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Debts" sheetId="2" state="visible" r:id="rId4"/>
    <sheet name="Plan" sheetId="3" state="visible" r:id="rId5"/>
    <sheet name="Schedule" sheetId="4" state="visible" r:id="rId6"/>
    <sheet name="Compare" sheetId="5" state="visible" r:id="rId7"/>
    <sheet name="CalcSnowball" sheetId="6" state="hidden" r:id="rId8"/>
    <sheet name="CalcAvalanche" sheetId="7" state="hidden" r:id="rId9"/>
    <sheet name="CalcCustom" sheetId="8" state="hidden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<sst xmlns="http://schemas.openxmlformats.org/spreadsheetml/2006/main" count="110" uniqueCount="79">
  <si>
    <t xml:space="preserve">Debt Snowball &amp; Avalanche Planner</t>
  </si>
  <si>
    <t xml:space="preserve">From Kitchen Table Sheets · free to use · a tracking tool, not financial advice</t>
  </si>
  <si>
    <t xml:space="preserve">How to use it</t>
  </si>
  <si>
    <t xml:space="preserve">1. Go to the Debts tab. Type each debt in the yellow cells: name, balance, interest rate (APR) and minimum payment.</t>
  </si>
  <si>
    <t xml:space="preserve">2. Go to the Plan tab. Type the total you can pay toward all debts each month, the month you start, and pick a method.</t>
  </si>
  <si>
    <t xml:space="preserve">3. The Schedule tab fills in by itself: every debt, every month, until the last one is paid.</t>
  </si>
  <si>
    <t xml:space="preserve">4. The Compare tab shows the payoff date and total interest for Snowball, Avalanche and your Custom order side by side.</t>
  </si>
  <si>
    <t xml:space="preserve">Colours</t>
  </si>
  <si>
    <t xml:space="preserve">Yellow cells with blue text = your numbers. Everything else is calculated — no need to touch it.</t>
  </si>
  <si>
    <t xml:space="preserve">The file opens with example debts. Overwrite them with your own, or clear the yellow cells to start empty.</t>
  </si>
  <si>
    <t xml:space="preserve">The methods</t>
  </si>
  <si>
    <t xml:space="preserve">Snowball: pay the smallest balance first. Avalanche: pay the highest interest rate first. Custom: your own order (Debts tab, column F).</t>
  </si>
  <si>
    <t xml:space="preserve">Every month each debt gets its minimum payment. Whatever is left of your monthly amount goes to the first debt in the order.</t>
  </si>
  <si>
    <t xml:space="preserve">When a debt is paid off, its minimum payment is freed and goes to the next debt in line.</t>
  </si>
  <si>
    <t xml:space="preserve">Limits</t>
  </si>
  <si>
    <t xml:space="preserve">Interest is worked out monthly as balance × APR ÷ 12. Lenders may use daily interest, fees or promotional rates, so treat dates as estimates.</t>
  </si>
  <si>
    <t xml:space="preserve">Up to 10 debts and 30 years (360 months).</t>
  </si>
  <si>
    <t xml:space="preserve">Your debts</t>
  </si>
  <si>
    <t xml:space="preserve">Fill in the yellow cells. Leave a row empty if you don't need it.</t>
  </si>
  <si>
    <t xml:space="preserve">#</t>
  </si>
  <si>
    <t xml:space="preserve">Debt name</t>
  </si>
  <si>
    <t xml:space="preserve">Balance now</t>
  </si>
  <si>
    <t xml:space="preserve">Interest rate (APR)</t>
  </si>
  <si>
    <t xml:space="preserve">Minimum payment</t>
  </si>
  <si>
    <t xml:space="preserve">Custom order (1 = first)</t>
  </si>
  <si>
    <t xml:space="preserve">Paid off (chosen method)</t>
  </si>
  <si>
    <t xml:space="preserve">Interest paid (chosen method)</t>
  </si>
  <si>
    <t xml:space="preserve">Store card</t>
  </si>
  <si>
    <t xml:space="preserve">Visa</t>
  </si>
  <si>
    <t xml:space="preserve">Personal loan</t>
  </si>
  <si>
    <t xml:space="preserve">Car loan</t>
  </si>
  <si>
    <t xml:space="preserve">Total</t>
  </si>
  <si>
    <t xml:space="preserve">Example debts are filled in so you can see how it works — replace them with yours.</t>
  </si>
  <si>
    <t xml:space="preserve">Your plan</t>
  </si>
  <si>
    <t xml:space="preserve">Three yellow cells. The results below update as soon as you change them.</t>
  </si>
  <si>
    <t xml:space="preserve">Total you can pay toward debts each month</t>
  </si>
  <si>
    <t xml:space="preserve">Include the minimum payments. Must be at least the total of minimums.</t>
  </si>
  <si>
    <t xml:space="preserve">First payment month</t>
  </si>
  <si>
    <t xml:space="preserve">Any date in that month works.</t>
  </si>
  <si>
    <t xml:space="preserve">Method</t>
  </si>
  <si>
    <t xml:space="preserve">Snowball</t>
  </si>
  <si>
    <t xml:space="preserve">Snowball, Avalanche or Custom (pick from the list).</t>
  </si>
  <si>
    <t xml:space="preserve">Results</t>
  </si>
  <si>
    <t xml:space="preserve">Total owed now</t>
  </si>
  <si>
    <t xml:space="preserve">Total of minimum payments</t>
  </si>
  <si>
    <t xml:space="preserve">Extra on top of minimums (month 1)</t>
  </si>
  <si>
    <t xml:space="preserve">Months until debt-free</t>
  </si>
  <si>
    <t xml:space="preserve">Last payment month</t>
  </si>
  <si>
    <t xml:space="preserve">Total interest you will pay</t>
  </si>
  <si>
    <t xml:space="preserve">Total you will pay (balances + interest)</t>
  </si>
  <si>
    <t xml:space="preserve">Check</t>
  </si>
  <si>
    <t xml:space="preserve">Payment schedule</t>
  </si>
  <si>
    <t xml:space="preserve">Month</t>
  </si>
  <si>
    <t xml:space="preserve">Paid this month</t>
  </si>
  <si>
    <t xml:space="preserve">Interest this month</t>
  </si>
  <si>
    <t xml:space="preserve">Total left</t>
  </si>
  <si>
    <t xml:space="preserve">Compare the methods</t>
  </si>
  <si>
    <t xml:space="preserve">Same debts, same monthly amount — only the order changes.</t>
  </si>
  <si>
    <t xml:space="preserve">Avalanche</t>
  </si>
  <si>
    <t xml:space="preserve">Custom</t>
  </si>
  <si>
    <t xml:space="preserve">Total interest</t>
  </si>
  <si>
    <t xml:space="preserve">Interest vs. Snowball</t>
  </si>
  <si>
    <t xml:space="preserve">A negative number in the last row means that order costs less interest than Snowball.</t>
  </si>
  <si>
    <t xml:space="preserve">Custom uses the order you typed in column F of the Debts tab.</t>
  </si>
  <si>
    <t xml:space="preserve">Calculation sheet (Snowball order). Hidden — no need to edit.</t>
  </si>
  <si>
    <t xml:space="preserve">priority</t>
  </si>
  <si>
    <t xml:space="preserve">sort key</t>
  </si>
  <si>
    <t xml:space="preserve">start</t>
  </si>
  <si>
    <t xml:space="preserve">interest</t>
  </si>
  <si>
    <t xml:space="preserve">owed</t>
  </si>
  <si>
    <t xml:space="preserve">minimum</t>
  </si>
  <si>
    <t xml:space="preserve">room</t>
  </si>
  <si>
    <t xml:space="preserve">extra</t>
  </si>
  <si>
    <t xml:space="preserve">end</t>
  </si>
  <si>
    <t xml:space="preserve">extra money</t>
  </si>
  <si>
    <t xml:space="preserve">total left</t>
  </si>
  <si>
    <t xml:space="preserve">paid</t>
  </si>
  <si>
    <t xml:space="preserve">Calculation sheet (Avalanche order). Hidden — no need to edit.</t>
  </si>
  <si>
    <t xml:space="preserve">Calculation sheet (Custom order). Hidden — no need to edit.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</si>
</sst>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.00;&quot;-$&quot;#,##0.00;\–"/>
    <numFmt numFmtId="166" formatCode="0.00%"/>
    <numFmt numFmtId="167" formatCode="mmm\ yyyy"/>
    <numFmt numFmtId="168" formatCode="@"/>
    <numFmt numFmtId="169" formatCode="General"/>
    <numFmt numFmtId="170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1C19"/>
      <name val="Arial"/>
      <family val="0"/>
      <charset val="1"/>
    </font>
    <font>
      <i val="true"/>
      <sz val="9"/>
      <color rgb="FF5A554C"/>
      <name val="Arial"/>
      <family val="0"/>
      <charset val="1"/>
    </font>
    <font>
      <sz val="10"/>
      <color rgb="FF1E1C19"/>
      <name val="Arial"/>
      <family val="0"/>
      <charset val="1"/>
    </font>
    <font>
      <b val="true"/>
      <sz val="10"/>
      <color rgb="FF1E1C19"/>
      <name val="Arial"/>
      <family val="0"/>
      <charset val="1"/>
    </font>
    <font>
      <b val="true"/>
      <sz val="10"/>
      <color rgb="FFFBF8F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1E1C1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1C19"/>
        <bgColor rgb="FF333333"/>
      </patternFill>
    </fill>
    <fill>
      <patternFill patternType="solid">
        <fgColor rgb="FFFFF6CC"/>
        <bgColor rgb="FFFBF8F2"/>
      </patternFill>
    </fill>
    <fill>
      <patternFill patternType="solid">
        <fgColor rgb="FFE9DDC6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6B4"/>
      </left>
      <right style="thin">
        <color rgb="FFCFC6B4"/>
      </right>
      <top style="thin">
        <color rgb="FFCFC6B4"/>
      </top>
      <bottom style="thin">
        <color rgb="FFCFC6B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BF8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6B4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9DDC6"/>
      <rgbColor rgb="FF3366FF"/>
      <rgbColor rgb="FF33CCCC"/>
      <rgbColor rgb="FF99CC00"/>
      <rgbColor rgb="FFFFCC00"/>
      <rgbColor rgb="FFFF9900"/>
      <rgbColor rgb="FFFF6600"/>
      <rgbColor rgb="FF5A554C"/>
      <rgbColor rgb="FFC9AE84"/>
      <rgbColor rgb="FF003366"/>
      <rgbColor rgb="FF339966"/>
      <rgbColor rgb="FF003300"/>
      <rgbColor rgb="FF1E1C19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23.8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23.85" hidden="false" customHeight="false" outlineLevel="0" collapsed="false">
      <c r="B16" s="3" t="s">
        <v>11</v>
      </c>
    </row>
    <row r="17" customFormat="false" ht="23.8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14</v>
      </c>
    </row>
    <row r="21" customFormat="false" ht="23.85" hidden="false" customHeight="false" outlineLevel="0" collapsed="false">
      <c r="B21" s="3" t="s">
        <v>15</v>
      </c>
    </row>
    <row r="22" customFormat="false" ht="15" hidden="false" customHeight="false" outlineLevel="0" collapsed="false">
      <c r="B22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E84"/>
    <pageSetUpPr fitToPage="false"/>
  </sheetPr>
  <dimension ref="A1:H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18"/>
    <col collapsed="false" customWidth="true" hidden="false" outlineLevel="0" max="5" min="5" style="0" width="17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24"/>
  </cols>
  <sheetData>
    <row r="1" customFormat="false" ht="19.7" hidden="false" customHeight="false" outlineLevel="0" collapsed="false">
      <c r="A1" s="5" t="s">
        <v>17</v>
      </c>
    </row>
    <row r="2" customFormat="false" ht="15" hidden="false" customHeight="false" outlineLevel="0" collapsed="false">
      <c r="A2" s="6" t="s">
        <v>18</v>
      </c>
    </row>
    <row r="4" customFormat="false" ht="30" hidden="false" customHeight="true" outlineLevel="0" collapsed="false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</row>
    <row r="5" customFormat="false" ht="15" hidden="false" customHeight="false" outlineLevel="0" collapsed="false">
      <c r="A5" s="8" t="n">
        <v>1</v>
      </c>
      <c r="B5" s="9" t="s">
        <v>27</v>
      </c>
      <c r="C5" s="10" t="n">
        <v>850</v>
      </c>
      <c r="D5" s="11" t="n">
        <v>0.2499</v>
      </c>
      <c r="E5" s="10" t="n">
        <v>35</v>
      </c>
      <c r="F5" s="9"/>
      <c r="G5" s="12" t="n">
        <f aca="false">IF(OR(B5="",N(C5)&lt;=0),"",IFERROR(EDATE(Plan!$C$5,CHOOSE(Plan!$F$6,MATCH(0,CalcSnowball!$BJ$6:$BJ$365,0),MATCH(0,CalcAvalanche!$BJ$6:$BJ$365,0),MATCH(0,CalcCustom!$BJ$6:$BJ$365,0))-1),"Over 30 years"))</f>
        <v>46508</v>
      </c>
      <c r="H5" s="13" t="n">
        <f aca="false">IF(OR(B5="",N(C5)&lt;=0),"",CHOOSE(Plan!$F$6,SUM(CalcSnowball!$L$6:$L$365),SUM(CalcAvalanche!$L$6:$L$365),SUM(CalcCustom!$L$6:$L$365)))</f>
        <v>48.67</v>
      </c>
    </row>
    <row r="6" customFormat="false" ht="15" hidden="false" customHeight="false" outlineLevel="0" collapsed="false">
      <c r="A6" s="8" t="n">
        <v>2</v>
      </c>
      <c r="B6" s="9" t="s">
        <v>28</v>
      </c>
      <c r="C6" s="10" t="n">
        <v>4200</v>
      </c>
      <c r="D6" s="11" t="n">
        <v>0.2149</v>
      </c>
      <c r="E6" s="10" t="n">
        <v>105</v>
      </c>
      <c r="F6" s="9"/>
      <c r="G6" s="12" t="n">
        <f aca="false">IF(OR(B6="",N(C6)&lt;=0),"",IFERROR(EDATE(Plan!$C$5,CHOOSE(Plan!$F$6,MATCH(0,CalcSnowball!$BK$6:$BK$365,0),MATCH(0,CalcAvalanche!$BK$6:$BK$365,0),MATCH(0,CalcCustom!$BK$6:$BK$365,0))-1),"Over 30 years"))</f>
        <v>47119</v>
      </c>
      <c r="H6" s="13" t="n">
        <f aca="false">IF(OR(B6="",N(C6)&lt;=0),"",CHOOSE(Plan!$F$6,SUM(CalcSnowball!$M$6:$M$365),SUM(CalcAvalanche!$M$6:$M$365),SUM(CalcCustom!$M$6:$M$365)))</f>
        <v>1374.92</v>
      </c>
    </row>
    <row r="7" customFormat="false" ht="15" hidden="false" customHeight="false" outlineLevel="0" collapsed="false">
      <c r="A7" s="8" t="n">
        <v>3</v>
      </c>
      <c r="B7" s="9" t="s">
        <v>29</v>
      </c>
      <c r="C7" s="10" t="n">
        <v>3000</v>
      </c>
      <c r="D7" s="11" t="n">
        <v>0.115</v>
      </c>
      <c r="E7" s="10" t="n">
        <v>95</v>
      </c>
      <c r="F7" s="9"/>
      <c r="G7" s="12" t="n">
        <f aca="false">IF(OR(B7="",N(C7)&lt;=0),"",IFERROR(EDATE(Plan!$C$5,CHOOSE(Plan!$F$6,MATCH(0,CalcSnowball!$BL$6:$BL$365,0),MATCH(0,CalcAvalanche!$BL$6:$BL$365,0),MATCH(0,CalcCustom!$BL$6:$BL$365,0))-1),"Over 30 years"))</f>
        <v>46784</v>
      </c>
      <c r="H7" s="13" t="n">
        <f aca="false">IF(OR(B7="",N(C7)&lt;=0),"",CHOOSE(Plan!$F$6,SUM(CalcSnowball!$N$6:$N$365),SUM(CalcAvalanche!$N$6:$N$365),SUM(CalcCustom!$N$6:$N$365)))</f>
        <v>258.79</v>
      </c>
    </row>
    <row r="8" customFormat="false" ht="15" hidden="false" customHeight="false" outlineLevel="0" collapsed="false">
      <c r="A8" s="8" t="n">
        <v>4</v>
      </c>
      <c r="B8" s="9" t="s">
        <v>30</v>
      </c>
      <c r="C8" s="10" t="n">
        <v>9800</v>
      </c>
      <c r="D8" s="11" t="n">
        <v>0.079</v>
      </c>
      <c r="E8" s="10" t="n">
        <v>245</v>
      </c>
      <c r="F8" s="9"/>
      <c r="G8" s="12" t="n">
        <f aca="false">IF(OR(B8="",N(C8)&lt;=0),"",IFERROR(EDATE(Plan!$C$5,CHOOSE(Plan!$F$6,MATCH(0,CalcSnowball!$BM$6:$BM$365,0),MATCH(0,CalcAvalanche!$BM$6:$BM$365,0),MATCH(0,CalcCustom!$BM$6:$BM$365,0))-1),"Over 30 years"))</f>
        <v>47362</v>
      </c>
      <c r="H8" s="13" t="n">
        <f aca="false">IF(OR(B8="",N(C8)&lt;=0),"",CHOOSE(Plan!$F$6,SUM(CalcSnowball!$O$6:$O$365),SUM(CalcAvalanche!$O$6:$O$365),SUM(CalcCustom!$O$6:$O$365)))</f>
        <v>1360.03</v>
      </c>
    </row>
    <row r="9" customFormat="false" ht="15" hidden="false" customHeight="false" outlineLevel="0" collapsed="false">
      <c r="A9" s="8" t="n">
        <v>5</v>
      </c>
      <c r="B9" s="9"/>
      <c r="C9" s="10"/>
      <c r="D9" s="11"/>
      <c r="E9" s="10"/>
      <c r="F9" s="9"/>
      <c r="G9" s="12" t="str">
        <f aca="false">IF(OR(B9="",N(C9)&lt;=0),"",IFERROR(EDATE(Plan!$C$5,CHOOSE(Plan!$F$6,MATCH(0,CalcSnowball!$BN$6:$BN$365,0),MATCH(0,CalcAvalanche!$BN$6:$BN$365,0),MATCH(0,CalcCustom!$BN$6:$BN$365,0))-1),"Over 30 years"))</f>
        <v/>
      </c>
      <c r="H9" s="13" t="str">
        <f aca="false">IF(OR(B9="",N(C9)&lt;=0),"",CHOOSE(Plan!$F$6,SUM(CalcSnowball!$P$6:$P$365),SUM(CalcAvalanche!$P$6:$P$365),SUM(CalcCustom!$P$6:$P$365)))</f>
        <v/>
      </c>
    </row>
    <row r="10" customFormat="false" ht="15" hidden="false" customHeight="false" outlineLevel="0" collapsed="false">
      <c r="A10" s="8" t="n">
        <v>6</v>
      </c>
      <c r="B10" s="9"/>
      <c r="C10" s="10"/>
      <c r="D10" s="11"/>
      <c r="E10" s="10"/>
      <c r="F10" s="9"/>
      <c r="G10" s="12" t="str">
        <f aca="false">IF(OR(B10="",N(C10)&lt;=0),"",IFERROR(EDATE(Plan!$C$5,CHOOSE(Plan!$F$6,MATCH(0,CalcSnowball!$BO$6:$BO$365,0),MATCH(0,CalcAvalanche!$BO$6:$BO$365,0),MATCH(0,CalcCustom!$BO$6:$BO$365,0))-1),"Over 30 years"))</f>
        <v/>
      </c>
      <c r="H10" s="13" t="str">
        <f aca="false">IF(OR(B10="",N(C10)&lt;=0),"",CHOOSE(Plan!$F$6,SUM(CalcSnowball!$Q$6:$Q$365),SUM(CalcAvalanche!$Q$6:$Q$365),SUM(CalcCustom!$Q$6:$Q$365)))</f>
        <v/>
      </c>
    </row>
    <row r="11" customFormat="false" ht="15" hidden="false" customHeight="false" outlineLevel="0" collapsed="false">
      <c r="A11" s="8" t="n">
        <v>7</v>
      </c>
      <c r="B11" s="9"/>
      <c r="C11" s="10"/>
      <c r="D11" s="11"/>
      <c r="E11" s="10"/>
      <c r="F11" s="9"/>
      <c r="G11" s="12" t="str">
        <f aca="false">IF(OR(B11="",N(C11)&lt;=0),"",IFERROR(EDATE(Plan!$C$5,CHOOSE(Plan!$F$6,MATCH(0,CalcSnowball!$BP$6:$BP$365,0),MATCH(0,CalcAvalanche!$BP$6:$BP$365,0),MATCH(0,CalcCustom!$BP$6:$BP$365,0))-1),"Over 30 years"))</f>
        <v/>
      </c>
      <c r="H11" s="13" t="str">
        <f aca="false">IF(OR(B11="",N(C11)&lt;=0),"",CHOOSE(Plan!$F$6,SUM(CalcSnowball!$R$6:$R$365),SUM(CalcAvalanche!$R$6:$R$365),SUM(CalcCustom!$R$6:$R$365)))</f>
        <v/>
      </c>
    </row>
    <row r="12" customFormat="false" ht="15" hidden="false" customHeight="false" outlineLevel="0" collapsed="false">
      <c r="A12" s="8" t="n">
        <v>8</v>
      </c>
      <c r="B12" s="9"/>
      <c r="C12" s="10"/>
      <c r="D12" s="11"/>
      <c r="E12" s="10"/>
      <c r="F12" s="9"/>
      <c r="G12" s="12" t="str">
        <f aca="false">IF(OR(B12="",N(C12)&lt;=0),"",IFERROR(EDATE(Plan!$C$5,CHOOSE(Plan!$F$6,MATCH(0,CalcSnowball!$BQ$6:$BQ$365,0),MATCH(0,CalcAvalanche!$BQ$6:$BQ$365,0),MATCH(0,CalcCustom!$BQ$6:$BQ$365,0))-1),"Over 30 years"))</f>
        <v/>
      </c>
      <c r="H12" s="13" t="str">
        <f aca="false">IF(OR(B12="",N(C12)&lt;=0),"",CHOOSE(Plan!$F$6,SUM(CalcSnowball!$S$6:$S$365),SUM(CalcAvalanche!$S$6:$S$365),SUM(CalcCustom!$S$6:$S$365)))</f>
        <v/>
      </c>
    </row>
    <row r="13" customFormat="false" ht="15" hidden="false" customHeight="false" outlineLevel="0" collapsed="false">
      <c r="A13" s="8" t="n">
        <v>9</v>
      </c>
      <c r="B13" s="9"/>
      <c r="C13" s="10"/>
      <c r="D13" s="11"/>
      <c r="E13" s="10"/>
      <c r="F13" s="9"/>
      <c r="G13" s="12" t="str">
        <f aca="false">IF(OR(B13="",N(C13)&lt;=0),"",IFERROR(EDATE(Plan!$C$5,CHOOSE(Plan!$F$6,MATCH(0,CalcSnowball!$BR$6:$BR$365,0),MATCH(0,CalcAvalanche!$BR$6:$BR$365,0),MATCH(0,CalcCustom!$BR$6:$BR$365,0))-1),"Over 30 years"))</f>
        <v/>
      </c>
      <c r="H13" s="13" t="str">
        <f aca="false">IF(OR(B13="",N(C13)&lt;=0),"",CHOOSE(Plan!$F$6,SUM(CalcSnowball!$T$6:$T$365),SUM(CalcAvalanche!$T$6:$T$365),SUM(CalcCustom!$T$6:$T$365)))</f>
        <v/>
      </c>
    </row>
    <row r="14" customFormat="false" ht="15" hidden="false" customHeight="false" outlineLevel="0" collapsed="false">
      <c r="A14" s="8" t="n">
        <v>10</v>
      </c>
      <c r="B14" s="9"/>
      <c r="C14" s="10"/>
      <c r="D14" s="11"/>
      <c r="E14" s="10"/>
      <c r="F14" s="9"/>
      <c r="G14" s="12" t="str">
        <f aca="false">IF(OR(B14="",N(C14)&lt;=0),"",IFERROR(EDATE(Plan!$C$5,CHOOSE(Plan!$F$6,MATCH(0,CalcSnowball!$BS$6:$BS$365,0),MATCH(0,CalcAvalanche!$BS$6:$BS$365,0),MATCH(0,CalcCustom!$BS$6:$BS$365,0))-1),"Over 30 years"))</f>
        <v/>
      </c>
      <c r="H14" s="13" t="str">
        <f aca="false">IF(OR(B14="",N(C14)&lt;=0),"",CHOOSE(Plan!$F$6,SUM(CalcSnowball!$U$6:$U$365),SUM(CalcAvalanche!$U$6:$U$365),SUM(CalcCustom!$U$6:$U$365)))</f>
        <v/>
      </c>
    </row>
    <row r="15" customFormat="false" ht="15" hidden="false" customHeight="false" outlineLevel="0" collapsed="false">
      <c r="B15" s="14" t="s">
        <v>31</v>
      </c>
      <c r="C15" s="15" t="n">
        <f aca="false">SUM(C5:C14)</f>
        <v>17850</v>
      </c>
      <c r="E15" s="15" t="n">
        <f aca="false">SUM(E5:E14)</f>
        <v>480</v>
      </c>
    </row>
    <row r="17" customFormat="false" ht="15" hidden="false" customHeight="false" outlineLevel="0" collapsed="false">
      <c r="B17" s="6" t="s">
        <v>32</v>
      </c>
    </row>
  </sheetData>
  <dataValidations count="2">
    <dataValidation allowBlank="true" error="Type a number of 0 or more." errorStyle="stop" errorTitle="Number needed" operator="greaterThanOrEqual" showDropDown="false" showErrorMessage="true" showInputMessage="false" sqref="C5:C14 E5:F14" type="decimal">
      <formula1>0</formula1>
      <formula2>0</formula2>
    </dataValidation>
    <dataValidation allowBlank="true" error="Type the rate as a percentage, e.g. 19.9%." errorStyle="stop" errorTitle="Interest rate" operator="between" showDropDown="false" showErrorMessage="true" showInputMessage="false" sqref="D5:D14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AE84"/>
    <pageSetUpPr fitToPage="false"/>
  </sheetPr>
  <dimension ref="B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22"/>
    <col collapsed="false" customWidth="true" hidden="false" outlineLevel="0" max="4" min="4" style="0" width="60"/>
    <col collapsed="false" customWidth="true" hidden="true" outlineLevel="0" max="6" min="6" style="0" width="13"/>
  </cols>
  <sheetData>
    <row r="1" customFormat="false" ht="19.7" hidden="false" customHeight="false" outlineLevel="0" collapsed="false">
      <c r="B1" s="5" t="s">
        <v>33</v>
      </c>
    </row>
    <row r="2" customFormat="false" ht="15" hidden="false" customHeight="false" outlineLevel="0" collapsed="false">
      <c r="B2" s="6" t="s">
        <v>34</v>
      </c>
    </row>
    <row r="4" customFormat="false" ht="15" hidden="false" customHeight="false" outlineLevel="0" collapsed="false">
      <c r="B4" s="8" t="s">
        <v>35</v>
      </c>
      <c r="C4" s="10" t="n">
        <v>650</v>
      </c>
      <c r="D4" s="6" t="s">
        <v>36</v>
      </c>
    </row>
    <row r="5" customFormat="false" ht="15" hidden="false" customHeight="false" outlineLevel="0" collapsed="false">
      <c r="B5" s="8" t="s">
        <v>37</v>
      </c>
      <c r="C5" s="16" t="n">
        <v>46388</v>
      </c>
      <c r="D5" s="6" t="s">
        <v>38</v>
      </c>
    </row>
    <row r="6" customFormat="false" ht="15" hidden="false" customHeight="false" outlineLevel="0" collapsed="false">
      <c r="B6" s="8" t="s">
        <v>39</v>
      </c>
      <c r="C6" s="17" t="s">
        <v>40</v>
      </c>
      <c r="D6" s="6" t="s">
        <v>41</v>
      </c>
      <c r="F6" s="18" t="n">
        <f aca="false">IF(C6="Avalanche",2,IF(C6="Custom",3,1))</f>
        <v>1</v>
      </c>
    </row>
    <row r="9" customFormat="false" ht="15" hidden="false" customHeight="false" outlineLevel="0" collapsed="false">
      <c r="B9" s="19" t="s">
        <v>42</v>
      </c>
    </row>
    <row r="10" customFormat="false" ht="15" hidden="false" customHeight="false" outlineLevel="0" collapsed="false">
      <c r="B10" s="8" t="s">
        <v>43</v>
      </c>
      <c r="C10" s="20" t="n">
        <f aca="false">Debts!C15</f>
        <v>17850</v>
      </c>
    </row>
    <row r="11" customFormat="false" ht="15" hidden="false" customHeight="false" outlineLevel="0" collapsed="false">
      <c r="B11" s="8" t="s">
        <v>44</v>
      </c>
      <c r="C11" s="20" t="n">
        <f aca="false">Debts!E15</f>
        <v>480</v>
      </c>
    </row>
    <row r="12" customFormat="false" ht="15" hidden="false" customHeight="false" outlineLevel="0" collapsed="false">
      <c r="B12" s="8" t="s">
        <v>45</v>
      </c>
      <c r="C12" s="20" t="n">
        <f aca="false">MAX(0,C4-C11)</f>
        <v>170</v>
      </c>
    </row>
    <row r="13" customFormat="false" ht="15" hidden="false" customHeight="false" outlineLevel="0" collapsed="false">
      <c r="B13" s="8" t="s">
        <v>46</v>
      </c>
      <c r="C13" s="21" t="n">
        <f aca="false">CHOOSE(Plan!$F$6,IFERROR(MATCH(0,CalcSnowball!$BU$6:$BU$365,0),"Over 30 years"),IFERROR(MATCH(0,CalcAvalanche!$BU$6:$BU$365,0),"Over 30 years"),IFERROR(MATCH(0,CalcCustom!$BU$6:$BU$365,0),"Over 30 years"))</f>
        <v>33</v>
      </c>
    </row>
    <row r="14" customFormat="false" ht="15" hidden="false" customHeight="false" outlineLevel="0" collapsed="false">
      <c r="B14" s="8" t="s">
        <v>47</v>
      </c>
      <c r="C14" s="22" t="n">
        <f aca="false">IF(ISNUMBER(C13),EDATE(C5,C13-1),"—")</f>
        <v>47362</v>
      </c>
    </row>
    <row r="15" customFormat="false" ht="15" hidden="false" customHeight="false" outlineLevel="0" collapsed="false">
      <c r="B15" s="8" t="s">
        <v>48</v>
      </c>
      <c r="C15" s="20" t="n">
        <f aca="false">CHOOSE(Plan!$F$6,SUM(CalcSnowball!$L$6:$U$365),SUM(CalcAvalanche!$L$6:$U$365),SUM(CalcCustom!$L$6:$U$365))</f>
        <v>3042.41</v>
      </c>
    </row>
    <row r="16" customFormat="false" ht="15" hidden="false" customHeight="false" outlineLevel="0" collapsed="false">
      <c r="B16" s="8" t="s">
        <v>49</v>
      </c>
      <c r="C16" s="20" t="n">
        <f aca="false">C10+C15</f>
        <v>20892.41</v>
      </c>
    </row>
    <row r="18" customFormat="false" ht="15" hidden="false" customHeight="false" outlineLevel="0" collapsed="false">
      <c r="B18" s="19" t="s">
        <v>50</v>
      </c>
    </row>
    <row r="19" customFormat="false" ht="30" hidden="false" customHeight="true" outlineLevel="0" collapsed="false">
      <c r="B19" s="23" t="str">
        <f aca="false">IF(C4&lt;C11,"Your monthly amount is lower than the minimum payments. The schedule assumes you still pay every minimum.",IF(C13="Over 30 years","At this amount at least one debt is not paid off within 30 years. Try a higher monthly amount.","OK — the plan pays everything off."))</f>
        <v>OK — the plan pays everything off.</v>
      </c>
      <c r="C19" s="23"/>
      <c r="D19" s="23"/>
    </row>
  </sheetData>
  <mergeCells count="1">
    <mergeCell ref="B19:D19"/>
  </mergeCells>
  <dataValidations count="2">
    <dataValidation allowBlank="false" error="Pick Snowball, Avalanche or Custom." errorStyle="stop" errorTitle="Method" operator="between" showDropDown="false" showErrorMessage="true" showInputMessage="false" sqref="C6" type="list">
      <formula1>"Snowball,Avalanche,Custom"</formula1>
      <formula2>0</formula2>
    </dataValidation>
    <dataValidation allowBlank="false" error="Type a number of 0 or more." errorStyle="stop" operator="greaterThanOrEqual" showDropDown="false" showErrorMessage="true" showInputMessage="false" sqref="C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12" min="3" style="0" width="14"/>
    <col collapsed="false" customWidth="true" hidden="false" outlineLevel="0" max="15" min="13" style="0" width="16"/>
  </cols>
  <sheetData>
    <row r="1" customFormat="false" ht="19.7" hidden="false" customHeight="false" outlineLevel="0" collapsed="false">
      <c r="A1" s="5" t="s">
        <v>51</v>
      </c>
    </row>
    <row r="2" customFormat="false" ht="15" hidden="false" customHeight="false" outlineLevel="0" collapsed="false">
      <c r="A2" s="6" t="str">
        <f aca="false">"Method: "&amp;Plan!C6&amp;" · balance left at the end of each month. Rows stop once everything is paid."</f>
        <v>Method: Snowball · balance left at the end of each month. Rows stop once everything is paid.</v>
      </c>
    </row>
    <row r="5" customFormat="false" ht="30" hidden="false" customHeight="true" outlineLevel="0" collapsed="false">
      <c r="A5" s="7" t="s">
        <v>19</v>
      </c>
      <c r="B5" s="7" t="s">
        <v>52</v>
      </c>
      <c r="C5" s="7" t="str">
        <f aca="false">IF(Debts!B5="","",Debts!B5)</f>
        <v>Store card</v>
      </c>
      <c r="D5" s="7" t="str">
        <f aca="false">IF(Debts!B6="","",Debts!B6)</f>
        <v>Visa</v>
      </c>
      <c r="E5" s="7" t="str">
        <f aca="false">IF(Debts!B7="","",Debts!B7)</f>
        <v>Personal loan</v>
      </c>
      <c r="F5" s="7" t="str">
        <f aca="false">IF(Debts!B8="","",Debts!B8)</f>
        <v>Car loan</v>
      </c>
      <c r="G5" s="7" t="str">
        <f aca="false">IF(Debts!B9="","",Debts!B9)</f>
        <v/>
      </c>
      <c r="H5" s="7" t="str">
        <f aca="false">IF(Debts!B10="","",Debts!B10)</f>
        <v/>
      </c>
      <c r="I5" s="7" t="str">
        <f aca="false">IF(Debts!B11="","",Debts!B11)</f>
        <v/>
      </c>
      <c r="J5" s="7" t="str">
        <f aca="false">IF(Debts!B12="","",Debts!B12)</f>
        <v/>
      </c>
      <c r="K5" s="7" t="str">
        <f aca="false">IF(Debts!B13="","",Debts!B13)</f>
        <v/>
      </c>
      <c r="L5" s="7" t="str">
        <f aca="false">IF(Debts!B14="","",Debts!B14)</f>
        <v/>
      </c>
      <c r="M5" s="7" t="s">
        <v>53</v>
      </c>
      <c r="N5" s="7" t="s">
        <v>54</v>
      </c>
      <c r="O5" s="7" t="s">
        <v>55</v>
      </c>
    </row>
    <row r="6" customFormat="false" ht="15" hidden="false" customHeight="false" outlineLevel="0" collapsed="false">
      <c r="A6" s="8" t="n">
        <v>1</v>
      </c>
      <c r="B6" s="24" t="n">
        <f aca="false">IF(AND(A6&gt;1,N(O5)=0),"",EDATE(Plan!$C$5,A6-1))</f>
        <v>46388</v>
      </c>
      <c r="C6" s="25" t="n">
        <f aca="false">IF(OR(AND(A6&gt;1,N(O5)=0),Debts!$B$5=""),"",CHOOSE(Plan!$F$6,CalcSnowball!BJ6,CalcAvalanche!BJ6,CalcCustom!BJ6))</f>
        <v>662.7</v>
      </c>
      <c r="D6" s="25" t="n">
        <f aca="false">IF(OR(AND(A6&gt;1,N(O5)=0),Debts!$B$6=""),"",CHOOSE(Plan!$F$6,CalcSnowball!BK6,CalcAvalanche!BK6,CalcCustom!BK6))</f>
        <v>4170.22</v>
      </c>
      <c r="E6" s="25" t="n">
        <f aca="false">IF(OR(AND(A6&gt;1,N(O5)=0),Debts!$B$7=""),"",CHOOSE(Plan!$F$6,CalcSnowball!BL6,CalcAvalanche!BL6,CalcCustom!BL6))</f>
        <v>2933.75</v>
      </c>
      <c r="F6" s="25" t="n">
        <f aca="false">IF(OR(AND(A6&gt;1,N(O5)=0),Debts!$B$8=""),"",CHOOSE(Plan!$F$6,CalcSnowball!BM6,CalcAvalanche!BM6,CalcCustom!BM6))</f>
        <v>9619.52</v>
      </c>
      <c r="G6" s="25" t="str">
        <f aca="false">IF(OR(AND(A6&gt;1,N(O5)=0),Debts!$B$9=""),"",CHOOSE(Plan!$F$6,CalcSnowball!BN6,CalcAvalanche!BN6,CalcCustom!BN6))</f>
        <v/>
      </c>
      <c r="H6" s="25" t="str">
        <f aca="false">IF(OR(AND(A6&gt;1,N(O5)=0),Debts!$B$10=""),"",CHOOSE(Plan!$F$6,CalcSnowball!BO6,CalcAvalanche!BO6,CalcCustom!BO6))</f>
        <v/>
      </c>
      <c r="I6" s="25" t="str">
        <f aca="false">IF(OR(AND(A6&gt;1,N(O5)=0),Debts!$B$11=""),"",CHOOSE(Plan!$F$6,CalcSnowball!BP6,CalcAvalanche!BP6,CalcCustom!BP6))</f>
        <v/>
      </c>
      <c r="J6" s="25" t="str">
        <f aca="false">IF(OR(AND(A6&gt;1,N(O5)=0),Debts!$B$12=""),"",CHOOSE(Plan!$F$6,CalcSnowball!BQ6,CalcAvalanche!BQ6,CalcCustom!BQ6))</f>
        <v/>
      </c>
      <c r="K6" s="25" t="str">
        <f aca="false">IF(OR(AND(A6&gt;1,N(O5)=0),Debts!$B$13=""),"",CHOOSE(Plan!$F$6,CalcSnowball!BR6,CalcAvalanche!BR6,CalcCustom!BR6))</f>
        <v/>
      </c>
      <c r="L6" s="25" t="str">
        <f aca="false">IF(OR(AND(A6&gt;1,N(O5)=0),Debts!$B$14=""),"",CHOOSE(Plan!$F$6,CalcSnowball!BS6,CalcAvalanche!BS6,CalcCustom!BS6))</f>
        <v/>
      </c>
      <c r="M6" s="25" t="n">
        <f aca="false">IF(AND(A6&gt;1,N(O5)=0),"",CHOOSE(Plan!$F$6,CalcSnowball!BV6,CalcAvalanche!BV6,CalcCustom!BV6))</f>
        <v>650</v>
      </c>
      <c r="N6" s="25" t="n">
        <f aca="false">IF(AND(A6&gt;1,N(O5)=0),"",CHOOSE(Plan!$F$6,CalcSnowball!BW6,CalcAvalanche!BW6,CalcCustom!BW6))</f>
        <v>186.19</v>
      </c>
      <c r="O6" s="25" t="n">
        <f aca="false">IF(AND(A6&gt;1,N(O5)=0),"",CHOOSE(Plan!$F$6,CalcSnowball!BU6,CalcAvalanche!BU6,CalcCustom!BU6))</f>
        <v>17386.19</v>
      </c>
    </row>
    <row r="7" customFormat="false" ht="15" hidden="false" customHeight="false" outlineLevel="0" collapsed="false">
      <c r="A7" s="8" t="n">
        <v>2</v>
      </c>
      <c r="B7" s="24" t="n">
        <f aca="false">IF(AND(A7&gt;1,N(O6)=0),"",EDATE(Plan!$C$5,A7-1))</f>
        <v>46419</v>
      </c>
      <c r="C7" s="25" t="n">
        <f aca="false">IF(OR(AND(A7&gt;1,N(O6)=0),Debts!$B$5=""),"",CHOOSE(Plan!$F$6,CalcSnowball!BJ7,CalcAvalanche!BJ7,CalcCustom!BJ7))</f>
        <v>471.5</v>
      </c>
      <c r="D7" s="25" t="n">
        <f aca="false">IF(OR(AND(A7&gt;1,N(O6)=0),Debts!$B$6=""),"",CHOOSE(Plan!$F$6,CalcSnowball!BK7,CalcAvalanche!BK7,CalcCustom!BK7))</f>
        <v>4139.9</v>
      </c>
      <c r="E7" s="25" t="n">
        <f aca="false">IF(OR(AND(A7&gt;1,N(O6)=0),Debts!$B$7=""),"",CHOOSE(Plan!$F$6,CalcSnowball!BL7,CalcAvalanche!BL7,CalcCustom!BL7))</f>
        <v>2866.87</v>
      </c>
      <c r="F7" s="25" t="n">
        <f aca="false">IF(OR(AND(A7&gt;1,N(O6)=0),Debts!$B$8=""),"",CHOOSE(Plan!$F$6,CalcSnowball!BM7,CalcAvalanche!BM7,CalcCustom!BM7))</f>
        <v>9437.85</v>
      </c>
      <c r="G7" s="25" t="str">
        <f aca="false">IF(OR(AND(A7&gt;1,N(O6)=0),Debts!$B$9=""),"",CHOOSE(Plan!$F$6,CalcSnowball!BN7,CalcAvalanche!BN7,CalcCustom!BN7))</f>
        <v/>
      </c>
      <c r="H7" s="25" t="str">
        <f aca="false">IF(OR(AND(A7&gt;1,N(O6)=0),Debts!$B$10=""),"",CHOOSE(Plan!$F$6,CalcSnowball!BO7,CalcAvalanche!BO7,CalcCustom!BO7))</f>
        <v/>
      </c>
      <c r="I7" s="25" t="str">
        <f aca="false">IF(OR(AND(A7&gt;1,N(O6)=0),Debts!$B$11=""),"",CHOOSE(Plan!$F$6,CalcSnowball!BP7,CalcAvalanche!BP7,CalcCustom!BP7))</f>
        <v/>
      </c>
      <c r="J7" s="25" t="str">
        <f aca="false">IF(OR(AND(A7&gt;1,N(O6)=0),Debts!$B$12=""),"",CHOOSE(Plan!$F$6,CalcSnowball!BQ7,CalcAvalanche!BQ7,CalcCustom!BQ7))</f>
        <v/>
      </c>
      <c r="K7" s="25" t="str">
        <f aca="false">IF(OR(AND(A7&gt;1,N(O6)=0),Debts!$B$13=""),"",CHOOSE(Plan!$F$6,CalcSnowball!BR7,CalcAvalanche!BR7,CalcCustom!BR7))</f>
        <v/>
      </c>
      <c r="L7" s="25" t="str">
        <f aca="false">IF(OR(AND(A7&gt;1,N(O6)=0),Debts!$B$14=""),"",CHOOSE(Plan!$F$6,CalcSnowball!BS7,CalcAvalanche!BS7,CalcCustom!BS7))</f>
        <v/>
      </c>
      <c r="M7" s="25" t="n">
        <f aca="false">IF(AND(A7&gt;1,N(O6)=0),"",CHOOSE(Plan!$F$6,CalcSnowball!BV7,CalcAvalanche!BV7,CalcCustom!BV7))</f>
        <v>650</v>
      </c>
      <c r="N7" s="25" t="n">
        <f aca="false">IF(AND(A7&gt;1,N(O6)=0),"",CHOOSE(Plan!$F$6,CalcSnowball!BW7,CalcAvalanche!BW7,CalcCustom!BW7))</f>
        <v>179.93</v>
      </c>
      <c r="O7" s="25" t="n">
        <f aca="false">IF(AND(A7&gt;1,N(O6)=0),"",CHOOSE(Plan!$F$6,CalcSnowball!BU7,CalcAvalanche!BU7,CalcCustom!BU7))</f>
        <v>16916.12</v>
      </c>
    </row>
    <row r="8" customFormat="false" ht="15" hidden="false" customHeight="false" outlineLevel="0" collapsed="false">
      <c r="A8" s="8" t="n">
        <v>3</v>
      </c>
      <c r="B8" s="24" t="n">
        <f aca="false">IF(AND(A8&gt;1,N(O7)=0),"",EDATE(Plan!$C$5,A8-1))</f>
        <v>46447</v>
      </c>
      <c r="C8" s="25" t="n">
        <f aca="false">IF(OR(AND(A8&gt;1,N(O7)=0),Debts!$B$5=""),"",CHOOSE(Plan!$F$6,CalcSnowball!BJ8,CalcAvalanche!BJ8,CalcCustom!BJ8))</f>
        <v>276.32</v>
      </c>
      <c r="D8" s="25" t="n">
        <f aca="false">IF(OR(AND(A8&gt;1,N(O7)=0),Debts!$B$6=""),"",CHOOSE(Plan!$F$6,CalcSnowball!BK8,CalcAvalanche!BK8,CalcCustom!BK8))</f>
        <v>4109.04</v>
      </c>
      <c r="E8" s="25" t="n">
        <f aca="false">IF(OR(AND(A8&gt;1,N(O7)=0),Debts!$B$7=""),"",CHOOSE(Plan!$F$6,CalcSnowball!BL8,CalcAvalanche!BL8,CalcCustom!BL8))</f>
        <v>2799.34</v>
      </c>
      <c r="F8" s="25" t="n">
        <f aca="false">IF(OR(AND(A8&gt;1,N(O7)=0),Debts!$B$8=""),"",CHOOSE(Plan!$F$6,CalcSnowball!BM8,CalcAvalanche!BM8,CalcCustom!BM8))</f>
        <v>9254.98</v>
      </c>
      <c r="G8" s="25" t="str">
        <f aca="false">IF(OR(AND(A8&gt;1,N(O7)=0),Debts!$B$9=""),"",CHOOSE(Plan!$F$6,CalcSnowball!BN8,CalcAvalanche!BN8,CalcCustom!BN8))</f>
        <v/>
      </c>
      <c r="H8" s="25" t="str">
        <f aca="false">IF(OR(AND(A8&gt;1,N(O7)=0),Debts!$B$10=""),"",CHOOSE(Plan!$F$6,CalcSnowball!BO8,CalcAvalanche!BO8,CalcCustom!BO8))</f>
        <v/>
      </c>
      <c r="I8" s="25" t="str">
        <f aca="false">IF(OR(AND(A8&gt;1,N(O7)=0),Debts!$B$11=""),"",CHOOSE(Plan!$F$6,CalcSnowball!BP8,CalcAvalanche!BP8,CalcCustom!BP8))</f>
        <v/>
      </c>
      <c r="J8" s="25" t="str">
        <f aca="false">IF(OR(AND(A8&gt;1,N(O7)=0),Debts!$B$12=""),"",CHOOSE(Plan!$F$6,CalcSnowball!BQ8,CalcAvalanche!BQ8,CalcCustom!BQ8))</f>
        <v/>
      </c>
      <c r="K8" s="25" t="str">
        <f aca="false">IF(OR(AND(A8&gt;1,N(O7)=0),Debts!$B$13=""),"",CHOOSE(Plan!$F$6,CalcSnowball!BR8,CalcAvalanche!BR8,CalcCustom!BR8))</f>
        <v/>
      </c>
      <c r="L8" s="25" t="str">
        <f aca="false">IF(OR(AND(A8&gt;1,N(O7)=0),Debts!$B$14=""),"",CHOOSE(Plan!$F$6,CalcSnowball!BS8,CalcAvalanche!BS8,CalcCustom!BS8))</f>
        <v/>
      </c>
      <c r="M8" s="25" t="n">
        <f aca="false">IF(AND(A8&gt;1,N(O7)=0),"",CHOOSE(Plan!$F$6,CalcSnowball!BV8,CalcAvalanche!BV8,CalcCustom!BV8))</f>
        <v>650</v>
      </c>
      <c r="N8" s="25" t="n">
        <f aca="false">IF(AND(A8&gt;1,N(O7)=0),"",CHOOSE(Plan!$F$6,CalcSnowball!BW8,CalcAvalanche!BW8,CalcCustom!BW8))</f>
        <v>173.56</v>
      </c>
      <c r="O8" s="25" t="n">
        <f aca="false">IF(AND(A8&gt;1,N(O7)=0),"",CHOOSE(Plan!$F$6,CalcSnowball!BU8,CalcAvalanche!BU8,CalcCustom!BU8))</f>
        <v>16439.68</v>
      </c>
    </row>
    <row r="9" customFormat="false" ht="15" hidden="false" customHeight="false" outlineLevel="0" collapsed="false">
      <c r="A9" s="8" t="n">
        <v>4</v>
      </c>
      <c r="B9" s="24" t="n">
        <f aca="false">IF(AND(A9&gt;1,N(O8)=0),"",EDATE(Plan!$C$5,A9-1))</f>
        <v>46478</v>
      </c>
      <c r="C9" s="25" t="n">
        <f aca="false">IF(OR(AND(A9&gt;1,N(O8)=0),Debts!$B$5=""),"",CHOOSE(Plan!$F$6,CalcSnowball!BJ9,CalcAvalanche!BJ9,CalcCustom!BJ9))</f>
        <v>77.07</v>
      </c>
      <c r="D9" s="25" t="n">
        <f aca="false">IF(OR(AND(A9&gt;1,N(O8)=0),Debts!$B$6=""),"",CHOOSE(Plan!$F$6,CalcSnowball!BK9,CalcAvalanche!BK9,CalcCustom!BK9))</f>
        <v>4077.63</v>
      </c>
      <c r="E9" s="25" t="n">
        <f aca="false">IF(OR(AND(A9&gt;1,N(O8)=0),Debts!$B$7=""),"",CHOOSE(Plan!$F$6,CalcSnowball!BL9,CalcAvalanche!BL9,CalcCustom!BL9))</f>
        <v>2731.17</v>
      </c>
      <c r="F9" s="25" t="n">
        <f aca="false">IF(OR(AND(A9&gt;1,N(O8)=0),Debts!$B$8=""),"",CHOOSE(Plan!$F$6,CalcSnowball!BM9,CalcAvalanche!BM9,CalcCustom!BM9))</f>
        <v>9070.91</v>
      </c>
      <c r="G9" s="25" t="str">
        <f aca="false">IF(OR(AND(A9&gt;1,N(O8)=0),Debts!$B$9=""),"",CHOOSE(Plan!$F$6,CalcSnowball!BN9,CalcAvalanche!BN9,CalcCustom!BN9))</f>
        <v/>
      </c>
      <c r="H9" s="25" t="str">
        <f aca="false">IF(OR(AND(A9&gt;1,N(O8)=0),Debts!$B$10=""),"",CHOOSE(Plan!$F$6,CalcSnowball!BO9,CalcAvalanche!BO9,CalcCustom!BO9))</f>
        <v/>
      </c>
      <c r="I9" s="25" t="str">
        <f aca="false">IF(OR(AND(A9&gt;1,N(O8)=0),Debts!$B$11=""),"",CHOOSE(Plan!$F$6,CalcSnowball!BP9,CalcAvalanche!BP9,CalcCustom!BP9))</f>
        <v/>
      </c>
      <c r="J9" s="25" t="str">
        <f aca="false">IF(OR(AND(A9&gt;1,N(O8)=0),Debts!$B$12=""),"",CHOOSE(Plan!$F$6,CalcSnowball!BQ9,CalcAvalanche!BQ9,CalcCustom!BQ9))</f>
        <v/>
      </c>
      <c r="K9" s="25" t="str">
        <f aca="false">IF(OR(AND(A9&gt;1,N(O8)=0),Debts!$B$13=""),"",CHOOSE(Plan!$F$6,CalcSnowball!BR9,CalcAvalanche!BR9,CalcCustom!BR9))</f>
        <v/>
      </c>
      <c r="L9" s="25" t="str">
        <f aca="false">IF(OR(AND(A9&gt;1,N(O8)=0),Debts!$B$14=""),"",CHOOSE(Plan!$F$6,CalcSnowball!BS9,CalcAvalanche!BS9,CalcCustom!BS9))</f>
        <v/>
      </c>
      <c r="M9" s="25" t="n">
        <f aca="false">IF(AND(A9&gt;1,N(O8)=0),"",CHOOSE(Plan!$F$6,CalcSnowball!BV9,CalcAvalanche!BV9,CalcCustom!BV9))</f>
        <v>650</v>
      </c>
      <c r="N9" s="25" t="n">
        <f aca="false">IF(AND(A9&gt;1,N(O8)=0),"",CHOOSE(Plan!$F$6,CalcSnowball!BW9,CalcAvalanche!BW9,CalcCustom!BW9))</f>
        <v>167.1</v>
      </c>
      <c r="O9" s="25" t="n">
        <f aca="false">IF(AND(A9&gt;1,N(O8)=0),"",CHOOSE(Plan!$F$6,CalcSnowball!BU9,CalcAvalanche!BU9,CalcCustom!BU9))</f>
        <v>15956.78</v>
      </c>
    </row>
    <row r="10" customFormat="false" ht="15" hidden="false" customHeight="false" outlineLevel="0" collapsed="false">
      <c r="A10" s="8" t="n">
        <v>5</v>
      </c>
      <c r="B10" s="24" t="n">
        <f aca="false">IF(AND(A10&gt;1,N(O9)=0),"",EDATE(Plan!$C$5,A10-1))</f>
        <v>46508</v>
      </c>
      <c r="C10" s="25" t="n">
        <f aca="false">IF(OR(AND(A10&gt;1,N(O9)=0),Debts!$B$5=""),"",CHOOSE(Plan!$F$6,CalcSnowball!BJ10,CalcAvalanche!BJ10,CalcCustom!BJ10))</f>
        <v>0</v>
      </c>
      <c r="D10" s="25" t="n">
        <f aca="false">IF(OR(AND(A10&gt;1,N(O9)=0),Debts!$B$6=""),"",CHOOSE(Plan!$F$6,CalcSnowball!BK10,CalcAvalanche!BK10,CalcCustom!BK10))</f>
        <v>4045.65</v>
      </c>
      <c r="E10" s="25" t="n">
        <f aca="false">IF(OR(AND(A10&gt;1,N(O9)=0),Debts!$B$7=""),"",CHOOSE(Plan!$F$6,CalcSnowball!BL10,CalcAvalanche!BL10,CalcCustom!BL10))</f>
        <v>2536.01</v>
      </c>
      <c r="F10" s="25" t="n">
        <f aca="false">IF(OR(AND(A10&gt;1,N(O9)=0),Debts!$B$8=""),"",CHOOSE(Plan!$F$6,CalcSnowball!BM10,CalcAvalanche!BM10,CalcCustom!BM10))</f>
        <v>8885.63</v>
      </c>
      <c r="G10" s="25" t="str">
        <f aca="false">IF(OR(AND(A10&gt;1,N(O9)=0),Debts!$B$9=""),"",CHOOSE(Plan!$F$6,CalcSnowball!BN10,CalcAvalanche!BN10,CalcCustom!BN10))</f>
        <v/>
      </c>
      <c r="H10" s="25" t="str">
        <f aca="false">IF(OR(AND(A10&gt;1,N(O9)=0),Debts!$B$10=""),"",CHOOSE(Plan!$F$6,CalcSnowball!BO10,CalcAvalanche!BO10,CalcCustom!BO10))</f>
        <v/>
      </c>
      <c r="I10" s="25" t="str">
        <f aca="false">IF(OR(AND(A10&gt;1,N(O9)=0),Debts!$B$11=""),"",CHOOSE(Plan!$F$6,CalcSnowball!BP10,CalcAvalanche!BP10,CalcCustom!BP10))</f>
        <v/>
      </c>
      <c r="J10" s="25" t="str">
        <f aca="false">IF(OR(AND(A10&gt;1,N(O9)=0),Debts!$B$12=""),"",CHOOSE(Plan!$F$6,CalcSnowball!BQ10,CalcAvalanche!BQ10,CalcCustom!BQ10))</f>
        <v/>
      </c>
      <c r="K10" s="25" t="str">
        <f aca="false">IF(OR(AND(A10&gt;1,N(O9)=0),Debts!$B$13=""),"",CHOOSE(Plan!$F$6,CalcSnowball!BR10,CalcAvalanche!BR10,CalcCustom!BR10))</f>
        <v/>
      </c>
      <c r="L10" s="25" t="str">
        <f aca="false">IF(OR(AND(A10&gt;1,N(O9)=0),Debts!$B$14=""),"",CHOOSE(Plan!$F$6,CalcSnowball!BS10,CalcAvalanche!BS10,CalcCustom!BS10))</f>
        <v/>
      </c>
      <c r="M10" s="25" t="n">
        <f aca="false">IF(AND(A10&gt;1,N(O9)=0),"",CHOOSE(Plan!$F$6,CalcSnowball!BV10,CalcAvalanche!BV10,CalcCustom!BV10))</f>
        <v>650</v>
      </c>
      <c r="N10" s="25" t="n">
        <f aca="false">IF(AND(A10&gt;1,N(O9)=0),"",CHOOSE(Plan!$F$6,CalcSnowball!BW10,CalcAvalanche!BW10,CalcCustom!BW10))</f>
        <v>160.51</v>
      </c>
      <c r="O10" s="25" t="n">
        <f aca="false">IF(AND(A10&gt;1,N(O9)=0),"",CHOOSE(Plan!$F$6,CalcSnowball!BU10,CalcAvalanche!BU10,CalcCustom!BU10))</f>
        <v>15467.29</v>
      </c>
    </row>
    <row r="11" customFormat="false" ht="15" hidden="false" customHeight="false" outlineLevel="0" collapsed="false">
      <c r="A11" s="8" t="n">
        <v>6</v>
      </c>
      <c r="B11" s="24" t="n">
        <f aca="false">IF(AND(A11&gt;1,N(O10)=0),"",EDATE(Plan!$C$5,A11-1))</f>
        <v>46539</v>
      </c>
      <c r="C11" s="25" t="n">
        <f aca="false">IF(OR(AND(A11&gt;1,N(O10)=0),Debts!$B$5=""),"",CHOOSE(Plan!$F$6,CalcSnowball!BJ11,CalcAvalanche!BJ11,CalcCustom!BJ11))</f>
        <v>0</v>
      </c>
      <c r="D11" s="25" t="n">
        <f aca="false">IF(OR(AND(A11&gt;1,N(O10)=0),Debts!$B$6=""),"",CHOOSE(Plan!$F$6,CalcSnowball!BK11,CalcAvalanche!BK11,CalcCustom!BK11))</f>
        <v>4013.1</v>
      </c>
      <c r="E11" s="25" t="n">
        <f aca="false">IF(OR(AND(A11&gt;1,N(O10)=0),Debts!$B$7=""),"",CHOOSE(Plan!$F$6,CalcSnowball!BL11,CalcAvalanche!BL11,CalcCustom!BL11))</f>
        <v>2260.31</v>
      </c>
      <c r="F11" s="25" t="n">
        <f aca="false">IF(OR(AND(A11&gt;1,N(O10)=0),Debts!$B$8=""),"",CHOOSE(Plan!$F$6,CalcSnowball!BM11,CalcAvalanche!BM11,CalcCustom!BM11))</f>
        <v>8699.13</v>
      </c>
      <c r="G11" s="25" t="str">
        <f aca="false">IF(OR(AND(A11&gt;1,N(O10)=0),Debts!$B$9=""),"",CHOOSE(Plan!$F$6,CalcSnowball!BN11,CalcAvalanche!BN11,CalcCustom!BN11))</f>
        <v/>
      </c>
      <c r="H11" s="25" t="str">
        <f aca="false">IF(OR(AND(A11&gt;1,N(O10)=0),Debts!$B$10=""),"",CHOOSE(Plan!$F$6,CalcSnowball!BO11,CalcAvalanche!BO11,CalcCustom!BO11))</f>
        <v/>
      </c>
      <c r="I11" s="25" t="str">
        <f aca="false">IF(OR(AND(A11&gt;1,N(O10)=0),Debts!$B$11=""),"",CHOOSE(Plan!$F$6,CalcSnowball!BP11,CalcAvalanche!BP11,CalcCustom!BP11))</f>
        <v/>
      </c>
      <c r="J11" s="25" t="str">
        <f aca="false">IF(OR(AND(A11&gt;1,N(O10)=0),Debts!$B$12=""),"",CHOOSE(Plan!$F$6,CalcSnowball!BQ11,CalcAvalanche!BQ11,CalcCustom!BQ11))</f>
        <v/>
      </c>
      <c r="K11" s="25" t="str">
        <f aca="false">IF(OR(AND(A11&gt;1,N(O10)=0),Debts!$B$13=""),"",CHOOSE(Plan!$F$6,CalcSnowball!BR11,CalcAvalanche!BR11,CalcCustom!BR11))</f>
        <v/>
      </c>
      <c r="L11" s="25" t="str">
        <f aca="false">IF(OR(AND(A11&gt;1,N(O10)=0),Debts!$B$14=""),"",CHOOSE(Plan!$F$6,CalcSnowball!BS11,CalcAvalanche!BS11,CalcCustom!BS11))</f>
        <v/>
      </c>
      <c r="M11" s="25" t="n">
        <f aca="false">IF(AND(A11&gt;1,N(O10)=0),"",CHOOSE(Plan!$F$6,CalcSnowball!BV11,CalcAvalanche!BV11,CalcCustom!BV11))</f>
        <v>650</v>
      </c>
      <c r="N11" s="25" t="n">
        <f aca="false">IF(AND(A11&gt;1,N(O10)=0),"",CHOOSE(Plan!$F$6,CalcSnowball!BW11,CalcAvalanche!BW11,CalcCustom!BW11))</f>
        <v>155.25</v>
      </c>
      <c r="O11" s="25" t="n">
        <f aca="false">IF(AND(A11&gt;1,N(O10)=0),"",CHOOSE(Plan!$F$6,CalcSnowball!BU11,CalcAvalanche!BU11,CalcCustom!BU11))</f>
        <v>14972.54</v>
      </c>
    </row>
    <row r="12" customFormat="false" ht="15" hidden="false" customHeight="false" outlineLevel="0" collapsed="false">
      <c r="A12" s="8" t="n">
        <v>7</v>
      </c>
      <c r="B12" s="24" t="n">
        <f aca="false">IF(AND(A12&gt;1,N(O11)=0),"",EDATE(Plan!$C$5,A12-1))</f>
        <v>46569</v>
      </c>
      <c r="C12" s="25" t="n">
        <f aca="false">IF(OR(AND(A12&gt;1,N(O11)=0),Debts!$B$5=""),"",CHOOSE(Plan!$F$6,CalcSnowball!BJ12,CalcAvalanche!BJ12,CalcCustom!BJ12))</f>
        <v>0</v>
      </c>
      <c r="D12" s="25" t="n">
        <f aca="false">IF(OR(AND(A12&gt;1,N(O11)=0),Debts!$B$6=""),"",CHOOSE(Plan!$F$6,CalcSnowball!BK12,CalcAvalanche!BK12,CalcCustom!BK12))</f>
        <v>3979.97</v>
      </c>
      <c r="E12" s="25" t="n">
        <f aca="false">IF(OR(AND(A12&gt;1,N(O11)=0),Debts!$B$7=""),"",CHOOSE(Plan!$F$6,CalcSnowball!BL12,CalcAvalanche!BL12,CalcCustom!BL12))</f>
        <v>1981.97</v>
      </c>
      <c r="F12" s="25" t="n">
        <f aca="false">IF(OR(AND(A12&gt;1,N(O11)=0),Debts!$B$8=""),"",CHOOSE(Plan!$F$6,CalcSnowball!BM12,CalcAvalanche!BM12,CalcCustom!BM12))</f>
        <v>8511.4</v>
      </c>
      <c r="G12" s="25" t="str">
        <f aca="false">IF(OR(AND(A12&gt;1,N(O11)=0),Debts!$B$9=""),"",CHOOSE(Plan!$F$6,CalcSnowball!BN12,CalcAvalanche!BN12,CalcCustom!BN12))</f>
        <v/>
      </c>
      <c r="H12" s="25" t="str">
        <f aca="false">IF(OR(AND(A12&gt;1,N(O11)=0),Debts!$B$10=""),"",CHOOSE(Plan!$F$6,CalcSnowball!BO12,CalcAvalanche!BO12,CalcCustom!BO12))</f>
        <v/>
      </c>
      <c r="I12" s="25" t="str">
        <f aca="false">IF(OR(AND(A12&gt;1,N(O11)=0),Debts!$B$11=""),"",CHOOSE(Plan!$F$6,CalcSnowball!BP12,CalcAvalanche!BP12,CalcCustom!BP12))</f>
        <v/>
      </c>
      <c r="J12" s="25" t="str">
        <f aca="false">IF(OR(AND(A12&gt;1,N(O11)=0),Debts!$B$12=""),"",CHOOSE(Plan!$F$6,CalcSnowball!BQ12,CalcAvalanche!BQ12,CalcCustom!BQ12))</f>
        <v/>
      </c>
      <c r="K12" s="25" t="str">
        <f aca="false">IF(OR(AND(A12&gt;1,N(O11)=0),Debts!$B$13=""),"",CHOOSE(Plan!$F$6,CalcSnowball!BR12,CalcAvalanche!BR12,CalcCustom!BR12))</f>
        <v/>
      </c>
      <c r="L12" s="25" t="str">
        <f aca="false">IF(OR(AND(A12&gt;1,N(O11)=0),Debts!$B$14=""),"",CHOOSE(Plan!$F$6,CalcSnowball!BS12,CalcAvalanche!BS12,CalcCustom!BS12))</f>
        <v/>
      </c>
      <c r="M12" s="25" t="n">
        <f aca="false">IF(AND(A12&gt;1,N(O11)=0),"",CHOOSE(Plan!$F$6,CalcSnowball!BV12,CalcAvalanche!BV12,CalcCustom!BV12))</f>
        <v>650</v>
      </c>
      <c r="N12" s="25" t="n">
        <f aca="false">IF(AND(A12&gt;1,N(O11)=0),"",CHOOSE(Plan!$F$6,CalcSnowball!BW12,CalcAvalanche!BW12,CalcCustom!BW12))</f>
        <v>150.8</v>
      </c>
      <c r="O12" s="25" t="n">
        <f aca="false">IF(AND(A12&gt;1,N(O11)=0),"",CHOOSE(Plan!$F$6,CalcSnowball!BU12,CalcAvalanche!BU12,CalcCustom!BU12))</f>
        <v>14473.34</v>
      </c>
    </row>
    <row r="13" customFormat="false" ht="15" hidden="false" customHeight="false" outlineLevel="0" collapsed="false">
      <c r="A13" s="8" t="n">
        <v>8</v>
      </c>
      <c r="B13" s="24" t="n">
        <f aca="false">IF(AND(A13&gt;1,N(O12)=0),"",EDATE(Plan!$C$5,A13-1))</f>
        <v>46600</v>
      </c>
      <c r="C13" s="25" t="n">
        <f aca="false">IF(OR(AND(A13&gt;1,N(O12)=0),Debts!$B$5=""),"",CHOOSE(Plan!$F$6,CalcSnowball!BJ13,CalcAvalanche!BJ13,CalcCustom!BJ13))</f>
        <v>0</v>
      </c>
      <c r="D13" s="25" t="n">
        <f aca="false">IF(OR(AND(A13&gt;1,N(O12)=0),Debts!$B$6=""),"",CHOOSE(Plan!$F$6,CalcSnowball!BK13,CalcAvalanche!BK13,CalcCustom!BK13))</f>
        <v>3946.24</v>
      </c>
      <c r="E13" s="25" t="n">
        <f aca="false">IF(OR(AND(A13&gt;1,N(O12)=0),Debts!$B$7=""),"",CHOOSE(Plan!$F$6,CalcSnowball!BL13,CalcAvalanche!BL13,CalcCustom!BL13))</f>
        <v>1700.96</v>
      </c>
      <c r="F13" s="25" t="n">
        <f aca="false">IF(OR(AND(A13&gt;1,N(O12)=0),Debts!$B$8=""),"",CHOOSE(Plan!$F$6,CalcSnowball!BM13,CalcAvalanche!BM13,CalcCustom!BM13))</f>
        <v>8322.43</v>
      </c>
      <c r="G13" s="25" t="str">
        <f aca="false">IF(OR(AND(A13&gt;1,N(O12)=0),Debts!$B$9=""),"",CHOOSE(Plan!$F$6,CalcSnowball!BN13,CalcAvalanche!BN13,CalcCustom!BN13))</f>
        <v/>
      </c>
      <c r="H13" s="25" t="str">
        <f aca="false">IF(OR(AND(A13&gt;1,N(O12)=0),Debts!$B$10=""),"",CHOOSE(Plan!$F$6,CalcSnowball!BO13,CalcAvalanche!BO13,CalcCustom!BO13))</f>
        <v/>
      </c>
      <c r="I13" s="25" t="str">
        <f aca="false">IF(OR(AND(A13&gt;1,N(O12)=0),Debts!$B$11=""),"",CHOOSE(Plan!$F$6,CalcSnowball!BP13,CalcAvalanche!BP13,CalcCustom!BP13))</f>
        <v/>
      </c>
      <c r="J13" s="25" t="str">
        <f aca="false">IF(OR(AND(A13&gt;1,N(O12)=0),Debts!$B$12=""),"",CHOOSE(Plan!$F$6,CalcSnowball!BQ13,CalcAvalanche!BQ13,CalcCustom!BQ13))</f>
        <v/>
      </c>
      <c r="K13" s="25" t="str">
        <f aca="false">IF(OR(AND(A13&gt;1,N(O12)=0),Debts!$B$13=""),"",CHOOSE(Plan!$F$6,CalcSnowball!BR13,CalcAvalanche!BR13,CalcCustom!BR13))</f>
        <v/>
      </c>
      <c r="L13" s="25" t="str">
        <f aca="false">IF(OR(AND(A13&gt;1,N(O12)=0),Debts!$B$14=""),"",CHOOSE(Plan!$F$6,CalcSnowball!BS13,CalcAvalanche!BS13,CalcCustom!BS13))</f>
        <v/>
      </c>
      <c r="M13" s="25" t="n">
        <f aca="false">IF(AND(A13&gt;1,N(O12)=0),"",CHOOSE(Plan!$F$6,CalcSnowball!BV13,CalcAvalanche!BV13,CalcCustom!BV13))</f>
        <v>650</v>
      </c>
      <c r="N13" s="25" t="n">
        <f aca="false">IF(AND(A13&gt;1,N(O12)=0),"",CHOOSE(Plan!$F$6,CalcSnowball!BW13,CalcAvalanche!BW13,CalcCustom!BW13))</f>
        <v>146.29</v>
      </c>
      <c r="O13" s="25" t="n">
        <f aca="false">IF(AND(A13&gt;1,N(O12)=0),"",CHOOSE(Plan!$F$6,CalcSnowball!BU13,CalcAvalanche!BU13,CalcCustom!BU13))</f>
        <v>13969.63</v>
      </c>
    </row>
    <row r="14" customFormat="false" ht="15" hidden="false" customHeight="false" outlineLevel="0" collapsed="false">
      <c r="A14" s="8" t="n">
        <v>9</v>
      </c>
      <c r="B14" s="24" t="n">
        <f aca="false">IF(AND(A14&gt;1,N(O13)=0),"",EDATE(Plan!$C$5,A14-1))</f>
        <v>46631</v>
      </c>
      <c r="C14" s="25" t="n">
        <f aca="false">IF(OR(AND(A14&gt;1,N(O13)=0),Debts!$B$5=""),"",CHOOSE(Plan!$F$6,CalcSnowball!BJ14,CalcAvalanche!BJ14,CalcCustom!BJ14))</f>
        <v>0</v>
      </c>
      <c r="D14" s="25" t="n">
        <f aca="false">IF(OR(AND(A14&gt;1,N(O13)=0),Debts!$B$6=""),"",CHOOSE(Plan!$F$6,CalcSnowball!BK14,CalcAvalanche!BK14,CalcCustom!BK14))</f>
        <v>3911.91</v>
      </c>
      <c r="E14" s="25" t="n">
        <f aca="false">IF(OR(AND(A14&gt;1,N(O13)=0),Debts!$B$7=""),"",CHOOSE(Plan!$F$6,CalcSnowball!BL14,CalcAvalanche!BL14,CalcCustom!BL14))</f>
        <v>1417.26</v>
      </c>
      <c r="F14" s="25" t="n">
        <f aca="false">IF(OR(AND(A14&gt;1,N(O13)=0),Debts!$B$8=""),"",CHOOSE(Plan!$F$6,CalcSnowball!BM14,CalcAvalanche!BM14,CalcCustom!BM14))</f>
        <v>8132.22</v>
      </c>
      <c r="G14" s="25" t="str">
        <f aca="false">IF(OR(AND(A14&gt;1,N(O13)=0),Debts!$B$9=""),"",CHOOSE(Plan!$F$6,CalcSnowball!BN14,CalcAvalanche!BN14,CalcCustom!BN14))</f>
        <v/>
      </c>
      <c r="H14" s="25" t="str">
        <f aca="false">IF(OR(AND(A14&gt;1,N(O13)=0),Debts!$B$10=""),"",CHOOSE(Plan!$F$6,CalcSnowball!BO14,CalcAvalanche!BO14,CalcCustom!BO14))</f>
        <v/>
      </c>
      <c r="I14" s="25" t="str">
        <f aca="false">IF(OR(AND(A14&gt;1,N(O13)=0),Debts!$B$11=""),"",CHOOSE(Plan!$F$6,CalcSnowball!BP14,CalcAvalanche!BP14,CalcCustom!BP14))</f>
        <v/>
      </c>
      <c r="J14" s="25" t="str">
        <f aca="false">IF(OR(AND(A14&gt;1,N(O13)=0),Debts!$B$12=""),"",CHOOSE(Plan!$F$6,CalcSnowball!BQ14,CalcAvalanche!BQ14,CalcCustom!BQ14))</f>
        <v/>
      </c>
      <c r="K14" s="25" t="str">
        <f aca="false">IF(OR(AND(A14&gt;1,N(O13)=0),Debts!$B$13=""),"",CHOOSE(Plan!$F$6,CalcSnowball!BR14,CalcAvalanche!BR14,CalcCustom!BR14))</f>
        <v/>
      </c>
      <c r="L14" s="25" t="str">
        <f aca="false">IF(OR(AND(A14&gt;1,N(O13)=0),Debts!$B$14=""),"",CHOOSE(Plan!$F$6,CalcSnowball!BS14,CalcAvalanche!BS14,CalcCustom!BS14))</f>
        <v/>
      </c>
      <c r="M14" s="25" t="n">
        <f aca="false">IF(AND(A14&gt;1,N(O13)=0),"",CHOOSE(Plan!$F$6,CalcSnowball!BV14,CalcAvalanche!BV14,CalcCustom!BV14))</f>
        <v>650</v>
      </c>
      <c r="N14" s="25" t="n">
        <f aca="false">IF(AND(A14&gt;1,N(O13)=0),"",CHOOSE(Plan!$F$6,CalcSnowball!BW14,CalcAvalanche!BW14,CalcCustom!BW14))</f>
        <v>141.76</v>
      </c>
      <c r="O14" s="25" t="n">
        <f aca="false">IF(AND(A14&gt;1,N(O13)=0),"",CHOOSE(Plan!$F$6,CalcSnowball!BU14,CalcAvalanche!BU14,CalcCustom!BU14))</f>
        <v>13461.39</v>
      </c>
    </row>
    <row r="15" customFormat="false" ht="15" hidden="false" customHeight="false" outlineLevel="0" collapsed="false">
      <c r="A15" s="8" t="n">
        <v>10</v>
      </c>
      <c r="B15" s="24" t="n">
        <f aca="false">IF(AND(A15&gt;1,N(O14)=0),"",EDATE(Plan!$C$5,A15-1))</f>
        <v>46661</v>
      </c>
      <c r="C15" s="25" t="n">
        <f aca="false">IF(OR(AND(A15&gt;1,N(O14)=0),Debts!$B$5=""),"",CHOOSE(Plan!$F$6,CalcSnowball!BJ15,CalcAvalanche!BJ15,CalcCustom!BJ15))</f>
        <v>0</v>
      </c>
      <c r="D15" s="25" t="n">
        <f aca="false">IF(OR(AND(A15&gt;1,N(O14)=0),Debts!$B$6=""),"",CHOOSE(Plan!$F$6,CalcSnowball!BK15,CalcAvalanche!BK15,CalcCustom!BK15))</f>
        <v>3876.97</v>
      </c>
      <c r="E15" s="25" t="n">
        <f aca="false">IF(OR(AND(A15&gt;1,N(O14)=0),Debts!$B$7=""),"",CHOOSE(Plan!$F$6,CalcSnowball!BL15,CalcAvalanche!BL15,CalcCustom!BL15))</f>
        <v>1130.84</v>
      </c>
      <c r="F15" s="25" t="n">
        <f aca="false">IF(OR(AND(A15&gt;1,N(O14)=0),Debts!$B$8=""),"",CHOOSE(Plan!$F$6,CalcSnowball!BM15,CalcAvalanche!BM15,CalcCustom!BM15))</f>
        <v>7940.76</v>
      </c>
      <c r="G15" s="25" t="str">
        <f aca="false">IF(OR(AND(A15&gt;1,N(O14)=0),Debts!$B$9=""),"",CHOOSE(Plan!$F$6,CalcSnowball!BN15,CalcAvalanche!BN15,CalcCustom!BN15))</f>
        <v/>
      </c>
      <c r="H15" s="25" t="str">
        <f aca="false">IF(OR(AND(A15&gt;1,N(O14)=0),Debts!$B$10=""),"",CHOOSE(Plan!$F$6,CalcSnowball!BO15,CalcAvalanche!BO15,CalcCustom!BO15))</f>
        <v/>
      </c>
      <c r="I15" s="25" t="str">
        <f aca="false">IF(OR(AND(A15&gt;1,N(O14)=0),Debts!$B$11=""),"",CHOOSE(Plan!$F$6,CalcSnowball!BP15,CalcAvalanche!BP15,CalcCustom!BP15))</f>
        <v/>
      </c>
      <c r="J15" s="25" t="str">
        <f aca="false">IF(OR(AND(A15&gt;1,N(O14)=0),Debts!$B$12=""),"",CHOOSE(Plan!$F$6,CalcSnowball!BQ15,CalcAvalanche!BQ15,CalcCustom!BQ15))</f>
        <v/>
      </c>
      <c r="K15" s="25" t="str">
        <f aca="false">IF(OR(AND(A15&gt;1,N(O14)=0),Debts!$B$13=""),"",CHOOSE(Plan!$F$6,CalcSnowball!BR15,CalcAvalanche!BR15,CalcCustom!BR15))</f>
        <v/>
      </c>
      <c r="L15" s="25" t="str">
        <f aca="false">IF(OR(AND(A15&gt;1,N(O14)=0),Debts!$B$14=""),"",CHOOSE(Plan!$F$6,CalcSnowball!BS15,CalcAvalanche!BS15,CalcCustom!BS15))</f>
        <v/>
      </c>
      <c r="M15" s="25" t="n">
        <f aca="false">IF(AND(A15&gt;1,N(O14)=0),"",CHOOSE(Plan!$F$6,CalcSnowball!BV15,CalcAvalanche!BV15,CalcCustom!BV15))</f>
        <v>650</v>
      </c>
      <c r="N15" s="25" t="n">
        <f aca="false">IF(AND(A15&gt;1,N(O14)=0),"",CHOOSE(Plan!$F$6,CalcSnowball!BW15,CalcAvalanche!BW15,CalcCustom!BW15))</f>
        <v>137.18</v>
      </c>
      <c r="O15" s="25" t="n">
        <f aca="false">IF(AND(A15&gt;1,N(O14)=0),"",CHOOSE(Plan!$F$6,CalcSnowball!BU15,CalcAvalanche!BU15,CalcCustom!BU15))</f>
        <v>12948.57</v>
      </c>
    </row>
    <row r="16" customFormat="false" ht="15" hidden="false" customHeight="false" outlineLevel="0" collapsed="false">
      <c r="A16" s="8" t="n">
        <v>11</v>
      </c>
      <c r="B16" s="24" t="n">
        <f aca="false">IF(AND(A16&gt;1,N(O15)=0),"",EDATE(Plan!$C$5,A16-1))</f>
        <v>46692</v>
      </c>
      <c r="C16" s="25" t="n">
        <f aca="false">IF(OR(AND(A16&gt;1,N(O15)=0),Debts!$B$5=""),"",CHOOSE(Plan!$F$6,CalcSnowball!BJ16,CalcAvalanche!BJ16,CalcCustom!BJ16))</f>
        <v>0</v>
      </c>
      <c r="D16" s="25" t="n">
        <f aca="false">IF(OR(AND(A16&gt;1,N(O15)=0),Debts!$B$6=""),"",CHOOSE(Plan!$F$6,CalcSnowball!BK16,CalcAvalanche!BK16,CalcCustom!BK16))</f>
        <v>3841.4</v>
      </c>
      <c r="E16" s="25" t="n">
        <f aca="false">IF(OR(AND(A16&gt;1,N(O15)=0),Debts!$B$7=""),"",CHOOSE(Plan!$F$6,CalcSnowball!BL16,CalcAvalanche!BL16,CalcCustom!BL16))</f>
        <v>841.68</v>
      </c>
      <c r="F16" s="25" t="n">
        <f aca="false">IF(OR(AND(A16&gt;1,N(O15)=0),Debts!$B$8=""),"",CHOOSE(Plan!$F$6,CalcSnowball!BM16,CalcAvalanche!BM16,CalcCustom!BM16))</f>
        <v>7748.04</v>
      </c>
      <c r="G16" s="25" t="str">
        <f aca="false">IF(OR(AND(A16&gt;1,N(O15)=0),Debts!$B$9=""),"",CHOOSE(Plan!$F$6,CalcSnowball!BN16,CalcAvalanche!BN16,CalcCustom!BN16))</f>
        <v/>
      </c>
      <c r="H16" s="25" t="str">
        <f aca="false">IF(OR(AND(A16&gt;1,N(O15)=0),Debts!$B$10=""),"",CHOOSE(Plan!$F$6,CalcSnowball!BO16,CalcAvalanche!BO16,CalcCustom!BO16))</f>
        <v/>
      </c>
      <c r="I16" s="25" t="str">
        <f aca="false">IF(OR(AND(A16&gt;1,N(O15)=0),Debts!$B$11=""),"",CHOOSE(Plan!$F$6,CalcSnowball!BP16,CalcAvalanche!BP16,CalcCustom!BP16))</f>
        <v/>
      </c>
      <c r="J16" s="25" t="str">
        <f aca="false">IF(OR(AND(A16&gt;1,N(O15)=0),Debts!$B$12=""),"",CHOOSE(Plan!$F$6,CalcSnowball!BQ16,CalcAvalanche!BQ16,CalcCustom!BQ16))</f>
        <v/>
      </c>
      <c r="K16" s="25" t="str">
        <f aca="false">IF(OR(AND(A16&gt;1,N(O15)=0),Debts!$B$13=""),"",CHOOSE(Plan!$F$6,CalcSnowball!BR16,CalcAvalanche!BR16,CalcCustom!BR16))</f>
        <v/>
      </c>
      <c r="L16" s="25" t="str">
        <f aca="false">IF(OR(AND(A16&gt;1,N(O15)=0),Debts!$B$14=""),"",CHOOSE(Plan!$F$6,CalcSnowball!BS16,CalcAvalanche!BS16,CalcCustom!BS16))</f>
        <v/>
      </c>
      <c r="M16" s="25" t="n">
        <f aca="false">IF(AND(A16&gt;1,N(O15)=0),"",CHOOSE(Plan!$F$6,CalcSnowball!BV16,CalcAvalanche!BV16,CalcCustom!BV16))</f>
        <v>650</v>
      </c>
      <c r="N16" s="25" t="n">
        <f aca="false">IF(AND(A16&gt;1,N(O15)=0),"",CHOOSE(Plan!$F$6,CalcSnowball!BW16,CalcAvalanche!BW16,CalcCustom!BW16))</f>
        <v>132.55</v>
      </c>
      <c r="O16" s="25" t="n">
        <f aca="false">IF(AND(A16&gt;1,N(O15)=0),"",CHOOSE(Plan!$F$6,CalcSnowball!BU16,CalcAvalanche!BU16,CalcCustom!BU16))</f>
        <v>12431.12</v>
      </c>
    </row>
    <row r="17" customFormat="false" ht="15" hidden="false" customHeight="false" outlineLevel="0" collapsed="false">
      <c r="A17" s="8" t="n">
        <v>12</v>
      </c>
      <c r="B17" s="24" t="n">
        <f aca="false">IF(AND(A17&gt;1,N(O16)=0),"",EDATE(Plan!$C$5,A17-1))</f>
        <v>46722</v>
      </c>
      <c r="C17" s="25" t="n">
        <f aca="false">IF(OR(AND(A17&gt;1,N(O16)=0),Debts!$B$5=""),"",CHOOSE(Plan!$F$6,CalcSnowball!BJ17,CalcAvalanche!BJ17,CalcCustom!BJ17))</f>
        <v>0</v>
      </c>
      <c r="D17" s="25" t="n">
        <f aca="false">IF(OR(AND(A17&gt;1,N(O16)=0),Debts!$B$6=""),"",CHOOSE(Plan!$F$6,CalcSnowball!BK17,CalcAvalanche!BK17,CalcCustom!BK17))</f>
        <v>3805.19</v>
      </c>
      <c r="E17" s="25" t="n">
        <f aca="false">IF(OR(AND(A17&gt;1,N(O16)=0),Debts!$B$7=""),"",CHOOSE(Plan!$F$6,CalcSnowball!BL17,CalcAvalanche!BL17,CalcCustom!BL17))</f>
        <v>549.75</v>
      </c>
      <c r="F17" s="25" t="n">
        <f aca="false">IF(OR(AND(A17&gt;1,N(O16)=0),Debts!$B$8=""),"",CHOOSE(Plan!$F$6,CalcSnowball!BM17,CalcAvalanche!BM17,CalcCustom!BM17))</f>
        <v>7554.05</v>
      </c>
      <c r="G17" s="25" t="str">
        <f aca="false">IF(OR(AND(A17&gt;1,N(O16)=0),Debts!$B$9=""),"",CHOOSE(Plan!$F$6,CalcSnowball!BN17,CalcAvalanche!BN17,CalcCustom!BN17))</f>
        <v/>
      </c>
      <c r="H17" s="25" t="str">
        <f aca="false">IF(OR(AND(A17&gt;1,N(O16)=0),Debts!$B$10=""),"",CHOOSE(Plan!$F$6,CalcSnowball!BO17,CalcAvalanche!BO17,CalcCustom!BO17))</f>
        <v/>
      </c>
      <c r="I17" s="25" t="str">
        <f aca="false">IF(OR(AND(A17&gt;1,N(O16)=0),Debts!$B$11=""),"",CHOOSE(Plan!$F$6,CalcSnowball!BP17,CalcAvalanche!BP17,CalcCustom!BP17))</f>
        <v/>
      </c>
      <c r="J17" s="25" t="str">
        <f aca="false">IF(OR(AND(A17&gt;1,N(O16)=0),Debts!$B$12=""),"",CHOOSE(Plan!$F$6,CalcSnowball!BQ17,CalcAvalanche!BQ17,CalcCustom!BQ17))</f>
        <v/>
      </c>
      <c r="K17" s="25" t="str">
        <f aca="false">IF(OR(AND(A17&gt;1,N(O16)=0),Debts!$B$13=""),"",CHOOSE(Plan!$F$6,CalcSnowball!BR17,CalcAvalanche!BR17,CalcCustom!BR17))</f>
        <v/>
      </c>
      <c r="L17" s="25" t="str">
        <f aca="false">IF(OR(AND(A17&gt;1,N(O16)=0),Debts!$B$14=""),"",CHOOSE(Plan!$F$6,CalcSnowball!BS17,CalcAvalanche!BS17,CalcCustom!BS17))</f>
        <v/>
      </c>
      <c r="M17" s="25" t="n">
        <f aca="false">IF(AND(A17&gt;1,N(O16)=0),"",CHOOSE(Plan!$F$6,CalcSnowball!BV17,CalcAvalanche!BV17,CalcCustom!BV17))</f>
        <v>650</v>
      </c>
      <c r="N17" s="25" t="n">
        <f aca="false">IF(AND(A17&gt;1,N(O16)=0),"",CHOOSE(Plan!$F$6,CalcSnowball!BW17,CalcAvalanche!BW17,CalcCustom!BW17))</f>
        <v>127.87</v>
      </c>
      <c r="O17" s="25" t="n">
        <f aca="false">IF(AND(A17&gt;1,N(O16)=0),"",CHOOSE(Plan!$F$6,CalcSnowball!BU17,CalcAvalanche!BU17,CalcCustom!BU17))</f>
        <v>11908.99</v>
      </c>
    </row>
    <row r="18" customFormat="false" ht="15" hidden="false" customHeight="false" outlineLevel="0" collapsed="false">
      <c r="A18" s="8" t="n">
        <v>13</v>
      </c>
      <c r="B18" s="24" t="n">
        <f aca="false">IF(AND(A18&gt;1,N(O17)=0),"",EDATE(Plan!$C$5,A18-1))</f>
        <v>46753</v>
      </c>
      <c r="C18" s="25" t="n">
        <f aca="false">IF(OR(AND(A18&gt;1,N(O17)=0),Debts!$B$5=""),"",CHOOSE(Plan!$F$6,CalcSnowball!BJ18,CalcAvalanche!BJ18,CalcCustom!BJ18))</f>
        <v>0</v>
      </c>
      <c r="D18" s="25" t="n">
        <f aca="false">IF(OR(AND(A18&gt;1,N(O17)=0),Debts!$B$6=""),"",CHOOSE(Plan!$F$6,CalcSnowball!BK18,CalcAvalanche!BK18,CalcCustom!BK18))</f>
        <v>3768.33</v>
      </c>
      <c r="E18" s="25" t="n">
        <f aca="false">IF(OR(AND(A18&gt;1,N(O17)=0),Debts!$B$7=""),"",CHOOSE(Plan!$F$6,CalcSnowball!BL18,CalcAvalanche!BL18,CalcCustom!BL18))</f>
        <v>255.02</v>
      </c>
      <c r="F18" s="25" t="n">
        <f aca="false">IF(OR(AND(A18&gt;1,N(O17)=0),Debts!$B$8=""),"",CHOOSE(Plan!$F$6,CalcSnowball!BM18,CalcAvalanche!BM18,CalcCustom!BM18))</f>
        <v>7358.78</v>
      </c>
      <c r="G18" s="25" t="str">
        <f aca="false">IF(OR(AND(A18&gt;1,N(O17)=0),Debts!$B$9=""),"",CHOOSE(Plan!$F$6,CalcSnowball!BN18,CalcAvalanche!BN18,CalcCustom!BN18))</f>
        <v/>
      </c>
      <c r="H18" s="25" t="str">
        <f aca="false">IF(OR(AND(A18&gt;1,N(O17)=0),Debts!$B$10=""),"",CHOOSE(Plan!$F$6,CalcSnowball!BO18,CalcAvalanche!BO18,CalcCustom!BO18))</f>
        <v/>
      </c>
      <c r="I18" s="25" t="str">
        <f aca="false">IF(OR(AND(A18&gt;1,N(O17)=0),Debts!$B$11=""),"",CHOOSE(Plan!$F$6,CalcSnowball!BP18,CalcAvalanche!BP18,CalcCustom!BP18))</f>
        <v/>
      </c>
      <c r="J18" s="25" t="str">
        <f aca="false">IF(OR(AND(A18&gt;1,N(O17)=0),Debts!$B$12=""),"",CHOOSE(Plan!$F$6,CalcSnowball!BQ18,CalcAvalanche!BQ18,CalcCustom!BQ18))</f>
        <v/>
      </c>
      <c r="K18" s="25" t="str">
        <f aca="false">IF(OR(AND(A18&gt;1,N(O17)=0),Debts!$B$13=""),"",CHOOSE(Plan!$F$6,CalcSnowball!BR18,CalcAvalanche!BR18,CalcCustom!BR18))</f>
        <v/>
      </c>
      <c r="L18" s="25" t="str">
        <f aca="false">IF(OR(AND(A18&gt;1,N(O17)=0),Debts!$B$14=""),"",CHOOSE(Plan!$F$6,CalcSnowball!BS18,CalcAvalanche!BS18,CalcCustom!BS18))</f>
        <v/>
      </c>
      <c r="M18" s="25" t="n">
        <f aca="false">IF(AND(A18&gt;1,N(O17)=0),"",CHOOSE(Plan!$F$6,CalcSnowball!BV18,CalcAvalanche!BV18,CalcCustom!BV18))</f>
        <v>650</v>
      </c>
      <c r="N18" s="25" t="n">
        <f aca="false">IF(AND(A18&gt;1,N(O17)=0),"",CHOOSE(Plan!$F$6,CalcSnowball!BW18,CalcAvalanche!BW18,CalcCustom!BW18))</f>
        <v>123.14</v>
      </c>
      <c r="O18" s="25" t="n">
        <f aca="false">IF(AND(A18&gt;1,N(O17)=0),"",CHOOSE(Plan!$F$6,CalcSnowball!BU18,CalcAvalanche!BU18,CalcCustom!BU18))</f>
        <v>11382.13</v>
      </c>
    </row>
    <row r="19" customFormat="false" ht="15" hidden="false" customHeight="false" outlineLevel="0" collapsed="false">
      <c r="A19" s="8" t="n">
        <v>14</v>
      </c>
      <c r="B19" s="24" t="n">
        <f aca="false">IF(AND(A19&gt;1,N(O18)=0),"",EDATE(Plan!$C$5,A19-1))</f>
        <v>46784</v>
      </c>
      <c r="C19" s="25" t="n">
        <f aca="false">IF(OR(AND(A19&gt;1,N(O18)=0),Debts!$B$5=""),"",CHOOSE(Plan!$F$6,CalcSnowball!BJ19,CalcAvalanche!BJ19,CalcCustom!BJ19))</f>
        <v>0</v>
      </c>
      <c r="D19" s="25" t="n">
        <f aca="false">IF(OR(AND(A19&gt;1,N(O18)=0),Debts!$B$6=""),"",CHOOSE(Plan!$F$6,CalcSnowball!BK19,CalcAvalanche!BK19,CalcCustom!BK19))</f>
        <v>3688.27</v>
      </c>
      <c r="E19" s="25" t="n">
        <f aca="false">IF(OR(AND(A19&gt;1,N(O18)=0),Debts!$B$7=""),"",CHOOSE(Plan!$F$6,CalcSnowball!BL19,CalcAvalanche!BL19,CalcCustom!BL19))</f>
        <v>0</v>
      </c>
      <c r="F19" s="25" t="n">
        <f aca="false">IF(OR(AND(A19&gt;1,N(O18)=0),Debts!$B$8=""),"",CHOOSE(Plan!$F$6,CalcSnowball!BM19,CalcAvalanche!BM19,CalcCustom!BM19))</f>
        <v>7162.23</v>
      </c>
      <c r="G19" s="25" t="str">
        <f aca="false">IF(OR(AND(A19&gt;1,N(O18)=0),Debts!$B$9=""),"",CHOOSE(Plan!$F$6,CalcSnowball!BN19,CalcAvalanche!BN19,CalcCustom!BN19))</f>
        <v/>
      </c>
      <c r="H19" s="25" t="str">
        <f aca="false">IF(OR(AND(A19&gt;1,N(O18)=0),Debts!$B$10=""),"",CHOOSE(Plan!$F$6,CalcSnowball!BO19,CalcAvalanche!BO19,CalcCustom!BO19))</f>
        <v/>
      </c>
      <c r="I19" s="25" t="str">
        <f aca="false">IF(OR(AND(A19&gt;1,N(O18)=0),Debts!$B$11=""),"",CHOOSE(Plan!$F$6,CalcSnowball!BP19,CalcAvalanche!BP19,CalcCustom!BP19))</f>
        <v/>
      </c>
      <c r="J19" s="25" t="str">
        <f aca="false">IF(OR(AND(A19&gt;1,N(O18)=0),Debts!$B$12=""),"",CHOOSE(Plan!$F$6,CalcSnowball!BQ19,CalcAvalanche!BQ19,CalcCustom!BQ19))</f>
        <v/>
      </c>
      <c r="K19" s="25" t="str">
        <f aca="false">IF(OR(AND(A19&gt;1,N(O18)=0),Debts!$B$13=""),"",CHOOSE(Plan!$F$6,CalcSnowball!BR19,CalcAvalanche!BR19,CalcCustom!BR19))</f>
        <v/>
      </c>
      <c r="L19" s="25" t="str">
        <f aca="false">IF(OR(AND(A19&gt;1,N(O18)=0),Debts!$B$14=""),"",CHOOSE(Plan!$F$6,CalcSnowball!BS19,CalcAvalanche!BS19,CalcCustom!BS19))</f>
        <v/>
      </c>
      <c r="M19" s="25" t="n">
        <f aca="false">IF(AND(A19&gt;1,N(O18)=0),"",CHOOSE(Plan!$F$6,CalcSnowball!BV19,CalcAvalanche!BV19,CalcCustom!BV19))</f>
        <v>650</v>
      </c>
      <c r="N19" s="25" t="n">
        <f aca="false">IF(AND(A19&gt;1,N(O18)=0),"",CHOOSE(Plan!$F$6,CalcSnowball!BW19,CalcAvalanche!BW19,CalcCustom!BW19))</f>
        <v>118.37</v>
      </c>
      <c r="O19" s="25" t="n">
        <f aca="false">IF(AND(A19&gt;1,N(O18)=0),"",CHOOSE(Plan!$F$6,CalcSnowball!BU19,CalcAvalanche!BU19,CalcCustom!BU19))</f>
        <v>10850.5</v>
      </c>
    </row>
    <row r="20" customFormat="false" ht="15" hidden="false" customHeight="false" outlineLevel="0" collapsed="false">
      <c r="A20" s="8" t="n">
        <v>15</v>
      </c>
      <c r="B20" s="24" t="n">
        <f aca="false">IF(AND(A20&gt;1,N(O19)=0),"",EDATE(Plan!$C$5,A20-1))</f>
        <v>46813</v>
      </c>
      <c r="C20" s="25" t="n">
        <f aca="false">IF(OR(AND(A20&gt;1,N(O19)=0),Debts!$B$5=""),"",CHOOSE(Plan!$F$6,CalcSnowball!BJ20,CalcAvalanche!BJ20,CalcCustom!BJ20))</f>
        <v>0</v>
      </c>
      <c r="D20" s="25" t="n">
        <f aca="false">IF(OR(AND(A20&gt;1,N(O19)=0),Debts!$B$6=""),"",CHOOSE(Plan!$F$6,CalcSnowball!BK20,CalcAvalanche!BK20,CalcCustom!BK20))</f>
        <v>3349.32</v>
      </c>
      <c r="E20" s="25" t="n">
        <f aca="false">IF(OR(AND(A20&gt;1,N(O19)=0),Debts!$B$7=""),"",CHOOSE(Plan!$F$6,CalcSnowball!BL20,CalcAvalanche!BL20,CalcCustom!BL20))</f>
        <v>0</v>
      </c>
      <c r="F20" s="25" t="n">
        <f aca="false">IF(OR(AND(A20&gt;1,N(O19)=0),Debts!$B$8=""),"",CHOOSE(Plan!$F$6,CalcSnowball!BM20,CalcAvalanche!BM20,CalcCustom!BM20))</f>
        <v>6964.38</v>
      </c>
      <c r="G20" s="25" t="str">
        <f aca="false">IF(OR(AND(A20&gt;1,N(O19)=0),Debts!$B$9=""),"",CHOOSE(Plan!$F$6,CalcSnowball!BN20,CalcAvalanche!BN20,CalcCustom!BN20))</f>
        <v/>
      </c>
      <c r="H20" s="25" t="str">
        <f aca="false">IF(OR(AND(A20&gt;1,N(O19)=0),Debts!$B$10=""),"",CHOOSE(Plan!$F$6,CalcSnowball!BO20,CalcAvalanche!BO20,CalcCustom!BO20))</f>
        <v/>
      </c>
      <c r="I20" s="25" t="str">
        <f aca="false">IF(OR(AND(A20&gt;1,N(O19)=0),Debts!$B$11=""),"",CHOOSE(Plan!$F$6,CalcSnowball!BP20,CalcAvalanche!BP20,CalcCustom!BP20))</f>
        <v/>
      </c>
      <c r="J20" s="25" t="str">
        <f aca="false">IF(OR(AND(A20&gt;1,N(O19)=0),Debts!$B$12=""),"",CHOOSE(Plan!$F$6,CalcSnowball!BQ20,CalcAvalanche!BQ20,CalcCustom!BQ20))</f>
        <v/>
      </c>
      <c r="K20" s="25" t="str">
        <f aca="false">IF(OR(AND(A20&gt;1,N(O19)=0),Debts!$B$13=""),"",CHOOSE(Plan!$F$6,CalcSnowball!BR20,CalcAvalanche!BR20,CalcCustom!BR20))</f>
        <v/>
      </c>
      <c r="L20" s="25" t="str">
        <f aca="false">IF(OR(AND(A20&gt;1,N(O19)=0),Debts!$B$14=""),"",CHOOSE(Plan!$F$6,CalcSnowball!BS20,CalcAvalanche!BS20,CalcCustom!BS20))</f>
        <v/>
      </c>
      <c r="M20" s="25" t="n">
        <f aca="false">IF(AND(A20&gt;1,N(O19)=0),"",CHOOSE(Plan!$F$6,CalcSnowball!BV20,CalcAvalanche!BV20,CalcCustom!BV20))</f>
        <v>650</v>
      </c>
      <c r="N20" s="25" t="n">
        <f aca="false">IF(AND(A20&gt;1,N(O19)=0),"",CHOOSE(Plan!$F$6,CalcSnowball!BW20,CalcAvalanche!BW20,CalcCustom!BW20))</f>
        <v>113.2</v>
      </c>
      <c r="O20" s="25" t="n">
        <f aca="false">IF(AND(A20&gt;1,N(O19)=0),"",CHOOSE(Plan!$F$6,CalcSnowball!BU20,CalcAvalanche!BU20,CalcCustom!BU20))</f>
        <v>10313.7</v>
      </c>
    </row>
    <row r="21" customFormat="false" ht="15" hidden="false" customHeight="false" outlineLevel="0" collapsed="false">
      <c r="A21" s="8" t="n">
        <v>16</v>
      </c>
      <c r="B21" s="24" t="n">
        <f aca="false">IF(AND(A21&gt;1,N(O20)=0),"",EDATE(Plan!$C$5,A21-1))</f>
        <v>46844</v>
      </c>
      <c r="C21" s="25" t="n">
        <f aca="false">IF(OR(AND(A21&gt;1,N(O20)=0),Debts!$B$5=""),"",CHOOSE(Plan!$F$6,CalcSnowball!BJ21,CalcAvalanche!BJ21,CalcCustom!BJ21))</f>
        <v>0</v>
      </c>
      <c r="D21" s="25" t="n">
        <f aca="false">IF(OR(AND(A21&gt;1,N(O20)=0),Debts!$B$6=""),"",CHOOSE(Plan!$F$6,CalcSnowball!BK21,CalcAvalanche!BK21,CalcCustom!BK21))</f>
        <v>3004.3</v>
      </c>
      <c r="E21" s="25" t="n">
        <f aca="false">IF(OR(AND(A21&gt;1,N(O20)=0),Debts!$B$7=""),"",CHOOSE(Plan!$F$6,CalcSnowball!BL21,CalcAvalanche!BL21,CalcCustom!BL21))</f>
        <v>0</v>
      </c>
      <c r="F21" s="25" t="n">
        <f aca="false">IF(OR(AND(A21&gt;1,N(O20)=0),Debts!$B$8=""),"",CHOOSE(Plan!$F$6,CalcSnowball!BM21,CalcAvalanche!BM21,CalcCustom!BM21))</f>
        <v>6765.23</v>
      </c>
      <c r="G21" s="25" t="str">
        <f aca="false">IF(OR(AND(A21&gt;1,N(O20)=0),Debts!$B$9=""),"",CHOOSE(Plan!$F$6,CalcSnowball!BN21,CalcAvalanche!BN21,CalcCustom!BN21))</f>
        <v/>
      </c>
      <c r="H21" s="25" t="str">
        <f aca="false">IF(OR(AND(A21&gt;1,N(O20)=0),Debts!$B$10=""),"",CHOOSE(Plan!$F$6,CalcSnowball!BO21,CalcAvalanche!BO21,CalcCustom!BO21))</f>
        <v/>
      </c>
      <c r="I21" s="25" t="str">
        <f aca="false">IF(OR(AND(A21&gt;1,N(O20)=0),Debts!$B$11=""),"",CHOOSE(Plan!$F$6,CalcSnowball!BP21,CalcAvalanche!BP21,CalcCustom!BP21))</f>
        <v/>
      </c>
      <c r="J21" s="25" t="str">
        <f aca="false">IF(OR(AND(A21&gt;1,N(O20)=0),Debts!$B$12=""),"",CHOOSE(Plan!$F$6,CalcSnowball!BQ21,CalcAvalanche!BQ21,CalcCustom!BQ21))</f>
        <v/>
      </c>
      <c r="K21" s="25" t="str">
        <f aca="false">IF(OR(AND(A21&gt;1,N(O20)=0),Debts!$B$13=""),"",CHOOSE(Plan!$F$6,CalcSnowball!BR21,CalcAvalanche!BR21,CalcCustom!BR21))</f>
        <v/>
      </c>
      <c r="L21" s="25" t="str">
        <f aca="false">IF(OR(AND(A21&gt;1,N(O20)=0),Debts!$B$14=""),"",CHOOSE(Plan!$F$6,CalcSnowball!BS21,CalcAvalanche!BS21,CalcCustom!BS21))</f>
        <v/>
      </c>
      <c r="M21" s="25" t="n">
        <f aca="false">IF(AND(A21&gt;1,N(O20)=0),"",CHOOSE(Plan!$F$6,CalcSnowball!BV21,CalcAvalanche!BV21,CalcCustom!BV21))</f>
        <v>650</v>
      </c>
      <c r="N21" s="25" t="n">
        <f aca="false">IF(AND(A21&gt;1,N(O20)=0),"",CHOOSE(Plan!$F$6,CalcSnowball!BW21,CalcAvalanche!BW21,CalcCustom!BW21))</f>
        <v>105.83</v>
      </c>
      <c r="O21" s="25" t="n">
        <f aca="false">IF(AND(A21&gt;1,N(O20)=0),"",CHOOSE(Plan!$F$6,CalcSnowball!BU21,CalcAvalanche!BU21,CalcCustom!BU21))</f>
        <v>9769.53</v>
      </c>
    </row>
    <row r="22" customFormat="false" ht="15" hidden="false" customHeight="false" outlineLevel="0" collapsed="false">
      <c r="A22" s="8" t="n">
        <v>17</v>
      </c>
      <c r="B22" s="24" t="n">
        <f aca="false">IF(AND(A22&gt;1,N(O21)=0),"",EDATE(Plan!$C$5,A22-1))</f>
        <v>46874</v>
      </c>
      <c r="C22" s="25" t="n">
        <f aca="false">IF(OR(AND(A22&gt;1,N(O21)=0),Debts!$B$5=""),"",CHOOSE(Plan!$F$6,CalcSnowball!BJ22,CalcAvalanche!BJ22,CalcCustom!BJ22))</f>
        <v>0</v>
      </c>
      <c r="D22" s="25" t="n">
        <f aca="false">IF(OR(AND(A22&gt;1,N(O21)=0),Debts!$B$6=""),"",CHOOSE(Plan!$F$6,CalcSnowball!BK22,CalcAvalanche!BK22,CalcCustom!BK22))</f>
        <v>2653.1</v>
      </c>
      <c r="E22" s="25" t="n">
        <f aca="false">IF(OR(AND(A22&gt;1,N(O21)=0),Debts!$B$7=""),"",CHOOSE(Plan!$F$6,CalcSnowball!BL22,CalcAvalanche!BL22,CalcCustom!BL22))</f>
        <v>0</v>
      </c>
      <c r="F22" s="25" t="n">
        <f aca="false">IF(OR(AND(A22&gt;1,N(O21)=0),Debts!$B$8=""),"",CHOOSE(Plan!$F$6,CalcSnowball!BM22,CalcAvalanche!BM22,CalcCustom!BM22))</f>
        <v>6564.77</v>
      </c>
      <c r="G22" s="25" t="str">
        <f aca="false">IF(OR(AND(A22&gt;1,N(O21)=0),Debts!$B$9=""),"",CHOOSE(Plan!$F$6,CalcSnowball!BN22,CalcAvalanche!BN22,CalcCustom!BN22))</f>
        <v/>
      </c>
      <c r="H22" s="25" t="str">
        <f aca="false">IF(OR(AND(A22&gt;1,N(O21)=0),Debts!$B$10=""),"",CHOOSE(Plan!$F$6,CalcSnowball!BO22,CalcAvalanche!BO22,CalcCustom!BO22))</f>
        <v/>
      </c>
      <c r="I22" s="25" t="str">
        <f aca="false">IF(OR(AND(A22&gt;1,N(O21)=0),Debts!$B$11=""),"",CHOOSE(Plan!$F$6,CalcSnowball!BP22,CalcAvalanche!BP22,CalcCustom!BP22))</f>
        <v/>
      </c>
      <c r="J22" s="25" t="str">
        <f aca="false">IF(OR(AND(A22&gt;1,N(O21)=0),Debts!$B$12=""),"",CHOOSE(Plan!$F$6,CalcSnowball!BQ22,CalcAvalanche!BQ22,CalcCustom!BQ22))</f>
        <v/>
      </c>
      <c r="K22" s="25" t="str">
        <f aca="false">IF(OR(AND(A22&gt;1,N(O21)=0),Debts!$B$13=""),"",CHOOSE(Plan!$F$6,CalcSnowball!BR22,CalcAvalanche!BR22,CalcCustom!BR22))</f>
        <v/>
      </c>
      <c r="L22" s="25" t="str">
        <f aca="false">IF(OR(AND(A22&gt;1,N(O21)=0),Debts!$B$14=""),"",CHOOSE(Plan!$F$6,CalcSnowball!BS22,CalcAvalanche!BS22,CalcCustom!BS22))</f>
        <v/>
      </c>
      <c r="M22" s="25" t="n">
        <f aca="false">IF(AND(A22&gt;1,N(O21)=0),"",CHOOSE(Plan!$F$6,CalcSnowball!BV22,CalcAvalanche!BV22,CalcCustom!BV22))</f>
        <v>650</v>
      </c>
      <c r="N22" s="25" t="n">
        <f aca="false">IF(AND(A22&gt;1,N(O21)=0),"",CHOOSE(Plan!$F$6,CalcSnowball!BW22,CalcAvalanche!BW22,CalcCustom!BW22))</f>
        <v>98.34</v>
      </c>
      <c r="O22" s="25" t="n">
        <f aca="false">IF(AND(A22&gt;1,N(O21)=0),"",CHOOSE(Plan!$F$6,CalcSnowball!BU22,CalcAvalanche!BU22,CalcCustom!BU22))</f>
        <v>9217.87</v>
      </c>
    </row>
    <row r="23" customFormat="false" ht="15" hidden="false" customHeight="false" outlineLevel="0" collapsed="false">
      <c r="A23" s="8" t="n">
        <v>18</v>
      </c>
      <c r="B23" s="24" t="n">
        <f aca="false">IF(AND(A23&gt;1,N(O22)=0),"",EDATE(Plan!$C$5,A23-1))</f>
        <v>46905</v>
      </c>
      <c r="C23" s="25" t="n">
        <f aca="false">IF(OR(AND(A23&gt;1,N(O22)=0),Debts!$B$5=""),"",CHOOSE(Plan!$F$6,CalcSnowball!BJ23,CalcAvalanche!BJ23,CalcCustom!BJ23))</f>
        <v>0</v>
      </c>
      <c r="D23" s="25" t="n">
        <f aca="false">IF(OR(AND(A23&gt;1,N(O22)=0),Debts!$B$6=""),"",CHOOSE(Plan!$F$6,CalcSnowball!BK23,CalcAvalanche!BK23,CalcCustom!BK23))</f>
        <v>2295.61</v>
      </c>
      <c r="E23" s="25" t="n">
        <f aca="false">IF(OR(AND(A23&gt;1,N(O22)=0),Debts!$B$7=""),"",CHOOSE(Plan!$F$6,CalcSnowball!BL23,CalcAvalanche!BL23,CalcCustom!BL23))</f>
        <v>0</v>
      </c>
      <c r="F23" s="25" t="n">
        <f aca="false">IF(OR(AND(A23&gt;1,N(O22)=0),Debts!$B$8=""),"",CHOOSE(Plan!$F$6,CalcSnowball!BM23,CalcAvalanche!BM23,CalcCustom!BM23))</f>
        <v>6362.99</v>
      </c>
      <c r="G23" s="25" t="str">
        <f aca="false">IF(OR(AND(A23&gt;1,N(O22)=0),Debts!$B$9=""),"",CHOOSE(Plan!$F$6,CalcSnowball!BN23,CalcAvalanche!BN23,CalcCustom!BN23))</f>
        <v/>
      </c>
      <c r="H23" s="25" t="str">
        <f aca="false">IF(OR(AND(A23&gt;1,N(O22)=0),Debts!$B$10=""),"",CHOOSE(Plan!$F$6,CalcSnowball!BO23,CalcAvalanche!BO23,CalcCustom!BO23))</f>
        <v/>
      </c>
      <c r="I23" s="25" t="str">
        <f aca="false">IF(OR(AND(A23&gt;1,N(O22)=0),Debts!$B$11=""),"",CHOOSE(Plan!$F$6,CalcSnowball!BP23,CalcAvalanche!BP23,CalcCustom!BP23))</f>
        <v/>
      </c>
      <c r="J23" s="25" t="str">
        <f aca="false">IF(OR(AND(A23&gt;1,N(O22)=0),Debts!$B$12=""),"",CHOOSE(Plan!$F$6,CalcSnowball!BQ23,CalcAvalanche!BQ23,CalcCustom!BQ23))</f>
        <v/>
      </c>
      <c r="K23" s="25" t="str">
        <f aca="false">IF(OR(AND(A23&gt;1,N(O22)=0),Debts!$B$13=""),"",CHOOSE(Plan!$F$6,CalcSnowball!BR23,CalcAvalanche!BR23,CalcCustom!BR23))</f>
        <v/>
      </c>
      <c r="L23" s="25" t="str">
        <f aca="false">IF(OR(AND(A23&gt;1,N(O22)=0),Debts!$B$14=""),"",CHOOSE(Plan!$F$6,CalcSnowball!BS23,CalcAvalanche!BS23,CalcCustom!BS23))</f>
        <v/>
      </c>
      <c r="M23" s="25" t="n">
        <f aca="false">IF(AND(A23&gt;1,N(O22)=0),"",CHOOSE(Plan!$F$6,CalcSnowball!BV23,CalcAvalanche!BV23,CalcCustom!BV23))</f>
        <v>650</v>
      </c>
      <c r="N23" s="25" t="n">
        <f aca="false">IF(AND(A23&gt;1,N(O22)=0),"",CHOOSE(Plan!$F$6,CalcSnowball!BW23,CalcAvalanche!BW23,CalcCustom!BW23))</f>
        <v>90.73</v>
      </c>
      <c r="O23" s="25" t="n">
        <f aca="false">IF(AND(A23&gt;1,N(O22)=0),"",CHOOSE(Plan!$F$6,CalcSnowball!BU23,CalcAvalanche!BU23,CalcCustom!BU23))</f>
        <v>8658.6</v>
      </c>
    </row>
    <row r="24" customFormat="false" ht="15" hidden="false" customHeight="false" outlineLevel="0" collapsed="false">
      <c r="A24" s="8" t="n">
        <v>19</v>
      </c>
      <c r="B24" s="24" t="n">
        <f aca="false">IF(AND(A24&gt;1,N(O23)=0),"",EDATE(Plan!$C$5,A24-1))</f>
        <v>46935</v>
      </c>
      <c r="C24" s="25" t="n">
        <f aca="false">IF(OR(AND(A24&gt;1,N(O23)=0),Debts!$B$5=""),"",CHOOSE(Plan!$F$6,CalcSnowball!BJ24,CalcAvalanche!BJ24,CalcCustom!BJ24))</f>
        <v>0</v>
      </c>
      <c r="D24" s="25" t="n">
        <f aca="false">IF(OR(AND(A24&gt;1,N(O23)=0),Debts!$B$6=""),"",CHOOSE(Plan!$F$6,CalcSnowball!BK24,CalcAvalanche!BK24,CalcCustom!BK24))</f>
        <v>1931.72</v>
      </c>
      <c r="E24" s="25" t="n">
        <f aca="false">IF(OR(AND(A24&gt;1,N(O23)=0),Debts!$B$7=""),"",CHOOSE(Plan!$F$6,CalcSnowball!BL24,CalcAvalanche!BL24,CalcCustom!BL24))</f>
        <v>0</v>
      </c>
      <c r="F24" s="25" t="n">
        <f aca="false">IF(OR(AND(A24&gt;1,N(O23)=0),Debts!$B$8=""),"",CHOOSE(Plan!$F$6,CalcSnowball!BM24,CalcAvalanche!BM24,CalcCustom!BM24))</f>
        <v>6159.88</v>
      </c>
      <c r="G24" s="25" t="str">
        <f aca="false">IF(OR(AND(A24&gt;1,N(O23)=0),Debts!$B$9=""),"",CHOOSE(Plan!$F$6,CalcSnowball!BN24,CalcAvalanche!BN24,CalcCustom!BN24))</f>
        <v/>
      </c>
      <c r="H24" s="25" t="str">
        <f aca="false">IF(OR(AND(A24&gt;1,N(O23)=0),Debts!$B$10=""),"",CHOOSE(Plan!$F$6,CalcSnowball!BO24,CalcAvalanche!BO24,CalcCustom!BO24))</f>
        <v/>
      </c>
      <c r="I24" s="25" t="str">
        <f aca="false">IF(OR(AND(A24&gt;1,N(O23)=0),Debts!$B$11=""),"",CHOOSE(Plan!$F$6,CalcSnowball!BP24,CalcAvalanche!BP24,CalcCustom!BP24))</f>
        <v/>
      </c>
      <c r="J24" s="25" t="str">
        <f aca="false">IF(OR(AND(A24&gt;1,N(O23)=0),Debts!$B$12=""),"",CHOOSE(Plan!$F$6,CalcSnowball!BQ24,CalcAvalanche!BQ24,CalcCustom!BQ24))</f>
        <v/>
      </c>
      <c r="K24" s="25" t="str">
        <f aca="false">IF(OR(AND(A24&gt;1,N(O23)=0),Debts!$B$13=""),"",CHOOSE(Plan!$F$6,CalcSnowball!BR24,CalcAvalanche!BR24,CalcCustom!BR24))</f>
        <v/>
      </c>
      <c r="L24" s="25" t="str">
        <f aca="false">IF(OR(AND(A24&gt;1,N(O23)=0),Debts!$B$14=""),"",CHOOSE(Plan!$F$6,CalcSnowball!BS24,CalcAvalanche!BS24,CalcCustom!BS24))</f>
        <v/>
      </c>
      <c r="M24" s="25" t="n">
        <f aca="false">IF(AND(A24&gt;1,N(O23)=0),"",CHOOSE(Plan!$F$6,CalcSnowball!BV24,CalcAvalanche!BV24,CalcCustom!BV24))</f>
        <v>650</v>
      </c>
      <c r="N24" s="25" t="n">
        <f aca="false">IF(AND(A24&gt;1,N(O23)=0),"",CHOOSE(Plan!$F$6,CalcSnowball!BW24,CalcAvalanche!BW24,CalcCustom!BW24))</f>
        <v>83</v>
      </c>
      <c r="O24" s="25" t="n">
        <f aca="false">IF(AND(A24&gt;1,N(O23)=0),"",CHOOSE(Plan!$F$6,CalcSnowball!BU24,CalcAvalanche!BU24,CalcCustom!BU24))</f>
        <v>8091.6</v>
      </c>
    </row>
    <row r="25" customFormat="false" ht="15" hidden="false" customHeight="false" outlineLevel="0" collapsed="false">
      <c r="A25" s="8" t="n">
        <v>20</v>
      </c>
      <c r="B25" s="24" t="n">
        <f aca="false">IF(AND(A25&gt;1,N(O24)=0),"",EDATE(Plan!$C$5,A25-1))</f>
        <v>46966</v>
      </c>
      <c r="C25" s="25" t="n">
        <f aca="false">IF(OR(AND(A25&gt;1,N(O24)=0),Debts!$B$5=""),"",CHOOSE(Plan!$F$6,CalcSnowball!BJ25,CalcAvalanche!BJ25,CalcCustom!BJ25))</f>
        <v>0</v>
      </c>
      <c r="D25" s="25" t="n">
        <f aca="false">IF(OR(AND(A25&gt;1,N(O24)=0),Debts!$B$6=""),"",CHOOSE(Plan!$F$6,CalcSnowball!BK25,CalcAvalanche!BK25,CalcCustom!BK25))</f>
        <v>1561.31</v>
      </c>
      <c r="E25" s="25" t="n">
        <f aca="false">IF(OR(AND(A25&gt;1,N(O24)=0),Debts!$B$7=""),"",CHOOSE(Plan!$F$6,CalcSnowball!BL25,CalcAvalanche!BL25,CalcCustom!BL25))</f>
        <v>0</v>
      </c>
      <c r="F25" s="25" t="n">
        <f aca="false">IF(OR(AND(A25&gt;1,N(O24)=0),Debts!$B$8=""),"",CHOOSE(Plan!$F$6,CalcSnowball!BM25,CalcAvalanche!BM25,CalcCustom!BM25))</f>
        <v>5955.43</v>
      </c>
      <c r="G25" s="25" t="str">
        <f aca="false">IF(OR(AND(A25&gt;1,N(O24)=0),Debts!$B$9=""),"",CHOOSE(Plan!$F$6,CalcSnowball!BN25,CalcAvalanche!BN25,CalcCustom!BN25))</f>
        <v/>
      </c>
      <c r="H25" s="25" t="str">
        <f aca="false">IF(OR(AND(A25&gt;1,N(O24)=0),Debts!$B$10=""),"",CHOOSE(Plan!$F$6,CalcSnowball!BO25,CalcAvalanche!BO25,CalcCustom!BO25))</f>
        <v/>
      </c>
      <c r="I25" s="25" t="str">
        <f aca="false">IF(OR(AND(A25&gt;1,N(O24)=0),Debts!$B$11=""),"",CHOOSE(Plan!$F$6,CalcSnowball!BP25,CalcAvalanche!BP25,CalcCustom!BP25))</f>
        <v/>
      </c>
      <c r="J25" s="25" t="str">
        <f aca="false">IF(OR(AND(A25&gt;1,N(O24)=0),Debts!$B$12=""),"",CHOOSE(Plan!$F$6,CalcSnowball!BQ25,CalcAvalanche!BQ25,CalcCustom!BQ25))</f>
        <v/>
      </c>
      <c r="K25" s="25" t="str">
        <f aca="false">IF(OR(AND(A25&gt;1,N(O24)=0),Debts!$B$13=""),"",CHOOSE(Plan!$F$6,CalcSnowball!BR25,CalcAvalanche!BR25,CalcCustom!BR25))</f>
        <v/>
      </c>
      <c r="L25" s="25" t="str">
        <f aca="false">IF(OR(AND(A25&gt;1,N(O24)=0),Debts!$B$14=""),"",CHOOSE(Plan!$F$6,CalcSnowball!BS25,CalcAvalanche!BS25,CalcCustom!BS25))</f>
        <v/>
      </c>
      <c r="M25" s="25" t="n">
        <f aca="false">IF(AND(A25&gt;1,N(O24)=0),"",CHOOSE(Plan!$F$6,CalcSnowball!BV25,CalcAvalanche!BV25,CalcCustom!BV25))</f>
        <v>650</v>
      </c>
      <c r="N25" s="25" t="n">
        <f aca="false">IF(AND(A25&gt;1,N(O24)=0),"",CHOOSE(Plan!$F$6,CalcSnowball!BW25,CalcAvalanche!BW25,CalcCustom!BW25))</f>
        <v>75.14</v>
      </c>
      <c r="O25" s="25" t="n">
        <f aca="false">IF(AND(A25&gt;1,N(O24)=0),"",CHOOSE(Plan!$F$6,CalcSnowball!BU25,CalcAvalanche!BU25,CalcCustom!BU25))</f>
        <v>7516.74</v>
      </c>
    </row>
    <row r="26" customFormat="false" ht="15" hidden="false" customHeight="false" outlineLevel="0" collapsed="false">
      <c r="A26" s="8" t="n">
        <v>21</v>
      </c>
      <c r="B26" s="24" t="n">
        <f aca="false">IF(AND(A26&gt;1,N(O25)=0),"",EDATE(Plan!$C$5,A26-1))</f>
        <v>46997</v>
      </c>
      <c r="C26" s="25" t="n">
        <f aca="false">IF(OR(AND(A26&gt;1,N(O25)=0),Debts!$B$5=""),"",CHOOSE(Plan!$F$6,CalcSnowball!BJ26,CalcAvalanche!BJ26,CalcCustom!BJ26))</f>
        <v>0</v>
      </c>
      <c r="D26" s="25" t="n">
        <f aca="false">IF(OR(AND(A26&gt;1,N(O25)=0),Debts!$B$6=""),"",CHOOSE(Plan!$F$6,CalcSnowball!BK26,CalcAvalanche!BK26,CalcCustom!BK26))</f>
        <v>1184.27</v>
      </c>
      <c r="E26" s="25" t="n">
        <f aca="false">IF(OR(AND(A26&gt;1,N(O25)=0),Debts!$B$7=""),"",CHOOSE(Plan!$F$6,CalcSnowball!BL26,CalcAvalanche!BL26,CalcCustom!BL26))</f>
        <v>0</v>
      </c>
      <c r="F26" s="25" t="n">
        <f aca="false">IF(OR(AND(A26&gt;1,N(O25)=0),Debts!$B$8=""),"",CHOOSE(Plan!$F$6,CalcSnowball!BM26,CalcAvalanche!BM26,CalcCustom!BM26))</f>
        <v>5749.64</v>
      </c>
      <c r="G26" s="25" t="str">
        <f aca="false">IF(OR(AND(A26&gt;1,N(O25)=0),Debts!$B$9=""),"",CHOOSE(Plan!$F$6,CalcSnowball!BN26,CalcAvalanche!BN26,CalcCustom!BN26))</f>
        <v/>
      </c>
      <c r="H26" s="25" t="str">
        <f aca="false">IF(OR(AND(A26&gt;1,N(O25)=0),Debts!$B$10=""),"",CHOOSE(Plan!$F$6,CalcSnowball!BO26,CalcAvalanche!BO26,CalcCustom!BO26))</f>
        <v/>
      </c>
      <c r="I26" s="25" t="str">
        <f aca="false">IF(OR(AND(A26&gt;1,N(O25)=0),Debts!$B$11=""),"",CHOOSE(Plan!$F$6,CalcSnowball!BP26,CalcAvalanche!BP26,CalcCustom!BP26))</f>
        <v/>
      </c>
      <c r="J26" s="25" t="str">
        <f aca="false">IF(OR(AND(A26&gt;1,N(O25)=0),Debts!$B$12=""),"",CHOOSE(Plan!$F$6,CalcSnowball!BQ26,CalcAvalanche!BQ26,CalcCustom!BQ26))</f>
        <v/>
      </c>
      <c r="K26" s="25" t="str">
        <f aca="false">IF(OR(AND(A26&gt;1,N(O25)=0),Debts!$B$13=""),"",CHOOSE(Plan!$F$6,CalcSnowball!BR26,CalcAvalanche!BR26,CalcCustom!BR26))</f>
        <v/>
      </c>
      <c r="L26" s="25" t="str">
        <f aca="false">IF(OR(AND(A26&gt;1,N(O25)=0),Debts!$B$14=""),"",CHOOSE(Plan!$F$6,CalcSnowball!BS26,CalcAvalanche!BS26,CalcCustom!BS26))</f>
        <v/>
      </c>
      <c r="M26" s="25" t="n">
        <f aca="false">IF(AND(A26&gt;1,N(O25)=0),"",CHOOSE(Plan!$F$6,CalcSnowball!BV26,CalcAvalanche!BV26,CalcCustom!BV26))</f>
        <v>650</v>
      </c>
      <c r="N26" s="25" t="n">
        <f aca="false">IF(AND(A26&gt;1,N(O25)=0),"",CHOOSE(Plan!$F$6,CalcSnowball!BW26,CalcAvalanche!BW26,CalcCustom!BW26))</f>
        <v>67.17</v>
      </c>
      <c r="O26" s="25" t="n">
        <f aca="false">IF(AND(A26&gt;1,N(O25)=0),"",CHOOSE(Plan!$F$6,CalcSnowball!BU26,CalcAvalanche!BU26,CalcCustom!BU26))</f>
        <v>6933.91</v>
      </c>
    </row>
    <row r="27" customFormat="false" ht="15" hidden="false" customHeight="false" outlineLevel="0" collapsed="false">
      <c r="A27" s="8" t="n">
        <v>22</v>
      </c>
      <c r="B27" s="24" t="n">
        <f aca="false">IF(AND(A27&gt;1,N(O26)=0),"",EDATE(Plan!$C$5,A27-1))</f>
        <v>47027</v>
      </c>
      <c r="C27" s="25" t="n">
        <f aca="false">IF(OR(AND(A27&gt;1,N(O26)=0),Debts!$B$5=""),"",CHOOSE(Plan!$F$6,CalcSnowball!BJ27,CalcAvalanche!BJ27,CalcCustom!BJ27))</f>
        <v>0</v>
      </c>
      <c r="D27" s="25" t="n">
        <f aca="false">IF(OR(AND(A27&gt;1,N(O26)=0),Debts!$B$6=""),"",CHOOSE(Plan!$F$6,CalcSnowball!BK27,CalcAvalanche!BK27,CalcCustom!BK27))</f>
        <v>800.48</v>
      </c>
      <c r="E27" s="25" t="n">
        <f aca="false">IF(OR(AND(A27&gt;1,N(O26)=0),Debts!$B$7=""),"",CHOOSE(Plan!$F$6,CalcSnowball!BL27,CalcAvalanche!BL27,CalcCustom!BL27))</f>
        <v>0</v>
      </c>
      <c r="F27" s="25" t="n">
        <f aca="false">IF(OR(AND(A27&gt;1,N(O26)=0),Debts!$B$8=""),"",CHOOSE(Plan!$F$6,CalcSnowball!BM27,CalcAvalanche!BM27,CalcCustom!BM27))</f>
        <v>5542.49</v>
      </c>
      <c r="G27" s="25" t="str">
        <f aca="false">IF(OR(AND(A27&gt;1,N(O26)=0),Debts!$B$9=""),"",CHOOSE(Plan!$F$6,CalcSnowball!BN27,CalcAvalanche!BN27,CalcCustom!BN27))</f>
        <v/>
      </c>
      <c r="H27" s="25" t="str">
        <f aca="false">IF(OR(AND(A27&gt;1,N(O26)=0),Debts!$B$10=""),"",CHOOSE(Plan!$F$6,CalcSnowball!BO27,CalcAvalanche!BO27,CalcCustom!BO27))</f>
        <v/>
      </c>
      <c r="I27" s="25" t="str">
        <f aca="false">IF(OR(AND(A27&gt;1,N(O26)=0),Debts!$B$11=""),"",CHOOSE(Plan!$F$6,CalcSnowball!BP27,CalcAvalanche!BP27,CalcCustom!BP27))</f>
        <v/>
      </c>
      <c r="J27" s="25" t="str">
        <f aca="false">IF(OR(AND(A27&gt;1,N(O26)=0),Debts!$B$12=""),"",CHOOSE(Plan!$F$6,CalcSnowball!BQ27,CalcAvalanche!BQ27,CalcCustom!BQ27))</f>
        <v/>
      </c>
      <c r="K27" s="25" t="str">
        <f aca="false">IF(OR(AND(A27&gt;1,N(O26)=0),Debts!$B$13=""),"",CHOOSE(Plan!$F$6,CalcSnowball!BR27,CalcAvalanche!BR27,CalcCustom!BR27))</f>
        <v/>
      </c>
      <c r="L27" s="25" t="str">
        <f aca="false">IF(OR(AND(A27&gt;1,N(O26)=0),Debts!$B$14=""),"",CHOOSE(Plan!$F$6,CalcSnowball!BS27,CalcAvalanche!BS27,CalcCustom!BS27))</f>
        <v/>
      </c>
      <c r="M27" s="25" t="n">
        <f aca="false">IF(AND(A27&gt;1,N(O26)=0),"",CHOOSE(Plan!$F$6,CalcSnowball!BV27,CalcAvalanche!BV27,CalcCustom!BV27))</f>
        <v>650</v>
      </c>
      <c r="N27" s="25" t="n">
        <f aca="false">IF(AND(A27&gt;1,N(O26)=0),"",CHOOSE(Plan!$F$6,CalcSnowball!BW27,CalcAvalanche!BW27,CalcCustom!BW27))</f>
        <v>59.06</v>
      </c>
      <c r="O27" s="25" t="n">
        <f aca="false">IF(AND(A27&gt;1,N(O26)=0),"",CHOOSE(Plan!$F$6,CalcSnowball!BU27,CalcAvalanche!BU27,CalcCustom!BU27))</f>
        <v>6342.97</v>
      </c>
    </row>
    <row r="28" customFormat="false" ht="15" hidden="false" customHeight="false" outlineLevel="0" collapsed="false">
      <c r="A28" s="8" t="n">
        <v>23</v>
      </c>
      <c r="B28" s="24" t="n">
        <f aca="false">IF(AND(A28&gt;1,N(O27)=0),"",EDATE(Plan!$C$5,A28-1))</f>
        <v>47058</v>
      </c>
      <c r="C28" s="25" t="n">
        <f aca="false">IF(OR(AND(A28&gt;1,N(O27)=0),Debts!$B$5=""),"",CHOOSE(Plan!$F$6,CalcSnowball!BJ28,CalcAvalanche!BJ28,CalcCustom!BJ28))</f>
        <v>0</v>
      </c>
      <c r="D28" s="25" t="n">
        <f aca="false">IF(OR(AND(A28&gt;1,N(O27)=0),Debts!$B$6=""),"",CHOOSE(Plan!$F$6,CalcSnowball!BK28,CalcAvalanche!BK28,CalcCustom!BK28))</f>
        <v>409.82</v>
      </c>
      <c r="E28" s="25" t="n">
        <f aca="false">IF(OR(AND(A28&gt;1,N(O27)=0),Debts!$B$7=""),"",CHOOSE(Plan!$F$6,CalcSnowball!BL28,CalcAvalanche!BL28,CalcCustom!BL28))</f>
        <v>0</v>
      </c>
      <c r="F28" s="25" t="n">
        <f aca="false">IF(OR(AND(A28&gt;1,N(O27)=0),Debts!$B$8=""),"",CHOOSE(Plan!$F$6,CalcSnowball!BM28,CalcAvalanche!BM28,CalcCustom!BM28))</f>
        <v>5333.98</v>
      </c>
      <c r="G28" s="25" t="str">
        <f aca="false">IF(OR(AND(A28&gt;1,N(O27)=0),Debts!$B$9=""),"",CHOOSE(Plan!$F$6,CalcSnowball!BN28,CalcAvalanche!BN28,CalcCustom!BN28))</f>
        <v/>
      </c>
      <c r="H28" s="25" t="str">
        <f aca="false">IF(OR(AND(A28&gt;1,N(O27)=0),Debts!$B$10=""),"",CHOOSE(Plan!$F$6,CalcSnowball!BO28,CalcAvalanche!BO28,CalcCustom!BO28))</f>
        <v/>
      </c>
      <c r="I28" s="25" t="str">
        <f aca="false">IF(OR(AND(A28&gt;1,N(O27)=0),Debts!$B$11=""),"",CHOOSE(Plan!$F$6,CalcSnowball!BP28,CalcAvalanche!BP28,CalcCustom!BP28))</f>
        <v/>
      </c>
      <c r="J28" s="25" t="str">
        <f aca="false">IF(OR(AND(A28&gt;1,N(O27)=0),Debts!$B$12=""),"",CHOOSE(Plan!$F$6,CalcSnowball!BQ28,CalcAvalanche!BQ28,CalcCustom!BQ28))</f>
        <v/>
      </c>
      <c r="K28" s="25" t="str">
        <f aca="false">IF(OR(AND(A28&gt;1,N(O27)=0),Debts!$B$13=""),"",CHOOSE(Plan!$F$6,CalcSnowball!BR28,CalcAvalanche!BR28,CalcCustom!BR28))</f>
        <v/>
      </c>
      <c r="L28" s="25" t="str">
        <f aca="false">IF(OR(AND(A28&gt;1,N(O27)=0),Debts!$B$14=""),"",CHOOSE(Plan!$F$6,CalcSnowball!BS28,CalcAvalanche!BS28,CalcCustom!BS28))</f>
        <v/>
      </c>
      <c r="M28" s="25" t="n">
        <f aca="false">IF(AND(A28&gt;1,N(O27)=0),"",CHOOSE(Plan!$F$6,CalcSnowball!BV28,CalcAvalanche!BV28,CalcCustom!BV28))</f>
        <v>650</v>
      </c>
      <c r="N28" s="25" t="n">
        <f aca="false">IF(AND(A28&gt;1,N(O27)=0),"",CHOOSE(Plan!$F$6,CalcSnowball!BW28,CalcAvalanche!BW28,CalcCustom!BW28))</f>
        <v>50.83</v>
      </c>
      <c r="O28" s="25" t="n">
        <f aca="false">IF(AND(A28&gt;1,N(O27)=0),"",CHOOSE(Plan!$F$6,CalcSnowball!BU28,CalcAvalanche!BU28,CalcCustom!BU28))</f>
        <v>5743.8</v>
      </c>
    </row>
    <row r="29" customFormat="false" ht="15" hidden="false" customHeight="false" outlineLevel="0" collapsed="false">
      <c r="A29" s="8" t="n">
        <v>24</v>
      </c>
      <c r="B29" s="24" t="n">
        <f aca="false">IF(AND(A29&gt;1,N(O28)=0),"",EDATE(Plan!$C$5,A29-1))</f>
        <v>47088</v>
      </c>
      <c r="C29" s="25" t="n">
        <f aca="false">IF(OR(AND(A29&gt;1,N(O28)=0),Debts!$B$5=""),"",CHOOSE(Plan!$F$6,CalcSnowball!BJ29,CalcAvalanche!BJ29,CalcCustom!BJ29))</f>
        <v>0</v>
      </c>
      <c r="D29" s="25" t="n">
        <f aca="false">IF(OR(AND(A29&gt;1,N(O28)=0),Debts!$B$6=""),"",CHOOSE(Plan!$F$6,CalcSnowball!BK29,CalcAvalanche!BK29,CalcCustom!BK29))</f>
        <v>12.16</v>
      </c>
      <c r="E29" s="25" t="n">
        <f aca="false">IF(OR(AND(A29&gt;1,N(O28)=0),Debts!$B$7=""),"",CHOOSE(Plan!$F$6,CalcSnowball!BL29,CalcAvalanche!BL29,CalcCustom!BL29))</f>
        <v>0</v>
      </c>
      <c r="F29" s="25" t="n">
        <f aca="false">IF(OR(AND(A29&gt;1,N(O28)=0),Debts!$B$8=""),"",CHOOSE(Plan!$F$6,CalcSnowball!BM29,CalcAvalanche!BM29,CalcCustom!BM29))</f>
        <v>5124.1</v>
      </c>
      <c r="G29" s="25" t="str">
        <f aca="false">IF(OR(AND(A29&gt;1,N(O28)=0),Debts!$B$9=""),"",CHOOSE(Plan!$F$6,CalcSnowball!BN29,CalcAvalanche!BN29,CalcCustom!BN29))</f>
        <v/>
      </c>
      <c r="H29" s="25" t="str">
        <f aca="false">IF(OR(AND(A29&gt;1,N(O28)=0),Debts!$B$10=""),"",CHOOSE(Plan!$F$6,CalcSnowball!BO29,CalcAvalanche!BO29,CalcCustom!BO29))</f>
        <v/>
      </c>
      <c r="I29" s="25" t="str">
        <f aca="false">IF(OR(AND(A29&gt;1,N(O28)=0),Debts!$B$11=""),"",CHOOSE(Plan!$F$6,CalcSnowball!BP29,CalcAvalanche!BP29,CalcCustom!BP29))</f>
        <v/>
      </c>
      <c r="J29" s="25" t="str">
        <f aca="false">IF(OR(AND(A29&gt;1,N(O28)=0),Debts!$B$12=""),"",CHOOSE(Plan!$F$6,CalcSnowball!BQ29,CalcAvalanche!BQ29,CalcCustom!BQ29))</f>
        <v/>
      </c>
      <c r="K29" s="25" t="str">
        <f aca="false">IF(OR(AND(A29&gt;1,N(O28)=0),Debts!$B$13=""),"",CHOOSE(Plan!$F$6,CalcSnowball!BR29,CalcAvalanche!BR29,CalcCustom!BR29))</f>
        <v/>
      </c>
      <c r="L29" s="25" t="str">
        <f aca="false">IF(OR(AND(A29&gt;1,N(O28)=0),Debts!$B$14=""),"",CHOOSE(Plan!$F$6,CalcSnowball!BS29,CalcAvalanche!BS29,CalcCustom!BS29))</f>
        <v/>
      </c>
      <c r="M29" s="25" t="n">
        <f aca="false">IF(AND(A29&gt;1,N(O28)=0),"",CHOOSE(Plan!$F$6,CalcSnowball!BV29,CalcAvalanche!BV29,CalcCustom!BV29))</f>
        <v>650</v>
      </c>
      <c r="N29" s="25" t="n">
        <f aca="false">IF(AND(A29&gt;1,N(O28)=0),"",CHOOSE(Plan!$F$6,CalcSnowball!BW29,CalcAvalanche!BW29,CalcCustom!BW29))</f>
        <v>42.46</v>
      </c>
      <c r="O29" s="25" t="n">
        <f aca="false">IF(AND(A29&gt;1,N(O28)=0),"",CHOOSE(Plan!$F$6,CalcSnowball!BU29,CalcAvalanche!BU29,CalcCustom!BU29))</f>
        <v>5136.26</v>
      </c>
    </row>
    <row r="30" customFormat="false" ht="15" hidden="false" customHeight="false" outlineLevel="0" collapsed="false">
      <c r="A30" s="8" t="n">
        <v>25</v>
      </c>
      <c r="B30" s="24" t="n">
        <f aca="false">IF(AND(A30&gt;1,N(O29)=0),"",EDATE(Plan!$C$5,A30-1))</f>
        <v>47119</v>
      </c>
      <c r="C30" s="25" t="n">
        <f aca="false">IF(OR(AND(A30&gt;1,N(O29)=0),Debts!$B$5=""),"",CHOOSE(Plan!$F$6,CalcSnowball!BJ30,CalcAvalanche!BJ30,CalcCustom!BJ30))</f>
        <v>0</v>
      </c>
      <c r="D30" s="25" t="n">
        <f aca="false">IF(OR(AND(A30&gt;1,N(O29)=0),Debts!$B$6=""),"",CHOOSE(Plan!$F$6,CalcSnowball!BK30,CalcAvalanche!BK30,CalcCustom!BK30))</f>
        <v>0</v>
      </c>
      <c r="E30" s="25" t="n">
        <f aca="false">IF(OR(AND(A30&gt;1,N(O29)=0),Debts!$B$7=""),"",CHOOSE(Plan!$F$6,CalcSnowball!BL30,CalcAvalanche!BL30,CalcCustom!BL30))</f>
        <v>0</v>
      </c>
      <c r="F30" s="25" t="n">
        <f aca="false">IF(OR(AND(A30&gt;1,N(O29)=0),Debts!$B$8=""),"",CHOOSE(Plan!$F$6,CalcSnowball!BM30,CalcAvalanche!BM30,CalcCustom!BM30))</f>
        <v>4520.21</v>
      </c>
      <c r="G30" s="25" t="str">
        <f aca="false">IF(OR(AND(A30&gt;1,N(O29)=0),Debts!$B$9=""),"",CHOOSE(Plan!$F$6,CalcSnowball!BN30,CalcAvalanche!BN30,CalcCustom!BN30))</f>
        <v/>
      </c>
      <c r="H30" s="25" t="str">
        <f aca="false">IF(OR(AND(A30&gt;1,N(O29)=0),Debts!$B$10=""),"",CHOOSE(Plan!$F$6,CalcSnowball!BO30,CalcAvalanche!BO30,CalcCustom!BO30))</f>
        <v/>
      </c>
      <c r="I30" s="25" t="str">
        <f aca="false">IF(OR(AND(A30&gt;1,N(O29)=0),Debts!$B$11=""),"",CHOOSE(Plan!$F$6,CalcSnowball!BP30,CalcAvalanche!BP30,CalcCustom!BP30))</f>
        <v/>
      </c>
      <c r="J30" s="25" t="str">
        <f aca="false">IF(OR(AND(A30&gt;1,N(O29)=0),Debts!$B$12=""),"",CHOOSE(Plan!$F$6,CalcSnowball!BQ30,CalcAvalanche!BQ30,CalcCustom!BQ30))</f>
        <v/>
      </c>
      <c r="K30" s="25" t="str">
        <f aca="false">IF(OR(AND(A30&gt;1,N(O29)=0),Debts!$B$13=""),"",CHOOSE(Plan!$F$6,CalcSnowball!BR30,CalcAvalanche!BR30,CalcCustom!BR30))</f>
        <v/>
      </c>
      <c r="L30" s="25" t="str">
        <f aca="false">IF(OR(AND(A30&gt;1,N(O29)=0),Debts!$B$14=""),"",CHOOSE(Plan!$F$6,CalcSnowball!BS30,CalcAvalanche!BS30,CalcCustom!BS30))</f>
        <v/>
      </c>
      <c r="M30" s="25" t="n">
        <f aca="false">IF(AND(A30&gt;1,N(O29)=0),"",CHOOSE(Plan!$F$6,CalcSnowball!BV30,CalcAvalanche!BV30,CalcCustom!BV30))</f>
        <v>650</v>
      </c>
      <c r="N30" s="25" t="n">
        <f aca="false">IF(AND(A30&gt;1,N(O29)=0),"",CHOOSE(Plan!$F$6,CalcSnowball!BW30,CalcAvalanche!BW30,CalcCustom!BW30))</f>
        <v>33.95</v>
      </c>
      <c r="O30" s="25" t="n">
        <f aca="false">IF(AND(A30&gt;1,N(O29)=0),"",CHOOSE(Plan!$F$6,CalcSnowball!BU30,CalcAvalanche!BU30,CalcCustom!BU30))</f>
        <v>4520.21</v>
      </c>
    </row>
    <row r="31" customFormat="false" ht="15" hidden="false" customHeight="false" outlineLevel="0" collapsed="false">
      <c r="A31" s="8" t="n">
        <v>26</v>
      </c>
      <c r="B31" s="24" t="n">
        <f aca="false">IF(AND(A31&gt;1,N(O30)=0),"",EDATE(Plan!$C$5,A31-1))</f>
        <v>47150</v>
      </c>
      <c r="C31" s="25" t="n">
        <f aca="false">IF(OR(AND(A31&gt;1,N(O30)=0),Debts!$B$5=""),"",CHOOSE(Plan!$F$6,CalcSnowball!BJ31,CalcAvalanche!BJ31,CalcCustom!BJ31))</f>
        <v>0</v>
      </c>
      <c r="D31" s="25" t="n">
        <f aca="false">IF(OR(AND(A31&gt;1,N(O30)=0),Debts!$B$6=""),"",CHOOSE(Plan!$F$6,CalcSnowball!BK31,CalcAvalanche!BK31,CalcCustom!BK31))</f>
        <v>0</v>
      </c>
      <c r="E31" s="25" t="n">
        <f aca="false">IF(OR(AND(A31&gt;1,N(O30)=0),Debts!$B$7=""),"",CHOOSE(Plan!$F$6,CalcSnowball!BL31,CalcAvalanche!BL31,CalcCustom!BL31))</f>
        <v>0</v>
      </c>
      <c r="F31" s="25" t="n">
        <f aca="false">IF(OR(AND(A31&gt;1,N(O30)=0),Debts!$B$8=""),"",CHOOSE(Plan!$F$6,CalcSnowball!BM31,CalcAvalanche!BM31,CalcCustom!BM31))</f>
        <v>3899.97</v>
      </c>
      <c r="G31" s="25" t="str">
        <f aca="false">IF(OR(AND(A31&gt;1,N(O30)=0),Debts!$B$9=""),"",CHOOSE(Plan!$F$6,CalcSnowball!BN31,CalcAvalanche!BN31,CalcCustom!BN31))</f>
        <v/>
      </c>
      <c r="H31" s="25" t="str">
        <f aca="false">IF(OR(AND(A31&gt;1,N(O30)=0),Debts!$B$10=""),"",CHOOSE(Plan!$F$6,CalcSnowball!BO31,CalcAvalanche!BO31,CalcCustom!BO31))</f>
        <v/>
      </c>
      <c r="I31" s="25" t="str">
        <f aca="false">IF(OR(AND(A31&gt;1,N(O30)=0),Debts!$B$11=""),"",CHOOSE(Plan!$F$6,CalcSnowball!BP31,CalcAvalanche!BP31,CalcCustom!BP31))</f>
        <v/>
      </c>
      <c r="J31" s="25" t="str">
        <f aca="false">IF(OR(AND(A31&gt;1,N(O30)=0),Debts!$B$12=""),"",CHOOSE(Plan!$F$6,CalcSnowball!BQ31,CalcAvalanche!BQ31,CalcCustom!BQ31))</f>
        <v/>
      </c>
      <c r="K31" s="25" t="str">
        <f aca="false">IF(OR(AND(A31&gt;1,N(O30)=0),Debts!$B$13=""),"",CHOOSE(Plan!$F$6,CalcSnowball!BR31,CalcAvalanche!BR31,CalcCustom!BR31))</f>
        <v/>
      </c>
      <c r="L31" s="25" t="str">
        <f aca="false">IF(OR(AND(A31&gt;1,N(O30)=0),Debts!$B$14=""),"",CHOOSE(Plan!$F$6,CalcSnowball!BS31,CalcAvalanche!BS31,CalcCustom!BS31))</f>
        <v/>
      </c>
      <c r="M31" s="25" t="n">
        <f aca="false">IF(AND(A31&gt;1,N(O30)=0),"",CHOOSE(Plan!$F$6,CalcSnowball!BV31,CalcAvalanche!BV31,CalcCustom!BV31))</f>
        <v>650</v>
      </c>
      <c r="N31" s="25" t="n">
        <f aca="false">IF(AND(A31&gt;1,N(O30)=0),"",CHOOSE(Plan!$F$6,CalcSnowball!BW31,CalcAvalanche!BW31,CalcCustom!BW31))</f>
        <v>29.76</v>
      </c>
      <c r="O31" s="25" t="n">
        <f aca="false">IF(AND(A31&gt;1,N(O30)=0),"",CHOOSE(Plan!$F$6,CalcSnowball!BU31,CalcAvalanche!BU31,CalcCustom!BU31))</f>
        <v>3899.97</v>
      </c>
    </row>
    <row r="32" customFormat="false" ht="15" hidden="false" customHeight="false" outlineLevel="0" collapsed="false">
      <c r="A32" s="8" t="n">
        <v>27</v>
      </c>
      <c r="B32" s="24" t="n">
        <f aca="false">IF(AND(A32&gt;1,N(O31)=0),"",EDATE(Plan!$C$5,A32-1))</f>
        <v>47178</v>
      </c>
      <c r="C32" s="25" t="n">
        <f aca="false">IF(OR(AND(A32&gt;1,N(O31)=0),Debts!$B$5=""),"",CHOOSE(Plan!$F$6,CalcSnowball!BJ32,CalcAvalanche!BJ32,CalcCustom!BJ32))</f>
        <v>0</v>
      </c>
      <c r="D32" s="25" t="n">
        <f aca="false">IF(OR(AND(A32&gt;1,N(O31)=0),Debts!$B$6=""),"",CHOOSE(Plan!$F$6,CalcSnowball!BK32,CalcAvalanche!BK32,CalcCustom!BK32))</f>
        <v>0</v>
      </c>
      <c r="E32" s="25" t="n">
        <f aca="false">IF(OR(AND(A32&gt;1,N(O31)=0),Debts!$B$7=""),"",CHOOSE(Plan!$F$6,CalcSnowball!BL32,CalcAvalanche!BL32,CalcCustom!BL32))</f>
        <v>0</v>
      </c>
      <c r="F32" s="25" t="n">
        <f aca="false">IF(OR(AND(A32&gt;1,N(O31)=0),Debts!$B$8=""),"",CHOOSE(Plan!$F$6,CalcSnowball!BM32,CalcAvalanche!BM32,CalcCustom!BM32))</f>
        <v>3275.64</v>
      </c>
      <c r="G32" s="25" t="str">
        <f aca="false">IF(OR(AND(A32&gt;1,N(O31)=0),Debts!$B$9=""),"",CHOOSE(Plan!$F$6,CalcSnowball!BN32,CalcAvalanche!BN32,CalcCustom!BN32))</f>
        <v/>
      </c>
      <c r="H32" s="25" t="str">
        <f aca="false">IF(OR(AND(A32&gt;1,N(O31)=0),Debts!$B$10=""),"",CHOOSE(Plan!$F$6,CalcSnowball!BO32,CalcAvalanche!BO32,CalcCustom!BO32))</f>
        <v/>
      </c>
      <c r="I32" s="25" t="str">
        <f aca="false">IF(OR(AND(A32&gt;1,N(O31)=0),Debts!$B$11=""),"",CHOOSE(Plan!$F$6,CalcSnowball!BP32,CalcAvalanche!BP32,CalcCustom!BP32))</f>
        <v/>
      </c>
      <c r="J32" s="25" t="str">
        <f aca="false">IF(OR(AND(A32&gt;1,N(O31)=0),Debts!$B$12=""),"",CHOOSE(Plan!$F$6,CalcSnowball!BQ32,CalcAvalanche!BQ32,CalcCustom!BQ32))</f>
        <v/>
      </c>
      <c r="K32" s="25" t="str">
        <f aca="false">IF(OR(AND(A32&gt;1,N(O31)=0),Debts!$B$13=""),"",CHOOSE(Plan!$F$6,CalcSnowball!BR32,CalcAvalanche!BR32,CalcCustom!BR32))</f>
        <v/>
      </c>
      <c r="L32" s="25" t="str">
        <f aca="false">IF(OR(AND(A32&gt;1,N(O31)=0),Debts!$B$14=""),"",CHOOSE(Plan!$F$6,CalcSnowball!BS32,CalcAvalanche!BS32,CalcCustom!BS32))</f>
        <v/>
      </c>
      <c r="M32" s="25" t="n">
        <f aca="false">IF(AND(A32&gt;1,N(O31)=0),"",CHOOSE(Plan!$F$6,CalcSnowball!BV32,CalcAvalanche!BV32,CalcCustom!BV32))</f>
        <v>650</v>
      </c>
      <c r="N32" s="25" t="n">
        <f aca="false">IF(AND(A32&gt;1,N(O31)=0),"",CHOOSE(Plan!$F$6,CalcSnowball!BW32,CalcAvalanche!BW32,CalcCustom!BW32))</f>
        <v>25.67</v>
      </c>
      <c r="O32" s="25" t="n">
        <f aca="false">IF(AND(A32&gt;1,N(O31)=0),"",CHOOSE(Plan!$F$6,CalcSnowball!BU32,CalcAvalanche!BU32,CalcCustom!BU32))</f>
        <v>3275.64</v>
      </c>
    </row>
    <row r="33" customFormat="false" ht="15" hidden="false" customHeight="false" outlineLevel="0" collapsed="false">
      <c r="A33" s="8" t="n">
        <v>28</v>
      </c>
      <c r="B33" s="24" t="n">
        <f aca="false">IF(AND(A33&gt;1,N(O32)=0),"",EDATE(Plan!$C$5,A33-1))</f>
        <v>47209</v>
      </c>
      <c r="C33" s="25" t="n">
        <f aca="false">IF(OR(AND(A33&gt;1,N(O32)=0),Debts!$B$5=""),"",CHOOSE(Plan!$F$6,CalcSnowball!BJ33,CalcAvalanche!BJ33,CalcCustom!BJ33))</f>
        <v>0</v>
      </c>
      <c r="D33" s="25" t="n">
        <f aca="false">IF(OR(AND(A33&gt;1,N(O32)=0),Debts!$B$6=""),"",CHOOSE(Plan!$F$6,CalcSnowball!BK33,CalcAvalanche!BK33,CalcCustom!BK33))</f>
        <v>0</v>
      </c>
      <c r="E33" s="25" t="n">
        <f aca="false">IF(OR(AND(A33&gt;1,N(O32)=0),Debts!$B$7=""),"",CHOOSE(Plan!$F$6,CalcSnowball!BL33,CalcAvalanche!BL33,CalcCustom!BL33))</f>
        <v>0</v>
      </c>
      <c r="F33" s="25" t="n">
        <f aca="false">IF(OR(AND(A33&gt;1,N(O32)=0),Debts!$B$8=""),"",CHOOSE(Plan!$F$6,CalcSnowball!BM33,CalcAvalanche!BM33,CalcCustom!BM33))</f>
        <v>2647.2</v>
      </c>
      <c r="G33" s="25" t="str">
        <f aca="false">IF(OR(AND(A33&gt;1,N(O32)=0),Debts!$B$9=""),"",CHOOSE(Plan!$F$6,CalcSnowball!BN33,CalcAvalanche!BN33,CalcCustom!BN33))</f>
        <v/>
      </c>
      <c r="H33" s="25" t="str">
        <f aca="false">IF(OR(AND(A33&gt;1,N(O32)=0),Debts!$B$10=""),"",CHOOSE(Plan!$F$6,CalcSnowball!BO33,CalcAvalanche!BO33,CalcCustom!BO33))</f>
        <v/>
      </c>
      <c r="I33" s="25" t="str">
        <f aca="false">IF(OR(AND(A33&gt;1,N(O32)=0),Debts!$B$11=""),"",CHOOSE(Plan!$F$6,CalcSnowball!BP33,CalcAvalanche!BP33,CalcCustom!BP33))</f>
        <v/>
      </c>
      <c r="J33" s="25" t="str">
        <f aca="false">IF(OR(AND(A33&gt;1,N(O32)=0),Debts!$B$12=""),"",CHOOSE(Plan!$F$6,CalcSnowball!BQ33,CalcAvalanche!BQ33,CalcCustom!BQ33))</f>
        <v/>
      </c>
      <c r="K33" s="25" t="str">
        <f aca="false">IF(OR(AND(A33&gt;1,N(O32)=0),Debts!$B$13=""),"",CHOOSE(Plan!$F$6,CalcSnowball!BR33,CalcAvalanche!BR33,CalcCustom!BR33))</f>
        <v/>
      </c>
      <c r="L33" s="25" t="str">
        <f aca="false">IF(OR(AND(A33&gt;1,N(O32)=0),Debts!$B$14=""),"",CHOOSE(Plan!$F$6,CalcSnowball!BS33,CalcAvalanche!BS33,CalcCustom!BS33))</f>
        <v/>
      </c>
      <c r="M33" s="25" t="n">
        <f aca="false">IF(AND(A33&gt;1,N(O32)=0),"",CHOOSE(Plan!$F$6,CalcSnowball!BV33,CalcAvalanche!BV33,CalcCustom!BV33))</f>
        <v>650</v>
      </c>
      <c r="N33" s="25" t="n">
        <f aca="false">IF(AND(A33&gt;1,N(O32)=0),"",CHOOSE(Plan!$F$6,CalcSnowball!BW33,CalcAvalanche!BW33,CalcCustom!BW33))</f>
        <v>21.56</v>
      </c>
      <c r="O33" s="25" t="n">
        <f aca="false">IF(AND(A33&gt;1,N(O32)=0),"",CHOOSE(Plan!$F$6,CalcSnowball!BU33,CalcAvalanche!BU33,CalcCustom!BU33))</f>
        <v>2647.2</v>
      </c>
    </row>
    <row r="34" customFormat="false" ht="15" hidden="false" customHeight="false" outlineLevel="0" collapsed="false">
      <c r="A34" s="8" t="n">
        <v>29</v>
      </c>
      <c r="B34" s="24" t="n">
        <f aca="false">IF(AND(A34&gt;1,N(O33)=0),"",EDATE(Plan!$C$5,A34-1))</f>
        <v>47239</v>
      </c>
      <c r="C34" s="25" t="n">
        <f aca="false">IF(OR(AND(A34&gt;1,N(O33)=0),Debts!$B$5=""),"",CHOOSE(Plan!$F$6,CalcSnowball!BJ34,CalcAvalanche!BJ34,CalcCustom!BJ34))</f>
        <v>0</v>
      </c>
      <c r="D34" s="25" t="n">
        <f aca="false">IF(OR(AND(A34&gt;1,N(O33)=0),Debts!$B$6=""),"",CHOOSE(Plan!$F$6,CalcSnowball!BK34,CalcAvalanche!BK34,CalcCustom!BK34))</f>
        <v>0</v>
      </c>
      <c r="E34" s="25" t="n">
        <f aca="false">IF(OR(AND(A34&gt;1,N(O33)=0),Debts!$B$7=""),"",CHOOSE(Plan!$F$6,CalcSnowball!BL34,CalcAvalanche!BL34,CalcCustom!BL34))</f>
        <v>0</v>
      </c>
      <c r="F34" s="25" t="n">
        <f aca="false">IF(OR(AND(A34&gt;1,N(O33)=0),Debts!$B$8=""),"",CHOOSE(Plan!$F$6,CalcSnowball!BM34,CalcAvalanche!BM34,CalcCustom!BM34))</f>
        <v>2014.63</v>
      </c>
      <c r="G34" s="25" t="str">
        <f aca="false">IF(OR(AND(A34&gt;1,N(O33)=0),Debts!$B$9=""),"",CHOOSE(Plan!$F$6,CalcSnowball!BN34,CalcAvalanche!BN34,CalcCustom!BN34))</f>
        <v/>
      </c>
      <c r="H34" s="25" t="str">
        <f aca="false">IF(OR(AND(A34&gt;1,N(O33)=0),Debts!$B$10=""),"",CHOOSE(Plan!$F$6,CalcSnowball!BO34,CalcAvalanche!BO34,CalcCustom!BO34))</f>
        <v/>
      </c>
      <c r="I34" s="25" t="str">
        <f aca="false">IF(OR(AND(A34&gt;1,N(O33)=0),Debts!$B$11=""),"",CHOOSE(Plan!$F$6,CalcSnowball!BP34,CalcAvalanche!BP34,CalcCustom!BP34))</f>
        <v/>
      </c>
      <c r="J34" s="25" t="str">
        <f aca="false">IF(OR(AND(A34&gt;1,N(O33)=0),Debts!$B$12=""),"",CHOOSE(Plan!$F$6,CalcSnowball!BQ34,CalcAvalanche!BQ34,CalcCustom!BQ34))</f>
        <v/>
      </c>
      <c r="K34" s="25" t="str">
        <f aca="false">IF(OR(AND(A34&gt;1,N(O33)=0),Debts!$B$13=""),"",CHOOSE(Plan!$F$6,CalcSnowball!BR34,CalcAvalanche!BR34,CalcCustom!BR34))</f>
        <v/>
      </c>
      <c r="L34" s="25" t="str">
        <f aca="false">IF(OR(AND(A34&gt;1,N(O33)=0),Debts!$B$14=""),"",CHOOSE(Plan!$F$6,CalcSnowball!BS34,CalcAvalanche!BS34,CalcCustom!BS34))</f>
        <v/>
      </c>
      <c r="M34" s="25" t="n">
        <f aca="false">IF(AND(A34&gt;1,N(O33)=0),"",CHOOSE(Plan!$F$6,CalcSnowball!BV34,CalcAvalanche!BV34,CalcCustom!BV34))</f>
        <v>650</v>
      </c>
      <c r="N34" s="25" t="n">
        <f aca="false">IF(AND(A34&gt;1,N(O33)=0),"",CHOOSE(Plan!$F$6,CalcSnowball!BW34,CalcAvalanche!BW34,CalcCustom!BW34))</f>
        <v>17.43</v>
      </c>
      <c r="O34" s="25" t="n">
        <f aca="false">IF(AND(A34&gt;1,N(O33)=0),"",CHOOSE(Plan!$F$6,CalcSnowball!BU34,CalcAvalanche!BU34,CalcCustom!BU34))</f>
        <v>2014.63</v>
      </c>
    </row>
    <row r="35" customFormat="false" ht="15" hidden="false" customHeight="false" outlineLevel="0" collapsed="false">
      <c r="A35" s="8" t="n">
        <v>30</v>
      </c>
      <c r="B35" s="24" t="n">
        <f aca="false">IF(AND(A35&gt;1,N(O34)=0),"",EDATE(Plan!$C$5,A35-1))</f>
        <v>47270</v>
      </c>
      <c r="C35" s="25" t="n">
        <f aca="false">IF(OR(AND(A35&gt;1,N(O34)=0),Debts!$B$5=""),"",CHOOSE(Plan!$F$6,CalcSnowball!BJ35,CalcAvalanche!BJ35,CalcCustom!BJ35))</f>
        <v>0</v>
      </c>
      <c r="D35" s="25" t="n">
        <f aca="false">IF(OR(AND(A35&gt;1,N(O34)=0),Debts!$B$6=""),"",CHOOSE(Plan!$F$6,CalcSnowball!BK35,CalcAvalanche!BK35,CalcCustom!BK35))</f>
        <v>0</v>
      </c>
      <c r="E35" s="25" t="n">
        <f aca="false">IF(OR(AND(A35&gt;1,N(O34)=0),Debts!$B$7=""),"",CHOOSE(Plan!$F$6,CalcSnowball!BL35,CalcAvalanche!BL35,CalcCustom!BL35))</f>
        <v>0</v>
      </c>
      <c r="F35" s="25" t="n">
        <f aca="false">IF(OR(AND(A35&gt;1,N(O34)=0),Debts!$B$8=""),"",CHOOSE(Plan!$F$6,CalcSnowball!BM35,CalcAvalanche!BM35,CalcCustom!BM35))</f>
        <v>1377.89</v>
      </c>
      <c r="G35" s="25" t="str">
        <f aca="false">IF(OR(AND(A35&gt;1,N(O34)=0),Debts!$B$9=""),"",CHOOSE(Plan!$F$6,CalcSnowball!BN35,CalcAvalanche!BN35,CalcCustom!BN35))</f>
        <v/>
      </c>
      <c r="H35" s="25" t="str">
        <f aca="false">IF(OR(AND(A35&gt;1,N(O34)=0),Debts!$B$10=""),"",CHOOSE(Plan!$F$6,CalcSnowball!BO35,CalcAvalanche!BO35,CalcCustom!BO35))</f>
        <v/>
      </c>
      <c r="I35" s="25" t="str">
        <f aca="false">IF(OR(AND(A35&gt;1,N(O34)=0),Debts!$B$11=""),"",CHOOSE(Plan!$F$6,CalcSnowball!BP35,CalcAvalanche!BP35,CalcCustom!BP35))</f>
        <v/>
      </c>
      <c r="J35" s="25" t="str">
        <f aca="false">IF(OR(AND(A35&gt;1,N(O34)=0),Debts!$B$12=""),"",CHOOSE(Plan!$F$6,CalcSnowball!BQ35,CalcAvalanche!BQ35,CalcCustom!BQ35))</f>
        <v/>
      </c>
      <c r="K35" s="25" t="str">
        <f aca="false">IF(OR(AND(A35&gt;1,N(O34)=0),Debts!$B$13=""),"",CHOOSE(Plan!$F$6,CalcSnowball!BR35,CalcAvalanche!BR35,CalcCustom!BR35))</f>
        <v/>
      </c>
      <c r="L35" s="25" t="str">
        <f aca="false">IF(OR(AND(A35&gt;1,N(O34)=0),Debts!$B$14=""),"",CHOOSE(Plan!$F$6,CalcSnowball!BS35,CalcAvalanche!BS35,CalcCustom!BS35))</f>
        <v/>
      </c>
      <c r="M35" s="25" t="n">
        <f aca="false">IF(AND(A35&gt;1,N(O34)=0),"",CHOOSE(Plan!$F$6,CalcSnowball!BV35,CalcAvalanche!BV35,CalcCustom!BV35))</f>
        <v>650</v>
      </c>
      <c r="N35" s="25" t="n">
        <f aca="false">IF(AND(A35&gt;1,N(O34)=0),"",CHOOSE(Plan!$F$6,CalcSnowball!BW35,CalcAvalanche!BW35,CalcCustom!BW35))</f>
        <v>13.26</v>
      </c>
      <c r="O35" s="25" t="n">
        <f aca="false">IF(AND(A35&gt;1,N(O34)=0),"",CHOOSE(Plan!$F$6,CalcSnowball!BU35,CalcAvalanche!BU35,CalcCustom!BU35))</f>
        <v>1377.89</v>
      </c>
    </row>
    <row r="36" customFormat="false" ht="15" hidden="false" customHeight="false" outlineLevel="0" collapsed="false">
      <c r="A36" s="8" t="n">
        <v>31</v>
      </c>
      <c r="B36" s="24" t="n">
        <f aca="false">IF(AND(A36&gt;1,N(O35)=0),"",EDATE(Plan!$C$5,A36-1))</f>
        <v>47300</v>
      </c>
      <c r="C36" s="25" t="n">
        <f aca="false">IF(OR(AND(A36&gt;1,N(O35)=0),Debts!$B$5=""),"",CHOOSE(Plan!$F$6,CalcSnowball!BJ36,CalcAvalanche!BJ36,CalcCustom!BJ36))</f>
        <v>0</v>
      </c>
      <c r="D36" s="25" t="n">
        <f aca="false">IF(OR(AND(A36&gt;1,N(O35)=0),Debts!$B$6=""),"",CHOOSE(Plan!$F$6,CalcSnowball!BK36,CalcAvalanche!BK36,CalcCustom!BK36))</f>
        <v>0</v>
      </c>
      <c r="E36" s="25" t="n">
        <f aca="false">IF(OR(AND(A36&gt;1,N(O35)=0),Debts!$B$7=""),"",CHOOSE(Plan!$F$6,CalcSnowball!BL36,CalcAvalanche!BL36,CalcCustom!BL36))</f>
        <v>0</v>
      </c>
      <c r="F36" s="25" t="n">
        <f aca="false">IF(OR(AND(A36&gt;1,N(O35)=0),Debts!$B$8=""),"",CHOOSE(Plan!$F$6,CalcSnowball!BM36,CalcAvalanche!BM36,CalcCustom!BM36))</f>
        <v>736.96</v>
      </c>
      <c r="G36" s="25" t="str">
        <f aca="false">IF(OR(AND(A36&gt;1,N(O35)=0),Debts!$B$9=""),"",CHOOSE(Plan!$F$6,CalcSnowball!BN36,CalcAvalanche!BN36,CalcCustom!BN36))</f>
        <v/>
      </c>
      <c r="H36" s="25" t="str">
        <f aca="false">IF(OR(AND(A36&gt;1,N(O35)=0),Debts!$B$10=""),"",CHOOSE(Plan!$F$6,CalcSnowball!BO36,CalcAvalanche!BO36,CalcCustom!BO36))</f>
        <v/>
      </c>
      <c r="I36" s="25" t="str">
        <f aca="false">IF(OR(AND(A36&gt;1,N(O35)=0),Debts!$B$11=""),"",CHOOSE(Plan!$F$6,CalcSnowball!BP36,CalcAvalanche!BP36,CalcCustom!BP36))</f>
        <v/>
      </c>
      <c r="J36" s="25" t="str">
        <f aca="false">IF(OR(AND(A36&gt;1,N(O35)=0),Debts!$B$12=""),"",CHOOSE(Plan!$F$6,CalcSnowball!BQ36,CalcAvalanche!BQ36,CalcCustom!BQ36))</f>
        <v/>
      </c>
      <c r="K36" s="25" t="str">
        <f aca="false">IF(OR(AND(A36&gt;1,N(O35)=0),Debts!$B$13=""),"",CHOOSE(Plan!$F$6,CalcSnowball!BR36,CalcAvalanche!BR36,CalcCustom!BR36))</f>
        <v/>
      </c>
      <c r="L36" s="25" t="str">
        <f aca="false">IF(OR(AND(A36&gt;1,N(O35)=0),Debts!$B$14=""),"",CHOOSE(Plan!$F$6,CalcSnowball!BS36,CalcAvalanche!BS36,CalcCustom!BS36))</f>
        <v/>
      </c>
      <c r="M36" s="25" t="n">
        <f aca="false">IF(AND(A36&gt;1,N(O35)=0),"",CHOOSE(Plan!$F$6,CalcSnowball!BV36,CalcAvalanche!BV36,CalcCustom!BV36))</f>
        <v>650</v>
      </c>
      <c r="N36" s="25" t="n">
        <f aca="false">IF(AND(A36&gt;1,N(O35)=0),"",CHOOSE(Plan!$F$6,CalcSnowball!BW36,CalcAvalanche!BW36,CalcCustom!BW36))</f>
        <v>9.07</v>
      </c>
      <c r="O36" s="25" t="n">
        <f aca="false">IF(AND(A36&gt;1,N(O35)=0),"",CHOOSE(Plan!$F$6,CalcSnowball!BU36,CalcAvalanche!BU36,CalcCustom!BU36))</f>
        <v>736.96</v>
      </c>
    </row>
    <row r="37" customFormat="false" ht="15" hidden="false" customHeight="false" outlineLevel="0" collapsed="false">
      <c r="A37" s="8" t="n">
        <v>32</v>
      </c>
      <c r="B37" s="24" t="n">
        <f aca="false">IF(AND(A37&gt;1,N(O36)=0),"",EDATE(Plan!$C$5,A37-1))</f>
        <v>47331</v>
      </c>
      <c r="C37" s="25" t="n">
        <f aca="false">IF(OR(AND(A37&gt;1,N(O36)=0),Debts!$B$5=""),"",CHOOSE(Plan!$F$6,CalcSnowball!BJ37,CalcAvalanche!BJ37,CalcCustom!BJ37))</f>
        <v>0</v>
      </c>
      <c r="D37" s="25" t="n">
        <f aca="false">IF(OR(AND(A37&gt;1,N(O36)=0),Debts!$B$6=""),"",CHOOSE(Plan!$F$6,CalcSnowball!BK37,CalcAvalanche!BK37,CalcCustom!BK37))</f>
        <v>0</v>
      </c>
      <c r="E37" s="25" t="n">
        <f aca="false">IF(OR(AND(A37&gt;1,N(O36)=0),Debts!$B$7=""),"",CHOOSE(Plan!$F$6,CalcSnowball!BL37,CalcAvalanche!BL37,CalcCustom!BL37))</f>
        <v>0</v>
      </c>
      <c r="F37" s="25" t="n">
        <f aca="false">IF(OR(AND(A37&gt;1,N(O36)=0),Debts!$B$8=""),"",CHOOSE(Plan!$F$6,CalcSnowball!BM37,CalcAvalanche!BM37,CalcCustom!BM37))</f>
        <v>91.81</v>
      </c>
      <c r="G37" s="25" t="str">
        <f aca="false">IF(OR(AND(A37&gt;1,N(O36)=0),Debts!$B$9=""),"",CHOOSE(Plan!$F$6,CalcSnowball!BN37,CalcAvalanche!BN37,CalcCustom!BN37))</f>
        <v/>
      </c>
      <c r="H37" s="25" t="str">
        <f aca="false">IF(OR(AND(A37&gt;1,N(O36)=0),Debts!$B$10=""),"",CHOOSE(Plan!$F$6,CalcSnowball!BO37,CalcAvalanche!BO37,CalcCustom!BO37))</f>
        <v/>
      </c>
      <c r="I37" s="25" t="str">
        <f aca="false">IF(OR(AND(A37&gt;1,N(O36)=0),Debts!$B$11=""),"",CHOOSE(Plan!$F$6,CalcSnowball!BP37,CalcAvalanche!BP37,CalcCustom!BP37))</f>
        <v/>
      </c>
      <c r="J37" s="25" t="str">
        <f aca="false">IF(OR(AND(A37&gt;1,N(O36)=0),Debts!$B$12=""),"",CHOOSE(Plan!$F$6,CalcSnowball!BQ37,CalcAvalanche!BQ37,CalcCustom!BQ37))</f>
        <v/>
      </c>
      <c r="K37" s="25" t="str">
        <f aca="false">IF(OR(AND(A37&gt;1,N(O36)=0),Debts!$B$13=""),"",CHOOSE(Plan!$F$6,CalcSnowball!BR37,CalcAvalanche!BR37,CalcCustom!BR37))</f>
        <v/>
      </c>
      <c r="L37" s="25" t="str">
        <f aca="false">IF(OR(AND(A37&gt;1,N(O36)=0),Debts!$B$14=""),"",CHOOSE(Plan!$F$6,CalcSnowball!BS37,CalcAvalanche!BS37,CalcCustom!BS37))</f>
        <v/>
      </c>
      <c r="M37" s="25" t="n">
        <f aca="false">IF(AND(A37&gt;1,N(O36)=0),"",CHOOSE(Plan!$F$6,CalcSnowball!BV37,CalcAvalanche!BV37,CalcCustom!BV37))</f>
        <v>650</v>
      </c>
      <c r="N37" s="25" t="n">
        <f aca="false">IF(AND(A37&gt;1,N(O36)=0),"",CHOOSE(Plan!$F$6,CalcSnowball!BW37,CalcAvalanche!BW37,CalcCustom!BW37))</f>
        <v>4.85</v>
      </c>
      <c r="O37" s="25" t="n">
        <f aca="false">IF(AND(A37&gt;1,N(O36)=0),"",CHOOSE(Plan!$F$6,CalcSnowball!BU37,CalcAvalanche!BU37,CalcCustom!BU37))</f>
        <v>91.81</v>
      </c>
    </row>
    <row r="38" customFormat="false" ht="15" hidden="false" customHeight="false" outlineLevel="0" collapsed="false">
      <c r="A38" s="8" t="n">
        <v>33</v>
      </c>
      <c r="B38" s="24" t="n">
        <f aca="false">IF(AND(A38&gt;1,N(O37)=0),"",EDATE(Plan!$C$5,A38-1))</f>
        <v>47362</v>
      </c>
      <c r="C38" s="25" t="n">
        <f aca="false">IF(OR(AND(A38&gt;1,N(O37)=0),Debts!$B$5=""),"",CHOOSE(Plan!$F$6,CalcSnowball!BJ38,CalcAvalanche!BJ38,CalcCustom!BJ38))</f>
        <v>0</v>
      </c>
      <c r="D38" s="25" t="n">
        <f aca="false">IF(OR(AND(A38&gt;1,N(O37)=0),Debts!$B$6=""),"",CHOOSE(Plan!$F$6,CalcSnowball!BK38,CalcAvalanche!BK38,CalcCustom!BK38))</f>
        <v>0</v>
      </c>
      <c r="E38" s="25" t="n">
        <f aca="false">IF(OR(AND(A38&gt;1,N(O37)=0),Debts!$B$7=""),"",CHOOSE(Plan!$F$6,CalcSnowball!BL38,CalcAvalanche!BL38,CalcCustom!BL38))</f>
        <v>0</v>
      </c>
      <c r="F38" s="25" t="n">
        <f aca="false">IF(OR(AND(A38&gt;1,N(O37)=0),Debts!$B$8=""),"",CHOOSE(Plan!$F$6,CalcSnowball!BM38,CalcAvalanche!BM38,CalcCustom!BM38))</f>
        <v>0</v>
      </c>
      <c r="G38" s="25" t="str">
        <f aca="false">IF(OR(AND(A38&gt;1,N(O37)=0),Debts!$B$9=""),"",CHOOSE(Plan!$F$6,CalcSnowball!BN38,CalcAvalanche!BN38,CalcCustom!BN38))</f>
        <v/>
      </c>
      <c r="H38" s="25" t="str">
        <f aca="false">IF(OR(AND(A38&gt;1,N(O37)=0),Debts!$B$10=""),"",CHOOSE(Plan!$F$6,CalcSnowball!BO38,CalcAvalanche!BO38,CalcCustom!BO38))</f>
        <v/>
      </c>
      <c r="I38" s="25" t="str">
        <f aca="false">IF(OR(AND(A38&gt;1,N(O37)=0),Debts!$B$11=""),"",CHOOSE(Plan!$F$6,CalcSnowball!BP38,CalcAvalanche!BP38,CalcCustom!BP38))</f>
        <v/>
      </c>
      <c r="J38" s="25" t="str">
        <f aca="false">IF(OR(AND(A38&gt;1,N(O37)=0),Debts!$B$12=""),"",CHOOSE(Plan!$F$6,CalcSnowball!BQ38,CalcAvalanche!BQ38,CalcCustom!BQ38))</f>
        <v/>
      </c>
      <c r="K38" s="25" t="str">
        <f aca="false">IF(OR(AND(A38&gt;1,N(O37)=0),Debts!$B$13=""),"",CHOOSE(Plan!$F$6,CalcSnowball!BR38,CalcAvalanche!BR38,CalcCustom!BR38))</f>
        <v/>
      </c>
      <c r="L38" s="25" t="str">
        <f aca="false">IF(OR(AND(A38&gt;1,N(O37)=0),Debts!$B$14=""),"",CHOOSE(Plan!$F$6,CalcSnowball!BS38,CalcAvalanche!BS38,CalcCustom!BS38))</f>
        <v/>
      </c>
      <c r="M38" s="25" t="n">
        <f aca="false">IF(AND(A38&gt;1,N(O37)=0),"",CHOOSE(Plan!$F$6,CalcSnowball!BV38,CalcAvalanche!BV38,CalcCustom!BV38))</f>
        <v>92.41</v>
      </c>
      <c r="N38" s="25" t="n">
        <f aca="false">IF(AND(A38&gt;1,N(O37)=0),"",CHOOSE(Plan!$F$6,CalcSnowball!BW38,CalcAvalanche!BW38,CalcCustom!BW38))</f>
        <v>0.6</v>
      </c>
      <c r="O38" s="25" t="n">
        <f aca="false">IF(AND(A38&gt;1,N(O37)=0),"",CHOOSE(Plan!$F$6,CalcSnowball!BU38,CalcAvalanche!BU38,CalcCustom!BU38))</f>
        <v>0</v>
      </c>
    </row>
    <row r="39" customFormat="false" ht="15" hidden="false" customHeight="false" outlineLevel="0" collapsed="false">
      <c r="A39" s="8" t="n">
        <v>34</v>
      </c>
      <c r="B39" s="24" t="str">
        <f aca="false">IF(AND(A39&gt;1,N(O38)=0),"",EDATE(Plan!$C$5,A39-1))</f>
        <v/>
      </c>
      <c r="C39" s="25" t="str">
        <f aca="false">IF(OR(AND(A39&gt;1,N(O38)=0),Debts!$B$5=""),"",CHOOSE(Plan!$F$6,CalcSnowball!BJ39,CalcAvalanche!BJ39,CalcCustom!BJ39))</f>
        <v/>
      </c>
      <c r="D39" s="25" t="str">
        <f aca="false">IF(OR(AND(A39&gt;1,N(O38)=0),Debts!$B$6=""),"",CHOOSE(Plan!$F$6,CalcSnowball!BK39,CalcAvalanche!BK39,CalcCustom!BK39))</f>
        <v/>
      </c>
      <c r="E39" s="25" t="str">
        <f aca="false">IF(OR(AND(A39&gt;1,N(O38)=0),Debts!$B$7=""),"",CHOOSE(Plan!$F$6,CalcSnowball!BL39,CalcAvalanche!BL39,CalcCustom!BL39))</f>
        <v/>
      </c>
      <c r="F39" s="25" t="str">
        <f aca="false">IF(OR(AND(A39&gt;1,N(O38)=0),Debts!$B$8=""),"",CHOOSE(Plan!$F$6,CalcSnowball!BM39,CalcAvalanche!BM39,CalcCustom!BM39))</f>
        <v/>
      </c>
      <c r="G39" s="25" t="str">
        <f aca="false">IF(OR(AND(A39&gt;1,N(O38)=0),Debts!$B$9=""),"",CHOOSE(Plan!$F$6,CalcSnowball!BN39,CalcAvalanche!BN39,CalcCustom!BN39))</f>
        <v/>
      </c>
      <c r="H39" s="25" t="str">
        <f aca="false">IF(OR(AND(A39&gt;1,N(O38)=0),Debts!$B$10=""),"",CHOOSE(Plan!$F$6,CalcSnowball!BO39,CalcAvalanche!BO39,CalcCustom!BO39))</f>
        <v/>
      </c>
      <c r="I39" s="25" t="str">
        <f aca="false">IF(OR(AND(A39&gt;1,N(O38)=0),Debts!$B$11=""),"",CHOOSE(Plan!$F$6,CalcSnowball!BP39,CalcAvalanche!BP39,CalcCustom!BP39))</f>
        <v/>
      </c>
      <c r="J39" s="25" t="str">
        <f aca="false">IF(OR(AND(A39&gt;1,N(O38)=0),Debts!$B$12=""),"",CHOOSE(Plan!$F$6,CalcSnowball!BQ39,CalcAvalanche!BQ39,CalcCustom!BQ39))</f>
        <v/>
      </c>
      <c r="K39" s="25" t="str">
        <f aca="false">IF(OR(AND(A39&gt;1,N(O38)=0),Debts!$B$13=""),"",CHOOSE(Plan!$F$6,CalcSnowball!BR39,CalcAvalanche!BR39,CalcCustom!BR39))</f>
        <v/>
      </c>
      <c r="L39" s="25" t="str">
        <f aca="false">IF(OR(AND(A39&gt;1,N(O38)=0),Debts!$B$14=""),"",CHOOSE(Plan!$F$6,CalcSnowball!BS39,CalcAvalanche!BS39,CalcCustom!BS39))</f>
        <v/>
      </c>
      <c r="M39" s="25" t="str">
        <f aca="false">IF(AND(A39&gt;1,N(O38)=0),"",CHOOSE(Plan!$F$6,CalcSnowball!BV39,CalcAvalanche!BV39,CalcCustom!BV39))</f>
        <v/>
      </c>
      <c r="N39" s="25" t="str">
        <f aca="false">IF(AND(A39&gt;1,N(O38)=0),"",CHOOSE(Plan!$F$6,CalcSnowball!BW39,CalcAvalanche!BW39,CalcCustom!BW39))</f>
        <v/>
      </c>
      <c r="O39" s="25" t="str">
        <f aca="false">IF(AND(A39&gt;1,N(O38)=0),"",CHOOSE(Plan!$F$6,CalcSnowball!BU39,CalcAvalanche!BU39,CalcCustom!BU39))</f>
        <v/>
      </c>
    </row>
    <row r="40" customFormat="false" ht="15" hidden="false" customHeight="false" outlineLevel="0" collapsed="false">
      <c r="A40" s="8" t="n">
        <v>35</v>
      </c>
      <c r="B40" s="24" t="str">
        <f aca="false">IF(AND(A40&gt;1,N(O39)=0),"",EDATE(Plan!$C$5,A40-1))</f>
        <v/>
      </c>
      <c r="C40" s="25" t="str">
        <f aca="false">IF(OR(AND(A40&gt;1,N(O39)=0),Debts!$B$5=""),"",CHOOSE(Plan!$F$6,CalcSnowball!BJ40,CalcAvalanche!BJ40,CalcCustom!BJ40))</f>
        <v/>
      </c>
      <c r="D40" s="25" t="str">
        <f aca="false">IF(OR(AND(A40&gt;1,N(O39)=0),Debts!$B$6=""),"",CHOOSE(Plan!$F$6,CalcSnowball!BK40,CalcAvalanche!BK40,CalcCustom!BK40))</f>
        <v/>
      </c>
      <c r="E40" s="25" t="str">
        <f aca="false">IF(OR(AND(A40&gt;1,N(O39)=0),Debts!$B$7=""),"",CHOOSE(Plan!$F$6,CalcSnowball!BL40,CalcAvalanche!BL40,CalcCustom!BL40))</f>
        <v/>
      </c>
      <c r="F40" s="25" t="str">
        <f aca="false">IF(OR(AND(A40&gt;1,N(O39)=0),Debts!$B$8=""),"",CHOOSE(Plan!$F$6,CalcSnowball!BM40,CalcAvalanche!BM40,CalcCustom!BM40))</f>
        <v/>
      </c>
      <c r="G40" s="25" t="str">
        <f aca="false">IF(OR(AND(A40&gt;1,N(O39)=0),Debts!$B$9=""),"",CHOOSE(Plan!$F$6,CalcSnowball!BN40,CalcAvalanche!BN40,CalcCustom!BN40))</f>
        <v/>
      </c>
      <c r="H40" s="25" t="str">
        <f aca="false">IF(OR(AND(A40&gt;1,N(O39)=0),Debts!$B$10=""),"",CHOOSE(Plan!$F$6,CalcSnowball!BO40,CalcAvalanche!BO40,CalcCustom!BO40))</f>
        <v/>
      </c>
      <c r="I40" s="25" t="str">
        <f aca="false">IF(OR(AND(A40&gt;1,N(O39)=0),Debts!$B$11=""),"",CHOOSE(Plan!$F$6,CalcSnowball!BP40,CalcAvalanche!BP40,CalcCustom!BP40))</f>
        <v/>
      </c>
      <c r="J40" s="25" t="str">
        <f aca="false">IF(OR(AND(A40&gt;1,N(O39)=0),Debts!$B$12=""),"",CHOOSE(Plan!$F$6,CalcSnowball!BQ40,CalcAvalanche!BQ40,CalcCustom!BQ40))</f>
        <v/>
      </c>
      <c r="K40" s="25" t="str">
        <f aca="false">IF(OR(AND(A40&gt;1,N(O39)=0),Debts!$B$13=""),"",CHOOSE(Plan!$F$6,CalcSnowball!BR40,CalcAvalanche!BR40,CalcCustom!BR40))</f>
        <v/>
      </c>
      <c r="L40" s="25" t="str">
        <f aca="false">IF(OR(AND(A40&gt;1,N(O39)=0),Debts!$B$14=""),"",CHOOSE(Plan!$F$6,CalcSnowball!BS40,CalcAvalanche!BS40,CalcCustom!BS40))</f>
        <v/>
      </c>
      <c r="M40" s="25" t="str">
        <f aca="false">IF(AND(A40&gt;1,N(O39)=0),"",CHOOSE(Plan!$F$6,CalcSnowball!BV40,CalcAvalanche!BV40,CalcCustom!BV40))</f>
        <v/>
      </c>
      <c r="N40" s="25" t="str">
        <f aca="false">IF(AND(A40&gt;1,N(O39)=0),"",CHOOSE(Plan!$F$6,CalcSnowball!BW40,CalcAvalanche!BW40,CalcCustom!BW40))</f>
        <v/>
      </c>
      <c r="O40" s="25" t="str">
        <f aca="false">IF(AND(A40&gt;1,N(O39)=0),"",CHOOSE(Plan!$F$6,CalcSnowball!BU40,CalcAvalanche!BU40,CalcCustom!BU40))</f>
        <v/>
      </c>
    </row>
    <row r="41" customFormat="false" ht="15" hidden="false" customHeight="false" outlineLevel="0" collapsed="false">
      <c r="A41" s="8" t="n">
        <v>36</v>
      </c>
      <c r="B41" s="24" t="str">
        <f aca="false">IF(AND(A41&gt;1,N(O40)=0),"",EDATE(Plan!$C$5,A41-1))</f>
        <v/>
      </c>
      <c r="C41" s="25" t="str">
        <f aca="false">IF(OR(AND(A41&gt;1,N(O40)=0),Debts!$B$5=""),"",CHOOSE(Plan!$F$6,CalcSnowball!BJ41,CalcAvalanche!BJ41,CalcCustom!BJ41))</f>
        <v/>
      </c>
      <c r="D41" s="25" t="str">
        <f aca="false">IF(OR(AND(A41&gt;1,N(O40)=0),Debts!$B$6=""),"",CHOOSE(Plan!$F$6,CalcSnowball!BK41,CalcAvalanche!BK41,CalcCustom!BK41))</f>
        <v/>
      </c>
      <c r="E41" s="25" t="str">
        <f aca="false">IF(OR(AND(A41&gt;1,N(O40)=0),Debts!$B$7=""),"",CHOOSE(Plan!$F$6,CalcSnowball!BL41,CalcAvalanche!BL41,CalcCustom!BL41))</f>
        <v/>
      </c>
      <c r="F41" s="25" t="str">
        <f aca="false">IF(OR(AND(A41&gt;1,N(O40)=0),Debts!$B$8=""),"",CHOOSE(Plan!$F$6,CalcSnowball!BM41,CalcAvalanche!BM41,CalcCustom!BM41))</f>
        <v/>
      </c>
      <c r="G41" s="25" t="str">
        <f aca="false">IF(OR(AND(A41&gt;1,N(O40)=0),Debts!$B$9=""),"",CHOOSE(Plan!$F$6,CalcSnowball!BN41,CalcAvalanche!BN41,CalcCustom!BN41))</f>
        <v/>
      </c>
      <c r="H41" s="25" t="str">
        <f aca="false">IF(OR(AND(A41&gt;1,N(O40)=0),Debts!$B$10=""),"",CHOOSE(Plan!$F$6,CalcSnowball!BO41,CalcAvalanche!BO41,CalcCustom!BO41))</f>
        <v/>
      </c>
      <c r="I41" s="25" t="str">
        <f aca="false">IF(OR(AND(A41&gt;1,N(O40)=0),Debts!$B$11=""),"",CHOOSE(Plan!$F$6,CalcSnowball!BP41,CalcAvalanche!BP41,CalcCustom!BP41))</f>
        <v/>
      </c>
      <c r="J41" s="25" t="str">
        <f aca="false">IF(OR(AND(A41&gt;1,N(O40)=0),Debts!$B$12=""),"",CHOOSE(Plan!$F$6,CalcSnowball!BQ41,CalcAvalanche!BQ41,CalcCustom!BQ41))</f>
        <v/>
      </c>
      <c r="K41" s="25" t="str">
        <f aca="false">IF(OR(AND(A41&gt;1,N(O40)=0),Debts!$B$13=""),"",CHOOSE(Plan!$F$6,CalcSnowball!BR41,CalcAvalanche!BR41,CalcCustom!BR41))</f>
        <v/>
      </c>
      <c r="L41" s="25" t="str">
        <f aca="false">IF(OR(AND(A41&gt;1,N(O40)=0),Debts!$B$14=""),"",CHOOSE(Plan!$F$6,CalcSnowball!BS41,CalcAvalanche!BS41,CalcCustom!BS41))</f>
        <v/>
      </c>
      <c r="M41" s="25" t="str">
        <f aca="false">IF(AND(A41&gt;1,N(O40)=0),"",CHOOSE(Plan!$F$6,CalcSnowball!BV41,CalcAvalanche!BV41,CalcCustom!BV41))</f>
        <v/>
      </c>
      <c r="N41" s="25" t="str">
        <f aca="false">IF(AND(A41&gt;1,N(O40)=0),"",CHOOSE(Plan!$F$6,CalcSnowball!BW41,CalcAvalanche!BW41,CalcCustom!BW41))</f>
        <v/>
      </c>
      <c r="O41" s="25" t="str">
        <f aca="false">IF(AND(A41&gt;1,N(O40)=0),"",CHOOSE(Plan!$F$6,CalcSnowball!BU41,CalcAvalanche!BU41,CalcCustom!BU41))</f>
        <v/>
      </c>
    </row>
    <row r="42" customFormat="false" ht="15" hidden="false" customHeight="false" outlineLevel="0" collapsed="false">
      <c r="A42" s="8" t="n">
        <v>37</v>
      </c>
      <c r="B42" s="24" t="str">
        <f aca="false">IF(AND(A42&gt;1,N(O41)=0),"",EDATE(Plan!$C$5,A42-1))</f>
        <v/>
      </c>
      <c r="C42" s="25" t="str">
        <f aca="false">IF(OR(AND(A42&gt;1,N(O41)=0),Debts!$B$5=""),"",CHOOSE(Plan!$F$6,CalcSnowball!BJ42,CalcAvalanche!BJ42,CalcCustom!BJ42))</f>
        <v/>
      </c>
      <c r="D42" s="25" t="str">
        <f aca="false">IF(OR(AND(A42&gt;1,N(O41)=0),Debts!$B$6=""),"",CHOOSE(Plan!$F$6,CalcSnowball!BK42,CalcAvalanche!BK42,CalcCustom!BK42))</f>
        <v/>
      </c>
      <c r="E42" s="25" t="str">
        <f aca="false">IF(OR(AND(A42&gt;1,N(O41)=0),Debts!$B$7=""),"",CHOOSE(Plan!$F$6,CalcSnowball!BL42,CalcAvalanche!BL42,CalcCustom!BL42))</f>
        <v/>
      </c>
      <c r="F42" s="25" t="str">
        <f aca="false">IF(OR(AND(A42&gt;1,N(O41)=0),Debts!$B$8=""),"",CHOOSE(Plan!$F$6,CalcSnowball!BM42,CalcAvalanche!BM42,CalcCustom!BM42))</f>
        <v/>
      </c>
      <c r="G42" s="25" t="str">
        <f aca="false">IF(OR(AND(A42&gt;1,N(O41)=0),Debts!$B$9=""),"",CHOOSE(Plan!$F$6,CalcSnowball!BN42,CalcAvalanche!BN42,CalcCustom!BN42))</f>
        <v/>
      </c>
      <c r="H42" s="25" t="str">
        <f aca="false">IF(OR(AND(A42&gt;1,N(O41)=0),Debts!$B$10=""),"",CHOOSE(Plan!$F$6,CalcSnowball!BO42,CalcAvalanche!BO42,CalcCustom!BO42))</f>
        <v/>
      </c>
      <c r="I42" s="25" t="str">
        <f aca="false">IF(OR(AND(A42&gt;1,N(O41)=0),Debts!$B$11=""),"",CHOOSE(Plan!$F$6,CalcSnowball!BP42,CalcAvalanche!BP42,CalcCustom!BP42))</f>
        <v/>
      </c>
      <c r="J42" s="25" t="str">
        <f aca="false">IF(OR(AND(A42&gt;1,N(O41)=0),Debts!$B$12=""),"",CHOOSE(Plan!$F$6,CalcSnowball!BQ42,CalcAvalanche!BQ42,CalcCustom!BQ42))</f>
        <v/>
      </c>
      <c r="K42" s="25" t="str">
        <f aca="false">IF(OR(AND(A42&gt;1,N(O41)=0),Debts!$B$13=""),"",CHOOSE(Plan!$F$6,CalcSnowball!BR42,CalcAvalanche!BR42,CalcCustom!BR42))</f>
        <v/>
      </c>
      <c r="L42" s="25" t="str">
        <f aca="false">IF(OR(AND(A42&gt;1,N(O41)=0),Debts!$B$14=""),"",CHOOSE(Plan!$F$6,CalcSnowball!BS42,CalcAvalanche!BS42,CalcCustom!BS42))</f>
        <v/>
      </c>
      <c r="M42" s="25" t="str">
        <f aca="false">IF(AND(A42&gt;1,N(O41)=0),"",CHOOSE(Plan!$F$6,CalcSnowball!BV42,CalcAvalanche!BV42,CalcCustom!BV42))</f>
        <v/>
      </c>
      <c r="N42" s="25" t="str">
        <f aca="false">IF(AND(A42&gt;1,N(O41)=0),"",CHOOSE(Plan!$F$6,CalcSnowball!BW42,CalcAvalanche!BW42,CalcCustom!BW42))</f>
        <v/>
      </c>
      <c r="O42" s="25" t="str">
        <f aca="false">IF(AND(A42&gt;1,N(O41)=0),"",CHOOSE(Plan!$F$6,CalcSnowball!BU42,CalcAvalanche!BU42,CalcCustom!BU42))</f>
        <v/>
      </c>
    </row>
    <row r="43" customFormat="false" ht="15" hidden="false" customHeight="false" outlineLevel="0" collapsed="false">
      <c r="A43" s="8" t="n">
        <v>38</v>
      </c>
      <c r="B43" s="24" t="str">
        <f aca="false">IF(AND(A43&gt;1,N(O42)=0),"",EDATE(Plan!$C$5,A43-1))</f>
        <v/>
      </c>
      <c r="C43" s="25" t="str">
        <f aca="false">IF(OR(AND(A43&gt;1,N(O42)=0),Debts!$B$5=""),"",CHOOSE(Plan!$F$6,CalcSnowball!BJ43,CalcAvalanche!BJ43,CalcCustom!BJ43))</f>
        <v/>
      </c>
      <c r="D43" s="25" t="str">
        <f aca="false">IF(OR(AND(A43&gt;1,N(O42)=0),Debts!$B$6=""),"",CHOOSE(Plan!$F$6,CalcSnowball!BK43,CalcAvalanche!BK43,CalcCustom!BK43))</f>
        <v/>
      </c>
      <c r="E43" s="25" t="str">
        <f aca="false">IF(OR(AND(A43&gt;1,N(O42)=0),Debts!$B$7=""),"",CHOOSE(Plan!$F$6,CalcSnowball!BL43,CalcAvalanche!BL43,CalcCustom!BL43))</f>
        <v/>
      </c>
      <c r="F43" s="25" t="str">
        <f aca="false">IF(OR(AND(A43&gt;1,N(O42)=0),Debts!$B$8=""),"",CHOOSE(Plan!$F$6,CalcSnowball!BM43,CalcAvalanche!BM43,CalcCustom!BM43))</f>
        <v/>
      </c>
      <c r="G43" s="25" t="str">
        <f aca="false">IF(OR(AND(A43&gt;1,N(O42)=0),Debts!$B$9=""),"",CHOOSE(Plan!$F$6,CalcSnowball!BN43,CalcAvalanche!BN43,CalcCustom!BN43))</f>
        <v/>
      </c>
      <c r="H43" s="25" t="str">
        <f aca="false">IF(OR(AND(A43&gt;1,N(O42)=0),Debts!$B$10=""),"",CHOOSE(Plan!$F$6,CalcSnowball!BO43,CalcAvalanche!BO43,CalcCustom!BO43))</f>
        <v/>
      </c>
      <c r="I43" s="25" t="str">
        <f aca="false">IF(OR(AND(A43&gt;1,N(O42)=0),Debts!$B$11=""),"",CHOOSE(Plan!$F$6,CalcSnowball!BP43,CalcAvalanche!BP43,CalcCustom!BP43))</f>
        <v/>
      </c>
      <c r="J43" s="25" t="str">
        <f aca="false">IF(OR(AND(A43&gt;1,N(O42)=0),Debts!$B$12=""),"",CHOOSE(Plan!$F$6,CalcSnowball!BQ43,CalcAvalanche!BQ43,CalcCustom!BQ43))</f>
        <v/>
      </c>
      <c r="K43" s="25" t="str">
        <f aca="false">IF(OR(AND(A43&gt;1,N(O42)=0),Debts!$B$13=""),"",CHOOSE(Plan!$F$6,CalcSnowball!BR43,CalcAvalanche!BR43,CalcCustom!BR43))</f>
        <v/>
      </c>
      <c r="L43" s="25" t="str">
        <f aca="false">IF(OR(AND(A43&gt;1,N(O42)=0),Debts!$B$14=""),"",CHOOSE(Plan!$F$6,CalcSnowball!BS43,CalcAvalanche!BS43,CalcCustom!BS43))</f>
        <v/>
      </c>
      <c r="M43" s="25" t="str">
        <f aca="false">IF(AND(A43&gt;1,N(O42)=0),"",CHOOSE(Plan!$F$6,CalcSnowball!BV43,CalcAvalanche!BV43,CalcCustom!BV43))</f>
        <v/>
      </c>
      <c r="N43" s="25" t="str">
        <f aca="false">IF(AND(A43&gt;1,N(O42)=0),"",CHOOSE(Plan!$F$6,CalcSnowball!BW43,CalcAvalanche!BW43,CalcCustom!BW43))</f>
        <v/>
      </c>
      <c r="O43" s="25" t="str">
        <f aca="false">IF(AND(A43&gt;1,N(O42)=0),"",CHOOSE(Plan!$F$6,CalcSnowball!BU43,CalcAvalanche!BU43,CalcCustom!BU43))</f>
        <v/>
      </c>
    </row>
    <row r="44" customFormat="false" ht="15" hidden="false" customHeight="false" outlineLevel="0" collapsed="false">
      <c r="A44" s="8" t="n">
        <v>39</v>
      </c>
      <c r="B44" s="24" t="str">
        <f aca="false">IF(AND(A44&gt;1,N(O43)=0),"",EDATE(Plan!$C$5,A44-1))</f>
        <v/>
      </c>
      <c r="C44" s="25" t="str">
        <f aca="false">IF(OR(AND(A44&gt;1,N(O43)=0),Debts!$B$5=""),"",CHOOSE(Plan!$F$6,CalcSnowball!BJ44,CalcAvalanche!BJ44,CalcCustom!BJ44))</f>
        <v/>
      </c>
      <c r="D44" s="25" t="str">
        <f aca="false">IF(OR(AND(A44&gt;1,N(O43)=0),Debts!$B$6=""),"",CHOOSE(Plan!$F$6,CalcSnowball!BK44,CalcAvalanche!BK44,CalcCustom!BK44))</f>
        <v/>
      </c>
      <c r="E44" s="25" t="str">
        <f aca="false">IF(OR(AND(A44&gt;1,N(O43)=0),Debts!$B$7=""),"",CHOOSE(Plan!$F$6,CalcSnowball!BL44,CalcAvalanche!BL44,CalcCustom!BL44))</f>
        <v/>
      </c>
      <c r="F44" s="25" t="str">
        <f aca="false">IF(OR(AND(A44&gt;1,N(O43)=0),Debts!$B$8=""),"",CHOOSE(Plan!$F$6,CalcSnowball!BM44,CalcAvalanche!BM44,CalcCustom!BM44))</f>
        <v/>
      </c>
      <c r="G44" s="25" t="str">
        <f aca="false">IF(OR(AND(A44&gt;1,N(O43)=0),Debts!$B$9=""),"",CHOOSE(Plan!$F$6,CalcSnowball!BN44,CalcAvalanche!BN44,CalcCustom!BN44))</f>
        <v/>
      </c>
      <c r="H44" s="25" t="str">
        <f aca="false">IF(OR(AND(A44&gt;1,N(O43)=0),Debts!$B$10=""),"",CHOOSE(Plan!$F$6,CalcSnowball!BO44,CalcAvalanche!BO44,CalcCustom!BO44))</f>
        <v/>
      </c>
      <c r="I44" s="25" t="str">
        <f aca="false">IF(OR(AND(A44&gt;1,N(O43)=0),Debts!$B$11=""),"",CHOOSE(Plan!$F$6,CalcSnowball!BP44,CalcAvalanche!BP44,CalcCustom!BP44))</f>
        <v/>
      </c>
      <c r="J44" s="25" t="str">
        <f aca="false">IF(OR(AND(A44&gt;1,N(O43)=0),Debts!$B$12=""),"",CHOOSE(Plan!$F$6,CalcSnowball!BQ44,CalcAvalanche!BQ44,CalcCustom!BQ44))</f>
        <v/>
      </c>
      <c r="K44" s="25" t="str">
        <f aca="false">IF(OR(AND(A44&gt;1,N(O43)=0),Debts!$B$13=""),"",CHOOSE(Plan!$F$6,CalcSnowball!BR44,CalcAvalanche!BR44,CalcCustom!BR44))</f>
        <v/>
      </c>
      <c r="L44" s="25" t="str">
        <f aca="false">IF(OR(AND(A44&gt;1,N(O43)=0),Debts!$B$14=""),"",CHOOSE(Plan!$F$6,CalcSnowball!BS44,CalcAvalanche!BS44,CalcCustom!BS44))</f>
        <v/>
      </c>
      <c r="M44" s="25" t="str">
        <f aca="false">IF(AND(A44&gt;1,N(O43)=0),"",CHOOSE(Plan!$F$6,CalcSnowball!BV44,CalcAvalanche!BV44,CalcCustom!BV44))</f>
        <v/>
      </c>
      <c r="N44" s="25" t="str">
        <f aca="false">IF(AND(A44&gt;1,N(O43)=0),"",CHOOSE(Plan!$F$6,CalcSnowball!BW44,CalcAvalanche!BW44,CalcCustom!BW44))</f>
        <v/>
      </c>
      <c r="O44" s="25" t="str">
        <f aca="false">IF(AND(A44&gt;1,N(O43)=0),"",CHOOSE(Plan!$F$6,CalcSnowball!BU44,CalcAvalanche!BU44,CalcCustom!BU44))</f>
        <v/>
      </c>
    </row>
    <row r="45" customFormat="false" ht="15" hidden="false" customHeight="false" outlineLevel="0" collapsed="false">
      <c r="A45" s="8" t="n">
        <v>40</v>
      </c>
      <c r="B45" s="24" t="str">
        <f aca="false">IF(AND(A45&gt;1,N(O44)=0),"",EDATE(Plan!$C$5,A45-1))</f>
        <v/>
      </c>
      <c r="C45" s="25" t="str">
        <f aca="false">IF(OR(AND(A45&gt;1,N(O44)=0),Debts!$B$5=""),"",CHOOSE(Plan!$F$6,CalcSnowball!BJ45,CalcAvalanche!BJ45,CalcCustom!BJ45))</f>
        <v/>
      </c>
      <c r="D45" s="25" t="str">
        <f aca="false">IF(OR(AND(A45&gt;1,N(O44)=0),Debts!$B$6=""),"",CHOOSE(Plan!$F$6,CalcSnowball!BK45,CalcAvalanche!BK45,CalcCustom!BK45))</f>
        <v/>
      </c>
      <c r="E45" s="25" t="str">
        <f aca="false">IF(OR(AND(A45&gt;1,N(O44)=0),Debts!$B$7=""),"",CHOOSE(Plan!$F$6,CalcSnowball!BL45,CalcAvalanche!BL45,CalcCustom!BL45))</f>
        <v/>
      </c>
      <c r="F45" s="25" t="str">
        <f aca="false">IF(OR(AND(A45&gt;1,N(O44)=0),Debts!$B$8=""),"",CHOOSE(Plan!$F$6,CalcSnowball!BM45,CalcAvalanche!BM45,CalcCustom!BM45))</f>
        <v/>
      </c>
      <c r="G45" s="25" t="str">
        <f aca="false">IF(OR(AND(A45&gt;1,N(O44)=0),Debts!$B$9=""),"",CHOOSE(Plan!$F$6,CalcSnowball!BN45,CalcAvalanche!BN45,CalcCustom!BN45))</f>
        <v/>
      </c>
      <c r="H45" s="25" t="str">
        <f aca="false">IF(OR(AND(A45&gt;1,N(O44)=0),Debts!$B$10=""),"",CHOOSE(Plan!$F$6,CalcSnowball!BO45,CalcAvalanche!BO45,CalcCustom!BO45))</f>
        <v/>
      </c>
      <c r="I45" s="25" t="str">
        <f aca="false">IF(OR(AND(A45&gt;1,N(O44)=0),Debts!$B$11=""),"",CHOOSE(Plan!$F$6,CalcSnowball!BP45,CalcAvalanche!BP45,CalcCustom!BP45))</f>
        <v/>
      </c>
      <c r="J45" s="25" t="str">
        <f aca="false">IF(OR(AND(A45&gt;1,N(O44)=0),Debts!$B$12=""),"",CHOOSE(Plan!$F$6,CalcSnowball!BQ45,CalcAvalanche!BQ45,CalcCustom!BQ45))</f>
        <v/>
      </c>
      <c r="K45" s="25" t="str">
        <f aca="false">IF(OR(AND(A45&gt;1,N(O44)=0),Debts!$B$13=""),"",CHOOSE(Plan!$F$6,CalcSnowball!BR45,CalcAvalanche!BR45,CalcCustom!BR45))</f>
        <v/>
      </c>
      <c r="L45" s="25" t="str">
        <f aca="false">IF(OR(AND(A45&gt;1,N(O44)=0),Debts!$B$14=""),"",CHOOSE(Plan!$F$6,CalcSnowball!BS45,CalcAvalanche!BS45,CalcCustom!BS45))</f>
        <v/>
      </c>
      <c r="M45" s="25" t="str">
        <f aca="false">IF(AND(A45&gt;1,N(O44)=0),"",CHOOSE(Plan!$F$6,CalcSnowball!BV45,CalcAvalanche!BV45,CalcCustom!BV45))</f>
        <v/>
      </c>
      <c r="N45" s="25" t="str">
        <f aca="false">IF(AND(A45&gt;1,N(O44)=0),"",CHOOSE(Plan!$F$6,CalcSnowball!BW45,CalcAvalanche!BW45,CalcCustom!BW45))</f>
        <v/>
      </c>
      <c r="O45" s="25" t="str">
        <f aca="false">IF(AND(A45&gt;1,N(O44)=0),"",CHOOSE(Plan!$F$6,CalcSnowball!BU45,CalcAvalanche!BU45,CalcCustom!BU45))</f>
        <v/>
      </c>
    </row>
    <row r="46" customFormat="false" ht="15" hidden="false" customHeight="false" outlineLevel="0" collapsed="false">
      <c r="A46" s="8" t="n">
        <v>41</v>
      </c>
      <c r="B46" s="24" t="str">
        <f aca="false">IF(AND(A46&gt;1,N(O45)=0),"",EDATE(Plan!$C$5,A46-1))</f>
        <v/>
      </c>
      <c r="C46" s="25" t="str">
        <f aca="false">IF(OR(AND(A46&gt;1,N(O45)=0),Debts!$B$5=""),"",CHOOSE(Plan!$F$6,CalcSnowball!BJ46,CalcAvalanche!BJ46,CalcCustom!BJ46))</f>
        <v/>
      </c>
      <c r="D46" s="25" t="str">
        <f aca="false">IF(OR(AND(A46&gt;1,N(O45)=0),Debts!$B$6=""),"",CHOOSE(Plan!$F$6,CalcSnowball!BK46,CalcAvalanche!BK46,CalcCustom!BK46))</f>
        <v/>
      </c>
      <c r="E46" s="25" t="str">
        <f aca="false">IF(OR(AND(A46&gt;1,N(O45)=0),Debts!$B$7=""),"",CHOOSE(Plan!$F$6,CalcSnowball!BL46,CalcAvalanche!BL46,CalcCustom!BL46))</f>
        <v/>
      </c>
      <c r="F46" s="25" t="str">
        <f aca="false">IF(OR(AND(A46&gt;1,N(O45)=0),Debts!$B$8=""),"",CHOOSE(Plan!$F$6,CalcSnowball!BM46,CalcAvalanche!BM46,CalcCustom!BM46))</f>
        <v/>
      </c>
      <c r="G46" s="25" t="str">
        <f aca="false">IF(OR(AND(A46&gt;1,N(O45)=0),Debts!$B$9=""),"",CHOOSE(Plan!$F$6,CalcSnowball!BN46,CalcAvalanche!BN46,CalcCustom!BN46))</f>
        <v/>
      </c>
      <c r="H46" s="25" t="str">
        <f aca="false">IF(OR(AND(A46&gt;1,N(O45)=0),Debts!$B$10=""),"",CHOOSE(Plan!$F$6,CalcSnowball!BO46,CalcAvalanche!BO46,CalcCustom!BO46))</f>
        <v/>
      </c>
      <c r="I46" s="25" t="str">
        <f aca="false">IF(OR(AND(A46&gt;1,N(O45)=0),Debts!$B$11=""),"",CHOOSE(Plan!$F$6,CalcSnowball!BP46,CalcAvalanche!BP46,CalcCustom!BP46))</f>
        <v/>
      </c>
      <c r="J46" s="25" t="str">
        <f aca="false">IF(OR(AND(A46&gt;1,N(O45)=0),Debts!$B$12=""),"",CHOOSE(Plan!$F$6,CalcSnowball!BQ46,CalcAvalanche!BQ46,CalcCustom!BQ46))</f>
        <v/>
      </c>
      <c r="K46" s="25" t="str">
        <f aca="false">IF(OR(AND(A46&gt;1,N(O45)=0),Debts!$B$13=""),"",CHOOSE(Plan!$F$6,CalcSnowball!BR46,CalcAvalanche!BR46,CalcCustom!BR46))</f>
        <v/>
      </c>
      <c r="L46" s="25" t="str">
        <f aca="false">IF(OR(AND(A46&gt;1,N(O45)=0),Debts!$B$14=""),"",CHOOSE(Plan!$F$6,CalcSnowball!BS46,CalcAvalanche!BS46,CalcCustom!BS46))</f>
        <v/>
      </c>
      <c r="M46" s="25" t="str">
        <f aca="false">IF(AND(A46&gt;1,N(O45)=0),"",CHOOSE(Plan!$F$6,CalcSnowball!BV46,CalcAvalanche!BV46,CalcCustom!BV46))</f>
        <v/>
      </c>
      <c r="N46" s="25" t="str">
        <f aca="false">IF(AND(A46&gt;1,N(O45)=0),"",CHOOSE(Plan!$F$6,CalcSnowball!BW46,CalcAvalanche!BW46,CalcCustom!BW46))</f>
        <v/>
      </c>
      <c r="O46" s="25" t="str">
        <f aca="false">IF(AND(A46&gt;1,N(O45)=0),"",CHOOSE(Plan!$F$6,CalcSnowball!BU46,CalcAvalanche!BU46,CalcCustom!BU46))</f>
        <v/>
      </c>
    </row>
    <row r="47" customFormat="false" ht="15" hidden="false" customHeight="false" outlineLevel="0" collapsed="false">
      <c r="A47" s="8" t="n">
        <v>42</v>
      </c>
      <c r="B47" s="24" t="str">
        <f aca="false">IF(AND(A47&gt;1,N(O46)=0),"",EDATE(Plan!$C$5,A47-1))</f>
        <v/>
      </c>
      <c r="C47" s="25" t="str">
        <f aca="false">IF(OR(AND(A47&gt;1,N(O46)=0),Debts!$B$5=""),"",CHOOSE(Plan!$F$6,CalcSnowball!BJ47,CalcAvalanche!BJ47,CalcCustom!BJ47))</f>
        <v/>
      </c>
      <c r="D47" s="25" t="str">
        <f aca="false">IF(OR(AND(A47&gt;1,N(O46)=0),Debts!$B$6=""),"",CHOOSE(Plan!$F$6,CalcSnowball!BK47,CalcAvalanche!BK47,CalcCustom!BK47))</f>
        <v/>
      </c>
      <c r="E47" s="25" t="str">
        <f aca="false">IF(OR(AND(A47&gt;1,N(O46)=0),Debts!$B$7=""),"",CHOOSE(Plan!$F$6,CalcSnowball!BL47,CalcAvalanche!BL47,CalcCustom!BL47))</f>
        <v/>
      </c>
      <c r="F47" s="25" t="str">
        <f aca="false">IF(OR(AND(A47&gt;1,N(O46)=0),Debts!$B$8=""),"",CHOOSE(Plan!$F$6,CalcSnowball!BM47,CalcAvalanche!BM47,CalcCustom!BM47))</f>
        <v/>
      </c>
      <c r="G47" s="25" t="str">
        <f aca="false">IF(OR(AND(A47&gt;1,N(O46)=0),Debts!$B$9=""),"",CHOOSE(Plan!$F$6,CalcSnowball!BN47,CalcAvalanche!BN47,CalcCustom!BN47))</f>
        <v/>
      </c>
      <c r="H47" s="25" t="str">
        <f aca="false">IF(OR(AND(A47&gt;1,N(O46)=0),Debts!$B$10=""),"",CHOOSE(Plan!$F$6,CalcSnowball!BO47,CalcAvalanche!BO47,CalcCustom!BO47))</f>
        <v/>
      </c>
      <c r="I47" s="25" t="str">
        <f aca="false">IF(OR(AND(A47&gt;1,N(O46)=0),Debts!$B$11=""),"",CHOOSE(Plan!$F$6,CalcSnowball!BP47,CalcAvalanche!BP47,CalcCustom!BP47))</f>
        <v/>
      </c>
      <c r="J47" s="25" t="str">
        <f aca="false">IF(OR(AND(A47&gt;1,N(O46)=0),Debts!$B$12=""),"",CHOOSE(Plan!$F$6,CalcSnowball!BQ47,CalcAvalanche!BQ47,CalcCustom!BQ47))</f>
        <v/>
      </c>
      <c r="K47" s="25" t="str">
        <f aca="false">IF(OR(AND(A47&gt;1,N(O46)=0),Debts!$B$13=""),"",CHOOSE(Plan!$F$6,CalcSnowball!BR47,CalcAvalanche!BR47,CalcCustom!BR47))</f>
        <v/>
      </c>
      <c r="L47" s="25" t="str">
        <f aca="false">IF(OR(AND(A47&gt;1,N(O46)=0),Debts!$B$14=""),"",CHOOSE(Plan!$F$6,CalcSnowball!BS47,CalcAvalanche!BS47,CalcCustom!BS47))</f>
        <v/>
      </c>
      <c r="M47" s="25" t="str">
        <f aca="false">IF(AND(A47&gt;1,N(O46)=0),"",CHOOSE(Plan!$F$6,CalcSnowball!BV47,CalcAvalanche!BV47,CalcCustom!BV47))</f>
        <v/>
      </c>
      <c r="N47" s="25" t="str">
        <f aca="false">IF(AND(A47&gt;1,N(O46)=0),"",CHOOSE(Plan!$F$6,CalcSnowball!BW47,CalcAvalanche!BW47,CalcCustom!BW47))</f>
        <v/>
      </c>
      <c r="O47" s="25" t="str">
        <f aca="false">IF(AND(A47&gt;1,N(O46)=0),"",CHOOSE(Plan!$F$6,CalcSnowball!BU47,CalcAvalanche!BU47,CalcCustom!BU47))</f>
        <v/>
      </c>
    </row>
    <row r="48" customFormat="false" ht="15" hidden="false" customHeight="false" outlineLevel="0" collapsed="false">
      <c r="A48" s="8" t="n">
        <v>43</v>
      </c>
      <c r="B48" s="24" t="str">
        <f aca="false">IF(AND(A48&gt;1,N(O47)=0),"",EDATE(Plan!$C$5,A48-1))</f>
        <v/>
      </c>
      <c r="C48" s="25" t="str">
        <f aca="false">IF(OR(AND(A48&gt;1,N(O47)=0),Debts!$B$5=""),"",CHOOSE(Plan!$F$6,CalcSnowball!BJ48,CalcAvalanche!BJ48,CalcCustom!BJ48))</f>
        <v/>
      </c>
      <c r="D48" s="25" t="str">
        <f aca="false">IF(OR(AND(A48&gt;1,N(O47)=0),Debts!$B$6=""),"",CHOOSE(Plan!$F$6,CalcSnowball!BK48,CalcAvalanche!BK48,CalcCustom!BK48))</f>
        <v/>
      </c>
      <c r="E48" s="25" t="str">
        <f aca="false">IF(OR(AND(A48&gt;1,N(O47)=0),Debts!$B$7=""),"",CHOOSE(Plan!$F$6,CalcSnowball!BL48,CalcAvalanche!BL48,CalcCustom!BL48))</f>
        <v/>
      </c>
      <c r="F48" s="25" t="str">
        <f aca="false">IF(OR(AND(A48&gt;1,N(O47)=0),Debts!$B$8=""),"",CHOOSE(Plan!$F$6,CalcSnowball!BM48,CalcAvalanche!BM48,CalcCustom!BM48))</f>
        <v/>
      </c>
      <c r="G48" s="25" t="str">
        <f aca="false">IF(OR(AND(A48&gt;1,N(O47)=0),Debts!$B$9=""),"",CHOOSE(Plan!$F$6,CalcSnowball!BN48,CalcAvalanche!BN48,CalcCustom!BN48))</f>
        <v/>
      </c>
      <c r="H48" s="25" t="str">
        <f aca="false">IF(OR(AND(A48&gt;1,N(O47)=0),Debts!$B$10=""),"",CHOOSE(Plan!$F$6,CalcSnowball!BO48,CalcAvalanche!BO48,CalcCustom!BO48))</f>
        <v/>
      </c>
      <c r="I48" s="25" t="str">
        <f aca="false">IF(OR(AND(A48&gt;1,N(O47)=0),Debts!$B$11=""),"",CHOOSE(Plan!$F$6,CalcSnowball!BP48,CalcAvalanche!BP48,CalcCustom!BP48))</f>
        <v/>
      </c>
      <c r="J48" s="25" t="str">
        <f aca="false">IF(OR(AND(A48&gt;1,N(O47)=0),Debts!$B$12=""),"",CHOOSE(Plan!$F$6,CalcSnowball!BQ48,CalcAvalanche!BQ48,CalcCustom!BQ48))</f>
        <v/>
      </c>
      <c r="K48" s="25" t="str">
        <f aca="false">IF(OR(AND(A48&gt;1,N(O47)=0),Debts!$B$13=""),"",CHOOSE(Plan!$F$6,CalcSnowball!BR48,CalcAvalanche!BR48,CalcCustom!BR48))</f>
        <v/>
      </c>
      <c r="L48" s="25" t="str">
        <f aca="false">IF(OR(AND(A48&gt;1,N(O47)=0),Debts!$B$14=""),"",CHOOSE(Plan!$F$6,CalcSnowball!BS48,CalcAvalanche!BS48,CalcCustom!BS48))</f>
        <v/>
      </c>
      <c r="M48" s="25" t="str">
        <f aca="false">IF(AND(A48&gt;1,N(O47)=0),"",CHOOSE(Plan!$F$6,CalcSnowball!BV48,CalcAvalanche!BV48,CalcCustom!BV48))</f>
        <v/>
      </c>
      <c r="N48" s="25" t="str">
        <f aca="false">IF(AND(A48&gt;1,N(O47)=0),"",CHOOSE(Plan!$F$6,CalcSnowball!BW48,CalcAvalanche!BW48,CalcCustom!BW48))</f>
        <v/>
      </c>
      <c r="O48" s="25" t="str">
        <f aca="false">IF(AND(A48&gt;1,N(O47)=0),"",CHOOSE(Plan!$F$6,CalcSnowball!BU48,CalcAvalanche!BU48,CalcCustom!BU48))</f>
        <v/>
      </c>
    </row>
    <row r="49" customFormat="false" ht="15" hidden="false" customHeight="false" outlineLevel="0" collapsed="false">
      <c r="A49" s="8" t="n">
        <v>44</v>
      </c>
      <c r="B49" s="24" t="str">
        <f aca="false">IF(AND(A49&gt;1,N(O48)=0),"",EDATE(Plan!$C$5,A49-1))</f>
        <v/>
      </c>
      <c r="C49" s="25" t="str">
        <f aca="false">IF(OR(AND(A49&gt;1,N(O48)=0),Debts!$B$5=""),"",CHOOSE(Plan!$F$6,CalcSnowball!BJ49,CalcAvalanche!BJ49,CalcCustom!BJ49))</f>
        <v/>
      </c>
      <c r="D49" s="25" t="str">
        <f aca="false">IF(OR(AND(A49&gt;1,N(O48)=0),Debts!$B$6=""),"",CHOOSE(Plan!$F$6,CalcSnowball!BK49,CalcAvalanche!BK49,CalcCustom!BK49))</f>
        <v/>
      </c>
      <c r="E49" s="25" t="str">
        <f aca="false">IF(OR(AND(A49&gt;1,N(O48)=0),Debts!$B$7=""),"",CHOOSE(Plan!$F$6,CalcSnowball!BL49,CalcAvalanche!BL49,CalcCustom!BL49))</f>
        <v/>
      </c>
      <c r="F49" s="25" t="str">
        <f aca="false">IF(OR(AND(A49&gt;1,N(O48)=0),Debts!$B$8=""),"",CHOOSE(Plan!$F$6,CalcSnowball!BM49,CalcAvalanche!BM49,CalcCustom!BM49))</f>
        <v/>
      </c>
      <c r="G49" s="25" t="str">
        <f aca="false">IF(OR(AND(A49&gt;1,N(O48)=0),Debts!$B$9=""),"",CHOOSE(Plan!$F$6,CalcSnowball!BN49,CalcAvalanche!BN49,CalcCustom!BN49))</f>
        <v/>
      </c>
      <c r="H49" s="25" t="str">
        <f aca="false">IF(OR(AND(A49&gt;1,N(O48)=0),Debts!$B$10=""),"",CHOOSE(Plan!$F$6,CalcSnowball!BO49,CalcAvalanche!BO49,CalcCustom!BO49))</f>
        <v/>
      </c>
      <c r="I49" s="25" t="str">
        <f aca="false">IF(OR(AND(A49&gt;1,N(O48)=0),Debts!$B$11=""),"",CHOOSE(Plan!$F$6,CalcSnowball!BP49,CalcAvalanche!BP49,CalcCustom!BP49))</f>
        <v/>
      </c>
      <c r="J49" s="25" t="str">
        <f aca="false">IF(OR(AND(A49&gt;1,N(O48)=0),Debts!$B$12=""),"",CHOOSE(Plan!$F$6,CalcSnowball!BQ49,CalcAvalanche!BQ49,CalcCustom!BQ49))</f>
        <v/>
      </c>
      <c r="K49" s="25" t="str">
        <f aca="false">IF(OR(AND(A49&gt;1,N(O48)=0),Debts!$B$13=""),"",CHOOSE(Plan!$F$6,CalcSnowball!BR49,CalcAvalanche!BR49,CalcCustom!BR49))</f>
        <v/>
      </c>
      <c r="L49" s="25" t="str">
        <f aca="false">IF(OR(AND(A49&gt;1,N(O48)=0),Debts!$B$14=""),"",CHOOSE(Plan!$F$6,CalcSnowball!BS49,CalcAvalanche!BS49,CalcCustom!BS49))</f>
        <v/>
      </c>
      <c r="M49" s="25" t="str">
        <f aca="false">IF(AND(A49&gt;1,N(O48)=0),"",CHOOSE(Plan!$F$6,CalcSnowball!BV49,CalcAvalanche!BV49,CalcCustom!BV49))</f>
        <v/>
      </c>
      <c r="N49" s="25" t="str">
        <f aca="false">IF(AND(A49&gt;1,N(O48)=0),"",CHOOSE(Plan!$F$6,CalcSnowball!BW49,CalcAvalanche!BW49,CalcCustom!BW49))</f>
        <v/>
      </c>
      <c r="O49" s="25" t="str">
        <f aca="false">IF(AND(A49&gt;1,N(O48)=0),"",CHOOSE(Plan!$F$6,CalcSnowball!BU49,CalcAvalanche!BU49,CalcCustom!BU49))</f>
        <v/>
      </c>
    </row>
    <row r="50" customFormat="false" ht="15" hidden="false" customHeight="false" outlineLevel="0" collapsed="false">
      <c r="A50" s="8" t="n">
        <v>45</v>
      </c>
      <c r="B50" s="24" t="str">
        <f aca="false">IF(AND(A50&gt;1,N(O49)=0),"",EDATE(Plan!$C$5,A50-1))</f>
        <v/>
      </c>
      <c r="C50" s="25" t="str">
        <f aca="false">IF(OR(AND(A50&gt;1,N(O49)=0),Debts!$B$5=""),"",CHOOSE(Plan!$F$6,CalcSnowball!BJ50,CalcAvalanche!BJ50,CalcCustom!BJ50))</f>
        <v/>
      </c>
      <c r="D50" s="25" t="str">
        <f aca="false">IF(OR(AND(A50&gt;1,N(O49)=0),Debts!$B$6=""),"",CHOOSE(Plan!$F$6,CalcSnowball!BK50,CalcAvalanche!BK50,CalcCustom!BK50))</f>
        <v/>
      </c>
      <c r="E50" s="25" t="str">
        <f aca="false">IF(OR(AND(A50&gt;1,N(O49)=0),Debts!$B$7=""),"",CHOOSE(Plan!$F$6,CalcSnowball!BL50,CalcAvalanche!BL50,CalcCustom!BL50))</f>
        <v/>
      </c>
      <c r="F50" s="25" t="str">
        <f aca="false">IF(OR(AND(A50&gt;1,N(O49)=0),Debts!$B$8=""),"",CHOOSE(Plan!$F$6,CalcSnowball!BM50,CalcAvalanche!BM50,CalcCustom!BM50))</f>
        <v/>
      </c>
      <c r="G50" s="25" t="str">
        <f aca="false">IF(OR(AND(A50&gt;1,N(O49)=0),Debts!$B$9=""),"",CHOOSE(Plan!$F$6,CalcSnowball!BN50,CalcAvalanche!BN50,CalcCustom!BN50))</f>
        <v/>
      </c>
      <c r="H50" s="25" t="str">
        <f aca="false">IF(OR(AND(A50&gt;1,N(O49)=0),Debts!$B$10=""),"",CHOOSE(Plan!$F$6,CalcSnowball!BO50,CalcAvalanche!BO50,CalcCustom!BO50))</f>
        <v/>
      </c>
      <c r="I50" s="25" t="str">
        <f aca="false">IF(OR(AND(A50&gt;1,N(O49)=0),Debts!$B$11=""),"",CHOOSE(Plan!$F$6,CalcSnowball!BP50,CalcAvalanche!BP50,CalcCustom!BP50))</f>
        <v/>
      </c>
      <c r="J50" s="25" t="str">
        <f aca="false">IF(OR(AND(A50&gt;1,N(O49)=0),Debts!$B$12=""),"",CHOOSE(Plan!$F$6,CalcSnowball!BQ50,CalcAvalanche!BQ50,CalcCustom!BQ50))</f>
        <v/>
      </c>
      <c r="K50" s="25" t="str">
        <f aca="false">IF(OR(AND(A50&gt;1,N(O49)=0),Debts!$B$13=""),"",CHOOSE(Plan!$F$6,CalcSnowball!BR50,CalcAvalanche!BR50,CalcCustom!BR50))</f>
        <v/>
      </c>
      <c r="L50" s="25" t="str">
        <f aca="false">IF(OR(AND(A50&gt;1,N(O49)=0),Debts!$B$14=""),"",CHOOSE(Plan!$F$6,CalcSnowball!BS50,CalcAvalanche!BS50,CalcCustom!BS50))</f>
        <v/>
      </c>
      <c r="M50" s="25" t="str">
        <f aca="false">IF(AND(A50&gt;1,N(O49)=0),"",CHOOSE(Plan!$F$6,CalcSnowball!BV50,CalcAvalanche!BV50,CalcCustom!BV50))</f>
        <v/>
      </c>
      <c r="N50" s="25" t="str">
        <f aca="false">IF(AND(A50&gt;1,N(O49)=0),"",CHOOSE(Plan!$F$6,CalcSnowball!BW50,CalcAvalanche!BW50,CalcCustom!BW50))</f>
        <v/>
      </c>
      <c r="O50" s="25" t="str">
        <f aca="false">IF(AND(A50&gt;1,N(O49)=0),"",CHOOSE(Plan!$F$6,CalcSnowball!BU50,CalcAvalanche!BU50,CalcCustom!BU50))</f>
        <v/>
      </c>
    </row>
    <row r="51" customFormat="false" ht="15" hidden="false" customHeight="false" outlineLevel="0" collapsed="false">
      <c r="A51" s="8" t="n">
        <v>46</v>
      </c>
      <c r="B51" s="24" t="str">
        <f aca="false">IF(AND(A51&gt;1,N(O50)=0),"",EDATE(Plan!$C$5,A51-1))</f>
        <v/>
      </c>
      <c r="C51" s="25" t="str">
        <f aca="false">IF(OR(AND(A51&gt;1,N(O50)=0),Debts!$B$5=""),"",CHOOSE(Plan!$F$6,CalcSnowball!BJ51,CalcAvalanche!BJ51,CalcCustom!BJ51))</f>
        <v/>
      </c>
      <c r="D51" s="25" t="str">
        <f aca="false">IF(OR(AND(A51&gt;1,N(O50)=0),Debts!$B$6=""),"",CHOOSE(Plan!$F$6,CalcSnowball!BK51,CalcAvalanche!BK51,CalcCustom!BK51))</f>
        <v/>
      </c>
      <c r="E51" s="25" t="str">
        <f aca="false">IF(OR(AND(A51&gt;1,N(O50)=0),Debts!$B$7=""),"",CHOOSE(Plan!$F$6,CalcSnowball!BL51,CalcAvalanche!BL51,CalcCustom!BL51))</f>
        <v/>
      </c>
      <c r="F51" s="25" t="str">
        <f aca="false">IF(OR(AND(A51&gt;1,N(O50)=0),Debts!$B$8=""),"",CHOOSE(Plan!$F$6,CalcSnowball!BM51,CalcAvalanche!BM51,CalcCustom!BM51))</f>
        <v/>
      </c>
      <c r="G51" s="25" t="str">
        <f aca="false">IF(OR(AND(A51&gt;1,N(O50)=0),Debts!$B$9=""),"",CHOOSE(Plan!$F$6,CalcSnowball!BN51,CalcAvalanche!BN51,CalcCustom!BN51))</f>
        <v/>
      </c>
      <c r="H51" s="25" t="str">
        <f aca="false">IF(OR(AND(A51&gt;1,N(O50)=0),Debts!$B$10=""),"",CHOOSE(Plan!$F$6,CalcSnowball!BO51,CalcAvalanche!BO51,CalcCustom!BO51))</f>
        <v/>
      </c>
      <c r="I51" s="25" t="str">
        <f aca="false">IF(OR(AND(A51&gt;1,N(O50)=0),Debts!$B$11=""),"",CHOOSE(Plan!$F$6,CalcSnowball!BP51,CalcAvalanche!BP51,CalcCustom!BP51))</f>
        <v/>
      </c>
      <c r="J51" s="25" t="str">
        <f aca="false">IF(OR(AND(A51&gt;1,N(O50)=0),Debts!$B$12=""),"",CHOOSE(Plan!$F$6,CalcSnowball!BQ51,CalcAvalanche!BQ51,CalcCustom!BQ51))</f>
        <v/>
      </c>
      <c r="K51" s="25" t="str">
        <f aca="false">IF(OR(AND(A51&gt;1,N(O50)=0),Debts!$B$13=""),"",CHOOSE(Plan!$F$6,CalcSnowball!BR51,CalcAvalanche!BR51,CalcCustom!BR51))</f>
        <v/>
      </c>
      <c r="L51" s="25" t="str">
        <f aca="false">IF(OR(AND(A51&gt;1,N(O50)=0),Debts!$B$14=""),"",CHOOSE(Plan!$F$6,CalcSnowball!BS51,CalcAvalanche!BS51,CalcCustom!BS51))</f>
        <v/>
      </c>
      <c r="M51" s="25" t="str">
        <f aca="false">IF(AND(A51&gt;1,N(O50)=0),"",CHOOSE(Plan!$F$6,CalcSnowball!BV51,CalcAvalanche!BV51,CalcCustom!BV51))</f>
        <v/>
      </c>
      <c r="N51" s="25" t="str">
        <f aca="false">IF(AND(A51&gt;1,N(O50)=0),"",CHOOSE(Plan!$F$6,CalcSnowball!BW51,CalcAvalanche!BW51,CalcCustom!BW51))</f>
        <v/>
      </c>
      <c r="O51" s="25" t="str">
        <f aca="false">IF(AND(A51&gt;1,N(O50)=0),"",CHOOSE(Plan!$F$6,CalcSnowball!BU51,CalcAvalanche!BU51,CalcCustom!BU51))</f>
        <v/>
      </c>
    </row>
    <row r="52" customFormat="false" ht="15" hidden="false" customHeight="false" outlineLevel="0" collapsed="false">
      <c r="A52" s="8" t="n">
        <v>47</v>
      </c>
      <c r="B52" s="24" t="str">
        <f aca="false">IF(AND(A52&gt;1,N(O51)=0),"",EDATE(Plan!$C$5,A52-1))</f>
        <v/>
      </c>
      <c r="C52" s="25" t="str">
        <f aca="false">IF(OR(AND(A52&gt;1,N(O51)=0),Debts!$B$5=""),"",CHOOSE(Plan!$F$6,CalcSnowball!BJ52,CalcAvalanche!BJ52,CalcCustom!BJ52))</f>
        <v/>
      </c>
      <c r="D52" s="25" t="str">
        <f aca="false">IF(OR(AND(A52&gt;1,N(O51)=0),Debts!$B$6=""),"",CHOOSE(Plan!$F$6,CalcSnowball!BK52,CalcAvalanche!BK52,CalcCustom!BK52))</f>
        <v/>
      </c>
      <c r="E52" s="25" t="str">
        <f aca="false">IF(OR(AND(A52&gt;1,N(O51)=0),Debts!$B$7=""),"",CHOOSE(Plan!$F$6,CalcSnowball!BL52,CalcAvalanche!BL52,CalcCustom!BL52))</f>
        <v/>
      </c>
      <c r="F52" s="25" t="str">
        <f aca="false">IF(OR(AND(A52&gt;1,N(O51)=0),Debts!$B$8=""),"",CHOOSE(Plan!$F$6,CalcSnowball!BM52,CalcAvalanche!BM52,CalcCustom!BM52))</f>
        <v/>
      </c>
      <c r="G52" s="25" t="str">
        <f aca="false">IF(OR(AND(A52&gt;1,N(O51)=0),Debts!$B$9=""),"",CHOOSE(Plan!$F$6,CalcSnowball!BN52,CalcAvalanche!BN52,CalcCustom!BN52))</f>
        <v/>
      </c>
      <c r="H52" s="25" t="str">
        <f aca="false">IF(OR(AND(A52&gt;1,N(O51)=0),Debts!$B$10=""),"",CHOOSE(Plan!$F$6,CalcSnowball!BO52,CalcAvalanche!BO52,CalcCustom!BO52))</f>
        <v/>
      </c>
      <c r="I52" s="25" t="str">
        <f aca="false">IF(OR(AND(A52&gt;1,N(O51)=0),Debts!$B$11=""),"",CHOOSE(Plan!$F$6,CalcSnowball!BP52,CalcAvalanche!BP52,CalcCustom!BP52))</f>
        <v/>
      </c>
      <c r="J52" s="25" t="str">
        <f aca="false">IF(OR(AND(A52&gt;1,N(O51)=0),Debts!$B$12=""),"",CHOOSE(Plan!$F$6,CalcSnowball!BQ52,CalcAvalanche!BQ52,CalcCustom!BQ52))</f>
        <v/>
      </c>
      <c r="K52" s="25" t="str">
        <f aca="false">IF(OR(AND(A52&gt;1,N(O51)=0),Debts!$B$13=""),"",CHOOSE(Plan!$F$6,CalcSnowball!BR52,CalcAvalanche!BR52,CalcCustom!BR52))</f>
        <v/>
      </c>
      <c r="L52" s="25" t="str">
        <f aca="false">IF(OR(AND(A52&gt;1,N(O51)=0),Debts!$B$14=""),"",CHOOSE(Plan!$F$6,CalcSnowball!BS52,CalcAvalanche!BS52,CalcCustom!BS52))</f>
        <v/>
      </c>
      <c r="M52" s="25" t="str">
        <f aca="false">IF(AND(A52&gt;1,N(O51)=0),"",CHOOSE(Plan!$F$6,CalcSnowball!BV52,CalcAvalanche!BV52,CalcCustom!BV52))</f>
        <v/>
      </c>
      <c r="N52" s="25" t="str">
        <f aca="false">IF(AND(A52&gt;1,N(O51)=0),"",CHOOSE(Plan!$F$6,CalcSnowball!BW52,CalcAvalanche!BW52,CalcCustom!BW52))</f>
        <v/>
      </c>
      <c r="O52" s="25" t="str">
        <f aca="false">IF(AND(A52&gt;1,N(O51)=0),"",CHOOSE(Plan!$F$6,CalcSnowball!BU52,CalcAvalanche!BU52,CalcCustom!BU52))</f>
        <v/>
      </c>
    </row>
    <row r="53" customFormat="false" ht="15" hidden="false" customHeight="false" outlineLevel="0" collapsed="false">
      <c r="A53" s="8" t="n">
        <v>48</v>
      </c>
      <c r="B53" s="24" t="str">
        <f aca="false">IF(AND(A53&gt;1,N(O52)=0),"",EDATE(Plan!$C$5,A53-1))</f>
        <v/>
      </c>
      <c r="C53" s="25" t="str">
        <f aca="false">IF(OR(AND(A53&gt;1,N(O52)=0),Debts!$B$5=""),"",CHOOSE(Plan!$F$6,CalcSnowball!BJ53,CalcAvalanche!BJ53,CalcCustom!BJ53))</f>
        <v/>
      </c>
      <c r="D53" s="25" t="str">
        <f aca="false">IF(OR(AND(A53&gt;1,N(O52)=0),Debts!$B$6=""),"",CHOOSE(Plan!$F$6,CalcSnowball!BK53,CalcAvalanche!BK53,CalcCustom!BK53))</f>
        <v/>
      </c>
      <c r="E53" s="25" t="str">
        <f aca="false">IF(OR(AND(A53&gt;1,N(O52)=0),Debts!$B$7=""),"",CHOOSE(Plan!$F$6,CalcSnowball!BL53,CalcAvalanche!BL53,CalcCustom!BL53))</f>
        <v/>
      </c>
      <c r="F53" s="25" t="str">
        <f aca="false">IF(OR(AND(A53&gt;1,N(O52)=0),Debts!$B$8=""),"",CHOOSE(Plan!$F$6,CalcSnowball!BM53,CalcAvalanche!BM53,CalcCustom!BM53))</f>
        <v/>
      </c>
      <c r="G53" s="25" t="str">
        <f aca="false">IF(OR(AND(A53&gt;1,N(O52)=0),Debts!$B$9=""),"",CHOOSE(Plan!$F$6,CalcSnowball!BN53,CalcAvalanche!BN53,CalcCustom!BN53))</f>
        <v/>
      </c>
      <c r="H53" s="25" t="str">
        <f aca="false">IF(OR(AND(A53&gt;1,N(O52)=0),Debts!$B$10=""),"",CHOOSE(Plan!$F$6,CalcSnowball!BO53,CalcAvalanche!BO53,CalcCustom!BO53))</f>
        <v/>
      </c>
      <c r="I53" s="25" t="str">
        <f aca="false">IF(OR(AND(A53&gt;1,N(O52)=0),Debts!$B$11=""),"",CHOOSE(Plan!$F$6,CalcSnowball!BP53,CalcAvalanche!BP53,CalcCustom!BP53))</f>
        <v/>
      </c>
      <c r="J53" s="25" t="str">
        <f aca="false">IF(OR(AND(A53&gt;1,N(O52)=0),Debts!$B$12=""),"",CHOOSE(Plan!$F$6,CalcSnowball!BQ53,CalcAvalanche!BQ53,CalcCustom!BQ53))</f>
        <v/>
      </c>
      <c r="K53" s="25" t="str">
        <f aca="false">IF(OR(AND(A53&gt;1,N(O52)=0),Debts!$B$13=""),"",CHOOSE(Plan!$F$6,CalcSnowball!BR53,CalcAvalanche!BR53,CalcCustom!BR53))</f>
        <v/>
      </c>
      <c r="L53" s="25" t="str">
        <f aca="false">IF(OR(AND(A53&gt;1,N(O52)=0),Debts!$B$14=""),"",CHOOSE(Plan!$F$6,CalcSnowball!BS53,CalcAvalanche!BS53,CalcCustom!BS53))</f>
        <v/>
      </c>
      <c r="M53" s="25" t="str">
        <f aca="false">IF(AND(A53&gt;1,N(O52)=0),"",CHOOSE(Plan!$F$6,CalcSnowball!BV53,CalcAvalanche!BV53,CalcCustom!BV53))</f>
        <v/>
      </c>
      <c r="N53" s="25" t="str">
        <f aca="false">IF(AND(A53&gt;1,N(O52)=0),"",CHOOSE(Plan!$F$6,CalcSnowball!BW53,CalcAvalanche!BW53,CalcCustom!BW53))</f>
        <v/>
      </c>
      <c r="O53" s="25" t="str">
        <f aca="false">IF(AND(A53&gt;1,N(O52)=0),"",CHOOSE(Plan!$F$6,CalcSnowball!BU53,CalcAvalanche!BU53,CalcCustom!BU53))</f>
        <v/>
      </c>
    </row>
    <row r="54" customFormat="false" ht="15" hidden="false" customHeight="false" outlineLevel="0" collapsed="false">
      <c r="A54" s="8" t="n">
        <v>49</v>
      </c>
      <c r="B54" s="24" t="str">
        <f aca="false">IF(AND(A54&gt;1,N(O53)=0),"",EDATE(Plan!$C$5,A54-1))</f>
        <v/>
      </c>
      <c r="C54" s="25" t="str">
        <f aca="false">IF(OR(AND(A54&gt;1,N(O53)=0),Debts!$B$5=""),"",CHOOSE(Plan!$F$6,CalcSnowball!BJ54,CalcAvalanche!BJ54,CalcCustom!BJ54))</f>
        <v/>
      </c>
      <c r="D54" s="25" t="str">
        <f aca="false">IF(OR(AND(A54&gt;1,N(O53)=0),Debts!$B$6=""),"",CHOOSE(Plan!$F$6,CalcSnowball!BK54,CalcAvalanche!BK54,CalcCustom!BK54))</f>
        <v/>
      </c>
      <c r="E54" s="25" t="str">
        <f aca="false">IF(OR(AND(A54&gt;1,N(O53)=0),Debts!$B$7=""),"",CHOOSE(Plan!$F$6,CalcSnowball!BL54,CalcAvalanche!BL54,CalcCustom!BL54))</f>
        <v/>
      </c>
      <c r="F54" s="25" t="str">
        <f aca="false">IF(OR(AND(A54&gt;1,N(O53)=0),Debts!$B$8=""),"",CHOOSE(Plan!$F$6,CalcSnowball!BM54,CalcAvalanche!BM54,CalcCustom!BM54))</f>
        <v/>
      </c>
      <c r="G54" s="25" t="str">
        <f aca="false">IF(OR(AND(A54&gt;1,N(O53)=0),Debts!$B$9=""),"",CHOOSE(Plan!$F$6,CalcSnowball!BN54,CalcAvalanche!BN54,CalcCustom!BN54))</f>
        <v/>
      </c>
      <c r="H54" s="25" t="str">
        <f aca="false">IF(OR(AND(A54&gt;1,N(O53)=0),Debts!$B$10=""),"",CHOOSE(Plan!$F$6,CalcSnowball!BO54,CalcAvalanche!BO54,CalcCustom!BO54))</f>
        <v/>
      </c>
      <c r="I54" s="25" t="str">
        <f aca="false">IF(OR(AND(A54&gt;1,N(O53)=0),Debts!$B$11=""),"",CHOOSE(Plan!$F$6,CalcSnowball!BP54,CalcAvalanche!BP54,CalcCustom!BP54))</f>
        <v/>
      </c>
      <c r="J54" s="25" t="str">
        <f aca="false">IF(OR(AND(A54&gt;1,N(O53)=0),Debts!$B$12=""),"",CHOOSE(Plan!$F$6,CalcSnowball!BQ54,CalcAvalanche!BQ54,CalcCustom!BQ54))</f>
        <v/>
      </c>
      <c r="K54" s="25" t="str">
        <f aca="false">IF(OR(AND(A54&gt;1,N(O53)=0),Debts!$B$13=""),"",CHOOSE(Plan!$F$6,CalcSnowball!BR54,CalcAvalanche!BR54,CalcCustom!BR54))</f>
        <v/>
      </c>
      <c r="L54" s="25" t="str">
        <f aca="false">IF(OR(AND(A54&gt;1,N(O53)=0),Debts!$B$14=""),"",CHOOSE(Plan!$F$6,CalcSnowball!BS54,CalcAvalanche!BS54,CalcCustom!BS54))</f>
        <v/>
      </c>
      <c r="M54" s="25" t="str">
        <f aca="false">IF(AND(A54&gt;1,N(O53)=0),"",CHOOSE(Plan!$F$6,CalcSnowball!BV54,CalcAvalanche!BV54,CalcCustom!BV54))</f>
        <v/>
      </c>
      <c r="N54" s="25" t="str">
        <f aca="false">IF(AND(A54&gt;1,N(O53)=0),"",CHOOSE(Plan!$F$6,CalcSnowball!BW54,CalcAvalanche!BW54,CalcCustom!BW54))</f>
        <v/>
      </c>
      <c r="O54" s="25" t="str">
        <f aca="false">IF(AND(A54&gt;1,N(O53)=0),"",CHOOSE(Plan!$F$6,CalcSnowball!BU54,CalcAvalanche!BU54,CalcCustom!BU54))</f>
        <v/>
      </c>
    </row>
    <row r="55" customFormat="false" ht="15" hidden="false" customHeight="false" outlineLevel="0" collapsed="false">
      <c r="A55" s="8" t="n">
        <v>50</v>
      </c>
      <c r="B55" s="24" t="str">
        <f aca="false">IF(AND(A55&gt;1,N(O54)=0),"",EDATE(Plan!$C$5,A55-1))</f>
        <v/>
      </c>
      <c r="C55" s="25" t="str">
        <f aca="false">IF(OR(AND(A55&gt;1,N(O54)=0),Debts!$B$5=""),"",CHOOSE(Plan!$F$6,CalcSnowball!BJ55,CalcAvalanche!BJ55,CalcCustom!BJ55))</f>
        <v/>
      </c>
      <c r="D55" s="25" t="str">
        <f aca="false">IF(OR(AND(A55&gt;1,N(O54)=0),Debts!$B$6=""),"",CHOOSE(Plan!$F$6,CalcSnowball!BK55,CalcAvalanche!BK55,CalcCustom!BK55))</f>
        <v/>
      </c>
      <c r="E55" s="25" t="str">
        <f aca="false">IF(OR(AND(A55&gt;1,N(O54)=0),Debts!$B$7=""),"",CHOOSE(Plan!$F$6,CalcSnowball!BL55,CalcAvalanche!BL55,CalcCustom!BL55))</f>
        <v/>
      </c>
      <c r="F55" s="25" t="str">
        <f aca="false">IF(OR(AND(A55&gt;1,N(O54)=0),Debts!$B$8=""),"",CHOOSE(Plan!$F$6,CalcSnowball!BM55,CalcAvalanche!BM55,CalcCustom!BM55))</f>
        <v/>
      </c>
      <c r="G55" s="25" t="str">
        <f aca="false">IF(OR(AND(A55&gt;1,N(O54)=0),Debts!$B$9=""),"",CHOOSE(Plan!$F$6,CalcSnowball!BN55,CalcAvalanche!BN55,CalcCustom!BN55))</f>
        <v/>
      </c>
      <c r="H55" s="25" t="str">
        <f aca="false">IF(OR(AND(A55&gt;1,N(O54)=0),Debts!$B$10=""),"",CHOOSE(Plan!$F$6,CalcSnowball!BO55,CalcAvalanche!BO55,CalcCustom!BO55))</f>
        <v/>
      </c>
      <c r="I55" s="25" t="str">
        <f aca="false">IF(OR(AND(A55&gt;1,N(O54)=0),Debts!$B$11=""),"",CHOOSE(Plan!$F$6,CalcSnowball!BP55,CalcAvalanche!BP55,CalcCustom!BP55))</f>
        <v/>
      </c>
      <c r="J55" s="25" t="str">
        <f aca="false">IF(OR(AND(A55&gt;1,N(O54)=0),Debts!$B$12=""),"",CHOOSE(Plan!$F$6,CalcSnowball!BQ55,CalcAvalanche!BQ55,CalcCustom!BQ55))</f>
        <v/>
      </c>
      <c r="K55" s="25" t="str">
        <f aca="false">IF(OR(AND(A55&gt;1,N(O54)=0),Debts!$B$13=""),"",CHOOSE(Plan!$F$6,CalcSnowball!BR55,CalcAvalanche!BR55,CalcCustom!BR55))</f>
        <v/>
      </c>
      <c r="L55" s="25" t="str">
        <f aca="false">IF(OR(AND(A55&gt;1,N(O54)=0),Debts!$B$14=""),"",CHOOSE(Plan!$F$6,CalcSnowball!BS55,CalcAvalanche!BS55,CalcCustom!BS55))</f>
        <v/>
      </c>
      <c r="M55" s="25" t="str">
        <f aca="false">IF(AND(A55&gt;1,N(O54)=0),"",CHOOSE(Plan!$F$6,CalcSnowball!BV55,CalcAvalanche!BV55,CalcCustom!BV55))</f>
        <v/>
      </c>
      <c r="N55" s="25" t="str">
        <f aca="false">IF(AND(A55&gt;1,N(O54)=0),"",CHOOSE(Plan!$F$6,CalcSnowball!BW55,CalcAvalanche!BW55,CalcCustom!BW55))</f>
        <v/>
      </c>
      <c r="O55" s="25" t="str">
        <f aca="false">IF(AND(A55&gt;1,N(O54)=0),"",CHOOSE(Plan!$F$6,CalcSnowball!BU55,CalcAvalanche!BU55,CalcCustom!BU55))</f>
        <v/>
      </c>
    </row>
    <row r="56" customFormat="false" ht="15" hidden="false" customHeight="false" outlineLevel="0" collapsed="false">
      <c r="A56" s="8" t="n">
        <v>51</v>
      </c>
      <c r="B56" s="24" t="str">
        <f aca="false">IF(AND(A56&gt;1,N(O55)=0),"",EDATE(Plan!$C$5,A56-1))</f>
        <v/>
      </c>
      <c r="C56" s="25" t="str">
        <f aca="false">IF(OR(AND(A56&gt;1,N(O55)=0),Debts!$B$5=""),"",CHOOSE(Plan!$F$6,CalcSnowball!BJ56,CalcAvalanche!BJ56,CalcCustom!BJ56))</f>
        <v/>
      </c>
      <c r="D56" s="25" t="str">
        <f aca="false">IF(OR(AND(A56&gt;1,N(O55)=0),Debts!$B$6=""),"",CHOOSE(Plan!$F$6,CalcSnowball!BK56,CalcAvalanche!BK56,CalcCustom!BK56))</f>
        <v/>
      </c>
      <c r="E56" s="25" t="str">
        <f aca="false">IF(OR(AND(A56&gt;1,N(O55)=0),Debts!$B$7=""),"",CHOOSE(Plan!$F$6,CalcSnowball!BL56,CalcAvalanche!BL56,CalcCustom!BL56))</f>
        <v/>
      </c>
      <c r="F56" s="25" t="str">
        <f aca="false">IF(OR(AND(A56&gt;1,N(O55)=0),Debts!$B$8=""),"",CHOOSE(Plan!$F$6,CalcSnowball!BM56,CalcAvalanche!BM56,CalcCustom!BM56))</f>
        <v/>
      </c>
      <c r="G56" s="25" t="str">
        <f aca="false">IF(OR(AND(A56&gt;1,N(O55)=0),Debts!$B$9=""),"",CHOOSE(Plan!$F$6,CalcSnowball!BN56,CalcAvalanche!BN56,CalcCustom!BN56))</f>
        <v/>
      </c>
      <c r="H56" s="25" t="str">
        <f aca="false">IF(OR(AND(A56&gt;1,N(O55)=0),Debts!$B$10=""),"",CHOOSE(Plan!$F$6,CalcSnowball!BO56,CalcAvalanche!BO56,CalcCustom!BO56))</f>
        <v/>
      </c>
      <c r="I56" s="25" t="str">
        <f aca="false">IF(OR(AND(A56&gt;1,N(O55)=0),Debts!$B$11=""),"",CHOOSE(Plan!$F$6,CalcSnowball!BP56,CalcAvalanche!BP56,CalcCustom!BP56))</f>
        <v/>
      </c>
      <c r="J56" s="25" t="str">
        <f aca="false">IF(OR(AND(A56&gt;1,N(O55)=0),Debts!$B$12=""),"",CHOOSE(Plan!$F$6,CalcSnowball!BQ56,CalcAvalanche!BQ56,CalcCustom!BQ56))</f>
        <v/>
      </c>
      <c r="K56" s="25" t="str">
        <f aca="false">IF(OR(AND(A56&gt;1,N(O55)=0),Debts!$B$13=""),"",CHOOSE(Plan!$F$6,CalcSnowball!BR56,CalcAvalanche!BR56,CalcCustom!BR56))</f>
        <v/>
      </c>
      <c r="L56" s="25" t="str">
        <f aca="false">IF(OR(AND(A56&gt;1,N(O55)=0),Debts!$B$14=""),"",CHOOSE(Plan!$F$6,CalcSnowball!BS56,CalcAvalanche!BS56,CalcCustom!BS56))</f>
        <v/>
      </c>
      <c r="M56" s="25" t="str">
        <f aca="false">IF(AND(A56&gt;1,N(O55)=0),"",CHOOSE(Plan!$F$6,CalcSnowball!BV56,CalcAvalanche!BV56,CalcCustom!BV56))</f>
        <v/>
      </c>
      <c r="N56" s="25" t="str">
        <f aca="false">IF(AND(A56&gt;1,N(O55)=0),"",CHOOSE(Plan!$F$6,CalcSnowball!BW56,CalcAvalanche!BW56,CalcCustom!BW56))</f>
        <v/>
      </c>
      <c r="O56" s="25" t="str">
        <f aca="false">IF(AND(A56&gt;1,N(O55)=0),"",CHOOSE(Plan!$F$6,CalcSnowball!BU56,CalcAvalanche!BU56,CalcCustom!BU56))</f>
        <v/>
      </c>
    </row>
    <row r="57" customFormat="false" ht="15" hidden="false" customHeight="false" outlineLevel="0" collapsed="false">
      <c r="A57" s="8" t="n">
        <v>52</v>
      </c>
      <c r="B57" s="24" t="str">
        <f aca="false">IF(AND(A57&gt;1,N(O56)=0),"",EDATE(Plan!$C$5,A57-1))</f>
        <v/>
      </c>
      <c r="C57" s="25" t="str">
        <f aca="false">IF(OR(AND(A57&gt;1,N(O56)=0),Debts!$B$5=""),"",CHOOSE(Plan!$F$6,CalcSnowball!BJ57,CalcAvalanche!BJ57,CalcCustom!BJ57))</f>
        <v/>
      </c>
      <c r="D57" s="25" t="str">
        <f aca="false">IF(OR(AND(A57&gt;1,N(O56)=0),Debts!$B$6=""),"",CHOOSE(Plan!$F$6,CalcSnowball!BK57,CalcAvalanche!BK57,CalcCustom!BK57))</f>
        <v/>
      </c>
      <c r="E57" s="25" t="str">
        <f aca="false">IF(OR(AND(A57&gt;1,N(O56)=0),Debts!$B$7=""),"",CHOOSE(Plan!$F$6,CalcSnowball!BL57,CalcAvalanche!BL57,CalcCustom!BL57))</f>
        <v/>
      </c>
      <c r="F57" s="25" t="str">
        <f aca="false">IF(OR(AND(A57&gt;1,N(O56)=0),Debts!$B$8=""),"",CHOOSE(Plan!$F$6,CalcSnowball!BM57,CalcAvalanche!BM57,CalcCustom!BM57))</f>
        <v/>
      </c>
      <c r="G57" s="25" t="str">
        <f aca="false">IF(OR(AND(A57&gt;1,N(O56)=0),Debts!$B$9=""),"",CHOOSE(Plan!$F$6,CalcSnowball!BN57,CalcAvalanche!BN57,CalcCustom!BN57))</f>
        <v/>
      </c>
      <c r="H57" s="25" t="str">
        <f aca="false">IF(OR(AND(A57&gt;1,N(O56)=0),Debts!$B$10=""),"",CHOOSE(Plan!$F$6,CalcSnowball!BO57,CalcAvalanche!BO57,CalcCustom!BO57))</f>
        <v/>
      </c>
      <c r="I57" s="25" t="str">
        <f aca="false">IF(OR(AND(A57&gt;1,N(O56)=0),Debts!$B$11=""),"",CHOOSE(Plan!$F$6,CalcSnowball!BP57,CalcAvalanche!BP57,CalcCustom!BP57))</f>
        <v/>
      </c>
      <c r="J57" s="25" t="str">
        <f aca="false">IF(OR(AND(A57&gt;1,N(O56)=0),Debts!$B$12=""),"",CHOOSE(Plan!$F$6,CalcSnowball!BQ57,CalcAvalanche!BQ57,CalcCustom!BQ57))</f>
        <v/>
      </c>
      <c r="K57" s="25" t="str">
        <f aca="false">IF(OR(AND(A57&gt;1,N(O56)=0),Debts!$B$13=""),"",CHOOSE(Plan!$F$6,CalcSnowball!BR57,CalcAvalanche!BR57,CalcCustom!BR57))</f>
        <v/>
      </c>
      <c r="L57" s="25" t="str">
        <f aca="false">IF(OR(AND(A57&gt;1,N(O56)=0),Debts!$B$14=""),"",CHOOSE(Plan!$F$6,CalcSnowball!BS57,CalcAvalanche!BS57,CalcCustom!BS57))</f>
        <v/>
      </c>
      <c r="M57" s="25" t="str">
        <f aca="false">IF(AND(A57&gt;1,N(O56)=0),"",CHOOSE(Plan!$F$6,CalcSnowball!BV57,CalcAvalanche!BV57,CalcCustom!BV57))</f>
        <v/>
      </c>
      <c r="N57" s="25" t="str">
        <f aca="false">IF(AND(A57&gt;1,N(O56)=0),"",CHOOSE(Plan!$F$6,CalcSnowball!BW57,CalcAvalanche!BW57,CalcCustom!BW57))</f>
        <v/>
      </c>
      <c r="O57" s="25" t="str">
        <f aca="false">IF(AND(A57&gt;1,N(O56)=0),"",CHOOSE(Plan!$F$6,CalcSnowball!BU57,CalcAvalanche!BU57,CalcCustom!BU57))</f>
        <v/>
      </c>
    </row>
    <row r="58" customFormat="false" ht="15" hidden="false" customHeight="false" outlineLevel="0" collapsed="false">
      <c r="A58" s="8" t="n">
        <v>53</v>
      </c>
      <c r="B58" s="24" t="str">
        <f aca="false">IF(AND(A58&gt;1,N(O57)=0),"",EDATE(Plan!$C$5,A58-1))</f>
        <v/>
      </c>
      <c r="C58" s="25" t="str">
        <f aca="false">IF(OR(AND(A58&gt;1,N(O57)=0),Debts!$B$5=""),"",CHOOSE(Plan!$F$6,CalcSnowball!BJ58,CalcAvalanche!BJ58,CalcCustom!BJ58))</f>
        <v/>
      </c>
      <c r="D58" s="25" t="str">
        <f aca="false">IF(OR(AND(A58&gt;1,N(O57)=0),Debts!$B$6=""),"",CHOOSE(Plan!$F$6,CalcSnowball!BK58,CalcAvalanche!BK58,CalcCustom!BK58))</f>
        <v/>
      </c>
      <c r="E58" s="25" t="str">
        <f aca="false">IF(OR(AND(A58&gt;1,N(O57)=0),Debts!$B$7=""),"",CHOOSE(Plan!$F$6,CalcSnowball!BL58,CalcAvalanche!BL58,CalcCustom!BL58))</f>
        <v/>
      </c>
      <c r="F58" s="25" t="str">
        <f aca="false">IF(OR(AND(A58&gt;1,N(O57)=0),Debts!$B$8=""),"",CHOOSE(Plan!$F$6,CalcSnowball!BM58,CalcAvalanche!BM58,CalcCustom!BM58))</f>
        <v/>
      </c>
      <c r="G58" s="25" t="str">
        <f aca="false">IF(OR(AND(A58&gt;1,N(O57)=0),Debts!$B$9=""),"",CHOOSE(Plan!$F$6,CalcSnowball!BN58,CalcAvalanche!BN58,CalcCustom!BN58))</f>
        <v/>
      </c>
      <c r="H58" s="25" t="str">
        <f aca="false">IF(OR(AND(A58&gt;1,N(O57)=0),Debts!$B$10=""),"",CHOOSE(Plan!$F$6,CalcSnowball!BO58,CalcAvalanche!BO58,CalcCustom!BO58))</f>
        <v/>
      </c>
      <c r="I58" s="25" t="str">
        <f aca="false">IF(OR(AND(A58&gt;1,N(O57)=0),Debts!$B$11=""),"",CHOOSE(Plan!$F$6,CalcSnowball!BP58,CalcAvalanche!BP58,CalcCustom!BP58))</f>
        <v/>
      </c>
      <c r="J58" s="25" t="str">
        <f aca="false">IF(OR(AND(A58&gt;1,N(O57)=0),Debts!$B$12=""),"",CHOOSE(Plan!$F$6,CalcSnowball!BQ58,CalcAvalanche!BQ58,CalcCustom!BQ58))</f>
        <v/>
      </c>
      <c r="K58" s="25" t="str">
        <f aca="false">IF(OR(AND(A58&gt;1,N(O57)=0),Debts!$B$13=""),"",CHOOSE(Plan!$F$6,CalcSnowball!BR58,CalcAvalanche!BR58,CalcCustom!BR58))</f>
        <v/>
      </c>
      <c r="L58" s="25" t="str">
        <f aca="false">IF(OR(AND(A58&gt;1,N(O57)=0),Debts!$B$14=""),"",CHOOSE(Plan!$F$6,CalcSnowball!BS58,CalcAvalanche!BS58,CalcCustom!BS58))</f>
        <v/>
      </c>
      <c r="M58" s="25" t="str">
        <f aca="false">IF(AND(A58&gt;1,N(O57)=0),"",CHOOSE(Plan!$F$6,CalcSnowball!BV58,CalcAvalanche!BV58,CalcCustom!BV58))</f>
        <v/>
      </c>
      <c r="N58" s="25" t="str">
        <f aca="false">IF(AND(A58&gt;1,N(O57)=0),"",CHOOSE(Plan!$F$6,CalcSnowball!BW58,CalcAvalanche!BW58,CalcCustom!BW58))</f>
        <v/>
      </c>
      <c r="O58" s="25" t="str">
        <f aca="false">IF(AND(A58&gt;1,N(O57)=0),"",CHOOSE(Plan!$F$6,CalcSnowball!BU58,CalcAvalanche!BU58,CalcCustom!BU58))</f>
        <v/>
      </c>
    </row>
    <row r="59" customFormat="false" ht="15" hidden="false" customHeight="false" outlineLevel="0" collapsed="false">
      <c r="A59" s="8" t="n">
        <v>54</v>
      </c>
      <c r="B59" s="24" t="str">
        <f aca="false">IF(AND(A59&gt;1,N(O58)=0),"",EDATE(Plan!$C$5,A59-1))</f>
        <v/>
      </c>
      <c r="C59" s="25" t="str">
        <f aca="false">IF(OR(AND(A59&gt;1,N(O58)=0),Debts!$B$5=""),"",CHOOSE(Plan!$F$6,CalcSnowball!BJ59,CalcAvalanche!BJ59,CalcCustom!BJ59))</f>
        <v/>
      </c>
      <c r="D59" s="25" t="str">
        <f aca="false">IF(OR(AND(A59&gt;1,N(O58)=0),Debts!$B$6=""),"",CHOOSE(Plan!$F$6,CalcSnowball!BK59,CalcAvalanche!BK59,CalcCustom!BK59))</f>
        <v/>
      </c>
      <c r="E59" s="25" t="str">
        <f aca="false">IF(OR(AND(A59&gt;1,N(O58)=0),Debts!$B$7=""),"",CHOOSE(Plan!$F$6,CalcSnowball!BL59,CalcAvalanche!BL59,CalcCustom!BL59))</f>
        <v/>
      </c>
      <c r="F59" s="25" t="str">
        <f aca="false">IF(OR(AND(A59&gt;1,N(O58)=0),Debts!$B$8=""),"",CHOOSE(Plan!$F$6,CalcSnowball!BM59,CalcAvalanche!BM59,CalcCustom!BM59))</f>
        <v/>
      </c>
      <c r="G59" s="25" t="str">
        <f aca="false">IF(OR(AND(A59&gt;1,N(O58)=0),Debts!$B$9=""),"",CHOOSE(Plan!$F$6,CalcSnowball!BN59,CalcAvalanche!BN59,CalcCustom!BN59))</f>
        <v/>
      </c>
      <c r="H59" s="25" t="str">
        <f aca="false">IF(OR(AND(A59&gt;1,N(O58)=0),Debts!$B$10=""),"",CHOOSE(Plan!$F$6,CalcSnowball!BO59,CalcAvalanche!BO59,CalcCustom!BO59))</f>
        <v/>
      </c>
      <c r="I59" s="25" t="str">
        <f aca="false">IF(OR(AND(A59&gt;1,N(O58)=0),Debts!$B$11=""),"",CHOOSE(Plan!$F$6,CalcSnowball!BP59,CalcAvalanche!BP59,CalcCustom!BP59))</f>
        <v/>
      </c>
      <c r="J59" s="25" t="str">
        <f aca="false">IF(OR(AND(A59&gt;1,N(O58)=0),Debts!$B$12=""),"",CHOOSE(Plan!$F$6,CalcSnowball!BQ59,CalcAvalanche!BQ59,CalcCustom!BQ59))</f>
        <v/>
      </c>
      <c r="K59" s="25" t="str">
        <f aca="false">IF(OR(AND(A59&gt;1,N(O58)=0),Debts!$B$13=""),"",CHOOSE(Plan!$F$6,CalcSnowball!BR59,CalcAvalanche!BR59,CalcCustom!BR59))</f>
        <v/>
      </c>
      <c r="L59" s="25" t="str">
        <f aca="false">IF(OR(AND(A59&gt;1,N(O58)=0),Debts!$B$14=""),"",CHOOSE(Plan!$F$6,CalcSnowball!BS59,CalcAvalanche!BS59,CalcCustom!BS59))</f>
        <v/>
      </c>
      <c r="M59" s="25" t="str">
        <f aca="false">IF(AND(A59&gt;1,N(O58)=0),"",CHOOSE(Plan!$F$6,CalcSnowball!BV59,CalcAvalanche!BV59,CalcCustom!BV59))</f>
        <v/>
      </c>
      <c r="N59" s="25" t="str">
        <f aca="false">IF(AND(A59&gt;1,N(O58)=0),"",CHOOSE(Plan!$F$6,CalcSnowball!BW59,CalcAvalanche!BW59,CalcCustom!BW59))</f>
        <v/>
      </c>
      <c r="O59" s="25" t="str">
        <f aca="false">IF(AND(A59&gt;1,N(O58)=0),"",CHOOSE(Plan!$F$6,CalcSnowball!BU59,CalcAvalanche!BU59,CalcCustom!BU59))</f>
        <v/>
      </c>
    </row>
    <row r="60" customFormat="false" ht="15" hidden="false" customHeight="false" outlineLevel="0" collapsed="false">
      <c r="A60" s="8" t="n">
        <v>55</v>
      </c>
      <c r="B60" s="24" t="str">
        <f aca="false">IF(AND(A60&gt;1,N(O59)=0),"",EDATE(Plan!$C$5,A60-1))</f>
        <v/>
      </c>
      <c r="C60" s="25" t="str">
        <f aca="false">IF(OR(AND(A60&gt;1,N(O59)=0),Debts!$B$5=""),"",CHOOSE(Plan!$F$6,CalcSnowball!BJ60,CalcAvalanche!BJ60,CalcCustom!BJ60))</f>
        <v/>
      </c>
      <c r="D60" s="25" t="str">
        <f aca="false">IF(OR(AND(A60&gt;1,N(O59)=0),Debts!$B$6=""),"",CHOOSE(Plan!$F$6,CalcSnowball!BK60,CalcAvalanche!BK60,CalcCustom!BK60))</f>
        <v/>
      </c>
      <c r="E60" s="25" t="str">
        <f aca="false">IF(OR(AND(A60&gt;1,N(O59)=0),Debts!$B$7=""),"",CHOOSE(Plan!$F$6,CalcSnowball!BL60,CalcAvalanche!BL60,CalcCustom!BL60))</f>
        <v/>
      </c>
      <c r="F60" s="25" t="str">
        <f aca="false">IF(OR(AND(A60&gt;1,N(O59)=0),Debts!$B$8=""),"",CHOOSE(Plan!$F$6,CalcSnowball!BM60,CalcAvalanche!BM60,CalcCustom!BM60))</f>
        <v/>
      </c>
      <c r="G60" s="25" t="str">
        <f aca="false">IF(OR(AND(A60&gt;1,N(O59)=0),Debts!$B$9=""),"",CHOOSE(Plan!$F$6,CalcSnowball!BN60,CalcAvalanche!BN60,CalcCustom!BN60))</f>
        <v/>
      </c>
      <c r="H60" s="25" t="str">
        <f aca="false">IF(OR(AND(A60&gt;1,N(O59)=0),Debts!$B$10=""),"",CHOOSE(Plan!$F$6,CalcSnowball!BO60,CalcAvalanche!BO60,CalcCustom!BO60))</f>
        <v/>
      </c>
      <c r="I60" s="25" t="str">
        <f aca="false">IF(OR(AND(A60&gt;1,N(O59)=0),Debts!$B$11=""),"",CHOOSE(Plan!$F$6,CalcSnowball!BP60,CalcAvalanche!BP60,CalcCustom!BP60))</f>
        <v/>
      </c>
      <c r="J60" s="25" t="str">
        <f aca="false">IF(OR(AND(A60&gt;1,N(O59)=0),Debts!$B$12=""),"",CHOOSE(Plan!$F$6,CalcSnowball!BQ60,CalcAvalanche!BQ60,CalcCustom!BQ60))</f>
        <v/>
      </c>
      <c r="K60" s="25" t="str">
        <f aca="false">IF(OR(AND(A60&gt;1,N(O59)=0),Debts!$B$13=""),"",CHOOSE(Plan!$F$6,CalcSnowball!BR60,CalcAvalanche!BR60,CalcCustom!BR60))</f>
        <v/>
      </c>
      <c r="L60" s="25" t="str">
        <f aca="false">IF(OR(AND(A60&gt;1,N(O59)=0),Debts!$B$14=""),"",CHOOSE(Plan!$F$6,CalcSnowball!BS60,CalcAvalanche!BS60,CalcCustom!BS60))</f>
        <v/>
      </c>
      <c r="M60" s="25" t="str">
        <f aca="false">IF(AND(A60&gt;1,N(O59)=0),"",CHOOSE(Plan!$F$6,CalcSnowball!BV60,CalcAvalanche!BV60,CalcCustom!BV60))</f>
        <v/>
      </c>
      <c r="N60" s="25" t="str">
        <f aca="false">IF(AND(A60&gt;1,N(O59)=0),"",CHOOSE(Plan!$F$6,CalcSnowball!BW60,CalcAvalanche!BW60,CalcCustom!BW60))</f>
        <v/>
      </c>
      <c r="O60" s="25" t="str">
        <f aca="false">IF(AND(A60&gt;1,N(O59)=0),"",CHOOSE(Plan!$F$6,CalcSnowball!BU60,CalcAvalanche!BU60,CalcCustom!BU60))</f>
        <v/>
      </c>
    </row>
    <row r="61" customFormat="false" ht="15" hidden="false" customHeight="false" outlineLevel="0" collapsed="false">
      <c r="A61" s="8" t="n">
        <v>56</v>
      </c>
      <c r="B61" s="24" t="str">
        <f aca="false">IF(AND(A61&gt;1,N(O60)=0),"",EDATE(Plan!$C$5,A61-1))</f>
        <v/>
      </c>
      <c r="C61" s="25" t="str">
        <f aca="false">IF(OR(AND(A61&gt;1,N(O60)=0),Debts!$B$5=""),"",CHOOSE(Plan!$F$6,CalcSnowball!BJ61,CalcAvalanche!BJ61,CalcCustom!BJ61))</f>
        <v/>
      </c>
      <c r="D61" s="25" t="str">
        <f aca="false">IF(OR(AND(A61&gt;1,N(O60)=0),Debts!$B$6=""),"",CHOOSE(Plan!$F$6,CalcSnowball!BK61,CalcAvalanche!BK61,CalcCustom!BK61))</f>
        <v/>
      </c>
      <c r="E61" s="25" t="str">
        <f aca="false">IF(OR(AND(A61&gt;1,N(O60)=0),Debts!$B$7=""),"",CHOOSE(Plan!$F$6,CalcSnowball!BL61,CalcAvalanche!BL61,CalcCustom!BL61))</f>
        <v/>
      </c>
      <c r="F61" s="25" t="str">
        <f aca="false">IF(OR(AND(A61&gt;1,N(O60)=0),Debts!$B$8=""),"",CHOOSE(Plan!$F$6,CalcSnowball!BM61,CalcAvalanche!BM61,CalcCustom!BM61))</f>
        <v/>
      </c>
      <c r="G61" s="25" t="str">
        <f aca="false">IF(OR(AND(A61&gt;1,N(O60)=0),Debts!$B$9=""),"",CHOOSE(Plan!$F$6,CalcSnowball!BN61,CalcAvalanche!BN61,CalcCustom!BN61))</f>
        <v/>
      </c>
      <c r="H61" s="25" t="str">
        <f aca="false">IF(OR(AND(A61&gt;1,N(O60)=0),Debts!$B$10=""),"",CHOOSE(Plan!$F$6,CalcSnowball!BO61,CalcAvalanche!BO61,CalcCustom!BO61))</f>
        <v/>
      </c>
      <c r="I61" s="25" t="str">
        <f aca="false">IF(OR(AND(A61&gt;1,N(O60)=0),Debts!$B$11=""),"",CHOOSE(Plan!$F$6,CalcSnowball!BP61,CalcAvalanche!BP61,CalcCustom!BP61))</f>
        <v/>
      </c>
      <c r="J61" s="25" t="str">
        <f aca="false">IF(OR(AND(A61&gt;1,N(O60)=0),Debts!$B$12=""),"",CHOOSE(Plan!$F$6,CalcSnowball!BQ61,CalcAvalanche!BQ61,CalcCustom!BQ61))</f>
        <v/>
      </c>
      <c r="K61" s="25" t="str">
        <f aca="false">IF(OR(AND(A61&gt;1,N(O60)=0),Debts!$B$13=""),"",CHOOSE(Plan!$F$6,CalcSnowball!BR61,CalcAvalanche!BR61,CalcCustom!BR61))</f>
        <v/>
      </c>
      <c r="L61" s="25" t="str">
        <f aca="false">IF(OR(AND(A61&gt;1,N(O60)=0),Debts!$B$14=""),"",CHOOSE(Plan!$F$6,CalcSnowball!BS61,CalcAvalanche!BS61,CalcCustom!BS61))</f>
        <v/>
      </c>
      <c r="M61" s="25" t="str">
        <f aca="false">IF(AND(A61&gt;1,N(O60)=0),"",CHOOSE(Plan!$F$6,CalcSnowball!BV61,CalcAvalanche!BV61,CalcCustom!BV61))</f>
        <v/>
      </c>
      <c r="N61" s="25" t="str">
        <f aca="false">IF(AND(A61&gt;1,N(O60)=0),"",CHOOSE(Plan!$F$6,CalcSnowball!BW61,CalcAvalanche!BW61,CalcCustom!BW61))</f>
        <v/>
      </c>
      <c r="O61" s="25" t="str">
        <f aca="false">IF(AND(A61&gt;1,N(O60)=0),"",CHOOSE(Plan!$F$6,CalcSnowball!BU61,CalcAvalanche!BU61,CalcCustom!BU61))</f>
        <v/>
      </c>
    </row>
    <row r="62" customFormat="false" ht="15" hidden="false" customHeight="false" outlineLevel="0" collapsed="false">
      <c r="A62" s="8" t="n">
        <v>57</v>
      </c>
      <c r="B62" s="24" t="str">
        <f aca="false">IF(AND(A62&gt;1,N(O61)=0),"",EDATE(Plan!$C$5,A62-1))</f>
        <v/>
      </c>
      <c r="C62" s="25" t="str">
        <f aca="false">IF(OR(AND(A62&gt;1,N(O61)=0),Debts!$B$5=""),"",CHOOSE(Plan!$F$6,CalcSnowball!BJ62,CalcAvalanche!BJ62,CalcCustom!BJ62))</f>
        <v/>
      </c>
      <c r="D62" s="25" t="str">
        <f aca="false">IF(OR(AND(A62&gt;1,N(O61)=0),Debts!$B$6=""),"",CHOOSE(Plan!$F$6,CalcSnowball!BK62,CalcAvalanche!BK62,CalcCustom!BK62))</f>
        <v/>
      </c>
      <c r="E62" s="25" t="str">
        <f aca="false">IF(OR(AND(A62&gt;1,N(O61)=0),Debts!$B$7=""),"",CHOOSE(Plan!$F$6,CalcSnowball!BL62,CalcAvalanche!BL62,CalcCustom!BL62))</f>
        <v/>
      </c>
      <c r="F62" s="25" t="str">
        <f aca="false">IF(OR(AND(A62&gt;1,N(O61)=0),Debts!$B$8=""),"",CHOOSE(Plan!$F$6,CalcSnowball!BM62,CalcAvalanche!BM62,CalcCustom!BM62))</f>
        <v/>
      </c>
      <c r="G62" s="25" t="str">
        <f aca="false">IF(OR(AND(A62&gt;1,N(O61)=0),Debts!$B$9=""),"",CHOOSE(Plan!$F$6,CalcSnowball!BN62,CalcAvalanche!BN62,CalcCustom!BN62))</f>
        <v/>
      </c>
      <c r="H62" s="25" t="str">
        <f aca="false">IF(OR(AND(A62&gt;1,N(O61)=0),Debts!$B$10=""),"",CHOOSE(Plan!$F$6,CalcSnowball!BO62,CalcAvalanche!BO62,CalcCustom!BO62))</f>
        <v/>
      </c>
      <c r="I62" s="25" t="str">
        <f aca="false">IF(OR(AND(A62&gt;1,N(O61)=0),Debts!$B$11=""),"",CHOOSE(Plan!$F$6,CalcSnowball!BP62,CalcAvalanche!BP62,CalcCustom!BP62))</f>
        <v/>
      </c>
      <c r="J62" s="25" t="str">
        <f aca="false">IF(OR(AND(A62&gt;1,N(O61)=0),Debts!$B$12=""),"",CHOOSE(Plan!$F$6,CalcSnowball!BQ62,CalcAvalanche!BQ62,CalcCustom!BQ62))</f>
        <v/>
      </c>
      <c r="K62" s="25" t="str">
        <f aca="false">IF(OR(AND(A62&gt;1,N(O61)=0),Debts!$B$13=""),"",CHOOSE(Plan!$F$6,CalcSnowball!BR62,CalcAvalanche!BR62,CalcCustom!BR62))</f>
        <v/>
      </c>
      <c r="L62" s="25" t="str">
        <f aca="false">IF(OR(AND(A62&gt;1,N(O61)=0),Debts!$B$14=""),"",CHOOSE(Plan!$F$6,CalcSnowball!BS62,CalcAvalanche!BS62,CalcCustom!BS62))</f>
        <v/>
      </c>
      <c r="M62" s="25" t="str">
        <f aca="false">IF(AND(A62&gt;1,N(O61)=0),"",CHOOSE(Plan!$F$6,CalcSnowball!BV62,CalcAvalanche!BV62,CalcCustom!BV62))</f>
        <v/>
      </c>
      <c r="N62" s="25" t="str">
        <f aca="false">IF(AND(A62&gt;1,N(O61)=0),"",CHOOSE(Plan!$F$6,CalcSnowball!BW62,CalcAvalanche!BW62,CalcCustom!BW62))</f>
        <v/>
      </c>
      <c r="O62" s="25" t="str">
        <f aca="false">IF(AND(A62&gt;1,N(O61)=0),"",CHOOSE(Plan!$F$6,CalcSnowball!BU62,CalcAvalanche!BU62,CalcCustom!BU62))</f>
        <v/>
      </c>
    </row>
    <row r="63" customFormat="false" ht="15" hidden="false" customHeight="false" outlineLevel="0" collapsed="false">
      <c r="A63" s="8" t="n">
        <v>58</v>
      </c>
      <c r="B63" s="24" t="str">
        <f aca="false">IF(AND(A63&gt;1,N(O62)=0),"",EDATE(Plan!$C$5,A63-1))</f>
        <v/>
      </c>
      <c r="C63" s="25" t="str">
        <f aca="false">IF(OR(AND(A63&gt;1,N(O62)=0),Debts!$B$5=""),"",CHOOSE(Plan!$F$6,CalcSnowball!BJ63,CalcAvalanche!BJ63,CalcCustom!BJ63))</f>
        <v/>
      </c>
      <c r="D63" s="25" t="str">
        <f aca="false">IF(OR(AND(A63&gt;1,N(O62)=0),Debts!$B$6=""),"",CHOOSE(Plan!$F$6,CalcSnowball!BK63,CalcAvalanche!BK63,CalcCustom!BK63))</f>
        <v/>
      </c>
      <c r="E63" s="25" t="str">
        <f aca="false">IF(OR(AND(A63&gt;1,N(O62)=0),Debts!$B$7=""),"",CHOOSE(Plan!$F$6,CalcSnowball!BL63,CalcAvalanche!BL63,CalcCustom!BL63))</f>
        <v/>
      </c>
      <c r="F63" s="25" t="str">
        <f aca="false">IF(OR(AND(A63&gt;1,N(O62)=0),Debts!$B$8=""),"",CHOOSE(Plan!$F$6,CalcSnowball!BM63,CalcAvalanche!BM63,CalcCustom!BM63))</f>
        <v/>
      </c>
      <c r="G63" s="25" t="str">
        <f aca="false">IF(OR(AND(A63&gt;1,N(O62)=0),Debts!$B$9=""),"",CHOOSE(Plan!$F$6,CalcSnowball!BN63,CalcAvalanche!BN63,CalcCustom!BN63))</f>
        <v/>
      </c>
      <c r="H63" s="25" t="str">
        <f aca="false">IF(OR(AND(A63&gt;1,N(O62)=0),Debts!$B$10=""),"",CHOOSE(Plan!$F$6,CalcSnowball!BO63,CalcAvalanche!BO63,CalcCustom!BO63))</f>
        <v/>
      </c>
      <c r="I63" s="25" t="str">
        <f aca="false">IF(OR(AND(A63&gt;1,N(O62)=0),Debts!$B$11=""),"",CHOOSE(Plan!$F$6,CalcSnowball!BP63,CalcAvalanche!BP63,CalcCustom!BP63))</f>
        <v/>
      </c>
      <c r="J63" s="25" t="str">
        <f aca="false">IF(OR(AND(A63&gt;1,N(O62)=0),Debts!$B$12=""),"",CHOOSE(Plan!$F$6,CalcSnowball!BQ63,CalcAvalanche!BQ63,CalcCustom!BQ63))</f>
        <v/>
      </c>
      <c r="K63" s="25" t="str">
        <f aca="false">IF(OR(AND(A63&gt;1,N(O62)=0),Debts!$B$13=""),"",CHOOSE(Plan!$F$6,CalcSnowball!BR63,CalcAvalanche!BR63,CalcCustom!BR63))</f>
        <v/>
      </c>
      <c r="L63" s="25" t="str">
        <f aca="false">IF(OR(AND(A63&gt;1,N(O62)=0),Debts!$B$14=""),"",CHOOSE(Plan!$F$6,CalcSnowball!BS63,CalcAvalanche!BS63,CalcCustom!BS63))</f>
        <v/>
      </c>
      <c r="M63" s="25" t="str">
        <f aca="false">IF(AND(A63&gt;1,N(O62)=0),"",CHOOSE(Plan!$F$6,CalcSnowball!BV63,CalcAvalanche!BV63,CalcCustom!BV63))</f>
        <v/>
      </c>
      <c r="N63" s="25" t="str">
        <f aca="false">IF(AND(A63&gt;1,N(O62)=0),"",CHOOSE(Plan!$F$6,CalcSnowball!BW63,CalcAvalanche!BW63,CalcCustom!BW63))</f>
        <v/>
      </c>
      <c r="O63" s="25" t="str">
        <f aca="false">IF(AND(A63&gt;1,N(O62)=0),"",CHOOSE(Plan!$F$6,CalcSnowball!BU63,CalcAvalanche!BU63,CalcCustom!BU63))</f>
        <v/>
      </c>
    </row>
    <row r="64" customFormat="false" ht="15" hidden="false" customHeight="false" outlineLevel="0" collapsed="false">
      <c r="A64" s="8" t="n">
        <v>59</v>
      </c>
      <c r="B64" s="24" t="str">
        <f aca="false">IF(AND(A64&gt;1,N(O63)=0),"",EDATE(Plan!$C$5,A64-1))</f>
        <v/>
      </c>
      <c r="C64" s="25" t="str">
        <f aca="false">IF(OR(AND(A64&gt;1,N(O63)=0),Debts!$B$5=""),"",CHOOSE(Plan!$F$6,CalcSnowball!BJ64,CalcAvalanche!BJ64,CalcCustom!BJ64))</f>
        <v/>
      </c>
      <c r="D64" s="25" t="str">
        <f aca="false">IF(OR(AND(A64&gt;1,N(O63)=0),Debts!$B$6=""),"",CHOOSE(Plan!$F$6,CalcSnowball!BK64,CalcAvalanche!BK64,CalcCustom!BK64))</f>
        <v/>
      </c>
      <c r="E64" s="25" t="str">
        <f aca="false">IF(OR(AND(A64&gt;1,N(O63)=0),Debts!$B$7=""),"",CHOOSE(Plan!$F$6,CalcSnowball!BL64,CalcAvalanche!BL64,CalcCustom!BL64))</f>
        <v/>
      </c>
      <c r="F64" s="25" t="str">
        <f aca="false">IF(OR(AND(A64&gt;1,N(O63)=0),Debts!$B$8=""),"",CHOOSE(Plan!$F$6,CalcSnowball!BM64,CalcAvalanche!BM64,CalcCustom!BM64))</f>
        <v/>
      </c>
      <c r="G64" s="25" t="str">
        <f aca="false">IF(OR(AND(A64&gt;1,N(O63)=0),Debts!$B$9=""),"",CHOOSE(Plan!$F$6,CalcSnowball!BN64,CalcAvalanche!BN64,CalcCustom!BN64))</f>
        <v/>
      </c>
      <c r="H64" s="25" t="str">
        <f aca="false">IF(OR(AND(A64&gt;1,N(O63)=0),Debts!$B$10=""),"",CHOOSE(Plan!$F$6,CalcSnowball!BO64,CalcAvalanche!BO64,CalcCustom!BO64))</f>
        <v/>
      </c>
      <c r="I64" s="25" t="str">
        <f aca="false">IF(OR(AND(A64&gt;1,N(O63)=0),Debts!$B$11=""),"",CHOOSE(Plan!$F$6,CalcSnowball!BP64,CalcAvalanche!BP64,CalcCustom!BP64))</f>
        <v/>
      </c>
      <c r="J64" s="25" t="str">
        <f aca="false">IF(OR(AND(A64&gt;1,N(O63)=0),Debts!$B$12=""),"",CHOOSE(Plan!$F$6,CalcSnowball!BQ64,CalcAvalanche!BQ64,CalcCustom!BQ64))</f>
        <v/>
      </c>
      <c r="K64" s="25" t="str">
        <f aca="false">IF(OR(AND(A64&gt;1,N(O63)=0),Debts!$B$13=""),"",CHOOSE(Plan!$F$6,CalcSnowball!BR64,CalcAvalanche!BR64,CalcCustom!BR64))</f>
        <v/>
      </c>
      <c r="L64" s="25" t="str">
        <f aca="false">IF(OR(AND(A64&gt;1,N(O63)=0),Debts!$B$14=""),"",CHOOSE(Plan!$F$6,CalcSnowball!BS64,CalcAvalanche!BS64,CalcCustom!BS64))</f>
        <v/>
      </c>
      <c r="M64" s="25" t="str">
        <f aca="false">IF(AND(A64&gt;1,N(O63)=0),"",CHOOSE(Plan!$F$6,CalcSnowball!BV64,CalcAvalanche!BV64,CalcCustom!BV64))</f>
        <v/>
      </c>
      <c r="N64" s="25" t="str">
        <f aca="false">IF(AND(A64&gt;1,N(O63)=0),"",CHOOSE(Plan!$F$6,CalcSnowball!BW64,CalcAvalanche!BW64,CalcCustom!BW64))</f>
        <v/>
      </c>
      <c r="O64" s="25" t="str">
        <f aca="false">IF(AND(A64&gt;1,N(O63)=0),"",CHOOSE(Plan!$F$6,CalcSnowball!BU64,CalcAvalanche!BU64,CalcCustom!BU64))</f>
        <v/>
      </c>
    </row>
    <row r="65" customFormat="false" ht="15" hidden="false" customHeight="false" outlineLevel="0" collapsed="false">
      <c r="A65" s="8" t="n">
        <v>60</v>
      </c>
      <c r="B65" s="24" t="str">
        <f aca="false">IF(AND(A65&gt;1,N(O64)=0),"",EDATE(Plan!$C$5,A65-1))</f>
        <v/>
      </c>
      <c r="C65" s="25" t="str">
        <f aca="false">IF(OR(AND(A65&gt;1,N(O64)=0),Debts!$B$5=""),"",CHOOSE(Plan!$F$6,CalcSnowball!BJ65,CalcAvalanche!BJ65,CalcCustom!BJ65))</f>
        <v/>
      </c>
      <c r="D65" s="25" t="str">
        <f aca="false">IF(OR(AND(A65&gt;1,N(O64)=0),Debts!$B$6=""),"",CHOOSE(Plan!$F$6,CalcSnowball!BK65,CalcAvalanche!BK65,CalcCustom!BK65))</f>
        <v/>
      </c>
      <c r="E65" s="25" t="str">
        <f aca="false">IF(OR(AND(A65&gt;1,N(O64)=0),Debts!$B$7=""),"",CHOOSE(Plan!$F$6,CalcSnowball!BL65,CalcAvalanche!BL65,CalcCustom!BL65))</f>
        <v/>
      </c>
      <c r="F65" s="25" t="str">
        <f aca="false">IF(OR(AND(A65&gt;1,N(O64)=0),Debts!$B$8=""),"",CHOOSE(Plan!$F$6,CalcSnowball!BM65,CalcAvalanche!BM65,CalcCustom!BM65))</f>
        <v/>
      </c>
      <c r="G65" s="25" t="str">
        <f aca="false">IF(OR(AND(A65&gt;1,N(O64)=0),Debts!$B$9=""),"",CHOOSE(Plan!$F$6,CalcSnowball!BN65,CalcAvalanche!BN65,CalcCustom!BN65))</f>
        <v/>
      </c>
      <c r="H65" s="25" t="str">
        <f aca="false">IF(OR(AND(A65&gt;1,N(O64)=0),Debts!$B$10=""),"",CHOOSE(Plan!$F$6,CalcSnowball!BO65,CalcAvalanche!BO65,CalcCustom!BO65))</f>
        <v/>
      </c>
      <c r="I65" s="25" t="str">
        <f aca="false">IF(OR(AND(A65&gt;1,N(O64)=0),Debts!$B$11=""),"",CHOOSE(Plan!$F$6,CalcSnowball!BP65,CalcAvalanche!BP65,CalcCustom!BP65))</f>
        <v/>
      </c>
      <c r="J65" s="25" t="str">
        <f aca="false">IF(OR(AND(A65&gt;1,N(O64)=0),Debts!$B$12=""),"",CHOOSE(Plan!$F$6,CalcSnowball!BQ65,CalcAvalanche!BQ65,CalcCustom!BQ65))</f>
        <v/>
      </c>
      <c r="K65" s="25" t="str">
        <f aca="false">IF(OR(AND(A65&gt;1,N(O64)=0),Debts!$B$13=""),"",CHOOSE(Plan!$F$6,CalcSnowball!BR65,CalcAvalanche!BR65,CalcCustom!BR65))</f>
        <v/>
      </c>
      <c r="L65" s="25" t="str">
        <f aca="false">IF(OR(AND(A65&gt;1,N(O64)=0),Debts!$B$14=""),"",CHOOSE(Plan!$F$6,CalcSnowball!BS65,CalcAvalanche!BS65,CalcCustom!BS65))</f>
        <v/>
      </c>
      <c r="M65" s="25" t="str">
        <f aca="false">IF(AND(A65&gt;1,N(O64)=0),"",CHOOSE(Plan!$F$6,CalcSnowball!BV65,CalcAvalanche!BV65,CalcCustom!BV65))</f>
        <v/>
      </c>
      <c r="N65" s="25" t="str">
        <f aca="false">IF(AND(A65&gt;1,N(O64)=0),"",CHOOSE(Plan!$F$6,CalcSnowball!BW65,CalcAvalanche!BW65,CalcCustom!BW65))</f>
        <v/>
      </c>
      <c r="O65" s="25" t="str">
        <f aca="false">IF(AND(A65&gt;1,N(O64)=0),"",CHOOSE(Plan!$F$6,CalcSnowball!BU65,CalcAvalanche!BU65,CalcCustom!BU65))</f>
        <v/>
      </c>
    </row>
    <row r="66" customFormat="false" ht="15" hidden="false" customHeight="false" outlineLevel="0" collapsed="false">
      <c r="A66" s="8" t="n">
        <v>61</v>
      </c>
      <c r="B66" s="24" t="str">
        <f aca="false">IF(AND(A66&gt;1,N(O65)=0),"",EDATE(Plan!$C$5,A66-1))</f>
        <v/>
      </c>
      <c r="C66" s="25" t="str">
        <f aca="false">IF(OR(AND(A66&gt;1,N(O65)=0),Debts!$B$5=""),"",CHOOSE(Plan!$F$6,CalcSnowball!BJ66,CalcAvalanche!BJ66,CalcCustom!BJ66))</f>
        <v/>
      </c>
      <c r="D66" s="25" t="str">
        <f aca="false">IF(OR(AND(A66&gt;1,N(O65)=0),Debts!$B$6=""),"",CHOOSE(Plan!$F$6,CalcSnowball!BK66,CalcAvalanche!BK66,CalcCustom!BK66))</f>
        <v/>
      </c>
      <c r="E66" s="25" t="str">
        <f aca="false">IF(OR(AND(A66&gt;1,N(O65)=0),Debts!$B$7=""),"",CHOOSE(Plan!$F$6,CalcSnowball!BL66,CalcAvalanche!BL66,CalcCustom!BL66))</f>
        <v/>
      </c>
      <c r="F66" s="25" t="str">
        <f aca="false">IF(OR(AND(A66&gt;1,N(O65)=0),Debts!$B$8=""),"",CHOOSE(Plan!$F$6,CalcSnowball!BM66,CalcAvalanche!BM66,CalcCustom!BM66))</f>
        <v/>
      </c>
      <c r="G66" s="25" t="str">
        <f aca="false">IF(OR(AND(A66&gt;1,N(O65)=0),Debts!$B$9=""),"",CHOOSE(Plan!$F$6,CalcSnowball!BN66,CalcAvalanche!BN66,CalcCustom!BN66))</f>
        <v/>
      </c>
      <c r="H66" s="25" t="str">
        <f aca="false">IF(OR(AND(A66&gt;1,N(O65)=0),Debts!$B$10=""),"",CHOOSE(Plan!$F$6,CalcSnowball!BO66,CalcAvalanche!BO66,CalcCustom!BO66))</f>
        <v/>
      </c>
      <c r="I66" s="25" t="str">
        <f aca="false">IF(OR(AND(A66&gt;1,N(O65)=0),Debts!$B$11=""),"",CHOOSE(Plan!$F$6,CalcSnowball!BP66,CalcAvalanche!BP66,CalcCustom!BP66))</f>
        <v/>
      </c>
      <c r="J66" s="25" t="str">
        <f aca="false">IF(OR(AND(A66&gt;1,N(O65)=0),Debts!$B$12=""),"",CHOOSE(Plan!$F$6,CalcSnowball!BQ66,CalcAvalanche!BQ66,CalcCustom!BQ66))</f>
        <v/>
      </c>
      <c r="K66" s="25" t="str">
        <f aca="false">IF(OR(AND(A66&gt;1,N(O65)=0),Debts!$B$13=""),"",CHOOSE(Plan!$F$6,CalcSnowball!BR66,CalcAvalanche!BR66,CalcCustom!BR66))</f>
        <v/>
      </c>
      <c r="L66" s="25" t="str">
        <f aca="false">IF(OR(AND(A66&gt;1,N(O65)=0),Debts!$B$14=""),"",CHOOSE(Plan!$F$6,CalcSnowball!BS66,CalcAvalanche!BS66,CalcCustom!BS66))</f>
        <v/>
      </c>
      <c r="M66" s="25" t="str">
        <f aca="false">IF(AND(A66&gt;1,N(O65)=0),"",CHOOSE(Plan!$F$6,CalcSnowball!BV66,CalcAvalanche!BV66,CalcCustom!BV66))</f>
        <v/>
      </c>
      <c r="N66" s="25" t="str">
        <f aca="false">IF(AND(A66&gt;1,N(O65)=0),"",CHOOSE(Plan!$F$6,CalcSnowball!BW66,CalcAvalanche!BW66,CalcCustom!BW66))</f>
        <v/>
      </c>
      <c r="O66" s="25" t="str">
        <f aca="false">IF(AND(A66&gt;1,N(O65)=0),"",CHOOSE(Plan!$F$6,CalcSnowball!BU66,CalcAvalanche!BU66,CalcCustom!BU66))</f>
        <v/>
      </c>
    </row>
    <row r="67" customFormat="false" ht="15" hidden="false" customHeight="false" outlineLevel="0" collapsed="false">
      <c r="A67" s="8" t="n">
        <v>62</v>
      </c>
      <c r="B67" s="24" t="str">
        <f aca="false">IF(AND(A67&gt;1,N(O66)=0),"",EDATE(Plan!$C$5,A67-1))</f>
        <v/>
      </c>
      <c r="C67" s="25" t="str">
        <f aca="false">IF(OR(AND(A67&gt;1,N(O66)=0),Debts!$B$5=""),"",CHOOSE(Plan!$F$6,CalcSnowball!BJ67,CalcAvalanche!BJ67,CalcCustom!BJ67))</f>
        <v/>
      </c>
      <c r="D67" s="25" t="str">
        <f aca="false">IF(OR(AND(A67&gt;1,N(O66)=0),Debts!$B$6=""),"",CHOOSE(Plan!$F$6,CalcSnowball!BK67,CalcAvalanche!BK67,CalcCustom!BK67))</f>
        <v/>
      </c>
      <c r="E67" s="25" t="str">
        <f aca="false">IF(OR(AND(A67&gt;1,N(O66)=0),Debts!$B$7=""),"",CHOOSE(Plan!$F$6,CalcSnowball!BL67,CalcAvalanche!BL67,CalcCustom!BL67))</f>
        <v/>
      </c>
      <c r="F67" s="25" t="str">
        <f aca="false">IF(OR(AND(A67&gt;1,N(O66)=0),Debts!$B$8=""),"",CHOOSE(Plan!$F$6,CalcSnowball!BM67,CalcAvalanche!BM67,CalcCustom!BM67))</f>
        <v/>
      </c>
      <c r="G67" s="25" t="str">
        <f aca="false">IF(OR(AND(A67&gt;1,N(O66)=0),Debts!$B$9=""),"",CHOOSE(Plan!$F$6,CalcSnowball!BN67,CalcAvalanche!BN67,CalcCustom!BN67))</f>
        <v/>
      </c>
      <c r="H67" s="25" t="str">
        <f aca="false">IF(OR(AND(A67&gt;1,N(O66)=0),Debts!$B$10=""),"",CHOOSE(Plan!$F$6,CalcSnowball!BO67,CalcAvalanche!BO67,CalcCustom!BO67))</f>
        <v/>
      </c>
      <c r="I67" s="25" t="str">
        <f aca="false">IF(OR(AND(A67&gt;1,N(O66)=0),Debts!$B$11=""),"",CHOOSE(Plan!$F$6,CalcSnowball!BP67,CalcAvalanche!BP67,CalcCustom!BP67))</f>
        <v/>
      </c>
      <c r="J67" s="25" t="str">
        <f aca="false">IF(OR(AND(A67&gt;1,N(O66)=0),Debts!$B$12=""),"",CHOOSE(Plan!$F$6,CalcSnowball!BQ67,CalcAvalanche!BQ67,CalcCustom!BQ67))</f>
        <v/>
      </c>
      <c r="K67" s="25" t="str">
        <f aca="false">IF(OR(AND(A67&gt;1,N(O66)=0),Debts!$B$13=""),"",CHOOSE(Plan!$F$6,CalcSnowball!BR67,CalcAvalanche!BR67,CalcCustom!BR67))</f>
        <v/>
      </c>
      <c r="L67" s="25" t="str">
        <f aca="false">IF(OR(AND(A67&gt;1,N(O66)=0),Debts!$B$14=""),"",CHOOSE(Plan!$F$6,CalcSnowball!BS67,CalcAvalanche!BS67,CalcCustom!BS67))</f>
        <v/>
      </c>
      <c r="M67" s="25" t="str">
        <f aca="false">IF(AND(A67&gt;1,N(O66)=0),"",CHOOSE(Plan!$F$6,CalcSnowball!BV67,CalcAvalanche!BV67,CalcCustom!BV67))</f>
        <v/>
      </c>
      <c r="N67" s="25" t="str">
        <f aca="false">IF(AND(A67&gt;1,N(O66)=0),"",CHOOSE(Plan!$F$6,CalcSnowball!BW67,CalcAvalanche!BW67,CalcCustom!BW67))</f>
        <v/>
      </c>
      <c r="O67" s="25" t="str">
        <f aca="false">IF(AND(A67&gt;1,N(O66)=0),"",CHOOSE(Plan!$F$6,CalcSnowball!BU67,CalcAvalanche!BU67,CalcCustom!BU67))</f>
        <v/>
      </c>
    </row>
    <row r="68" customFormat="false" ht="15" hidden="false" customHeight="false" outlineLevel="0" collapsed="false">
      <c r="A68" s="8" t="n">
        <v>63</v>
      </c>
      <c r="B68" s="24" t="str">
        <f aca="false">IF(AND(A68&gt;1,N(O67)=0),"",EDATE(Plan!$C$5,A68-1))</f>
        <v/>
      </c>
      <c r="C68" s="25" t="str">
        <f aca="false">IF(OR(AND(A68&gt;1,N(O67)=0),Debts!$B$5=""),"",CHOOSE(Plan!$F$6,CalcSnowball!BJ68,CalcAvalanche!BJ68,CalcCustom!BJ68))</f>
        <v/>
      </c>
      <c r="D68" s="25" t="str">
        <f aca="false">IF(OR(AND(A68&gt;1,N(O67)=0),Debts!$B$6=""),"",CHOOSE(Plan!$F$6,CalcSnowball!BK68,CalcAvalanche!BK68,CalcCustom!BK68))</f>
        <v/>
      </c>
      <c r="E68" s="25" t="str">
        <f aca="false">IF(OR(AND(A68&gt;1,N(O67)=0),Debts!$B$7=""),"",CHOOSE(Plan!$F$6,CalcSnowball!BL68,CalcAvalanche!BL68,CalcCustom!BL68))</f>
        <v/>
      </c>
      <c r="F68" s="25" t="str">
        <f aca="false">IF(OR(AND(A68&gt;1,N(O67)=0),Debts!$B$8=""),"",CHOOSE(Plan!$F$6,CalcSnowball!BM68,CalcAvalanche!BM68,CalcCustom!BM68))</f>
        <v/>
      </c>
      <c r="G68" s="25" t="str">
        <f aca="false">IF(OR(AND(A68&gt;1,N(O67)=0),Debts!$B$9=""),"",CHOOSE(Plan!$F$6,CalcSnowball!BN68,CalcAvalanche!BN68,CalcCustom!BN68))</f>
        <v/>
      </c>
      <c r="H68" s="25" t="str">
        <f aca="false">IF(OR(AND(A68&gt;1,N(O67)=0),Debts!$B$10=""),"",CHOOSE(Plan!$F$6,CalcSnowball!BO68,CalcAvalanche!BO68,CalcCustom!BO68))</f>
        <v/>
      </c>
      <c r="I68" s="25" t="str">
        <f aca="false">IF(OR(AND(A68&gt;1,N(O67)=0),Debts!$B$11=""),"",CHOOSE(Plan!$F$6,CalcSnowball!BP68,CalcAvalanche!BP68,CalcCustom!BP68))</f>
        <v/>
      </c>
      <c r="J68" s="25" t="str">
        <f aca="false">IF(OR(AND(A68&gt;1,N(O67)=0),Debts!$B$12=""),"",CHOOSE(Plan!$F$6,CalcSnowball!BQ68,CalcAvalanche!BQ68,CalcCustom!BQ68))</f>
        <v/>
      </c>
      <c r="K68" s="25" t="str">
        <f aca="false">IF(OR(AND(A68&gt;1,N(O67)=0),Debts!$B$13=""),"",CHOOSE(Plan!$F$6,CalcSnowball!BR68,CalcAvalanche!BR68,CalcCustom!BR68))</f>
        <v/>
      </c>
      <c r="L68" s="25" t="str">
        <f aca="false">IF(OR(AND(A68&gt;1,N(O67)=0),Debts!$B$14=""),"",CHOOSE(Plan!$F$6,CalcSnowball!BS68,CalcAvalanche!BS68,CalcCustom!BS68))</f>
        <v/>
      </c>
      <c r="M68" s="25" t="str">
        <f aca="false">IF(AND(A68&gt;1,N(O67)=0),"",CHOOSE(Plan!$F$6,CalcSnowball!BV68,CalcAvalanche!BV68,CalcCustom!BV68))</f>
        <v/>
      </c>
      <c r="N68" s="25" t="str">
        <f aca="false">IF(AND(A68&gt;1,N(O67)=0),"",CHOOSE(Plan!$F$6,CalcSnowball!BW68,CalcAvalanche!BW68,CalcCustom!BW68))</f>
        <v/>
      </c>
      <c r="O68" s="25" t="str">
        <f aca="false">IF(AND(A68&gt;1,N(O67)=0),"",CHOOSE(Plan!$F$6,CalcSnowball!BU68,CalcAvalanche!BU68,CalcCustom!BU68))</f>
        <v/>
      </c>
    </row>
    <row r="69" customFormat="false" ht="15" hidden="false" customHeight="false" outlineLevel="0" collapsed="false">
      <c r="A69" s="8" t="n">
        <v>64</v>
      </c>
      <c r="B69" s="24" t="str">
        <f aca="false">IF(AND(A69&gt;1,N(O68)=0),"",EDATE(Plan!$C$5,A69-1))</f>
        <v/>
      </c>
      <c r="C69" s="25" t="str">
        <f aca="false">IF(OR(AND(A69&gt;1,N(O68)=0),Debts!$B$5=""),"",CHOOSE(Plan!$F$6,CalcSnowball!BJ69,CalcAvalanche!BJ69,CalcCustom!BJ69))</f>
        <v/>
      </c>
      <c r="D69" s="25" t="str">
        <f aca="false">IF(OR(AND(A69&gt;1,N(O68)=0),Debts!$B$6=""),"",CHOOSE(Plan!$F$6,CalcSnowball!BK69,CalcAvalanche!BK69,CalcCustom!BK69))</f>
        <v/>
      </c>
      <c r="E69" s="25" t="str">
        <f aca="false">IF(OR(AND(A69&gt;1,N(O68)=0),Debts!$B$7=""),"",CHOOSE(Plan!$F$6,CalcSnowball!BL69,CalcAvalanche!BL69,CalcCustom!BL69))</f>
        <v/>
      </c>
      <c r="F69" s="25" t="str">
        <f aca="false">IF(OR(AND(A69&gt;1,N(O68)=0),Debts!$B$8=""),"",CHOOSE(Plan!$F$6,CalcSnowball!BM69,CalcAvalanche!BM69,CalcCustom!BM69))</f>
        <v/>
      </c>
      <c r="G69" s="25" t="str">
        <f aca="false">IF(OR(AND(A69&gt;1,N(O68)=0),Debts!$B$9=""),"",CHOOSE(Plan!$F$6,CalcSnowball!BN69,CalcAvalanche!BN69,CalcCustom!BN69))</f>
        <v/>
      </c>
      <c r="H69" s="25" t="str">
        <f aca="false">IF(OR(AND(A69&gt;1,N(O68)=0),Debts!$B$10=""),"",CHOOSE(Plan!$F$6,CalcSnowball!BO69,CalcAvalanche!BO69,CalcCustom!BO69))</f>
        <v/>
      </c>
      <c r="I69" s="25" t="str">
        <f aca="false">IF(OR(AND(A69&gt;1,N(O68)=0),Debts!$B$11=""),"",CHOOSE(Plan!$F$6,CalcSnowball!BP69,CalcAvalanche!BP69,CalcCustom!BP69))</f>
        <v/>
      </c>
      <c r="J69" s="25" t="str">
        <f aca="false">IF(OR(AND(A69&gt;1,N(O68)=0),Debts!$B$12=""),"",CHOOSE(Plan!$F$6,CalcSnowball!BQ69,CalcAvalanche!BQ69,CalcCustom!BQ69))</f>
        <v/>
      </c>
      <c r="K69" s="25" t="str">
        <f aca="false">IF(OR(AND(A69&gt;1,N(O68)=0),Debts!$B$13=""),"",CHOOSE(Plan!$F$6,CalcSnowball!BR69,CalcAvalanche!BR69,CalcCustom!BR69))</f>
        <v/>
      </c>
      <c r="L69" s="25" t="str">
        <f aca="false">IF(OR(AND(A69&gt;1,N(O68)=0),Debts!$B$14=""),"",CHOOSE(Plan!$F$6,CalcSnowball!BS69,CalcAvalanche!BS69,CalcCustom!BS69))</f>
        <v/>
      </c>
      <c r="M69" s="25" t="str">
        <f aca="false">IF(AND(A69&gt;1,N(O68)=0),"",CHOOSE(Plan!$F$6,CalcSnowball!BV69,CalcAvalanche!BV69,CalcCustom!BV69))</f>
        <v/>
      </c>
      <c r="N69" s="25" t="str">
        <f aca="false">IF(AND(A69&gt;1,N(O68)=0),"",CHOOSE(Plan!$F$6,CalcSnowball!BW69,CalcAvalanche!BW69,CalcCustom!BW69))</f>
        <v/>
      </c>
      <c r="O69" s="25" t="str">
        <f aca="false">IF(AND(A69&gt;1,N(O68)=0),"",CHOOSE(Plan!$F$6,CalcSnowball!BU69,CalcAvalanche!BU69,CalcCustom!BU69))</f>
        <v/>
      </c>
    </row>
    <row r="70" customFormat="false" ht="15" hidden="false" customHeight="false" outlineLevel="0" collapsed="false">
      <c r="A70" s="8" t="n">
        <v>65</v>
      </c>
      <c r="B70" s="24" t="str">
        <f aca="false">IF(AND(A70&gt;1,N(O69)=0),"",EDATE(Plan!$C$5,A70-1))</f>
        <v/>
      </c>
      <c r="C70" s="25" t="str">
        <f aca="false">IF(OR(AND(A70&gt;1,N(O69)=0),Debts!$B$5=""),"",CHOOSE(Plan!$F$6,CalcSnowball!BJ70,CalcAvalanche!BJ70,CalcCustom!BJ70))</f>
        <v/>
      </c>
      <c r="D70" s="25" t="str">
        <f aca="false">IF(OR(AND(A70&gt;1,N(O69)=0),Debts!$B$6=""),"",CHOOSE(Plan!$F$6,CalcSnowball!BK70,CalcAvalanche!BK70,CalcCustom!BK70))</f>
        <v/>
      </c>
      <c r="E70" s="25" t="str">
        <f aca="false">IF(OR(AND(A70&gt;1,N(O69)=0),Debts!$B$7=""),"",CHOOSE(Plan!$F$6,CalcSnowball!BL70,CalcAvalanche!BL70,CalcCustom!BL70))</f>
        <v/>
      </c>
      <c r="F70" s="25" t="str">
        <f aca="false">IF(OR(AND(A70&gt;1,N(O69)=0),Debts!$B$8=""),"",CHOOSE(Plan!$F$6,CalcSnowball!BM70,CalcAvalanche!BM70,CalcCustom!BM70))</f>
        <v/>
      </c>
      <c r="G70" s="25" t="str">
        <f aca="false">IF(OR(AND(A70&gt;1,N(O69)=0),Debts!$B$9=""),"",CHOOSE(Plan!$F$6,CalcSnowball!BN70,CalcAvalanche!BN70,CalcCustom!BN70))</f>
        <v/>
      </c>
      <c r="H70" s="25" t="str">
        <f aca="false">IF(OR(AND(A70&gt;1,N(O69)=0),Debts!$B$10=""),"",CHOOSE(Plan!$F$6,CalcSnowball!BO70,CalcAvalanche!BO70,CalcCustom!BO70))</f>
        <v/>
      </c>
      <c r="I70" s="25" t="str">
        <f aca="false">IF(OR(AND(A70&gt;1,N(O69)=0),Debts!$B$11=""),"",CHOOSE(Plan!$F$6,CalcSnowball!BP70,CalcAvalanche!BP70,CalcCustom!BP70))</f>
        <v/>
      </c>
      <c r="J70" s="25" t="str">
        <f aca="false">IF(OR(AND(A70&gt;1,N(O69)=0),Debts!$B$12=""),"",CHOOSE(Plan!$F$6,CalcSnowball!BQ70,CalcAvalanche!BQ70,CalcCustom!BQ70))</f>
        <v/>
      </c>
      <c r="K70" s="25" t="str">
        <f aca="false">IF(OR(AND(A70&gt;1,N(O69)=0),Debts!$B$13=""),"",CHOOSE(Plan!$F$6,CalcSnowball!BR70,CalcAvalanche!BR70,CalcCustom!BR70))</f>
        <v/>
      </c>
      <c r="L70" s="25" t="str">
        <f aca="false">IF(OR(AND(A70&gt;1,N(O69)=0),Debts!$B$14=""),"",CHOOSE(Plan!$F$6,CalcSnowball!BS70,CalcAvalanche!BS70,CalcCustom!BS70))</f>
        <v/>
      </c>
      <c r="M70" s="25" t="str">
        <f aca="false">IF(AND(A70&gt;1,N(O69)=0),"",CHOOSE(Plan!$F$6,CalcSnowball!BV70,CalcAvalanche!BV70,CalcCustom!BV70))</f>
        <v/>
      </c>
      <c r="N70" s="25" t="str">
        <f aca="false">IF(AND(A70&gt;1,N(O69)=0),"",CHOOSE(Plan!$F$6,CalcSnowball!BW70,CalcAvalanche!BW70,CalcCustom!BW70))</f>
        <v/>
      </c>
      <c r="O70" s="25" t="str">
        <f aca="false">IF(AND(A70&gt;1,N(O69)=0),"",CHOOSE(Plan!$F$6,CalcSnowball!BU70,CalcAvalanche!BU70,CalcCustom!BU70))</f>
        <v/>
      </c>
    </row>
    <row r="71" customFormat="false" ht="15" hidden="false" customHeight="false" outlineLevel="0" collapsed="false">
      <c r="A71" s="8" t="n">
        <v>66</v>
      </c>
      <c r="B71" s="24" t="str">
        <f aca="false">IF(AND(A71&gt;1,N(O70)=0),"",EDATE(Plan!$C$5,A71-1))</f>
        <v/>
      </c>
      <c r="C71" s="25" t="str">
        <f aca="false">IF(OR(AND(A71&gt;1,N(O70)=0),Debts!$B$5=""),"",CHOOSE(Plan!$F$6,CalcSnowball!BJ71,CalcAvalanche!BJ71,CalcCustom!BJ71))</f>
        <v/>
      </c>
      <c r="D71" s="25" t="str">
        <f aca="false">IF(OR(AND(A71&gt;1,N(O70)=0),Debts!$B$6=""),"",CHOOSE(Plan!$F$6,CalcSnowball!BK71,CalcAvalanche!BK71,CalcCustom!BK71))</f>
        <v/>
      </c>
      <c r="E71" s="25" t="str">
        <f aca="false">IF(OR(AND(A71&gt;1,N(O70)=0),Debts!$B$7=""),"",CHOOSE(Plan!$F$6,CalcSnowball!BL71,CalcAvalanche!BL71,CalcCustom!BL71))</f>
        <v/>
      </c>
      <c r="F71" s="25" t="str">
        <f aca="false">IF(OR(AND(A71&gt;1,N(O70)=0),Debts!$B$8=""),"",CHOOSE(Plan!$F$6,CalcSnowball!BM71,CalcAvalanche!BM71,CalcCustom!BM71))</f>
        <v/>
      </c>
      <c r="G71" s="25" t="str">
        <f aca="false">IF(OR(AND(A71&gt;1,N(O70)=0),Debts!$B$9=""),"",CHOOSE(Plan!$F$6,CalcSnowball!BN71,CalcAvalanche!BN71,CalcCustom!BN71))</f>
        <v/>
      </c>
      <c r="H71" s="25" t="str">
        <f aca="false">IF(OR(AND(A71&gt;1,N(O70)=0),Debts!$B$10=""),"",CHOOSE(Plan!$F$6,CalcSnowball!BO71,CalcAvalanche!BO71,CalcCustom!BO71))</f>
        <v/>
      </c>
      <c r="I71" s="25" t="str">
        <f aca="false">IF(OR(AND(A71&gt;1,N(O70)=0),Debts!$B$11=""),"",CHOOSE(Plan!$F$6,CalcSnowball!BP71,CalcAvalanche!BP71,CalcCustom!BP71))</f>
        <v/>
      </c>
      <c r="J71" s="25" t="str">
        <f aca="false">IF(OR(AND(A71&gt;1,N(O70)=0),Debts!$B$12=""),"",CHOOSE(Plan!$F$6,CalcSnowball!BQ71,CalcAvalanche!BQ71,CalcCustom!BQ71))</f>
        <v/>
      </c>
      <c r="K71" s="25" t="str">
        <f aca="false">IF(OR(AND(A71&gt;1,N(O70)=0),Debts!$B$13=""),"",CHOOSE(Plan!$F$6,CalcSnowball!BR71,CalcAvalanche!BR71,CalcCustom!BR71))</f>
        <v/>
      </c>
      <c r="L71" s="25" t="str">
        <f aca="false">IF(OR(AND(A71&gt;1,N(O70)=0),Debts!$B$14=""),"",CHOOSE(Plan!$F$6,CalcSnowball!BS71,CalcAvalanche!BS71,CalcCustom!BS71))</f>
        <v/>
      </c>
      <c r="M71" s="25" t="str">
        <f aca="false">IF(AND(A71&gt;1,N(O70)=0),"",CHOOSE(Plan!$F$6,CalcSnowball!BV71,CalcAvalanche!BV71,CalcCustom!BV71))</f>
        <v/>
      </c>
      <c r="N71" s="25" t="str">
        <f aca="false">IF(AND(A71&gt;1,N(O70)=0),"",CHOOSE(Plan!$F$6,CalcSnowball!BW71,CalcAvalanche!BW71,CalcCustom!BW71))</f>
        <v/>
      </c>
      <c r="O71" s="25" t="str">
        <f aca="false">IF(AND(A71&gt;1,N(O70)=0),"",CHOOSE(Plan!$F$6,CalcSnowball!BU71,CalcAvalanche!BU71,CalcCustom!BU71))</f>
        <v/>
      </c>
    </row>
    <row r="72" customFormat="false" ht="15" hidden="false" customHeight="false" outlineLevel="0" collapsed="false">
      <c r="A72" s="8" t="n">
        <v>67</v>
      </c>
      <c r="B72" s="24" t="str">
        <f aca="false">IF(AND(A72&gt;1,N(O71)=0),"",EDATE(Plan!$C$5,A72-1))</f>
        <v/>
      </c>
      <c r="C72" s="25" t="str">
        <f aca="false">IF(OR(AND(A72&gt;1,N(O71)=0),Debts!$B$5=""),"",CHOOSE(Plan!$F$6,CalcSnowball!BJ72,CalcAvalanche!BJ72,CalcCustom!BJ72))</f>
        <v/>
      </c>
      <c r="D72" s="25" t="str">
        <f aca="false">IF(OR(AND(A72&gt;1,N(O71)=0),Debts!$B$6=""),"",CHOOSE(Plan!$F$6,CalcSnowball!BK72,CalcAvalanche!BK72,CalcCustom!BK72))</f>
        <v/>
      </c>
      <c r="E72" s="25" t="str">
        <f aca="false">IF(OR(AND(A72&gt;1,N(O71)=0),Debts!$B$7=""),"",CHOOSE(Plan!$F$6,CalcSnowball!BL72,CalcAvalanche!BL72,CalcCustom!BL72))</f>
        <v/>
      </c>
      <c r="F72" s="25" t="str">
        <f aca="false">IF(OR(AND(A72&gt;1,N(O71)=0),Debts!$B$8=""),"",CHOOSE(Plan!$F$6,CalcSnowball!BM72,CalcAvalanche!BM72,CalcCustom!BM72))</f>
        <v/>
      </c>
      <c r="G72" s="25" t="str">
        <f aca="false">IF(OR(AND(A72&gt;1,N(O71)=0),Debts!$B$9=""),"",CHOOSE(Plan!$F$6,CalcSnowball!BN72,CalcAvalanche!BN72,CalcCustom!BN72))</f>
        <v/>
      </c>
      <c r="H72" s="25" t="str">
        <f aca="false">IF(OR(AND(A72&gt;1,N(O71)=0),Debts!$B$10=""),"",CHOOSE(Plan!$F$6,CalcSnowball!BO72,CalcAvalanche!BO72,CalcCustom!BO72))</f>
        <v/>
      </c>
      <c r="I72" s="25" t="str">
        <f aca="false">IF(OR(AND(A72&gt;1,N(O71)=0),Debts!$B$11=""),"",CHOOSE(Plan!$F$6,CalcSnowball!BP72,CalcAvalanche!BP72,CalcCustom!BP72))</f>
        <v/>
      </c>
      <c r="J72" s="25" t="str">
        <f aca="false">IF(OR(AND(A72&gt;1,N(O71)=0),Debts!$B$12=""),"",CHOOSE(Plan!$F$6,CalcSnowball!BQ72,CalcAvalanche!BQ72,CalcCustom!BQ72))</f>
        <v/>
      </c>
      <c r="K72" s="25" t="str">
        <f aca="false">IF(OR(AND(A72&gt;1,N(O71)=0),Debts!$B$13=""),"",CHOOSE(Plan!$F$6,CalcSnowball!BR72,CalcAvalanche!BR72,CalcCustom!BR72))</f>
        <v/>
      </c>
      <c r="L72" s="25" t="str">
        <f aca="false">IF(OR(AND(A72&gt;1,N(O71)=0),Debts!$B$14=""),"",CHOOSE(Plan!$F$6,CalcSnowball!BS72,CalcAvalanche!BS72,CalcCustom!BS72))</f>
        <v/>
      </c>
      <c r="M72" s="25" t="str">
        <f aca="false">IF(AND(A72&gt;1,N(O71)=0),"",CHOOSE(Plan!$F$6,CalcSnowball!BV72,CalcAvalanche!BV72,CalcCustom!BV72))</f>
        <v/>
      </c>
      <c r="N72" s="25" t="str">
        <f aca="false">IF(AND(A72&gt;1,N(O71)=0),"",CHOOSE(Plan!$F$6,CalcSnowball!BW72,CalcAvalanche!BW72,CalcCustom!BW72))</f>
        <v/>
      </c>
      <c r="O72" s="25" t="str">
        <f aca="false">IF(AND(A72&gt;1,N(O71)=0),"",CHOOSE(Plan!$F$6,CalcSnowball!BU72,CalcAvalanche!BU72,CalcCustom!BU72))</f>
        <v/>
      </c>
    </row>
    <row r="73" customFormat="false" ht="15" hidden="false" customHeight="false" outlineLevel="0" collapsed="false">
      <c r="A73" s="8" t="n">
        <v>68</v>
      </c>
      <c r="B73" s="24" t="str">
        <f aca="false">IF(AND(A73&gt;1,N(O72)=0),"",EDATE(Plan!$C$5,A73-1))</f>
        <v/>
      </c>
      <c r="C73" s="25" t="str">
        <f aca="false">IF(OR(AND(A73&gt;1,N(O72)=0),Debts!$B$5=""),"",CHOOSE(Plan!$F$6,CalcSnowball!BJ73,CalcAvalanche!BJ73,CalcCustom!BJ73))</f>
        <v/>
      </c>
      <c r="D73" s="25" t="str">
        <f aca="false">IF(OR(AND(A73&gt;1,N(O72)=0),Debts!$B$6=""),"",CHOOSE(Plan!$F$6,CalcSnowball!BK73,CalcAvalanche!BK73,CalcCustom!BK73))</f>
        <v/>
      </c>
      <c r="E73" s="25" t="str">
        <f aca="false">IF(OR(AND(A73&gt;1,N(O72)=0),Debts!$B$7=""),"",CHOOSE(Plan!$F$6,CalcSnowball!BL73,CalcAvalanche!BL73,CalcCustom!BL73))</f>
        <v/>
      </c>
      <c r="F73" s="25" t="str">
        <f aca="false">IF(OR(AND(A73&gt;1,N(O72)=0),Debts!$B$8=""),"",CHOOSE(Plan!$F$6,CalcSnowball!BM73,CalcAvalanche!BM73,CalcCustom!BM73))</f>
        <v/>
      </c>
      <c r="G73" s="25" t="str">
        <f aca="false">IF(OR(AND(A73&gt;1,N(O72)=0),Debts!$B$9=""),"",CHOOSE(Plan!$F$6,CalcSnowball!BN73,CalcAvalanche!BN73,CalcCustom!BN73))</f>
        <v/>
      </c>
      <c r="H73" s="25" t="str">
        <f aca="false">IF(OR(AND(A73&gt;1,N(O72)=0),Debts!$B$10=""),"",CHOOSE(Plan!$F$6,CalcSnowball!BO73,CalcAvalanche!BO73,CalcCustom!BO73))</f>
        <v/>
      </c>
      <c r="I73" s="25" t="str">
        <f aca="false">IF(OR(AND(A73&gt;1,N(O72)=0),Debts!$B$11=""),"",CHOOSE(Plan!$F$6,CalcSnowball!BP73,CalcAvalanche!BP73,CalcCustom!BP73))</f>
        <v/>
      </c>
      <c r="J73" s="25" t="str">
        <f aca="false">IF(OR(AND(A73&gt;1,N(O72)=0),Debts!$B$12=""),"",CHOOSE(Plan!$F$6,CalcSnowball!BQ73,CalcAvalanche!BQ73,CalcCustom!BQ73))</f>
        <v/>
      </c>
      <c r="K73" s="25" t="str">
        <f aca="false">IF(OR(AND(A73&gt;1,N(O72)=0),Debts!$B$13=""),"",CHOOSE(Plan!$F$6,CalcSnowball!BR73,CalcAvalanche!BR73,CalcCustom!BR73))</f>
        <v/>
      </c>
      <c r="L73" s="25" t="str">
        <f aca="false">IF(OR(AND(A73&gt;1,N(O72)=0),Debts!$B$14=""),"",CHOOSE(Plan!$F$6,CalcSnowball!BS73,CalcAvalanche!BS73,CalcCustom!BS73))</f>
        <v/>
      </c>
      <c r="M73" s="25" t="str">
        <f aca="false">IF(AND(A73&gt;1,N(O72)=0),"",CHOOSE(Plan!$F$6,CalcSnowball!BV73,CalcAvalanche!BV73,CalcCustom!BV73))</f>
        <v/>
      </c>
      <c r="N73" s="25" t="str">
        <f aca="false">IF(AND(A73&gt;1,N(O72)=0),"",CHOOSE(Plan!$F$6,CalcSnowball!BW73,CalcAvalanche!BW73,CalcCustom!BW73))</f>
        <v/>
      </c>
      <c r="O73" s="25" t="str">
        <f aca="false">IF(AND(A73&gt;1,N(O72)=0),"",CHOOSE(Plan!$F$6,CalcSnowball!BU73,CalcAvalanche!BU73,CalcCustom!BU73))</f>
        <v/>
      </c>
    </row>
    <row r="74" customFormat="false" ht="15" hidden="false" customHeight="false" outlineLevel="0" collapsed="false">
      <c r="A74" s="8" t="n">
        <v>69</v>
      </c>
      <c r="B74" s="24" t="str">
        <f aca="false">IF(AND(A74&gt;1,N(O73)=0),"",EDATE(Plan!$C$5,A74-1))</f>
        <v/>
      </c>
      <c r="C74" s="25" t="str">
        <f aca="false">IF(OR(AND(A74&gt;1,N(O73)=0),Debts!$B$5=""),"",CHOOSE(Plan!$F$6,CalcSnowball!BJ74,CalcAvalanche!BJ74,CalcCustom!BJ74))</f>
        <v/>
      </c>
      <c r="D74" s="25" t="str">
        <f aca="false">IF(OR(AND(A74&gt;1,N(O73)=0),Debts!$B$6=""),"",CHOOSE(Plan!$F$6,CalcSnowball!BK74,CalcAvalanche!BK74,CalcCustom!BK74))</f>
        <v/>
      </c>
      <c r="E74" s="25" t="str">
        <f aca="false">IF(OR(AND(A74&gt;1,N(O73)=0),Debts!$B$7=""),"",CHOOSE(Plan!$F$6,CalcSnowball!BL74,CalcAvalanche!BL74,CalcCustom!BL74))</f>
        <v/>
      </c>
      <c r="F74" s="25" t="str">
        <f aca="false">IF(OR(AND(A74&gt;1,N(O73)=0),Debts!$B$8=""),"",CHOOSE(Plan!$F$6,CalcSnowball!BM74,CalcAvalanche!BM74,CalcCustom!BM74))</f>
        <v/>
      </c>
      <c r="G74" s="25" t="str">
        <f aca="false">IF(OR(AND(A74&gt;1,N(O73)=0),Debts!$B$9=""),"",CHOOSE(Plan!$F$6,CalcSnowball!BN74,CalcAvalanche!BN74,CalcCustom!BN74))</f>
        <v/>
      </c>
      <c r="H74" s="25" t="str">
        <f aca="false">IF(OR(AND(A74&gt;1,N(O73)=0),Debts!$B$10=""),"",CHOOSE(Plan!$F$6,CalcSnowball!BO74,CalcAvalanche!BO74,CalcCustom!BO74))</f>
        <v/>
      </c>
      <c r="I74" s="25" t="str">
        <f aca="false">IF(OR(AND(A74&gt;1,N(O73)=0),Debts!$B$11=""),"",CHOOSE(Plan!$F$6,CalcSnowball!BP74,CalcAvalanche!BP74,CalcCustom!BP74))</f>
        <v/>
      </c>
      <c r="J74" s="25" t="str">
        <f aca="false">IF(OR(AND(A74&gt;1,N(O73)=0),Debts!$B$12=""),"",CHOOSE(Plan!$F$6,CalcSnowball!BQ74,CalcAvalanche!BQ74,CalcCustom!BQ74))</f>
        <v/>
      </c>
      <c r="K74" s="25" t="str">
        <f aca="false">IF(OR(AND(A74&gt;1,N(O73)=0),Debts!$B$13=""),"",CHOOSE(Plan!$F$6,CalcSnowball!BR74,CalcAvalanche!BR74,CalcCustom!BR74))</f>
        <v/>
      </c>
      <c r="L74" s="25" t="str">
        <f aca="false">IF(OR(AND(A74&gt;1,N(O73)=0),Debts!$B$14=""),"",CHOOSE(Plan!$F$6,CalcSnowball!BS74,CalcAvalanche!BS74,CalcCustom!BS74))</f>
        <v/>
      </c>
      <c r="M74" s="25" t="str">
        <f aca="false">IF(AND(A74&gt;1,N(O73)=0),"",CHOOSE(Plan!$F$6,CalcSnowball!BV74,CalcAvalanche!BV74,CalcCustom!BV74))</f>
        <v/>
      </c>
      <c r="N74" s="25" t="str">
        <f aca="false">IF(AND(A74&gt;1,N(O73)=0),"",CHOOSE(Plan!$F$6,CalcSnowball!BW74,CalcAvalanche!BW74,CalcCustom!BW74))</f>
        <v/>
      </c>
      <c r="O74" s="25" t="str">
        <f aca="false">IF(AND(A74&gt;1,N(O73)=0),"",CHOOSE(Plan!$F$6,CalcSnowball!BU74,CalcAvalanche!BU74,CalcCustom!BU74))</f>
        <v/>
      </c>
    </row>
    <row r="75" customFormat="false" ht="15" hidden="false" customHeight="false" outlineLevel="0" collapsed="false">
      <c r="A75" s="8" t="n">
        <v>70</v>
      </c>
      <c r="B75" s="24" t="str">
        <f aca="false">IF(AND(A75&gt;1,N(O74)=0),"",EDATE(Plan!$C$5,A75-1))</f>
        <v/>
      </c>
      <c r="C75" s="25" t="str">
        <f aca="false">IF(OR(AND(A75&gt;1,N(O74)=0),Debts!$B$5=""),"",CHOOSE(Plan!$F$6,CalcSnowball!BJ75,CalcAvalanche!BJ75,CalcCustom!BJ75))</f>
        <v/>
      </c>
      <c r="D75" s="25" t="str">
        <f aca="false">IF(OR(AND(A75&gt;1,N(O74)=0),Debts!$B$6=""),"",CHOOSE(Plan!$F$6,CalcSnowball!BK75,CalcAvalanche!BK75,CalcCustom!BK75))</f>
        <v/>
      </c>
      <c r="E75" s="25" t="str">
        <f aca="false">IF(OR(AND(A75&gt;1,N(O74)=0),Debts!$B$7=""),"",CHOOSE(Plan!$F$6,CalcSnowball!BL75,CalcAvalanche!BL75,CalcCustom!BL75))</f>
        <v/>
      </c>
      <c r="F75" s="25" t="str">
        <f aca="false">IF(OR(AND(A75&gt;1,N(O74)=0),Debts!$B$8=""),"",CHOOSE(Plan!$F$6,CalcSnowball!BM75,CalcAvalanche!BM75,CalcCustom!BM75))</f>
        <v/>
      </c>
      <c r="G75" s="25" t="str">
        <f aca="false">IF(OR(AND(A75&gt;1,N(O74)=0),Debts!$B$9=""),"",CHOOSE(Plan!$F$6,CalcSnowball!BN75,CalcAvalanche!BN75,CalcCustom!BN75))</f>
        <v/>
      </c>
      <c r="H75" s="25" t="str">
        <f aca="false">IF(OR(AND(A75&gt;1,N(O74)=0),Debts!$B$10=""),"",CHOOSE(Plan!$F$6,CalcSnowball!BO75,CalcAvalanche!BO75,CalcCustom!BO75))</f>
        <v/>
      </c>
      <c r="I75" s="25" t="str">
        <f aca="false">IF(OR(AND(A75&gt;1,N(O74)=0),Debts!$B$11=""),"",CHOOSE(Plan!$F$6,CalcSnowball!BP75,CalcAvalanche!BP75,CalcCustom!BP75))</f>
        <v/>
      </c>
      <c r="J75" s="25" t="str">
        <f aca="false">IF(OR(AND(A75&gt;1,N(O74)=0),Debts!$B$12=""),"",CHOOSE(Plan!$F$6,CalcSnowball!BQ75,CalcAvalanche!BQ75,CalcCustom!BQ75))</f>
        <v/>
      </c>
      <c r="K75" s="25" t="str">
        <f aca="false">IF(OR(AND(A75&gt;1,N(O74)=0),Debts!$B$13=""),"",CHOOSE(Plan!$F$6,CalcSnowball!BR75,CalcAvalanche!BR75,CalcCustom!BR75))</f>
        <v/>
      </c>
      <c r="L75" s="25" t="str">
        <f aca="false">IF(OR(AND(A75&gt;1,N(O74)=0),Debts!$B$14=""),"",CHOOSE(Plan!$F$6,CalcSnowball!BS75,CalcAvalanche!BS75,CalcCustom!BS75))</f>
        <v/>
      </c>
      <c r="M75" s="25" t="str">
        <f aca="false">IF(AND(A75&gt;1,N(O74)=0),"",CHOOSE(Plan!$F$6,CalcSnowball!BV75,CalcAvalanche!BV75,CalcCustom!BV75))</f>
        <v/>
      </c>
      <c r="N75" s="25" t="str">
        <f aca="false">IF(AND(A75&gt;1,N(O74)=0),"",CHOOSE(Plan!$F$6,CalcSnowball!BW75,CalcAvalanche!BW75,CalcCustom!BW75))</f>
        <v/>
      </c>
      <c r="O75" s="25" t="str">
        <f aca="false">IF(AND(A75&gt;1,N(O74)=0),"",CHOOSE(Plan!$F$6,CalcSnowball!BU75,CalcAvalanche!BU75,CalcCustom!BU75))</f>
        <v/>
      </c>
    </row>
    <row r="76" customFormat="false" ht="15" hidden="false" customHeight="false" outlineLevel="0" collapsed="false">
      <c r="A76" s="8" t="n">
        <v>71</v>
      </c>
      <c r="B76" s="24" t="str">
        <f aca="false">IF(AND(A76&gt;1,N(O75)=0),"",EDATE(Plan!$C$5,A76-1))</f>
        <v/>
      </c>
      <c r="C76" s="25" t="str">
        <f aca="false">IF(OR(AND(A76&gt;1,N(O75)=0),Debts!$B$5=""),"",CHOOSE(Plan!$F$6,CalcSnowball!BJ76,CalcAvalanche!BJ76,CalcCustom!BJ76))</f>
        <v/>
      </c>
      <c r="D76" s="25" t="str">
        <f aca="false">IF(OR(AND(A76&gt;1,N(O75)=0),Debts!$B$6=""),"",CHOOSE(Plan!$F$6,CalcSnowball!BK76,CalcAvalanche!BK76,CalcCustom!BK76))</f>
        <v/>
      </c>
      <c r="E76" s="25" t="str">
        <f aca="false">IF(OR(AND(A76&gt;1,N(O75)=0),Debts!$B$7=""),"",CHOOSE(Plan!$F$6,CalcSnowball!BL76,CalcAvalanche!BL76,CalcCustom!BL76))</f>
        <v/>
      </c>
      <c r="F76" s="25" t="str">
        <f aca="false">IF(OR(AND(A76&gt;1,N(O75)=0),Debts!$B$8=""),"",CHOOSE(Plan!$F$6,CalcSnowball!BM76,CalcAvalanche!BM76,CalcCustom!BM76))</f>
        <v/>
      </c>
      <c r="G76" s="25" t="str">
        <f aca="false">IF(OR(AND(A76&gt;1,N(O75)=0),Debts!$B$9=""),"",CHOOSE(Plan!$F$6,CalcSnowball!BN76,CalcAvalanche!BN76,CalcCustom!BN76))</f>
        <v/>
      </c>
      <c r="H76" s="25" t="str">
        <f aca="false">IF(OR(AND(A76&gt;1,N(O75)=0),Debts!$B$10=""),"",CHOOSE(Plan!$F$6,CalcSnowball!BO76,CalcAvalanche!BO76,CalcCustom!BO76))</f>
        <v/>
      </c>
      <c r="I76" s="25" t="str">
        <f aca="false">IF(OR(AND(A76&gt;1,N(O75)=0),Debts!$B$11=""),"",CHOOSE(Plan!$F$6,CalcSnowball!BP76,CalcAvalanche!BP76,CalcCustom!BP76))</f>
        <v/>
      </c>
      <c r="J76" s="25" t="str">
        <f aca="false">IF(OR(AND(A76&gt;1,N(O75)=0),Debts!$B$12=""),"",CHOOSE(Plan!$F$6,CalcSnowball!BQ76,CalcAvalanche!BQ76,CalcCustom!BQ76))</f>
        <v/>
      </c>
      <c r="K76" s="25" t="str">
        <f aca="false">IF(OR(AND(A76&gt;1,N(O75)=0),Debts!$B$13=""),"",CHOOSE(Plan!$F$6,CalcSnowball!BR76,CalcAvalanche!BR76,CalcCustom!BR76))</f>
        <v/>
      </c>
      <c r="L76" s="25" t="str">
        <f aca="false">IF(OR(AND(A76&gt;1,N(O75)=0),Debts!$B$14=""),"",CHOOSE(Plan!$F$6,CalcSnowball!BS76,CalcAvalanche!BS76,CalcCustom!BS76))</f>
        <v/>
      </c>
      <c r="M76" s="25" t="str">
        <f aca="false">IF(AND(A76&gt;1,N(O75)=0),"",CHOOSE(Plan!$F$6,CalcSnowball!BV76,CalcAvalanche!BV76,CalcCustom!BV76))</f>
        <v/>
      </c>
      <c r="N76" s="25" t="str">
        <f aca="false">IF(AND(A76&gt;1,N(O75)=0),"",CHOOSE(Plan!$F$6,CalcSnowball!BW76,CalcAvalanche!BW76,CalcCustom!BW76))</f>
        <v/>
      </c>
      <c r="O76" s="25" t="str">
        <f aca="false">IF(AND(A76&gt;1,N(O75)=0),"",CHOOSE(Plan!$F$6,CalcSnowball!BU76,CalcAvalanche!BU76,CalcCustom!BU76))</f>
        <v/>
      </c>
    </row>
    <row r="77" customFormat="false" ht="15" hidden="false" customHeight="false" outlineLevel="0" collapsed="false">
      <c r="A77" s="8" t="n">
        <v>72</v>
      </c>
      <c r="B77" s="24" t="str">
        <f aca="false">IF(AND(A77&gt;1,N(O76)=0),"",EDATE(Plan!$C$5,A77-1))</f>
        <v/>
      </c>
      <c r="C77" s="25" t="str">
        <f aca="false">IF(OR(AND(A77&gt;1,N(O76)=0),Debts!$B$5=""),"",CHOOSE(Plan!$F$6,CalcSnowball!BJ77,CalcAvalanche!BJ77,CalcCustom!BJ77))</f>
        <v/>
      </c>
      <c r="D77" s="25" t="str">
        <f aca="false">IF(OR(AND(A77&gt;1,N(O76)=0),Debts!$B$6=""),"",CHOOSE(Plan!$F$6,CalcSnowball!BK77,CalcAvalanche!BK77,CalcCustom!BK77))</f>
        <v/>
      </c>
      <c r="E77" s="25" t="str">
        <f aca="false">IF(OR(AND(A77&gt;1,N(O76)=0),Debts!$B$7=""),"",CHOOSE(Plan!$F$6,CalcSnowball!BL77,CalcAvalanche!BL77,CalcCustom!BL77))</f>
        <v/>
      </c>
      <c r="F77" s="25" t="str">
        <f aca="false">IF(OR(AND(A77&gt;1,N(O76)=0),Debts!$B$8=""),"",CHOOSE(Plan!$F$6,CalcSnowball!BM77,CalcAvalanche!BM77,CalcCustom!BM77))</f>
        <v/>
      </c>
      <c r="G77" s="25" t="str">
        <f aca="false">IF(OR(AND(A77&gt;1,N(O76)=0),Debts!$B$9=""),"",CHOOSE(Plan!$F$6,CalcSnowball!BN77,CalcAvalanche!BN77,CalcCustom!BN77))</f>
        <v/>
      </c>
      <c r="H77" s="25" t="str">
        <f aca="false">IF(OR(AND(A77&gt;1,N(O76)=0),Debts!$B$10=""),"",CHOOSE(Plan!$F$6,CalcSnowball!BO77,CalcAvalanche!BO77,CalcCustom!BO77))</f>
        <v/>
      </c>
      <c r="I77" s="25" t="str">
        <f aca="false">IF(OR(AND(A77&gt;1,N(O76)=0),Debts!$B$11=""),"",CHOOSE(Plan!$F$6,CalcSnowball!BP77,CalcAvalanche!BP77,CalcCustom!BP77))</f>
        <v/>
      </c>
      <c r="J77" s="25" t="str">
        <f aca="false">IF(OR(AND(A77&gt;1,N(O76)=0),Debts!$B$12=""),"",CHOOSE(Plan!$F$6,CalcSnowball!BQ77,CalcAvalanche!BQ77,CalcCustom!BQ77))</f>
        <v/>
      </c>
      <c r="K77" s="25" t="str">
        <f aca="false">IF(OR(AND(A77&gt;1,N(O76)=0),Debts!$B$13=""),"",CHOOSE(Plan!$F$6,CalcSnowball!BR77,CalcAvalanche!BR77,CalcCustom!BR77))</f>
        <v/>
      </c>
      <c r="L77" s="25" t="str">
        <f aca="false">IF(OR(AND(A77&gt;1,N(O76)=0),Debts!$B$14=""),"",CHOOSE(Plan!$F$6,CalcSnowball!BS77,CalcAvalanche!BS77,CalcCustom!BS77))</f>
        <v/>
      </c>
      <c r="M77" s="25" t="str">
        <f aca="false">IF(AND(A77&gt;1,N(O76)=0),"",CHOOSE(Plan!$F$6,CalcSnowball!BV77,CalcAvalanche!BV77,CalcCustom!BV77))</f>
        <v/>
      </c>
      <c r="N77" s="25" t="str">
        <f aca="false">IF(AND(A77&gt;1,N(O76)=0),"",CHOOSE(Plan!$F$6,CalcSnowball!BW77,CalcAvalanche!BW77,CalcCustom!BW77))</f>
        <v/>
      </c>
      <c r="O77" s="25" t="str">
        <f aca="false">IF(AND(A77&gt;1,N(O76)=0),"",CHOOSE(Plan!$F$6,CalcSnowball!BU77,CalcAvalanche!BU77,CalcCustom!BU77))</f>
        <v/>
      </c>
    </row>
    <row r="78" customFormat="false" ht="15" hidden="false" customHeight="false" outlineLevel="0" collapsed="false">
      <c r="A78" s="8" t="n">
        <v>73</v>
      </c>
      <c r="B78" s="24" t="str">
        <f aca="false">IF(AND(A78&gt;1,N(O77)=0),"",EDATE(Plan!$C$5,A78-1))</f>
        <v/>
      </c>
      <c r="C78" s="25" t="str">
        <f aca="false">IF(OR(AND(A78&gt;1,N(O77)=0),Debts!$B$5=""),"",CHOOSE(Plan!$F$6,CalcSnowball!BJ78,CalcAvalanche!BJ78,CalcCustom!BJ78))</f>
        <v/>
      </c>
      <c r="D78" s="25" t="str">
        <f aca="false">IF(OR(AND(A78&gt;1,N(O77)=0),Debts!$B$6=""),"",CHOOSE(Plan!$F$6,CalcSnowball!BK78,CalcAvalanche!BK78,CalcCustom!BK78))</f>
        <v/>
      </c>
      <c r="E78" s="25" t="str">
        <f aca="false">IF(OR(AND(A78&gt;1,N(O77)=0),Debts!$B$7=""),"",CHOOSE(Plan!$F$6,CalcSnowball!BL78,CalcAvalanche!BL78,CalcCustom!BL78))</f>
        <v/>
      </c>
      <c r="F78" s="25" t="str">
        <f aca="false">IF(OR(AND(A78&gt;1,N(O77)=0),Debts!$B$8=""),"",CHOOSE(Plan!$F$6,CalcSnowball!BM78,CalcAvalanche!BM78,CalcCustom!BM78))</f>
        <v/>
      </c>
      <c r="G78" s="25" t="str">
        <f aca="false">IF(OR(AND(A78&gt;1,N(O77)=0),Debts!$B$9=""),"",CHOOSE(Plan!$F$6,CalcSnowball!BN78,CalcAvalanche!BN78,CalcCustom!BN78))</f>
        <v/>
      </c>
      <c r="H78" s="25" t="str">
        <f aca="false">IF(OR(AND(A78&gt;1,N(O77)=0),Debts!$B$10=""),"",CHOOSE(Plan!$F$6,CalcSnowball!BO78,CalcAvalanche!BO78,CalcCustom!BO78))</f>
        <v/>
      </c>
      <c r="I78" s="25" t="str">
        <f aca="false">IF(OR(AND(A78&gt;1,N(O77)=0),Debts!$B$11=""),"",CHOOSE(Plan!$F$6,CalcSnowball!BP78,CalcAvalanche!BP78,CalcCustom!BP78))</f>
        <v/>
      </c>
      <c r="J78" s="25" t="str">
        <f aca="false">IF(OR(AND(A78&gt;1,N(O77)=0),Debts!$B$12=""),"",CHOOSE(Plan!$F$6,CalcSnowball!BQ78,CalcAvalanche!BQ78,CalcCustom!BQ78))</f>
        <v/>
      </c>
      <c r="K78" s="25" t="str">
        <f aca="false">IF(OR(AND(A78&gt;1,N(O77)=0),Debts!$B$13=""),"",CHOOSE(Plan!$F$6,CalcSnowball!BR78,CalcAvalanche!BR78,CalcCustom!BR78))</f>
        <v/>
      </c>
      <c r="L78" s="25" t="str">
        <f aca="false">IF(OR(AND(A78&gt;1,N(O77)=0),Debts!$B$14=""),"",CHOOSE(Plan!$F$6,CalcSnowball!BS78,CalcAvalanche!BS78,CalcCustom!BS78))</f>
        <v/>
      </c>
      <c r="M78" s="25" t="str">
        <f aca="false">IF(AND(A78&gt;1,N(O77)=0),"",CHOOSE(Plan!$F$6,CalcSnowball!BV78,CalcAvalanche!BV78,CalcCustom!BV78))</f>
        <v/>
      </c>
      <c r="N78" s="25" t="str">
        <f aca="false">IF(AND(A78&gt;1,N(O77)=0),"",CHOOSE(Plan!$F$6,CalcSnowball!BW78,CalcAvalanche!BW78,CalcCustom!BW78))</f>
        <v/>
      </c>
      <c r="O78" s="25" t="str">
        <f aca="false">IF(AND(A78&gt;1,N(O77)=0),"",CHOOSE(Plan!$F$6,CalcSnowball!BU78,CalcAvalanche!BU78,CalcCustom!BU78))</f>
        <v/>
      </c>
    </row>
    <row r="79" customFormat="false" ht="15" hidden="false" customHeight="false" outlineLevel="0" collapsed="false">
      <c r="A79" s="8" t="n">
        <v>74</v>
      </c>
      <c r="B79" s="24" t="str">
        <f aca="false">IF(AND(A79&gt;1,N(O78)=0),"",EDATE(Plan!$C$5,A79-1))</f>
        <v/>
      </c>
      <c r="C79" s="25" t="str">
        <f aca="false">IF(OR(AND(A79&gt;1,N(O78)=0),Debts!$B$5=""),"",CHOOSE(Plan!$F$6,CalcSnowball!BJ79,CalcAvalanche!BJ79,CalcCustom!BJ79))</f>
        <v/>
      </c>
      <c r="D79" s="25" t="str">
        <f aca="false">IF(OR(AND(A79&gt;1,N(O78)=0),Debts!$B$6=""),"",CHOOSE(Plan!$F$6,CalcSnowball!BK79,CalcAvalanche!BK79,CalcCustom!BK79))</f>
        <v/>
      </c>
      <c r="E79" s="25" t="str">
        <f aca="false">IF(OR(AND(A79&gt;1,N(O78)=0),Debts!$B$7=""),"",CHOOSE(Plan!$F$6,CalcSnowball!BL79,CalcAvalanche!BL79,CalcCustom!BL79))</f>
        <v/>
      </c>
      <c r="F79" s="25" t="str">
        <f aca="false">IF(OR(AND(A79&gt;1,N(O78)=0),Debts!$B$8=""),"",CHOOSE(Plan!$F$6,CalcSnowball!BM79,CalcAvalanche!BM79,CalcCustom!BM79))</f>
        <v/>
      </c>
      <c r="G79" s="25" t="str">
        <f aca="false">IF(OR(AND(A79&gt;1,N(O78)=0),Debts!$B$9=""),"",CHOOSE(Plan!$F$6,CalcSnowball!BN79,CalcAvalanche!BN79,CalcCustom!BN79))</f>
        <v/>
      </c>
      <c r="H79" s="25" t="str">
        <f aca="false">IF(OR(AND(A79&gt;1,N(O78)=0),Debts!$B$10=""),"",CHOOSE(Plan!$F$6,CalcSnowball!BO79,CalcAvalanche!BO79,CalcCustom!BO79))</f>
        <v/>
      </c>
      <c r="I79" s="25" t="str">
        <f aca="false">IF(OR(AND(A79&gt;1,N(O78)=0),Debts!$B$11=""),"",CHOOSE(Plan!$F$6,CalcSnowball!BP79,CalcAvalanche!BP79,CalcCustom!BP79))</f>
        <v/>
      </c>
      <c r="J79" s="25" t="str">
        <f aca="false">IF(OR(AND(A79&gt;1,N(O78)=0),Debts!$B$12=""),"",CHOOSE(Plan!$F$6,CalcSnowball!BQ79,CalcAvalanche!BQ79,CalcCustom!BQ79))</f>
        <v/>
      </c>
      <c r="K79" s="25" t="str">
        <f aca="false">IF(OR(AND(A79&gt;1,N(O78)=0),Debts!$B$13=""),"",CHOOSE(Plan!$F$6,CalcSnowball!BR79,CalcAvalanche!BR79,CalcCustom!BR79))</f>
        <v/>
      </c>
      <c r="L79" s="25" t="str">
        <f aca="false">IF(OR(AND(A79&gt;1,N(O78)=0),Debts!$B$14=""),"",CHOOSE(Plan!$F$6,CalcSnowball!BS79,CalcAvalanche!BS79,CalcCustom!BS79))</f>
        <v/>
      </c>
      <c r="M79" s="25" t="str">
        <f aca="false">IF(AND(A79&gt;1,N(O78)=0),"",CHOOSE(Plan!$F$6,CalcSnowball!BV79,CalcAvalanche!BV79,CalcCustom!BV79))</f>
        <v/>
      </c>
      <c r="N79" s="25" t="str">
        <f aca="false">IF(AND(A79&gt;1,N(O78)=0),"",CHOOSE(Plan!$F$6,CalcSnowball!BW79,CalcAvalanche!BW79,CalcCustom!BW79))</f>
        <v/>
      </c>
      <c r="O79" s="25" t="str">
        <f aca="false">IF(AND(A79&gt;1,N(O78)=0),"",CHOOSE(Plan!$F$6,CalcSnowball!BU79,CalcAvalanche!BU79,CalcCustom!BU79))</f>
        <v/>
      </c>
    </row>
    <row r="80" customFormat="false" ht="15" hidden="false" customHeight="false" outlineLevel="0" collapsed="false">
      <c r="A80" s="8" t="n">
        <v>75</v>
      </c>
      <c r="B80" s="24" t="str">
        <f aca="false">IF(AND(A80&gt;1,N(O79)=0),"",EDATE(Plan!$C$5,A80-1))</f>
        <v/>
      </c>
      <c r="C80" s="25" t="str">
        <f aca="false">IF(OR(AND(A80&gt;1,N(O79)=0),Debts!$B$5=""),"",CHOOSE(Plan!$F$6,CalcSnowball!BJ80,CalcAvalanche!BJ80,CalcCustom!BJ80))</f>
        <v/>
      </c>
      <c r="D80" s="25" t="str">
        <f aca="false">IF(OR(AND(A80&gt;1,N(O79)=0),Debts!$B$6=""),"",CHOOSE(Plan!$F$6,CalcSnowball!BK80,CalcAvalanche!BK80,CalcCustom!BK80))</f>
        <v/>
      </c>
      <c r="E80" s="25" t="str">
        <f aca="false">IF(OR(AND(A80&gt;1,N(O79)=0),Debts!$B$7=""),"",CHOOSE(Plan!$F$6,CalcSnowball!BL80,CalcAvalanche!BL80,CalcCustom!BL80))</f>
        <v/>
      </c>
      <c r="F80" s="25" t="str">
        <f aca="false">IF(OR(AND(A80&gt;1,N(O79)=0),Debts!$B$8=""),"",CHOOSE(Plan!$F$6,CalcSnowball!BM80,CalcAvalanche!BM80,CalcCustom!BM80))</f>
        <v/>
      </c>
      <c r="G80" s="25" t="str">
        <f aca="false">IF(OR(AND(A80&gt;1,N(O79)=0),Debts!$B$9=""),"",CHOOSE(Plan!$F$6,CalcSnowball!BN80,CalcAvalanche!BN80,CalcCustom!BN80))</f>
        <v/>
      </c>
      <c r="H80" s="25" t="str">
        <f aca="false">IF(OR(AND(A80&gt;1,N(O79)=0),Debts!$B$10=""),"",CHOOSE(Plan!$F$6,CalcSnowball!BO80,CalcAvalanche!BO80,CalcCustom!BO80))</f>
        <v/>
      </c>
      <c r="I80" s="25" t="str">
        <f aca="false">IF(OR(AND(A80&gt;1,N(O79)=0),Debts!$B$11=""),"",CHOOSE(Plan!$F$6,CalcSnowball!BP80,CalcAvalanche!BP80,CalcCustom!BP80))</f>
        <v/>
      </c>
      <c r="J80" s="25" t="str">
        <f aca="false">IF(OR(AND(A80&gt;1,N(O79)=0),Debts!$B$12=""),"",CHOOSE(Plan!$F$6,CalcSnowball!BQ80,CalcAvalanche!BQ80,CalcCustom!BQ80))</f>
        <v/>
      </c>
      <c r="K80" s="25" t="str">
        <f aca="false">IF(OR(AND(A80&gt;1,N(O79)=0),Debts!$B$13=""),"",CHOOSE(Plan!$F$6,CalcSnowball!BR80,CalcAvalanche!BR80,CalcCustom!BR80))</f>
        <v/>
      </c>
      <c r="L80" s="25" t="str">
        <f aca="false">IF(OR(AND(A80&gt;1,N(O79)=0),Debts!$B$14=""),"",CHOOSE(Plan!$F$6,CalcSnowball!BS80,CalcAvalanche!BS80,CalcCustom!BS80))</f>
        <v/>
      </c>
      <c r="M80" s="25" t="str">
        <f aca="false">IF(AND(A80&gt;1,N(O79)=0),"",CHOOSE(Plan!$F$6,CalcSnowball!BV80,CalcAvalanche!BV80,CalcCustom!BV80))</f>
        <v/>
      </c>
      <c r="N80" s="25" t="str">
        <f aca="false">IF(AND(A80&gt;1,N(O79)=0),"",CHOOSE(Plan!$F$6,CalcSnowball!BW80,CalcAvalanche!BW80,CalcCustom!BW80))</f>
        <v/>
      </c>
      <c r="O80" s="25" t="str">
        <f aca="false">IF(AND(A80&gt;1,N(O79)=0),"",CHOOSE(Plan!$F$6,CalcSnowball!BU80,CalcAvalanche!BU80,CalcCustom!BU80))</f>
        <v/>
      </c>
    </row>
    <row r="81" customFormat="false" ht="15" hidden="false" customHeight="false" outlineLevel="0" collapsed="false">
      <c r="A81" s="8" t="n">
        <v>76</v>
      </c>
      <c r="B81" s="24" t="str">
        <f aca="false">IF(AND(A81&gt;1,N(O80)=0),"",EDATE(Plan!$C$5,A81-1))</f>
        <v/>
      </c>
      <c r="C81" s="25" t="str">
        <f aca="false">IF(OR(AND(A81&gt;1,N(O80)=0),Debts!$B$5=""),"",CHOOSE(Plan!$F$6,CalcSnowball!BJ81,CalcAvalanche!BJ81,CalcCustom!BJ81))</f>
        <v/>
      </c>
      <c r="D81" s="25" t="str">
        <f aca="false">IF(OR(AND(A81&gt;1,N(O80)=0),Debts!$B$6=""),"",CHOOSE(Plan!$F$6,CalcSnowball!BK81,CalcAvalanche!BK81,CalcCustom!BK81))</f>
        <v/>
      </c>
      <c r="E81" s="25" t="str">
        <f aca="false">IF(OR(AND(A81&gt;1,N(O80)=0),Debts!$B$7=""),"",CHOOSE(Plan!$F$6,CalcSnowball!BL81,CalcAvalanche!BL81,CalcCustom!BL81))</f>
        <v/>
      </c>
      <c r="F81" s="25" t="str">
        <f aca="false">IF(OR(AND(A81&gt;1,N(O80)=0),Debts!$B$8=""),"",CHOOSE(Plan!$F$6,CalcSnowball!BM81,CalcAvalanche!BM81,CalcCustom!BM81))</f>
        <v/>
      </c>
      <c r="G81" s="25" t="str">
        <f aca="false">IF(OR(AND(A81&gt;1,N(O80)=0),Debts!$B$9=""),"",CHOOSE(Plan!$F$6,CalcSnowball!BN81,CalcAvalanche!BN81,CalcCustom!BN81))</f>
        <v/>
      </c>
      <c r="H81" s="25" t="str">
        <f aca="false">IF(OR(AND(A81&gt;1,N(O80)=0),Debts!$B$10=""),"",CHOOSE(Plan!$F$6,CalcSnowball!BO81,CalcAvalanche!BO81,CalcCustom!BO81))</f>
        <v/>
      </c>
      <c r="I81" s="25" t="str">
        <f aca="false">IF(OR(AND(A81&gt;1,N(O80)=0),Debts!$B$11=""),"",CHOOSE(Plan!$F$6,CalcSnowball!BP81,CalcAvalanche!BP81,CalcCustom!BP81))</f>
        <v/>
      </c>
      <c r="J81" s="25" t="str">
        <f aca="false">IF(OR(AND(A81&gt;1,N(O80)=0),Debts!$B$12=""),"",CHOOSE(Plan!$F$6,CalcSnowball!BQ81,CalcAvalanche!BQ81,CalcCustom!BQ81))</f>
        <v/>
      </c>
      <c r="K81" s="25" t="str">
        <f aca="false">IF(OR(AND(A81&gt;1,N(O80)=0),Debts!$B$13=""),"",CHOOSE(Plan!$F$6,CalcSnowball!BR81,CalcAvalanche!BR81,CalcCustom!BR81))</f>
        <v/>
      </c>
      <c r="L81" s="25" t="str">
        <f aca="false">IF(OR(AND(A81&gt;1,N(O80)=0),Debts!$B$14=""),"",CHOOSE(Plan!$F$6,CalcSnowball!BS81,CalcAvalanche!BS81,CalcCustom!BS81))</f>
        <v/>
      </c>
      <c r="M81" s="25" t="str">
        <f aca="false">IF(AND(A81&gt;1,N(O80)=0),"",CHOOSE(Plan!$F$6,CalcSnowball!BV81,CalcAvalanche!BV81,CalcCustom!BV81))</f>
        <v/>
      </c>
      <c r="N81" s="25" t="str">
        <f aca="false">IF(AND(A81&gt;1,N(O80)=0),"",CHOOSE(Plan!$F$6,CalcSnowball!BW81,CalcAvalanche!BW81,CalcCustom!BW81))</f>
        <v/>
      </c>
      <c r="O81" s="25" t="str">
        <f aca="false">IF(AND(A81&gt;1,N(O80)=0),"",CHOOSE(Plan!$F$6,CalcSnowball!BU81,CalcAvalanche!BU81,CalcCustom!BU81))</f>
        <v/>
      </c>
    </row>
    <row r="82" customFormat="false" ht="15" hidden="false" customHeight="false" outlineLevel="0" collapsed="false">
      <c r="A82" s="8" t="n">
        <v>77</v>
      </c>
      <c r="B82" s="24" t="str">
        <f aca="false">IF(AND(A82&gt;1,N(O81)=0),"",EDATE(Plan!$C$5,A82-1))</f>
        <v/>
      </c>
      <c r="C82" s="25" t="str">
        <f aca="false">IF(OR(AND(A82&gt;1,N(O81)=0),Debts!$B$5=""),"",CHOOSE(Plan!$F$6,CalcSnowball!BJ82,CalcAvalanche!BJ82,CalcCustom!BJ82))</f>
        <v/>
      </c>
      <c r="D82" s="25" t="str">
        <f aca="false">IF(OR(AND(A82&gt;1,N(O81)=0),Debts!$B$6=""),"",CHOOSE(Plan!$F$6,CalcSnowball!BK82,CalcAvalanche!BK82,CalcCustom!BK82))</f>
        <v/>
      </c>
      <c r="E82" s="25" t="str">
        <f aca="false">IF(OR(AND(A82&gt;1,N(O81)=0),Debts!$B$7=""),"",CHOOSE(Plan!$F$6,CalcSnowball!BL82,CalcAvalanche!BL82,CalcCustom!BL82))</f>
        <v/>
      </c>
      <c r="F82" s="25" t="str">
        <f aca="false">IF(OR(AND(A82&gt;1,N(O81)=0),Debts!$B$8=""),"",CHOOSE(Plan!$F$6,CalcSnowball!BM82,CalcAvalanche!BM82,CalcCustom!BM82))</f>
        <v/>
      </c>
      <c r="G82" s="25" t="str">
        <f aca="false">IF(OR(AND(A82&gt;1,N(O81)=0),Debts!$B$9=""),"",CHOOSE(Plan!$F$6,CalcSnowball!BN82,CalcAvalanche!BN82,CalcCustom!BN82))</f>
        <v/>
      </c>
      <c r="H82" s="25" t="str">
        <f aca="false">IF(OR(AND(A82&gt;1,N(O81)=0),Debts!$B$10=""),"",CHOOSE(Plan!$F$6,CalcSnowball!BO82,CalcAvalanche!BO82,CalcCustom!BO82))</f>
        <v/>
      </c>
      <c r="I82" s="25" t="str">
        <f aca="false">IF(OR(AND(A82&gt;1,N(O81)=0),Debts!$B$11=""),"",CHOOSE(Plan!$F$6,CalcSnowball!BP82,CalcAvalanche!BP82,CalcCustom!BP82))</f>
        <v/>
      </c>
      <c r="J82" s="25" t="str">
        <f aca="false">IF(OR(AND(A82&gt;1,N(O81)=0),Debts!$B$12=""),"",CHOOSE(Plan!$F$6,CalcSnowball!BQ82,CalcAvalanche!BQ82,CalcCustom!BQ82))</f>
        <v/>
      </c>
      <c r="K82" s="25" t="str">
        <f aca="false">IF(OR(AND(A82&gt;1,N(O81)=0),Debts!$B$13=""),"",CHOOSE(Plan!$F$6,CalcSnowball!BR82,CalcAvalanche!BR82,CalcCustom!BR82))</f>
        <v/>
      </c>
      <c r="L82" s="25" t="str">
        <f aca="false">IF(OR(AND(A82&gt;1,N(O81)=0),Debts!$B$14=""),"",CHOOSE(Plan!$F$6,CalcSnowball!BS82,CalcAvalanche!BS82,CalcCustom!BS82))</f>
        <v/>
      </c>
      <c r="M82" s="25" t="str">
        <f aca="false">IF(AND(A82&gt;1,N(O81)=0),"",CHOOSE(Plan!$F$6,CalcSnowball!BV82,CalcAvalanche!BV82,CalcCustom!BV82))</f>
        <v/>
      </c>
      <c r="N82" s="25" t="str">
        <f aca="false">IF(AND(A82&gt;1,N(O81)=0),"",CHOOSE(Plan!$F$6,CalcSnowball!BW82,CalcAvalanche!BW82,CalcCustom!BW82))</f>
        <v/>
      </c>
      <c r="O82" s="25" t="str">
        <f aca="false">IF(AND(A82&gt;1,N(O81)=0),"",CHOOSE(Plan!$F$6,CalcSnowball!BU82,CalcAvalanche!BU82,CalcCustom!BU82))</f>
        <v/>
      </c>
    </row>
    <row r="83" customFormat="false" ht="15" hidden="false" customHeight="false" outlineLevel="0" collapsed="false">
      <c r="A83" s="8" t="n">
        <v>78</v>
      </c>
      <c r="B83" s="24" t="str">
        <f aca="false">IF(AND(A83&gt;1,N(O82)=0),"",EDATE(Plan!$C$5,A83-1))</f>
        <v/>
      </c>
      <c r="C83" s="25" t="str">
        <f aca="false">IF(OR(AND(A83&gt;1,N(O82)=0),Debts!$B$5=""),"",CHOOSE(Plan!$F$6,CalcSnowball!BJ83,CalcAvalanche!BJ83,CalcCustom!BJ83))</f>
        <v/>
      </c>
      <c r="D83" s="25" t="str">
        <f aca="false">IF(OR(AND(A83&gt;1,N(O82)=0),Debts!$B$6=""),"",CHOOSE(Plan!$F$6,CalcSnowball!BK83,CalcAvalanche!BK83,CalcCustom!BK83))</f>
        <v/>
      </c>
      <c r="E83" s="25" t="str">
        <f aca="false">IF(OR(AND(A83&gt;1,N(O82)=0),Debts!$B$7=""),"",CHOOSE(Plan!$F$6,CalcSnowball!BL83,CalcAvalanche!BL83,CalcCustom!BL83))</f>
        <v/>
      </c>
      <c r="F83" s="25" t="str">
        <f aca="false">IF(OR(AND(A83&gt;1,N(O82)=0),Debts!$B$8=""),"",CHOOSE(Plan!$F$6,CalcSnowball!BM83,CalcAvalanche!BM83,CalcCustom!BM83))</f>
        <v/>
      </c>
      <c r="G83" s="25" t="str">
        <f aca="false">IF(OR(AND(A83&gt;1,N(O82)=0),Debts!$B$9=""),"",CHOOSE(Plan!$F$6,CalcSnowball!BN83,CalcAvalanche!BN83,CalcCustom!BN83))</f>
        <v/>
      </c>
      <c r="H83" s="25" t="str">
        <f aca="false">IF(OR(AND(A83&gt;1,N(O82)=0),Debts!$B$10=""),"",CHOOSE(Plan!$F$6,CalcSnowball!BO83,CalcAvalanche!BO83,CalcCustom!BO83))</f>
        <v/>
      </c>
      <c r="I83" s="25" t="str">
        <f aca="false">IF(OR(AND(A83&gt;1,N(O82)=0),Debts!$B$11=""),"",CHOOSE(Plan!$F$6,CalcSnowball!BP83,CalcAvalanche!BP83,CalcCustom!BP83))</f>
        <v/>
      </c>
      <c r="J83" s="25" t="str">
        <f aca="false">IF(OR(AND(A83&gt;1,N(O82)=0),Debts!$B$12=""),"",CHOOSE(Plan!$F$6,CalcSnowball!BQ83,CalcAvalanche!BQ83,CalcCustom!BQ83))</f>
        <v/>
      </c>
      <c r="K83" s="25" t="str">
        <f aca="false">IF(OR(AND(A83&gt;1,N(O82)=0),Debts!$B$13=""),"",CHOOSE(Plan!$F$6,CalcSnowball!BR83,CalcAvalanche!BR83,CalcCustom!BR83))</f>
        <v/>
      </c>
      <c r="L83" s="25" t="str">
        <f aca="false">IF(OR(AND(A83&gt;1,N(O82)=0),Debts!$B$14=""),"",CHOOSE(Plan!$F$6,CalcSnowball!BS83,CalcAvalanche!BS83,CalcCustom!BS83))</f>
        <v/>
      </c>
      <c r="M83" s="25" t="str">
        <f aca="false">IF(AND(A83&gt;1,N(O82)=0),"",CHOOSE(Plan!$F$6,CalcSnowball!BV83,CalcAvalanche!BV83,CalcCustom!BV83))</f>
        <v/>
      </c>
      <c r="N83" s="25" t="str">
        <f aca="false">IF(AND(A83&gt;1,N(O82)=0),"",CHOOSE(Plan!$F$6,CalcSnowball!BW83,CalcAvalanche!BW83,CalcCustom!BW83))</f>
        <v/>
      </c>
      <c r="O83" s="25" t="str">
        <f aca="false">IF(AND(A83&gt;1,N(O82)=0),"",CHOOSE(Plan!$F$6,CalcSnowball!BU83,CalcAvalanche!BU83,CalcCustom!BU83))</f>
        <v/>
      </c>
    </row>
    <row r="84" customFormat="false" ht="15" hidden="false" customHeight="false" outlineLevel="0" collapsed="false">
      <c r="A84" s="8" t="n">
        <v>79</v>
      </c>
      <c r="B84" s="24" t="str">
        <f aca="false">IF(AND(A84&gt;1,N(O83)=0),"",EDATE(Plan!$C$5,A84-1))</f>
        <v/>
      </c>
      <c r="C84" s="25" t="str">
        <f aca="false">IF(OR(AND(A84&gt;1,N(O83)=0),Debts!$B$5=""),"",CHOOSE(Plan!$F$6,CalcSnowball!BJ84,CalcAvalanche!BJ84,CalcCustom!BJ84))</f>
        <v/>
      </c>
      <c r="D84" s="25" t="str">
        <f aca="false">IF(OR(AND(A84&gt;1,N(O83)=0),Debts!$B$6=""),"",CHOOSE(Plan!$F$6,CalcSnowball!BK84,CalcAvalanche!BK84,CalcCustom!BK84))</f>
        <v/>
      </c>
      <c r="E84" s="25" t="str">
        <f aca="false">IF(OR(AND(A84&gt;1,N(O83)=0),Debts!$B$7=""),"",CHOOSE(Plan!$F$6,CalcSnowball!BL84,CalcAvalanche!BL84,CalcCustom!BL84))</f>
        <v/>
      </c>
      <c r="F84" s="25" t="str">
        <f aca="false">IF(OR(AND(A84&gt;1,N(O83)=0),Debts!$B$8=""),"",CHOOSE(Plan!$F$6,CalcSnowball!BM84,CalcAvalanche!BM84,CalcCustom!BM84))</f>
        <v/>
      </c>
      <c r="G84" s="25" t="str">
        <f aca="false">IF(OR(AND(A84&gt;1,N(O83)=0),Debts!$B$9=""),"",CHOOSE(Plan!$F$6,CalcSnowball!BN84,CalcAvalanche!BN84,CalcCustom!BN84))</f>
        <v/>
      </c>
      <c r="H84" s="25" t="str">
        <f aca="false">IF(OR(AND(A84&gt;1,N(O83)=0),Debts!$B$10=""),"",CHOOSE(Plan!$F$6,CalcSnowball!BO84,CalcAvalanche!BO84,CalcCustom!BO84))</f>
        <v/>
      </c>
      <c r="I84" s="25" t="str">
        <f aca="false">IF(OR(AND(A84&gt;1,N(O83)=0),Debts!$B$11=""),"",CHOOSE(Plan!$F$6,CalcSnowball!BP84,CalcAvalanche!BP84,CalcCustom!BP84))</f>
        <v/>
      </c>
      <c r="J84" s="25" t="str">
        <f aca="false">IF(OR(AND(A84&gt;1,N(O83)=0),Debts!$B$12=""),"",CHOOSE(Plan!$F$6,CalcSnowball!BQ84,CalcAvalanche!BQ84,CalcCustom!BQ84))</f>
        <v/>
      </c>
      <c r="K84" s="25" t="str">
        <f aca="false">IF(OR(AND(A84&gt;1,N(O83)=0),Debts!$B$13=""),"",CHOOSE(Plan!$F$6,CalcSnowball!BR84,CalcAvalanche!BR84,CalcCustom!BR84))</f>
        <v/>
      </c>
      <c r="L84" s="25" t="str">
        <f aca="false">IF(OR(AND(A84&gt;1,N(O83)=0),Debts!$B$14=""),"",CHOOSE(Plan!$F$6,CalcSnowball!BS84,CalcAvalanche!BS84,CalcCustom!BS84))</f>
        <v/>
      </c>
      <c r="M84" s="25" t="str">
        <f aca="false">IF(AND(A84&gt;1,N(O83)=0),"",CHOOSE(Plan!$F$6,CalcSnowball!BV84,CalcAvalanche!BV84,CalcCustom!BV84))</f>
        <v/>
      </c>
      <c r="N84" s="25" t="str">
        <f aca="false">IF(AND(A84&gt;1,N(O83)=0),"",CHOOSE(Plan!$F$6,CalcSnowball!BW84,CalcAvalanche!BW84,CalcCustom!BW84))</f>
        <v/>
      </c>
      <c r="O84" s="25" t="str">
        <f aca="false">IF(AND(A84&gt;1,N(O83)=0),"",CHOOSE(Plan!$F$6,CalcSnowball!BU84,CalcAvalanche!BU84,CalcCustom!BU84))</f>
        <v/>
      </c>
    </row>
    <row r="85" customFormat="false" ht="15" hidden="false" customHeight="false" outlineLevel="0" collapsed="false">
      <c r="A85" s="8" t="n">
        <v>80</v>
      </c>
      <c r="B85" s="24" t="str">
        <f aca="false">IF(AND(A85&gt;1,N(O84)=0),"",EDATE(Plan!$C$5,A85-1))</f>
        <v/>
      </c>
      <c r="C85" s="25" t="str">
        <f aca="false">IF(OR(AND(A85&gt;1,N(O84)=0),Debts!$B$5=""),"",CHOOSE(Plan!$F$6,CalcSnowball!BJ85,CalcAvalanche!BJ85,CalcCustom!BJ85))</f>
        <v/>
      </c>
      <c r="D85" s="25" t="str">
        <f aca="false">IF(OR(AND(A85&gt;1,N(O84)=0),Debts!$B$6=""),"",CHOOSE(Plan!$F$6,CalcSnowball!BK85,CalcAvalanche!BK85,CalcCustom!BK85))</f>
        <v/>
      </c>
      <c r="E85" s="25" t="str">
        <f aca="false">IF(OR(AND(A85&gt;1,N(O84)=0),Debts!$B$7=""),"",CHOOSE(Plan!$F$6,CalcSnowball!BL85,CalcAvalanche!BL85,CalcCustom!BL85))</f>
        <v/>
      </c>
      <c r="F85" s="25" t="str">
        <f aca="false">IF(OR(AND(A85&gt;1,N(O84)=0),Debts!$B$8=""),"",CHOOSE(Plan!$F$6,CalcSnowball!BM85,CalcAvalanche!BM85,CalcCustom!BM85))</f>
        <v/>
      </c>
      <c r="G85" s="25" t="str">
        <f aca="false">IF(OR(AND(A85&gt;1,N(O84)=0),Debts!$B$9=""),"",CHOOSE(Plan!$F$6,CalcSnowball!BN85,CalcAvalanche!BN85,CalcCustom!BN85))</f>
        <v/>
      </c>
      <c r="H85" s="25" t="str">
        <f aca="false">IF(OR(AND(A85&gt;1,N(O84)=0),Debts!$B$10=""),"",CHOOSE(Plan!$F$6,CalcSnowball!BO85,CalcAvalanche!BO85,CalcCustom!BO85))</f>
        <v/>
      </c>
      <c r="I85" s="25" t="str">
        <f aca="false">IF(OR(AND(A85&gt;1,N(O84)=0),Debts!$B$11=""),"",CHOOSE(Plan!$F$6,CalcSnowball!BP85,CalcAvalanche!BP85,CalcCustom!BP85))</f>
        <v/>
      </c>
      <c r="J85" s="25" t="str">
        <f aca="false">IF(OR(AND(A85&gt;1,N(O84)=0),Debts!$B$12=""),"",CHOOSE(Plan!$F$6,CalcSnowball!BQ85,CalcAvalanche!BQ85,CalcCustom!BQ85))</f>
        <v/>
      </c>
      <c r="K85" s="25" t="str">
        <f aca="false">IF(OR(AND(A85&gt;1,N(O84)=0),Debts!$B$13=""),"",CHOOSE(Plan!$F$6,CalcSnowball!BR85,CalcAvalanche!BR85,CalcCustom!BR85))</f>
        <v/>
      </c>
      <c r="L85" s="25" t="str">
        <f aca="false">IF(OR(AND(A85&gt;1,N(O84)=0),Debts!$B$14=""),"",CHOOSE(Plan!$F$6,CalcSnowball!BS85,CalcAvalanche!BS85,CalcCustom!BS85))</f>
        <v/>
      </c>
      <c r="M85" s="25" t="str">
        <f aca="false">IF(AND(A85&gt;1,N(O84)=0),"",CHOOSE(Plan!$F$6,CalcSnowball!BV85,CalcAvalanche!BV85,CalcCustom!BV85))</f>
        <v/>
      </c>
      <c r="N85" s="25" t="str">
        <f aca="false">IF(AND(A85&gt;1,N(O84)=0),"",CHOOSE(Plan!$F$6,CalcSnowball!BW85,CalcAvalanche!BW85,CalcCustom!BW85))</f>
        <v/>
      </c>
      <c r="O85" s="25" t="str">
        <f aca="false">IF(AND(A85&gt;1,N(O84)=0),"",CHOOSE(Plan!$F$6,CalcSnowball!BU85,CalcAvalanche!BU85,CalcCustom!BU85))</f>
        <v/>
      </c>
    </row>
    <row r="86" customFormat="false" ht="15" hidden="false" customHeight="false" outlineLevel="0" collapsed="false">
      <c r="A86" s="8" t="n">
        <v>81</v>
      </c>
      <c r="B86" s="24" t="str">
        <f aca="false">IF(AND(A86&gt;1,N(O85)=0),"",EDATE(Plan!$C$5,A86-1))</f>
        <v/>
      </c>
      <c r="C86" s="25" t="str">
        <f aca="false">IF(OR(AND(A86&gt;1,N(O85)=0),Debts!$B$5=""),"",CHOOSE(Plan!$F$6,CalcSnowball!BJ86,CalcAvalanche!BJ86,CalcCustom!BJ86))</f>
        <v/>
      </c>
      <c r="D86" s="25" t="str">
        <f aca="false">IF(OR(AND(A86&gt;1,N(O85)=0),Debts!$B$6=""),"",CHOOSE(Plan!$F$6,CalcSnowball!BK86,CalcAvalanche!BK86,CalcCustom!BK86))</f>
        <v/>
      </c>
      <c r="E86" s="25" t="str">
        <f aca="false">IF(OR(AND(A86&gt;1,N(O85)=0),Debts!$B$7=""),"",CHOOSE(Plan!$F$6,CalcSnowball!BL86,CalcAvalanche!BL86,CalcCustom!BL86))</f>
        <v/>
      </c>
      <c r="F86" s="25" t="str">
        <f aca="false">IF(OR(AND(A86&gt;1,N(O85)=0),Debts!$B$8=""),"",CHOOSE(Plan!$F$6,CalcSnowball!BM86,CalcAvalanche!BM86,CalcCustom!BM86))</f>
        <v/>
      </c>
      <c r="G86" s="25" t="str">
        <f aca="false">IF(OR(AND(A86&gt;1,N(O85)=0),Debts!$B$9=""),"",CHOOSE(Plan!$F$6,CalcSnowball!BN86,CalcAvalanche!BN86,CalcCustom!BN86))</f>
        <v/>
      </c>
      <c r="H86" s="25" t="str">
        <f aca="false">IF(OR(AND(A86&gt;1,N(O85)=0),Debts!$B$10=""),"",CHOOSE(Plan!$F$6,CalcSnowball!BO86,CalcAvalanche!BO86,CalcCustom!BO86))</f>
        <v/>
      </c>
      <c r="I86" s="25" t="str">
        <f aca="false">IF(OR(AND(A86&gt;1,N(O85)=0),Debts!$B$11=""),"",CHOOSE(Plan!$F$6,CalcSnowball!BP86,CalcAvalanche!BP86,CalcCustom!BP86))</f>
        <v/>
      </c>
      <c r="J86" s="25" t="str">
        <f aca="false">IF(OR(AND(A86&gt;1,N(O85)=0),Debts!$B$12=""),"",CHOOSE(Plan!$F$6,CalcSnowball!BQ86,CalcAvalanche!BQ86,CalcCustom!BQ86))</f>
        <v/>
      </c>
      <c r="K86" s="25" t="str">
        <f aca="false">IF(OR(AND(A86&gt;1,N(O85)=0),Debts!$B$13=""),"",CHOOSE(Plan!$F$6,CalcSnowball!BR86,CalcAvalanche!BR86,CalcCustom!BR86))</f>
        <v/>
      </c>
      <c r="L86" s="25" t="str">
        <f aca="false">IF(OR(AND(A86&gt;1,N(O85)=0),Debts!$B$14=""),"",CHOOSE(Plan!$F$6,CalcSnowball!BS86,CalcAvalanche!BS86,CalcCustom!BS86))</f>
        <v/>
      </c>
      <c r="M86" s="25" t="str">
        <f aca="false">IF(AND(A86&gt;1,N(O85)=0),"",CHOOSE(Plan!$F$6,CalcSnowball!BV86,CalcAvalanche!BV86,CalcCustom!BV86))</f>
        <v/>
      </c>
      <c r="N86" s="25" t="str">
        <f aca="false">IF(AND(A86&gt;1,N(O85)=0),"",CHOOSE(Plan!$F$6,CalcSnowball!BW86,CalcAvalanche!BW86,CalcCustom!BW86))</f>
        <v/>
      </c>
      <c r="O86" s="25" t="str">
        <f aca="false">IF(AND(A86&gt;1,N(O85)=0),"",CHOOSE(Plan!$F$6,CalcSnowball!BU86,CalcAvalanche!BU86,CalcCustom!BU86))</f>
        <v/>
      </c>
    </row>
    <row r="87" customFormat="false" ht="15" hidden="false" customHeight="false" outlineLevel="0" collapsed="false">
      <c r="A87" s="8" t="n">
        <v>82</v>
      </c>
      <c r="B87" s="24" t="str">
        <f aca="false">IF(AND(A87&gt;1,N(O86)=0),"",EDATE(Plan!$C$5,A87-1))</f>
        <v/>
      </c>
      <c r="C87" s="25" t="str">
        <f aca="false">IF(OR(AND(A87&gt;1,N(O86)=0),Debts!$B$5=""),"",CHOOSE(Plan!$F$6,CalcSnowball!BJ87,CalcAvalanche!BJ87,CalcCustom!BJ87))</f>
        <v/>
      </c>
      <c r="D87" s="25" t="str">
        <f aca="false">IF(OR(AND(A87&gt;1,N(O86)=0),Debts!$B$6=""),"",CHOOSE(Plan!$F$6,CalcSnowball!BK87,CalcAvalanche!BK87,CalcCustom!BK87))</f>
        <v/>
      </c>
      <c r="E87" s="25" t="str">
        <f aca="false">IF(OR(AND(A87&gt;1,N(O86)=0),Debts!$B$7=""),"",CHOOSE(Plan!$F$6,CalcSnowball!BL87,CalcAvalanche!BL87,CalcCustom!BL87))</f>
        <v/>
      </c>
      <c r="F87" s="25" t="str">
        <f aca="false">IF(OR(AND(A87&gt;1,N(O86)=0),Debts!$B$8=""),"",CHOOSE(Plan!$F$6,CalcSnowball!BM87,CalcAvalanche!BM87,CalcCustom!BM87))</f>
        <v/>
      </c>
      <c r="G87" s="25" t="str">
        <f aca="false">IF(OR(AND(A87&gt;1,N(O86)=0),Debts!$B$9=""),"",CHOOSE(Plan!$F$6,CalcSnowball!BN87,CalcAvalanche!BN87,CalcCustom!BN87))</f>
        <v/>
      </c>
      <c r="H87" s="25" t="str">
        <f aca="false">IF(OR(AND(A87&gt;1,N(O86)=0),Debts!$B$10=""),"",CHOOSE(Plan!$F$6,CalcSnowball!BO87,CalcAvalanche!BO87,CalcCustom!BO87))</f>
        <v/>
      </c>
      <c r="I87" s="25" t="str">
        <f aca="false">IF(OR(AND(A87&gt;1,N(O86)=0),Debts!$B$11=""),"",CHOOSE(Plan!$F$6,CalcSnowball!BP87,CalcAvalanche!BP87,CalcCustom!BP87))</f>
        <v/>
      </c>
      <c r="J87" s="25" t="str">
        <f aca="false">IF(OR(AND(A87&gt;1,N(O86)=0),Debts!$B$12=""),"",CHOOSE(Plan!$F$6,CalcSnowball!BQ87,CalcAvalanche!BQ87,CalcCustom!BQ87))</f>
        <v/>
      </c>
      <c r="K87" s="25" t="str">
        <f aca="false">IF(OR(AND(A87&gt;1,N(O86)=0),Debts!$B$13=""),"",CHOOSE(Plan!$F$6,CalcSnowball!BR87,CalcAvalanche!BR87,CalcCustom!BR87))</f>
        <v/>
      </c>
      <c r="L87" s="25" t="str">
        <f aca="false">IF(OR(AND(A87&gt;1,N(O86)=0),Debts!$B$14=""),"",CHOOSE(Plan!$F$6,CalcSnowball!BS87,CalcAvalanche!BS87,CalcCustom!BS87))</f>
        <v/>
      </c>
      <c r="M87" s="25" t="str">
        <f aca="false">IF(AND(A87&gt;1,N(O86)=0),"",CHOOSE(Plan!$F$6,CalcSnowball!BV87,CalcAvalanche!BV87,CalcCustom!BV87))</f>
        <v/>
      </c>
      <c r="N87" s="25" t="str">
        <f aca="false">IF(AND(A87&gt;1,N(O86)=0),"",CHOOSE(Plan!$F$6,CalcSnowball!BW87,CalcAvalanche!BW87,CalcCustom!BW87))</f>
        <v/>
      </c>
      <c r="O87" s="25" t="str">
        <f aca="false">IF(AND(A87&gt;1,N(O86)=0),"",CHOOSE(Plan!$F$6,CalcSnowball!BU87,CalcAvalanche!BU87,CalcCustom!BU87))</f>
        <v/>
      </c>
    </row>
    <row r="88" customFormat="false" ht="15" hidden="false" customHeight="false" outlineLevel="0" collapsed="false">
      <c r="A88" s="8" t="n">
        <v>83</v>
      </c>
      <c r="B88" s="24" t="str">
        <f aca="false">IF(AND(A88&gt;1,N(O87)=0),"",EDATE(Plan!$C$5,A88-1))</f>
        <v/>
      </c>
      <c r="C88" s="25" t="str">
        <f aca="false">IF(OR(AND(A88&gt;1,N(O87)=0),Debts!$B$5=""),"",CHOOSE(Plan!$F$6,CalcSnowball!BJ88,CalcAvalanche!BJ88,CalcCustom!BJ88))</f>
        <v/>
      </c>
      <c r="D88" s="25" t="str">
        <f aca="false">IF(OR(AND(A88&gt;1,N(O87)=0),Debts!$B$6=""),"",CHOOSE(Plan!$F$6,CalcSnowball!BK88,CalcAvalanche!BK88,CalcCustom!BK88))</f>
        <v/>
      </c>
      <c r="E88" s="25" t="str">
        <f aca="false">IF(OR(AND(A88&gt;1,N(O87)=0),Debts!$B$7=""),"",CHOOSE(Plan!$F$6,CalcSnowball!BL88,CalcAvalanche!BL88,CalcCustom!BL88))</f>
        <v/>
      </c>
      <c r="F88" s="25" t="str">
        <f aca="false">IF(OR(AND(A88&gt;1,N(O87)=0),Debts!$B$8=""),"",CHOOSE(Plan!$F$6,CalcSnowball!BM88,CalcAvalanche!BM88,CalcCustom!BM88))</f>
        <v/>
      </c>
      <c r="G88" s="25" t="str">
        <f aca="false">IF(OR(AND(A88&gt;1,N(O87)=0),Debts!$B$9=""),"",CHOOSE(Plan!$F$6,CalcSnowball!BN88,CalcAvalanche!BN88,CalcCustom!BN88))</f>
        <v/>
      </c>
      <c r="H88" s="25" t="str">
        <f aca="false">IF(OR(AND(A88&gt;1,N(O87)=0),Debts!$B$10=""),"",CHOOSE(Plan!$F$6,CalcSnowball!BO88,CalcAvalanche!BO88,CalcCustom!BO88))</f>
        <v/>
      </c>
      <c r="I88" s="25" t="str">
        <f aca="false">IF(OR(AND(A88&gt;1,N(O87)=0),Debts!$B$11=""),"",CHOOSE(Plan!$F$6,CalcSnowball!BP88,CalcAvalanche!BP88,CalcCustom!BP88))</f>
        <v/>
      </c>
      <c r="J88" s="25" t="str">
        <f aca="false">IF(OR(AND(A88&gt;1,N(O87)=0),Debts!$B$12=""),"",CHOOSE(Plan!$F$6,CalcSnowball!BQ88,CalcAvalanche!BQ88,CalcCustom!BQ88))</f>
        <v/>
      </c>
      <c r="K88" s="25" t="str">
        <f aca="false">IF(OR(AND(A88&gt;1,N(O87)=0),Debts!$B$13=""),"",CHOOSE(Plan!$F$6,CalcSnowball!BR88,CalcAvalanche!BR88,CalcCustom!BR88))</f>
        <v/>
      </c>
      <c r="L88" s="25" t="str">
        <f aca="false">IF(OR(AND(A88&gt;1,N(O87)=0),Debts!$B$14=""),"",CHOOSE(Plan!$F$6,CalcSnowball!BS88,CalcAvalanche!BS88,CalcCustom!BS88))</f>
        <v/>
      </c>
      <c r="M88" s="25" t="str">
        <f aca="false">IF(AND(A88&gt;1,N(O87)=0),"",CHOOSE(Plan!$F$6,CalcSnowball!BV88,CalcAvalanche!BV88,CalcCustom!BV88))</f>
        <v/>
      </c>
      <c r="N88" s="25" t="str">
        <f aca="false">IF(AND(A88&gt;1,N(O87)=0),"",CHOOSE(Plan!$F$6,CalcSnowball!BW88,CalcAvalanche!BW88,CalcCustom!BW88))</f>
        <v/>
      </c>
      <c r="O88" s="25" t="str">
        <f aca="false">IF(AND(A88&gt;1,N(O87)=0),"",CHOOSE(Plan!$F$6,CalcSnowball!BU88,CalcAvalanche!BU88,CalcCustom!BU88))</f>
        <v/>
      </c>
    </row>
    <row r="89" customFormat="false" ht="15" hidden="false" customHeight="false" outlineLevel="0" collapsed="false">
      <c r="A89" s="8" t="n">
        <v>84</v>
      </c>
      <c r="B89" s="24" t="str">
        <f aca="false">IF(AND(A89&gt;1,N(O88)=0),"",EDATE(Plan!$C$5,A89-1))</f>
        <v/>
      </c>
      <c r="C89" s="25" t="str">
        <f aca="false">IF(OR(AND(A89&gt;1,N(O88)=0),Debts!$B$5=""),"",CHOOSE(Plan!$F$6,CalcSnowball!BJ89,CalcAvalanche!BJ89,CalcCustom!BJ89))</f>
        <v/>
      </c>
      <c r="D89" s="25" t="str">
        <f aca="false">IF(OR(AND(A89&gt;1,N(O88)=0),Debts!$B$6=""),"",CHOOSE(Plan!$F$6,CalcSnowball!BK89,CalcAvalanche!BK89,CalcCustom!BK89))</f>
        <v/>
      </c>
      <c r="E89" s="25" t="str">
        <f aca="false">IF(OR(AND(A89&gt;1,N(O88)=0),Debts!$B$7=""),"",CHOOSE(Plan!$F$6,CalcSnowball!BL89,CalcAvalanche!BL89,CalcCustom!BL89))</f>
        <v/>
      </c>
      <c r="F89" s="25" t="str">
        <f aca="false">IF(OR(AND(A89&gt;1,N(O88)=0),Debts!$B$8=""),"",CHOOSE(Plan!$F$6,CalcSnowball!BM89,CalcAvalanche!BM89,CalcCustom!BM89))</f>
        <v/>
      </c>
      <c r="G89" s="25" t="str">
        <f aca="false">IF(OR(AND(A89&gt;1,N(O88)=0),Debts!$B$9=""),"",CHOOSE(Plan!$F$6,CalcSnowball!BN89,CalcAvalanche!BN89,CalcCustom!BN89))</f>
        <v/>
      </c>
      <c r="H89" s="25" t="str">
        <f aca="false">IF(OR(AND(A89&gt;1,N(O88)=0),Debts!$B$10=""),"",CHOOSE(Plan!$F$6,CalcSnowball!BO89,CalcAvalanche!BO89,CalcCustom!BO89))</f>
        <v/>
      </c>
      <c r="I89" s="25" t="str">
        <f aca="false">IF(OR(AND(A89&gt;1,N(O88)=0),Debts!$B$11=""),"",CHOOSE(Plan!$F$6,CalcSnowball!BP89,CalcAvalanche!BP89,CalcCustom!BP89))</f>
        <v/>
      </c>
      <c r="J89" s="25" t="str">
        <f aca="false">IF(OR(AND(A89&gt;1,N(O88)=0),Debts!$B$12=""),"",CHOOSE(Plan!$F$6,CalcSnowball!BQ89,CalcAvalanche!BQ89,CalcCustom!BQ89))</f>
        <v/>
      </c>
      <c r="K89" s="25" t="str">
        <f aca="false">IF(OR(AND(A89&gt;1,N(O88)=0),Debts!$B$13=""),"",CHOOSE(Plan!$F$6,CalcSnowball!BR89,CalcAvalanche!BR89,CalcCustom!BR89))</f>
        <v/>
      </c>
      <c r="L89" s="25" t="str">
        <f aca="false">IF(OR(AND(A89&gt;1,N(O88)=0),Debts!$B$14=""),"",CHOOSE(Plan!$F$6,CalcSnowball!BS89,CalcAvalanche!BS89,CalcCustom!BS89))</f>
        <v/>
      </c>
      <c r="M89" s="25" t="str">
        <f aca="false">IF(AND(A89&gt;1,N(O88)=0),"",CHOOSE(Plan!$F$6,CalcSnowball!BV89,CalcAvalanche!BV89,CalcCustom!BV89))</f>
        <v/>
      </c>
      <c r="N89" s="25" t="str">
        <f aca="false">IF(AND(A89&gt;1,N(O88)=0),"",CHOOSE(Plan!$F$6,CalcSnowball!BW89,CalcAvalanche!BW89,CalcCustom!BW89))</f>
        <v/>
      </c>
      <c r="O89" s="25" t="str">
        <f aca="false">IF(AND(A89&gt;1,N(O88)=0),"",CHOOSE(Plan!$F$6,CalcSnowball!BU89,CalcAvalanche!BU89,CalcCustom!BU89))</f>
        <v/>
      </c>
    </row>
    <row r="90" customFormat="false" ht="15" hidden="false" customHeight="false" outlineLevel="0" collapsed="false">
      <c r="A90" s="8" t="n">
        <v>85</v>
      </c>
      <c r="B90" s="24" t="str">
        <f aca="false">IF(AND(A90&gt;1,N(O89)=0),"",EDATE(Plan!$C$5,A90-1))</f>
        <v/>
      </c>
      <c r="C90" s="25" t="str">
        <f aca="false">IF(OR(AND(A90&gt;1,N(O89)=0),Debts!$B$5=""),"",CHOOSE(Plan!$F$6,CalcSnowball!BJ90,CalcAvalanche!BJ90,CalcCustom!BJ90))</f>
        <v/>
      </c>
      <c r="D90" s="25" t="str">
        <f aca="false">IF(OR(AND(A90&gt;1,N(O89)=0),Debts!$B$6=""),"",CHOOSE(Plan!$F$6,CalcSnowball!BK90,CalcAvalanche!BK90,CalcCustom!BK90))</f>
        <v/>
      </c>
      <c r="E90" s="25" t="str">
        <f aca="false">IF(OR(AND(A90&gt;1,N(O89)=0),Debts!$B$7=""),"",CHOOSE(Plan!$F$6,CalcSnowball!BL90,CalcAvalanche!BL90,CalcCustom!BL90))</f>
        <v/>
      </c>
      <c r="F90" s="25" t="str">
        <f aca="false">IF(OR(AND(A90&gt;1,N(O89)=0),Debts!$B$8=""),"",CHOOSE(Plan!$F$6,CalcSnowball!BM90,CalcAvalanche!BM90,CalcCustom!BM90))</f>
        <v/>
      </c>
      <c r="G90" s="25" t="str">
        <f aca="false">IF(OR(AND(A90&gt;1,N(O89)=0),Debts!$B$9=""),"",CHOOSE(Plan!$F$6,CalcSnowball!BN90,CalcAvalanche!BN90,CalcCustom!BN90))</f>
        <v/>
      </c>
      <c r="H90" s="25" t="str">
        <f aca="false">IF(OR(AND(A90&gt;1,N(O89)=0),Debts!$B$10=""),"",CHOOSE(Plan!$F$6,CalcSnowball!BO90,CalcAvalanche!BO90,CalcCustom!BO90))</f>
        <v/>
      </c>
      <c r="I90" s="25" t="str">
        <f aca="false">IF(OR(AND(A90&gt;1,N(O89)=0),Debts!$B$11=""),"",CHOOSE(Plan!$F$6,CalcSnowball!BP90,CalcAvalanche!BP90,CalcCustom!BP90))</f>
        <v/>
      </c>
      <c r="J90" s="25" t="str">
        <f aca="false">IF(OR(AND(A90&gt;1,N(O89)=0),Debts!$B$12=""),"",CHOOSE(Plan!$F$6,CalcSnowball!BQ90,CalcAvalanche!BQ90,CalcCustom!BQ90))</f>
        <v/>
      </c>
      <c r="K90" s="25" t="str">
        <f aca="false">IF(OR(AND(A90&gt;1,N(O89)=0),Debts!$B$13=""),"",CHOOSE(Plan!$F$6,CalcSnowball!BR90,CalcAvalanche!BR90,CalcCustom!BR90))</f>
        <v/>
      </c>
      <c r="L90" s="25" t="str">
        <f aca="false">IF(OR(AND(A90&gt;1,N(O89)=0),Debts!$B$14=""),"",CHOOSE(Plan!$F$6,CalcSnowball!BS90,CalcAvalanche!BS90,CalcCustom!BS90))</f>
        <v/>
      </c>
      <c r="M90" s="25" t="str">
        <f aca="false">IF(AND(A90&gt;1,N(O89)=0),"",CHOOSE(Plan!$F$6,CalcSnowball!BV90,CalcAvalanche!BV90,CalcCustom!BV90))</f>
        <v/>
      </c>
      <c r="N90" s="25" t="str">
        <f aca="false">IF(AND(A90&gt;1,N(O89)=0),"",CHOOSE(Plan!$F$6,CalcSnowball!BW90,CalcAvalanche!BW90,CalcCustom!BW90))</f>
        <v/>
      </c>
      <c r="O90" s="25" t="str">
        <f aca="false">IF(AND(A90&gt;1,N(O89)=0),"",CHOOSE(Plan!$F$6,CalcSnowball!BU90,CalcAvalanche!BU90,CalcCustom!BU90))</f>
        <v/>
      </c>
    </row>
    <row r="91" customFormat="false" ht="15" hidden="false" customHeight="false" outlineLevel="0" collapsed="false">
      <c r="A91" s="8" t="n">
        <v>86</v>
      </c>
      <c r="B91" s="24" t="str">
        <f aca="false">IF(AND(A91&gt;1,N(O90)=0),"",EDATE(Plan!$C$5,A91-1))</f>
        <v/>
      </c>
      <c r="C91" s="25" t="str">
        <f aca="false">IF(OR(AND(A91&gt;1,N(O90)=0),Debts!$B$5=""),"",CHOOSE(Plan!$F$6,CalcSnowball!BJ91,CalcAvalanche!BJ91,CalcCustom!BJ91))</f>
        <v/>
      </c>
      <c r="D91" s="25" t="str">
        <f aca="false">IF(OR(AND(A91&gt;1,N(O90)=0),Debts!$B$6=""),"",CHOOSE(Plan!$F$6,CalcSnowball!BK91,CalcAvalanche!BK91,CalcCustom!BK91))</f>
        <v/>
      </c>
      <c r="E91" s="25" t="str">
        <f aca="false">IF(OR(AND(A91&gt;1,N(O90)=0),Debts!$B$7=""),"",CHOOSE(Plan!$F$6,CalcSnowball!BL91,CalcAvalanche!BL91,CalcCustom!BL91))</f>
        <v/>
      </c>
      <c r="F91" s="25" t="str">
        <f aca="false">IF(OR(AND(A91&gt;1,N(O90)=0),Debts!$B$8=""),"",CHOOSE(Plan!$F$6,CalcSnowball!BM91,CalcAvalanche!BM91,CalcCustom!BM91))</f>
        <v/>
      </c>
      <c r="G91" s="25" t="str">
        <f aca="false">IF(OR(AND(A91&gt;1,N(O90)=0),Debts!$B$9=""),"",CHOOSE(Plan!$F$6,CalcSnowball!BN91,CalcAvalanche!BN91,CalcCustom!BN91))</f>
        <v/>
      </c>
      <c r="H91" s="25" t="str">
        <f aca="false">IF(OR(AND(A91&gt;1,N(O90)=0),Debts!$B$10=""),"",CHOOSE(Plan!$F$6,CalcSnowball!BO91,CalcAvalanche!BO91,CalcCustom!BO91))</f>
        <v/>
      </c>
      <c r="I91" s="25" t="str">
        <f aca="false">IF(OR(AND(A91&gt;1,N(O90)=0),Debts!$B$11=""),"",CHOOSE(Plan!$F$6,CalcSnowball!BP91,CalcAvalanche!BP91,CalcCustom!BP91))</f>
        <v/>
      </c>
      <c r="J91" s="25" t="str">
        <f aca="false">IF(OR(AND(A91&gt;1,N(O90)=0),Debts!$B$12=""),"",CHOOSE(Plan!$F$6,CalcSnowball!BQ91,CalcAvalanche!BQ91,CalcCustom!BQ91))</f>
        <v/>
      </c>
      <c r="K91" s="25" t="str">
        <f aca="false">IF(OR(AND(A91&gt;1,N(O90)=0),Debts!$B$13=""),"",CHOOSE(Plan!$F$6,CalcSnowball!BR91,CalcAvalanche!BR91,CalcCustom!BR91))</f>
        <v/>
      </c>
      <c r="L91" s="25" t="str">
        <f aca="false">IF(OR(AND(A91&gt;1,N(O90)=0),Debts!$B$14=""),"",CHOOSE(Plan!$F$6,CalcSnowball!BS91,CalcAvalanche!BS91,CalcCustom!BS91))</f>
        <v/>
      </c>
      <c r="M91" s="25" t="str">
        <f aca="false">IF(AND(A91&gt;1,N(O90)=0),"",CHOOSE(Plan!$F$6,CalcSnowball!BV91,CalcAvalanche!BV91,CalcCustom!BV91))</f>
        <v/>
      </c>
      <c r="N91" s="25" t="str">
        <f aca="false">IF(AND(A91&gt;1,N(O90)=0),"",CHOOSE(Plan!$F$6,CalcSnowball!BW91,CalcAvalanche!BW91,CalcCustom!BW91))</f>
        <v/>
      </c>
      <c r="O91" s="25" t="str">
        <f aca="false">IF(AND(A91&gt;1,N(O90)=0),"",CHOOSE(Plan!$F$6,CalcSnowball!BU91,CalcAvalanche!BU91,CalcCustom!BU91))</f>
        <v/>
      </c>
    </row>
    <row r="92" customFormat="false" ht="15" hidden="false" customHeight="false" outlineLevel="0" collapsed="false">
      <c r="A92" s="8" t="n">
        <v>87</v>
      </c>
      <c r="B92" s="24" t="str">
        <f aca="false">IF(AND(A92&gt;1,N(O91)=0),"",EDATE(Plan!$C$5,A92-1))</f>
        <v/>
      </c>
      <c r="C92" s="25" t="str">
        <f aca="false">IF(OR(AND(A92&gt;1,N(O91)=0),Debts!$B$5=""),"",CHOOSE(Plan!$F$6,CalcSnowball!BJ92,CalcAvalanche!BJ92,CalcCustom!BJ92))</f>
        <v/>
      </c>
      <c r="D92" s="25" t="str">
        <f aca="false">IF(OR(AND(A92&gt;1,N(O91)=0),Debts!$B$6=""),"",CHOOSE(Plan!$F$6,CalcSnowball!BK92,CalcAvalanche!BK92,CalcCustom!BK92))</f>
        <v/>
      </c>
      <c r="E92" s="25" t="str">
        <f aca="false">IF(OR(AND(A92&gt;1,N(O91)=0),Debts!$B$7=""),"",CHOOSE(Plan!$F$6,CalcSnowball!BL92,CalcAvalanche!BL92,CalcCustom!BL92))</f>
        <v/>
      </c>
      <c r="F92" s="25" t="str">
        <f aca="false">IF(OR(AND(A92&gt;1,N(O91)=0),Debts!$B$8=""),"",CHOOSE(Plan!$F$6,CalcSnowball!BM92,CalcAvalanche!BM92,CalcCustom!BM92))</f>
        <v/>
      </c>
      <c r="G92" s="25" t="str">
        <f aca="false">IF(OR(AND(A92&gt;1,N(O91)=0),Debts!$B$9=""),"",CHOOSE(Plan!$F$6,CalcSnowball!BN92,CalcAvalanche!BN92,CalcCustom!BN92))</f>
        <v/>
      </c>
      <c r="H92" s="25" t="str">
        <f aca="false">IF(OR(AND(A92&gt;1,N(O91)=0),Debts!$B$10=""),"",CHOOSE(Plan!$F$6,CalcSnowball!BO92,CalcAvalanche!BO92,CalcCustom!BO92))</f>
        <v/>
      </c>
      <c r="I92" s="25" t="str">
        <f aca="false">IF(OR(AND(A92&gt;1,N(O91)=0),Debts!$B$11=""),"",CHOOSE(Plan!$F$6,CalcSnowball!BP92,CalcAvalanche!BP92,CalcCustom!BP92))</f>
        <v/>
      </c>
      <c r="J92" s="25" t="str">
        <f aca="false">IF(OR(AND(A92&gt;1,N(O91)=0),Debts!$B$12=""),"",CHOOSE(Plan!$F$6,CalcSnowball!BQ92,CalcAvalanche!BQ92,CalcCustom!BQ92))</f>
        <v/>
      </c>
      <c r="K92" s="25" t="str">
        <f aca="false">IF(OR(AND(A92&gt;1,N(O91)=0),Debts!$B$13=""),"",CHOOSE(Plan!$F$6,CalcSnowball!BR92,CalcAvalanche!BR92,CalcCustom!BR92))</f>
        <v/>
      </c>
      <c r="L92" s="25" t="str">
        <f aca="false">IF(OR(AND(A92&gt;1,N(O91)=0),Debts!$B$14=""),"",CHOOSE(Plan!$F$6,CalcSnowball!BS92,CalcAvalanche!BS92,CalcCustom!BS92))</f>
        <v/>
      </c>
      <c r="M92" s="25" t="str">
        <f aca="false">IF(AND(A92&gt;1,N(O91)=0),"",CHOOSE(Plan!$F$6,CalcSnowball!BV92,CalcAvalanche!BV92,CalcCustom!BV92))</f>
        <v/>
      </c>
      <c r="N92" s="25" t="str">
        <f aca="false">IF(AND(A92&gt;1,N(O91)=0),"",CHOOSE(Plan!$F$6,CalcSnowball!BW92,CalcAvalanche!BW92,CalcCustom!BW92))</f>
        <v/>
      </c>
      <c r="O92" s="25" t="str">
        <f aca="false">IF(AND(A92&gt;1,N(O91)=0),"",CHOOSE(Plan!$F$6,CalcSnowball!BU92,CalcAvalanche!BU92,CalcCustom!BU92))</f>
        <v/>
      </c>
    </row>
    <row r="93" customFormat="false" ht="15" hidden="false" customHeight="false" outlineLevel="0" collapsed="false">
      <c r="A93" s="8" t="n">
        <v>88</v>
      </c>
      <c r="B93" s="24" t="str">
        <f aca="false">IF(AND(A93&gt;1,N(O92)=0),"",EDATE(Plan!$C$5,A93-1))</f>
        <v/>
      </c>
      <c r="C93" s="25" t="str">
        <f aca="false">IF(OR(AND(A93&gt;1,N(O92)=0),Debts!$B$5=""),"",CHOOSE(Plan!$F$6,CalcSnowball!BJ93,CalcAvalanche!BJ93,CalcCustom!BJ93))</f>
        <v/>
      </c>
      <c r="D93" s="25" t="str">
        <f aca="false">IF(OR(AND(A93&gt;1,N(O92)=0),Debts!$B$6=""),"",CHOOSE(Plan!$F$6,CalcSnowball!BK93,CalcAvalanche!BK93,CalcCustom!BK93))</f>
        <v/>
      </c>
      <c r="E93" s="25" t="str">
        <f aca="false">IF(OR(AND(A93&gt;1,N(O92)=0),Debts!$B$7=""),"",CHOOSE(Plan!$F$6,CalcSnowball!BL93,CalcAvalanche!BL93,CalcCustom!BL93))</f>
        <v/>
      </c>
      <c r="F93" s="25" t="str">
        <f aca="false">IF(OR(AND(A93&gt;1,N(O92)=0),Debts!$B$8=""),"",CHOOSE(Plan!$F$6,CalcSnowball!BM93,CalcAvalanche!BM93,CalcCustom!BM93))</f>
        <v/>
      </c>
      <c r="G93" s="25" t="str">
        <f aca="false">IF(OR(AND(A93&gt;1,N(O92)=0),Debts!$B$9=""),"",CHOOSE(Plan!$F$6,CalcSnowball!BN93,CalcAvalanche!BN93,CalcCustom!BN93))</f>
        <v/>
      </c>
      <c r="H93" s="25" t="str">
        <f aca="false">IF(OR(AND(A93&gt;1,N(O92)=0),Debts!$B$10=""),"",CHOOSE(Plan!$F$6,CalcSnowball!BO93,CalcAvalanche!BO93,CalcCustom!BO93))</f>
        <v/>
      </c>
      <c r="I93" s="25" t="str">
        <f aca="false">IF(OR(AND(A93&gt;1,N(O92)=0),Debts!$B$11=""),"",CHOOSE(Plan!$F$6,CalcSnowball!BP93,CalcAvalanche!BP93,CalcCustom!BP93))</f>
        <v/>
      </c>
      <c r="J93" s="25" t="str">
        <f aca="false">IF(OR(AND(A93&gt;1,N(O92)=0),Debts!$B$12=""),"",CHOOSE(Plan!$F$6,CalcSnowball!BQ93,CalcAvalanche!BQ93,CalcCustom!BQ93))</f>
        <v/>
      </c>
      <c r="K93" s="25" t="str">
        <f aca="false">IF(OR(AND(A93&gt;1,N(O92)=0),Debts!$B$13=""),"",CHOOSE(Plan!$F$6,CalcSnowball!BR93,CalcAvalanche!BR93,CalcCustom!BR93))</f>
        <v/>
      </c>
      <c r="L93" s="25" t="str">
        <f aca="false">IF(OR(AND(A93&gt;1,N(O92)=0),Debts!$B$14=""),"",CHOOSE(Plan!$F$6,CalcSnowball!BS93,CalcAvalanche!BS93,CalcCustom!BS93))</f>
        <v/>
      </c>
      <c r="M93" s="25" t="str">
        <f aca="false">IF(AND(A93&gt;1,N(O92)=0),"",CHOOSE(Plan!$F$6,CalcSnowball!BV93,CalcAvalanche!BV93,CalcCustom!BV93))</f>
        <v/>
      </c>
      <c r="N93" s="25" t="str">
        <f aca="false">IF(AND(A93&gt;1,N(O92)=0),"",CHOOSE(Plan!$F$6,CalcSnowball!BW93,CalcAvalanche!BW93,CalcCustom!BW93))</f>
        <v/>
      </c>
      <c r="O93" s="25" t="str">
        <f aca="false">IF(AND(A93&gt;1,N(O92)=0),"",CHOOSE(Plan!$F$6,CalcSnowball!BU93,CalcAvalanche!BU93,CalcCustom!BU93))</f>
        <v/>
      </c>
    </row>
    <row r="94" customFormat="false" ht="15" hidden="false" customHeight="false" outlineLevel="0" collapsed="false">
      <c r="A94" s="8" t="n">
        <v>89</v>
      </c>
      <c r="B94" s="24" t="str">
        <f aca="false">IF(AND(A94&gt;1,N(O93)=0),"",EDATE(Plan!$C$5,A94-1))</f>
        <v/>
      </c>
      <c r="C94" s="25" t="str">
        <f aca="false">IF(OR(AND(A94&gt;1,N(O93)=0),Debts!$B$5=""),"",CHOOSE(Plan!$F$6,CalcSnowball!BJ94,CalcAvalanche!BJ94,CalcCustom!BJ94))</f>
        <v/>
      </c>
      <c r="D94" s="25" t="str">
        <f aca="false">IF(OR(AND(A94&gt;1,N(O93)=0),Debts!$B$6=""),"",CHOOSE(Plan!$F$6,CalcSnowball!BK94,CalcAvalanche!BK94,CalcCustom!BK94))</f>
        <v/>
      </c>
      <c r="E94" s="25" t="str">
        <f aca="false">IF(OR(AND(A94&gt;1,N(O93)=0),Debts!$B$7=""),"",CHOOSE(Plan!$F$6,CalcSnowball!BL94,CalcAvalanche!BL94,CalcCustom!BL94))</f>
        <v/>
      </c>
      <c r="F94" s="25" t="str">
        <f aca="false">IF(OR(AND(A94&gt;1,N(O93)=0),Debts!$B$8=""),"",CHOOSE(Plan!$F$6,CalcSnowball!BM94,CalcAvalanche!BM94,CalcCustom!BM94))</f>
        <v/>
      </c>
      <c r="G94" s="25" t="str">
        <f aca="false">IF(OR(AND(A94&gt;1,N(O93)=0),Debts!$B$9=""),"",CHOOSE(Plan!$F$6,CalcSnowball!BN94,CalcAvalanche!BN94,CalcCustom!BN94))</f>
        <v/>
      </c>
      <c r="H94" s="25" t="str">
        <f aca="false">IF(OR(AND(A94&gt;1,N(O93)=0),Debts!$B$10=""),"",CHOOSE(Plan!$F$6,CalcSnowball!BO94,CalcAvalanche!BO94,CalcCustom!BO94))</f>
        <v/>
      </c>
      <c r="I94" s="25" t="str">
        <f aca="false">IF(OR(AND(A94&gt;1,N(O93)=0),Debts!$B$11=""),"",CHOOSE(Plan!$F$6,CalcSnowball!BP94,CalcAvalanche!BP94,CalcCustom!BP94))</f>
        <v/>
      </c>
      <c r="J94" s="25" t="str">
        <f aca="false">IF(OR(AND(A94&gt;1,N(O93)=0),Debts!$B$12=""),"",CHOOSE(Plan!$F$6,CalcSnowball!BQ94,CalcAvalanche!BQ94,CalcCustom!BQ94))</f>
        <v/>
      </c>
      <c r="K94" s="25" t="str">
        <f aca="false">IF(OR(AND(A94&gt;1,N(O93)=0),Debts!$B$13=""),"",CHOOSE(Plan!$F$6,CalcSnowball!BR94,CalcAvalanche!BR94,CalcCustom!BR94))</f>
        <v/>
      </c>
      <c r="L94" s="25" t="str">
        <f aca="false">IF(OR(AND(A94&gt;1,N(O93)=0),Debts!$B$14=""),"",CHOOSE(Plan!$F$6,CalcSnowball!BS94,CalcAvalanche!BS94,CalcCustom!BS94))</f>
        <v/>
      </c>
      <c r="M94" s="25" t="str">
        <f aca="false">IF(AND(A94&gt;1,N(O93)=0),"",CHOOSE(Plan!$F$6,CalcSnowball!BV94,CalcAvalanche!BV94,CalcCustom!BV94))</f>
        <v/>
      </c>
      <c r="N94" s="25" t="str">
        <f aca="false">IF(AND(A94&gt;1,N(O93)=0),"",CHOOSE(Plan!$F$6,CalcSnowball!BW94,CalcAvalanche!BW94,CalcCustom!BW94))</f>
        <v/>
      </c>
      <c r="O94" s="25" t="str">
        <f aca="false">IF(AND(A94&gt;1,N(O93)=0),"",CHOOSE(Plan!$F$6,CalcSnowball!BU94,CalcAvalanche!BU94,CalcCustom!BU94))</f>
        <v/>
      </c>
    </row>
    <row r="95" customFormat="false" ht="15" hidden="false" customHeight="false" outlineLevel="0" collapsed="false">
      <c r="A95" s="8" t="n">
        <v>90</v>
      </c>
      <c r="B95" s="24" t="str">
        <f aca="false">IF(AND(A95&gt;1,N(O94)=0),"",EDATE(Plan!$C$5,A95-1))</f>
        <v/>
      </c>
      <c r="C95" s="25" t="str">
        <f aca="false">IF(OR(AND(A95&gt;1,N(O94)=0),Debts!$B$5=""),"",CHOOSE(Plan!$F$6,CalcSnowball!BJ95,CalcAvalanche!BJ95,CalcCustom!BJ95))</f>
        <v/>
      </c>
      <c r="D95" s="25" t="str">
        <f aca="false">IF(OR(AND(A95&gt;1,N(O94)=0),Debts!$B$6=""),"",CHOOSE(Plan!$F$6,CalcSnowball!BK95,CalcAvalanche!BK95,CalcCustom!BK95))</f>
        <v/>
      </c>
      <c r="E95" s="25" t="str">
        <f aca="false">IF(OR(AND(A95&gt;1,N(O94)=0),Debts!$B$7=""),"",CHOOSE(Plan!$F$6,CalcSnowball!BL95,CalcAvalanche!BL95,CalcCustom!BL95))</f>
        <v/>
      </c>
      <c r="F95" s="25" t="str">
        <f aca="false">IF(OR(AND(A95&gt;1,N(O94)=0),Debts!$B$8=""),"",CHOOSE(Plan!$F$6,CalcSnowball!BM95,CalcAvalanche!BM95,CalcCustom!BM95))</f>
        <v/>
      </c>
      <c r="G95" s="25" t="str">
        <f aca="false">IF(OR(AND(A95&gt;1,N(O94)=0),Debts!$B$9=""),"",CHOOSE(Plan!$F$6,CalcSnowball!BN95,CalcAvalanche!BN95,CalcCustom!BN95))</f>
        <v/>
      </c>
      <c r="H95" s="25" t="str">
        <f aca="false">IF(OR(AND(A95&gt;1,N(O94)=0),Debts!$B$10=""),"",CHOOSE(Plan!$F$6,CalcSnowball!BO95,CalcAvalanche!BO95,CalcCustom!BO95))</f>
        <v/>
      </c>
      <c r="I95" s="25" t="str">
        <f aca="false">IF(OR(AND(A95&gt;1,N(O94)=0),Debts!$B$11=""),"",CHOOSE(Plan!$F$6,CalcSnowball!BP95,CalcAvalanche!BP95,CalcCustom!BP95))</f>
        <v/>
      </c>
      <c r="J95" s="25" t="str">
        <f aca="false">IF(OR(AND(A95&gt;1,N(O94)=0),Debts!$B$12=""),"",CHOOSE(Plan!$F$6,CalcSnowball!BQ95,CalcAvalanche!BQ95,CalcCustom!BQ95))</f>
        <v/>
      </c>
      <c r="K95" s="25" t="str">
        <f aca="false">IF(OR(AND(A95&gt;1,N(O94)=0),Debts!$B$13=""),"",CHOOSE(Plan!$F$6,CalcSnowball!BR95,CalcAvalanche!BR95,CalcCustom!BR95))</f>
        <v/>
      </c>
      <c r="L95" s="25" t="str">
        <f aca="false">IF(OR(AND(A95&gt;1,N(O94)=0),Debts!$B$14=""),"",CHOOSE(Plan!$F$6,CalcSnowball!BS95,CalcAvalanche!BS95,CalcCustom!BS95))</f>
        <v/>
      </c>
      <c r="M95" s="25" t="str">
        <f aca="false">IF(AND(A95&gt;1,N(O94)=0),"",CHOOSE(Plan!$F$6,CalcSnowball!BV95,CalcAvalanche!BV95,CalcCustom!BV95))</f>
        <v/>
      </c>
      <c r="N95" s="25" t="str">
        <f aca="false">IF(AND(A95&gt;1,N(O94)=0),"",CHOOSE(Plan!$F$6,CalcSnowball!BW95,CalcAvalanche!BW95,CalcCustom!BW95))</f>
        <v/>
      </c>
      <c r="O95" s="25" t="str">
        <f aca="false">IF(AND(A95&gt;1,N(O94)=0),"",CHOOSE(Plan!$F$6,CalcSnowball!BU95,CalcAvalanche!BU95,CalcCustom!BU95))</f>
        <v/>
      </c>
    </row>
    <row r="96" customFormat="false" ht="15" hidden="false" customHeight="false" outlineLevel="0" collapsed="false">
      <c r="A96" s="8" t="n">
        <v>91</v>
      </c>
      <c r="B96" s="24" t="str">
        <f aca="false">IF(AND(A96&gt;1,N(O95)=0),"",EDATE(Plan!$C$5,A96-1))</f>
        <v/>
      </c>
      <c r="C96" s="25" t="str">
        <f aca="false">IF(OR(AND(A96&gt;1,N(O95)=0),Debts!$B$5=""),"",CHOOSE(Plan!$F$6,CalcSnowball!BJ96,CalcAvalanche!BJ96,CalcCustom!BJ96))</f>
        <v/>
      </c>
      <c r="D96" s="25" t="str">
        <f aca="false">IF(OR(AND(A96&gt;1,N(O95)=0),Debts!$B$6=""),"",CHOOSE(Plan!$F$6,CalcSnowball!BK96,CalcAvalanche!BK96,CalcCustom!BK96))</f>
        <v/>
      </c>
      <c r="E96" s="25" t="str">
        <f aca="false">IF(OR(AND(A96&gt;1,N(O95)=0),Debts!$B$7=""),"",CHOOSE(Plan!$F$6,CalcSnowball!BL96,CalcAvalanche!BL96,CalcCustom!BL96))</f>
        <v/>
      </c>
      <c r="F96" s="25" t="str">
        <f aca="false">IF(OR(AND(A96&gt;1,N(O95)=0),Debts!$B$8=""),"",CHOOSE(Plan!$F$6,CalcSnowball!BM96,CalcAvalanche!BM96,CalcCustom!BM96))</f>
        <v/>
      </c>
      <c r="G96" s="25" t="str">
        <f aca="false">IF(OR(AND(A96&gt;1,N(O95)=0),Debts!$B$9=""),"",CHOOSE(Plan!$F$6,CalcSnowball!BN96,CalcAvalanche!BN96,CalcCustom!BN96))</f>
        <v/>
      </c>
      <c r="H96" s="25" t="str">
        <f aca="false">IF(OR(AND(A96&gt;1,N(O95)=0),Debts!$B$10=""),"",CHOOSE(Plan!$F$6,CalcSnowball!BO96,CalcAvalanche!BO96,CalcCustom!BO96))</f>
        <v/>
      </c>
      <c r="I96" s="25" t="str">
        <f aca="false">IF(OR(AND(A96&gt;1,N(O95)=0),Debts!$B$11=""),"",CHOOSE(Plan!$F$6,CalcSnowball!BP96,CalcAvalanche!BP96,CalcCustom!BP96))</f>
        <v/>
      </c>
      <c r="J96" s="25" t="str">
        <f aca="false">IF(OR(AND(A96&gt;1,N(O95)=0),Debts!$B$12=""),"",CHOOSE(Plan!$F$6,CalcSnowball!BQ96,CalcAvalanche!BQ96,CalcCustom!BQ96))</f>
        <v/>
      </c>
      <c r="K96" s="25" t="str">
        <f aca="false">IF(OR(AND(A96&gt;1,N(O95)=0),Debts!$B$13=""),"",CHOOSE(Plan!$F$6,CalcSnowball!BR96,CalcAvalanche!BR96,CalcCustom!BR96))</f>
        <v/>
      </c>
      <c r="L96" s="25" t="str">
        <f aca="false">IF(OR(AND(A96&gt;1,N(O95)=0),Debts!$B$14=""),"",CHOOSE(Plan!$F$6,CalcSnowball!BS96,CalcAvalanche!BS96,CalcCustom!BS96))</f>
        <v/>
      </c>
      <c r="M96" s="25" t="str">
        <f aca="false">IF(AND(A96&gt;1,N(O95)=0),"",CHOOSE(Plan!$F$6,CalcSnowball!BV96,CalcAvalanche!BV96,CalcCustom!BV96))</f>
        <v/>
      </c>
      <c r="N96" s="25" t="str">
        <f aca="false">IF(AND(A96&gt;1,N(O95)=0),"",CHOOSE(Plan!$F$6,CalcSnowball!BW96,CalcAvalanche!BW96,CalcCustom!BW96))</f>
        <v/>
      </c>
      <c r="O96" s="25" t="str">
        <f aca="false">IF(AND(A96&gt;1,N(O95)=0),"",CHOOSE(Plan!$F$6,CalcSnowball!BU96,CalcAvalanche!BU96,CalcCustom!BU96))</f>
        <v/>
      </c>
    </row>
    <row r="97" customFormat="false" ht="15" hidden="false" customHeight="false" outlineLevel="0" collapsed="false">
      <c r="A97" s="8" t="n">
        <v>92</v>
      </c>
      <c r="B97" s="24" t="str">
        <f aca="false">IF(AND(A97&gt;1,N(O96)=0),"",EDATE(Plan!$C$5,A97-1))</f>
        <v/>
      </c>
      <c r="C97" s="25" t="str">
        <f aca="false">IF(OR(AND(A97&gt;1,N(O96)=0),Debts!$B$5=""),"",CHOOSE(Plan!$F$6,CalcSnowball!BJ97,CalcAvalanche!BJ97,CalcCustom!BJ97))</f>
        <v/>
      </c>
      <c r="D97" s="25" t="str">
        <f aca="false">IF(OR(AND(A97&gt;1,N(O96)=0),Debts!$B$6=""),"",CHOOSE(Plan!$F$6,CalcSnowball!BK97,CalcAvalanche!BK97,CalcCustom!BK97))</f>
        <v/>
      </c>
      <c r="E97" s="25" t="str">
        <f aca="false">IF(OR(AND(A97&gt;1,N(O96)=0),Debts!$B$7=""),"",CHOOSE(Plan!$F$6,CalcSnowball!BL97,CalcAvalanche!BL97,CalcCustom!BL97))</f>
        <v/>
      </c>
      <c r="F97" s="25" t="str">
        <f aca="false">IF(OR(AND(A97&gt;1,N(O96)=0),Debts!$B$8=""),"",CHOOSE(Plan!$F$6,CalcSnowball!BM97,CalcAvalanche!BM97,CalcCustom!BM97))</f>
        <v/>
      </c>
      <c r="G97" s="25" t="str">
        <f aca="false">IF(OR(AND(A97&gt;1,N(O96)=0),Debts!$B$9=""),"",CHOOSE(Plan!$F$6,CalcSnowball!BN97,CalcAvalanche!BN97,CalcCustom!BN97))</f>
        <v/>
      </c>
      <c r="H97" s="25" t="str">
        <f aca="false">IF(OR(AND(A97&gt;1,N(O96)=0),Debts!$B$10=""),"",CHOOSE(Plan!$F$6,CalcSnowball!BO97,CalcAvalanche!BO97,CalcCustom!BO97))</f>
        <v/>
      </c>
      <c r="I97" s="25" t="str">
        <f aca="false">IF(OR(AND(A97&gt;1,N(O96)=0),Debts!$B$11=""),"",CHOOSE(Plan!$F$6,CalcSnowball!BP97,CalcAvalanche!BP97,CalcCustom!BP97))</f>
        <v/>
      </c>
      <c r="J97" s="25" t="str">
        <f aca="false">IF(OR(AND(A97&gt;1,N(O96)=0),Debts!$B$12=""),"",CHOOSE(Plan!$F$6,CalcSnowball!BQ97,CalcAvalanche!BQ97,CalcCustom!BQ97))</f>
        <v/>
      </c>
      <c r="K97" s="25" t="str">
        <f aca="false">IF(OR(AND(A97&gt;1,N(O96)=0),Debts!$B$13=""),"",CHOOSE(Plan!$F$6,CalcSnowball!BR97,CalcAvalanche!BR97,CalcCustom!BR97))</f>
        <v/>
      </c>
      <c r="L97" s="25" t="str">
        <f aca="false">IF(OR(AND(A97&gt;1,N(O96)=0),Debts!$B$14=""),"",CHOOSE(Plan!$F$6,CalcSnowball!BS97,CalcAvalanche!BS97,CalcCustom!BS97))</f>
        <v/>
      </c>
      <c r="M97" s="25" t="str">
        <f aca="false">IF(AND(A97&gt;1,N(O96)=0),"",CHOOSE(Plan!$F$6,CalcSnowball!BV97,CalcAvalanche!BV97,CalcCustom!BV97))</f>
        <v/>
      </c>
      <c r="N97" s="25" t="str">
        <f aca="false">IF(AND(A97&gt;1,N(O96)=0),"",CHOOSE(Plan!$F$6,CalcSnowball!BW97,CalcAvalanche!BW97,CalcCustom!BW97))</f>
        <v/>
      </c>
      <c r="O97" s="25" t="str">
        <f aca="false">IF(AND(A97&gt;1,N(O96)=0),"",CHOOSE(Plan!$F$6,CalcSnowball!BU97,CalcAvalanche!BU97,CalcCustom!BU97))</f>
        <v/>
      </c>
    </row>
    <row r="98" customFormat="false" ht="15" hidden="false" customHeight="false" outlineLevel="0" collapsed="false">
      <c r="A98" s="8" t="n">
        <v>93</v>
      </c>
      <c r="B98" s="24" t="str">
        <f aca="false">IF(AND(A98&gt;1,N(O97)=0),"",EDATE(Plan!$C$5,A98-1))</f>
        <v/>
      </c>
      <c r="C98" s="25" t="str">
        <f aca="false">IF(OR(AND(A98&gt;1,N(O97)=0),Debts!$B$5=""),"",CHOOSE(Plan!$F$6,CalcSnowball!BJ98,CalcAvalanche!BJ98,CalcCustom!BJ98))</f>
        <v/>
      </c>
      <c r="D98" s="25" t="str">
        <f aca="false">IF(OR(AND(A98&gt;1,N(O97)=0),Debts!$B$6=""),"",CHOOSE(Plan!$F$6,CalcSnowball!BK98,CalcAvalanche!BK98,CalcCustom!BK98))</f>
        <v/>
      </c>
      <c r="E98" s="25" t="str">
        <f aca="false">IF(OR(AND(A98&gt;1,N(O97)=0),Debts!$B$7=""),"",CHOOSE(Plan!$F$6,CalcSnowball!BL98,CalcAvalanche!BL98,CalcCustom!BL98))</f>
        <v/>
      </c>
      <c r="F98" s="25" t="str">
        <f aca="false">IF(OR(AND(A98&gt;1,N(O97)=0),Debts!$B$8=""),"",CHOOSE(Plan!$F$6,CalcSnowball!BM98,CalcAvalanche!BM98,CalcCustom!BM98))</f>
        <v/>
      </c>
      <c r="G98" s="25" t="str">
        <f aca="false">IF(OR(AND(A98&gt;1,N(O97)=0),Debts!$B$9=""),"",CHOOSE(Plan!$F$6,CalcSnowball!BN98,CalcAvalanche!BN98,CalcCustom!BN98))</f>
        <v/>
      </c>
      <c r="H98" s="25" t="str">
        <f aca="false">IF(OR(AND(A98&gt;1,N(O97)=0),Debts!$B$10=""),"",CHOOSE(Plan!$F$6,CalcSnowball!BO98,CalcAvalanche!BO98,CalcCustom!BO98))</f>
        <v/>
      </c>
      <c r="I98" s="25" t="str">
        <f aca="false">IF(OR(AND(A98&gt;1,N(O97)=0),Debts!$B$11=""),"",CHOOSE(Plan!$F$6,CalcSnowball!BP98,CalcAvalanche!BP98,CalcCustom!BP98))</f>
        <v/>
      </c>
      <c r="J98" s="25" t="str">
        <f aca="false">IF(OR(AND(A98&gt;1,N(O97)=0),Debts!$B$12=""),"",CHOOSE(Plan!$F$6,CalcSnowball!BQ98,CalcAvalanche!BQ98,CalcCustom!BQ98))</f>
        <v/>
      </c>
      <c r="K98" s="25" t="str">
        <f aca="false">IF(OR(AND(A98&gt;1,N(O97)=0),Debts!$B$13=""),"",CHOOSE(Plan!$F$6,CalcSnowball!BR98,CalcAvalanche!BR98,CalcCustom!BR98))</f>
        <v/>
      </c>
      <c r="L98" s="25" t="str">
        <f aca="false">IF(OR(AND(A98&gt;1,N(O97)=0),Debts!$B$14=""),"",CHOOSE(Plan!$F$6,CalcSnowball!BS98,CalcAvalanche!BS98,CalcCustom!BS98))</f>
        <v/>
      </c>
      <c r="M98" s="25" t="str">
        <f aca="false">IF(AND(A98&gt;1,N(O97)=0),"",CHOOSE(Plan!$F$6,CalcSnowball!BV98,CalcAvalanche!BV98,CalcCustom!BV98))</f>
        <v/>
      </c>
      <c r="N98" s="25" t="str">
        <f aca="false">IF(AND(A98&gt;1,N(O97)=0),"",CHOOSE(Plan!$F$6,CalcSnowball!BW98,CalcAvalanche!BW98,CalcCustom!BW98))</f>
        <v/>
      </c>
      <c r="O98" s="25" t="str">
        <f aca="false">IF(AND(A98&gt;1,N(O97)=0),"",CHOOSE(Plan!$F$6,CalcSnowball!BU98,CalcAvalanche!BU98,CalcCustom!BU98))</f>
        <v/>
      </c>
    </row>
    <row r="99" customFormat="false" ht="15" hidden="false" customHeight="false" outlineLevel="0" collapsed="false">
      <c r="A99" s="8" t="n">
        <v>94</v>
      </c>
      <c r="B99" s="24" t="str">
        <f aca="false">IF(AND(A99&gt;1,N(O98)=0),"",EDATE(Plan!$C$5,A99-1))</f>
        <v/>
      </c>
      <c r="C99" s="25" t="str">
        <f aca="false">IF(OR(AND(A99&gt;1,N(O98)=0),Debts!$B$5=""),"",CHOOSE(Plan!$F$6,CalcSnowball!BJ99,CalcAvalanche!BJ99,CalcCustom!BJ99))</f>
        <v/>
      </c>
      <c r="D99" s="25" t="str">
        <f aca="false">IF(OR(AND(A99&gt;1,N(O98)=0),Debts!$B$6=""),"",CHOOSE(Plan!$F$6,CalcSnowball!BK99,CalcAvalanche!BK99,CalcCustom!BK99))</f>
        <v/>
      </c>
      <c r="E99" s="25" t="str">
        <f aca="false">IF(OR(AND(A99&gt;1,N(O98)=0),Debts!$B$7=""),"",CHOOSE(Plan!$F$6,CalcSnowball!BL99,CalcAvalanche!BL99,CalcCustom!BL99))</f>
        <v/>
      </c>
      <c r="F99" s="25" t="str">
        <f aca="false">IF(OR(AND(A99&gt;1,N(O98)=0),Debts!$B$8=""),"",CHOOSE(Plan!$F$6,CalcSnowball!BM99,CalcAvalanche!BM99,CalcCustom!BM99))</f>
        <v/>
      </c>
      <c r="G99" s="25" t="str">
        <f aca="false">IF(OR(AND(A99&gt;1,N(O98)=0),Debts!$B$9=""),"",CHOOSE(Plan!$F$6,CalcSnowball!BN99,CalcAvalanche!BN99,CalcCustom!BN99))</f>
        <v/>
      </c>
      <c r="H99" s="25" t="str">
        <f aca="false">IF(OR(AND(A99&gt;1,N(O98)=0),Debts!$B$10=""),"",CHOOSE(Plan!$F$6,CalcSnowball!BO99,CalcAvalanche!BO99,CalcCustom!BO99))</f>
        <v/>
      </c>
      <c r="I99" s="25" t="str">
        <f aca="false">IF(OR(AND(A99&gt;1,N(O98)=0),Debts!$B$11=""),"",CHOOSE(Plan!$F$6,CalcSnowball!BP99,CalcAvalanche!BP99,CalcCustom!BP99))</f>
        <v/>
      </c>
      <c r="J99" s="25" t="str">
        <f aca="false">IF(OR(AND(A99&gt;1,N(O98)=0),Debts!$B$12=""),"",CHOOSE(Plan!$F$6,CalcSnowball!BQ99,CalcAvalanche!BQ99,CalcCustom!BQ99))</f>
        <v/>
      </c>
      <c r="K99" s="25" t="str">
        <f aca="false">IF(OR(AND(A99&gt;1,N(O98)=0),Debts!$B$13=""),"",CHOOSE(Plan!$F$6,CalcSnowball!BR99,CalcAvalanche!BR99,CalcCustom!BR99))</f>
        <v/>
      </c>
      <c r="L99" s="25" t="str">
        <f aca="false">IF(OR(AND(A99&gt;1,N(O98)=0),Debts!$B$14=""),"",CHOOSE(Plan!$F$6,CalcSnowball!BS99,CalcAvalanche!BS99,CalcCustom!BS99))</f>
        <v/>
      </c>
      <c r="M99" s="25" t="str">
        <f aca="false">IF(AND(A99&gt;1,N(O98)=0),"",CHOOSE(Plan!$F$6,CalcSnowball!BV99,CalcAvalanche!BV99,CalcCustom!BV99))</f>
        <v/>
      </c>
      <c r="N99" s="25" t="str">
        <f aca="false">IF(AND(A99&gt;1,N(O98)=0),"",CHOOSE(Plan!$F$6,CalcSnowball!BW99,CalcAvalanche!BW99,CalcCustom!BW99))</f>
        <v/>
      </c>
      <c r="O99" s="25" t="str">
        <f aca="false">IF(AND(A99&gt;1,N(O98)=0),"",CHOOSE(Plan!$F$6,CalcSnowball!BU99,CalcAvalanche!BU99,CalcCustom!BU99))</f>
        <v/>
      </c>
    </row>
    <row r="100" customFormat="false" ht="15" hidden="false" customHeight="false" outlineLevel="0" collapsed="false">
      <c r="A100" s="8" t="n">
        <v>95</v>
      </c>
      <c r="B100" s="24" t="str">
        <f aca="false">IF(AND(A100&gt;1,N(O99)=0),"",EDATE(Plan!$C$5,A100-1))</f>
        <v/>
      </c>
      <c r="C100" s="25" t="str">
        <f aca="false">IF(OR(AND(A100&gt;1,N(O99)=0),Debts!$B$5=""),"",CHOOSE(Plan!$F$6,CalcSnowball!BJ100,CalcAvalanche!BJ100,CalcCustom!BJ100))</f>
        <v/>
      </c>
      <c r="D100" s="25" t="str">
        <f aca="false">IF(OR(AND(A100&gt;1,N(O99)=0),Debts!$B$6=""),"",CHOOSE(Plan!$F$6,CalcSnowball!BK100,CalcAvalanche!BK100,CalcCustom!BK100))</f>
        <v/>
      </c>
      <c r="E100" s="25" t="str">
        <f aca="false">IF(OR(AND(A100&gt;1,N(O99)=0),Debts!$B$7=""),"",CHOOSE(Plan!$F$6,CalcSnowball!BL100,CalcAvalanche!BL100,CalcCustom!BL100))</f>
        <v/>
      </c>
      <c r="F100" s="25" t="str">
        <f aca="false">IF(OR(AND(A100&gt;1,N(O99)=0),Debts!$B$8=""),"",CHOOSE(Plan!$F$6,CalcSnowball!BM100,CalcAvalanche!BM100,CalcCustom!BM100))</f>
        <v/>
      </c>
      <c r="G100" s="25" t="str">
        <f aca="false">IF(OR(AND(A100&gt;1,N(O99)=0),Debts!$B$9=""),"",CHOOSE(Plan!$F$6,CalcSnowball!BN100,CalcAvalanche!BN100,CalcCustom!BN100))</f>
        <v/>
      </c>
      <c r="H100" s="25" t="str">
        <f aca="false">IF(OR(AND(A100&gt;1,N(O99)=0),Debts!$B$10=""),"",CHOOSE(Plan!$F$6,CalcSnowball!BO100,CalcAvalanche!BO100,CalcCustom!BO100))</f>
        <v/>
      </c>
      <c r="I100" s="25" t="str">
        <f aca="false">IF(OR(AND(A100&gt;1,N(O99)=0),Debts!$B$11=""),"",CHOOSE(Plan!$F$6,CalcSnowball!BP100,CalcAvalanche!BP100,CalcCustom!BP100))</f>
        <v/>
      </c>
      <c r="J100" s="25" t="str">
        <f aca="false">IF(OR(AND(A100&gt;1,N(O99)=0),Debts!$B$12=""),"",CHOOSE(Plan!$F$6,CalcSnowball!BQ100,CalcAvalanche!BQ100,CalcCustom!BQ100))</f>
        <v/>
      </c>
      <c r="K100" s="25" t="str">
        <f aca="false">IF(OR(AND(A100&gt;1,N(O99)=0),Debts!$B$13=""),"",CHOOSE(Plan!$F$6,CalcSnowball!BR100,CalcAvalanche!BR100,CalcCustom!BR100))</f>
        <v/>
      </c>
      <c r="L100" s="25" t="str">
        <f aca="false">IF(OR(AND(A100&gt;1,N(O99)=0),Debts!$B$14=""),"",CHOOSE(Plan!$F$6,CalcSnowball!BS100,CalcAvalanche!BS100,CalcCustom!BS100))</f>
        <v/>
      </c>
      <c r="M100" s="25" t="str">
        <f aca="false">IF(AND(A100&gt;1,N(O99)=0),"",CHOOSE(Plan!$F$6,CalcSnowball!BV100,CalcAvalanche!BV100,CalcCustom!BV100))</f>
        <v/>
      </c>
      <c r="N100" s="25" t="str">
        <f aca="false">IF(AND(A100&gt;1,N(O99)=0),"",CHOOSE(Plan!$F$6,CalcSnowball!BW100,CalcAvalanche!BW100,CalcCustom!BW100))</f>
        <v/>
      </c>
      <c r="O100" s="25" t="str">
        <f aca="false">IF(AND(A100&gt;1,N(O99)=0),"",CHOOSE(Plan!$F$6,CalcSnowball!BU100,CalcAvalanche!BU100,CalcCustom!BU100))</f>
        <v/>
      </c>
    </row>
    <row r="101" customFormat="false" ht="15" hidden="false" customHeight="false" outlineLevel="0" collapsed="false">
      <c r="A101" s="8" t="n">
        <v>96</v>
      </c>
      <c r="B101" s="24" t="str">
        <f aca="false">IF(AND(A101&gt;1,N(O100)=0),"",EDATE(Plan!$C$5,A101-1))</f>
        <v/>
      </c>
      <c r="C101" s="25" t="str">
        <f aca="false">IF(OR(AND(A101&gt;1,N(O100)=0),Debts!$B$5=""),"",CHOOSE(Plan!$F$6,CalcSnowball!BJ101,CalcAvalanche!BJ101,CalcCustom!BJ101))</f>
        <v/>
      </c>
      <c r="D101" s="25" t="str">
        <f aca="false">IF(OR(AND(A101&gt;1,N(O100)=0),Debts!$B$6=""),"",CHOOSE(Plan!$F$6,CalcSnowball!BK101,CalcAvalanche!BK101,CalcCustom!BK101))</f>
        <v/>
      </c>
      <c r="E101" s="25" t="str">
        <f aca="false">IF(OR(AND(A101&gt;1,N(O100)=0),Debts!$B$7=""),"",CHOOSE(Plan!$F$6,CalcSnowball!BL101,CalcAvalanche!BL101,CalcCustom!BL101))</f>
        <v/>
      </c>
      <c r="F101" s="25" t="str">
        <f aca="false">IF(OR(AND(A101&gt;1,N(O100)=0),Debts!$B$8=""),"",CHOOSE(Plan!$F$6,CalcSnowball!BM101,CalcAvalanche!BM101,CalcCustom!BM101))</f>
        <v/>
      </c>
      <c r="G101" s="25" t="str">
        <f aca="false">IF(OR(AND(A101&gt;1,N(O100)=0),Debts!$B$9=""),"",CHOOSE(Plan!$F$6,CalcSnowball!BN101,CalcAvalanche!BN101,CalcCustom!BN101))</f>
        <v/>
      </c>
      <c r="H101" s="25" t="str">
        <f aca="false">IF(OR(AND(A101&gt;1,N(O100)=0),Debts!$B$10=""),"",CHOOSE(Plan!$F$6,CalcSnowball!BO101,CalcAvalanche!BO101,CalcCustom!BO101))</f>
        <v/>
      </c>
      <c r="I101" s="25" t="str">
        <f aca="false">IF(OR(AND(A101&gt;1,N(O100)=0),Debts!$B$11=""),"",CHOOSE(Plan!$F$6,CalcSnowball!BP101,CalcAvalanche!BP101,CalcCustom!BP101))</f>
        <v/>
      </c>
      <c r="J101" s="25" t="str">
        <f aca="false">IF(OR(AND(A101&gt;1,N(O100)=0),Debts!$B$12=""),"",CHOOSE(Plan!$F$6,CalcSnowball!BQ101,CalcAvalanche!BQ101,CalcCustom!BQ101))</f>
        <v/>
      </c>
      <c r="K101" s="25" t="str">
        <f aca="false">IF(OR(AND(A101&gt;1,N(O100)=0),Debts!$B$13=""),"",CHOOSE(Plan!$F$6,CalcSnowball!BR101,CalcAvalanche!BR101,CalcCustom!BR101))</f>
        <v/>
      </c>
      <c r="L101" s="25" t="str">
        <f aca="false">IF(OR(AND(A101&gt;1,N(O100)=0),Debts!$B$14=""),"",CHOOSE(Plan!$F$6,CalcSnowball!BS101,CalcAvalanche!BS101,CalcCustom!BS101))</f>
        <v/>
      </c>
      <c r="M101" s="25" t="str">
        <f aca="false">IF(AND(A101&gt;1,N(O100)=0),"",CHOOSE(Plan!$F$6,CalcSnowball!BV101,CalcAvalanche!BV101,CalcCustom!BV101))</f>
        <v/>
      </c>
      <c r="N101" s="25" t="str">
        <f aca="false">IF(AND(A101&gt;1,N(O100)=0),"",CHOOSE(Plan!$F$6,CalcSnowball!BW101,CalcAvalanche!BW101,CalcCustom!BW101))</f>
        <v/>
      </c>
      <c r="O101" s="25" t="str">
        <f aca="false">IF(AND(A101&gt;1,N(O100)=0),"",CHOOSE(Plan!$F$6,CalcSnowball!BU101,CalcAvalanche!BU101,CalcCustom!BU101))</f>
        <v/>
      </c>
    </row>
    <row r="102" customFormat="false" ht="15" hidden="false" customHeight="false" outlineLevel="0" collapsed="false">
      <c r="A102" s="8" t="n">
        <v>97</v>
      </c>
      <c r="B102" s="24" t="str">
        <f aca="false">IF(AND(A102&gt;1,N(O101)=0),"",EDATE(Plan!$C$5,A102-1))</f>
        <v/>
      </c>
      <c r="C102" s="25" t="str">
        <f aca="false">IF(OR(AND(A102&gt;1,N(O101)=0),Debts!$B$5=""),"",CHOOSE(Plan!$F$6,CalcSnowball!BJ102,CalcAvalanche!BJ102,CalcCustom!BJ102))</f>
        <v/>
      </c>
      <c r="D102" s="25" t="str">
        <f aca="false">IF(OR(AND(A102&gt;1,N(O101)=0),Debts!$B$6=""),"",CHOOSE(Plan!$F$6,CalcSnowball!BK102,CalcAvalanche!BK102,CalcCustom!BK102))</f>
        <v/>
      </c>
      <c r="E102" s="25" t="str">
        <f aca="false">IF(OR(AND(A102&gt;1,N(O101)=0),Debts!$B$7=""),"",CHOOSE(Plan!$F$6,CalcSnowball!BL102,CalcAvalanche!BL102,CalcCustom!BL102))</f>
        <v/>
      </c>
      <c r="F102" s="25" t="str">
        <f aca="false">IF(OR(AND(A102&gt;1,N(O101)=0),Debts!$B$8=""),"",CHOOSE(Plan!$F$6,CalcSnowball!BM102,CalcAvalanche!BM102,CalcCustom!BM102))</f>
        <v/>
      </c>
      <c r="G102" s="25" t="str">
        <f aca="false">IF(OR(AND(A102&gt;1,N(O101)=0),Debts!$B$9=""),"",CHOOSE(Plan!$F$6,CalcSnowball!BN102,CalcAvalanche!BN102,CalcCustom!BN102))</f>
        <v/>
      </c>
      <c r="H102" s="25" t="str">
        <f aca="false">IF(OR(AND(A102&gt;1,N(O101)=0),Debts!$B$10=""),"",CHOOSE(Plan!$F$6,CalcSnowball!BO102,CalcAvalanche!BO102,CalcCustom!BO102))</f>
        <v/>
      </c>
      <c r="I102" s="25" t="str">
        <f aca="false">IF(OR(AND(A102&gt;1,N(O101)=0),Debts!$B$11=""),"",CHOOSE(Plan!$F$6,CalcSnowball!BP102,CalcAvalanche!BP102,CalcCustom!BP102))</f>
        <v/>
      </c>
      <c r="J102" s="25" t="str">
        <f aca="false">IF(OR(AND(A102&gt;1,N(O101)=0),Debts!$B$12=""),"",CHOOSE(Plan!$F$6,CalcSnowball!BQ102,CalcAvalanche!BQ102,CalcCustom!BQ102))</f>
        <v/>
      </c>
      <c r="K102" s="25" t="str">
        <f aca="false">IF(OR(AND(A102&gt;1,N(O101)=0),Debts!$B$13=""),"",CHOOSE(Plan!$F$6,CalcSnowball!BR102,CalcAvalanche!BR102,CalcCustom!BR102))</f>
        <v/>
      </c>
      <c r="L102" s="25" t="str">
        <f aca="false">IF(OR(AND(A102&gt;1,N(O101)=0),Debts!$B$14=""),"",CHOOSE(Plan!$F$6,CalcSnowball!BS102,CalcAvalanche!BS102,CalcCustom!BS102))</f>
        <v/>
      </c>
      <c r="M102" s="25" t="str">
        <f aca="false">IF(AND(A102&gt;1,N(O101)=0),"",CHOOSE(Plan!$F$6,CalcSnowball!BV102,CalcAvalanche!BV102,CalcCustom!BV102))</f>
        <v/>
      </c>
      <c r="N102" s="25" t="str">
        <f aca="false">IF(AND(A102&gt;1,N(O101)=0),"",CHOOSE(Plan!$F$6,CalcSnowball!BW102,CalcAvalanche!BW102,CalcCustom!BW102))</f>
        <v/>
      </c>
      <c r="O102" s="25" t="str">
        <f aca="false">IF(AND(A102&gt;1,N(O101)=0),"",CHOOSE(Plan!$F$6,CalcSnowball!BU102,CalcAvalanche!BU102,CalcCustom!BU102))</f>
        <v/>
      </c>
    </row>
    <row r="103" customFormat="false" ht="15" hidden="false" customHeight="false" outlineLevel="0" collapsed="false">
      <c r="A103" s="8" t="n">
        <v>98</v>
      </c>
      <c r="B103" s="24" t="str">
        <f aca="false">IF(AND(A103&gt;1,N(O102)=0),"",EDATE(Plan!$C$5,A103-1))</f>
        <v/>
      </c>
      <c r="C103" s="25" t="str">
        <f aca="false">IF(OR(AND(A103&gt;1,N(O102)=0),Debts!$B$5=""),"",CHOOSE(Plan!$F$6,CalcSnowball!BJ103,CalcAvalanche!BJ103,CalcCustom!BJ103))</f>
        <v/>
      </c>
      <c r="D103" s="25" t="str">
        <f aca="false">IF(OR(AND(A103&gt;1,N(O102)=0),Debts!$B$6=""),"",CHOOSE(Plan!$F$6,CalcSnowball!BK103,CalcAvalanche!BK103,CalcCustom!BK103))</f>
        <v/>
      </c>
      <c r="E103" s="25" t="str">
        <f aca="false">IF(OR(AND(A103&gt;1,N(O102)=0),Debts!$B$7=""),"",CHOOSE(Plan!$F$6,CalcSnowball!BL103,CalcAvalanche!BL103,CalcCustom!BL103))</f>
        <v/>
      </c>
      <c r="F103" s="25" t="str">
        <f aca="false">IF(OR(AND(A103&gt;1,N(O102)=0),Debts!$B$8=""),"",CHOOSE(Plan!$F$6,CalcSnowball!BM103,CalcAvalanche!BM103,CalcCustom!BM103))</f>
        <v/>
      </c>
      <c r="G103" s="25" t="str">
        <f aca="false">IF(OR(AND(A103&gt;1,N(O102)=0),Debts!$B$9=""),"",CHOOSE(Plan!$F$6,CalcSnowball!BN103,CalcAvalanche!BN103,CalcCustom!BN103))</f>
        <v/>
      </c>
      <c r="H103" s="25" t="str">
        <f aca="false">IF(OR(AND(A103&gt;1,N(O102)=0),Debts!$B$10=""),"",CHOOSE(Plan!$F$6,CalcSnowball!BO103,CalcAvalanche!BO103,CalcCustom!BO103))</f>
        <v/>
      </c>
      <c r="I103" s="25" t="str">
        <f aca="false">IF(OR(AND(A103&gt;1,N(O102)=0),Debts!$B$11=""),"",CHOOSE(Plan!$F$6,CalcSnowball!BP103,CalcAvalanche!BP103,CalcCustom!BP103))</f>
        <v/>
      </c>
      <c r="J103" s="25" t="str">
        <f aca="false">IF(OR(AND(A103&gt;1,N(O102)=0),Debts!$B$12=""),"",CHOOSE(Plan!$F$6,CalcSnowball!BQ103,CalcAvalanche!BQ103,CalcCustom!BQ103))</f>
        <v/>
      </c>
      <c r="K103" s="25" t="str">
        <f aca="false">IF(OR(AND(A103&gt;1,N(O102)=0),Debts!$B$13=""),"",CHOOSE(Plan!$F$6,CalcSnowball!BR103,CalcAvalanche!BR103,CalcCustom!BR103))</f>
        <v/>
      </c>
      <c r="L103" s="25" t="str">
        <f aca="false">IF(OR(AND(A103&gt;1,N(O102)=0),Debts!$B$14=""),"",CHOOSE(Plan!$F$6,CalcSnowball!BS103,CalcAvalanche!BS103,CalcCustom!BS103))</f>
        <v/>
      </c>
      <c r="M103" s="25" t="str">
        <f aca="false">IF(AND(A103&gt;1,N(O102)=0),"",CHOOSE(Plan!$F$6,CalcSnowball!BV103,CalcAvalanche!BV103,CalcCustom!BV103))</f>
        <v/>
      </c>
      <c r="N103" s="25" t="str">
        <f aca="false">IF(AND(A103&gt;1,N(O102)=0),"",CHOOSE(Plan!$F$6,CalcSnowball!BW103,CalcAvalanche!BW103,CalcCustom!BW103))</f>
        <v/>
      </c>
      <c r="O103" s="25" t="str">
        <f aca="false">IF(AND(A103&gt;1,N(O102)=0),"",CHOOSE(Plan!$F$6,CalcSnowball!BU103,CalcAvalanche!BU103,CalcCustom!BU103))</f>
        <v/>
      </c>
    </row>
    <row r="104" customFormat="false" ht="15" hidden="false" customHeight="false" outlineLevel="0" collapsed="false">
      <c r="A104" s="8" t="n">
        <v>99</v>
      </c>
      <c r="B104" s="24" t="str">
        <f aca="false">IF(AND(A104&gt;1,N(O103)=0),"",EDATE(Plan!$C$5,A104-1))</f>
        <v/>
      </c>
      <c r="C104" s="25" t="str">
        <f aca="false">IF(OR(AND(A104&gt;1,N(O103)=0),Debts!$B$5=""),"",CHOOSE(Plan!$F$6,CalcSnowball!BJ104,CalcAvalanche!BJ104,CalcCustom!BJ104))</f>
        <v/>
      </c>
      <c r="D104" s="25" t="str">
        <f aca="false">IF(OR(AND(A104&gt;1,N(O103)=0),Debts!$B$6=""),"",CHOOSE(Plan!$F$6,CalcSnowball!BK104,CalcAvalanche!BK104,CalcCustom!BK104))</f>
        <v/>
      </c>
      <c r="E104" s="25" t="str">
        <f aca="false">IF(OR(AND(A104&gt;1,N(O103)=0),Debts!$B$7=""),"",CHOOSE(Plan!$F$6,CalcSnowball!BL104,CalcAvalanche!BL104,CalcCustom!BL104))</f>
        <v/>
      </c>
      <c r="F104" s="25" t="str">
        <f aca="false">IF(OR(AND(A104&gt;1,N(O103)=0),Debts!$B$8=""),"",CHOOSE(Plan!$F$6,CalcSnowball!BM104,CalcAvalanche!BM104,CalcCustom!BM104))</f>
        <v/>
      </c>
      <c r="G104" s="25" t="str">
        <f aca="false">IF(OR(AND(A104&gt;1,N(O103)=0),Debts!$B$9=""),"",CHOOSE(Plan!$F$6,CalcSnowball!BN104,CalcAvalanche!BN104,CalcCustom!BN104))</f>
        <v/>
      </c>
      <c r="H104" s="25" t="str">
        <f aca="false">IF(OR(AND(A104&gt;1,N(O103)=0),Debts!$B$10=""),"",CHOOSE(Plan!$F$6,CalcSnowball!BO104,CalcAvalanche!BO104,CalcCustom!BO104))</f>
        <v/>
      </c>
      <c r="I104" s="25" t="str">
        <f aca="false">IF(OR(AND(A104&gt;1,N(O103)=0),Debts!$B$11=""),"",CHOOSE(Plan!$F$6,CalcSnowball!BP104,CalcAvalanche!BP104,CalcCustom!BP104))</f>
        <v/>
      </c>
      <c r="J104" s="25" t="str">
        <f aca="false">IF(OR(AND(A104&gt;1,N(O103)=0),Debts!$B$12=""),"",CHOOSE(Plan!$F$6,CalcSnowball!BQ104,CalcAvalanche!BQ104,CalcCustom!BQ104))</f>
        <v/>
      </c>
      <c r="K104" s="25" t="str">
        <f aca="false">IF(OR(AND(A104&gt;1,N(O103)=0),Debts!$B$13=""),"",CHOOSE(Plan!$F$6,CalcSnowball!BR104,CalcAvalanche!BR104,CalcCustom!BR104))</f>
        <v/>
      </c>
      <c r="L104" s="25" t="str">
        <f aca="false">IF(OR(AND(A104&gt;1,N(O103)=0),Debts!$B$14=""),"",CHOOSE(Plan!$F$6,CalcSnowball!BS104,CalcAvalanche!BS104,CalcCustom!BS104))</f>
        <v/>
      </c>
      <c r="M104" s="25" t="str">
        <f aca="false">IF(AND(A104&gt;1,N(O103)=0),"",CHOOSE(Plan!$F$6,CalcSnowball!BV104,CalcAvalanche!BV104,CalcCustom!BV104))</f>
        <v/>
      </c>
      <c r="N104" s="25" t="str">
        <f aca="false">IF(AND(A104&gt;1,N(O103)=0),"",CHOOSE(Plan!$F$6,CalcSnowball!BW104,CalcAvalanche!BW104,CalcCustom!BW104))</f>
        <v/>
      </c>
      <c r="O104" s="25" t="str">
        <f aca="false">IF(AND(A104&gt;1,N(O103)=0),"",CHOOSE(Plan!$F$6,CalcSnowball!BU104,CalcAvalanche!BU104,CalcCustom!BU104))</f>
        <v/>
      </c>
    </row>
    <row r="105" customFormat="false" ht="15" hidden="false" customHeight="false" outlineLevel="0" collapsed="false">
      <c r="A105" s="8" t="n">
        <v>100</v>
      </c>
      <c r="B105" s="24" t="str">
        <f aca="false">IF(AND(A105&gt;1,N(O104)=0),"",EDATE(Plan!$C$5,A105-1))</f>
        <v/>
      </c>
      <c r="C105" s="25" t="str">
        <f aca="false">IF(OR(AND(A105&gt;1,N(O104)=0),Debts!$B$5=""),"",CHOOSE(Plan!$F$6,CalcSnowball!BJ105,CalcAvalanche!BJ105,CalcCustom!BJ105))</f>
        <v/>
      </c>
      <c r="D105" s="25" t="str">
        <f aca="false">IF(OR(AND(A105&gt;1,N(O104)=0),Debts!$B$6=""),"",CHOOSE(Plan!$F$6,CalcSnowball!BK105,CalcAvalanche!BK105,CalcCustom!BK105))</f>
        <v/>
      </c>
      <c r="E105" s="25" t="str">
        <f aca="false">IF(OR(AND(A105&gt;1,N(O104)=0),Debts!$B$7=""),"",CHOOSE(Plan!$F$6,CalcSnowball!BL105,CalcAvalanche!BL105,CalcCustom!BL105))</f>
        <v/>
      </c>
      <c r="F105" s="25" t="str">
        <f aca="false">IF(OR(AND(A105&gt;1,N(O104)=0),Debts!$B$8=""),"",CHOOSE(Plan!$F$6,CalcSnowball!BM105,CalcAvalanche!BM105,CalcCustom!BM105))</f>
        <v/>
      </c>
      <c r="G105" s="25" t="str">
        <f aca="false">IF(OR(AND(A105&gt;1,N(O104)=0),Debts!$B$9=""),"",CHOOSE(Plan!$F$6,CalcSnowball!BN105,CalcAvalanche!BN105,CalcCustom!BN105))</f>
        <v/>
      </c>
      <c r="H105" s="25" t="str">
        <f aca="false">IF(OR(AND(A105&gt;1,N(O104)=0),Debts!$B$10=""),"",CHOOSE(Plan!$F$6,CalcSnowball!BO105,CalcAvalanche!BO105,CalcCustom!BO105))</f>
        <v/>
      </c>
      <c r="I105" s="25" t="str">
        <f aca="false">IF(OR(AND(A105&gt;1,N(O104)=0),Debts!$B$11=""),"",CHOOSE(Plan!$F$6,CalcSnowball!BP105,CalcAvalanche!BP105,CalcCustom!BP105))</f>
        <v/>
      </c>
      <c r="J105" s="25" t="str">
        <f aca="false">IF(OR(AND(A105&gt;1,N(O104)=0),Debts!$B$12=""),"",CHOOSE(Plan!$F$6,CalcSnowball!BQ105,CalcAvalanche!BQ105,CalcCustom!BQ105))</f>
        <v/>
      </c>
      <c r="K105" s="25" t="str">
        <f aca="false">IF(OR(AND(A105&gt;1,N(O104)=0),Debts!$B$13=""),"",CHOOSE(Plan!$F$6,CalcSnowball!BR105,CalcAvalanche!BR105,CalcCustom!BR105))</f>
        <v/>
      </c>
      <c r="L105" s="25" t="str">
        <f aca="false">IF(OR(AND(A105&gt;1,N(O104)=0),Debts!$B$14=""),"",CHOOSE(Plan!$F$6,CalcSnowball!BS105,CalcAvalanche!BS105,CalcCustom!BS105))</f>
        <v/>
      </c>
      <c r="M105" s="25" t="str">
        <f aca="false">IF(AND(A105&gt;1,N(O104)=0),"",CHOOSE(Plan!$F$6,CalcSnowball!BV105,CalcAvalanche!BV105,CalcCustom!BV105))</f>
        <v/>
      </c>
      <c r="N105" s="25" t="str">
        <f aca="false">IF(AND(A105&gt;1,N(O104)=0),"",CHOOSE(Plan!$F$6,CalcSnowball!BW105,CalcAvalanche!BW105,CalcCustom!BW105))</f>
        <v/>
      </c>
      <c r="O105" s="25" t="str">
        <f aca="false">IF(AND(A105&gt;1,N(O104)=0),"",CHOOSE(Plan!$F$6,CalcSnowball!BU105,CalcAvalanche!BU105,CalcCustom!BU105))</f>
        <v/>
      </c>
    </row>
    <row r="106" customFormat="false" ht="15" hidden="false" customHeight="false" outlineLevel="0" collapsed="false">
      <c r="A106" s="8" t="n">
        <v>101</v>
      </c>
      <c r="B106" s="24" t="str">
        <f aca="false">IF(AND(A106&gt;1,N(O105)=0),"",EDATE(Plan!$C$5,A106-1))</f>
        <v/>
      </c>
      <c r="C106" s="25" t="str">
        <f aca="false">IF(OR(AND(A106&gt;1,N(O105)=0),Debts!$B$5=""),"",CHOOSE(Plan!$F$6,CalcSnowball!BJ106,CalcAvalanche!BJ106,CalcCustom!BJ106))</f>
        <v/>
      </c>
      <c r="D106" s="25" t="str">
        <f aca="false">IF(OR(AND(A106&gt;1,N(O105)=0),Debts!$B$6=""),"",CHOOSE(Plan!$F$6,CalcSnowball!BK106,CalcAvalanche!BK106,CalcCustom!BK106))</f>
        <v/>
      </c>
      <c r="E106" s="25" t="str">
        <f aca="false">IF(OR(AND(A106&gt;1,N(O105)=0),Debts!$B$7=""),"",CHOOSE(Plan!$F$6,CalcSnowball!BL106,CalcAvalanche!BL106,CalcCustom!BL106))</f>
        <v/>
      </c>
      <c r="F106" s="25" t="str">
        <f aca="false">IF(OR(AND(A106&gt;1,N(O105)=0),Debts!$B$8=""),"",CHOOSE(Plan!$F$6,CalcSnowball!BM106,CalcAvalanche!BM106,CalcCustom!BM106))</f>
        <v/>
      </c>
      <c r="G106" s="25" t="str">
        <f aca="false">IF(OR(AND(A106&gt;1,N(O105)=0),Debts!$B$9=""),"",CHOOSE(Plan!$F$6,CalcSnowball!BN106,CalcAvalanche!BN106,CalcCustom!BN106))</f>
        <v/>
      </c>
      <c r="H106" s="25" t="str">
        <f aca="false">IF(OR(AND(A106&gt;1,N(O105)=0),Debts!$B$10=""),"",CHOOSE(Plan!$F$6,CalcSnowball!BO106,CalcAvalanche!BO106,CalcCustom!BO106))</f>
        <v/>
      </c>
      <c r="I106" s="25" t="str">
        <f aca="false">IF(OR(AND(A106&gt;1,N(O105)=0),Debts!$B$11=""),"",CHOOSE(Plan!$F$6,CalcSnowball!BP106,CalcAvalanche!BP106,CalcCustom!BP106))</f>
        <v/>
      </c>
      <c r="J106" s="25" t="str">
        <f aca="false">IF(OR(AND(A106&gt;1,N(O105)=0),Debts!$B$12=""),"",CHOOSE(Plan!$F$6,CalcSnowball!BQ106,CalcAvalanche!BQ106,CalcCustom!BQ106))</f>
        <v/>
      </c>
      <c r="K106" s="25" t="str">
        <f aca="false">IF(OR(AND(A106&gt;1,N(O105)=0),Debts!$B$13=""),"",CHOOSE(Plan!$F$6,CalcSnowball!BR106,CalcAvalanche!BR106,CalcCustom!BR106))</f>
        <v/>
      </c>
      <c r="L106" s="25" t="str">
        <f aca="false">IF(OR(AND(A106&gt;1,N(O105)=0),Debts!$B$14=""),"",CHOOSE(Plan!$F$6,CalcSnowball!BS106,CalcAvalanche!BS106,CalcCustom!BS106))</f>
        <v/>
      </c>
      <c r="M106" s="25" t="str">
        <f aca="false">IF(AND(A106&gt;1,N(O105)=0),"",CHOOSE(Plan!$F$6,CalcSnowball!BV106,CalcAvalanche!BV106,CalcCustom!BV106))</f>
        <v/>
      </c>
      <c r="N106" s="25" t="str">
        <f aca="false">IF(AND(A106&gt;1,N(O105)=0),"",CHOOSE(Plan!$F$6,CalcSnowball!BW106,CalcAvalanche!BW106,CalcCustom!BW106))</f>
        <v/>
      </c>
      <c r="O106" s="25" t="str">
        <f aca="false">IF(AND(A106&gt;1,N(O105)=0),"",CHOOSE(Plan!$F$6,CalcSnowball!BU106,CalcAvalanche!BU106,CalcCustom!BU106))</f>
        <v/>
      </c>
    </row>
    <row r="107" customFormat="false" ht="15" hidden="false" customHeight="false" outlineLevel="0" collapsed="false">
      <c r="A107" s="8" t="n">
        <v>102</v>
      </c>
      <c r="B107" s="24" t="str">
        <f aca="false">IF(AND(A107&gt;1,N(O106)=0),"",EDATE(Plan!$C$5,A107-1))</f>
        <v/>
      </c>
      <c r="C107" s="25" t="str">
        <f aca="false">IF(OR(AND(A107&gt;1,N(O106)=0),Debts!$B$5=""),"",CHOOSE(Plan!$F$6,CalcSnowball!BJ107,CalcAvalanche!BJ107,CalcCustom!BJ107))</f>
        <v/>
      </c>
      <c r="D107" s="25" t="str">
        <f aca="false">IF(OR(AND(A107&gt;1,N(O106)=0),Debts!$B$6=""),"",CHOOSE(Plan!$F$6,CalcSnowball!BK107,CalcAvalanche!BK107,CalcCustom!BK107))</f>
        <v/>
      </c>
      <c r="E107" s="25" t="str">
        <f aca="false">IF(OR(AND(A107&gt;1,N(O106)=0),Debts!$B$7=""),"",CHOOSE(Plan!$F$6,CalcSnowball!BL107,CalcAvalanche!BL107,CalcCustom!BL107))</f>
        <v/>
      </c>
      <c r="F107" s="25" t="str">
        <f aca="false">IF(OR(AND(A107&gt;1,N(O106)=0),Debts!$B$8=""),"",CHOOSE(Plan!$F$6,CalcSnowball!BM107,CalcAvalanche!BM107,CalcCustom!BM107))</f>
        <v/>
      </c>
      <c r="G107" s="25" t="str">
        <f aca="false">IF(OR(AND(A107&gt;1,N(O106)=0),Debts!$B$9=""),"",CHOOSE(Plan!$F$6,CalcSnowball!BN107,CalcAvalanche!BN107,CalcCustom!BN107))</f>
        <v/>
      </c>
      <c r="H107" s="25" t="str">
        <f aca="false">IF(OR(AND(A107&gt;1,N(O106)=0),Debts!$B$10=""),"",CHOOSE(Plan!$F$6,CalcSnowball!BO107,CalcAvalanche!BO107,CalcCustom!BO107))</f>
        <v/>
      </c>
      <c r="I107" s="25" t="str">
        <f aca="false">IF(OR(AND(A107&gt;1,N(O106)=0),Debts!$B$11=""),"",CHOOSE(Plan!$F$6,CalcSnowball!BP107,CalcAvalanche!BP107,CalcCustom!BP107))</f>
        <v/>
      </c>
      <c r="J107" s="25" t="str">
        <f aca="false">IF(OR(AND(A107&gt;1,N(O106)=0),Debts!$B$12=""),"",CHOOSE(Plan!$F$6,CalcSnowball!BQ107,CalcAvalanche!BQ107,CalcCustom!BQ107))</f>
        <v/>
      </c>
      <c r="K107" s="25" t="str">
        <f aca="false">IF(OR(AND(A107&gt;1,N(O106)=0),Debts!$B$13=""),"",CHOOSE(Plan!$F$6,CalcSnowball!BR107,CalcAvalanche!BR107,CalcCustom!BR107))</f>
        <v/>
      </c>
      <c r="L107" s="25" t="str">
        <f aca="false">IF(OR(AND(A107&gt;1,N(O106)=0),Debts!$B$14=""),"",CHOOSE(Plan!$F$6,CalcSnowball!BS107,CalcAvalanche!BS107,CalcCustom!BS107))</f>
        <v/>
      </c>
      <c r="M107" s="25" t="str">
        <f aca="false">IF(AND(A107&gt;1,N(O106)=0),"",CHOOSE(Plan!$F$6,CalcSnowball!BV107,CalcAvalanche!BV107,CalcCustom!BV107))</f>
        <v/>
      </c>
      <c r="N107" s="25" t="str">
        <f aca="false">IF(AND(A107&gt;1,N(O106)=0),"",CHOOSE(Plan!$F$6,CalcSnowball!BW107,CalcAvalanche!BW107,CalcCustom!BW107))</f>
        <v/>
      </c>
      <c r="O107" s="25" t="str">
        <f aca="false">IF(AND(A107&gt;1,N(O106)=0),"",CHOOSE(Plan!$F$6,CalcSnowball!BU107,CalcAvalanche!BU107,CalcCustom!BU107))</f>
        <v/>
      </c>
    </row>
    <row r="108" customFormat="false" ht="15" hidden="false" customHeight="false" outlineLevel="0" collapsed="false">
      <c r="A108" s="8" t="n">
        <v>103</v>
      </c>
      <c r="B108" s="24" t="str">
        <f aca="false">IF(AND(A108&gt;1,N(O107)=0),"",EDATE(Plan!$C$5,A108-1))</f>
        <v/>
      </c>
      <c r="C108" s="25" t="str">
        <f aca="false">IF(OR(AND(A108&gt;1,N(O107)=0),Debts!$B$5=""),"",CHOOSE(Plan!$F$6,CalcSnowball!BJ108,CalcAvalanche!BJ108,CalcCustom!BJ108))</f>
        <v/>
      </c>
      <c r="D108" s="25" t="str">
        <f aca="false">IF(OR(AND(A108&gt;1,N(O107)=0),Debts!$B$6=""),"",CHOOSE(Plan!$F$6,CalcSnowball!BK108,CalcAvalanche!BK108,CalcCustom!BK108))</f>
        <v/>
      </c>
      <c r="E108" s="25" t="str">
        <f aca="false">IF(OR(AND(A108&gt;1,N(O107)=0),Debts!$B$7=""),"",CHOOSE(Plan!$F$6,CalcSnowball!BL108,CalcAvalanche!BL108,CalcCustom!BL108))</f>
        <v/>
      </c>
      <c r="F108" s="25" t="str">
        <f aca="false">IF(OR(AND(A108&gt;1,N(O107)=0),Debts!$B$8=""),"",CHOOSE(Plan!$F$6,CalcSnowball!BM108,CalcAvalanche!BM108,CalcCustom!BM108))</f>
        <v/>
      </c>
      <c r="G108" s="25" t="str">
        <f aca="false">IF(OR(AND(A108&gt;1,N(O107)=0),Debts!$B$9=""),"",CHOOSE(Plan!$F$6,CalcSnowball!BN108,CalcAvalanche!BN108,CalcCustom!BN108))</f>
        <v/>
      </c>
      <c r="H108" s="25" t="str">
        <f aca="false">IF(OR(AND(A108&gt;1,N(O107)=0),Debts!$B$10=""),"",CHOOSE(Plan!$F$6,CalcSnowball!BO108,CalcAvalanche!BO108,CalcCustom!BO108))</f>
        <v/>
      </c>
      <c r="I108" s="25" t="str">
        <f aca="false">IF(OR(AND(A108&gt;1,N(O107)=0),Debts!$B$11=""),"",CHOOSE(Plan!$F$6,CalcSnowball!BP108,CalcAvalanche!BP108,CalcCustom!BP108))</f>
        <v/>
      </c>
      <c r="J108" s="25" t="str">
        <f aca="false">IF(OR(AND(A108&gt;1,N(O107)=0),Debts!$B$12=""),"",CHOOSE(Plan!$F$6,CalcSnowball!BQ108,CalcAvalanche!BQ108,CalcCustom!BQ108))</f>
        <v/>
      </c>
      <c r="K108" s="25" t="str">
        <f aca="false">IF(OR(AND(A108&gt;1,N(O107)=0),Debts!$B$13=""),"",CHOOSE(Plan!$F$6,CalcSnowball!BR108,CalcAvalanche!BR108,CalcCustom!BR108))</f>
        <v/>
      </c>
      <c r="L108" s="25" t="str">
        <f aca="false">IF(OR(AND(A108&gt;1,N(O107)=0),Debts!$B$14=""),"",CHOOSE(Plan!$F$6,CalcSnowball!BS108,CalcAvalanche!BS108,CalcCustom!BS108))</f>
        <v/>
      </c>
      <c r="M108" s="25" t="str">
        <f aca="false">IF(AND(A108&gt;1,N(O107)=0),"",CHOOSE(Plan!$F$6,CalcSnowball!BV108,CalcAvalanche!BV108,CalcCustom!BV108))</f>
        <v/>
      </c>
      <c r="N108" s="25" t="str">
        <f aca="false">IF(AND(A108&gt;1,N(O107)=0),"",CHOOSE(Plan!$F$6,CalcSnowball!BW108,CalcAvalanche!BW108,CalcCustom!BW108))</f>
        <v/>
      </c>
      <c r="O108" s="25" t="str">
        <f aca="false">IF(AND(A108&gt;1,N(O107)=0),"",CHOOSE(Plan!$F$6,CalcSnowball!BU108,CalcAvalanche!BU108,CalcCustom!BU108))</f>
        <v/>
      </c>
    </row>
    <row r="109" customFormat="false" ht="15" hidden="false" customHeight="false" outlineLevel="0" collapsed="false">
      <c r="A109" s="8" t="n">
        <v>104</v>
      </c>
      <c r="B109" s="24" t="str">
        <f aca="false">IF(AND(A109&gt;1,N(O108)=0),"",EDATE(Plan!$C$5,A109-1))</f>
        <v/>
      </c>
      <c r="C109" s="25" t="str">
        <f aca="false">IF(OR(AND(A109&gt;1,N(O108)=0),Debts!$B$5=""),"",CHOOSE(Plan!$F$6,CalcSnowball!BJ109,CalcAvalanche!BJ109,CalcCustom!BJ109))</f>
        <v/>
      </c>
      <c r="D109" s="25" t="str">
        <f aca="false">IF(OR(AND(A109&gt;1,N(O108)=0),Debts!$B$6=""),"",CHOOSE(Plan!$F$6,CalcSnowball!BK109,CalcAvalanche!BK109,CalcCustom!BK109))</f>
        <v/>
      </c>
      <c r="E109" s="25" t="str">
        <f aca="false">IF(OR(AND(A109&gt;1,N(O108)=0),Debts!$B$7=""),"",CHOOSE(Plan!$F$6,CalcSnowball!BL109,CalcAvalanche!BL109,CalcCustom!BL109))</f>
        <v/>
      </c>
      <c r="F109" s="25" t="str">
        <f aca="false">IF(OR(AND(A109&gt;1,N(O108)=0),Debts!$B$8=""),"",CHOOSE(Plan!$F$6,CalcSnowball!BM109,CalcAvalanche!BM109,CalcCustom!BM109))</f>
        <v/>
      </c>
      <c r="G109" s="25" t="str">
        <f aca="false">IF(OR(AND(A109&gt;1,N(O108)=0),Debts!$B$9=""),"",CHOOSE(Plan!$F$6,CalcSnowball!BN109,CalcAvalanche!BN109,CalcCustom!BN109))</f>
        <v/>
      </c>
      <c r="H109" s="25" t="str">
        <f aca="false">IF(OR(AND(A109&gt;1,N(O108)=0),Debts!$B$10=""),"",CHOOSE(Plan!$F$6,CalcSnowball!BO109,CalcAvalanche!BO109,CalcCustom!BO109))</f>
        <v/>
      </c>
      <c r="I109" s="25" t="str">
        <f aca="false">IF(OR(AND(A109&gt;1,N(O108)=0),Debts!$B$11=""),"",CHOOSE(Plan!$F$6,CalcSnowball!BP109,CalcAvalanche!BP109,CalcCustom!BP109))</f>
        <v/>
      </c>
      <c r="J109" s="25" t="str">
        <f aca="false">IF(OR(AND(A109&gt;1,N(O108)=0),Debts!$B$12=""),"",CHOOSE(Plan!$F$6,CalcSnowball!BQ109,CalcAvalanche!BQ109,CalcCustom!BQ109))</f>
        <v/>
      </c>
      <c r="K109" s="25" t="str">
        <f aca="false">IF(OR(AND(A109&gt;1,N(O108)=0),Debts!$B$13=""),"",CHOOSE(Plan!$F$6,CalcSnowball!BR109,CalcAvalanche!BR109,CalcCustom!BR109))</f>
        <v/>
      </c>
      <c r="L109" s="25" t="str">
        <f aca="false">IF(OR(AND(A109&gt;1,N(O108)=0),Debts!$B$14=""),"",CHOOSE(Plan!$F$6,CalcSnowball!BS109,CalcAvalanche!BS109,CalcCustom!BS109))</f>
        <v/>
      </c>
      <c r="M109" s="25" t="str">
        <f aca="false">IF(AND(A109&gt;1,N(O108)=0),"",CHOOSE(Plan!$F$6,CalcSnowball!BV109,CalcAvalanche!BV109,CalcCustom!BV109))</f>
        <v/>
      </c>
      <c r="N109" s="25" t="str">
        <f aca="false">IF(AND(A109&gt;1,N(O108)=0),"",CHOOSE(Plan!$F$6,CalcSnowball!BW109,CalcAvalanche!BW109,CalcCustom!BW109))</f>
        <v/>
      </c>
      <c r="O109" s="25" t="str">
        <f aca="false">IF(AND(A109&gt;1,N(O108)=0),"",CHOOSE(Plan!$F$6,CalcSnowball!BU109,CalcAvalanche!BU109,CalcCustom!BU109))</f>
        <v/>
      </c>
    </row>
    <row r="110" customFormat="false" ht="15" hidden="false" customHeight="false" outlineLevel="0" collapsed="false">
      <c r="A110" s="8" t="n">
        <v>105</v>
      </c>
      <c r="B110" s="24" t="str">
        <f aca="false">IF(AND(A110&gt;1,N(O109)=0),"",EDATE(Plan!$C$5,A110-1))</f>
        <v/>
      </c>
      <c r="C110" s="25" t="str">
        <f aca="false">IF(OR(AND(A110&gt;1,N(O109)=0),Debts!$B$5=""),"",CHOOSE(Plan!$F$6,CalcSnowball!BJ110,CalcAvalanche!BJ110,CalcCustom!BJ110))</f>
        <v/>
      </c>
      <c r="D110" s="25" t="str">
        <f aca="false">IF(OR(AND(A110&gt;1,N(O109)=0),Debts!$B$6=""),"",CHOOSE(Plan!$F$6,CalcSnowball!BK110,CalcAvalanche!BK110,CalcCustom!BK110))</f>
        <v/>
      </c>
      <c r="E110" s="25" t="str">
        <f aca="false">IF(OR(AND(A110&gt;1,N(O109)=0),Debts!$B$7=""),"",CHOOSE(Plan!$F$6,CalcSnowball!BL110,CalcAvalanche!BL110,CalcCustom!BL110))</f>
        <v/>
      </c>
      <c r="F110" s="25" t="str">
        <f aca="false">IF(OR(AND(A110&gt;1,N(O109)=0),Debts!$B$8=""),"",CHOOSE(Plan!$F$6,CalcSnowball!BM110,CalcAvalanche!BM110,CalcCustom!BM110))</f>
        <v/>
      </c>
      <c r="G110" s="25" t="str">
        <f aca="false">IF(OR(AND(A110&gt;1,N(O109)=0),Debts!$B$9=""),"",CHOOSE(Plan!$F$6,CalcSnowball!BN110,CalcAvalanche!BN110,CalcCustom!BN110))</f>
        <v/>
      </c>
      <c r="H110" s="25" t="str">
        <f aca="false">IF(OR(AND(A110&gt;1,N(O109)=0),Debts!$B$10=""),"",CHOOSE(Plan!$F$6,CalcSnowball!BO110,CalcAvalanche!BO110,CalcCustom!BO110))</f>
        <v/>
      </c>
      <c r="I110" s="25" t="str">
        <f aca="false">IF(OR(AND(A110&gt;1,N(O109)=0),Debts!$B$11=""),"",CHOOSE(Plan!$F$6,CalcSnowball!BP110,CalcAvalanche!BP110,CalcCustom!BP110))</f>
        <v/>
      </c>
      <c r="J110" s="25" t="str">
        <f aca="false">IF(OR(AND(A110&gt;1,N(O109)=0),Debts!$B$12=""),"",CHOOSE(Plan!$F$6,CalcSnowball!BQ110,CalcAvalanche!BQ110,CalcCustom!BQ110))</f>
        <v/>
      </c>
      <c r="K110" s="25" t="str">
        <f aca="false">IF(OR(AND(A110&gt;1,N(O109)=0),Debts!$B$13=""),"",CHOOSE(Plan!$F$6,CalcSnowball!BR110,CalcAvalanche!BR110,CalcCustom!BR110))</f>
        <v/>
      </c>
      <c r="L110" s="25" t="str">
        <f aca="false">IF(OR(AND(A110&gt;1,N(O109)=0),Debts!$B$14=""),"",CHOOSE(Plan!$F$6,CalcSnowball!BS110,CalcAvalanche!BS110,CalcCustom!BS110))</f>
        <v/>
      </c>
      <c r="M110" s="25" t="str">
        <f aca="false">IF(AND(A110&gt;1,N(O109)=0),"",CHOOSE(Plan!$F$6,CalcSnowball!BV110,CalcAvalanche!BV110,CalcCustom!BV110))</f>
        <v/>
      </c>
      <c r="N110" s="25" t="str">
        <f aca="false">IF(AND(A110&gt;1,N(O109)=0),"",CHOOSE(Plan!$F$6,CalcSnowball!BW110,CalcAvalanche!BW110,CalcCustom!BW110))</f>
        <v/>
      </c>
      <c r="O110" s="25" t="str">
        <f aca="false">IF(AND(A110&gt;1,N(O109)=0),"",CHOOSE(Plan!$F$6,CalcSnowball!BU110,CalcAvalanche!BU110,CalcCustom!BU110))</f>
        <v/>
      </c>
    </row>
    <row r="111" customFormat="false" ht="15" hidden="false" customHeight="false" outlineLevel="0" collapsed="false">
      <c r="A111" s="8" t="n">
        <v>106</v>
      </c>
      <c r="B111" s="24" t="str">
        <f aca="false">IF(AND(A111&gt;1,N(O110)=0),"",EDATE(Plan!$C$5,A111-1))</f>
        <v/>
      </c>
      <c r="C111" s="25" t="str">
        <f aca="false">IF(OR(AND(A111&gt;1,N(O110)=0),Debts!$B$5=""),"",CHOOSE(Plan!$F$6,CalcSnowball!BJ111,CalcAvalanche!BJ111,CalcCustom!BJ111))</f>
        <v/>
      </c>
      <c r="D111" s="25" t="str">
        <f aca="false">IF(OR(AND(A111&gt;1,N(O110)=0),Debts!$B$6=""),"",CHOOSE(Plan!$F$6,CalcSnowball!BK111,CalcAvalanche!BK111,CalcCustom!BK111))</f>
        <v/>
      </c>
      <c r="E111" s="25" t="str">
        <f aca="false">IF(OR(AND(A111&gt;1,N(O110)=0),Debts!$B$7=""),"",CHOOSE(Plan!$F$6,CalcSnowball!BL111,CalcAvalanche!BL111,CalcCustom!BL111))</f>
        <v/>
      </c>
      <c r="F111" s="25" t="str">
        <f aca="false">IF(OR(AND(A111&gt;1,N(O110)=0),Debts!$B$8=""),"",CHOOSE(Plan!$F$6,CalcSnowball!BM111,CalcAvalanche!BM111,CalcCustom!BM111))</f>
        <v/>
      </c>
      <c r="G111" s="25" t="str">
        <f aca="false">IF(OR(AND(A111&gt;1,N(O110)=0),Debts!$B$9=""),"",CHOOSE(Plan!$F$6,CalcSnowball!BN111,CalcAvalanche!BN111,CalcCustom!BN111))</f>
        <v/>
      </c>
      <c r="H111" s="25" t="str">
        <f aca="false">IF(OR(AND(A111&gt;1,N(O110)=0),Debts!$B$10=""),"",CHOOSE(Plan!$F$6,CalcSnowball!BO111,CalcAvalanche!BO111,CalcCustom!BO111))</f>
        <v/>
      </c>
      <c r="I111" s="25" t="str">
        <f aca="false">IF(OR(AND(A111&gt;1,N(O110)=0),Debts!$B$11=""),"",CHOOSE(Plan!$F$6,CalcSnowball!BP111,CalcAvalanche!BP111,CalcCustom!BP111))</f>
        <v/>
      </c>
      <c r="J111" s="25" t="str">
        <f aca="false">IF(OR(AND(A111&gt;1,N(O110)=0),Debts!$B$12=""),"",CHOOSE(Plan!$F$6,CalcSnowball!BQ111,CalcAvalanche!BQ111,CalcCustom!BQ111))</f>
        <v/>
      </c>
      <c r="K111" s="25" t="str">
        <f aca="false">IF(OR(AND(A111&gt;1,N(O110)=0),Debts!$B$13=""),"",CHOOSE(Plan!$F$6,CalcSnowball!BR111,CalcAvalanche!BR111,CalcCustom!BR111))</f>
        <v/>
      </c>
      <c r="L111" s="25" t="str">
        <f aca="false">IF(OR(AND(A111&gt;1,N(O110)=0),Debts!$B$14=""),"",CHOOSE(Plan!$F$6,CalcSnowball!BS111,CalcAvalanche!BS111,CalcCustom!BS111))</f>
        <v/>
      </c>
      <c r="M111" s="25" t="str">
        <f aca="false">IF(AND(A111&gt;1,N(O110)=0),"",CHOOSE(Plan!$F$6,CalcSnowball!BV111,CalcAvalanche!BV111,CalcCustom!BV111))</f>
        <v/>
      </c>
      <c r="N111" s="25" t="str">
        <f aca="false">IF(AND(A111&gt;1,N(O110)=0),"",CHOOSE(Plan!$F$6,CalcSnowball!BW111,CalcAvalanche!BW111,CalcCustom!BW111))</f>
        <v/>
      </c>
      <c r="O111" s="25" t="str">
        <f aca="false">IF(AND(A111&gt;1,N(O110)=0),"",CHOOSE(Plan!$F$6,CalcSnowball!BU111,CalcAvalanche!BU111,CalcCustom!BU111))</f>
        <v/>
      </c>
    </row>
    <row r="112" customFormat="false" ht="15" hidden="false" customHeight="false" outlineLevel="0" collapsed="false">
      <c r="A112" s="8" t="n">
        <v>107</v>
      </c>
      <c r="B112" s="24" t="str">
        <f aca="false">IF(AND(A112&gt;1,N(O111)=0),"",EDATE(Plan!$C$5,A112-1))</f>
        <v/>
      </c>
      <c r="C112" s="25" t="str">
        <f aca="false">IF(OR(AND(A112&gt;1,N(O111)=0),Debts!$B$5=""),"",CHOOSE(Plan!$F$6,CalcSnowball!BJ112,CalcAvalanche!BJ112,CalcCustom!BJ112))</f>
        <v/>
      </c>
      <c r="D112" s="25" t="str">
        <f aca="false">IF(OR(AND(A112&gt;1,N(O111)=0),Debts!$B$6=""),"",CHOOSE(Plan!$F$6,CalcSnowball!BK112,CalcAvalanche!BK112,CalcCustom!BK112))</f>
        <v/>
      </c>
      <c r="E112" s="25" t="str">
        <f aca="false">IF(OR(AND(A112&gt;1,N(O111)=0),Debts!$B$7=""),"",CHOOSE(Plan!$F$6,CalcSnowball!BL112,CalcAvalanche!BL112,CalcCustom!BL112))</f>
        <v/>
      </c>
      <c r="F112" s="25" t="str">
        <f aca="false">IF(OR(AND(A112&gt;1,N(O111)=0),Debts!$B$8=""),"",CHOOSE(Plan!$F$6,CalcSnowball!BM112,CalcAvalanche!BM112,CalcCustom!BM112))</f>
        <v/>
      </c>
      <c r="G112" s="25" t="str">
        <f aca="false">IF(OR(AND(A112&gt;1,N(O111)=0),Debts!$B$9=""),"",CHOOSE(Plan!$F$6,CalcSnowball!BN112,CalcAvalanche!BN112,CalcCustom!BN112))</f>
        <v/>
      </c>
      <c r="H112" s="25" t="str">
        <f aca="false">IF(OR(AND(A112&gt;1,N(O111)=0),Debts!$B$10=""),"",CHOOSE(Plan!$F$6,CalcSnowball!BO112,CalcAvalanche!BO112,CalcCustom!BO112))</f>
        <v/>
      </c>
      <c r="I112" s="25" t="str">
        <f aca="false">IF(OR(AND(A112&gt;1,N(O111)=0),Debts!$B$11=""),"",CHOOSE(Plan!$F$6,CalcSnowball!BP112,CalcAvalanche!BP112,CalcCustom!BP112))</f>
        <v/>
      </c>
      <c r="J112" s="25" t="str">
        <f aca="false">IF(OR(AND(A112&gt;1,N(O111)=0),Debts!$B$12=""),"",CHOOSE(Plan!$F$6,CalcSnowball!BQ112,CalcAvalanche!BQ112,CalcCustom!BQ112))</f>
        <v/>
      </c>
      <c r="K112" s="25" t="str">
        <f aca="false">IF(OR(AND(A112&gt;1,N(O111)=0),Debts!$B$13=""),"",CHOOSE(Plan!$F$6,CalcSnowball!BR112,CalcAvalanche!BR112,CalcCustom!BR112))</f>
        <v/>
      </c>
      <c r="L112" s="25" t="str">
        <f aca="false">IF(OR(AND(A112&gt;1,N(O111)=0),Debts!$B$14=""),"",CHOOSE(Plan!$F$6,CalcSnowball!BS112,CalcAvalanche!BS112,CalcCustom!BS112))</f>
        <v/>
      </c>
      <c r="M112" s="25" t="str">
        <f aca="false">IF(AND(A112&gt;1,N(O111)=0),"",CHOOSE(Plan!$F$6,CalcSnowball!BV112,CalcAvalanche!BV112,CalcCustom!BV112))</f>
        <v/>
      </c>
      <c r="N112" s="25" t="str">
        <f aca="false">IF(AND(A112&gt;1,N(O111)=0),"",CHOOSE(Plan!$F$6,CalcSnowball!BW112,CalcAvalanche!BW112,CalcCustom!BW112))</f>
        <v/>
      </c>
      <c r="O112" s="25" t="str">
        <f aca="false">IF(AND(A112&gt;1,N(O111)=0),"",CHOOSE(Plan!$F$6,CalcSnowball!BU112,CalcAvalanche!BU112,CalcCustom!BU112))</f>
        <v/>
      </c>
    </row>
    <row r="113" customFormat="false" ht="15" hidden="false" customHeight="false" outlineLevel="0" collapsed="false">
      <c r="A113" s="8" t="n">
        <v>108</v>
      </c>
      <c r="B113" s="24" t="str">
        <f aca="false">IF(AND(A113&gt;1,N(O112)=0),"",EDATE(Plan!$C$5,A113-1))</f>
        <v/>
      </c>
      <c r="C113" s="25" t="str">
        <f aca="false">IF(OR(AND(A113&gt;1,N(O112)=0),Debts!$B$5=""),"",CHOOSE(Plan!$F$6,CalcSnowball!BJ113,CalcAvalanche!BJ113,CalcCustom!BJ113))</f>
        <v/>
      </c>
      <c r="D113" s="25" t="str">
        <f aca="false">IF(OR(AND(A113&gt;1,N(O112)=0),Debts!$B$6=""),"",CHOOSE(Plan!$F$6,CalcSnowball!BK113,CalcAvalanche!BK113,CalcCustom!BK113))</f>
        <v/>
      </c>
      <c r="E113" s="25" t="str">
        <f aca="false">IF(OR(AND(A113&gt;1,N(O112)=0),Debts!$B$7=""),"",CHOOSE(Plan!$F$6,CalcSnowball!BL113,CalcAvalanche!BL113,CalcCustom!BL113))</f>
        <v/>
      </c>
      <c r="F113" s="25" t="str">
        <f aca="false">IF(OR(AND(A113&gt;1,N(O112)=0),Debts!$B$8=""),"",CHOOSE(Plan!$F$6,CalcSnowball!BM113,CalcAvalanche!BM113,CalcCustom!BM113))</f>
        <v/>
      </c>
      <c r="G113" s="25" t="str">
        <f aca="false">IF(OR(AND(A113&gt;1,N(O112)=0),Debts!$B$9=""),"",CHOOSE(Plan!$F$6,CalcSnowball!BN113,CalcAvalanche!BN113,CalcCustom!BN113))</f>
        <v/>
      </c>
      <c r="H113" s="25" t="str">
        <f aca="false">IF(OR(AND(A113&gt;1,N(O112)=0),Debts!$B$10=""),"",CHOOSE(Plan!$F$6,CalcSnowball!BO113,CalcAvalanche!BO113,CalcCustom!BO113))</f>
        <v/>
      </c>
      <c r="I113" s="25" t="str">
        <f aca="false">IF(OR(AND(A113&gt;1,N(O112)=0),Debts!$B$11=""),"",CHOOSE(Plan!$F$6,CalcSnowball!BP113,CalcAvalanche!BP113,CalcCustom!BP113))</f>
        <v/>
      </c>
      <c r="J113" s="25" t="str">
        <f aca="false">IF(OR(AND(A113&gt;1,N(O112)=0),Debts!$B$12=""),"",CHOOSE(Plan!$F$6,CalcSnowball!BQ113,CalcAvalanche!BQ113,CalcCustom!BQ113))</f>
        <v/>
      </c>
      <c r="K113" s="25" t="str">
        <f aca="false">IF(OR(AND(A113&gt;1,N(O112)=0),Debts!$B$13=""),"",CHOOSE(Plan!$F$6,CalcSnowball!BR113,CalcAvalanche!BR113,CalcCustom!BR113))</f>
        <v/>
      </c>
      <c r="L113" s="25" t="str">
        <f aca="false">IF(OR(AND(A113&gt;1,N(O112)=0),Debts!$B$14=""),"",CHOOSE(Plan!$F$6,CalcSnowball!BS113,CalcAvalanche!BS113,CalcCustom!BS113))</f>
        <v/>
      </c>
      <c r="M113" s="25" t="str">
        <f aca="false">IF(AND(A113&gt;1,N(O112)=0),"",CHOOSE(Plan!$F$6,CalcSnowball!BV113,CalcAvalanche!BV113,CalcCustom!BV113))</f>
        <v/>
      </c>
      <c r="N113" s="25" t="str">
        <f aca="false">IF(AND(A113&gt;1,N(O112)=0),"",CHOOSE(Plan!$F$6,CalcSnowball!BW113,CalcAvalanche!BW113,CalcCustom!BW113))</f>
        <v/>
      </c>
      <c r="O113" s="25" t="str">
        <f aca="false">IF(AND(A113&gt;1,N(O112)=0),"",CHOOSE(Plan!$F$6,CalcSnowball!BU113,CalcAvalanche!BU113,CalcCustom!BU113))</f>
        <v/>
      </c>
    </row>
    <row r="114" customFormat="false" ht="15" hidden="false" customHeight="false" outlineLevel="0" collapsed="false">
      <c r="A114" s="8" t="n">
        <v>109</v>
      </c>
      <c r="B114" s="24" t="str">
        <f aca="false">IF(AND(A114&gt;1,N(O113)=0),"",EDATE(Plan!$C$5,A114-1))</f>
        <v/>
      </c>
      <c r="C114" s="25" t="str">
        <f aca="false">IF(OR(AND(A114&gt;1,N(O113)=0),Debts!$B$5=""),"",CHOOSE(Plan!$F$6,CalcSnowball!BJ114,CalcAvalanche!BJ114,CalcCustom!BJ114))</f>
        <v/>
      </c>
      <c r="D114" s="25" t="str">
        <f aca="false">IF(OR(AND(A114&gt;1,N(O113)=0),Debts!$B$6=""),"",CHOOSE(Plan!$F$6,CalcSnowball!BK114,CalcAvalanche!BK114,CalcCustom!BK114))</f>
        <v/>
      </c>
      <c r="E114" s="25" t="str">
        <f aca="false">IF(OR(AND(A114&gt;1,N(O113)=0),Debts!$B$7=""),"",CHOOSE(Plan!$F$6,CalcSnowball!BL114,CalcAvalanche!BL114,CalcCustom!BL114))</f>
        <v/>
      </c>
      <c r="F114" s="25" t="str">
        <f aca="false">IF(OR(AND(A114&gt;1,N(O113)=0),Debts!$B$8=""),"",CHOOSE(Plan!$F$6,CalcSnowball!BM114,CalcAvalanche!BM114,CalcCustom!BM114))</f>
        <v/>
      </c>
      <c r="G114" s="25" t="str">
        <f aca="false">IF(OR(AND(A114&gt;1,N(O113)=0),Debts!$B$9=""),"",CHOOSE(Plan!$F$6,CalcSnowball!BN114,CalcAvalanche!BN114,CalcCustom!BN114))</f>
        <v/>
      </c>
      <c r="H114" s="25" t="str">
        <f aca="false">IF(OR(AND(A114&gt;1,N(O113)=0),Debts!$B$10=""),"",CHOOSE(Plan!$F$6,CalcSnowball!BO114,CalcAvalanche!BO114,CalcCustom!BO114))</f>
        <v/>
      </c>
      <c r="I114" s="25" t="str">
        <f aca="false">IF(OR(AND(A114&gt;1,N(O113)=0),Debts!$B$11=""),"",CHOOSE(Plan!$F$6,CalcSnowball!BP114,CalcAvalanche!BP114,CalcCustom!BP114))</f>
        <v/>
      </c>
      <c r="J114" s="25" t="str">
        <f aca="false">IF(OR(AND(A114&gt;1,N(O113)=0),Debts!$B$12=""),"",CHOOSE(Plan!$F$6,CalcSnowball!BQ114,CalcAvalanche!BQ114,CalcCustom!BQ114))</f>
        <v/>
      </c>
      <c r="K114" s="25" t="str">
        <f aca="false">IF(OR(AND(A114&gt;1,N(O113)=0),Debts!$B$13=""),"",CHOOSE(Plan!$F$6,CalcSnowball!BR114,CalcAvalanche!BR114,CalcCustom!BR114))</f>
        <v/>
      </c>
      <c r="L114" s="25" t="str">
        <f aca="false">IF(OR(AND(A114&gt;1,N(O113)=0),Debts!$B$14=""),"",CHOOSE(Plan!$F$6,CalcSnowball!BS114,CalcAvalanche!BS114,CalcCustom!BS114))</f>
        <v/>
      </c>
      <c r="M114" s="25" t="str">
        <f aca="false">IF(AND(A114&gt;1,N(O113)=0),"",CHOOSE(Plan!$F$6,CalcSnowball!BV114,CalcAvalanche!BV114,CalcCustom!BV114))</f>
        <v/>
      </c>
      <c r="N114" s="25" t="str">
        <f aca="false">IF(AND(A114&gt;1,N(O113)=0),"",CHOOSE(Plan!$F$6,CalcSnowball!BW114,CalcAvalanche!BW114,CalcCustom!BW114))</f>
        <v/>
      </c>
      <c r="O114" s="25" t="str">
        <f aca="false">IF(AND(A114&gt;1,N(O113)=0),"",CHOOSE(Plan!$F$6,CalcSnowball!BU114,CalcAvalanche!BU114,CalcCustom!BU114))</f>
        <v/>
      </c>
    </row>
    <row r="115" customFormat="false" ht="15" hidden="false" customHeight="false" outlineLevel="0" collapsed="false">
      <c r="A115" s="8" t="n">
        <v>110</v>
      </c>
      <c r="B115" s="24" t="str">
        <f aca="false">IF(AND(A115&gt;1,N(O114)=0),"",EDATE(Plan!$C$5,A115-1))</f>
        <v/>
      </c>
      <c r="C115" s="25" t="str">
        <f aca="false">IF(OR(AND(A115&gt;1,N(O114)=0),Debts!$B$5=""),"",CHOOSE(Plan!$F$6,CalcSnowball!BJ115,CalcAvalanche!BJ115,CalcCustom!BJ115))</f>
        <v/>
      </c>
      <c r="D115" s="25" t="str">
        <f aca="false">IF(OR(AND(A115&gt;1,N(O114)=0),Debts!$B$6=""),"",CHOOSE(Plan!$F$6,CalcSnowball!BK115,CalcAvalanche!BK115,CalcCustom!BK115))</f>
        <v/>
      </c>
      <c r="E115" s="25" t="str">
        <f aca="false">IF(OR(AND(A115&gt;1,N(O114)=0),Debts!$B$7=""),"",CHOOSE(Plan!$F$6,CalcSnowball!BL115,CalcAvalanche!BL115,CalcCustom!BL115))</f>
        <v/>
      </c>
      <c r="F115" s="25" t="str">
        <f aca="false">IF(OR(AND(A115&gt;1,N(O114)=0),Debts!$B$8=""),"",CHOOSE(Plan!$F$6,CalcSnowball!BM115,CalcAvalanche!BM115,CalcCustom!BM115))</f>
        <v/>
      </c>
      <c r="G115" s="25" t="str">
        <f aca="false">IF(OR(AND(A115&gt;1,N(O114)=0),Debts!$B$9=""),"",CHOOSE(Plan!$F$6,CalcSnowball!BN115,CalcAvalanche!BN115,CalcCustom!BN115))</f>
        <v/>
      </c>
      <c r="H115" s="25" t="str">
        <f aca="false">IF(OR(AND(A115&gt;1,N(O114)=0),Debts!$B$10=""),"",CHOOSE(Plan!$F$6,CalcSnowball!BO115,CalcAvalanche!BO115,CalcCustom!BO115))</f>
        <v/>
      </c>
      <c r="I115" s="25" t="str">
        <f aca="false">IF(OR(AND(A115&gt;1,N(O114)=0),Debts!$B$11=""),"",CHOOSE(Plan!$F$6,CalcSnowball!BP115,CalcAvalanche!BP115,CalcCustom!BP115))</f>
        <v/>
      </c>
      <c r="J115" s="25" t="str">
        <f aca="false">IF(OR(AND(A115&gt;1,N(O114)=0),Debts!$B$12=""),"",CHOOSE(Plan!$F$6,CalcSnowball!BQ115,CalcAvalanche!BQ115,CalcCustom!BQ115))</f>
        <v/>
      </c>
      <c r="K115" s="25" t="str">
        <f aca="false">IF(OR(AND(A115&gt;1,N(O114)=0),Debts!$B$13=""),"",CHOOSE(Plan!$F$6,CalcSnowball!BR115,CalcAvalanche!BR115,CalcCustom!BR115))</f>
        <v/>
      </c>
      <c r="L115" s="25" t="str">
        <f aca="false">IF(OR(AND(A115&gt;1,N(O114)=0),Debts!$B$14=""),"",CHOOSE(Plan!$F$6,CalcSnowball!BS115,CalcAvalanche!BS115,CalcCustom!BS115))</f>
        <v/>
      </c>
      <c r="M115" s="25" t="str">
        <f aca="false">IF(AND(A115&gt;1,N(O114)=0),"",CHOOSE(Plan!$F$6,CalcSnowball!BV115,CalcAvalanche!BV115,CalcCustom!BV115))</f>
        <v/>
      </c>
      <c r="N115" s="25" t="str">
        <f aca="false">IF(AND(A115&gt;1,N(O114)=0),"",CHOOSE(Plan!$F$6,CalcSnowball!BW115,CalcAvalanche!BW115,CalcCustom!BW115))</f>
        <v/>
      </c>
      <c r="O115" s="25" t="str">
        <f aca="false">IF(AND(A115&gt;1,N(O114)=0),"",CHOOSE(Plan!$F$6,CalcSnowball!BU115,CalcAvalanche!BU115,CalcCustom!BU115))</f>
        <v/>
      </c>
    </row>
    <row r="116" customFormat="false" ht="15" hidden="false" customHeight="false" outlineLevel="0" collapsed="false">
      <c r="A116" s="8" t="n">
        <v>111</v>
      </c>
      <c r="B116" s="24" t="str">
        <f aca="false">IF(AND(A116&gt;1,N(O115)=0),"",EDATE(Plan!$C$5,A116-1))</f>
        <v/>
      </c>
      <c r="C116" s="25" t="str">
        <f aca="false">IF(OR(AND(A116&gt;1,N(O115)=0),Debts!$B$5=""),"",CHOOSE(Plan!$F$6,CalcSnowball!BJ116,CalcAvalanche!BJ116,CalcCustom!BJ116))</f>
        <v/>
      </c>
      <c r="D116" s="25" t="str">
        <f aca="false">IF(OR(AND(A116&gt;1,N(O115)=0),Debts!$B$6=""),"",CHOOSE(Plan!$F$6,CalcSnowball!BK116,CalcAvalanche!BK116,CalcCustom!BK116))</f>
        <v/>
      </c>
      <c r="E116" s="25" t="str">
        <f aca="false">IF(OR(AND(A116&gt;1,N(O115)=0),Debts!$B$7=""),"",CHOOSE(Plan!$F$6,CalcSnowball!BL116,CalcAvalanche!BL116,CalcCustom!BL116))</f>
        <v/>
      </c>
      <c r="F116" s="25" t="str">
        <f aca="false">IF(OR(AND(A116&gt;1,N(O115)=0),Debts!$B$8=""),"",CHOOSE(Plan!$F$6,CalcSnowball!BM116,CalcAvalanche!BM116,CalcCustom!BM116))</f>
        <v/>
      </c>
      <c r="G116" s="25" t="str">
        <f aca="false">IF(OR(AND(A116&gt;1,N(O115)=0),Debts!$B$9=""),"",CHOOSE(Plan!$F$6,CalcSnowball!BN116,CalcAvalanche!BN116,CalcCustom!BN116))</f>
        <v/>
      </c>
      <c r="H116" s="25" t="str">
        <f aca="false">IF(OR(AND(A116&gt;1,N(O115)=0),Debts!$B$10=""),"",CHOOSE(Plan!$F$6,CalcSnowball!BO116,CalcAvalanche!BO116,CalcCustom!BO116))</f>
        <v/>
      </c>
      <c r="I116" s="25" t="str">
        <f aca="false">IF(OR(AND(A116&gt;1,N(O115)=0),Debts!$B$11=""),"",CHOOSE(Plan!$F$6,CalcSnowball!BP116,CalcAvalanche!BP116,CalcCustom!BP116))</f>
        <v/>
      </c>
      <c r="J116" s="25" t="str">
        <f aca="false">IF(OR(AND(A116&gt;1,N(O115)=0),Debts!$B$12=""),"",CHOOSE(Plan!$F$6,CalcSnowball!BQ116,CalcAvalanche!BQ116,CalcCustom!BQ116))</f>
        <v/>
      </c>
      <c r="K116" s="25" t="str">
        <f aca="false">IF(OR(AND(A116&gt;1,N(O115)=0),Debts!$B$13=""),"",CHOOSE(Plan!$F$6,CalcSnowball!BR116,CalcAvalanche!BR116,CalcCustom!BR116))</f>
        <v/>
      </c>
      <c r="L116" s="25" t="str">
        <f aca="false">IF(OR(AND(A116&gt;1,N(O115)=0),Debts!$B$14=""),"",CHOOSE(Plan!$F$6,CalcSnowball!BS116,CalcAvalanche!BS116,CalcCustom!BS116))</f>
        <v/>
      </c>
      <c r="M116" s="25" t="str">
        <f aca="false">IF(AND(A116&gt;1,N(O115)=0),"",CHOOSE(Plan!$F$6,CalcSnowball!BV116,CalcAvalanche!BV116,CalcCustom!BV116))</f>
        <v/>
      </c>
      <c r="N116" s="25" t="str">
        <f aca="false">IF(AND(A116&gt;1,N(O115)=0),"",CHOOSE(Plan!$F$6,CalcSnowball!BW116,CalcAvalanche!BW116,CalcCustom!BW116))</f>
        <v/>
      </c>
      <c r="O116" s="25" t="str">
        <f aca="false">IF(AND(A116&gt;1,N(O115)=0),"",CHOOSE(Plan!$F$6,CalcSnowball!BU116,CalcAvalanche!BU116,CalcCustom!BU116))</f>
        <v/>
      </c>
    </row>
    <row r="117" customFormat="false" ht="15" hidden="false" customHeight="false" outlineLevel="0" collapsed="false">
      <c r="A117" s="8" t="n">
        <v>112</v>
      </c>
      <c r="B117" s="24" t="str">
        <f aca="false">IF(AND(A117&gt;1,N(O116)=0),"",EDATE(Plan!$C$5,A117-1))</f>
        <v/>
      </c>
      <c r="C117" s="25" t="str">
        <f aca="false">IF(OR(AND(A117&gt;1,N(O116)=0),Debts!$B$5=""),"",CHOOSE(Plan!$F$6,CalcSnowball!BJ117,CalcAvalanche!BJ117,CalcCustom!BJ117))</f>
        <v/>
      </c>
      <c r="D117" s="25" t="str">
        <f aca="false">IF(OR(AND(A117&gt;1,N(O116)=0),Debts!$B$6=""),"",CHOOSE(Plan!$F$6,CalcSnowball!BK117,CalcAvalanche!BK117,CalcCustom!BK117))</f>
        <v/>
      </c>
      <c r="E117" s="25" t="str">
        <f aca="false">IF(OR(AND(A117&gt;1,N(O116)=0),Debts!$B$7=""),"",CHOOSE(Plan!$F$6,CalcSnowball!BL117,CalcAvalanche!BL117,CalcCustom!BL117))</f>
        <v/>
      </c>
      <c r="F117" s="25" t="str">
        <f aca="false">IF(OR(AND(A117&gt;1,N(O116)=0),Debts!$B$8=""),"",CHOOSE(Plan!$F$6,CalcSnowball!BM117,CalcAvalanche!BM117,CalcCustom!BM117))</f>
        <v/>
      </c>
      <c r="G117" s="25" t="str">
        <f aca="false">IF(OR(AND(A117&gt;1,N(O116)=0),Debts!$B$9=""),"",CHOOSE(Plan!$F$6,CalcSnowball!BN117,CalcAvalanche!BN117,CalcCustom!BN117))</f>
        <v/>
      </c>
      <c r="H117" s="25" t="str">
        <f aca="false">IF(OR(AND(A117&gt;1,N(O116)=0),Debts!$B$10=""),"",CHOOSE(Plan!$F$6,CalcSnowball!BO117,CalcAvalanche!BO117,CalcCustom!BO117))</f>
        <v/>
      </c>
      <c r="I117" s="25" t="str">
        <f aca="false">IF(OR(AND(A117&gt;1,N(O116)=0),Debts!$B$11=""),"",CHOOSE(Plan!$F$6,CalcSnowball!BP117,CalcAvalanche!BP117,CalcCustom!BP117))</f>
        <v/>
      </c>
      <c r="J117" s="25" t="str">
        <f aca="false">IF(OR(AND(A117&gt;1,N(O116)=0),Debts!$B$12=""),"",CHOOSE(Plan!$F$6,CalcSnowball!BQ117,CalcAvalanche!BQ117,CalcCustom!BQ117))</f>
        <v/>
      </c>
      <c r="K117" s="25" t="str">
        <f aca="false">IF(OR(AND(A117&gt;1,N(O116)=0),Debts!$B$13=""),"",CHOOSE(Plan!$F$6,CalcSnowball!BR117,CalcAvalanche!BR117,CalcCustom!BR117))</f>
        <v/>
      </c>
      <c r="L117" s="25" t="str">
        <f aca="false">IF(OR(AND(A117&gt;1,N(O116)=0),Debts!$B$14=""),"",CHOOSE(Plan!$F$6,CalcSnowball!BS117,CalcAvalanche!BS117,CalcCustom!BS117))</f>
        <v/>
      </c>
      <c r="M117" s="25" t="str">
        <f aca="false">IF(AND(A117&gt;1,N(O116)=0),"",CHOOSE(Plan!$F$6,CalcSnowball!BV117,CalcAvalanche!BV117,CalcCustom!BV117))</f>
        <v/>
      </c>
      <c r="N117" s="25" t="str">
        <f aca="false">IF(AND(A117&gt;1,N(O116)=0),"",CHOOSE(Plan!$F$6,CalcSnowball!BW117,CalcAvalanche!BW117,CalcCustom!BW117))</f>
        <v/>
      </c>
      <c r="O117" s="25" t="str">
        <f aca="false">IF(AND(A117&gt;1,N(O116)=0),"",CHOOSE(Plan!$F$6,CalcSnowball!BU117,CalcAvalanche!BU117,CalcCustom!BU117))</f>
        <v/>
      </c>
    </row>
    <row r="118" customFormat="false" ht="15" hidden="false" customHeight="false" outlineLevel="0" collapsed="false">
      <c r="A118" s="8" t="n">
        <v>113</v>
      </c>
      <c r="B118" s="24" t="str">
        <f aca="false">IF(AND(A118&gt;1,N(O117)=0),"",EDATE(Plan!$C$5,A118-1))</f>
        <v/>
      </c>
      <c r="C118" s="25" t="str">
        <f aca="false">IF(OR(AND(A118&gt;1,N(O117)=0),Debts!$B$5=""),"",CHOOSE(Plan!$F$6,CalcSnowball!BJ118,CalcAvalanche!BJ118,CalcCustom!BJ118))</f>
        <v/>
      </c>
      <c r="D118" s="25" t="str">
        <f aca="false">IF(OR(AND(A118&gt;1,N(O117)=0),Debts!$B$6=""),"",CHOOSE(Plan!$F$6,CalcSnowball!BK118,CalcAvalanche!BK118,CalcCustom!BK118))</f>
        <v/>
      </c>
      <c r="E118" s="25" t="str">
        <f aca="false">IF(OR(AND(A118&gt;1,N(O117)=0),Debts!$B$7=""),"",CHOOSE(Plan!$F$6,CalcSnowball!BL118,CalcAvalanche!BL118,CalcCustom!BL118))</f>
        <v/>
      </c>
      <c r="F118" s="25" t="str">
        <f aca="false">IF(OR(AND(A118&gt;1,N(O117)=0),Debts!$B$8=""),"",CHOOSE(Plan!$F$6,CalcSnowball!BM118,CalcAvalanche!BM118,CalcCustom!BM118))</f>
        <v/>
      </c>
      <c r="G118" s="25" t="str">
        <f aca="false">IF(OR(AND(A118&gt;1,N(O117)=0),Debts!$B$9=""),"",CHOOSE(Plan!$F$6,CalcSnowball!BN118,CalcAvalanche!BN118,CalcCustom!BN118))</f>
        <v/>
      </c>
      <c r="H118" s="25" t="str">
        <f aca="false">IF(OR(AND(A118&gt;1,N(O117)=0),Debts!$B$10=""),"",CHOOSE(Plan!$F$6,CalcSnowball!BO118,CalcAvalanche!BO118,CalcCustom!BO118))</f>
        <v/>
      </c>
      <c r="I118" s="25" t="str">
        <f aca="false">IF(OR(AND(A118&gt;1,N(O117)=0),Debts!$B$11=""),"",CHOOSE(Plan!$F$6,CalcSnowball!BP118,CalcAvalanche!BP118,CalcCustom!BP118))</f>
        <v/>
      </c>
      <c r="J118" s="25" t="str">
        <f aca="false">IF(OR(AND(A118&gt;1,N(O117)=0),Debts!$B$12=""),"",CHOOSE(Plan!$F$6,CalcSnowball!BQ118,CalcAvalanche!BQ118,CalcCustom!BQ118))</f>
        <v/>
      </c>
      <c r="K118" s="25" t="str">
        <f aca="false">IF(OR(AND(A118&gt;1,N(O117)=0),Debts!$B$13=""),"",CHOOSE(Plan!$F$6,CalcSnowball!BR118,CalcAvalanche!BR118,CalcCustom!BR118))</f>
        <v/>
      </c>
      <c r="L118" s="25" t="str">
        <f aca="false">IF(OR(AND(A118&gt;1,N(O117)=0),Debts!$B$14=""),"",CHOOSE(Plan!$F$6,CalcSnowball!BS118,CalcAvalanche!BS118,CalcCustom!BS118))</f>
        <v/>
      </c>
      <c r="M118" s="25" t="str">
        <f aca="false">IF(AND(A118&gt;1,N(O117)=0),"",CHOOSE(Plan!$F$6,CalcSnowball!BV118,CalcAvalanche!BV118,CalcCustom!BV118))</f>
        <v/>
      </c>
      <c r="N118" s="25" t="str">
        <f aca="false">IF(AND(A118&gt;1,N(O117)=0),"",CHOOSE(Plan!$F$6,CalcSnowball!BW118,CalcAvalanche!BW118,CalcCustom!BW118))</f>
        <v/>
      </c>
      <c r="O118" s="25" t="str">
        <f aca="false">IF(AND(A118&gt;1,N(O117)=0),"",CHOOSE(Plan!$F$6,CalcSnowball!BU118,CalcAvalanche!BU118,CalcCustom!BU118))</f>
        <v/>
      </c>
    </row>
    <row r="119" customFormat="false" ht="15" hidden="false" customHeight="false" outlineLevel="0" collapsed="false">
      <c r="A119" s="8" t="n">
        <v>114</v>
      </c>
      <c r="B119" s="24" t="str">
        <f aca="false">IF(AND(A119&gt;1,N(O118)=0),"",EDATE(Plan!$C$5,A119-1))</f>
        <v/>
      </c>
      <c r="C119" s="25" t="str">
        <f aca="false">IF(OR(AND(A119&gt;1,N(O118)=0),Debts!$B$5=""),"",CHOOSE(Plan!$F$6,CalcSnowball!BJ119,CalcAvalanche!BJ119,CalcCustom!BJ119))</f>
        <v/>
      </c>
      <c r="D119" s="25" t="str">
        <f aca="false">IF(OR(AND(A119&gt;1,N(O118)=0),Debts!$B$6=""),"",CHOOSE(Plan!$F$6,CalcSnowball!BK119,CalcAvalanche!BK119,CalcCustom!BK119))</f>
        <v/>
      </c>
      <c r="E119" s="25" t="str">
        <f aca="false">IF(OR(AND(A119&gt;1,N(O118)=0),Debts!$B$7=""),"",CHOOSE(Plan!$F$6,CalcSnowball!BL119,CalcAvalanche!BL119,CalcCustom!BL119))</f>
        <v/>
      </c>
      <c r="F119" s="25" t="str">
        <f aca="false">IF(OR(AND(A119&gt;1,N(O118)=0),Debts!$B$8=""),"",CHOOSE(Plan!$F$6,CalcSnowball!BM119,CalcAvalanche!BM119,CalcCustom!BM119))</f>
        <v/>
      </c>
      <c r="G119" s="25" t="str">
        <f aca="false">IF(OR(AND(A119&gt;1,N(O118)=0),Debts!$B$9=""),"",CHOOSE(Plan!$F$6,CalcSnowball!BN119,CalcAvalanche!BN119,CalcCustom!BN119))</f>
        <v/>
      </c>
      <c r="H119" s="25" t="str">
        <f aca="false">IF(OR(AND(A119&gt;1,N(O118)=0),Debts!$B$10=""),"",CHOOSE(Plan!$F$6,CalcSnowball!BO119,CalcAvalanche!BO119,CalcCustom!BO119))</f>
        <v/>
      </c>
      <c r="I119" s="25" t="str">
        <f aca="false">IF(OR(AND(A119&gt;1,N(O118)=0),Debts!$B$11=""),"",CHOOSE(Plan!$F$6,CalcSnowball!BP119,CalcAvalanche!BP119,CalcCustom!BP119))</f>
        <v/>
      </c>
      <c r="J119" s="25" t="str">
        <f aca="false">IF(OR(AND(A119&gt;1,N(O118)=0),Debts!$B$12=""),"",CHOOSE(Plan!$F$6,CalcSnowball!BQ119,CalcAvalanche!BQ119,CalcCustom!BQ119))</f>
        <v/>
      </c>
      <c r="K119" s="25" t="str">
        <f aca="false">IF(OR(AND(A119&gt;1,N(O118)=0),Debts!$B$13=""),"",CHOOSE(Plan!$F$6,CalcSnowball!BR119,CalcAvalanche!BR119,CalcCustom!BR119))</f>
        <v/>
      </c>
      <c r="L119" s="25" t="str">
        <f aca="false">IF(OR(AND(A119&gt;1,N(O118)=0),Debts!$B$14=""),"",CHOOSE(Plan!$F$6,CalcSnowball!BS119,CalcAvalanche!BS119,CalcCustom!BS119))</f>
        <v/>
      </c>
      <c r="M119" s="25" t="str">
        <f aca="false">IF(AND(A119&gt;1,N(O118)=0),"",CHOOSE(Plan!$F$6,CalcSnowball!BV119,CalcAvalanche!BV119,CalcCustom!BV119))</f>
        <v/>
      </c>
      <c r="N119" s="25" t="str">
        <f aca="false">IF(AND(A119&gt;1,N(O118)=0),"",CHOOSE(Plan!$F$6,CalcSnowball!BW119,CalcAvalanche!BW119,CalcCustom!BW119))</f>
        <v/>
      </c>
      <c r="O119" s="25" t="str">
        <f aca="false">IF(AND(A119&gt;1,N(O118)=0),"",CHOOSE(Plan!$F$6,CalcSnowball!BU119,CalcAvalanche!BU119,CalcCustom!BU119))</f>
        <v/>
      </c>
    </row>
    <row r="120" customFormat="false" ht="15" hidden="false" customHeight="false" outlineLevel="0" collapsed="false">
      <c r="A120" s="8" t="n">
        <v>115</v>
      </c>
      <c r="B120" s="24" t="str">
        <f aca="false">IF(AND(A120&gt;1,N(O119)=0),"",EDATE(Plan!$C$5,A120-1))</f>
        <v/>
      </c>
      <c r="C120" s="25" t="str">
        <f aca="false">IF(OR(AND(A120&gt;1,N(O119)=0),Debts!$B$5=""),"",CHOOSE(Plan!$F$6,CalcSnowball!BJ120,CalcAvalanche!BJ120,CalcCustom!BJ120))</f>
        <v/>
      </c>
      <c r="D120" s="25" t="str">
        <f aca="false">IF(OR(AND(A120&gt;1,N(O119)=0),Debts!$B$6=""),"",CHOOSE(Plan!$F$6,CalcSnowball!BK120,CalcAvalanche!BK120,CalcCustom!BK120))</f>
        <v/>
      </c>
      <c r="E120" s="25" t="str">
        <f aca="false">IF(OR(AND(A120&gt;1,N(O119)=0),Debts!$B$7=""),"",CHOOSE(Plan!$F$6,CalcSnowball!BL120,CalcAvalanche!BL120,CalcCustom!BL120))</f>
        <v/>
      </c>
      <c r="F120" s="25" t="str">
        <f aca="false">IF(OR(AND(A120&gt;1,N(O119)=0),Debts!$B$8=""),"",CHOOSE(Plan!$F$6,CalcSnowball!BM120,CalcAvalanche!BM120,CalcCustom!BM120))</f>
        <v/>
      </c>
      <c r="G120" s="25" t="str">
        <f aca="false">IF(OR(AND(A120&gt;1,N(O119)=0),Debts!$B$9=""),"",CHOOSE(Plan!$F$6,CalcSnowball!BN120,CalcAvalanche!BN120,CalcCustom!BN120))</f>
        <v/>
      </c>
      <c r="H120" s="25" t="str">
        <f aca="false">IF(OR(AND(A120&gt;1,N(O119)=0),Debts!$B$10=""),"",CHOOSE(Plan!$F$6,CalcSnowball!BO120,CalcAvalanche!BO120,CalcCustom!BO120))</f>
        <v/>
      </c>
      <c r="I120" s="25" t="str">
        <f aca="false">IF(OR(AND(A120&gt;1,N(O119)=0),Debts!$B$11=""),"",CHOOSE(Plan!$F$6,CalcSnowball!BP120,CalcAvalanche!BP120,CalcCustom!BP120))</f>
        <v/>
      </c>
      <c r="J120" s="25" t="str">
        <f aca="false">IF(OR(AND(A120&gt;1,N(O119)=0),Debts!$B$12=""),"",CHOOSE(Plan!$F$6,CalcSnowball!BQ120,CalcAvalanche!BQ120,CalcCustom!BQ120))</f>
        <v/>
      </c>
      <c r="K120" s="25" t="str">
        <f aca="false">IF(OR(AND(A120&gt;1,N(O119)=0),Debts!$B$13=""),"",CHOOSE(Plan!$F$6,CalcSnowball!BR120,CalcAvalanche!BR120,CalcCustom!BR120))</f>
        <v/>
      </c>
      <c r="L120" s="25" t="str">
        <f aca="false">IF(OR(AND(A120&gt;1,N(O119)=0),Debts!$B$14=""),"",CHOOSE(Plan!$F$6,CalcSnowball!BS120,CalcAvalanche!BS120,CalcCustom!BS120))</f>
        <v/>
      </c>
      <c r="M120" s="25" t="str">
        <f aca="false">IF(AND(A120&gt;1,N(O119)=0),"",CHOOSE(Plan!$F$6,CalcSnowball!BV120,CalcAvalanche!BV120,CalcCustom!BV120))</f>
        <v/>
      </c>
      <c r="N120" s="25" t="str">
        <f aca="false">IF(AND(A120&gt;1,N(O119)=0),"",CHOOSE(Plan!$F$6,CalcSnowball!BW120,CalcAvalanche!BW120,CalcCustom!BW120))</f>
        <v/>
      </c>
      <c r="O120" s="25" t="str">
        <f aca="false">IF(AND(A120&gt;1,N(O119)=0),"",CHOOSE(Plan!$F$6,CalcSnowball!BU120,CalcAvalanche!BU120,CalcCustom!BU120))</f>
        <v/>
      </c>
    </row>
    <row r="121" customFormat="false" ht="15" hidden="false" customHeight="false" outlineLevel="0" collapsed="false">
      <c r="A121" s="8" t="n">
        <v>116</v>
      </c>
      <c r="B121" s="24" t="str">
        <f aca="false">IF(AND(A121&gt;1,N(O120)=0),"",EDATE(Plan!$C$5,A121-1))</f>
        <v/>
      </c>
      <c r="C121" s="25" t="str">
        <f aca="false">IF(OR(AND(A121&gt;1,N(O120)=0),Debts!$B$5=""),"",CHOOSE(Plan!$F$6,CalcSnowball!BJ121,CalcAvalanche!BJ121,CalcCustom!BJ121))</f>
        <v/>
      </c>
      <c r="D121" s="25" t="str">
        <f aca="false">IF(OR(AND(A121&gt;1,N(O120)=0),Debts!$B$6=""),"",CHOOSE(Plan!$F$6,CalcSnowball!BK121,CalcAvalanche!BK121,CalcCustom!BK121))</f>
        <v/>
      </c>
      <c r="E121" s="25" t="str">
        <f aca="false">IF(OR(AND(A121&gt;1,N(O120)=0),Debts!$B$7=""),"",CHOOSE(Plan!$F$6,CalcSnowball!BL121,CalcAvalanche!BL121,CalcCustom!BL121))</f>
        <v/>
      </c>
      <c r="F121" s="25" t="str">
        <f aca="false">IF(OR(AND(A121&gt;1,N(O120)=0),Debts!$B$8=""),"",CHOOSE(Plan!$F$6,CalcSnowball!BM121,CalcAvalanche!BM121,CalcCustom!BM121))</f>
        <v/>
      </c>
      <c r="G121" s="25" t="str">
        <f aca="false">IF(OR(AND(A121&gt;1,N(O120)=0),Debts!$B$9=""),"",CHOOSE(Plan!$F$6,CalcSnowball!BN121,CalcAvalanche!BN121,CalcCustom!BN121))</f>
        <v/>
      </c>
      <c r="H121" s="25" t="str">
        <f aca="false">IF(OR(AND(A121&gt;1,N(O120)=0),Debts!$B$10=""),"",CHOOSE(Plan!$F$6,CalcSnowball!BO121,CalcAvalanche!BO121,CalcCustom!BO121))</f>
        <v/>
      </c>
      <c r="I121" s="25" t="str">
        <f aca="false">IF(OR(AND(A121&gt;1,N(O120)=0),Debts!$B$11=""),"",CHOOSE(Plan!$F$6,CalcSnowball!BP121,CalcAvalanche!BP121,CalcCustom!BP121))</f>
        <v/>
      </c>
      <c r="J121" s="25" t="str">
        <f aca="false">IF(OR(AND(A121&gt;1,N(O120)=0),Debts!$B$12=""),"",CHOOSE(Plan!$F$6,CalcSnowball!BQ121,CalcAvalanche!BQ121,CalcCustom!BQ121))</f>
        <v/>
      </c>
      <c r="K121" s="25" t="str">
        <f aca="false">IF(OR(AND(A121&gt;1,N(O120)=0),Debts!$B$13=""),"",CHOOSE(Plan!$F$6,CalcSnowball!BR121,CalcAvalanche!BR121,CalcCustom!BR121))</f>
        <v/>
      </c>
      <c r="L121" s="25" t="str">
        <f aca="false">IF(OR(AND(A121&gt;1,N(O120)=0),Debts!$B$14=""),"",CHOOSE(Plan!$F$6,CalcSnowball!BS121,CalcAvalanche!BS121,CalcCustom!BS121))</f>
        <v/>
      </c>
      <c r="M121" s="25" t="str">
        <f aca="false">IF(AND(A121&gt;1,N(O120)=0),"",CHOOSE(Plan!$F$6,CalcSnowball!BV121,CalcAvalanche!BV121,CalcCustom!BV121))</f>
        <v/>
      </c>
      <c r="N121" s="25" t="str">
        <f aca="false">IF(AND(A121&gt;1,N(O120)=0),"",CHOOSE(Plan!$F$6,CalcSnowball!BW121,CalcAvalanche!BW121,CalcCustom!BW121))</f>
        <v/>
      </c>
      <c r="O121" s="25" t="str">
        <f aca="false">IF(AND(A121&gt;1,N(O120)=0),"",CHOOSE(Plan!$F$6,CalcSnowball!BU121,CalcAvalanche!BU121,CalcCustom!BU121))</f>
        <v/>
      </c>
    </row>
    <row r="122" customFormat="false" ht="15" hidden="false" customHeight="false" outlineLevel="0" collapsed="false">
      <c r="A122" s="8" t="n">
        <v>117</v>
      </c>
      <c r="B122" s="24" t="str">
        <f aca="false">IF(AND(A122&gt;1,N(O121)=0),"",EDATE(Plan!$C$5,A122-1))</f>
        <v/>
      </c>
      <c r="C122" s="25" t="str">
        <f aca="false">IF(OR(AND(A122&gt;1,N(O121)=0),Debts!$B$5=""),"",CHOOSE(Plan!$F$6,CalcSnowball!BJ122,CalcAvalanche!BJ122,CalcCustom!BJ122))</f>
        <v/>
      </c>
      <c r="D122" s="25" t="str">
        <f aca="false">IF(OR(AND(A122&gt;1,N(O121)=0),Debts!$B$6=""),"",CHOOSE(Plan!$F$6,CalcSnowball!BK122,CalcAvalanche!BK122,CalcCustom!BK122))</f>
        <v/>
      </c>
      <c r="E122" s="25" t="str">
        <f aca="false">IF(OR(AND(A122&gt;1,N(O121)=0),Debts!$B$7=""),"",CHOOSE(Plan!$F$6,CalcSnowball!BL122,CalcAvalanche!BL122,CalcCustom!BL122))</f>
        <v/>
      </c>
      <c r="F122" s="25" t="str">
        <f aca="false">IF(OR(AND(A122&gt;1,N(O121)=0),Debts!$B$8=""),"",CHOOSE(Plan!$F$6,CalcSnowball!BM122,CalcAvalanche!BM122,CalcCustom!BM122))</f>
        <v/>
      </c>
      <c r="G122" s="25" t="str">
        <f aca="false">IF(OR(AND(A122&gt;1,N(O121)=0),Debts!$B$9=""),"",CHOOSE(Plan!$F$6,CalcSnowball!BN122,CalcAvalanche!BN122,CalcCustom!BN122))</f>
        <v/>
      </c>
      <c r="H122" s="25" t="str">
        <f aca="false">IF(OR(AND(A122&gt;1,N(O121)=0),Debts!$B$10=""),"",CHOOSE(Plan!$F$6,CalcSnowball!BO122,CalcAvalanche!BO122,CalcCustom!BO122))</f>
        <v/>
      </c>
      <c r="I122" s="25" t="str">
        <f aca="false">IF(OR(AND(A122&gt;1,N(O121)=0),Debts!$B$11=""),"",CHOOSE(Plan!$F$6,CalcSnowball!BP122,CalcAvalanche!BP122,CalcCustom!BP122))</f>
        <v/>
      </c>
      <c r="J122" s="25" t="str">
        <f aca="false">IF(OR(AND(A122&gt;1,N(O121)=0),Debts!$B$12=""),"",CHOOSE(Plan!$F$6,CalcSnowball!BQ122,CalcAvalanche!BQ122,CalcCustom!BQ122))</f>
        <v/>
      </c>
      <c r="K122" s="25" t="str">
        <f aca="false">IF(OR(AND(A122&gt;1,N(O121)=0),Debts!$B$13=""),"",CHOOSE(Plan!$F$6,CalcSnowball!BR122,CalcAvalanche!BR122,CalcCustom!BR122))</f>
        <v/>
      </c>
      <c r="L122" s="25" t="str">
        <f aca="false">IF(OR(AND(A122&gt;1,N(O121)=0),Debts!$B$14=""),"",CHOOSE(Plan!$F$6,CalcSnowball!BS122,CalcAvalanche!BS122,CalcCustom!BS122))</f>
        <v/>
      </c>
      <c r="M122" s="25" t="str">
        <f aca="false">IF(AND(A122&gt;1,N(O121)=0),"",CHOOSE(Plan!$F$6,CalcSnowball!BV122,CalcAvalanche!BV122,CalcCustom!BV122))</f>
        <v/>
      </c>
      <c r="N122" s="25" t="str">
        <f aca="false">IF(AND(A122&gt;1,N(O121)=0),"",CHOOSE(Plan!$F$6,CalcSnowball!BW122,CalcAvalanche!BW122,CalcCustom!BW122))</f>
        <v/>
      </c>
      <c r="O122" s="25" t="str">
        <f aca="false">IF(AND(A122&gt;1,N(O121)=0),"",CHOOSE(Plan!$F$6,CalcSnowball!BU122,CalcAvalanche!BU122,CalcCustom!BU122))</f>
        <v/>
      </c>
    </row>
    <row r="123" customFormat="false" ht="15" hidden="false" customHeight="false" outlineLevel="0" collapsed="false">
      <c r="A123" s="8" t="n">
        <v>118</v>
      </c>
      <c r="B123" s="24" t="str">
        <f aca="false">IF(AND(A123&gt;1,N(O122)=0),"",EDATE(Plan!$C$5,A123-1))</f>
        <v/>
      </c>
      <c r="C123" s="25" t="str">
        <f aca="false">IF(OR(AND(A123&gt;1,N(O122)=0),Debts!$B$5=""),"",CHOOSE(Plan!$F$6,CalcSnowball!BJ123,CalcAvalanche!BJ123,CalcCustom!BJ123))</f>
        <v/>
      </c>
      <c r="D123" s="25" t="str">
        <f aca="false">IF(OR(AND(A123&gt;1,N(O122)=0),Debts!$B$6=""),"",CHOOSE(Plan!$F$6,CalcSnowball!BK123,CalcAvalanche!BK123,CalcCustom!BK123))</f>
        <v/>
      </c>
      <c r="E123" s="25" t="str">
        <f aca="false">IF(OR(AND(A123&gt;1,N(O122)=0),Debts!$B$7=""),"",CHOOSE(Plan!$F$6,CalcSnowball!BL123,CalcAvalanche!BL123,CalcCustom!BL123))</f>
        <v/>
      </c>
      <c r="F123" s="25" t="str">
        <f aca="false">IF(OR(AND(A123&gt;1,N(O122)=0),Debts!$B$8=""),"",CHOOSE(Plan!$F$6,CalcSnowball!BM123,CalcAvalanche!BM123,CalcCustom!BM123))</f>
        <v/>
      </c>
      <c r="G123" s="25" t="str">
        <f aca="false">IF(OR(AND(A123&gt;1,N(O122)=0),Debts!$B$9=""),"",CHOOSE(Plan!$F$6,CalcSnowball!BN123,CalcAvalanche!BN123,CalcCustom!BN123))</f>
        <v/>
      </c>
      <c r="H123" s="25" t="str">
        <f aca="false">IF(OR(AND(A123&gt;1,N(O122)=0),Debts!$B$10=""),"",CHOOSE(Plan!$F$6,CalcSnowball!BO123,CalcAvalanche!BO123,CalcCustom!BO123))</f>
        <v/>
      </c>
      <c r="I123" s="25" t="str">
        <f aca="false">IF(OR(AND(A123&gt;1,N(O122)=0),Debts!$B$11=""),"",CHOOSE(Plan!$F$6,CalcSnowball!BP123,CalcAvalanche!BP123,CalcCustom!BP123))</f>
        <v/>
      </c>
      <c r="J123" s="25" t="str">
        <f aca="false">IF(OR(AND(A123&gt;1,N(O122)=0),Debts!$B$12=""),"",CHOOSE(Plan!$F$6,CalcSnowball!BQ123,CalcAvalanche!BQ123,CalcCustom!BQ123))</f>
        <v/>
      </c>
      <c r="K123" s="25" t="str">
        <f aca="false">IF(OR(AND(A123&gt;1,N(O122)=0),Debts!$B$13=""),"",CHOOSE(Plan!$F$6,CalcSnowball!BR123,CalcAvalanche!BR123,CalcCustom!BR123))</f>
        <v/>
      </c>
      <c r="L123" s="25" t="str">
        <f aca="false">IF(OR(AND(A123&gt;1,N(O122)=0),Debts!$B$14=""),"",CHOOSE(Plan!$F$6,CalcSnowball!BS123,CalcAvalanche!BS123,CalcCustom!BS123))</f>
        <v/>
      </c>
      <c r="M123" s="25" t="str">
        <f aca="false">IF(AND(A123&gt;1,N(O122)=0),"",CHOOSE(Plan!$F$6,CalcSnowball!BV123,CalcAvalanche!BV123,CalcCustom!BV123))</f>
        <v/>
      </c>
      <c r="N123" s="25" t="str">
        <f aca="false">IF(AND(A123&gt;1,N(O122)=0),"",CHOOSE(Plan!$F$6,CalcSnowball!BW123,CalcAvalanche!BW123,CalcCustom!BW123))</f>
        <v/>
      </c>
      <c r="O123" s="25" t="str">
        <f aca="false">IF(AND(A123&gt;1,N(O122)=0),"",CHOOSE(Plan!$F$6,CalcSnowball!BU123,CalcAvalanche!BU123,CalcCustom!BU123))</f>
        <v/>
      </c>
    </row>
    <row r="124" customFormat="false" ht="15" hidden="false" customHeight="false" outlineLevel="0" collapsed="false">
      <c r="A124" s="8" t="n">
        <v>119</v>
      </c>
      <c r="B124" s="24" t="str">
        <f aca="false">IF(AND(A124&gt;1,N(O123)=0),"",EDATE(Plan!$C$5,A124-1))</f>
        <v/>
      </c>
      <c r="C124" s="25" t="str">
        <f aca="false">IF(OR(AND(A124&gt;1,N(O123)=0),Debts!$B$5=""),"",CHOOSE(Plan!$F$6,CalcSnowball!BJ124,CalcAvalanche!BJ124,CalcCustom!BJ124))</f>
        <v/>
      </c>
      <c r="D124" s="25" t="str">
        <f aca="false">IF(OR(AND(A124&gt;1,N(O123)=0),Debts!$B$6=""),"",CHOOSE(Plan!$F$6,CalcSnowball!BK124,CalcAvalanche!BK124,CalcCustom!BK124))</f>
        <v/>
      </c>
      <c r="E124" s="25" t="str">
        <f aca="false">IF(OR(AND(A124&gt;1,N(O123)=0),Debts!$B$7=""),"",CHOOSE(Plan!$F$6,CalcSnowball!BL124,CalcAvalanche!BL124,CalcCustom!BL124))</f>
        <v/>
      </c>
      <c r="F124" s="25" t="str">
        <f aca="false">IF(OR(AND(A124&gt;1,N(O123)=0),Debts!$B$8=""),"",CHOOSE(Plan!$F$6,CalcSnowball!BM124,CalcAvalanche!BM124,CalcCustom!BM124))</f>
        <v/>
      </c>
      <c r="G124" s="25" t="str">
        <f aca="false">IF(OR(AND(A124&gt;1,N(O123)=0),Debts!$B$9=""),"",CHOOSE(Plan!$F$6,CalcSnowball!BN124,CalcAvalanche!BN124,CalcCustom!BN124))</f>
        <v/>
      </c>
      <c r="H124" s="25" t="str">
        <f aca="false">IF(OR(AND(A124&gt;1,N(O123)=0),Debts!$B$10=""),"",CHOOSE(Plan!$F$6,CalcSnowball!BO124,CalcAvalanche!BO124,CalcCustom!BO124))</f>
        <v/>
      </c>
      <c r="I124" s="25" t="str">
        <f aca="false">IF(OR(AND(A124&gt;1,N(O123)=0),Debts!$B$11=""),"",CHOOSE(Plan!$F$6,CalcSnowball!BP124,CalcAvalanche!BP124,CalcCustom!BP124))</f>
        <v/>
      </c>
      <c r="J124" s="25" t="str">
        <f aca="false">IF(OR(AND(A124&gt;1,N(O123)=0),Debts!$B$12=""),"",CHOOSE(Plan!$F$6,CalcSnowball!BQ124,CalcAvalanche!BQ124,CalcCustom!BQ124))</f>
        <v/>
      </c>
      <c r="K124" s="25" t="str">
        <f aca="false">IF(OR(AND(A124&gt;1,N(O123)=0),Debts!$B$13=""),"",CHOOSE(Plan!$F$6,CalcSnowball!BR124,CalcAvalanche!BR124,CalcCustom!BR124))</f>
        <v/>
      </c>
      <c r="L124" s="25" t="str">
        <f aca="false">IF(OR(AND(A124&gt;1,N(O123)=0),Debts!$B$14=""),"",CHOOSE(Plan!$F$6,CalcSnowball!BS124,CalcAvalanche!BS124,CalcCustom!BS124))</f>
        <v/>
      </c>
      <c r="M124" s="25" t="str">
        <f aca="false">IF(AND(A124&gt;1,N(O123)=0),"",CHOOSE(Plan!$F$6,CalcSnowball!BV124,CalcAvalanche!BV124,CalcCustom!BV124))</f>
        <v/>
      </c>
      <c r="N124" s="25" t="str">
        <f aca="false">IF(AND(A124&gt;1,N(O123)=0),"",CHOOSE(Plan!$F$6,CalcSnowball!BW124,CalcAvalanche!BW124,CalcCustom!BW124))</f>
        <v/>
      </c>
      <c r="O124" s="25" t="str">
        <f aca="false">IF(AND(A124&gt;1,N(O123)=0),"",CHOOSE(Plan!$F$6,CalcSnowball!BU124,CalcAvalanche!BU124,CalcCustom!BU124))</f>
        <v/>
      </c>
    </row>
    <row r="125" customFormat="false" ht="15" hidden="false" customHeight="false" outlineLevel="0" collapsed="false">
      <c r="A125" s="8" t="n">
        <v>120</v>
      </c>
      <c r="B125" s="24" t="str">
        <f aca="false">IF(AND(A125&gt;1,N(O124)=0),"",EDATE(Plan!$C$5,A125-1))</f>
        <v/>
      </c>
      <c r="C125" s="25" t="str">
        <f aca="false">IF(OR(AND(A125&gt;1,N(O124)=0),Debts!$B$5=""),"",CHOOSE(Plan!$F$6,CalcSnowball!BJ125,CalcAvalanche!BJ125,CalcCustom!BJ125))</f>
        <v/>
      </c>
      <c r="D125" s="25" t="str">
        <f aca="false">IF(OR(AND(A125&gt;1,N(O124)=0),Debts!$B$6=""),"",CHOOSE(Plan!$F$6,CalcSnowball!BK125,CalcAvalanche!BK125,CalcCustom!BK125))</f>
        <v/>
      </c>
      <c r="E125" s="25" t="str">
        <f aca="false">IF(OR(AND(A125&gt;1,N(O124)=0),Debts!$B$7=""),"",CHOOSE(Plan!$F$6,CalcSnowball!BL125,CalcAvalanche!BL125,CalcCustom!BL125))</f>
        <v/>
      </c>
      <c r="F125" s="25" t="str">
        <f aca="false">IF(OR(AND(A125&gt;1,N(O124)=0),Debts!$B$8=""),"",CHOOSE(Plan!$F$6,CalcSnowball!BM125,CalcAvalanche!BM125,CalcCustom!BM125))</f>
        <v/>
      </c>
      <c r="G125" s="25" t="str">
        <f aca="false">IF(OR(AND(A125&gt;1,N(O124)=0),Debts!$B$9=""),"",CHOOSE(Plan!$F$6,CalcSnowball!BN125,CalcAvalanche!BN125,CalcCustom!BN125))</f>
        <v/>
      </c>
      <c r="H125" s="25" t="str">
        <f aca="false">IF(OR(AND(A125&gt;1,N(O124)=0),Debts!$B$10=""),"",CHOOSE(Plan!$F$6,CalcSnowball!BO125,CalcAvalanche!BO125,CalcCustom!BO125))</f>
        <v/>
      </c>
      <c r="I125" s="25" t="str">
        <f aca="false">IF(OR(AND(A125&gt;1,N(O124)=0),Debts!$B$11=""),"",CHOOSE(Plan!$F$6,CalcSnowball!BP125,CalcAvalanche!BP125,CalcCustom!BP125))</f>
        <v/>
      </c>
      <c r="J125" s="25" t="str">
        <f aca="false">IF(OR(AND(A125&gt;1,N(O124)=0),Debts!$B$12=""),"",CHOOSE(Plan!$F$6,CalcSnowball!BQ125,CalcAvalanche!BQ125,CalcCustom!BQ125))</f>
        <v/>
      </c>
      <c r="K125" s="25" t="str">
        <f aca="false">IF(OR(AND(A125&gt;1,N(O124)=0),Debts!$B$13=""),"",CHOOSE(Plan!$F$6,CalcSnowball!BR125,CalcAvalanche!BR125,CalcCustom!BR125))</f>
        <v/>
      </c>
      <c r="L125" s="25" t="str">
        <f aca="false">IF(OR(AND(A125&gt;1,N(O124)=0),Debts!$B$14=""),"",CHOOSE(Plan!$F$6,CalcSnowball!BS125,CalcAvalanche!BS125,CalcCustom!BS125))</f>
        <v/>
      </c>
      <c r="M125" s="25" t="str">
        <f aca="false">IF(AND(A125&gt;1,N(O124)=0),"",CHOOSE(Plan!$F$6,CalcSnowball!BV125,CalcAvalanche!BV125,CalcCustom!BV125))</f>
        <v/>
      </c>
      <c r="N125" s="25" t="str">
        <f aca="false">IF(AND(A125&gt;1,N(O124)=0),"",CHOOSE(Plan!$F$6,CalcSnowball!BW125,CalcAvalanche!BW125,CalcCustom!BW125))</f>
        <v/>
      </c>
      <c r="O125" s="25" t="str">
        <f aca="false">IF(AND(A125&gt;1,N(O124)=0),"",CHOOSE(Plan!$F$6,CalcSnowball!BU125,CalcAvalanche!BU125,CalcCustom!BU125))</f>
        <v/>
      </c>
    </row>
    <row r="126" customFormat="false" ht="15" hidden="false" customHeight="false" outlineLevel="0" collapsed="false">
      <c r="A126" s="8" t="n">
        <v>121</v>
      </c>
      <c r="B126" s="24" t="str">
        <f aca="false">IF(AND(A126&gt;1,N(O125)=0),"",EDATE(Plan!$C$5,A126-1))</f>
        <v/>
      </c>
      <c r="C126" s="25" t="str">
        <f aca="false">IF(OR(AND(A126&gt;1,N(O125)=0),Debts!$B$5=""),"",CHOOSE(Plan!$F$6,CalcSnowball!BJ126,CalcAvalanche!BJ126,CalcCustom!BJ126))</f>
        <v/>
      </c>
      <c r="D126" s="25" t="str">
        <f aca="false">IF(OR(AND(A126&gt;1,N(O125)=0),Debts!$B$6=""),"",CHOOSE(Plan!$F$6,CalcSnowball!BK126,CalcAvalanche!BK126,CalcCustom!BK126))</f>
        <v/>
      </c>
      <c r="E126" s="25" t="str">
        <f aca="false">IF(OR(AND(A126&gt;1,N(O125)=0),Debts!$B$7=""),"",CHOOSE(Plan!$F$6,CalcSnowball!BL126,CalcAvalanche!BL126,CalcCustom!BL126))</f>
        <v/>
      </c>
      <c r="F126" s="25" t="str">
        <f aca="false">IF(OR(AND(A126&gt;1,N(O125)=0),Debts!$B$8=""),"",CHOOSE(Plan!$F$6,CalcSnowball!BM126,CalcAvalanche!BM126,CalcCustom!BM126))</f>
        <v/>
      </c>
      <c r="G126" s="25" t="str">
        <f aca="false">IF(OR(AND(A126&gt;1,N(O125)=0),Debts!$B$9=""),"",CHOOSE(Plan!$F$6,CalcSnowball!BN126,CalcAvalanche!BN126,CalcCustom!BN126))</f>
        <v/>
      </c>
      <c r="H126" s="25" t="str">
        <f aca="false">IF(OR(AND(A126&gt;1,N(O125)=0),Debts!$B$10=""),"",CHOOSE(Plan!$F$6,CalcSnowball!BO126,CalcAvalanche!BO126,CalcCustom!BO126))</f>
        <v/>
      </c>
      <c r="I126" s="25" t="str">
        <f aca="false">IF(OR(AND(A126&gt;1,N(O125)=0),Debts!$B$11=""),"",CHOOSE(Plan!$F$6,CalcSnowball!BP126,CalcAvalanche!BP126,CalcCustom!BP126))</f>
        <v/>
      </c>
      <c r="J126" s="25" t="str">
        <f aca="false">IF(OR(AND(A126&gt;1,N(O125)=0),Debts!$B$12=""),"",CHOOSE(Plan!$F$6,CalcSnowball!BQ126,CalcAvalanche!BQ126,CalcCustom!BQ126))</f>
        <v/>
      </c>
      <c r="K126" s="25" t="str">
        <f aca="false">IF(OR(AND(A126&gt;1,N(O125)=0),Debts!$B$13=""),"",CHOOSE(Plan!$F$6,CalcSnowball!BR126,CalcAvalanche!BR126,CalcCustom!BR126))</f>
        <v/>
      </c>
      <c r="L126" s="25" t="str">
        <f aca="false">IF(OR(AND(A126&gt;1,N(O125)=0),Debts!$B$14=""),"",CHOOSE(Plan!$F$6,CalcSnowball!BS126,CalcAvalanche!BS126,CalcCustom!BS126))</f>
        <v/>
      </c>
      <c r="M126" s="25" t="str">
        <f aca="false">IF(AND(A126&gt;1,N(O125)=0),"",CHOOSE(Plan!$F$6,CalcSnowball!BV126,CalcAvalanche!BV126,CalcCustom!BV126))</f>
        <v/>
      </c>
      <c r="N126" s="25" t="str">
        <f aca="false">IF(AND(A126&gt;1,N(O125)=0),"",CHOOSE(Plan!$F$6,CalcSnowball!BW126,CalcAvalanche!BW126,CalcCustom!BW126))</f>
        <v/>
      </c>
      <c r="O126" s="25" t="str">
        <f aca="false">IF(AND(A126&gt;1,N(O125)=0),"",CHOOSE(Plan!$F$6,CalcSnowball!BU126,CalcAvalanche!BU126,CalcCustom!BU126))</f>
        <v/>
      </c>
    </row>
    <row r="127" customFormat="false" ht="15" hidden="false" customHeight="false" outlineLevel="0" collapsed="false">
      <c r="A127" s="8" t="n">
        <v>122</v>
      </c>
      <c r="B127" s="24" t="str">
        <f aca="false">IF(AND(A127&gt;1,N(O126)=0),"",EDATE(Plan!$C$5,A127-1))</f>
        <v/>
      </c>
      <c r="C127" s="25" t="str">
        <f aca="false">IF(OR(AND(A127&gt;1,N(O126)=0),Debts!$B$5=""),"",CHOOSE(Plan!$F$6,CalcSnowball!BJ127,CalcAvalanche!BJ127,CalcCustom!BJ127))</f>
        <v/>
      </c>
      <c r="D127" s="25" t="str">
        <f aca="false">IF(OR(AND(A127&gt;1,N(O126)=0),Debts!$B$6=""),"",CHOOSE(Plan!$F$6,CalcSnowball!BK127,CalcAvalanche!BK127,CalcCustom!BK127))</f>
        <v/>
      </c>
      <c r="E127" s="25" t="str">
        <f aca="false">IF(OR(AND(A127&gt;1,N(O126)=0),Debts!$B$7=""),"",CHOOSE(Plan!$F$6,CalcSnowball!BL127,CalcAvalanche!BL127,CalcCustom!BL127))</f>
        <v/>
      </c>
      <c r="F127" s="25" t="str">
        <f aca="false">IF(OR(AND(A127&gt;1,N(O126)=0),Debts!$B$8=""),"",CHOOSE(Plan!$F$6,CalcSnowball!BM127,CalcAvalanche!BM127,CalcCustom!BM127))</f>
        <v/>
      </c>
      <c r="G127" s="25" t="str">
        <f aca="false">IF(OR(AND(A127&gt;1,N(O126)=0),Debts!$B$9=""),"",CHOOSE(Plan!$F$6,CalcSnowball!BN127,CalcAvalanche!BN127,CalcCustom!BN127))</f>
        <v/>
      </c>
      <c r="H127" s="25" t="str">
        <f aca="false">IF(OR(AND(A127&gt;1,N(O126)=0),Debts!$B$10=""),"",CHOOSE(Plan!$F$6,CalcSnowball!BO127,CalcAvalanche!BO127,CalcCustom!BO127))</f>
        <v/>
      </c>
      <c r="I127" s="25" t="str">
        <f aca="false">IF(OR(AND(A127&gt;1,N(O126)=0),Debts!$B$11=""),"",CHOOSE(Plan!$F$6,CalcSnowball!BP127,CalcAvalanche!BP127,CalcCustom!BP127))</f>
        <v/>
      </c>
      <c r="J127" s="25" t="str">
        <f aca="false">IF(OR(AND(A127&gt;1,N(O126)=0),Debts!$B$12=""),"",CHOOSE(Plan!$F$6,CalcSnowball!BQ127,CalcAvalanche!BQ127,CalcCustom!BQ127))</f>
        <v/>
      </c>
      <c r="K127" s="25" t="str">
        <f aca="false">IF(OR(AND(A127&gt;1,N(O126)=0),Debts!$B$13=""),"",CHOOSE(Plan!$F$6,CalcSnowball!BR127,CalcAvalanche!BR127,CalcCustom!BR127))</f>
        <v/>
      </c>
      <c r="L127" s="25" t="str">
        <f aca="false">IF(OR(AND(A127&gt;1,N(O126)=0),Debts!$B$14=""),"",CHOOSE(Plan!$F$6,CalcSnowball!BS127,CalcAvalanche!BS127,CalcCustom!BS127))</f>
        <v/>
      </c>
      <c r="M127" s="25" t="str">
        <f aca="false">IF(AND(A127&gt;1,N(O126)=0),"",CHOOSE(Plan!$F$6,CalcSnowball!BV127,CalcAvalanche!BV127,CalcCustom!BV127))</f>
        <v/>
      </c>
      <c r="N127" s="25" t="str">
        <f aca="false">IF(AND(A127&gt;1,N(O126)=0),"",CHOOSE(Plan!$F$6,CalcSnowball!BW127,CalcAvalanche!BW127,CalcCustom!BW127))</f>
        <v/>
      </c>
      <c r="O127" s="25" t="str">
        <f aca="false">IF(AND(A127&gt;1,N(O126)=0),"",CHOOSE(Plan!$F$6,CalcSnowball!BU127,CalcAvalanche!BU127,CalcCustom!BU127))</f>
        <v/>
      </c>
    </row>
    <row r="128" customFormat="false" ht="15" hidden="false" customHeight="false" outlineLevel="0" collapsed="false">
      <c r="A128" s="8" t="n">
        <v>123</v>
      </c>
      <c r="B128" s="24" t="str">
        <f aca="false">IF(AND(A128&gt;1,N(O127)=0),"",EDATE(Plan!$C$5,A128-1))</f>
        <v/>
      </c>
      <c r="C128" s="25" t="str">
        <f aca="false">IF(OR(AND(A128&gt;1,N(O127)=0),Debts!$B$5=""),"",CHOOSE(Plan!$F$6,CalcSnowball!BJ128,CalcAvalanche!BJ128,CalcCustom!BJ128))</f>
        <v/>
      </c>
      <c r="D128" s="25" t="str">
        <f aca="false">IF(OR(AND(A128&gt;1,N(O127)=0),Debts!$B$6=""),"",CHOOSE(Plan!$F$6,CalcSnowball!BK128,CalcAvalanche!BK128,CalcCustom!BK128))</f>
        <v/>
      </c>
      <c r="E128" s="25" t="str">
        <f aca="false">IF(OR(AND(A128&gt;1,N(O127)=0),Debts!$B$7=""),"",CHOOSE(Plan!$F$6,CalcSnowball!BL128,CalcAvalanche!BL128,CalcCustom!BL128))</f>
        <v/>
      </c>
      <c r="F128" s="25" t="str">
        <f aca="false">IF(OR(AND(A128&gt;1,N(O127)=0),Debts!$B$8=""),"",CHOOSE(Plan!$F$6,CalcSnowball!BM128,CalcAvalanche!BM128,CalcCustom!BM128))</f>
        <v/>
      </c>
      <c r="G128" s="25" t="str">
        <f aca="false">IF(OR(AND(A128&gt;1,N(O127)=0),Debts!$B$9=""),"",CHOOSE(Plan!$F$6,CalcSnowball!BN128,CalcAvalanche!BN128,CalcCustom!BN128))</f>
        <v/>
      </c>
      <c r="H128" s="25" t="str">
        <f aca="false">IF(OR(AND(A128&gt;1,N(O127)=0),Debts!$B$10=""),"",CHOOSE(Plan!$F$6,CalcSnowball!BO128,CalcAvalanche!BO128,CalcCustom!BO128))</f>
        <v/>
      </c>
      <c r="I128" s="25" t="str">
        <f aca="false">IF(OR(AND(A128&gt;1,N(O127)=0),Debts!$B$11=""),"",CHOOSE(Plan!$F$6,CalcSnowball!BP128,CalcAvalanche!BP128,CalcCustom!BP128))</f>
        <v/>
      </c>
      <c r="J128" s="25" t="str">
        <f aca="false">IF(OR(AND(A128&gt;1,N(O127)=0),Debts!$B$12=""),"",CHOOSE(Plan!$F$6,CalcSnowball!BQ128,CalcAvalanche!BQ128,CalcCustom!BQ128))</f>
        <v/>
      </c>
      <c r="K128" s="25" t="str">
        <f aca="false">IF(OR(AND(A128&gt;1,N(O127)=0),Debts!$B$13=""),"",CHOOSE(Plan!$F$6,CalcSnowball!BR128,CalcAvalanche!BR128,CalcCustom!BR128))</f>
        <v/>
      </c>
      <c r="L128" s="25" t="str">
        <f aca="false">IF(OR(AND(A128&gt;1,N(O127)=0),Debts!$B$14=""),"",CHOOSE(Plan!$F$6,CalcSnowball!BS128,CalcAvalanche!BS128,CalcCustom!BS128))</f>
        <v/>
      </c>
      <c r="M128" s="25" t="str">
        <f aca="false">IF(AND(A128&gt;1,N(O127)=0),"",CHOOSE(Plan!$F$6,CalcSnowball!BV128,CalcAvalanche!BV128,CalcCustom!BV128))</f>
        <v/>
      </c>
      <c r="N128" s="25" t="str">
        <f aca="false">IF(AND(A128&gt;1,N(O127)=0),"",CHOOSE(Plan!$F$6,CalcSnowball!BW128,CalcAvalanche!BW128,CalcCustom!BW128))</f>
        <v/>
      </c>
      <c r="O128" s="25" t="str">
        <f aca="false">IF(AND(A128&gt;1,N(O127)=0),"",CHOOSE(Plan!$F$6,CalcSnowball!BU128,CalcAvalanche!BU128,CalcCustom!BU128))</f>
        <v/>
      </c>
    </row>
    <row r="129" customFormat="false" ht="15" hidden="false" customHeight="false" outlineLevel="0" collapsed="false">
      <c r="A129" s="8" t="n">
        <v>124</v>
      </c>
      <c r="B129" s="24" t="str">
        <f aca="false">IF(AND(A129&gt;1,N(O128)=0),"",EDATE(Plan!$C$5,A129-1))</f>
        <v/>
      </c>
      <c r="C129" s="25" t="str">
        <f aca="false">IF(OR(AND(A129&gt;1,N(O128)=0),Debts!$B$5=""),"",CHOOSE(Plan!$F$6,CalcSnowball!BJ129,CalcAvalanche!BJ129,CalcCustom!BJ129))</f>
        <v/>
      </c>
      <c r="D129" s="25" t="str">
        <f aca="false">IF(OR(AND(A129&gt;1,N(O128)=0),Debts!$B$6=""),"",CHOOSE(Plan!$F$6,CalcSnowball!BK129,CalcAvalanche!BK129,CalcCustom!BK129))</f>
        <v/>
      </c>
      <c r="E129" s="25" t="str">
        <f aca="false">IF(OR(AND(A129&gt;1,N(O128)=0),Debts!$B$7=""),"",CHOOSE(Plan!$F$6,CalcSnowball!BL129,CalcAvalanche!BL129,CalcCustom!BL129))</f>
        <v/>
      </c>
      <c r="F129" s="25" t="str">
        <f aca="false">IF(OR(AND(A129&gt;1,N(O128)=0),Debts!$B$8=""),"",CHOOSE(Plan!$F$6,CalcSnowball!BM129,CalcAvalanche!BM129,CalcCustom!BM129))</f>
        <v/>
      </c>
      <c r="G129" s="25" t="str">
        <f aca="false">IF(OR(AND(A129&gt;1,N(O128)=0),Debts!$B$9=""),"",CHOOSE(Plan!$F$6,CalcSnowball!BN129,CalcAvalanche!BN129,CalcCustom!BN129))</f>
        <v/>
      </c>
      <c r="H129" s="25" t="str">
        <f aca="false">IF(OR(AND(A129&gt;1,N(O128)=0),Debts!$B$10=""),"",CHOOSE(Plan!$F$6,CalcSnowball!BO129,CalcAvalanche!BO129,CalcCustom!BO129))</f>
        <v/>
      </c>
      <c r="I129" s="25" t="str">
        <f aca="false">IF(OR(AND(A129&gt;1,N(O128)=0),Debts!$B$11=""),"",CHOOSE(Plan!$F$6,CalcSnowball!BP129,CalcAvalanche!BP129,CalcCustom!BP129))</f>
        <v/>
      </c>
      <c r="J129" s="25" t="str">
        <f aca="false">IF(OR(AND(A129&gt;1,N(O128)=0),Debts!$B$12=""),"",CHOOSE(Plan!$F$6,CalcSnowball!BQ129,CalcAvalanche!BQ129,CalcCustom!BQ129))</f>
        <v/>
      </c>
      <c r="K129" s="25" t="str">
        <f aca="false">IF(OR(AND(A129&gt;1,N(O128)=0),Debts!$B$13=""),"",CHOOSE(Plan!$F$6,CalcSnowball!BR129,CalcAvalanche!BR129,CalcCustom!BR129))</f>
        <v/>
      </c>
      <c r="L129" s="25" t="str">
        <f aca="false">IF(OR(AND(A129&gt;1,N(O128)=0),Debts!$B$14=""),"",CHOOSE(Plan!$F$6,CalcSnowball!BS129,CalcAvalanche!BS129,CalcCustom!BS129))</f>
        <v/>
      </c>
      <c r="M129" s="25" t="str">
        <f aca="false">IF(AND(A129&gt;1,N(O128)=0),"",CHOOSE(Plan!$F$6,CalcSnowball!BV129,CalcAvalanche!BV129,CalcCustom!BV129))</f>
        <v/>
      </c>
      <c r="N129" s="25" t="str">
        <f aca="false">IF(AND(A129&gt;1,N(O128)=0),"",CHOOSE(Plan!$F$6,CalcSnowball!BW129,CalcAvalanche!BW129,CalcCustom!BW129))</f>
        <v/>
      </c>
      <c r="O129" s="25" t="str">
        <f aca="false">IF(AND(A129&gt;1,N(O128)=0),"",CHOOSE(Plan!$F$6,CalcSnowball!BU129,CalcAvalanche!BU129,CalcCustom!BU129))</f>
        <v/>
      </c>
    </row>
    <row r="130" customFormat="false" ht="15" hidden="false" customHeight="false" outlineLevel="0" collapsed="false">
      <c r="A130" s="8" t="n">
        <v>125</v>
      </c>
      <c r="B130" s="24" t="str">
        <f aca="false">IF(AND(A130&gt;1,N(O129)=0),"",EDATE(Plan!$C$5,A130-1))</f>
        <v/>
      </c>
      <c r="C130" s="25" t="str">
        <f aca="false">IF(OR(AND(A130&gt;1,N(O129)=0),Debts!$B$5=""),"",CHOOSE(Plan!$F$6,CalcSnowball!BJ130,CalcAvalanche!BJ130,CalcCustom!BJ130))</f>
        <v/>
      </c>
      <c r="D130" s="25" t="str">
        <f aca="false">IF(OR(AND(A130&gt;1,N(O129)=0),Debts!$B$6=""),"",CHOOSE(Plan!$F$6,CalcSnowball!BK130,CalcAvalanche!BK130,CalcCustom!BK130))</f>
        <v/>
      </c>
      <c r="E130" s="25" t="str">
        <f aca="false">IF(OR(AND(A130&gt;1,N(O129)=0),Debts!$B$7=""),"",CHOOSE(Plan!$F$6,CalcSnowball!BL130,CalcAvalanche!BL130,CalcCustom!BL130))</f>
        <v/>
      </c>
      <c r="F130" s="25" t="str">
        <f aca="false">IF(OR(AND(A130&gt;1,N(O129)=0),Debts!$B$8=""),"",CHOOSE(Plan!$F$6,CalcSnowball!BM130,CalcAvalanche!BM130,CalcCustom!BM130))</f>
        <v/>
      </c>
      <c r="G130" s="25" t="str">
        <f aca="false">IF(OR(AND(A130&gt;1,N(O129)=0),Debts!$B$9=""),"",CHOOSE(Plan!$F$6,CalcSnowball!BN130,CalcAvalanche!BN130,CalcCustom!BN130))</f>
        <v/>
      </c>
      <c r="H130" s="25" t="str">
        <f aca="false">IF(OR(AND(A130&gt;1,N(O129)=0),Debts!$B$10=""),"",CHOOSE(Plan!$F$6,CalcSnowball!BO130,CalcAvalanche!BO130,CalcCustom!BO130))</f>
        <v/>
      </c>
      <c r="I130" s="25" t="str">
        <f aca="false">IF(OR(AND(A130&gt;1,N(O129)=0),Debts!$B$11=""),"",CHOOSE(Plan!$F$6,CalcSnowball!BP130,CalcAvalanche!BP130,CalcCustom!BP130))</f>
        <v/>
      </c>
      <c r="J130" s="25" t="str">
        <f aca="false">IF(OR(AND(A130&gt;1,N(O129)=0),Debts!$B$12=""),"",CHOOSE(Plan!$F$6,CalcSnowball!BQ130,CalcAvalanche!BQ130,CalcCustom!BQ130))</f>
        <v/>
      </c>
      <c r="K130" s="25" t="str">
        <f aca="false">IF(OR(AND(A130&gt;1,N(O129)=0),Debts!$B$13=""),"",CHOOSE(Plan!$F$6,CalcSnowball!BR130,CalcAvalanche!BR130,CalcCustom!BR130))</f>
        <v/>
      </c>
      <c r="L130" s="25" t="str">
        <f aca="false">IF(OR(AND(A130&gt;1,N(O129)=0),Debts!$B$14=""),"",CHOOSE(Plan!$F$6,CalcSnowball!BS130,CalcAvalanche!BS130,CalcCustom!BS130))</f>
        <v/>
      </c>
      <c r="M130" s="25" t="str">
        <f aca="false">IF(AND(A130&gt;1,N(O129)=0),"",CHOOSE(Plan!$F$6,CalcSnowball!BV130,CalcAvalanche!BV130,CalcCustom!BV130))</f>
        <v/>
      </c>
      <c r="N130" s="25" t="str">
        <f aca="false">IF(AND(A130&gt;1,N(O129)=0),"",CHOOSE(Plan!$F$6,CalcSnowball!BW130,CalcAvalanche!BW130,CalcCustom!BW130))</f>
        <v/>
      </c>
      <c r="O130" s="25" t="str">
        <f aca="false">IF(AND(A130&gt;1,N(O129)=0),"",CHOOSE(Plan!$F$6,CalcSnowball!BU130,CalcAvalanche!BU130,CalcCustom!BU130))</f>
        <v/>
      </c>
    </row>
    <row r="131" customFormat="false" ht="15" hidden="false" customHeight="false" outlineLevel="0" collapsed="false">
      <c r="A131" s="8" t="n">
        <v>126</v>
      </c>
      <c r="B131" s="24" t="str">
        <f aca="false">IF(AND(A131&gt;1,N(O130)=0),"",EDATE(Plan!$C$5,A131-1))</f>
        <v/>
      </c>
      <c r="C131" s="25" t="str">
        <f aca="false">IF(OR(AND(A131&gt;1,N(O130)=0),Debts!$B$5=""),"",CHOOSE(Plan!$F$6,CalcSnowball!BJ131,CalcAvalanche!BJ131,CalcCustom!BJ131))</f>
        <v/>
      </c>
      <c r="D131" s="25" t="str">
        <f aca="false">IF(OR(AND(A131&gt;1,N(O130)=0),Debts!$B$6=""),"",CHOOSE(Plan!$F$6,CalcSnowball!BK131,CalcAvalanche!BK131,CalcCustom!BK131))</f>
        <v/>
      </c>
      <c r="E131" s="25" t="str">
        <f aca="false">IF(OR(AND(A131&gt;1,N(O130)=0),Debts!$B$7=""),"",CHOOSE(Plan!$F$6,CalcSnowball!BL131,CalcAvalanche!BL131,CalcCustom!BL131))</f>
        <v/>
      </c>
      <c r="F131" s="25" t="str">
        <f aca="false">IF(OR(AND(A131&gt;1,N(O130)=0),Debts!$B$8=""),"",CHOOSE(Plan!$F$6,CalcSnowball!BM131,CalcAvalanche!BM131,CalcCustom!BM131))</f>
        <v/>
      </c>
      <c r="G131" s="25" t="str">
        <f aca="false">IF(OR(AND(A131&gt;1,N(O130)=0),Debts!$B$9=""),"",CHOOSE(Plan!$F$6,CalcSnowball!BN131,CalcAvalanche!BN131,CalcCustom!BN131))</f>
        <v/>
      </c>
      <c r="H131" s="25" t="str">
        <f aca="false">IF(OR(AND(A131&gt;1,N(O130)=0),Debts!$B$10=""),"",CHOOSE(Plan!$F$6,CalcSnowball!BO131,CalcAvalanche!BO131,CalcCustom!BO131))</f>
        <v/>
      </c>
      <c r="I131" s="25" t="str">
        <f aca="false">IF(OR(AND(A131&gt;1,N(O130)=0),Debts!$B$11=""),"",CHOOSE(Plan!$F$6,CalcSnowball!BP131,CalcAvalanche!BP131,CalcCustom!BP131))</f>
        <v/>
      </c>
      <c r="J131" s="25" t="str">
        <f aca="false">IF(OR(AND(A131&gt;1,N(O130)=0),Debts!$B$12=""),"",CHOOSE(Plan!$F$6,CalcSnowball!BQ131,CalcAvalanche!BQ131,CalcCustom!BQ131))</f>
        <v/>
      </c>
      <c r="K131" s="25" t="str">
        <f aca="false">IF(OR(AND(A131&gt;1,N(O130)=0),Debts!$B$13=""),"",CHOOSE(Plan!$F$6,CalcSnowball!BR131,CalcAvalanche!BR131,CalcCustom!BR131))</f>
        <v/>
      </c>
      <c r="L131" s="25" t="str">
        <f aca="false">IF(OR(AND(A131&gt;1,N(O130)=0),Debts!$B$14=""),"",CHOOSE(Plan!$F$6,CalcSnowball!BS131,CalcAvalanche!BS131,CalcCustom!BS131))</f>
        <v/>
      </c>
      <c r="M131" s="25" t="str">
        <f aca="false">IF(AND(A131&gt;1,N(O130)=0),"",CHOOSE(Plan!$F$6,CalcSnowball!BV131,CalcAvalanche!BV131,CalcCustom!BV131))</f>
        <v/>
      </c>
      <c r="N131" s="25" t="str">
        <f aca="false">IF(AND(A131&gt;1,N(O130)=0),"",CHOOSE(Plan!$F$6,CalcSnowball!BW131,CalcAvalanche!BW131,CalcCustom!BW131))</f>
        <v/>
      </c>
      <c r="O131" s="25" t="str">
        <f aca="false">IF(AND(A131&gt;1,N(O130)=0),"",CHOOSE(Plan!$F$6,CalcSnowball!BU131,CalcAvalanche!BU131,CalcCustom!BU131))</f>
        <v/>
      </c>
    </row>
    <row r="132" customFormat="false" ht="15" hidden="false" customHeight="false" outlineLevel="0" collapsed="false">
      <c r="A132" s="8" t="n">
        <v>127</v>
      </c>
      <c r="B132" s="24" t="str">
        <f aca="false">IF(AND(A132&gt;1,N(O131)=0),"",EDATE(Plan!$C$5,A132-1))</f>
        <v/>
      </c>
      <c r="C132" s="25" t="str">
        <f aca="false">IF(OR(AND(A132&gt;1,N(O131)=0),Debts!$B$5=""),"",CHOOSE(Plan!$F$6,CalcSnowball!BJ132,CalcAvalanche!BJ132,CalcCustom!BJ132))</f>
        <v/>
      </c>
      <c r="D132" s="25" t="str">
        <f aca="false">IF(OR(AND(A132&gt;1,N(O131)=0),Debts!$B$6=""),"",CHOOSE(Plan!$F$6,CalcSnowball!BK132,CalcAvalanche!BK132,CalcCustom!BK132))</f>
        <v/>
      </c>
      <c r="E132" s="25" t="str">
        <f aca="false">IF(OR(AND(A132&gt;1,N(O131)=0),Debts!$B$7=""),"",CHOOSE(Plan!$F$6,CalcSnowball!BL132,CalcAvalanche!BL132,CalcCustom!BL132))</f>
        <v/>
      </c>
      <c r="F132" s="25" t="str">
        <f aca="false">IF(OR(AND(A132&gt;1,N(O131)=0),Debts!$B$8=""),"",CHOOSE(Plan!$F$6,CalcSnowball!BM132,CalcAvalanche!BM132,CalcCustom!BM132))</f>
        <v/>
      </c>
      <c r="G132" s="25" t="str">
        <f aca="false">IF(OR(AND(A132&gt;1,N(O131)=0),Debts!$B$9=""),"",CHOOSE(Plan!$F$6,CalcSnowball!BN132,CalcAvalanche!BN132,CalcCustom!BN132))</f>
        <v/>
      </c>
      <c r="H132" s="25" t="str">
        <f aca="false">IF(OR(AND(A132&gt;1,N(O131)=0),Debts!$B$10=""),"",CHOOSE(Plan!$F$6,CalcSnowball!BO132,CalcAvalanche!BO132,CalcCustom!BO132))</f>
        <v/>
      </c>
      <c r="I132" s="25" t="str">
        <f aca="false">IF(OR(AND(A132&gt;1,N(O131)=0),Debts!$B$11=""),"",CHOOSE(Plan!$F$6,CalcSnowball!BP132,CalcAvalanche!BP132,CalcCustom!BP132))</f>
        <v/>
      </c>
      <c r="J132" s="25" t="str">
        <f aca="false">IF(OR(AND(A132&gt;1,N(O131)=0),Debts!$B$12=""),"",CHOOSE(Plan!$F$6,CalcSnowball!BQ132,CalcAvalanche!BQ132,CalcCustom!BQ132))</f>
        <v/>
      </c>
      <c r="K132" s="25" t="str">
        <f aca="false">IF(OR(AND(A132&gt;1,N(O131)=0),Debts!$B$13=""),"",CHOOSE(Plan!$F$6,CalcSnowball!BR132,CalcAvalanche!BR132,CalcCustom!BR132))</f>
        <v/>
      </c>
      <c r="L132" s="25" t="str">
        <f aca="false">IF(OR(AND(A132&gt;1,N(O131)=0),Debts!$B$14=""),"",CHOOSE(Plan!$F$6,CalcSnowball!BS132,CalcAvalanche!BS132,CalcCustom!BS132))</f>
        <v/>
      </c>
      <c r="M132" s="25" t="str">
        <f aca="false">IF(AND(A132&gt;1,N(O131)=0),"",CHOOSE(Plan!$F$6,CalcSnowball!BV132,CalcAvalanche!BV132,CalcCustom!BV132))</f>
        <v/>
      </c>
      <c r="N132" s="25" t="str">
        <f aca="false">IF(AND(A132&gt;1,N(O131)=0),"",CHOOSE(Plan!$F$6,CalcSnowball!BW132,CalcAvalanche!BW132,CalcCustom!BW132))</f>
        <v/>
      </c>
      <c r="O132" s="25" t="str">
        <f aca="false">IF(AND(A132&gt;1,N(O131)=0),"",CHOOSE(Plan!$F$6,CalcSnowball!BU132,CalcAvalanche!BU132,CalcCustom!BU132))</f>
        <v/>
      </c>
    </row>
    <row r="133" customFormat="false" ht="15" hidden="false" customHeight="false" outlineLevel="0" collapsed="false">
      <c r="A133" s="8" t="n">
        <v>128</v>
      </c>
      <c r="B133" s="24" t="str">
        <f aca="false">IF(AND(A133&gt;1,N(O132)=0),"",EDATE(Plan!$C$5,A133-1))</f>
        <v/>
      </c>
      <c r="C133" s="25" t="str">
        <f aca="false">IF(OR(AND(A133&gt;1,N(O132)=0),Debts!$B$5=""),"",CHOOSE(Plan!$F$6,CalcSnowball!BJ133,CalcAvalanche!BJ133,CalcCustom!BJ133))</f>
        <v/>
      </c>
      <c r="D133" s="25" t="str">
        <f aca="false">IF(OR(AND(A133&gt;1,N(O132)=0),Debts!$B$6=""),"",CHOOSE(Plan!$F$6,CalcSnowball!BK133,CalcAvalanche!BK133,CalcCustom!BK133))</f>
        <v/>
      </c>
      <c r="E133" s="25" t="str">
        <f aca="false">IF(OR(AND(A133&gt;1,N(O132)=0),Debts!$B$7=""),"",CHOOSE(Plan!$F$6,CalcSnowball!BL133,CalcAvalanche!BL133,CalcCustom!BL133))</f>
        <v/>
      </c>
      <c r="F133" s="25" t="str">
        <f aca="false">IF(OR(AND(A133&gt;1,N(O132)=0),Debts!$B$8=""),"",CHOOSE(Plan!$F$6,CalcSnowball!BM133,CalcAvalanche!BM133,CalcCustom!BM133))</f>
        <v/>
      </c>
      <c r="G133" s="25" t="str">
        <f aca="false">IF(OR(AND(A133&gt;1,N(O132)=0),Debts!$B$9=""),"",CHOOSE(Plan!$F$6,CalcSnowball!BN133,CalcAvalanche!BN133,CalcCustom!BN133))</f>
        <v/>
      </c>
      <c r="H133" s="25" t="str">
        <f aca="false">IF(OR(AND(A133&gt;1,N(O132)=0),Debts!$B$10=""),"",CHOOSE(Plan!$F$6,CalcSnowball!BO133,CalcAvalanche!BO133,CalcCustom!BO133))</f>
        <v/>
      </c>
      <c r="I133" s="25" t="str">
        <f aca="false">IF(OR(AND(A133&gt;1,N(O132)=0),Debts!$B$11=""),"",CHOOSE(Plan!$F$6,CalcSnowball!BP133,CalcAvalanche!BP133,CalcCustom!BP133))</f>
        <v/>
      </c>
      <c r="J133" s="25" t="str">
        <f aca="false">IF(OR(AND(A133&gt;1,N(O132)=0),Debts!$B$12=""),"",CHOOSE(Plan!$F$6,CalcSnowball!BQ133,CalcAvalanche!BQ133,CalcCustom!BQ133))</f>
        <v/>
      </c>
      <c r="K133" s="25" t="str">
        <f aca="false">IF(OR(AND(A133&gt;1,N(O132)=0),Debts!$B$13=""),"",CHOOSE(Plan!$F$6,CalcSnowball!BR133,CalcAvalanche!BR133,CalcCustom!BR133))</f>
        <v/>
      </c>
      <c r="L133" s="25" t="str">
        <f aca="false">IF(OR(AND(A133&gt;1,N(O132)=0),Debts!$B$14=""),"",CHOOSE(Plan!$F$6,CalcSnowball!BS133,CalcAvalanche!BS133,CalcCustom!BS133))</f>
        <v/>
      </c>
      <c r="M133" s="25" t="str">
        <f aca="false">IF(AND(A133&gt;1,N(O132)=0),"",CHOOSE(Plan!$F$6,CalcSnowball!BV133,CalcAvalanche!BV133,CalcCustom!BV133))</f>
        <v/>
      </c>
      <c r="N133" s="25" t="str">
        <f aca="false">IF(AND(A133&gt;1,N(O132)=0),"",CHOOSE(Plan!$F$6,CalcSnowball!BW133,CalcAvalanche!BW133,CalcCustom!BW133))</f>
        <v/>
      </c>
      <c r="O133" s="25" t="str">
        <f aca="false">IF(AND(A133&gt;1,N(O132)=0),"",CHOOSE(Plan!$F$6,CalcSnowball!BU133,CalcAvalanche!BU133,CalcCustom!BU133))</f>
        <v/>
      </c>
    </row>
    <row r="134" customFormat="false" ht="15" hidden="false" customHeight="false" outlineLevel="0" collapsed="false">
      <c r="A134" s="8" t="n">
        <v>129</v>
      </c>
      <c r="B134" s="24" t="str">
        <f aca="false">IF(AND(A134&gt;1,N(O133)=0),"",EDATE(Plan!$C$5,A134-1))</f>
        <v/>
      </c>
      <c r="C134" s="25" t="str">
        <f aca="false">IF(OR(AND(A134&gt;1,N(O133)=0),Debts!$B$5=""),"",CHOOSE(Plan!$F$6,CalcSnowball!BJ134,CalcAvalanche!BJ134,CalcCustom!BJ134))</f>
        <v/>
      </c>
      <c r="D134" s="25" t="str">
        <f aca="false">IF(OR(AND(A134&gt;1,N(O133)=0),Debts!$B$6=""),"",CHOOSE(Plan!$F$6,CalcSnowball!BK134,CalcAvalanche!BK134,CalcCustom!BK134))</f>
        <v/>
      </c>
      <c r="E134" s="25" t="str">
        <f aca="false">IF(OR(AND(A134&gt;1,N(O133)=0),Debts!$B$7=""),"",CHOOSE(Plan!$F$6,CalcSnowball!BL134,CalcAvalanche!BL134,CalcCustom!BL134))</f>
        <v/>
      </c>
      <c r="F134" s="25" t="str">
        <f aca="false">IF(OR(AND(A134&gt;1,N(O133)=0),Debts!$B$8=""),"",CHOOSE(Plan!$F$6,CalcSnowball!BM134,CalcAvalanche!BM134,CalcCustom!BM134))</f>
        <v/>
      </c>
      <c r="G134" s="25" t="str">
        <f aca="false">IF(OR(AND(A134&gt;1,N(O133)=0),Debts!$B$9=""),"",CHOOSE(Plan!$F$6,CalcSnowball!BN134,CalcAvalanche!BN134,CalcCustom!BN134))</f>
        <v/>
      </c>
      <c r="H134" s="25" t="str">
        <f aca="false">IF(OR(AND(A134&gt;1,N(O133)=0),Debts!$B$10=""),"",CHOOSE(Plan!$F$6,CalcSnowball!BO134,CalcAvalanche!BO134,CalcCustom!BO134))</f>
        <v/>
      </c>
      <c r="I134" s="25" t="str">
        <f aca="false">IF(OR(AND(A134&gt;1,N(O133)=0),Debts!$B$11=""),"",CHOOSE(Plan!$F$6,CalcSnowball!BP134,CalcAvalanche!BP134,CalcCustom!BP134))</f>
        <v/>
      </c>
      <c r="J134" s="25" t="str">
        <f aca="false">IF(OR(AND(A134&gt;1,N(O133)=0),Debts!$B$12=""),"",CHOOSE(Plan!$F$6,CalcSnowball!BQ134,CalcAvalanche!BQ134,CalcCustom!BQ134))</f>
        <v/>
      </c>
      <c r="K134" s="25" t="str">
        <f aca="false">IF(OR(AND(A134&gt;1,N(O133)=0),Debts!$B$13=""),"",CHOOSE(Plan!$F$6,CalcSnowball!BR134,CalcAvalanche!BR134,CalcCustom!BR134))</f>
        <v/>
      </c>
      <c r="L134" s="25" t="str">
        <f aca="false">IF(OR(AND(A134&gt;1,N(O133)=0),Debts!$B$14=""),"",CHOOSE(Plan!$F$6,CalcSnowball!BS134,CalcAvalanche!BS134,CalcCustom!BS134))</f>
        <v/>
      </c>
      <c r="M134" s="25" t="str">
        <f aca="false">IF(AND(A134&gt;1,N(O133)=0),"",CHOOSE(Plan!$F$6,CalcSnowball!BV134,CalcAvalanche!BV134,CalcCustom!BV134))</f>
        <v/>
      </c>
      <c r="N134" s="25" t="str">
        <f aca="false">IF(AND(A134&gt;1,N(O133)=0),"",CHOOSE(Plan!$F$6,CalcSnowball!BW134,CalcAvalanche!BW134,CalcCustom!BW134))</f>
        <v/>
      </c>
      <c r="O134" s="25" t="str">
        <f aca="false">IF(AND(A134&gt;1,N(O133)=0),"",CHOOSE(Plan!$F$6,CalcSnowball!BU134,CalcAvalanche!BU134,CalcCustom!BU134))</f>
        <v/>
      </c>
    </row>
    <row r="135" customFormat="false" ht="15" hidden="false" customHeight="false" outlineLevel="0" collapsed="false">
      <c r="A135" s="8" t="n">
        <v>130</v>
      </c>
      <c r="B135" s="24" t="str">
        <f aca="false">IF(AND(A135&gt;1,N(O134)=0),"",EDATE(Plan!$C$5,A135-1))</f>
        <v/>
      </c>
      <c r="C135" s="25" t="str">
        <f aca="false">IF(OR(AND(A135&gt;1,N(O134)=0),Debts!$B$5=""),"",CHOOSE(Plan!$F$6,CalcSnowball!BJ135,CalcAvalanche!BJ135,CalcCustom!BJ135))</f>
        <v/>
      </c>
      <c r="D135" s="25" t="str">
        <f aca="false">IF(OR(AND(A135&gt;1,N(O134)=0),Debts!$B$6=""),"",CHOOSE(Plan!$F$6,CalcSnowball!BK135,CalcAvalanche!BK135,CalcCustom!BK135))</f>
        <v/>
      </c>
      <c r="E135" s="25" t="str">
        <f aca="false">IF(OR(AND(A135&gt;1,N(O134)=0),Debts!$B$7=""),"",CHOOSE(Plan!$F$6,CalcSnowball!BL135,CalcAvalanche!BL135,CalcCustom!BL135))</f>
        <v/>
      </c>
      <c r="F135" s="25" t="str">
        <f aca="false">IF(OR(AND(A135&gt;1,N(O134)=0),Debts!$B$8=""),"",CHOOSE(Plan!$F$6,CalcSnowball!BM135,CalcAvalanche!BM135,CalcCustom!BM135))</f>
        <v/>
      </c>
      <c r="G135" s="25" t="str">
        <f aca="false">IF(OR(AND(A135&gt;1,N(O134)=0),Debts!$B$9=""),"",CHOOSE(Plan!$F$6,CalcSnowball!BN135,CalcAvalanche!BN135,CalcCustom!BN135))</f>
        <v/>
      </c>
      <c r="H135" s="25" t="str">
        <f aca="false">IF(OR(AND(A135&gt;1,N(O134)=0),Debts!$B$10=""),"",CHOOSE(Plan!$F$6,CalcSnowball!BO135,CalcAvalanche!BO135,CalcCustom!BO135))</f>
        <v/>
      </c>
      <c r="I135" s="25" t="str">
        <f aca="false">IF(OR(AND(A135&gt;1,N(O134)=0),Debts!$B$11=""),"",CHOOSE(Plan!$F$6,CalcSnowball!BP135,CalcAvalanche!BP135,CalcCustom!BP135))</f>
        <v/>
      </c>
      <c r="J135" s="25" t="str">
        <f aca="false">IF(OR(AND(A135&gt;1,N(O134)=0),Debts!$B$12=""),"",CHOOSE(Plan!$F$6,CalcSnowball!BQ135,CalcAvalanche!BQ135,CalcCustom!BQ135))</f>
        <v/>
      </c>
      <c r="K135" s="25" t="str">
        <f aca="false">IF(OR(AND(A135&gt;1,N(O134)=0),Debts!$B$13=""),"",CHOOSE(Plan!$F$6,CalcSnowball!BR135,CalcAvalanche!BR135,CalcCustom!BR135))</f>
        <v/>
      </c>
      <c r="L135" s="25" t="str">
        <f aca="false">IF(OR(AND(A135&gt;1,N(O134)=0),Debts!$B$14=""),"",CHOOSE(Plan!$F$6,CalcSnowball!BS135,CalcAvalanche!BS135,CalcCustom!BS135))</f>
        <v/>
      </c>
      <c r="M135" s="25" t="str">
        <f aca="false">IF(AND(A135&gt;1,N(O134)=0),"",CHOOSE(Plan!$F$6,CalcSnowball!BV135,CalcAvalanche!BV135,CalcCustom!BV135))</f>
        <v/>
      </c>
      <c r="N135" s="25" t="str">
        <f aca="false">IF(AND(A135&gt;1,N(O134)=0),"",CHOOSE(Plan!$F$6,CalcSnowball!BW135,CalcAvalanche!BW135,CalcCustom!BW135))</f>
        <v/>
      </c>
      <c r="O135" s="25" t="str">
        <f aca="false">IF(AND(A135&gt;1,N(O134)=0),"",CHOOSE(Plan!$F$6,CalcSnowball!BU135,CalcAvalanche!BU135,CalcCustom!BU135))</f>
        <v/>
      </c>
    </row>
    <row r="136" customFormat="false" ht="15" hidden="false" customHeight="false" outlineLevel="0" collapsed="false">
      <c r="A136" s="8" t="n">
        <v>131</v>
      </c>
      <c r="B136" s="24" t="str">
        <f aca="false">IF(AND(A136&gt;1,N(O135)=0),"",EDATE(Plan!$C$5,A136-1))</f>
        <v/>
      </c>
      <c r="C136" s="25" t="str">
        <f aca="false">IF(OR(AND(A136&gt;1,N(O135)=0),Debts!$B$5=""),"",CHOOSE(Plan!$F$6,CalcSnowball!BJ136,CalcAvalanche!BJ136,CalcCustom!BJ136))</f>
        <v/>
      </c>
      <c r="D136" s="25" t="str">
        <f aca="false">IF(OR(AND(A136&gt;1,N(O135)=0),Debts!$B$6=""),"",CHOOSE(Plan!$F$6,CalcSnowball!BK136,CalcAvalanche!BK136,CalcCustom!BK136))</f>
        <v/>
      </c>
      <c r="E136" s="25" t="str">
        <f aca="false">IF(OR(AND(A136&gt;1,N(O135)=0),Debts!$B$7=""),"",CHOOSE(Plan!$F$6,CalcSnowball!BL136,CalcAvalanche!BL136,CalcCustom!BL136))</f>
        <v/>
      </c>
      <c r="F136" s="25" t="str">
        <f aca="false">IF(OR(AND(A136&gt;1,N(O135)=0),Debts!$B$8=""),"",CHOOSE(Plan!$F$6,CalcSnowball!BM136,CalcAvalanche!BM136,CalcCustom!BM136))</f>
        <v/>
      </c>
      <c r="G136" s="25" t="str">
        <f aca="false">IF(OR(AND(A136&gt;1,N(O135)=0),Debts!$B$9=""),"",CHOOSE(Plan!$F$6,CalcSnowball!BN136,CalcAvalanche!BN136,CalcCustom!BN136))</f>
        <v/>
      </c>
      <c r="H136" s="25" t="str">
        <f aca="false">IF(OR(AND(A136&gt;1,N(O135)=0),Debts!$B$10=""),"",CHOOSE(Plan!$F$6,CalcSnowball!BO136,CalcAvalanche!BO136,CalcCustom!BO136))</f>
        <v/>
      </c>
      <c r="I136" s="25" t="str">
        <f aca="false">IF(OR(AND(A136&gt;1,N(O135)=0),Debts!$B$11=""),"",CHOOSE(Plan!$F$6,CalcSnowball!BP136,CalcAvalanche!BP136,CalcCustom!BP136))</f>
        <v/>
      </c>
      <c r="J136" s="25" t="str">
        <f aca="false">IF(OR(AND(A136&gt;1,N(O135)=0),Debts!$B$12=""),"",CHOOSE(Plan!$F$6,CalcSnowball!BQ136,CalcAvalanche!BQ136,CalcCustom!BQ136))</f>
        <v/>
      </c>
      <c r="K136" s="25" t="str">
        <f aca="false">IF(OR(AND(A136&gt;1,N(O135)=0),Debts!$B$13=""),"",CHOOSE(Plan!$F$6,CalcSnowball!BR136,CalcAvalanche!BR136,CalcCustom!BR136))</f>
        <v/>
      </c>
      <c r="L136" s="25" t="str">
        <f aca="false">IF(OR(AND(A136&gt;1,N(O135)=0),Debts!$B$14=""),"",CHOOSE(Plan!$F$6,CalcSnowball!BS136,CalcAvalanche!BS136,CalcCustom!BS136))</f>
        <v/>
      </c>
      <c r="M136" s="25" t="str">
        <f aca="false">IF(AND(A136&gt;1,N(O135)=0),"",CHOOSE(Plan!$F$6,CalcSnowball!BV136,CalcAvalanche!BV136,CalcCustom!BV136))</f>
        <v/>
      </c>
      <c r="N136" s="25" t="str">
        <f aca="false">IF(AND(A136&gt;1,N(O135)=0),"",CHOOSE(Plan!$F$6,CalcSnowball!BW136,CalcAvalanche!BW136,CalcCustom!BW136))</f>
        <v/>
      </c>
      <c r="O136" s="25" t="str">
        <f aca="false">IF(AND(A136&gt;1,N(O135)=0),"",CHOOSE(Plan!$F$6,CalcSnowball!BU136,CalcAvalanche!BU136,CalcCustom!BU136))</f>
        <v/>
      </c>
    </row>
    <row r="137" customFormat="false" ht="15" hidden="false" customHeight="false" outlineLevel="0" collapsed="false">
      <c r="A137" s="8" t="n">
        <v>132</v>
      </c>
      <c r="B137" s="24" t="str">
        <f aca="false">IF(AND(A137&gt;1,N(O136)=0),"",EDATE(Plan!$C$5,A137-1))</f>
        <v/>
      </c>
      <c r="C137" s="25" t="str">
        <f aca="false">IF(OR(AND(A137&gt;1,N(O136)=0),Debts!$B$5=""),"",CHOOSE(Plan!$F$6,CalcSnowball!BJ137,CalcAvalanche!BJ137,CalcCustom!BJ137))</f>
        <v/>
      </c>
      <c r="D137" s="25" t="str">
        <f aca="false">IF(OR(AND(A137&gt;1,N(O136)=0),Debts!$B$6=""),"",CHOOSE(Plan!$F$6,CalcSnowball!BK137,CalcAvalanche!BK137,CalcCustom!BK137))</f>
        <v/>
      </c>
      <c r="E137" s="25" t="str">
        <f aca="false">IF(OR(AND(A137&gt;1,N(O136)=0),Debts!$B$7=""),"",CHOOSE(Plan!$F$6,CalcSnowball!BL137,CalcAvalanche!BL137,CalcCustom!BL137))</f>
        <v/>
      </c>
      <c r="F137" s="25" t="str">
        <f aca="false">IF(OR(AND(A137&gt;1,N(O136)=0),Debts!$B$8=""),"",CHOOSE(Plan!$F$6,CalcSnowball!BM137,CalcAvalanche!BM137,CalcCustom!BM137))</f>
        <v/>
      </c>
      <c r="G137" s="25" t="str">
        <f aca="false">IF(OR(AND(A137&gt;1,N(O136)=0),Debts!$B$9=""),"",CHOOSE(Plan!$F$6,CalcSnowball!BN137,CalcAvalanche!BN137,CalcCustom!BN137))</f>
        <v/>
      </c>
      <c r="H137" s="25" t="str">
        <f aca="false">IF(OR(AND(A137&gt;1,N(O136)=0),Debts!$B$10=""),"",CHOOSE(Plan!$F$6,CalcSnowball!BO137,CalcAvalanche!BO137,CalcCustom!BO137))</f>
        <v/>
      </c>
      <c r="I137" s="25" t="str">
        <f aca="false">IF(OR(AND(A137&gt;1,N(O136)=0),Debts!$B$11=""),"",CHOOSE(Plan!$F$6,CalcSnowball!BP137,CalcAvalanche!BP137,CalcCustom!BP137))</f>
        <v/>
      </c>
      <c r="J137" s="25" t="str">
        <f aca="false">IF(OR(AND(A137&gt;1,N(O136)=0),Debts!$B$12=""),"",CHOOSE(Plan!$F$6,CalcSnowball!BQ137,CalcAvalanche!BQ137,CalcCustom!BQ137))</f>
        <v/>
      </c>
      <c r="K137" s="25" t="str">
        <f aca="false">IF(OR(AND(A137&gt;1,N(O136)=0),Debts!$B$13=""),"",CHOOSE(Plan!$F$6,CalcSnowball!BR137,CalcAvalanche!BR137,CalcCustom!BR137))</f>
        <v/>
      </c>
      <c r="L137" s="25" t="str">
        <f aca="false">IF(OR(AND(A137&gt;1,N(O136)=0),Debts!$B$14=""),"",CHOOSE(Plan!$F$6,CalcSnowball!BS137,CalcAvalanche!BS137,CalcCustom!BS137))</f>
        <v/>
      </c>
      <c r="M137" s="25" t="str">
        <f aca="false">IF(AND(A137&gt;1,N(O136)=0),"",CHOOSE(Plan!$F$6,CalcSnowball!BV137,CalcAvalanche!BV137,CalcCustom!BV137))</f>
        <v/>
      </c>
      <c r="N137" s="25" t="str">
        <f aca="false">IF(AND(A137&gt;1,N(O136)=0),"",CHOOSE(Plan!$F$6,CalcSnowball!BW137,CalcAvalanche!BW137,CalcCustom!BW137))</f>
        <v/>
      </c>
      <c r="O137" s="25" t="str">
        <f aca="false">IF(AND(A137&gt;1,N(O136)=0),"",CHOOSE(Plan!$F$6,CalcSnowball!BU137,CalcAvalanche!BU137,CalcCustom!BU137))</f>
        <v/>
      </c>
    </row>
    <row r="138" customFormat="false" ht="15" hidden="false" customHeight="false" outlineLevel="0" collapsed="false">
      <c r="A138" s="8" t="n">
        <v>133</v>
      </c>
      <c r="B138" s="24" t="str">
        <f aca="false">IF(AND(A138&gt;1,N(O137)=0),"",EDATE(Plan!$C$5,A138-1))</f>
        <v/>
      </c>
      <c r="C138" s="25" t="str">
        <f aca="false">IF(OR(AND(A138&gt;1,N(O137)=0),Debts!$B$5=""),"",CHOOSE(Plan!$F$6,CalcSnowball!BJ138,CalcAvalanche!BJ138,CalcCustom!BJ138))</f>
        <v/>
      </c>
      <c r="D138" s="25" t="str">
        <f aca="false">IF(OR(AND(A138&gt;1,N(O137)=0),Debts!$B$6=""),"",CHOOSE(Plan!$F$6,CalcSnowball!BK138,CalcAvalanche!BK138,CalcCustom!BK138))</f>
        <v/>
      </c>
      <c r="E138" s="25" t="str">
        <f aca="false">IF(OR(AND(A138&gt;1,N(O137)=0),Debts!$B$7=""),"",CHOOSE(Plan!$F$6,CalcSnowball!BL138,CalcAvalanche!BL138,CalcCustom!BL138))</f>
        <v/>
      </c>
      <c r="F138" s="25" t="str">
        <f aca="false">IF(OR(AND(A138&gt;1,N(O137)=0),Debts!$B$8=""),"",CHOOSE(Plan!$F$6,CalcSnowball!BM138,CalcAvalanche!BM138,CalcCustom!BM138))</f>
        <v/>
      </c>
      <c r="G138" s="25" t="str">
        <f aca="false">IF(OR(AND(A138&gt;1,N(O137)=0),Debts!$B$9=""),"",CHOOSE(Plan!$F$6,CalcSnowball!BN138,CalcAvalanche!BN138,CalcCustom!BN138))</f>
        <v/>
      </c>
      <c r="H138" s="25" t="str">
        <f aca="false">IF(OR(AND(A138&gt;1,N(O137)=0),Debts!$B$10=""),"",CHOOSE(Plan!$F$6,CalcSnowball!BO138,CalcAvalanche!BO138,CalcCustom!BO138))</f>
        <v/>
      </c>
      <c r="I138" s="25" t="str">
        <f aca="false">IF(OR(AND(A138&gt;1,N(O137)=0),Debts!$B$11=""),"",CHOOSE(Plan!$F$6,CalcSnowball!BP138,CalcAvalanche!BP138,CalcCustom!BP138))</f>
        <v/>
      </c>
      <c r="J138" s="25" t="str">
        <f aca="false">IF(OR(AND(A138&gt;1,N(O137)=0),Debts!$B$12=""),"",CHOOSE(Plan!$F$6,CalcSnowball!BQ138,CalcAvalanche!BQ138,CalcCustom!BQ138))</f>
        <v/>
      </c>
      <c r="K138" s="25" t="str">
        <f aca="false">IF(OR(AND(A138&gt;1,N(O137)=0),Debts!$B$13=""),"",CHOOSE(Plan!$F$6,CalcSnowball!BR138,CalcAvalanche!BR138,CalcCustom!BR138))</f>
        <v/>
      </c>
      <c r="L138" s="25" t="str">
        <f aca="false">IF(OR(AND(A138&gt;1,N(O137)=0),Debts!$B$14=""),"",CHOOSE(Plan!$F$6,CalcSnowball!BS138,CalcAvalanche!BS138,CalcCustom!BS138))</f>
        <v/>
      </c>
      <c r="M138" s="25" t="str">
        <f aca="false">IF(AND(A138&gt;1,N(O137)=0),"",CHOOSE(Plan!$F$6,CalcSnowball!BV138,CalcAvalanche!BV138,CalcCustom!BV138))</f>
        <v/>
      </c>
      <c r="N138" s="25" t="str">
        <f aca="false">IF(AND(A138&gt;1,N(O137)=0),"",CHOOSE(Plan!$F$6,CalcSnowball!BW138,CalcAvalanche!BW138,CalcCustom!BW138))</f>
        <v/>
      </c>
      <c r="O138" s="25" t="str">
        <f aca="false">IF(AND(A138&gt;1,N(O137)=0),"",CHOOSE(Plan!$F$6,CalcSnowball!BU138,CalcAvalanche!BU138,CalcCustom!BU138))</f>
        <v/>
      </c>
    </row>
    <row r="139" customFormat="false" ht="15" hidden="false" customHeight="false" outlineLevel="0" collapsed="false">
      <c r="A139" s="8" t="n">
        <v>134</v>
      </c>
      <c r="B139" s="24" t="str">
        <f aca="false">IF(AND(A139&gt;1,N(O138)=0),"",EDATE(Plan!$C$5,A139-1))</f>
        <v/>
      </c>
      <c r="C139" s="25" t="str">
        <f aca="false">IF(OR(AND(A139&gt;1,N(O138)=0),Debts!$B$5=""),"",CHOOSE(Plan!$F$6,CalcSnowball!BJ139,CalcAvalanche!BJ139,CalcCustom!BJ139))</f>
        <v/>
      </c>
      <c r="D139" s="25" t="str">
        <f aca="false">IF(OR(AND(A139&gt;1,N(O138)=0),Debts!$B$6=""),"",CHOOSE(Plan!$F$6,CalcSnowball!BK139,CalcAvalanche!BK139,CalcCustom!BK139))</f>
        <v/>
      </c>
      <c r="E139" s="25" t="str">
        <f aca="false">IF(OR(AND(A139&gt;1,N(O138)=0),Debts!$B$7=""),"",CHOOSE(Plan!$F$6,CalcSnowball!BL139,CalcAvalanche!BL139,CalcCustom!BL139))</f>
        <v/>
      </c>
      <c r="F139" s="25" t="str">
        <f aca="false">IF(OR(AND(A139&gt;1,N(O138)=0),Debts!$B$8=""),"",CHOOSE(Plan!$F$6,CalcSnowball!BM139,CalcAvalanche!BM139,CalcCustom!BM139))</f>
        <v/>
      </c>
      <c r="G139" s="25" t="str">
        <f aca="false">IF(OR(AND(A139&gt;1,N(O138)=0),Debts!$B$9=""),"",CHOOSE(Plan!$F$6,CalcSnowball!BN139,CalcAvalanche!BN139,CalcCustom!BN139))</f>
        <v/>
      </c>
      <c r="H139" s="25" t="str">
        <f aca="false">IF(OR(AND(A139&gt;1,N(O138)=0),Debts!$B$10=""),"",CHOOSE(Plan!$F$6,CalcSnowball!BO139,CalcAvalanche!BO139,CalcCustom!BO139))</f>
        <v/>
      </c>
      <c r="I139" s="25" t="str">
        <f aca="false">IF(OR(AND(A139&gt;1,N(O138)=0),Debts!$B$11=""),"",CHOOSE(Plan!$F$6,CalcSnowball!BP139,CalcAvalanche!BP139,CalcCustom!BP139))</f>
        <v/>
      </c>
      <c r="J139" s="25" t="str">
        <f aca="false">IF(OR(AND(A139&gt;1,N(O138)=0),Debts!$B$12=""),"",CHOOSE(Plan!$F$6,CalcSnowball!BQ139,CalcAvalanche!BQ139,CalcCustom!BQ139))</f>
        <v/>
      </c>
      <c r="K139" s="25" t="str">
        <f aca="false">IF(OR(AND(A139&gt;1,N(O138)=0),Debts!$B$13=""),"",CHOOSE(Plan!$F$6,CalcSnowball!BR139,CalcAvalanche!BR139,CalcCustom!BR139))</f>
        <v/>
      </c>
      <c r="L139" s="25" t="str">
        <f aca="false">IF(OR(AND(A139&gt;1,N(O138)=0),Debts!$B$14=""),"",CHOOSE(Plan!$F$6,CalcSnowball!BS139,CalcAvalanche!BS139,CalcCustom!BS139))</f>
        <v/>
      </c>
      <c r="M139" s="25" t="str">
        <f aca="false">IF(AND(A139&gt;1,N(O138)=0),"",CHOOSE(Plan!$F$6,CalcSnowball!BV139,CalcAvalanche!BV139,CalcCustom!BV139))</f>
        <v/>
      </c>
      <c r="N139" s="25" t="str">
        <f aca="false">IF(AND(A139&gt;1,N(O138)=0),"",CHOOSE(Plan!$F$6,CalcSnowball!BW139,CalcAvalanche!BW139,CalcCustom!BW139))</f>
        <v/>
      </c>
      <c r="O139" s="25" t="str">
        <f aca="false">IF(AND(A139&gt;1,N(O138)=0),"",CHOOSE(Plan!$F$6,CalcSnowball!BU139,CalcAvalanche!BU139,CalcCustom!BU139))</f>
        <v/>
      </c>
    </row>
    <row r="140" customFormat="false" ht="15" hidden="false" customHeight="false" outlineLevel="0" collapsed="false">
      <c r="A140" s="8" t="n">
        <v>135</v>
      </c>
      <c r="B140" s="24" t="str">
        <f aca="false">IF(AND(A140&gt;1,N(O139)=0),"",EDATE(Plan!$C$5,A140-1))</f>
        <v/>
      </c>
      <c r="C140" s="25" t="str">
        <f aca="false">IF(OR(AND(A140&gt;1,N(O139)=0),Debts!$B$5=""),"",CHOOSE(Plan!$F$6,CalcSnowball!BJ140,CalcAvalanche!BJ140,CalcCustom!BJ140))</f>
        <v/>
      </c>
      <c r="D140" s="25" t="str">
        <f aca="false">IF(OR(AND(A140&gt;1,N(O139)=0),Debts!$B$6=""),"",CHOOSE(Plan!$F$6,CalcSnowball!BK140,CalcAvalanche!BK140,CalcCustom!BK140))</f>
        <v/>
      </c>
      <c r="E140" s="25" t="str">
        <f aca="false">IF(OR(AND(A140&gt;1,N(O139)=0),Debts!$B$7=""),"",CHOOSE(Plan!$F$6,CalcSnowball!BL140,CalcAvalanche!BL140,CalcCustom!BL140))</f>
        <v/>
      </c>
      <c r="F140" s="25" t="str">
        <f aca="false">IF(OR(AND(A140&gt;1,N(O139)=0),Debts!$B$8=""),"",CHOOSE(Plan!$F$6,CalcSnowball!BM140,CalcAvalanche!BM140,CalcCustom!BM140))</f>
        <v/>
      </c>
      <c r="G140" s="25" t="str">
        <f aca="false">IF(OR(AND(A140&gt;1,N(O139)=0),Debts!$B$9=""),"",CHOOSE(Plan!$F$6,CalcSnowball!BN140,CalcAvalanche!BN140,CalcCustom!BN140))</f>
        <v/>
      </c>
      <c r="H140" s="25" t="str">
        <f aca="false">IF(OR(AND(A140&gt;1,N(O139)=0),Debts!$B$10=""),"",CHOOSE(Plan!$F$6,CalcSnowball!BO140,CalcAvalanche!BO140,CalcCustom!BO140))</f>
        <v/>
      </c>
      <c r="I140" s="25" t="str">
        <f aca="false">IF(OR(AND(A140&gt;1,N(O139)=0),Debts!$B$11=""),"",CHOOSE(Plan!$F$6,CalcSnowball!BP140,CalcAvalanche!BP140,CalcCustom!BP140))</f>
        <v/>
      </c>
      <c r="J140" s="25" t="str">
        <f aca="false">IF(OR(AND(A140&gt;1,N(O139)=0),Debts!$B$12=""),"",CHOOSE(Plan!$F$6,CalcSnowball!BQ140,CalcAvalanche!BQ140,CalcCustom!BQ140))</f>
        <v/>
      </c>
      <c r="K140" s="25" t="str">
        <f aca="false">IF(OR(AND(A140&gt;1,N(O139)=0),Debts!$B$13=""),"",CHOOSE(Plan!$F$6,CalcSnowball!BR140,CalcAvalanche!BR140,CalcCustom!BR140))</f>
        <v/>
      </c>
      <c r="L140" s="25" t="str">
        <f aca="false">IF(OR(AND(A140&gt;1,N(O139)=0),Debts!$B$14=""),"",CHOOSE(Plan!$F$6,CalcSnowball!BS140,CalcAvalanche!BS140,CalcCustom!BS140))</f>
        <v/>
      </c>
      <c r="M140" s="25" t="str">
        <f aca="false">IF(AND(A140&gt;1,N(O139)=0),"",CHOOSE(Plan!$F$6,CalcSnowball!BV140,CalcAvalanche!BV140,CalcCustom!BV140))</f>
        <v/>
      </c>
      <c r="N140" s="25" t="str">
        <f aca="false">IF(AND(A140&gt;1,N(O139)=0),"",CHOOSE(Plan!$F$6,CalcSnowball!BW140,CalcAvalanche!BW140,CalcCustom!BW140))</f>
        <v/>
      </c>
      <c r="O140" s="25" t="str">
        <f aca="false">IF(AND(A140&gt;1,N(O139)=0),"",CHOOSE(Plan!$F$6,CalcSnowball!BU140,CalcAvalanche!BU140,CalcCustom!BU140))</f>
        <v/>
      </c>
    </row>
    <row r="141" customFormat="false" ht="15" hidden="false" customHeight="false" outlineLevel="0" collapsed="false">
      <c r="A141" s="8" t="n">
        <v>136</v>
      </c>
      <c r="B141" s="24" t="str">
        <f aca="false">IF(AND(A141&gt;1,N(O140)=0),"",EDATE(Plan!$C$5,A141-1))</f>
        <v/>
      </c>
      <c r="C141" s="25" t="str">
        <f aca="false">IF(OR(AND(A141&gt;1,N(O140)=0),Debts!$B$5=""),"",CHOOSE(Plan!$F$6,CalcSnowball!BJ141,CalcAvalanche!BJ141,CalcCustom!BJ141))</f>
        <v/>
      </c>
      <c r="D141" s="25" t="str">
        <f aca="false">IF(OR(AND(A141&gt;1,N(O140)=0),Debts!$B$6=""),"",CHOOSE(Plan!$F$6,CalcSnowball!BK141,CalcAvalanche!BK141,CalcCustom!BK141))</f>
        <v/>
      </c>
      <c r="E141" s="25" t="str">
        <f aca="false">IF(OR(AND(A141&gt;1,N(O140)=0),Debts!$B$7=""),"",CHOOSE(Plan!$F$6,CalcSnowball!BL141,CalcAvalanche!BL141,CalcCustom!BL141))</f>
        <v/>
      </c>
      <c r="F141" s="25" t="str">
        <f aca="false">IF(OR(AND(A141&gt;1,N(O140)=0),Debts!$B$8=""),"",CHOOSE(Plan!$F$6,CalcSnowball!BM141,CalcAvalanche!BM141,CalcCustom!BM141))</f>
        <v/>
      </c>
      <c r="G141" s="25" t="str">
        <f aca="false">IF(OR(AND(A141&gt;1,N(O140)=0),Debts!$B$9=""),"",CHOOSE(Plan!$F$6,CalcSnowball!BN141,CalcAvalanche!BN141,CalcCustom!BN141))</f>
        <v/>
      </c>
      <c r="H141" s="25" t="str">
        <f aca="false">IF(OR(AND(A141&gt;1,N(O140)=0),Debts!$B$10=""),"",CHOOSE(Plan!$F$6,CalcSnowball!BO141,CalcAvalanche!BO141,CalcCustom!BO141))</f>
        <v/>
      </c>
      <c r="I141" s="25" t="str">
        <f aca="false">IF(OR(AND(A141&gt;1,N(O140)=0),Debts!$B$11=""),"",CHOOSE(Plan!$F$6,CalcSnowball!BP141,CalcAvalanche!BP141,CalcCustom!BP141))</f>
        <v/>
      </c>
      <c r="J141" s="25" t="str">
        <f aca="false">IF(OR(AND(A141&gt;1,N(O140)=0),Debts!$B$12=""),"",CHOOSE(Plan!$F$6,CalcSnowball!BQ141,CalcAvalanche!BQ141,CalcCustom!BQ141))</f>
        <v/>
      </c>
      <c r="K141" s="25" t="str">
        <f aca="false">IF(OR(AND(A141&gt;1,N(O140)=0),Debts!$B$13=""),"",CHOOSE(Plan!$F$6,CalcSnowball!BR141,CalcAvalanche!BR141,CalcCustom!BR141))</f>
        <v/>
      </c>
      <c r="L141" s="25" t="str">
        <f aca="false">IF(OR(AND(A141&gt;1,N(O140)=0),Debts!$B$14=""),"",CHOOSE(Plan!$F$6,CalcSnowball!BS141,CalcAvalanche!BS141,CalcCustom!BS141))</f>
        <v/>
      </c>
      <c r="M141" s="25" t="str">
        <f aca="false">IF(AND(A141&gt;1,N(O140)=0),"",CHOOSE(Plan!$F$6,CalcSnowball!BV141,CalcAvalanche!BV141,CalcCustom!BV141))</f>
        <v/>
      </c>
      <c r="N141" s="25" t="str">
        <f aca="false">IF(AND(A141&gt;1,N(O140)=0),"",CHOOSE(Plan!$F$6,CalcSnowball!BW141,CalcAvalanche!BW141,CalcCustom!BW141))</f>
        <v/>
      </c>
      <c r="O141" s="25" t="str">
        <f aca="false">IF(AND(A141&gt;1,N(O140)=0),"",CHOOSE(Plan!$F$6,CalcSnowball!BU141,CalcAvalanche!BU141,CalcCustom!BU141))</f>
        <v/>
      </c>
    </row>
    <row r="142" customFormat="false" ht="15" hidden="false" customHeight="false" outlineLevel="0" collapsed="false">
      <c r="A142" s="8" t="n">
        <v>137</v>
      </c>
      <c r="B142" s="24" t="str">
        <f aca="false">IF(AND(A142&gt;1,N(O141)=0),"",EDATE(Plan!$C$5,A142-1))</f>
        <v/>
      </c>
      <c r="C142" s="25" t="str">
        <f aca="false">IF(OR(AND(A142&gt;1,N(O141)=0),Debts!$B$5=""),"",CHOOSE(Plan!$F$6,CalcSnowball!BJ142,CalcAvalanche!BJ142,CalcCustom!BJ142))</f>
        <v/>
      </c>
      <c r="D142" s="25" t="str">
        <f aca="false">IF(OR(AND(A142&gt;1,N(O141)=0),Debts!$B$6=""),"",CHOOSE(Plan!$F$6,CalcSnowball!BK142,CalcAvalanche!BK142,CalcCustom!BK142))</f>
        <v/>
      </c>
      <c r="E142" s="25" t="str">
        <f aca="false">IF(OR(AND(A142&gt;1,N(O141)=0),Debts!$B$7=""),"",CHOOSE(Plan!$F$6,CalcSnowball!BL142,CalcAvalanche!BL142,CalcCustom!BL142))</f>
        <v/>
      </c>
      <c r="F142" s="25" t="str">
        <f aca="false">IF(OR(AND(A142&gt;1,N(O141)=0),Debts!$B$8=""),"",CHOOSE(Plan!$F$6,CalcSnowball!BM142,CalcAvalanche!BM142,CalcCustom!BM142))</f>
        <v/>
      </c>
      <c r="G142" s="25" t="str">
        <f aca="false">IF(OR(AND(A142&gt;1,N(O141)=0),Debts!$B$9=""),"",CHOOSE(Plan!$F$6,CalcSnowball!BN142,CalcAvalanche!BN142,CalcCustom!BN142))</f>
        <v/>
      </c>
      <c r="H142" s="25" t="str">
        <f aca="false">IF(OR(AND(A142&gt;1,N(O141)=0),Debts!$B$10=""),"",CHOOSE(Plan!$F$6,CalcSnowball!BO142,CalcAvalanche!BO142,CalcCustom!BO142))</f>
        <v/>
      </c>
      <c r="I142" s="25" t="str">
        <f aca="false">IF(OR(AND(A142&gt;1,N(O141)=0),Debts!$B$11=""),"",CHOOSE(Plan!$F$6,CalcSnowball!BP142,CalcAvalanche!BP142,CalcCustom!BP142))</f>
        <v/>
      </c>
      <c r="J142" s="25" t="str">
        <f aca="false">IF(OR(AND(A142&gt;1,N(O141)=0),Debts!$B$12=""),"",CHOOSE(Plan!$F$6,CalcSnowball!BQ142,CalcAvalanche!BQ142,CalcCustom!BQ142))</f>
        <v/>
      </c>
      <c r="K142" s="25" t="str">
        <f aca="false">IF(OR(AND(A142&gt;1,N(O141)=0),Debts!$B$13=""),"",CHOOSE(Plan!$F$6,CalcSnowball!BR142,CalcAvalanche!BR142,CalcCustom!BR142))</f>
        <v/>
      </c>
      <c r="L142" s="25" t="str">
        <f aca="false">IF(OR(AND(A142&gt;1,N(O141)=0),Debts!$B$14=""),"",CHOOSE(Plan!$F$6,CalcSnowball!BS142,CalcAvalanche!BS142,CalcCustom!BS142))</f>
        <v/>
      </c>
      <c r="M142" s="25" t="str">
        <f aca="false">IF(AND(A142&gt;1,N(O141)=0),"",CHOOSE(Plan!$F$6,CalcSnowball!BV142,CalcAvalanche!BV142,CalcCustom!BV142))</f>
        <v/>
      </c>
      <c r="N142" s="25" t="str">
        <f aca="false">IF(AND(A142&gt;1,N(O141)=0),"",CHOOSE(Plan!$F$6,CalcSnowball!BW142,CalcAvalanche!BW142,CalcCustom!BW142))</f>
        <v/>
      </c>
      <c r="O142" s="25" t="str">
        <f aca="false">IF(AND(A142&gt;1,N(O141)=0),"",CHOOSE(Plan!$F$6,CalcSnowball!BU142,CalcAvalanche!BU142,CalcCustom!BU142))</f>
        <v/>
      </c>
    </row>
    <row r="143" customFormat="false" ht="15" hidden="false" customHeight="false" outlineLevel="0" collapsed="false">
      <c r="A143" s="8" t="n">
        <v>138</v>
      </c>
      <c r="B143" s="24" t="str">
        <f aca="false">IF(AND(A143&gt;1,N(O142)=0),"",EDATE(Plan!$C$5,A143-1))</f>
        <v/>
      </c>
      <c r="C143" s="25" t="str">
        <f aca="false">IF(OR(AND(A143&gt;1,N(O142)=0),Debts!$B$5=""),"",CHOOSE(Plan!$F$6,CalcSnowball!BJ143,CalcAvalanche!BJ143,CalcCustom!BJ143))</f>
        <v/>
      </c>
      <c r="D143" s="25" t="str">
        <f aca="false">IF(OR(AND(A143&gt;1,N(O142)=0),Debts!$B$6=""),"",CHOOSE(Plan!$F$6,CalcSnowball!BK143,CalcAvalanche!BK143,CalcCustom!BK143))</f>
        <v/>
      </c>
      <c r="E143" s="25" t="str">
        <f aca="false">IF(OR(AND(A143&gt;1,N(O142)=0),Debts!$B$7=""),"",CHOOSE(Plan!$F$6,CalcSnowball!BL143,CalcAvalanche!BL143,CalcCustom!BL143))</f>
        <v/>
      </c>
      <c r="F143" s="25" t="str">
        <f aca="false">IF(OR(AND(A143&gt;1,N(O142)=0),Debts!$B$8=""),"",CHOOSE(Plan!$F$6,CalcSnowball!BM143,CalcAvalanche!BM143,CalcCustom!BM143))</f>
        <v/>
      </c>
      <c r="G143" s="25" t="str">
        <f aca="false">IF(OR(AND(A143&gt;1,N(O142)=0),Debts!$B$9=""),"",CHOOSE(Plan!$F$6,CalcSnowball!BN143,CalcAvalanche!BN143,CalcCustom!BN143))</f>
        <v/>
      </c>
      <c r="H143" s="25" t="str">
        <f aca="false">IF(OR(AND(A143&gt;1,N(O142)=0),Debts!$B$10=""),"",CHOOSE(Plan!$F$6,CalcSnowball!BO143,CalcAvalanche!BO143,CalcCustom!BO143))</f>
        <v/>
      </c>
      <c r="I143" s="25" t="str">
        <f aca="false">IF(OR(AND(A143&gt;1,N(O142)=0),Debts!$B$11=""),"",CHOOSE(Plan!$F$6,CalcSnowball!BP143,CalcAvalanche!BP143,CalcCustom!BP143))</f>
        <v/>
      </c>
      <c r="J143" s="25" t="str">
        <f aca="false">IF(OR(AND(A143&gt;1,N(O142)=0),Debts!$B$12=""),"",CHOOSE(Plan!$F$6,CalcSnowball!BQ143,CalcAvalanche!BQ143,CalcCustom!BQ143))</f>
        <v/>
      </c>
      <c r="K143" s="25" t="str">
        <f aca="false">IF(OR(AND(A143&gt;1,N(O142)=0),Debts!$B$13=""),"",CHOOSE(Plan!$F$6,CalcSnowball!BR143,CalcAvalanche!BR143,CalcCustom!BR143))</f>
        <v/>
      </c>
      <c r="L143" s="25" t="str">
        <f aca="false">IF(OR(AND(A143&gt;1,N(O142)=0),Debts!$B$14=""),"",CHOOSE(Plan!$F$6,CalcSnowball!BS143,CalcAvalanche!BS143,CalcCustom!BS143))</f>
        <v/>
      </c>
      <c r="M143" s="25" t="str">
        <f aca="false">IF(AND(A143&gt;1,N(O142)=0),"",CHOOSE(Plan!$F$6,CalcSnowball!BV143,CalcAvalanche!BV143,CalcCustom!BV143))</f>
        <v/>
      </c>
      <c r="N143" s="25" t="str">
        <f aca="false">IF(AND(A143&gt;1,N(O142)=0),"",CHOOSE(Plan!$F$6,CalcSnowball!BW143,CalcAvalanche!BW143,CalcCustom!BW143))</f>
        <v/>
      </c>
      <c r="O143" s="25" t="str">
        <f aca="false">IF(AND(A143&gt;1,N(O142)=0),"",CHOOSE(Plan!$F$6,CalcSnowball!BU143,CalcAvalanche!BU143,CalcCustom!BU143))</f>
        <v/>
      </c>
    </row>
    <row r="144" customFormat="false" ht="15" hidden="false" customHeight="false" outlineLevel="0" collapsed="false">
      <c r="A144" s="8" t="n">
        <v>139</v>
      </c>
      <c r="B144" s="24" t="str">
        <f aca="false">IF(AND(A144&gt;1,N(O143)=0),"",EDATE(Plan!$C$5,A144-1))</f>
        <v/>
      </c>
      <c r="C144" s="25" t="str">
        <f aca="false">IF(OR(AND(A144&gt;1,N(O143)=0),Debts!$B$5=""),"",CHOOSE(Plan!$F$6,CalcSnowball!BJ144,CalcAvalanche!BJ144,CalcCustom!BJ144))</f>
        <v/>
      </c>
      <c r="D144" s="25" t="str">
        <f aca="false">IF(OR(AND(A144&gt;1,N(O143)=0),Debts!$B$6=""),"",CHOOSE(Plan!$F$6,CalcSnowball!BK144,CalcAvalanche!BK144,CalcCustom!BK144))</f>
        <v/>
      </c>
      <c r="E144" s="25" t="str">
        <f aca="false">IF(OR(AND(A144&gt;1,N(O143)=0),Debts!$B$7=""),"",CHOOSE(Plan!$F$6,CalcSnowball!BL144,CalcAvalanche!BL144,CalcCustom!BL144))</f>
        <v/>
      </c>
      <c r="F144" s="25" t="str">
        <f aca="false">IF(OR(AND(A144&gt;1,N(O143)=0),Debts!$B$8=""),"",CHOOSE(Plan!$F$6,CalcSnowball!BM144,CalcAvalanche!BM144,CalcCustom!BM144))</f>
        <v/>
      </c>
      <c r="G144" s="25" t="str">
        <f aca="false">IF(OR(AND(A144&gt;1,N(O143)=0),Debts!$B$9=""),"",CHOOSE(Plan!$F$6,CalcSnowball!BN144,CalcAvalanche!BN144,CalcCustom!BN144))</f>
        <v/>
      </c>
      <c r="H144" s="25" t="str">
        <f aca="false">IF(OR(AND(A144&gt;1,N(O143)=0),Debts!$B$10=""),"",CHOOSE(Plan!$F$6,CalcSnowball!BO144,CalcAvalanche!BO144,CalcCustom!BO144))</f>
        <v/>
      </c>
      <c r="I144" s="25" t="str">
        <f aca="false">IF(OR(AND(A144&gt;1,N(O143)=0),Debts!$B$11=""),"",CHOOSE(Plan!$F$6,CalcSnowball!BP144,CalcAvalanche!BP144,CalcCustom!BP144))</f>
        <v/>
      </c>
      <c r="J144" s="25" t="str">
        <f aca="false">IF(OR(AND(A144&gt;1,N(O143)=0),Debts!$B$12=""),"",CHOOSE(Plan!$F$6,CalcSnowball!BQ144,CalcAvalanche!BQ144,CalcCustom!BQ144))</f>
        <v/>
      </c>
      <c r="K144" s="25" t="str">
        <f aca="false">IF(OR(AND(A144&gt;1,N(O143)=0),Debts!$B$13=""),"",CHOOSE(Plan!$F$6,CalcSnowball!BR144,CalcAvalanche!BR144,CalcCustom!BR144))</f>
        <v/>
      </c>
      <c r="L144" s="25" t="str">
        <f aca="false">IF(OR(AND(A144&gt;1,N(O143)=0),Debts!$B$14=""),"",CHOOSE(Plan!$F$6,CalcSnowball!BS144,CalcAvalanche!BS144,CalcCustom!BS144))</f>
        <v/>
      </c>
      <c r="M144" s="25" t="str">
        <f aca="false">IF(AND(A144&gt;1,N(O143)=0),"",CHOOSE(Plan!$F$6,CalcSnowball!BV144,CalcAvalanche!BV144,CalcCustom!BV144))</f>
        <v/>
      </c>
      <c r="N144" s="25" t="str">
        <f aca="false">IF(AND(A144&gt;1,N(O143)=0),"",CHOOSE(Plan!$F$6,CalcSnowball!BW144,CalcAvalanche!BW144,CalcCustom!BW144))</f>
        <v/>
      </c>
      <c r="O144" s="25" t="str">
        <f aca="false">IF(AND(A144&gt;1,N(O143)=0),"",CHOOSE(Plan!$F$6,CalcSnowball!BU144,CalcAvalanche!BU144,CalcCustom!BU144))</f>
        <v/>
      </c>
    </row>
    <row r="145" customFormat="false" ht="15" hidden="false" customHeight="false" outlineLevel="0" collapsed="false">
      <c r="A145" s="8" t="n">
        <v>140</v>
      </c>
      <c r="B145" s="24" t="str">
        <f aca="false">IF(AND(A145&gt;1,N(O144)=0),"",EDATE(Plan!$C$5,A145-1))</f>
        <v/>
      </c>
      <c r="C145" s="25" t="str">
        <f aca="false">IF(OR(AND(A145&gt;1,N(O144)=0),Debts!$B$5=""),"",CHOOSE(Plan!$F$6,CalcSnowball!BJ145,CalcAvalanche!BJ145,CalcCustom!BJ145))</f>
        <v/>
      </c>
      <c r="D145" s="25" t="str">
        <f aca="false">IF(OR(AND(A145&gt;1,N(O144)=0),Debts!$B$6=""),"",CHOOSE(Plan!$F$6,CalcSnowball!BK145,CalcAvalanche!BK145,CalcCustom!BK145))</f>
        <v/>
      </c>
      <c r="E145" s="25" t="str">
        <f aca="false">IF(OR(AND(A145&gt;1,N(O144)=0),Debts!$B$7=""),"",CHOOSE(Plan!$F$6,CalcSnowball!BL145,CalcAvalanche!BL145,CalcCustom!BL145))</f>
        <v/>
      </c>
      <c r="F145" s="25" t="str">
        <f aca="false">IF(OR(AND(A145&gt;1,N(O144)=0),Debts!$B$8=""),"",CHOOSE(Plan!$F$6,CalcSnowball!BM145,CalcAvalanche!BM145,CalcCustom!BM145))</f>
        <v/>
      </c>
      <c r="G145" s="25" t="str">
        <f aca="false">IF(OR(AND(A145&gt;1,N(O144)=0),Debts!$B$9=""),"",CHOOSE(Plan!$F$6,CalcSnowball!BN145,CalcAvalanche!BN145,CalcCustom!BN145))</f>
        <v/>
      </c>
      <c r="H145" s="25" t="str">
        <f aca="false">IF(OR(AND(A145&gt;1,N(O144)=0),Debts!$B$10=""),"",CHOOSE(Plan!$F$6,CalcSnowball!BO145,CalcAvalanche!BO145,CalcCustom!BO145))</f>
        <v/>
      </c>
      <c r="I145" s="25" t="str">
        <f aca="false">IF(OR(AND(A145&gt;1,N(O144)=0),Debts!$B$11=""),"",CHOOSE(Plan!$F$6,CalcSnowball!BP145,CalcAvalanche!BP145,CalcCustom!BP145))</f>
        <v/>
      </c>
      <c r="J145" s="25" t="str">
        <f aca="false">IF(OR(AND(A145&gt;1,N(O144)=0),Debts!$B$12=""),"",CHOOSE(Plan!$F$6,CalcSnowball!BQ145,CalcAvalanche!BQ145,CalcCustom!BQ145))</f>
        <v/>
      </c>
      <c r="K145" s="25" t="str">
        <f aca="false">IF(OR(AND(A145&gt;1,N(O144)=0),Debts!$B$13=""),"",CHOOSE(Plan!$F$6,CalcSnowball!BR145,CalcAvalanche!BR145,CalcCustom!BR145))</f>
        <v/>
      </c>
      <c r="L145" s="25" t="str">
        <f aca="false">IF(OR(AND(A145&gt;1,N(O144)=0),Debts!$B$14=""),"",CHOOSE(Plan!$F$6,CalcSnowball!BS145,CalcAvalanche!BS145,CalcCustom!BS145))</f>
        <v/>
      </c>
      <c r="M145" s="25" t="str">
        <f aca="false">IF(AND(A145&gt;1,N(O144)=0),"",CHOOSE(Plan!$F$6,CalcSnowball!BV145,CalcAvalanche!BV145,CalcCustom!BV145))</f>
        <v/>
      </c>
      <c r="N145" s="25" t="str">
        <f aca="false">IF(AND(A145&gt;1,N(O144)=0),"",CHOOSE(Plan!$F$6,CalcSnowball!BW145,CalcAvalanche!BW145,CalcCustom!BW145))</f>
        <v/>
      </c>
      <c r="O145" s="25" t="str">
        <f aca="false">IF(AND(A145&gt;1,N(O144)=0),"",CHOOSE(Plan!$F$6,CalcSnowball!BU145,CalcAvalanche!BU145,CalcCustom!BU145))</f>
        <v/>
      </c>
    </row>
    <row r="146" customFormat="false" ht="15" hidden="false" customHeight="false" outlineLevel="0" collapsed="false">
      <c r="A146" s="8" t="n">
        <v>141</v>
      </c>
      <c r="B146" s="24" t="str">
        <f aca="false">IF(AND(A146&gt;1,N(O145)=0),"",EDATE(Plan!$C$5,A146-1))</f>
        <v/>
      </c>
      <c r="C146" s="25" t="str">
        <f aca="false">IF(OR(AND(A146&gt;1,N(O145)=0),Debts!$B$5=""),"",CHOOSE(Plan!$F$6,CalcSnowball!BJ146,CalcAvalanche!BJ146,CalcCustom!BJ146))</f>
        <v/>
      </c>
      <c r="D146" s="25" t="str">
        <f aca="false">IF(OR(AND(A146&gt;1,N(O145)=0),Debts!$B$6=""),"",CHOOSE(Plan!$F$6,CalcSnowball!BK146,CalcAvalanche!BK146,CalcCustom!BK146))</f>
        <v/>
      </c>
      <c r="E146" s="25" t="str">
        <f aca="false">IF(OR(AND(A146&gt;1,N(O145)=0),Debts!$B$7=""),"",CHOOSE(Plan!$F$6,CalcSnowball!BL146,CalcAvalanche!BL146,CalcCustom!BL146))</f>
        <v/>
      </c>
      <c r="F146" s="25" t="str">
        <f aca="false">IF(OR(AND(A146&gt;1,N(O145)=0),Debts!$B$8=""),"",CHOOSE(Plan!$F$6,CalcSnowball!BM146,CalcAvalanche!BM146,CalcCustom!BM146))</f>
        <v/>
      </c>
      <c r="G146" s="25" t="str">
        <f aca="false">IF(OR(AND(A146&gt;1,N(O145)=0),Debts!$B$9=""),"",CHOOSE(Plan!$F$6,CalcSnowball!BN146,CalcAvalanche!BN146,CalcCustom!BN146))</f>
        <v/>
      </c>
      <c r="H146" s="25" t="str">
        <f aca="false">IF(OR(AND(A146&gt;1,N(O145)=0),Debts!$B$10=""),"",CHOOSE(Plan!$F$6,CalcSnowball!BO146,CalcAvalanche!BO146,CalcCustom!BO146))</f>
        <v/>
      </c>
      <c r="I146" s="25" t="str">
        <f aca="false">IF(OR(AND(A146&gt;1,N(O145)=0),Debts!$B$11=""),"",CHOOSE(Plan!$F$6,CalcSnowball!BP146,CalcAvalanche!BP146,CalcCustom!BP146))</f>
        <v/>
      </c>
      <c r="J146" s="25" t="str">
        <f aca="false">IF(OR(AND(A146&gt;1,N(O145)=0),Debts!$B$12=""),"",CHOOSE(Plan!$F$6,CalcSnowball!BQ146,CalcAvalanche!BQ146,CalcCustom!BQ146))</f>
        <v/>
      </c>
      <c r="K146" s="25" t="str">
        <f aca="false">IF(OR(AND(A146&gt;1,N(O145)=0),Debts!$B$13=""),"",CHOOSE(Plan!$F$6,CalcSnowball!BR146,CalcAvalanche!BR146,CalcCustom!BR146))</f>
        <v/>
      </c>
      <c r="L146" s="25" t="str">
        <f aca="false">IF(OR(AND(A146&gt;1,N(O145)=0),Debts!$B$14=""),"",CHOOSE(Plan!$F$6,CalcSnowball!BS146,CalcAvalanche!BS146,CalcCustom!BS146))</f>
        <v/>
      </c>
      <c r="M146" s="25" t="str">
        <f aca="false">IF(AND(A146&gt;1,N(O145)=0),"",CHOOSE(Plan!$F$6,CalcSnowball!BV146,CalcAvalanche!BV146,CalcCustom!BV146))</f>
        <v/>
      </c>
      <c r="N146" s="25" t="str">
        <f aca="false">IF(AND(A146&gt;1,N(O145)=0),"",CHOOSE(Plan!$F$6,CalcSnowball!BW146,CalcAvalanche!BW146,CalcCustom!BW146))</f>
        <v/>
      </c>
      <c r="O146" s="25" t="str">
        <f aca="false">IF(AND(A146&gt;1,N(O145)=0),"",CHOOSE(Plan!$F$6,CalcSnowball!BU146,CalcAvalanche!BU146,CalcCustom!BU146))</f>
        <v/>
      </c>
    </row>
    <row r="147" customFormat="false" ht="15" hidden="false" customHeight="false" outlineLevel="0" collapsed="false">
      <c r="A147" s="8" t="n">
        <v>142</v>
      </c>
      <c r="B147" s="24" t="str">
        <f aca="false">IF(AND(A147&gt;1,N(O146)=0),"",EDATE(Plan!$C$5,A147-1))</f>
        <v/>
      </c>
      <c r="C147" s="25" t="str">
        <f aca="false">IF(OR(AND(A147&gt;1,N(O146)=0),Debts!$B$5=""),"",CHOOSE(Plan!$F$6,CalcSnowball!BJ147,CalcAvalanche!BJ147,CalcCustom!BJ147))</f>
        <v/>
      </c>
      <c r="D147" s="25" t="str">
        <f aca="false">IF(OR(AND(A147&gt;1,N(O146)=0),Debts!$B$6=""),"",CHOOSE(Plan!$F$6,CalcSnowball!BK147,CalcAvalanche!BK147,CalcCustom!BK147))</f>
        <v/>
      </c>
      <c r="E147" s="25" t="str">
        <f aca="false">IF(OR(AND(A147&gt;1,N(O146)=0),Debts!$B$7=""),"",CHOOSE(Plan!$F$6,CalcSnowball!BL147,CalcAvalanche!BL147,CalcCustom!BL147))</f>
        <v/>
      </c>
      <c r="F147" s="25" t="str">
        <f aca="false">IF(OR(AND(A147&gt;1,N(O146)=0),Debts!$B$8=""),"",CHOOSE(Plan!$F$6,CalcSnowball!BM147,CalcAvalanche!BM147,CalcCustom!BM147))</f>
        <v/>
      </c>
      <c r="G147" s="25" t="str">
        <f aca="false">IF(OR(AND(A147&gt;1,N(O146)=0),Debts!$B$9=""),"",CHOOSE(Plan!$F$6,CalcSnowball!BN147,CalcAvalanche!BN147,CalcCustom!BN147))</f>
        <v/>
      </c>
      <c r="H147" s="25" t="str">
        <f aca="false">IF(OR(AND(A147&gt;1,N(O146)=0),Debts!$B$10=""),"",CHOOSE(Plan!$F$6,CalcSnowball!BO147,CalcAvalanche!BO147,CalcCustom!BO147))</f>
        <v/>
      </c>
      <c r="I147" s="25" t="str">
        <f aca="false">IF(OR(AND(A147&gt;1,N(O146)=0),Debts!$B$11=""),"",CHOOSE(Plan!$F$6,CalcSnowball!BP147,CalcAvalanche!BP147,CalcCustom!BP147))</f>
        <v/>
      </c>
      <c r="J147" s="25" t="str">
        <f aca="false">IF(OR(AND(A147&gt;1,N(O146)=0),Debts!$B$12=""),"",CHOOSE(Plan!$F$6,CalcSnowball!BQ147,CalcAvalanche!BQ147,CalcCustom!BQ147))</f>
        <v/>
      </c>
      <c r="K147" s="25" t="str">
        <f aca="false">IF(OR(AND(A147&gt;1,N(O146)=0),Debts!$B$13=""),"",CHOOSE(Plan!$F$6,CalcSnowball!BR147,CalcAvalanche!BR147,CalcCustom!BR147))</f>
        <v/>
      </c>
      <c r="L147" s="25" t="str">
        <f aca="false">IF(OR(AND(A147&gt;1,N(O146)=0),Debts!$B$14=""),"",CHOOSE(Plan!$F$6,CalcSnowball!BS147,CalcAvalanche!BS147,CalcCustom!BS147))</f>
        <v/>
      </c>
      <c r="M147" s="25" t="str">
        <f aca="false">IF(AND(A147&gt;1,N(O146)=0),"",CHOOSE(Plan!$F$6,CalcSnowball!BV147,CalcAvalanche!BV147,CalcCustom!BV147))</f>
        <v/>
      </c>
      <c r="N147" s="25" t="str">
        <f aca="false">IF(AND(A147&gt;1,N(O146)=0),"",CHOOSE(Plan!$F$6,CalcSnowball!BW147,CalcAvalanche!BW147,CalcCustom!BW147))</f>
        <v/>
      </c>
      <c r="O147" s="25" t="str">
        <f aca="false">IF(AND(A147&gt;1,N(O146)=0),"",CHOOSE(Plan!$F$6,CalcSnowball!BU147,CalcAvalanche!BU147,CalcCustom!BU147))</f>
        <v/>
      </c>
    </row>
    <row r="148" customFormat="false" ht="15" hidden="false" customHeight="false" outlineLevel="0" collapsed="false">
      <c r="A148" s="8" t="n">
        <v>143</v>
      </c>
      <c r="B148" s="24" t="str">
        <f aca="false">IF(AND(A148&gt;1,N(O147)=0),"",EDATE(Plan!$C$5,A148-1))</f>
        <v/>
      </c>
      <c r="C148" s="25" t="str">
        <f aca="false">IF(OR(AND(A148&gt;1,N(O147)=0),Debts!$B$5=""),"",CHOOSE(Plan!$F$6,CalcSnowball!BJ148,CalcAvalanche!BJ148,CalcCustom!BJ148))</f>
        <v/>
      </c>
      <c r="D148" s="25" t="str">
        <f aca="false">IF(OR(AND(A148&gt;1,N(O147)=0),Debts!$B$6=""),"",CHOOSE(Plan!$F$6,CalcSnowball!BK148,CalcAvalanche!BK148,CalcCustom!BK148))</f>
        <v/>
      </c>
      <c r="E148" s="25" t="str">
        <f aca="false">IF(OR(AND(A148&gt;1,N(O147)=0),Debts!$B$7=""),"",CHOOSE(Plan!$F$6,CalcSnowball!BL148,CalcAvalanche!BL148,CalcCustom!BL148))</f>
        <v/>
      </c>
      <c r="F148" s="25" t="str">
        <f aca="false">IF(OR(AND(A148&gt;1,N(O147)=0),Debts!$B$8=""),"",CHOOSE(Plan!$F$6,CalcSnowball!BM148,CalcAvalanche!BM148,CalcCustom!BM148))</f>
        <v/>
      </c>
      <c r="G148" s="25" t="str">
        <f aca="false">IF(OR(AND(A148&gt;1,N(O147)=0),Debts!$B$9=""),"",CHOOSE(Plan!$F$6,CalcSnowball!BN148,CalcAvalanche!BN148,CalcCustom!BN148))</f>
        <v/>
      </c>
      <c r="H148" s="25" t="str">
        <f aca="false">IF(OR(AND(A148&gt;1,N(O147)=0),Debts!$B$10=""),"",CHOOSE(Plan!$F$6,CalcSnowball!BO148,CalcAvalanche!BO148,CalcCustom!BO148))</f>
        <v/>
      </c>
      <c r="I148" s="25" t="str">
        <f aca="false">IF(OR(AND(A148&gt;1,N(O147)=0),Debts!$B$11=""),"",CHOOSE(Plan!$F$6,CalcSnowball!BP148,CalcAvalanche!BP148,CalcCustom!BP148))</f>
        <v/>
      </c>
      <c r="J148" s="25" t="str">
        <f aca="false">IF(OR(AND(A148&gt;1,N(O147)=0),Debts!$B$12=""),"",CHOOSE(Plan!$F$6,CalcSnowball!BQ148,CalcAvalanche!BQ148,CalcCustom!BQ148))</f>
        <v/>
      </c>
      <c r="K148" s="25" t="str">
        <f aca="false">IF(OR(AND(A148&gt;1,N(O147)=0),Debts!$B$13=""),"",CHOOSE(Plan!$F$6,CalcSnowball!BR148,CalcAvalanche!BR148,CalcCustom!BR148))</f>
        <v/>
      </c>
      <c r="L148" s="25" t="str">
        <f aca="false">IF(OR(AND(A148&gt;1,N(O147)=0),Debts!$B$14=""),"",CHOOSE(Plan!$F$6,CalcSnowball!BS148,CalcAvalanche!BS148,CalcCustom!BS148))</f>
        <v/>
      </c>
      <c r="M148" s="25" t="str">
        <f aca="false">IF(AND(A148&gt;1,N(O147)=0),"",CHOOSE(Plan!$F$6,CalcSnowball!BV148,CalcAvalanche!BV148,CalcCustom!BV148))</f>
        <v/>
      </c>
      <c r="N148" s="25" t="str">
        <f aca="false">IF(AND(A148&gt;1,N(O147)=0),"",CHOOSE(Plan!$F$6,CalcSnowball!BW148,CalcAvalanche!BW148,CalcCustom!BW148))</f>
        <v/>
      </c>
      <c r="O148" s="25" t="str">
        <f aca="false">IF(AND(A148&gt;1,N(O147)=0),"",CHOOSE(Plan!$F$6,CalcSnowball!BU148,CalcAvalanche!BU148,CalcCustom!BU148))</f>
        <v/>
      </c>
    </row>
    <row r="149" customFormat="false" ht="15" hidden="false" customHeight="false" outlineLevel="0" collapsed="false">
      <c r="A149" s="8" t="n">
        <v>144</v>
      </c>
      <c r="B149" s="24" t="str">
        <f aca="false">IF(AND(A149&gt;1,N(O148)=0),"",EDATE(Plan!$C$5,A149-1))</f>
        <v/>
      </c>
      <c r="C149" s="25" t="str">
        <f aca="false">IF(OR(AND(A149&gt;1,N(O148)=0),Debts!$B$5=""),"",CHOOSE(Plan!$F$6,CalcSnowball!BJ149,CalcAvalanche!BJ149,CalcCustom!BJ149))</f>
        <v/>
      </c>
      <c r="D149" s="25" t="str">
        <f aca="false">IF(OR(AND(A149&gt;1,N(O148)=0),Debts!$B$6=""),"",CHOOSE(Plan!$F$6,CalcSnowball!BK149,CalcAvalanche!BK149,CalcCustom!BK149))</f>
        <v/>
      </c>
      <c r="E149" s="25" t="str">
        <f aca="false">IF(OR(AND(A149&gt;1,N(O148)=0),Debts!$B$7=""),"",CHOOSE(Plan!$F$6,CalcSnowball!BL149,CalcAvalanche!BL149,CalcCustom!BL149))</f>
        <v/>
      </c>
      <c r="F149" s="25" t="str">
        <f aca="false">IF(OR(AND(A149&gt;1,N(O148)=0),Debts!$B$8=""),"",CHOOSE(Plan!$F$6,CalcSnowball!BM149,CalcAvalanche!BM149,CalcCustom!BM149))</f>
        <v/>
      </c>
      <c r="G149" s="25" t="str">
        <f aca="false">IF(OR(AND(A149&gt;1,N(O148)=0),Debts!$B$9=""),"",CHOOSE(Plan!$F$6,CalcSnowball!BN149,CalcAvalanche!BN149,CalcCustom!BN149))</f>
        <v/>
      </c>
      <c r="H149" s="25" t="str">
        <f aca="false">IF(OR(AND(A149&gt;1,N(O148)=0),Debts!$B$10=""),"",CHOOSE(Plan!$F$6,CalcSnowball!BO149,CalcAvalanche!BO149,CalcCustom!BO149))</f>
        <v/>
      </c>
      <c r="I149" s="25" t="str">
        <f aca="false">IF(OR(AND(A149&gt;1,N(O148)=0),Debts!$B$11=""),"",CHOOSE(Plan!$F$6,CalcSnowball!BP149,CalcAvalanche!BP149,CalcCustom!BP149))</f>
        <v/>
      </c>
      <c r="J149" s="25" t="str">
        <f aca="false">IF(OR(AND(A149&gt;1,N(O148)=0),Debts!$B$12=""),"",CHOOSE(Plan!$F$6,CalcSnowball!BQ149,CalcAvalanche!BQ149,CalcCustom!BQ149))</f>
        <v/>
      </c>
      <c r="K149" s="25" t="str">
        <f aca="false">IF(OR(AND(A149&gt;1,N(O148)=0),Debts!$B$13=""),"",CHOOSE(Plan!$F$6,CalcSnowball!BR149,CalcAvalanche!BR149,CalcCustom!BR149))</f>
        <v/>
      </c>
      <c r="L149" s="25" t="str">
        <f aca="false">IF(OR(AND(A149&gt;1,N(O148)=0),Debts!$B$14=""),"",CHOOSE(Plan!$F$6,CalcSnowball!BS149,CalcAvalanche!BS149,CalcCustom!BS149))</f>
        <v/>
      </c>
      <c r="M149" s="25" t="str">
        <f aca="false">IF(AND(A149&gt;1,N(O148)=0),"",CHOOSE(Plan!$F$6,CalcSnowball!BV149,CalcAvalanche!BV149,CalcCustom!BV149))</f>
        <v/>
      </c>
      <c r="N149" s="25" t="str">
        <f aca="false">IF(AND(A149&gt;1,N(O148)=0),"",CHOOSE(Plan!$F$6,CalcSnowball!BW149,CalcAvalanche!BW149,CalcCustom!BW149))</f>
        <v/>
      </c>
      <c r="O149" s="25" t="str">
        <f aca="false">IF(AND(A149&gt;1,N(O148)=0),"",CHOOSE(Plan!$F$6,CalcSnowball!BU149,CalcAvalanche!BU149,CalcCustom!BU149))</f>
        <v/>
      </c>
    </row>
    <row r="150" customFormat="false" ht="15" hidden="false" customHeight="false" outlineLevel="0" collapsed="false">
      <c r="A150" s="8" t="n">
        <v>145</v>
      </c>
      <c r="B150" s="24" t="str">
        <f aca="false">IF(AND(A150&gt;1,N(O149)=0),"",EDATE(Plan!$C$5,A150-1))</f>
        <v/>
      </c>
      <c r="C150" s="25" t="str">
        <f aca="false">IF(OR(AND(A150&gt;1,N(O149)=0),Debts!$B$5=""),"",CHOOSE(Plan!$F$6,CalcSnowball!BJ150,CalcAvalanche!BJ150,CalcCustom!BJ150))</f>
        <v/>
      </c>
      <c r="D150" s="25" t="str">
        <f aca="false">IF(OR(AND(A150&gt;1,N(O149)=0),Debts!$B$6=""),"",CHOOSE(Plan!$F$6,CalcSnowball!BK150,CalcAvalanche!BK150,CalcCustom!BK150))</f>
        <v/>
      </c>
      <c r="E150" s="25" t="str">
        <f aca="false">IF(OR(AND(A150&gt;1,N(O149)=0),Debts!$B$7=""),"",CHOOSE(Plan!$F$6,CalcSnowball!BL150,CalcAvalanche!BL150,CalcCustom!BL150))</f>
        <v/>
      </c>
      <c r="F150" s="25" t="str">
        <f aca="false">IF(OR(AND(A150&gt;1,N(O149)=0),Debts!$B$8=""),"",CHOOSE(Plan!$F$6,CalcSnowball!BM150,CalcAvalanche!BM150,CalcCustom!BM150))</f>
        <v/>
      </c>
      <c r="G150" s="25" t="str">
        <f aca="false">IF(OR(AND(A150&gt;1,N(O149)=0),Debts!$B$9=""),"",CHOOSE(Plan!$F$6,CalcSnowball!BN150,CalcAvalanche!BN150,CalcCustom!BN150))</f>
        <v/>
      </c>
      <c r="H150" s="25" t="str">
        <f aca="false">IF(OR(AND(A150&gt;1,N(O149)=0),Debts!$B$10=""),"",CHOOSE(Plan!$F$6,CalcSnowball!BO150,CalcAvalanche!BO150,CalcCustom!BO150))</f>
        <v/>
      </c>
      <c r="I150" s="25" t="str">
        <f aca="false">IF(OR(AND(A150&gt;1,N(O149)=0),Debts!$B$11=""),"",CHOOSE(Plan!$F$6,CalcSnowball!BP150,CalcAvalanche!BP150,CalcCustom!BP150))</f>
        <v/>
      </c>
      <c r="J150" s="25" t="str">
        <f aca="false">IF(OR(AND(A150&gt;1,N(O149)=0),Debts!$B$12=""),"",CHOOSE(Plan!$F$6,CalcSnowball!BQ150,CalcAvalanche!BQ150,CalcCustom!BQ150))</f>
        <v/>
      </c>
      <c r="K150" s="25" t="str">
        <f aca="false">IF(OR(AND(A150&gt;1,N(O149)=0),Debts!$B$13=""),"",CHOOSE(Plan!$F$6,CalcSnowball!BR150,CalcAvalanche!BR150,CalcCustom!BR150))</f>
        <v/>
      </c>
      <c r="L150" s="25" t="str">
        <f aca="false">IF(OR(AND(A150&gt;1,N(O149)=0),Debts!$B$14=""),"",CHOOSE(Plan!$F$6,CalcSnowball!BS150,CalcAvalanche!BS150,CalcCustom!BS150))</f>
        <v/>
      </c>
      <c r="M150" s="25" t="str">
        <f aca="false">IF(AND(A150&gt;1,N(O149)=0),"",CHOOSE(Plan!$F$6,CalcSnowball!BV150,CalcAvalanche!BV150,CalcCustom!BV150))</f>
        <v/>
      </c>
      <c r="N150" s="25" t="str">
        <f aca="false">IF(AND(A150&gt;1,N(O149)=0),"",CHOOSE(Plan!$F$6,CalcSnowball!BW150,CalcAvalanche!BW150,CalcCustom!BW150))</f>
        <v/>
      </c>
      <c r="O150" s="25" t="str">
        <f aca="false">IF(AND(A150&gt;1,N(O149)=0),"",CHOOSE(Plan!$F$6,CalcSnowball!BU150,CalcAvalanche!BU150,CalcCustom!BU150))</f>
        <v/>
      </c>
    </row>
    <row r="151" customFormat="false" ht="15" hidden="false" customHeight="false" outlineLevel="0" collapsed="false">
      <c r="A151" s="8" t="n">
        <v>146</v>
      </c>
      <c r="B151" s="24" t="str">
        <f aca="false">IF(AND(A151&gt;1,N(O150)=0),"",EDATE(Plan!$C$5,A151-1))</f>
        <v/>
      </c>
      <c r="C151" s="25" t="str">
        <f aca="false">IF(OR(AND(A151&gt;1,N(O150)=0),Debts!$B$5=""),"",CHOOSE(Plan!$F$6,CalcSnowball!BJ151,CalcAvalanche!BJ151,CalcCustom!BJ151))</f>
        <v/>
      </c>
      <c r="D151" s="25" t="str">
        <f aca="false">IF(OR(AND(A151&gt;1,N(O150)=0),Debts!$B$6=""),"",CHOOSE(Plan!$F$6,CalcSnowball!BK151,CalcAvalanche!BK151,CalcCustom!BK151))</f>
        <v/>
      </c>
      <c r="E151" s="25" t="str">
        <f aca="false">IF(OR(AND(A151&gt;1,N(O150)=0),Debts!$B$7=""),"",CHOOSE(Plan!$F$6,CalcSnowball!BL151,CalcAvalanche!BL151,CalcCustom!BL151))</f>
        <v/>
      </c>
      <c r="F151" s="25" t="str">
        <f aca="false">IF(OR(AND(A151&gt;1,N(O150)=0),Debts!$B$8=""),"",CHOOSE(Plan!$F$6,CalcSnowball!BM151,CalcAvalanche!BM151,CalcCustom!BM151))</f>
        <v/>
      </c>
      <c r="G151" s="25" t="str">
        <f aca="false">IF(OR(AND(A151&gt;1,N(O150)=0),Debts!$B$9=""),"",CHOOSE(Plan!$F$6,CalcSnowball!BN151,CalcAvalanche!BN151,CalcCustom!BN151))</f>
        <v/>
      </c>
      <c r="H151" s="25" t="str">
        <f aca="false">IF(OR(AND(A151&gt;1,N(O150)=0),Debts!$B$10=""),"",CHOOSE(Plan!$F$6,CalcSnowball!BO151,CalcAvalanche!BO151,CalcCustom!BO151))</f>
        <v/>
      </c>
      <c r="I151" s="25" t="str">
        <f aca="false">IF(OR(AND(A151&gt;1,N(O150)=0),Debts!$B$11=""),"",CHOOSE(Plan!$F$6,CalcSnowball!BP151,CalcAvalanche!BP151,CalcCustom!BP151))</f>
        <v/>
      </c>
      <c r="J151" s="25" t="str">
        <f aca="false">IF(OR(AND(A151&gt;1,N(O150)=0),Debts!$B$12=""),"",CHOOSE(Plan!$F$6,CalcSnowball!BQ151,CalcAvalanche!BQ151,CalcCustom!BQ151))</f>
        <v/>
      </c>
      <c r="K151" s="25" t="str">
        <f aca="false">IF(OR(AND(A151&gt;1,N(O150)=0),Debts!$B$13=""),"",CHOOSE(Plan!$F$6,CalcSnowball!BR151,CalcAvalanche!BR151,CalcCustom!BR151))</f>
        <v/>
      </c>
      <c r="L151" s="25" t="str">
        <f aca="false">IF(OR(AND(A151&gt;1,N(O150)=0),Debts!$B$14=""),"",CHOOSE(Plan!$F$6,CalcSnowball!BS151,CalcAvalanche!BS151,CalcCustom!BS151))</f>
        <v/>
      </c>
      <c r="M151" s="25" t="str">
        <f aca="false">IF(AND(A151&gt;1,N(O150)=0),"",CHOOSE(Plan!$F$6,CalcSnowball!BV151,CalcAvalanche!BV151,CalcCustom!BV151))</f>
        <v/>
      </c>
      <c r="N151" s="25" t="str">
        <f aca="false">IF(AND(A151&gt;1,N(O150)=0),"",CHOOSE(Plan!$F$6,CalcSnowball!BW151,CalcAvalanche!BW151,CalcCustom!BW151))</f>
        <v/>
      </c>
      <c r="O151" s="25" t="str">
        <f aca="false">IF(AND(A151&gt;1,N(O150)=0),"",CHOOSE(Plan!$F$6,CalcSnowball!BU151,CalcAvalanche!BU151,CalcCustom!BU151))</f>
        <v/>
      </c>
    </row>
    <row r="152" customFormat="false" ht="15" hidden="false" customHeight="false" outlineLevel="0" collapsed="false">
      <c r="A152" s="8" t="n">
        <v>147</v>
      </c>
      <c r="B152" s="24" t="str">
        <f aca="false">IF(AND(A152&gt;1,N(O151)=0),"",EDATE(Plan!$C$5,A152-1))</f>
        <v/>
      </c>
      <c r="C152" s="25" t="str">
        <f aca="false">IF(OR(AND(A152&gt;1,N(O151)=0),Debts!$B$5=""),"",CHOOSE(Plan!$F$6,CalcSnowball!BJ152,CalcAvalanche!BJ152,CalcCustom!BJ152))</f>
        <v/>
      </c>
      <c r="D152" s="25" t="str">
        <f aca="false">IF(OR(AND(A152&gt;1,N(O151)=0),Debts!$B$6=""),"",CHOOSE(Plan!$F$6,CalcSnowball!BK152,CalcAvalanche!BK152,CalcCustom!BK152))</f>
        <v/>
      </c>
      <c r="E152" s="25" t="str">
        <f aca="false">IF(OR(AND(A152&gt;1,N(O151)=0),Debts!$B$7=""),"",CHOOSE(Plan!$F$6,CalcSnowball!BL152,CalcAvalanche!BL152,CalcCustom!BL152))</f>
        <v/>
      </c>
      <c r="F152" s="25" t="str">
        <f aca="false">IF(OR(AND(A152&gt;1,N(O151)=0),Debts!$B$8=""),"",CHOOSE(Plan!$F$6,CalcSnowball!BM152,CalcAvalanche!BM152,CalcCustom!BM152))</f>
        <v/>
      </c>
      <c r="G152" s="25" t="str">
        <f aca="false">IF(OR(AND(A152&gt;1,N(O151)=0),Debts!$B$9=""),"",CHOOSE(Plan!$F$6,CalcSnowball!BN152,CalcAvalanche!BN152,CalcCustom!BN152))</f>
        <v/>
      </c>
      <c r="H152" s="25" t="str">
        <f aca="false">IF(OR(AND(A152&gt;1,N(O151)=0),Debts!$B$10=""),"",CHOOSE(Plan!$F$6,CalcSnowball!BO152,CalcAvalanche!BO152,CalcCustom!BO152))</f>
        <v/>
      </c>
      <c r="I152" s="25" t="str">
        <f aca="false">IF(OR(AND(A152&gt;1,N(O151)=0),Debts!$B$11=""),"",CHOOSE(Plan!$F$6,CalcSnowball!BP152,CalcAvalanche!BP152,CalcCustom!BP152))</f>
        <v/>
      </c>
      <c r="J152" s="25" t="str">
        <f aca="false">IF(OR(AND(A152&gt;1,N(O151)=0),Debts!$B$12=""),"",CHOOSE(Plan!$F$6,CalcSnowball!BQ152,CalcAvalanche!BQ152,CalcCustom!BQ152))</f>
        <v/>
      </c>
      <c r="K152" s="25" t="str">
        <f aca="false">IF(OR(AND(A152&gt;1,N(O151)=0),Debts!$B$13=""),"",CHOOSE(Plan!$F$6,CalcSnowball!BR152,CalcAvalanche!BR152,CalcCustom!BR152))</f>
        <v/>
      </c>
      <c r="L152" s="25" t="str">
        <f aca="false">IF(OR(AND(A152&gt;1,N(O151)=0),Debts!$B$14=""),"",CHOOSE(Plan!$F$6,CalcSnowball!BS152,CalcAvalanche!BS152,CalcCustom!BS152))</f>
        <v/>
      </c>
      <c r="M152" s="25" t="str">
        <f aca="false">IF(AND(A152&gt;1,N(O151)=0),"",CHOOSE(Plan!$F$6,CalcSnowball!BV152,CalcAvalanche!BV152,CalcCustom!BV152))</f>
        <v/>
      </c>
      <c r="N152" s="25" t="str">
        <f aca="false">IF(AND(A152&gt;1,N(O151)=0),"",CHOOSE(Plan!$F$6,CalcSnowball!BW152,CalcAvalanche!BW152,CalcCustom!BW152))</f>
        <v/>
      </c>
      <c r="O152" s="25" t="str">
        <f aca="false">IF(AND(A152&gt;1,N(O151)=0),"",CHOOSE(Plan!$F$6,CalcSnowball!BU152,CalcAvalanche!BU152,CalcCustom!BU152))</f>
        <v/>
      </c>
    </row>
    <row r="153" customFormat="false" ht="15" hidden="false" customHeight="false" outlineLevel="0" collapsed="false">
      <c r="A153" s="8" t="n">
        <v>148</v>
      </c>
      <c r="B153" s="24" t="str">
        <f aca="false">IF(AND(A153&gt;1,N(O152)=0),"",EDATE(Plan!$C$5,A153-1))</f>
        <v/>
      </c>
      <c r="C153" s="25" t="str">
        <f aca="false">IF(OR(AND(A153&gt;1,N(O152)=0),Debts!$B$5=""),"",CHOOSE(Plan!$F$6,CalcSnowball!BJ153,CalcAvalanche!BJ153,CalcCustom!BJ153))</f>
        <v/>
      </c>
      <c r="D153" s="25" t="str">
        <f aca="false">IF(OR(AND(A153&gt;1,N(O152)=0),Debts!$B$6=""),"",CHOOSE(Plan!$F$6,CalcSnowball!BK153,CalcAvalanche!BK153,CalcCustom!BK153))</f>
        <v/>
      </c>
      <c r="E153" s="25" t="str">
        <f aca="false">IF(OR(AND(A153&gt;1,N(O152)=0),Debts!$B$7=""),"",CHOOSE(Plan!$F$6,CalcSnowball!BL153,CalcAvalanche!BL153,CalcCustom!BL153))</f>
        <v/>
      </c>
      <c r="F153" s="25" t="str">
        <f aca="false">IF(OR(AND(A153&gt;1,N(O152)=0),Debts!$B$8=""),"",CHOOSE(Plan!$F$6,CalcSnowball!BM153,CalcAvalanche!BM153,CalcCustom!BM153))</f>
        <v/>
      </c>
      <c r="G153" s="25" t="str">
        <f aca="false">IF(OR(AND(A153&gt;1,N(O152)=0),Debts!$B$9=""),"",CHOOSE(Plan!$F$6,CalcSnowball!BN153,CalcAvalanche!BN153,CalcCustom!BN153))</f>
        <v/>
      </c>
      <c r="H153" s="25" t="str">
        <f aca="false">IF(OR(AND(A153&gt;1,N(O152)=0),Debts!$B$10=""),"",CHOOSE(Plan!$F$6,CalcSnowball!BO153,CalcAvalanche!BO153,CalcCustom!BO153))</f>
        <v/>
      </c>
      <c r="I153" s="25" t="str">
        <f aca="false">IF(OR(AND(A153&gt;1,N(O152)=0),Debts!$B$11=""),"",CHOOSE(Plan!$F$6,CalcSnowball!BP153,CalcAvalanche!BP153,CalcCustom!BP153))</f>
        <v/>
      </c>
      <c r="J153" s="25" t="str">
        <f aca="false">IF(OR(AND(A153&gt;1,N(O152)=0),Debts!$B$12=""),"",CHOOSE(Plan!$F$6,CalcSnowball!BQ153,CalcAvalanche!BQ153,CalcCustom!BQ153))</f>
        <v/>
      </c>
      <c r="K153" s="25" t="str">
        <f aca="false">IF(OR(AND(A153&gt;1,N(O152)=0),Debts!$B$13=""),"",CHOOSE(Plan!$F$6,CalcSnowball!BR153,CalcAvalanche!BR153,CalcCustom!BR153))</f>
        <v/>
      </c>
      <c r="L153" s="25" t="str">
        <f aca="false">IF(OR(AND(A153&gt;1,N(O152)=0),Debts!$B$14=""),"",CHOOSE(Plan!$F$6,CalcSnowball!BS153,CalcAvalanche!BS153,CalcCustom!BS153))</f>
        <v/>
      </c>
      <c r="M153" s="25" t="str">
        <f aca="false">IF(AND(A153&gt;1,N(O152)=0),"",CHOOSE(Plan!$F$6,CalcSnowball!BV153,CalcAvalanche!BV153,CalcCustom!BV153))</f>
        <v/>
      </c>
      <c r="N153" s="25" t="str">
        <f aca="false">IF(AND(A153&gt;1,N(O152)=0),"",CHOOSE(Plan!$F$6,CalcSnowball!BW153,CalcAvalanche!BW153,CalcCustom!BW153))</f>
        <v/>
      </c>
      <c r="O153" s="25" t="str">
        <f aca="false">IF(AND(A153&gt;1,N(O152)=0),"",CHOOSE(Plan!$F$6,CalcSnowball!BU153,CalcAvalanche!BU153,CalcCustom!BU153))</f>
        <v/>
      </c>
    </row>
    <row r="154" customFormat="false" ht="15" hidden="false" customHeight="false" outlineLevel="0" collapsed="false">
      <c r="A154" s="8" t="n">
        <v>149</v>
      </c>
      <c r="B154" s="24" t="str">
        <f aca="false">IF(AND(A154&gt;1,N(O153)=0),"",EDATE(Plan!$C$5,A154-1))</f>
        <v/>
      </c>
      <c r="C154" s="25" t="str">
        <f aca="false">IF(OR(AND(A154&gt;1,N(O153)=0),Debts!$B$5=""),"",CHOOSE(Plan!$F$6,CalcSnowball!BJ154,CalcAvalanche!BJ154,CalcCustom!BJ154))</f>
        <v/>
      </c>
      <c r="D154" s="25" t="str">
        <f aca="false">IF(OR(AND(A154&gt;1,N(O153)=0),Debts!$B$6=""),"",CHOOSE(Plan!$F$6,CalcSnowball!BK154,CalcAvalanche!BK154,CalcCustom!BK154))</f>
        <v/>
      </c>
      <c r="E154" s="25" t="str">
        <f aca="false">IF(OR(AND(A154&gt;1,N(O153)=0),Debts!$B$7=""),"",CHOOSE(Plan!$F$6,CalcSnowball!BL154,CalcAvalanche!BL154,CalcCustom!BL154))</f>
        <v/>
      </c>
      <c r="F154" s="25" t="str">
        <f aca="false">IF(OR(AND(A154&gt;1,N(O153)=0),Debts!$B$8=""),"",CHOOSE(Plan!$F$6,CalcSnowball!BM154,CalcAvalanche!BM154,CalcCustom!BM154))</f>
        <v/>
      </c>
      <c r="G154" s="25" t="str">
        <f aca="false">IF(OR(AND(A154&gt;1,N(O153)=0),Debts!$B$9=""),"",CHOOSE(Plan!$F$6,CalcSnowball!BN154,CalcAvalanche!BN154,CalcCustom!BN154))</f>
        <v/>
      </c>
      <c r="H154" s="25" t="str">
        <f aca="false">IF(OR(AND(A154&gt;1,N(O153)=0),Debts!$B$10=""),"",CHOOSE(Plan!$F$6,CalcSnowball!BO154,CalcAvalanche!BO154,CalcCustom!BO154))</f>
        <v/>
      </c>
      <c r="I154" s="25" t="str">
        <f aca="false">IF(OR(AND(A154&gt;1,N(O153)=0),Debts!$B$11=""),"",CHOOSE(Plan!$F$6,CalcSnowball!BP154,CalcAvalanche!BP154,CalcCustom!BP154))</f>
        <v/>
      </c>
      <c r="J154" s="25" t="str">
        <f aca="false">IF(OR(AND(A154&gt;1,N(O153)=0),Debts!$B$12=""),"",CHOOSE(Plan!$F$6,CalcSnowball!BQ154,CalcAvalanche!BQ154,CalcCustom!BQ154))</f>
        <v/>
      </c>
      <c r="K154" s="25" t="str">
        <f aca="false">IF(OR(AND(A154&gt;1,N(O153)=0),Debts!$B$13=""),"",CHOOSE(Plan!$F$6,CalcSnowball!BR154,CalcAvalanche!BR154,CalcCustom!BR154))</f>
        <v/>
      </c>
      <c r="L154" s="25" t="str">
        <f aca="false">IF(OR(AND(A154&gt;1,N(O153)=0),Debts!$B$14=""),"",CHOOSE(Plan!$F$6,CalcSnowball!BS154,CalcAvalanche!BS154,CalcCustom!BS154))</f>
        <v/>
      </c>
      <c r="M154" s="25" t="str">
        <f aca="false">IF(AND(A154&gt;1,N(O153)=0),"",CHOOSE(Plan!$F$6,CalcSnowball!BV154,CalcAvalanche!BV154,CalcCustom!BV154))</f>
        <v/>
      </c>
      <c r="N154" s="25" t="str">
        <f aca="false">IF(AND(A154&gt;1,N(O153)=0),"",CHOOSE(Plan!$F$6,CalcSnowball!BW154,CalcAvalanche!BW154,CalcCustom!BW154))</f>
        <v/>
      </c>
      <c r="O154" s="25" t="str">
        <f aca="false">IF(AND(A154&gt;1,N(O153)=0),"",CHOOSE(Plan!$F$6,CalcSnowball!BU154,CalcAvalanche!BU154,CalcCustom!BU154))</f>
        <v/>
      </c>
    </row>
    <row r="155" customFormat="false" ht="15" hidden="false" customHeight="false" outlineLevel="0" collapsed="false">
      <c r="A155" s="8" t="n">
        <v>150</v>
      </c>
      <c r="B155" s="24" t="str">
        <f aca="false">IF(AND(A155&gt;1,N(O154)=0),"",EDATE(Plan!$C$5,A155-1))</f>
        <v/>
      </c>
      <c r="C155" s="25" t="str">
        <f aca="false">IF(OR(AND(A155&gt;1,N(O154)=0),Debts!$B$5=""),"",CHOOSE(Plan!$F$6,CalcSnowball!BJ155,CalcAvalanche!BJ155,CalcCustom!BJ155))</f>
        <v/>
      </c>
      <c r="D155" s="25" t="str">
        <f aca="false">IF(OR(AND(A155&gt;1,N(O154)=0),Debts!$B$6=""),"",CHOOSE(Plan!$F$6,CalcSnowball!BK155,CalcAvalanche!BK155,CalcCustom!BK155))</f>
        <v/>
      </c>
      <c r="E155" s="25" t="str">
        <f aca="false">IF(OR(AND(A155&gt;1,N(O154)=0),Debts!$B$7=""),"",CHOOSE(Plan!$F$6,CalcSnowball!BL155,CalcAvalanche!BL155,CalcCustom!BL155))</f>
        <v/>
      </c>
      <c r="F155" s="25" t="str">
        <f aca="false">IF(OR(AND(A155&gt;1,N(O154)=0),Debts!$B$8=""),"",CHOOSE(Plan!$F$6,CalcSnowball!BM155,CalcAvalanche!BM155,CalcCustom!BM155))</f>
        <v/>
      </c>
      <c r="G155" s="25" t="str">
        <f aca="false">IF(OR(AND(A155&gt;1,N(O154)=0),Debts!$B$9=""),"",CHOOSE(Plan!$F$6,CalcSnowball!BN155,CalcAvalanche!BN155,CalcCustom!BN155))</f>
        <v/>
      </c>
      <c r="H155" s="25" t="str">
        <f aca="false">IF(OR(AND(A155&gt;1,N(O154)=0),Debts!$B$10=""),"",CHOOSE(Plan!$F$6,CalcSnowball!BO155,CalcAvalanche!BO155,CalcCustom!BO155))</f>
        <v/>
      </c>
      <c r="I155" s="25" t="str">
        <f aca="false">IF(OR(AND(A155&gt;1,N(O154)=0),Debts!$B$11=""),"",CHOOSE(Plan!$F$6,CalcSnowball!BP155,CalcAvalanche!BP155,CalcCustom!BP155))</f>
        <v/>
      </c>
      <c r="J155" s="25" t="str">
        <f aca="false">IF(OR(AND(A155&gt;1,N(O154)=0),Debts!$B$12=""),"",CHOOSE(Plan!$F$6,CalcSnowball!BQ155,CalcAvalanche!BQ155,CalcCustom!BQ155))</f>
        <v/>
      </c>
      <c r="K155" s="25" t="str">
        <f aca="false">IF(OR(AND(A155&gt;1,N(O154)=0),Debts!$B$13=""),"",CHOOSE(Plan!$F$6,CalcSnowball!BR155,CalcAvalanche!BR155,CalcCustom!BR155))</f>
        <v/>
      </c>
      <c r="L155" s="25" t="str">
        <f aca="false">IF(OR(AND(A155&gt;1,N(O154)=0),Debts!$B$14=""),"",CHOOSE(Plan!$F$6,CalcSnowball!BS155,CalcAvalanche!BS155,CalcCustom!BS155))</f>
        <v/>
      </c>
      <c r="M155" s="25" t="str">
        <f aca="false">IF(AND(A155&gt;1,N(O154)=0),"",CHOOSE(Plan!$F$6,CalcSnowball!BV155,CalcAvalanche!BV155,CalcCustom!BV155))</f>
        <v/>
      </c>
      <c r="N155" s="25" t="str">
        <f aca="false">IF(AND(A155&gt;1,N(O154)=0),"",CHOOSE(Plan!$F$6,CalcSnowball!BW155,CalcAvalanche!BW155,CalcCustom!BW155))</f>
        <v/>
      </c>
      <c r="O155" s="25" t="str">
        <f aca="false">IF(AND(A155&gt;1,N(O154)=0),"",CHOOSE(Plan!$F$6,CalcSnowball!BU155,CalcAvalanche!BU155,CalcCustom!BU155))</f>
        <v/>
      </c>
    </row>
    <row r="156" customFormat="false" ht="15" hidden="false" customHeight="false" outlineLevel="0" collapsed="false">
      <c r="A156" s="8" t="n">
        <v>151</v>
      </c>
      <c r="B156" s="24" t="str">
        <f aca="false">IF(AND(A156&gt;1,N(O155)=0),"",EDATE(Plan!$C$5,A156-1))</f>
        <v/>
      </c>
      <c r="C156" s="25" t="str">
        <f aca="false">IF(OR(AND(A156&gt;1,N(O155)=0),Debts!$B$5=""),"",CHOOSE(Plan!$F$6,CalcSnowball!BJ156,CalcAvalanche!BJ156,CalcCustom!BJ156))</f>
        <v/>
      </c>
      <c r="D156" s="25" t="str">
        <f aca="false">IF(OR(AND(A156&gt;1,N(O155)=0),Debts!$B$6=""),"",CHOOSE(Plan!$F$6,CalcSnowball!BK156,CalcAvalanche!BK156,CalcCustom!BK156))</f>
        <v/>
      </c>
      <c r="E156" s="25" t="str">
        <f aca="false">IF(OR(AND(A156&gt;1,N(O155)=0),Debts!$B$7=""),"",CHOOSE(Plan!$F$6,CalcSnowball!BL156,CalcAvalanche!BL156,CalcCustom!BL156))</f>
        <v/>
      </c>
      <c r="F156" s="25" t="str">
        <f aca="false">IF(OR(AND(A156&gt;1,N(O155)=0),Debts!$B$8=""),"",CHOOSE(Plan!$F$6,CalcSnowball!BM156,CalcAvalanche!BM156,CalcCustom!BM156))</f>
        <v/>
      </c>
      <c r="G156" s="25" t="str">
        <f aca="false">IF(OR(AND(A156&gt;1,N(O155)=0),Debts!$B$9=""),"",CHOOSE(Plan!$F$6,CalcSnowball!BN156,CalcAvalanche!BN156,CalcCustom!BN156))</f>
        <v/>
      </c>
      <c r="H156" s="25" t="str">
        <f aca="false">IF(OR(AND(A156&gt;1,N(O155)=0),Debts!$B$10=""),"",CHOOSE(Plan!$F$6,CalcSnowball!BO156,CalcAvalanche!BO156,CalcCustom!BO156))</f>
        <v/>
      </c>
      <c r="I156" s="25" t="str">
        <f aca="false">IF(OR(AND(A156&gt;1,N(O155)=0),Debts!$B$11=""),"",CHOOSE(Plan!$F$6,CalcSnowball!BP156,CalcAvalanche!BP156,CalcCustom!BP156))</f>
        <v/>
      </c>
      <c r="J156" s="25" t="str">
        <f aca="false">IF(OR(AND(A156&gt;1,N(O155)=0),Debts!$B$12=""),"",CHOOSE(Plan!$F$6,CalcSnowball!BQ156,CalcAvalanche!BQ156,CalcCustom!BQ156))</f>
        <v/>
      </c>
      <c r="K156" s="25" t="str">
        <f aca="false">IF(OR(AND(A156&gt;1,N(O155)=0),Debts!$B$13=""),"",CHOOSE(Plan!$F$6,CalcSnowball!BR156,CalcAvalanche!BR156,CalcCustom!BR156))</f>
        <v/>
      </c>
      <c r="L156" s="25" t="str">
        <f aca="false">IF(OR(AND(A156&gt;1,N(O155)=0),Debts!$B$14=""),"",CHOOSE(Plan!$F$6,CalcSnowball!BS156,CalcAvalanche!BS156,CalcCustom!BS156))</f>
        <v/>
      </c>
      <c r="M156" s="25" t="str">
        <f aca="false">IF(AND(A156&gt;1,N(O155)=0),"",CHOOSE(Plan!$F$6,CalcSnowball!BV156,CalcAvalanche!BV156,CalcCustom!BV156))</f>
        <v/>
      </c>
      <c r="N156" s="25" t="str">
        <f aca="false">IF(AND(A156&gt;1,N(O155)=0),"",CHOOSE(Plan!$F$6,CalcSnowball!BW156,CalcAvalanche!BW156,CalcCustom!BW156))</f>
        <v/>
      </c>
      <c r="O156" s="25" t="str">
        <f aca="false">IF(AND(A156&gt;1,N(O155)=0),"",CHOOSE(Plan!$F$6,CalcSnowball!BU156,CalcAvalanche!BU156,CalcCustom!BU156))</f>
        <v/>
      </c>
    </row>
    <row r="157" customFormat="false" ht="15" hidden="false" customHeight="false" outlineLevel="0" collapsed="false">
      <c r="A157" s="8" t="n">
        <v>152</v>
      </c>
      <c r="B157" s="24" t="str">
        <f aca="false">IF(AND(A157&gt;1,N(O156)=0),"",EDATE(Plan!$C$5,A157-1))</f>
        <v/>
      </c>
      <c r="C157" s="25" t="str">
        <f aca="false">IF(OR(AND(A157&gt;1,N(O156)=0),Debts!$B$5=""),"",CHOOSE(Plan!$F$6,CalcSnowball!BJ157,CalcAvalanche!BJ157,CalcCustom!BJ157))</f>
        <v/>
      </c>
      <c r="D157" s="25" t="str">
        <f aca="false">IF(OR(AND(A157&gt;1,N(O156)=0),Debts!$B$6=""),"",CHOOSE(Plan!$F$6,CalcSnowball!BK157,CalcAvalanche!BK157,CalcCustom!BK157))</f>
        <v/>
      </c>
      <c r="E157" s="25" t="str">
        <f aca="false">IF(OR(AND(A157&gt;1,N(O156)=0),Debts!$B$7=""),"",CHOOSE(Plan!$F$6,CalcSnowball!BL157,CalcAvalanche!BL157,CalcCustom!BL157))</f>
        <v/>
      </c>
      <c r="F157" s="25" t="str">
        <f aca="false">IF(OR(AND(A157&gt;1,N(O156)=0),Debts!$B$8=""),"",CHOOSE(Plan!$F$6,CalcSnowball!BM157,CalcAvalanche!BM157,CalcCustom!BM157))</f>
        <v/>
      </c>
      <c r="G157" s="25" t="str">
        <f aca="false">IF(OR(AND(A157&gt;1,N(O156)=0),Debts!$B$9=""),"",CHOOSE(Plan!$F$6,CalcSnowball!BN157,CalcAvalanche!BN157,CalcCustom!BN157))</f>
        <v/>
      </c>
      <c r="H157" s="25" t="str">
        <f aca="false">IF(OR(AND(A157&gt;1,N(O156)=0),Debts!$B$10=""),"",CHOOSE(Plan!$F$6,CalcSnowball!BO157,CalcAvalanche!BO157,CalcCustom!BO157))</f>
        <v/>
      </c>
      <c r="I157" s="25" t="str">
        <f aca="false">IF(OR(AND(A157&gt;1,N(O156)=0),Debts!$B$11=""),"",CHOOSE(Plan!$F$6,CalcSnowball!BP157,CalcAvalanche!BP157,CalcCustom!BP157))</f>
        <v/>
      </c>
      <c r="J157" s="25" t="str">
        <f aca="false">IF(OR(AND(A157&gt;1,N(O156)=0),Debts!$B$12=""),"",CHOOSE(Plan!$F$6,CalcSnowball!BQ157,CalcAvalanche!BQ157,CalcCustom!BQ157))</f>
        <v/>
      </c>
      <c r="K157" s="25" t="str">
        <f aca="false">IF(OR(AND(A157&gt;1,N(O156)=0),Debts!$B$13=""),"",CHOOSE(Plan!$F$6,CalcSnowball!BR157,CalcAvalanche!BR157,CalcCustom!BR157))</f>
        <v/>
      </c>
      <c r="L157" s="25" t="str">
        <f aca="false">IF(OR(AND(A157&gt;1,N(O156)=0),Debts!$B$14=""),"",CHOOSE(Plan!$F$6,CalcSnowball!BS157,CalcAvalanche!BS157,CalcCustom!BS157))</f>
        <v/>
      </c>
      <c r="M157" s="25" t="str">
        <f aca="false">IF(AND(A157&gt;1,N(O156)=0),"",CHOOSE(Plan!$F$6,CalcSnowball!BV157,CalcAvalanche!BV157,CalcCustom!BV157))</f>
        <v/>
      </c>
      <c r="N157" s="25" t="str">
        <f aca="false">IF(AND(A157&gt;1,N(O156)=0),"",CHOOSE(Plan!$F$6,CalcSnowball!BW157,CalcAvalanche!BW157,CalcCustom!BW157))</f>
        <v/>
      </c>
      <c r="O157" s="25" t="str">
        <f aca="false">IF(AND(A157&gt;1,N(O156)=0),"",CHOOSE(Plan!$F$6,CalcSnowball!BU157,CalcAvalanche!BU157,CalcCustom!BU157))</f>
        <v/>
      </c>
    </row>
    <row r="158" customFormat="false" ht="15" hidden="false" customHeight="false" outlineLevel="0" collapsed="false">
      <c r="A158" s="8" t="n">
        <v>153</v>
      </c>
      <c r="B158" s="24" t="str">
        <f aca="false">IF(AND(A158&gt;1,N(O157)=0),"",EDATE(Plan!$C$5,A158-1))</f>
        <v/>
      </c>
      <c r="C158" s="25" t="str">
        <f aca="false">IF(OR(AND(A158&gt;1,N(O157)=0),Debts!$B$5=""),"",CHOOSE(Plan!$F$6,CalcSnowball!BJ158,CalcAvalanche!BJ158,CalcCustom!BJ158))</f>
        <v/>
      </c>
      <c r="D158" s="25" t="str">
        <f aca="false">IF(OR(AND(A158&gt;1,N(O157)=0),Debts!$B$6=""),"",CHOOSE(Plan!$F$6,CalcSnowball!BK158,CalcAvalanche!BK158,CalcCustom!BK158))</f>
        <v/>
      </c>
      <c r="E158" s="25" t="str">
        <f aca="false">IF(OR(AND(A158&gt;1,N(O157)=0),Debts!$B$7=""),"",CHOOSE(Plan!$F$6,CalcSnowball!BL158,CalcAvalanche!BL158,CalcCustom!BL158))</f>
        <v/>
      </c>
      <c r="F158" s="25" t="str">
        <f aca="false">IF(OR(AND(A158&gt;1,N(O157)=0),Debts!$B$8=""),"",CHOOSE(Plan!$F$6,CalcSnowball!BM158,CalcAvalanche!BM158,CalcCustom!BM158))</f>
        <v/>
      </c>
      <c r="G158" s="25" t="str">
        <f aca="false">IF(OR(AND(A158&gt;1,N(O157)=0),Debts!$B$9=""),"",CHOOSE(Plan!$F$6,CalcSnowball!BN158,CalcAvalanche!BN158,CalcCustom!BN158))</f>
        <v/>
      </c>
      <c r="H158" s="25" t="str">
        <f aca="false">IF(OR(AND(A158&gt;1,N(O157)=0),Debts!$B$10=""),"",CHOOSE(Plan!$F$6,CalcSnowball!BO158,CalcAvalanche!BO158,CalcCustom!BO158))</f>
        <v/>
      </c>
      <c r="I158" s="25" t="str">
        <f aca="false">IF(OR(AND(A158&gt;1,N(O157)=0),Debts!$B$11=""),"",CHOOSE(Plan!$F$6,CalcSnowball!BP158,CalcAvalanche!BP158,CalcCustom!BP158))</f>
        <v/>
      </c>
      <c r="J158" s="25" t="str">
        <f aca="false">IF(OR(AND(A158&gt;1,N(O157)=0),Debts!$B$12=""),"",CHOOSE(Plan!$F$6,CalcSnowball!BQ158,CalcAvalanche!BQ158,CalcCustom!BQ158))</f>
        <v/>
      </c>
      <c r="K158" s="25" t="str">
        <f aca="false">IF(OR(AND(A158&gt;1,N(O157)=0),Debts!$B$13=""),"",CHOOSE(Plan!$F$6,CalcSnowball!BR158,CalcAvalanche!BR158,CalcCustom!BR158))</f>
        <v/>
      </c>
      <c r="L158" s="25" t="str">
        <f aca="false">IF(OR(AND(A158&gt;1,N(O157)=0),Debts!$B$14=""),"",CHOOSE(Plan!$F$6,CalcSnowball!BS158,CalcAvalanche!BS158,CalcCustom!BS158))</f>
        <v/>
      </c>
      <c r="M158" s="25" t="str">
        <f aca="false">IF(AND(A158&gt;1,N(O157)=0),"",CHOOSE(Plan!$F$6,CalcSnowball!BV158,CalcAvalanche!BV158,CalcCustom!BV158))</f>
        <v/>
      </c>
      <c r="N158" s="25" t="str">
        <f aca="false">IF(AND(A158&gt;1,N(O157)=0),"",CHOOSE(Plan!$F$6,CalcSnowball!BW158,CalcAvalanche!BW158,CalcCustom!BW158))</f>
        <v/>
      </c>
      <c r="O158" s="25" t="str">
        <f aca="false">IF(AND(A158&gt;1,N(O157)=0),"",CHOOSE(Plan!$F$6,CalcSnowball!BU158,CalcAvalanche!BU158,CalcCustom!BU158))</f>
        <v/>
      </c>
    </row>
    <row r="159" customFormat="false" ht="15" hidden="false" customHeight="false" outlineLevel="0" collapsed="false">
      <c r="A159" s="8" t="n">
        <v>154</v>
      </c>
      <c r="B159" s="24" t="str">
        <f aca="false">IF(AND(A159&gt;1,N(O158)=0),"",EDATE(Plan!$C$5,A159-1))</f>
        <v/>
      </c>
      <c r="C159" s="25" t="str">
        <f aca="false">IF(OR(AND(A159&gt;1,N(O158)=0),Debts!$B$5=""),"",CHOOSE(Plan!$F$6,CalcSnowball!BJ159,CalcAvalanche!BJ159,CalcCustom!BJ159))</f>
        <v/>
      </c>
      <c r="D159" s="25" t="str">
        <f aca="false">IF(OR(AND(A159&gt;1,N(O158)=0),Debts!$B$6=""),"",CHOOSE(Plan!$F$6,CalcSnowball!BK159,CalcAvalanche!BK159,CalcCustom!BK159))</f>
        <v/>
      </c>
      <c r="E159" s="25" t="str">
        <f aca="false">IF(OR(AND(A159&gt;1,N(O158)=0),Debts!$B$7=""),"",CHOOSE(Plan!$F$6,CalcSnowball!BL159,CalcAvalanche!BL159,CalcCustom!BL159))</f>
        <v/>
      </c>
      <c r="F159" s="25" t="str">
        <f aca="false">IF(OR(AND(A159&gt;1,N(O158)=0),Debts!$B$8=""),"",CHOOSE(Plan!$F$6,CalcSnowball!BM159,CalcAvalanche!BM159,CalcCustom!BM159))</f>
        <v/>
      </c>
      <c r="G159" s="25" t="str">
        <f aca="false">IF(OR(AND(A159&gt;1,N(O158)=0),Debts!$B$9=""),"",CHOOSE(Plan!$F$6,CalcSnowball!BN159,CalcAvalanche!BN159,CalcCustom!BN159))</f>
        <v/>
      </c>
      <c r="H159" s="25" t="str">
        <f aca="false">IF(OR(AND(A159&gt;1,N(O158)=0),Debts!$B$10=""),"",CHOOSE(Plan!$F$6,CalcSnowball!BO159,CalcAvalanche!BO159,CalcCustom!BO159))</f>
        <v/>
      </c>
      <c r="I159" s="25" t="str">
        <f aca="false">IF(OR(AND(A159&gt;1,N(O158)=0),Debts!$B$11=""),"",CHOOSE(Plan!$F$6,CalcSnowball!BP159,CalcAvalanche!BP159,CalcCustom!BP159))</f>
        <v/>
      </c>
      <c r="J159" s="25" t="str">
        <f aca="false">IF(OR(AND(A159&gt;1,N(O158)=0),Debts!$B$12=""),"",CHOOSE(Plan!$F$6,CalcSnowball!BQ159,CalcAvalanche!BQ159,CalcCustom!BQ159))</f>
        <v/>
      </c>
      <c r="K159" s="25" t="str">
        <f aca="false">IF(OR(AND(A159&gt;1,N(O158)=0),Debts!$B$13=""),"",CHOOSE(Plan!$F$6,CalcSnowball!BR159,CalcAvalanche!BR159,CalcCustom!BR159))</f>
        <v/>
      </c>
      <c r="L159" s="25" t="str">
        <f aca="false">IF(OR(AND(A159&gt;1,N(O158)=0),Debts!$B$14=""),"",CHOOSE(Plan!$F$6,CalcSnowball!BS159,CalcAvalanche!BS159,CalcCustom!BS159))</f>
        <v/>
      </c>
      <c r="M159" s="25" t="str">
        <f aca="false">IF(AND(A159&gt;1,N(O158)=0),"",CHOOSE(Plan!$F$6,CalcSnowball!BV159,CalcAvalanche!BV159,CalcCustom!BV159))</f>
        <v/>
      </c>
      <c r="N159" s="25" t="str">
        <f aca="false">IF(AND(A159&gt;1,N(O158)=0),"",CHOOSE(Plan!$F$6,CalcSnowball!BW159,CalcAvalanche!BW159,CalcCustom!BW159))</f>
        <v/>
      </c>
      <c r="O159" s="25" t="str">
        <f aca="false">IF(AND(A159&gt;1,N(O158)=0),"",CHOOSE(Plan!$F$6,CalcSnowball!BU159,CalcAvalanche!BU159,CalcCustom!BU159))</f>
        <v/>
      </c>
    </row>
    <row r="160" customFormat="false" ht="15" hidden="false" customHeight="false" outlineLevel="0" collapsed="false">
      <c r="A160" s="8" t="n">
        <v>155</v>
      </c>
      <c r="B160" s="24" t="str">
        <f aca="false">IF(AND(A160&gt;1,N(O159)=0),"",EDATE(Plan!$C$5,A160-1))</f>
        <v/>
      </c>
      <c r="C160" s="25" t="str">
        <f aca="false">IF(OR(AND(A160&gt;1,N(O159)=0),Debts!$B$5=""),"",CHOOSE(Plan!$F$6,CalcSnowball!BJ160,CalcAvalanche!BJ160,CalcCustom!BJ160))</f>
        <v/>
      </c>
      <c r="D160" s="25" t="str">
        <f aca="false">IF(OR(AND(A160&gt;1,N(O159)=0),Debts!$B$6=""),"",CHOOSE(Plan!$F$6,CalcSnowball!BK160,CalcAvalanche!BK160,CalcCustom!BK160))</f>
        <v/>
      </c>
      <c r="E160" s="25" t="str">
        <f aca="false">IF(OR(AND(A160&gt;1,N(O159)=0),Debts!$B$7=""),"",CHOOSE(Plan!$F$6,CalcSnowball!BL160,CalcAvalanche!BL160,CalcCustom!BL160))</f>
        <v/>
      </c>
      <c r="F160" s="25" t="str">
        <f aca="false">IF(OR(AND(A160&gt;1,N(O159)=0),Debts!$B$8=""),"",CHOOSE(Plan!$F$6,CalcSnowball!BM160,CalcAvalanche!BM160,CalcCustom!BM160))</f>
        <v/>
      </c>
      <c r="G160" s="25" t="str">
        <f aca="false">IF(OR(AND(A160&gt;1,N(O159)=0),Debts!$B$9=""),"",CHOOSE(Plan!$F$6,CalcSnowball!BN160,CalcAvalanche!BN160,CalcCustom!BN160))</f>
        <v/>
      </c>
      <c r="H160" s="25" t="str">
        <f aca="false">IF(OR(AND(A160&gt;1,N(O159)=0),Debts!$B$10=""),"",CHOOSE(Plan!$F$6,CalcSnowball!BO160,CalcAvalanche!BO160,CalcCustom!BO160))</f>
        <v/>
      </c>
      <c r="I160" s="25" t="str">
        <f aca="false">IF(OR(AND(A160&gt;1,N(O159)=0),Debts!$B$11=""),"",CHOOSE(Plan!$F$6,CalcSnowball!BP160,CalcAvalanche!BP160,CalcCustom!BP160))</f>
        <v/>
      </c>
      <c r="J160" s="25" t="str">
        <f aca="false">IF(OR(AND(A160&gt;1,N(O159)=0),Debts!$B$12=""),"",CHOOSE(Plan!$F$6,CalcSnowball!BQ160,CalcAvalanche!BQ160,CalcCustom!BQ160))</f>
        <v/>
      </c>
      <c r="K160" s="25" t="str">
        <f aca="false">IF(OR(AND(A160&gt;1,N(O159)=0),Debts!$B$13=""),"",CHOOSE(Plan!$F$6,CalcSnowball!BR160,CalcAvalanche!BR160,CalcCustom!BR160))</f>
        <v/>
      </c>
      <c r="L160" s="25" t="str">
        <f aca="false">IF(OR(AND(A160&gt;1,N(O159)=0),Debts!$B$14=""),"",CHOOSE(Plan!$F$6,CalcSnowball!BS160,CalcAvalanche!BS160,CalcCustom!BS160))</f>
        <v/>
      </c>
      <c r="M160" s="25" t="str">
        <f aca="false">IF(AND(A160&gt;1,N(O159)=0),"",CHOOSE(Plan!$F$6,CalcSnowball!BV160,CalcAvalanche!BV160,CalcCustom!BV160))</f>
        <v/>
      </c>
      <c r="N160" s="25" t="str">
        <f aca="false">IF(AND(A160&gt;1,N(O159)=0),"",CHOOSE(Plan!$F$6,CalcSnowball!BW160,CalcAvalanche!BW160,CalcCustom!BW160))</f>
        <v/>
      </c>
      <c r="O160" s="25" t="str">
        <f aca="false">IF(AND(A160&gt;1,N(O159)=0),"",CHOOSE(Plan!$F$6,CalcSnowball!BU160,CalcAvalanche!BU160,CalcCustom!BU160))</f>
        <v/>
      </c>
    </row>
    <row r="161" customFormat="false" ht="15" hidden="false" customHeight="false" outlineLevel="0" collapsed="false">
      <c r="A161" s="8" t="n">
        <v>156</v>
      </c>
      <c r="B161" s="24" t="str">
        <f aca="false">IF(AND(A161&gt;1,N(O160)=0),"",EDATE(Plan!$C$5,A161-1))</f>
        <v/>
      </c>
      <c r="C161" s="25" t="str">
        <f aca="false">IF(OR(AND(A161&gt;1,N(O160)=0),Debts!$B$5=""),"",CHOOSE(Plan!$F$6,CalcSnowball!BJ161,CalcAvalanche!BJ161,CalcCustom!BJ161))</f>
        <v/>
      </c>
      <c r="D161" s="25" t="str">
        <f aca="false">IF(OR(AND(A161&gt;1,N(O160)=0),Debts!$B$6=""),"",CHOOSE(Plan!$F$6,CalcSnowball!BK161,CalcAvalanche!BK161,CalcCustom!BK161))</f>
        <v/>
      </c>
      <c r="E161" s="25" t="str">
        <f aca="false">IF(OR(AND(A161&gt;1,N(O160)=0),Debts!$B$7=""),"",CHOOSE(Plan!$F$6,CalcSnowball!BL161,CalcAvalanche!BL161,CalcCustom!BL161))</f>
        <v/>
      </c>
      <c r="F161" s="25" t="str">
        <f aca="false">IF(OR(AND(A161&gt;1,N(O160)=0),Debts!$B$8=""),"",CHOOSE(Plan!$F$6,CalcSnowball!BM161,CalcAvalanche!BM161,CalcCustom!BM161))</f>
        <v/>
      </c>
      <c r="G161" s="25" t="str">
        <f aca="false">IF(OR(AND(A161&gt;1,N(O160)=0),Debts!$B$9=""),"",CHOOSE(Plan!$F$6,CalcSnowball!BN161,CalcAvalanche!BN161,CalcCustom!BN161))</f>
        <v/>
      </c>
      <c r="H161" s="25" t="str">
        <f aca="false">IF(OR(AND(A161&gt;1,N(O160)=0),Debts!$B$10=""),"",CHOOSE(Plan!$F$6,CalcSnowball!BO161,CalcAvalanche!BO161,CalcCustom!BO161))</f>
        <v/>
      </c>
      <c r="I161" s="25" t="str">
        <f aca="false">IF(OR(AND(A161&gt;1,N(O160)=0),Debts!$B$11=""),"",CHOOSE(Plan!$F$6,CalcSnowball!BP161,CalcAvalanche!BP161,CalcCustom!BP161))</f>
        <v/>
      </c>
      <c r="J161" s="25" t="str">
        <f aca="false">IF(OR(AND(A161&gt;1,N(O160)=0),Debts!$B$12=""),"",CHOOSE(Plan!$F$6,CalcSnowball!BQ161,CalcAvalanche!BQ161,CalcCustom!BQ161))</f>
        <v/>
      </c>
      <c r="K161" s="25" t="str">
        <f aca="false">IF(OR(AND(A161&gt;1,N(O160)=0),Debts!$B$13=""),"",CHOOSE(Plan!$F$6,CalcSnowball!BR161,CalcAvalanche!BR161,CalcCustom!BR161))</f>
        <v/>
      </c>
      <c r="L161" s="25" t="str">
        <f aca="false">IF(OR(AND(A161&gt;1,N(O160)=0),Debts!$B$14=""),"",CHOOSE(Plan!$F$6,CalcSnowball!BS161,CalcAvalanche!BS161,CalcCustom!BS161))</f>
        <v/>
      </c>
      <c r="M161" s="25" t="str">
        <f aca="false">IF(AND(A161&gt;1,N(O160)=0),"",CHOOSE(Plan!$F$6,CalcSnowball!BV161,CalcAvalanche!BV161,CalcCustom!BV161))</f>
        <v/>
      </c>
      <c r="N161" s="25" t="str">
        <f aca="false">IF(AND(A161&gt;1,N(O160)=0),"",CHOOSE(Plan!$F$6,CalcSnowball!BW161,CalcAvalanche!BW161,CalcCustom!BW161))</f>
        <v/>
      </c>
      <c r="O161" s="25" t="str">
        <f aca="false">IF(AND(A161&gt;1,N(O160)=0),"",CHOOSE(Plan!$F$6,CalcSnowball!BU161,CalcAvalanche!BU161,CalcCustom!BU161))</f>
        <v/>
      </c>
    </row>
    <row r="162" customFormat="false" ht="15" hidden="false" customHeight="false" outlineLevel="0" collapsed="false">
      <c r="A162" s="8" t="n">
        <v>157</v>
      </c>
      <c r="B162" s="24" t="str">
        <f aca="false">IF(AND(A162&gt;1,N(O161)=0),"",EDATE(Plan!$C$5,A162-1))</f>
        <v/>
      </c>
      <c r="C162" s="25" t="str">
        <f aca="false">IF(OR(AND(A162&gt;1,N(O161)=0),Debts!$B$5=""),"",CHOOSE(Plan!$F$6,CalcSnowball!BJ162,CalcAvalanche!BJ162,CalcCustom!BJ162))</f>
        <v/>
      </c>
      <c r="D162" s="25" t="str">
        <f aca="false">IF(OR(AND(A162&gt;1,N(O161)=0),Debts!$B$6=""),"",CHOOSE(Plan!$F$6,CalcSnowball!BK162,CalcAvalanche!BK162,CalcCustom!BK162))</f>
        <v/>
      </c>
      <c r="E162" s="25" t="str">
        <f aca="false">IF(OR(AND(A162&gt;1,N(O161)=0),Debts!$B$7=""),"",CHOOSE(Plan!$F$6,CalcSnowball!BL162,CalcAvalanche!BL162,CalcCustom!BL162))</f>
        <v/>
      </c>
      <c r="F162" s="25" t="str">
        <f aca="false">IF(OR(AND(A162&gt;1,N(O161)=0),Debts!$B$8=""),"",CHOOSE(Plan!$F$6,CalcSnowball!BM162,CalcAvalanche!BM162,CalcCustom!BM162))</f>
        <v/>
      </c>
      <c r="G162" s="25" t="str">
        <f aca="false">IF(OR(AND(A162&gt;1,N(O161)=0),Debts!$B$9=""),"",CHOOSE(Plan!$F$6,CalcSnowball!BN162,CalcAvalanche!BN162,CalcCustom!BN162))</f>
        <v/>
      </c>
      <c r="H162" s="25" t="str">
        <f aca="false">IF(OR(AND(A162&gt;1,N(O161)=0),Debts!$B$10=""),"",CHOOSE(Plan!$F$6,CalcSnowball!BO162,CalcAvalanche!BO162,CalcCustom!BO162))</f>
        <v/>
      </c>
      <c r="I162" s="25" t="str">
        <f aca="false">IF(OR(AND(A162&gt;1,N(O161)=0),Debts!$B$11=""),"",CHOOSE(Plan!$F$6,CalcSnowball!BP162,CalcAvalanche!BP162,CalcCustom!BP162))</f>
        <v/>
      </c>
      <c r="J162" s="25" t="str">
        <f aca="false">IF(OR(AND(A162&gt;1,N(O161)=0),Debts!$B$12=""),"",CHOOSE(Plan!$F$6,CalcSnowball!BQ162,CalcAvalanche!BQ162,CalcCustom!BQ162))</f>
        <v/>
      </c>
      <c r="K162" s="25" t="str">
        <f aca="false">IF(OR(AND(A162&gt;1,N(O161)=0),Debts!$B$13=""),"",CHOOSE(Plan!$F$6,CalcSnowball!BR162,CalcAvalanche!BR162,CalcCustom!BR162))</f>
        <v/>
      </c>
      <c r="L162" s="25" t="str">
        <f aca="false">IF(OR(AND(A162&gt;1,N(O161)=0),Debts!$B$14=""),"",CHOOSE(Plan!$F$6,CalcSnowball!BS162,CalcAvalanche!BS162,CalcCustom!BS162))</f>
        <v/>
      </c>
      <c r="M162" s="25" t="str">
        <f aca="false">IF(AND(A162&gt;1,N(O161)=0),"",CHOOSE(Plan!$F$6,CalcSnowball!BV162,CalcAvalanche!BV162,CalcCustom!BV162))</f>
        <v/>
      </c>
      <c r="N162" s="25" t="str">
        <f aca="false">IF(AND(A162&gt;1,N(O161)=0),"",CHOOSE(Plan!$F$6,CalcSnowball!BW162,CalcAvalanche!BW162,CalcCustom!BW162))</f>
        <v/>
      </c>
      <c r="O162" s="25" t="str">
        <f aca="false">IF(AND(A162&gt;1,N(O161)=0),"",CHOOSE(Plan!$F$6,CalcSnowball!BU162,CalcAvalanche!BU162,CalcCustom!BU162))</f>
        <v/>
      </c>
    </row>
    <row r="163" customFormat="false" ht="15" hidden="false" customHeight="false" outlineLevel="0" collapsed="false">
      <c r="A163" s="8" t="n">
        <v>158</v>
      </c>
      <c r="B163" s="24" t="str">
        <f aca="false">IF(AND(A163&gt;1,N(O162)=0),"",EDATE(Plan!$C$5,A163-1))</f>
        <v/>
      </c>
      <c r="C163" s="25" t="str">
        <f aca="false">IF(OR(AND(A163&gt;1,N(O162)=0),Debts!$B$5=""),"",CHOOSE(Plan!$F$6,CalcSnowball!BJ163,CalcAvalanche!BJ163,CalcCustom!BJ163))</f>
        <v/>
      </c>
      <c r="D163" s="25" t="str">
        <f aca="false">IF(OR(AND(A163&gt;1,N(O162)=0),Debts!$B$6=""),"",CHOOSE(Plan!$F$6,CalcSnowball!BK163,CalcAvalanche!BK163,CalcCustom!BK163))</f>
        <v/>
      </c>
      <c r="E163" s="25" t="str">
        <f aca="false">IF(OR(AND(A163&gt;1,N(O162)=0),Debts!$B$7=""),"",CHOOSE(Plan!$F$6,CalcSnowball!BL163,CalcAvalanche!BL163,CalcCustom!BL163))</f>
        <v/>
      </c>
      <c r="F163" s="25" t="str">
        <f aca="false">IF(OR(AND(A163&gt;1,N(O162)=0),Debts!$B$8=""),"",CHOOSE(Plan!$F$6,CalcSnowball!BM163,CalcAvalanche!BM163,CalcCustom!BM163))</f>
        <v/>
      </c>
      <c r="G163" s="25" t="str">
        <f aca="false">IF(OR(AND(A163&gt;1,N(O162)=0),Debts!$B$9=""),"",CHOOSE(Plan!$F$6,CalcSnowball!BN163,CalcAvalanche!BN163,CalcCustom!BN163))</f>
        <v/>
      </c>
      <c r="H163" s="25" t="str">
        <f aca="false">IF(OR(AND(A163&gt;1,N(O162)=0),Debts!$B$10=""),"",CHOOSE(Plan!$F$6,CalcSnowball!BO163,CalcAvalanche!BO163,CalcCustom!BO163))</f>
        <v/>
      </c>
      <c r="I163" s="25" t="str">
        <f aca="false">IF(OR(AND(A163&gt;1,N(O162)=0),Debts!$B$11=""),"",CHOOSE(Plan!$F$6,CalcSnowball!BP163,CalcAvalanche!BP163,CalcCustom!BP163))</f>
        <v/>
      </c>
      <c r="J163" s="25" t="str">
        <f aca="false">IF(OR(AND(A163&gt;1,N(O162)=0),Debts!$B$12=""),"",CHOOSE(Plan!$F$6,CalcSnowball!BQ163,CalcAvalanche!BQ163,CalcCustom!BQ163))</f>
        <v/>
      </c>
      <c r="K163" s="25" t="str">
        <f aca="false">IF(OR(AND(A163&gt;1,N(O162)=0),Debts!$B$13=""),"",CHOOSE(Plan!$F$6,CalcSnowball!BR163,CalcAvalanche!BR163,CalcCustom!BR163))</f>
        <v/>
      </c>
      <c r="L163" s="25" t="str">
        <f aca="false">IF(OR(AND(A163&gt;1,N(O162)=0),Debts!$B$14=""),"",CHOOSE(Plan!$F$6,CalcSnowball!BS163,CalcAvalanche!BS163,CalcCustom!BS163))</f>
        <v/>
      </c>
      <c r="M163" s="25" t="str">
        <f aca="false">IF(AND(A163&gt;1,N(O162)=0),"",CHOOSE(Plan!$F$6,CalcSnowball!BV163,CalcAvalanche!BV163,CalcCustom!BV163))</f>
        <v/>
      </c>
      <c r="N163" s="25" t="str">
        <f aca="false">IF(AND(A163&gt;1,N(O162)=0),"",CHOOSE(Plan!$F$6,CalcSnowball!BW163,CalcAvalanche!BW163,CalcCustom!BW163))</f>
        <v/>
      </c>
      <c r="O163" s="25" t="str">
        <f aca="false">IF(AND(A163&gt;1,N(O162)=0),"",CHOOSE(Plan!$F$6,CalcSnowball!BU163,CalcAvalanche!BU163,CalcCustom!BU163))</f>
        <v/>
      </c>
    </row>
    <row r="164" customFormat="false" ht="15" hidden="false" customHeight="false" outlineLevel="0" collapsed="false">
      <c r="A164" s="8" t="n">
        <v>159</v>
      </c>
      <c r="B164" s="24" t="str">
        <f aca="false">IF(AND(A164&gt;1,N(O163)=0),"",EDATE(Plan!$C$5,A164-1))</f>
        <v/>
      </c>
      <c r="C164" s="25" t="str">
        <f aca="false">IF(OR(AND(A164&gt;1,N(O163)=0),Debts!$B$5=""),"",CHOOSE(Plan!$F$6,CalcSnowball!BJ164,CalcAvalanche!BJ164,CalcCustom!BJ164))</f>
        <v/>
      </c>
      <c r="D164" s="25" t="str">
        <f aca="false">IF(OR(AND(A164&gt;1,N(O163)=0),Debts!$B$6=""),"",CHOOSE(Plan!$F$6,CalcSnowball!BK164,CalcAvalanche!BK164,CalcCustom!BK164))</f>
        <v/>
      </c>
      <c r="E164" s="25" t="str">
        <f aca="false">IF(OR(AND(A164&gt;1,N(O163)=0),Debts!$B$7=""),"",CHOOSE(Plan!$F$6,CalcSnowball!BL164,CalcAvalanche!BL164,CalcCustom!BL164))</f>
        <v/>
      </c>
      <c r="F164" s="25" t="str">
        <f aca="false">IF(OR(AND(A164&gt;1,N(O163)=0),Debts!$B$8=""),"",CHOOSE(Plan!$F$6,CalcSnowball!BM164,CalcAvalanche!BM164,CalcCustom!BM164))</f>
        <v/>
      </c>
      <c r="G164" s="25" t="str">
        <f aca="false">IF(OR(AND(A164&gt;1,N(O163)=0),Debts!$B$9=""),"",CHOOSE(Plan!$F$6,CalcSnowball!BN164,CalcAvalanche!BN164,CalcCustom!BN164))</f>
        <v/>
      </c>
      <c r="H164" s="25" t="str">
        <f aca="false">IF(OR(AND(A164&gt;1,N(O163)=0),Debts!$B$10=""),"",CHOOSE(Plan!$F$6,CalcSnowball!BO164,CalcAvalanche!BO164,CalcCustom!BO164))</f>
        <v/>
      </c>
      <c r="I164" s="25" t="str">
        <f aca="false">IF(OR(AND(A164&gt;1,N(O163)=0),Debts!$B$11=""),"",CHOOSE(Plan!$F$6,CalcSnowball!BP164,CalcAvalanche!BP164,CalcCustom!BP164))</f>
        <v/>
      </c>
      <c r="J164" s="25" t="str">
        <f aca="false">IF(OR(AND(A164&gt;1,N(O163)=0),Debts!$B$12=""),"",CHOOSE(Plan!$F$6,CalcSnowball!BQ164,CalcAvalanche!BQ164,CalcCustom!BQ164))</f>
        <v/>
      </c>
      <c r="K164" s="25" t="str">
        <f aca="false">IF(OR(AND(A164&gt;1,N(O163)=0),Debts!$B$13=""),"",CHOOSE(Plan!$F$6,CalcSnowball!BR164,CalcAvalanche!BR164,CalcCustom!BR164))</f>
        <v/>
      </c>
      <c r="L164" s="25" t="str">
        <f aca="false">IF(OR(AND(A164&gt;1,N(O163)=0),Debts!$B$14=""),"",CHOOSE(Plan!$F$6,CalcSnowball!BS164,CalcAvalanche!BS164,CalcCustom!BS164))</f>
        <v/>
      </c>
      <c r="M164" s="25" t="str">
        <f aca="false">IF(AND(A164&gt;1,N(O163)=0),"",CHOOSE(Plan!$F$6,CalcSnowball!BV164,CalcAvalanche!BV164,CalcCustom!BV164))</f>
        <v/>
      </c>
      <c r="N164" s="25" t="str">
        <f aca="false">IF(AND(A164&gt;1,N(O163)=0),"",CHOOSE(Plan!$F$6,CalcSnowball!BW164,CalcAvalanche!BW164,CalcCustom!BW164))</f>
        <v/>
      </c>
      <c r="O164" s="25" t="str">
        <f aca="false">IF(AND(A164&gt;1,N(O163)=0),"",CHOOSE(Plan!$F$6,CalcSnowball!BU164,CalcAvalanche!BU164,CalcCustom!BU164))</f>
        <v/>
      </c>
    </row>
    <row r="165" customFormat="false" ht="15" hidden="false" customHeight="false" outlineLevel="0" collapsed="false">
      <c r="A165" s="8" t="n">
        <v>160</v>
      </c>
      <c r="B165" s="24" t="str">
        <f aca="false">IF(AND(A165&gt;1,N(O164)=0),"",EDATE(Plan!$C$5,A165-1))</f>
        <v/>
      </c>
      <c r="C165" s="25" t="str">
        <f aca="false">IF(OR(AND(A165&gt;1,N(O164)=0),Debts!$B$5=""),"",CHOOSE(Plan!$F$6,CalcSnowball!BJ165,CalcAvalanche!BJ165,CalcCustom!BJ165))</f>
        <v/>
      </c>
      <c r="D165" s="25" t="str">
        <f aca="false">IF(OR(AND(A165&gt;1,N(O164)=0),Debts!$B$6=""),"",CHOOSE(Plan!$F$6,CalcSnowball!BK165,CalcAvalanche!BK165,CalcCustom!BK165))</f>
        <v/>
      </c>
      <c r="E165" s="25" t="str">
        <f aca="false">IF(OR(AND(A165&gt;1,N(O164)=0),Debts!$B$7=""),"",CHOOSE(Plan!$F$6,CalcSnowball!BL165,CalcAvalanche!BL165,CalcCustom!BL165))</f>
        <v/>
      </c>
      <c r="F165" s="25" t="str">
        <f aca="false">IF(OR(AND(A165&gt;1,N(O164)=0),Debts!$B$8=""),"",CHOOSE(Plan!$F$6,CalcSnowball!BM165,CalcAvalanche!BM165,CalcCustom!BM165))</f>
        <v/>
      </c>
      <c r="G165" s="25" t="str">
        <f aca="false">IF(OR(AND(A165&gt;1,N(O164)=0),Debts!$B$9=""),"",CHOOSE(Plan!$F$6,CalcSnowball!BN165,CalcAvalanche!BN165,CalcCustom!BN165))</f>
        <v/>
      </c>
      <c r="H165" s="25" t="str">
        <f aca="false">IF(OR(AND(A165&gt;1,N(O164)=0),Debts!$B$10=""),"",CHOOSE(Plan!$F$6,CalcSnowball!BO165,CalcAvalanche!BO165,CalcCustom!BO165))</f>
        <v/>
      </c>
      <c r="I165" s="25" t="str">
        <f aca="false">IF(OR(AND(A165&gt;1,N(O164)=0),Debts!$B$11=""),"",CHOOSE(Plan!$F$6,CalcSnowball!BP165,CalcAvalanche!BP165,CalcCustom!BP165))</f>
        <v/>
      </c>
      <c r="J165" s="25" t="str">
        <f aca="false">IF(OR(AND(A165&gt;1,N(O164)=0),Debts!$B$12=""),"",CHOOSE(Plan!$F$6,CalcSnowball!BQ165,CalcAvalanche!BQ165,CalcCustom!BQ165))</f>
        <v/>
      </c>
      <c r="K165" s="25" t="str">
        <f aca="false">IF(OR(AND(A165&gt;1,N(O164)=0),Debts!$B$13=""),"",CHOOSE(Plan!$F$6,CalcSnowball!BR165,CalcAvalanche!BR165,CalcCustom!BR165))</f>
        <v/>
      </c>
      <c r="L165" s="25" t="str">
        <f aca="false">IF(OR(AND(A165&gt;1,N(O164)=0),Debts!$B$14=""),"",CHOOSE(Plan!$F$6,CalcSnowball!BS165,CalcAvalanche!BS165,CalcCustom!BS165))</f>
        <v/>
      </c>
      <c r="M165" s="25" t="str">
        <f aca="false">IF(AND(A165&gt;1,N(O164)=0),"",CHOOSE(Plan!$F$6,CalcSnowball!BV165,CalcAvalanche!BV165,CalcCustom!BV165))</f>
        <v/>
      </c>
      <c r="N165" s="25" t="str">
        <f aca="false">IF(AND(A165&gt;1,N(O164)=0),"",CHOOSE(Plan!$F$6,CalcSnowball!BW165,CalcAvalanche!BW165,CalcCustom!BW165))</f>
        <v/>
      </c>
      <c r="O165" s="25" t="str">
        <f aca="false">IF(AND(A165&gt;1,N(O164)=0),"",CHOOSE(Plan!$F$6,CalcSnowball!BU165,CalcAvalanche!BU165,CalcCustom!BU165))</f>
        <v/>
      </c>
    </row>
    <row r="166" customFormat="false" ht="15" hidden="false" customHeight="false" outlineLevel="0" collapsed="false">
      <c r="A166" s="8" t="n">
        <v>161</v>
      </c>
      <c r="B166" s="24" t="str">
        <f aca="false">IF(AND(A166&gt;1,N(O165)=0),"",EDATE(Plan!$C$5,A166-1))</f>
        <v/>
      </c>
      <c r="C166" s="25" t="str">
        <f aca="false">IF(OR(AND(A166&gt;1,N(O165)=0),Debts!$B$5=""),"",CHOOSE(Plan!$F$6,CalcSnowball!BJ166,CalcAvalanche!BJ166,CalcCustom!BJ166))</f>
        <v/>
      </c>
      <c r="D166" s="25" t="str">
        <f aca="false">IF(OR(AND(A166&gt;1,N(O165)=0),Debts!$B$6=""),"",CHOOSE(Plan!$F$6,CalcSnowball!BK166,CalcAvalanche!BK166,CalcCustom!BK166))</f>
        <v/>
      </c>
      <c r="E166" s="25" t="str">
        <f aca="false">IF(OR(AND(A166&gt;1,N(O165)=0),Debts!$B$7=""),"",CHOOSE(Plan!$F$6,CalcSnowball!BL166,CalcAvalanche!BL166,CalcCustom!BL166))</f>
        <v/>
      </c>
      <c r="F166" s="25" t="str">
        <f aca="false">IF(OR(AND(A166&gt;1,N(O165)=0),Debts!$B$8=""),"",CHOOSE(Plan!$F$6,CalcSnowball!BM166,CalcAvalanche!BM166,CalcCustom!BM166))</f>
        <v/>
      </c>
      <c r="G166" s="25" t="str">
        <f aca="false">IF(OR(AND(A166&gt;1,N(O165)=0),Debts!$B$9=""),"",CHOOSE(Plan!$F$6,CalcSnowball!BN166,CalcAvalanche!BN166,CalcCustom!BN166))</f>
        <v/>
      </c>
      <c r="H166" s="25" t="str">
        <f aca="false">IF(OR(AND(A166&gt;1,N(O165)=0),Debts!$B$10=""),"",CHOOSE(Plan!$F$6,CalcSnowball!BO166,CalcAvalanche!BO166,CalcCustom!BO166))</f>
        <v/>
      </c>
      <c r="I166" s="25" t="str">
        <f aca="false">IF(OR(AND(A166&gt;1,N(O165)=0),Debts!$B$11=""),"",CHOOSE(Plan!$F$6,CalcSnowball!BP166,CalcAvalanche!BP166,CalcCustom!BP166))</f>
        <v/>
      </c>
      <c r="J166" s="25" t="str">
        <f aca="false">IF(OR(AND(A166&gt;1,N(O165)=0),Debts!$B$12=""),"",CHOOSE(Plan!$F$6,CalcSnowball!BQ166,CalcAvalanche!BQ166,CalcCustom!BQ166))</f>
        <v/>
      </c>
      <c r="K166" s="25" t="str">
        <f aca="false">IF(OR(AND(A166&gt;1,N(O165)=0),Debts!$B$13=""),"",CHOOSE(Plan!$F$6,CalcSnowball!BR166,CalcAvalanche!BR166,CalcCustom!BR166))</f>
        <v/>
      </c>
      <c r="L166" s="25" t="str">
        <f aca="false">IF(OR(AND(A166&gt;1,N(O165)=0),Debts!$B$14=""),"",CHOOSE(Plan!$F$6,CalcSnowball!BS166,CalcAvalanche!BS166,CalcCustom!BS166))</f>
        <v/>
      </c>
      <c r="M166" s="25" t="str">
        <f aca="false">IF(AND(A166&gt;1,N(O165)=0),"",CHOOSE(Plan!$F$6,CalcSnowball!BV166,CalcAvalanche!BV166,CalcCustom!BV166))</f>
        <v/>
      </c>
      <c r="N166" s="25" t="str">
        <f aca="false">IF(AND(A166&gt;1,N(O165)=0),"",CHOOSE(Plan!$F$6,CalcSnowball!BW166,CalcAvalanche!BW166,CalcCustom!BW166))</f>
        <v/>
      </c>
      <c r="O166" s="25" t="str">
        <f aca="false">IF(AND(A166&gt;1,N(O165)=0),"",CHOOSE(Plan!$F$6,CalcSnowball!BU166,CalcAvalanche!BU166,CalcCustom!BU166))</f>
        <v/>
      </c>
    </row>
    <row r="167" customFormat="false" ht="15" hidden="false" customHeight="false" outlineLevel="0" collapsed="false">
      <c r="A167" s="8" t="n">
        <v>162</v>
      </c>
      <c r="B167" s="24" t="str">
        <f aca="false">IF(AND(A167&gt;1,N(O166)=0),"",EDATE(Plan!$C$5,A167-1))</f>
        <v/>
      </c>
      <c r="C167" s="25" t="str">
        <f aca="false">IF(OR(AND(A167&gt;1,N(O166)=0),Debts!$B$5=""),"",CHOOSE(Plan!$F$6,CalcSnowball!BJ167,CalcAvalanche!BJ167,CalcCustom!BJ167))</f>
        <v/>
      </c>
      <c r="D167" s="25" t="str">
        <f aca="false">IF(OR(AND(A167&gt;1,N(O166)=0),Debts!$B$6=""),"",CHOOSE(Plan!$F$6,CalcSnowball!BK167,CalcAvalanche!BK167,CalcCustom!BK167))</f>
        <v/>
      </c>
      <c r="E167" s="25" t="str">
        <f aca="false">IF(OR(AND(A167&gt;1,N(O166)=0),Debts!$B$7=""),"",CHOOSE(Plan!$F$6,CalcSnowball!BL167,CalcAvalanche!BL167,CalcCustom!BL167))</f>
        <v/>
      </c>
      <c r="F167" s="25" t="str">
        <f aca="false">IF(OR(AND(A167&gt;1,N(O166)=0),Debts!$B$8=""),"",CHOOSE(Plan!$F$6,CalcSnowball!BM167,CalcAvalanche!BM167,CalcCustom!BM167))</f>
        <v/>
      </c>
      <c r="G167" s="25" t="str">
        <f aca="false">IF(OR(AND(A167&gt;1,N(O166)=0),Debts!$B$9=""),"",CHOOSE(Plan!$F$6,CalcSnowball!BN167,CalcAvalanche!BN167,CalcCustom!BN167))</f>
        <v/>
      </c>
      <c r="H167" s="25" t="str">
        <f aca="false">IF(OR(AND(A167&gt;1,N(O166)=0),Debts!$B$10=""),"",CHOOSE(Plan!$F$6,CalcSnowball!BO167,CalcAvalanche!BO167,CalcCustom!BO167))</f>
        <v/>
      </c>
      <c r="I167" s="25" t="str">
        <f aca="false">IF(OR(AND(A167&gt;1,N(O166)=0),Debts!$B$11=""),"",CHOOSE(Plan!$F$6,CalcSnowball!BP167,CalcAvalanche!BP167,CalcCustom!BP167))</f>
        <v/>
      </c>
      <c r="J167" s="25" t="str">
        <f aca="false">IF(OR(AND(A167&gt;1,N(O166)=0),Debts!$B$12=""),"",CHOOSE(Plan!$F$6,CalcSnowball!BQ167,CalcAvalanche!BQ167,CalcCustom!BQ167))</f>
        <v/>
      </c>
      <c r="K167" s="25" t="str">
        <f aca="false">IF(OR(AND(A167&gt;1,N(O166)=0),Debts!$B$13=""),"",CHOOSE(Plan!$F$6,CalcSnowball!BR167,CalcAvalanche!BR167,CalcCustom!BR167))</f>
        <v/>
      </c>
      <c r="L167" s="25" t="str">
        <f aca="false">IF(OR(AND(A167&gt;1,N(O166)=0),Debts!$B$14=""),"",CHOOSE(Plan!$F$6,CalcSnowball!BS167,CalcAvalanche!BS167,CalcCustom!BS167))</f>
        <v/>
      </c>
      <c r="M167" s="25" t="str">
        <f aca="false">IF(AND(A167&gt;1,N(O166)=0),"",CHOOSE(Plan!$F$6,CalcSnowball!BV167,CalcAvalanche!BV167,CalcCustom!BV167))</f>
        <v/>
      </c>
      <c r="N167" s="25" t="str">
        <f aca="false">IF(AND(A167&gt;1,N(O166)=0),"",CHOOSE(Plan!$F$6,CalcSnowball!BW167,CalcAvalanche!BW167,CalcCustom!BW167))</f>
        <v/>
      </c>
      <c r="O167" s="25" t="str">
        <f aca="false">IF(AND(A167&gt;1,N(O166)=0),"",CHOOSE(Plan!$F$6,CalcSnowball!BU167,CalcAvalanche!BU167,CalcCustom!BU167))</f>
        <v/>
      </c>
    </row>
    <row r="168" customFormat="false" ht="15" hidden="false" customHeight="false" outlineLevel="0" collapsed="false">
      <c r="A168" s="8" t="n">
        <v>163</v>
      </c>
      <c r="B168" s="24" t="str">
        <f aca="false">IF(AND(A168&gt;1,N(O167)=0),"",EDATE(Plan!$C$5,A168-1))</f>
        <v/>
      </c>
      <c r="C168" s="25" t="str">
        <f aca="false">IF(OR(AND(A168&gt;1,N(O167)=0),Debts!$B$5=""),"",CHOOSE(Plan!$F$6,CalcSnowball!BJ168,CalcAvalanche!BJ168,CalcCustom!BJ168))</f>
        <v/>
      </c>
      <c r="D168" s="25" t="str">
        <f aca="false">IF(OR(AND(A168&gt;1,N(O167)=0),Debts!$B$6=""),"",CHOOSE(Plan!$F$6,CalcSnowball!BK168,CalcAvalanche!BK168,CalcCustom!BK168))</f>
        <v/>
      </c>
      <c r="E168" s="25" t="str">
        <f aca="false">IF(OR(AND(A168&gt;1,N(O167)=0),Debts!$B$7=""),"",CHOOSE(Plan!$F$6,CalcSnowball!BL168,CalcAvalanche!BL168,CalcCustom!BL168))</f>
        <v/>
      </c>
      <c r="F168" s="25" t="str">
        <f aca="false">IF(OR(AND(A168&gt;1,N(O167)=0),Debts!$B$8=""),"",CHOOSE(Plan!$F$6,CalcSnowball!BM168,CalcAvalanche!BM168,CalcCustom!BM168))</f>
        <v/>
      </c>
      <c r="G168" s="25" t="str">
        <f aca="false">IF(OR(AND(A168&gt;1,N(O167)=0),Debts!$B$9=""),"",CHOOSE(Plan!$F$6,CalcSnowball!BN168,CalcAvalanche!BN168,CalcCustom!BN168))</f>
        <v/>
      </c>
      <c r="H168" s="25" t="str">
        <f aca="false">IF(OR(AND(A168&gt;1,N(O167)=0),Debts!$B$10=""),"",CHOOSE(Plan!$F$6,CalcSnowball!BO168,CalcAvalanche!BO168,CalcCustom!BO168))</f>
        <v/>
      </c>
      <c r="I168" s="25" t="str">
        <f aca="false">IF(OR(AND(A168&gt;1,N(O167)=0),Debts!$B$11=""),"",CHOOSE(Plan!$F$6,CalcSnowball!BP168,CalcAvalanche!BP168,CalcCustom!BP168))</f>
        <v/>
      </c>
      <c r="J168" s="25" t="str">
        <f aca="false">IF(OR(AND(A168&gt;1,N(O167)=0),Debts!$B$12=""),"",CHOOSE(Plan!$F$6,CalcSnowball!BQ168,CalcAvalanche!BQ168,CalcCustom!BQ168))</f>
        <v/>
      </c>
      <c r="K168" s="25" t="str">
        <f aca="false">IF(OR(AND(A168&gt;1,N(O167)=0),Debts!$B$13=""),"",CHOOSE(Plan!$F$6,CalcSnowball!BR168,CalcAvalanche!BR168,CalcCustom!BR168))</f>
        <v/>
      </c>
      <c r="L168" s="25" t="str">
        <f aca="false">IF(OR(AND(A168&gt;1,N(O167)=0),Debts!$B$14=""),"",CHOOSE(Plan!$F$6,CalcSnowball!BS168,CalcAvalanche!BS168,CalcCustom!BS168))</f>
        <v/>
      </c>
      <c r="M168" s="25" t="str">
        <f aca="false">IF(AND(A168&gt;1,N(O167)=0),"",CHOOSE(Plan!$F$6,CalcSnowball!BV168,CalcAvalanche!BV168,CalcCustom!BV168))</f>
        <v/>
      </c>
      <c r="N168" s="25" t="str">
        <f aca="false">IF(AND(A168&gt;1,N(O167)=0),"",CHOOSE(Plan!$F$6,CalcSnowball!BW168,CalcAvalanche!BW168,CalcCustom!BW168))</f>
        <v/>
      </c>
      <c r="O168" s="25" t="str">
        <f aca="false">IF(AND(A168&gt;1,N(O167)=0),"",CHOOSE(Plan!$F$6,CalcSnowball!BU168,CalcAvalanche!BU168,CalcCustom!BU168))</f>
        <v/>
      </c>
    </row>
    <row r="169" customFormat="false" ht="15" hidden="false" customHeight="false" outlineLevel="0" collapsed="false">
      <c r="A169" s="8" t="n">
        <v>164</v>
      </c>
      <c r="B169" s="24" t="str">
        <f aca="false">IF(AND(A169&gt;1,N(O168)=0),"",EDATE(Plan!$C$5,A169-1))</f>
        <v/>
      </c>
      <c r="C169" s="25" t="str">
        <f aca="false">IF(OR(AND(A169&gt;1,N(O168)=0),Debts!$B$5=""),"",CHOOSE(Plan!$F$6,CalcSnowball!BJ169,CalcAvalanche!BJ169,CalcCustom!BJ169))</f>
        <v/>
      </c>
      <c r="D169" s="25" t="str">
        <f aca="false">IF(OR(AND(A169&gt;1,N(O168)=0),Debts!$B$6=""),"",CHOOSE(Plan!$F$6,CalcSnowball!BK169,CalcAvalanche!BK169,CalcCustom!BK169))</f>
        <v/>
      </c>
      <c r="E169" s="25" t="str">
        <f aca="false">IF(OR(AND(A169&gt;1,N(O168)=0),Debts!$B$7=""),"",CHOOSE(Plan!$F$6,CalcSnowball!BL169,CalcAvalanche!BL169,CalcCustom!BL169))</f>
        <v/>
      </c>
      <c r="F169" s="25" t="str">
        <f aca="false">IF(OR(AND(A169&gt;1,N(O168)=0),Debts!$B$8=""),"",CHOOSE(Plan!$F$6,CalcSnowball!BM169,CalcAvalanche!BM169,CalcCustom!BM169))</f>
        <v/>
      </c>
      <c r="G169" s="25" t="str">
        <f aca="false">IF(OR(AND(A169&gt;1,N(O168)=0),Debts!$B$9=""),"",CHOOSE(Plan!$F$6,CalcSnowball!BN169,CalcAvalanche!BN169,CalcCustom!BN169))</f>
        <v/>
      </c>
      <c r="H169" s="25" t="str">
        <f aca="false">IF(OR(AND(A169&gt;1,N(O168)=0),Debts!$B$10=""),"",CHOOSE(Plan!$F$6,CalcSnowball!BO169,CalcAvalanche!BO169,CalcCustom!BO169))</f>
        <v/>
      </c>
      <c r="I169" s="25" t="str">
        <f aca="false">IF(OR(AND(A169&gt;1,N(O168)=0),Debts!$B$11=""),"",CHOOSE(Plan!$F$6,CalcSnowball!BP169,CalcAvalanche!BP169,CalcCustom!BP169))</f>
        <v/>
      </c>
      <c r="J169" s="25" t="str">
        <f aca="false">IF(OR(AND(A169&gt;1,N(O168)=0),Debts!$B$12=""),"",CHOOSE(Plan!$F$6,CalcSnowball!BQ169,CalcAvalanche!BQ169,CalcCustom!BQ169))</f>
        <v/>
      </c>
      <c r="K169" s="25" t="str">
        <f aca="false">IF(OR(AND(A169&gt;1,N(O168)=0),Debts!$B$13=""),"",CHOOSE(Plan!$F$6,CalcSnowball!BR169,CalcAvalanche!BR169,CalcCustom!BR169))</f>
        <v/>
      </c>
      <c r="L169" s="25" t="str">
        <f aca="false">IF(OR(AND(A169&gt;1,N(O168)=0),Debts!$B$14=""),"",CHOOSE(Plan!$F$6,CalcSnowball!BS169,CalcAvalanche!BS169,CalcCustom!BS169))</f>
        <v/>
      </c>
      <c r="M169" s="25" t="str">
        <f aca="false">IF(AND(A169&gt;1,N(O168)=0),"",CHOOSE(Plan!$F$6,CalcSnowball!BV169,CalcAvalanche!BV169,CalcCustom!BV169))</f>
        <v/>
      </c>
      <c r="N169" s="25" t="str">
        <f aca="false">IF(AND(A169&gt;1,N(O168)=0),"",CHOOSE(Plan!$F$6,CalcSnowball!BW169,CalcAvalanche!BW169,CalcCustom!BW169))</f>
        <v/>
      </c>
      <c r="O169" s="25" t="str">
        <f aca="false">IF(AND(A169&gt;1,N(O168)=0),"",CHOOSE(Plan!$F$6,CalcSnowball!BU169,CalcAvalanche!BU169,CalcCustom!BU169))</f>
        <v/>
      </c>
    </row>
    <row r="170" customFormat="false" ht="15" hidden="false" customHeight="false" outlineLevel="0" collapsed="false">
      <c r="A170" s="8" t="n">
        <v>165</v>
      </c>
      <c r="B170" s="24" t="str">
        <f aca="false">IF(AND(A170&gt;1,N(O169)=0),"",EDATE(Plan!$C$5,A170-1))</f>
        <v/>
      </c>
      <c r="C170" s="25" t="str">
        <f aca="false">IF(OR(AND(A170&gt;1,N(O169)=0),Debts!$B$5=""),"",CHOOSE(Plan!$F$6,CalcSnowball!BJ170,CalcAvalanche!BJ170,CalcCustom!BJ170))</f>
        <v/>
      </c>
      <c r="D170" s="25" t="str">
        <f aca="false">IF(OR(AND(A170&gt;1,N(O169)=0),Debts!$B$6=""),"",CHOOSE(Plan!$F$6,CalcSnowball!BK170,CalcAvalanche!BK170,CalcCustom!BK170))</f>
        <v/>
      </c>
      <c r="E170" s="25" t="str">
        <f aca="false">IF(OR(AND(A170&gt;1,N(O169)=0),Debts!$B$7=""),"",CHOOSE(Plan!$F$6,CalcSnowball!BL170,CalcAvalanche!BL170,CalcCustom!BL170))</f>
        <v/>
      </c>
      <c r="F170" s="25" t="str">
        <f aca="false">IF(OR(AND(A170&gt;1,N(O169)=0),Debts!$B$8=""),"",CHOOSE(Plan!$F$6,CalcSnowball!BM170,CalcAvalanche!BM170,CalcCustom!BM170))</f>
        <v/>
      </c>
      <c r="G170" s="25" t="str">
        <f aca="false">IF(OR(AND(A170&gt;1,N(O169)=0),Debts!$B$9=""),"",CHOOSE(Plan!$F$6,CalcSnowball!BN170,CalcAvalanche!BN170,CalcCustom!BN170))</f>
        <v/>
      </c>
      <c r="H170" s="25" t="str">
        <f aca="false">IF(OR(AND(A170&gt;1,N(O169)=0),Debts!$B$10=""),"",CHOOSE(Plan!$F$6,CalcSnowball!BO170,CalcAvalanche!BO170,CalcCustom!BO170))</f>
        <v/>
      </c>
      <c r="I170" s="25" t="str">
        <f aca="false">IF(OR(AND(A170&gt;1,N(O169)=0),Debts!$B$11=""),"",CHOOSE(Plan!$F$6,CalcSnowball!BP170,CalcAvalanche!BP170,CalcCustom!BP170))</f>
        <v/>
      </c>
      <c r="J170" s="25" t="str">
        <f aca="false">IF(OR(AND(A170&gt;1,N(O169)=0),Debts!$B$12=""),"",CHOOSE(Plan!$F$6,CalcSnowball!BQ170,CalcAvalanche!BQ170,CalcCustom!BQ170))</f>
        <v/>
      </c>
      <c r="K170" s="25" t="str">
        <f aca="false">IF(OR(AND(A170&gt;1,N(O169)=0),Debts!$B$13=""),"",CHOOSE(Plan!$F$6,CalcSnowball!BR170,CalcAvalanche!BR170,CalcCustom!BR170))</f>
        <v/>
      </c>
      <c r="L170" s="25" t="str">
        <f aca="false">IF(OR(AND(A170&gt;1,N(O169)=0),Debts!$B$14=""),"",CHOOSE(Plan!$F$6,CalcSnowball!BS170,CalcAvalanche!BS170,CalcCustom!BS170))</f>
        <v/>
      </c>
      <c r="M170" s="25" t="str">
        <f aca="false">IF(AND(A170&gt;1,N(O169)=0),"",CHOOSE(Plan!$F$6,CalcSnowball!BV170,CalcAvalanche!BV170,CalcCustom!BV170))</f>
        <v/>
      </c>
      <c r="N170" s="25" t="str">
        <f aca="false">IF(AND(A170&gt;1,N(O169)=0),"",CHOOSE(Plan!$F$6,CalcSnowball!BW170,CalcAvalanche!BW170,CalcCustom!BW170))</f>
        <v/>
      </c>
      <c r="O170" s="25" t="str">
        <f aca="false">IF(AND(A170&gt;1,N(O169)=0),"",CHOOSE(Plan!$F$6,CalcSnowball!BU170,CalcAvalanche!BU170,CalcCustom!BU170))</f>
        <v/>
      </c>
    </row>
    <row r="171" customFormat="false" ht="15" hidden="false" customHeight="false" outlineLevel="0" collapsed="false">
      <c r="A171" s="8" t="n">
        <v>166</v>
      </c>
      <c r="B171" s="24" t="str">
        <f aca="false">IF(AND(A171&gt;1,N(O170)=0),"",EDATE(Plan!$C$5,A171-1))</f>
        <v/>
      </c>
      <c r="C171" s="25" t="str">
        <f aca="false">IF(OR(AND(A171&gt;1,N(O170)=0),Debts!$B$5=""),"",CHOOSE(Plan!$F$6,CalcSnowball!BJ171,CalcAvalanche!BJ171,CalcCustom!BJ171))</f>
        <v/>
      </c>
      <c r="D171" s="25" t="str">
        <f aca="false">IF(OR(AND(A171&gt;1,N(O170)=0),Debts!$B$6=""),"",CHOOSE(Plan!$F$6,CalcSnowball!BK171,CalcAvalanche!BK171,CalcCustom!BK171))</f>
        <v/>
      </c>
      <c r="E171" s="25" t="str">
        <f aca="false">IF(OR(AND(A171&gt;1,N(O170)=0),Debts!$B$7=""),"",CHOOSE(Plan!$F$6,CalcSnowball!BL171,CalcAvalanche!BL171,CalcCustom!BL171))</f>
        <v/>
      </c>
      <c r="F171" s="25" t="str">
        <f aca="false">IF(OR(AND(A171&gt;1,N(O170)=0),Debts!$B$8=""),"",CHOOSE(Plan!$F$6,CalcSnowball!BM171,CalcAvalanche!BM171,CalcCustom!BM171))</f>
        <v/>
      </c>
      <c r="G171" s="25" t="str">
        <f aca="false">IF(OR(AND(A171&gt;1,N(O170)=0),Debts!$B$9=""),"",CHOOSE(Plan!$F$6,CalcSnowball!BN171,CalcAvalanche!BN171,CalcCustom!BN171))</f>
        <v/>
      </c>
      <c r="H171" s="25" t="str">
        <f aca="false">IF(OR(AND(A171&gt;1,N(O170)=0),Debts!$B$10=""),"",CHOOSE(Plan!$F$6,CalcSnowball!BO171,CalcAvalanche!BO171,CalcCustom!BO171))</f>
        <v/>
      </c>
      <c r="I171" s="25" t="str">
        <f aca="false">IF(OR(AND(A171&gt;1,N(O170)=0),Debts!$B$11=""),"",CHOOSE(Plan!$F$6,CalcSnowball!BP171,CalcAvalanche!BP171,CalcCustom!BP171))</f>
        <v/>
      </c>
      <c r="J171" s="25" t="str">
        <f aca="false">IF(OR(AND(A171&gt;1,N(O170)=0),Debts!$B$12=""),"",CHOOSE(Plan!$F$6,CalcSnowball!BQ171,CalcAvalanche!BQ171,CalcCustom!BQ171))</f>
        <v/>
      </c>
      <c r="K171" s="25" t="str">
        <f aca="false">IF(OR(AND(A171&gt;1,N(O170)=0),Debts!$B$13=""),"",CHOOSE(Plan!$F$6,CalcSnowball!BR171,CalcAvalanche!BR171,CalcCustom!BR171))</f>
        <v/>
      </c>
      <c r="L171" s="25" t="str">
        <f aca="false">IF(OR(AND(A171&gt;1,N(O170)=0),Debts!$B$14=""),"",CHOOSE(Plan!$F$6,CalcSnowball!BS171,CalcAvalanche!BS171,CalcCustom!BS171))</f>
        <v/>
      </c>
      <c r="M171" s="25" t="str">
        <f aca="false">IF(AND(A171&gt;1,N(O170)=0),"",CHOOSE(Plan!$F$6,CalcSnowball!BV171,CalcAvalanche!BV171,CalcCustom!BV171))</f>
        <v/>
      </c>
      <c r="N171" s="25" t="str">
        <f aca="false">IF(AND(A171&gt;1,N(O170)=0),"",CHOOSE(Plan!$F$6,CalcSnowball!BW171,CalcAvalanche!BW171,CalcCustom!BW171))</f>
        <v/>
      </c>
      <c r="O171" s="25" t="str">
        <f aca="false">IF(AND(A171&gt;1,N(O170)=0),"",CHOOSE(Plan!$F$6,CalcSnowball!BU171,CalcAvalanche!BU171,CalcCustom!BU171))</f>
        <v/>
      </c>
    </row>
    <row r="172" customFormat="false" ht="15" hidden="false" customHeight="false" outlineLevel="0" collapsed="false">
      <c r="A172" s="8" t="n">
        <v>167</v>
      </c>
      <c r="B172" s="24" t="str">
        <f aca="false">IF(AND(A172&gt;1,N(O171)=0),"",EDATE(Plan!$C$5,A172-1))</f>
        <v/>
      </c>
      <c r="C172" s="25" t="str">
        <f aca="false">IF(OR(AND(A172&gt;1,N(O171)=0),Debts!$B$5=""),"",CHOOSE(Plan!$F$6,CalcSnowball!BJ172,CalcAvalanche!BJ172,CalcCustom!BJ172))</f>
        <v/>
      </c>
      <c r="D172" s="25" t="str">
        <f aca="false">IF(OR(AND(A172&gt;1,N(O171)=0),Debts!$B$6=""),"",CHOOSE(Plan!$F$6,CalcSnowball!BK172,CalcAvalanche!BK172,CalcCustom!BK172))</f>
        <v/>
      </c>
      <c r="E172" s="25" t="str">
        <f aca="false">IF(OR(AND(A172&gt;1,N(O171)=0),Debts!$B$7=""),"",CHOOSE(Plan!$F$6,CalcSnowball!BL172,CalcAvalanche!BL172,CalcCustom!BL172))</f>
        <v/>
      </c>
      <c r="F172" s="25" t="str">
        <f aca="false">IF(OR(AND(A172&gt;1,N(O171)=0),Debts!$B$8=""),"",CHOOSE(Plan!$F$6,CalcSnowball!BM172,CalcAvalanche!BM172,CalcCustom!BM172))</f>
        <v/>
      </c>
      <c r="G172" s="25" t="str">
        <f aca="false">IF(OR(AND(A172&gt;1,N(O171)=0),Debts!$B$9=""),"",CHOOSE(Plan!$F$6,CalcSnowball!BN172,CalcAvalanche!BN172,CalcCustom!BN172))</f>
        <v/>
      </c>
      <c r="H172" s="25" t="str">
        <f aca="false">IF(OR(AND(A172&gt;1,N(O171)=0),Debts!$B$10=""),"",CHOOSE(Plan!$F$6,CalcSnowball!BO172,CalcAvalanche!BO172,CalcCustom!BO172))</f>
        <v/>
      </c>
      <c r="I172" s="25" t="str">
        <f aca="false">IF(OR(AND(A172&gt;1,N(O171)=0),Debts!$B$11=""),"",CHOOSE(Plan!$F$6,CalcSnowball!BP172,CalcAvalanche!BP172,CalcCustom!BP172))</f>
        <v/>
      </c>
      <c r="J172" s="25" t="str">
        <f aca="false">IF(OR(AND(A172&gt;1,N(O171)=0),Debts!$B$12=""),"",CHOOSE(Plan!$F$6,CalcSnowball!BQ172,CalcAvalanche!BQ172,CalcCustom!BQ172))</f>
        <v/>
      </c>
      <c r="K172" s="25" t="str">
        <f aca="false">IF(OR(AND(A172&gt;1,N(O171)=0),Debts!$B$13=""),"",CHOOSE(Plan!$F$6,CalcSnowball!BR172,CalcAvalanche!BR172,CalcCustom!BR172))</f>
        <v/>
      </c>
      <c r="L172" s="25" t="str">
        <f aca="false">IF(OR(AND(A172&gt;1,N(O171)=0),Debts!$B$14=""),"",CHOOSE(Plan!$F$6,CalcSnowball!BS172,CalcAvalanche!BS172,CalcCustom!BS172))</f>
        <v/>
      </c>
      <c r="M172" s="25" t="str">
        <f aca="false">IF(AND(A172&gt;1,N(O171)=0),"",CHOOSE(Plan!$F$6,CalcSnowball!BV172,CalcAvalanche!BV172,CalcCustom!BV172))</f>
        <v/>
      </c>
      <c r="N172" s="25" t="str">
        <f aca="false">IF(AND(A172&gt;1,N(O171)=0),"",CHOOSE(Plan!$F$6,CalcSnowball!BW172,CalcAvalanche!BW172,CalcCustom!BW172))</f>
        <v/>
      </c>
      <c r="O172" s="25" t="str">
        <f aca="false">IF(AND(A172&gt;1,N(O171)=0),"",CHOOSE(Plan!$F$6,CalcSnowball!BU172,CalcAvalanche!BU172,CalcCustom!BU172))</f>
        <v/>
      </c>
    </row>
    <row r="173" customFormat="false" ht="15" hidden="false" customHeight="false" outlineLevel="0" collapsed="false">
      <c r="A173" s="8" t="n">
        <v>168</v>
      </c>
      <c r="B173" s="24" t="str">
        <f aca="false">IF(AND(A173&gt;1,N(O172)=0),"",EDATE(Plan!$C$5,A173-1))</f>
        <v/>
      </c>
      <c r="C173" s="25" t="str">
        <f aca="false">IF(OR(AND(A173&gt;1,N(O172)=0),Debts!$B$5=""),"",CHOOSE(Plan!$F$6,CalcSnowball!BJ173,CalcAvalanche!BJ173,CalcCustom!BJ173))</f>
        <v/>
      </c>
      <c r="D173" s="25" t="str">
        <f aca="false">IF(OR(AND(A173&gt;1,N(O172)=0),Debts!$B$6=""),"",CHOOSE(Plan!$F$6,CalcSnowball!BK173,CalcAvalanche!BK173,CalcCustom!BK173))</f>
        <v/>
      </c>
      <c r="E173" s="25" t="str">
        <f aca="false">IF(OR(AND(A173&gt;1,N(O172)=0),Debts!$B$7=""),"",CHOOSE(Plan!$F$6,CalcSnowball!BL173,CalcAvalanche!BL173,CalcCustom!BL173))</f>
        <v/>
      </c>
      <c r="F173" s="25" t="str">
        <f aca="false">IF(OR(AND(A173&gt;1,N(O172)=0),Debts!$B$8=""),"",CHOOSE(Plan!$F$6,CalcSnowball!BM173,CalcAvalanche!BM173,CalcCustom!BM173))</f>
        <v/>
      </c>
      <c r="G173" s="25" t="str">
        <f aca="false">IF(OR(AND(A173&gt;1,N(O172)=0),Debts!$B$9=""),"",CHOOSE(Plan!$F$6,CalcSnowball!BN173,CalcAvalanche!BN173,CalcCustom!BN173))</f>
        <v/>
      </c>
      <c r="H173" s="25" t="str">
        <f aca="false">IF(OR(AND(A173&gt;1,N(O172)=0),Debts!$B$10=""),"",CHOOSE(Plan!$F$6,CalcSnowball!BO173,CalcAvalanche!BO173,CalcCustom!BO173))</f>
        <v/>
      </c>
      <c r="I173" s="25" t="str">
        <f aca="false">IF(OR(AND(A173&gt;1,N(O172)=0),Debts!$B$11=""),"",CHOOSE(Plan!$F$6,CalcSnowball!BP173,CalcAvalanche!BP173,CalcCustom!BP173))</f>
        <v/>
      </c>
      <c r="J173" s="25" t="str">
        <f aca="false">IF(OR(AND(A173&gt;1,N(O172)=0),Debts!$B$12=""),"",CHOOSE(Plan!$F$6,CalcSnowball!BQ173,CalcAvalanche!BQ173,CalcCustom!BQ173))</f>
        <v/>
      </c>
      <c r="K173" s="25" t="str">
        <f aca="false">IF(OR(AND(A173&gt;1,N(O172)=0),Debts!$B$13=""),"",CHOOSE(Plan!$F$6,CalcSnowball!BR173,CalcAvalanche!BR173,CalcCustom!BR173))</f>
        <v/>
      </c>
      <c r="L173" s="25" t="str">
        <f aca="false">IF(OR(AND(A173&gt;1,N(O172)=0),Debts!$B$14=""),"",CHOOSE(Plan!$F$6,CalcSnowball!BS173,CalcAvalanche!BS173,CalcCustom!BS173))</f>
        <v/>
      </c>
      <c r="M173" s="25" t="str">
        <f aca="false">IF(AND(A173&gt;1,N(O172)=0),"",CHOOSE(Plan!$F$6,CalcSnowball!BV173,CalcAvalanche!BV173,CalcCustom!BV173))</f>
        <v/>
      </c>
      <c r="N173" s="25" t="str">
        <f aca="false">IF(AND(A173&gt;1,N(O172)=0),"",CHOOSE(Plan!$F$6,CalcSnowball!BW173,CalcAvalanche!BW173,CalcCustom!BW173))</f>
        <v/>
      </c>
      <c r="O173" s="25" t="str">
        <f aca="false">IF(AND(A173&gt;1,N(O172)=0),"",CHOOSE(Plan!$F$6,CalcSnowball!BU173,CalcAvalanche!BU173,CalcCustom!BU173))</f>
        <v/>
      </c>
    </row>
    <row r="174" customFormat="false" ht="15" hidden="false" customHeight="false" outlineLevel="0" collapsed="false">
      <c r="A174" s="8" t="n">
        <v>169</v>
      </c>
      <c r="B174" s="24" t="str">
        <f aca="false">IF(AND(A174&gt;1,N(O173)=0),"",EDATE(Plan!$C$5,A174-1))</f>
        <v/>
      </c>
      <c r="C174" s="25" t="str">
        <f aca="false">IF(OR(AND(A174&gt;1,N(O173)=0),Debts!$B$5=""),"",CHOOSE(Plan!$F$6,CalcSnowball!BJ174,CalcAvalanche!BJ174,CalcCustom!BJ174))</f>
        <v/>
      </c>
      <c r="D174" s="25" t="str">
        <f aca="false">IF(OR(AND(A174&gt;1,N(O173)=0),Debts!$B$6=""),"",CHOOSE(Plan!$F$6,CalcSnowball!BK174,CalcAvalanche!BK174,CalcCustom!BK174))</f>
        <v/>
      </c>
      <c r="E174" s="25" t="str">
        <f aca="false">IF(OR(AND(A174&gt;1,N(O173)=0),Debts!$B$7=""),"",CHOOSE(Plan!$F$6,CalcSnowball!BL174,CalcAvalanche!BL174,CalcCustom!BL174))</f>
        <v/>
      </c>
      <c r="F174" s="25" t="str">
        <f aca="false">IF(OR(AND(A174&gt;1,N(O173)=0),Debts!$B$8=""),"",CHOOSE(Plan!$F$6,CalcSnowball!BM174,CalcAvalanche!BM174,CalcCustom!BM174))</f>
        <v/>
      </c>
      <c r="G174" s="25" t="str">
        <f aca="false">IF(OR(AND(A174&gt;1,N(O173)=0),Debts!$B$9=""),"",CHOOSE(Plan!$F$6,CalcSnowball!BN174,CalcAvalanche!BN174,CalcCustom!BN174))</f>
        <v/>
      </c>
      <c r="H174" s="25" t="str">
        <f aca="false">IF(OR(AND(A174&gt;1,N(O173)=0),Debts!$B$10=""),"",CHOOSE(Plan!$F$6,CalcSnowball!BO174,CalcAvalanche!BO174,CalcCustom!BO174))</f>
        <v/>
      </c>
      <c r="I174" s="25" t="str">
        <f aca="false">IF(OR(AND(A174&gt;1,N(O173)=0),Debts!$B$11=""),"",CHOOSE(Plan!$F$6,CalcSnowball!BP174,CalcAvalanche!BP174,CalcCustom!BP174))</f>
        <v/>
      </c>
      <c r="J174" s="25" t="str">
        <f aca="false">IF(OR(AND(A174&gt;1,N(O173)=0),Debts!$B$12=""),"",CHOOSE(Plan!$F$6,CalcSnowball!BQ174,CalcAvalanche!BQ174,CalcCustom!BQ174))</f>
        <v/>
      </c>
      <c r="K174" s="25" t="str">
        <f aca="false">IF(OR(AND(A174&gt;1,N(O173)=0),Debts!$B$13=""),"",CHOOSE(Plan!$F$6,CalcSnowball!BR174,CalcAvalanche!BR174,CalcCustom!BR174))</f>
        <v/>
      </c>
      <c r="L174" s="25" t="str">
        <f aca="false">IF(OR(AND(A174&gt;1,N(O173)=0),Debts!$B$14=""),"",CHOOSE(Plan!$F$6,CalcSnowball!BS174,CalcAvalanche!BS174,CalcCustom!BS174))</f>
        <v/>
      </c>
      <c r="M174" s="25" t="str">
        <f aca="false">IF(AND(A174&gt;1,N(O173)=0),"",CHOOSE(Plan!$F$6,CalcSnowball!BV174,CalcAvalanche!BV174,CalcCustom!BV174))</f>
        <v/>
      </c>
      <c r="N174" s="25" t="str">
        <f aca="false">IF(AND(A174&gt;1,N(O173)=0),"",CHOOSE(Plan!$F$6,CalcSnowball!BW174,CalcAvalanche!BW174,CalcCustom!BW174))</f>
        <v/>
      </c>
      <c r="O174" s="25" t="str">
        <f aca="false">IF(AND(A174&gt;1,N(O173)=0),"",CHOOSE(Plan!$F$6,CalcSnowball!BU174,CalcAvalanche!BU174,CalcCustom!BU174))</f>
        <v/>
      </c>
    </row>
    <row r="175" customFormat="false" ht="15" hidden="false" customHeight="false" outlineLevel="0" collapsed="false">
      <c r="A175" s="8" t="n">
        <v>170</v>
      </c>
      <c r="B175" s="24" t="str">
        <f aca="false">IF(AND(A175&gt;1,N(O174)=0),"",EDATE(Plan!$C$5,A175-1))</f>
        <v/>
      </c>
      <c r="C175" s="25" t="str">
        <f aca="false">IF(OR(AND(A175&gt;1,N(O174)=0),Debts!$B$5=""),"",CHOOSE(Plan!$F$6,CalcSnowball!BJ175,CalcAvalanche!BJ175,CalcCustom!BJ175))</f>
        <v/>
      </c>
      <c r="D175" s="25" t="str">
        <f aca="false">IF(OR(AND(A175&gt;1,N(O174)=0),Debts!$B$6=""),"",CHOOSE(Plan!$F$6,CalcSnowball!BK175,CalcAvalanche!BK175,CalcCustom!BK175))</f>
        <v/>
      </c>
      <c r="E175" s="25" t="str">
        <f aca="false">IF(OR(AND(A175&gt;1,N(O174)=0),Debts!$B$7=""),"",CHOOSE(Plan!$F$6,CalcSnowball!BL175,CalcAvalanche!BL175,CalcCustom!BL175))</f>
        <v/>
      </c>
      <c r="F175" s="25" t="str">
        <f aca="false">IF(OR(AND(A175&gt;1,N(O174)=0),Debts!$B$8=""),"",CHOOSE(Plan!$F$6,CalcSnowball!BM175,CalcAvalanche!BM175,CalcCustom!BM175))</f>
        <v/>
      </c>
      <c r="G175" s="25" t="str">
        <f aca="false">IF(OR(AND(A175&gt;1,N(O174)=0),Debts!$B$9=""),"",CHOOSE(Plan!$F$6,CalcSnowball!BN175,CalcAvalanche!BN175,CalcCustom!BN175))</f>
        <v/>
      </c>
      <c r="H175" s="25" t="str">
        <f aca="false">IF(OR(AND(A175&gt;1,N(O174)=0),Debts!$B$10=""),"",CHOOSE(Plan!$F$6,CalcSnowball!BO175,CalcAvalanche!BO175,CalcCustom!BO175))</f>
        <v/>
      </c>
      <c r="I175" s="25" t="str">
        <f aca="false">IF(OR(AND(A175&gt;1,N(O174)=0),Debts!$B$11=""),"",CHOOSE(Plan!$F$6,CalcSnowball!BP175,CalcAvalanche!BP175,CalcCustom!BP175))</f>
        <v/>
      </c>
      <c r="J175" s="25" t="str">
        <f aca="false">IF(OR(AND(A175&gt;1,N(O174)=0),Debts!$B$12=""),"",CHOOSE(Plan!$F$6,CalcSnowball!BQ175,CalcAvalanche!BQ175,CalcCustom!BQ175))</f>
        <v/>
      </c>
      <c r="K175" s="25" t="str">
        <f aca="false">IF(OR(AND(A175&gt;1,N(O174)=0),Debts!$B$13=""),"",CHOOSE(Plan!$F$6,CalcSnowball!BR175,CalcAvalanche!BR175,CalcCustom!BR175))</f>
        <v/>
      </c>
      <c r="L175" s="25" t="str">
        <f aca="false">IF(OR(AND(A175&gt;1,N(O174)=0),Debts!$B$14=""),"",CHOOSE(Plan!$F$6,CalcSnowball!BS175,CalcAvalanche!BS175,CalcCustom!BS175))</f>
        <v/>
      </c>
      <c r="M175" s="25" t="str">
        <f aca="false">IF(AND(A175&gt;1,N(O174)=0),"",CHOOSE(Plan!$F$6,CalcSnowball!BV175,CalcAvalanche!BV175,CalcCustom!BV175))</f>
        <v/>
      </c>
      <c r="N175" s="25" t="str">
        <f aca="false">IF(AND(A175&gt;1,N(O174)=0),"",CHOOSE(Plan!$F$6,CalcSnowball!BW175,CalcAvalanche!BW175,CalcCustom!BW175))</f>
        <v/>
      </c>
      <c r="O175" s="25" t="str">
        <f aca="false">IF(AND(A175&gt;1,N(O174)=0),"",CHOOSE(Plan!$F$6,CalcSnowball!BU175,CalcAvalanche!BU175,CalcCustom!BU175))</f>
        <v/>
      </c>
    </row>
    <row r="176" customFormat="false" ht="15" hidden="false" customHeight="false" outlineLevel="0" collapsed="false">
      <c r="A176" s="8" t="n">
        <v>171</v>
      </c>
      <c r="B176" s="24" t="str">
        <f aca="false">IF(AND(A176&gt;1,N(O175)=0),"",EDATE(Plan!$C$5,A176-1))</f>
        <v/>
      </c>
      <c r="C176" s="25" t="str">
        <f aca="false">IF(OR(AND(A176&gt;1,N(O175)=0),Debts!$B$5=""),"",CHOOSE(Plan!$F$6,CalcSnowball!BJ176,CalcAvalanche!BJ176,CalcCustom!BJ176))</f>
        <v/>
      </c>
      <c r="D176" s="25" t="str">
        <f aca="false">IF(OR(AND(A176&gt;1,N(O175)=0),Debts!$B$6=""),"",CHOOSE(Plan!$F$6,CalcSnowball!BK176,CalcAvalanche!BK176,CalcCustom!BK176))</f>
        <v/>
      </c>
      <c r="E176" s="25" t="str">
        <f aca="false">IF(OR(AND(A176&gt;1,N(O175)=0),Debts!$B$7=""),"",CHOOSE(Plan!$F$6,CalcSnowball!BL176,CalcAvalanche!BL176,CalcCustom!BL176))</f>
        <v/>
      </c>
      <c r="F176" s="25" t="str">
        <f aca="false">IF(OR(AND(A176&gt;1,N(O175)=0),Debts!$B$8=""),"",CHOOSE(Plan!$F$6,CalcSnowball!BM176,CalcAvalanche!BM176,CalcCustom!BM176))</f>
        <v/>
      </c>
      <c r="G176" s="25" t="str">
        <f aca="false">IF(OR(AND(A176&gt;1,N(O175)=0),Debts!$B$9=""),"",CHOOSE(Plan!$F$6,CalcSnowball!BN176,CalcAvalanche!BN176,CalcCustom!BN176))</f>
        <v/>
      </c>
      <c r="H176" s="25" t="str">
        <f aca="false">IF(OR(AND(A176&gt;1,N(O175)=0),Debts!$B$10=""),"",CHOOSE(Plan!$F$6,CalcSnowball!BO176,CalcAvalanche!BO176,CalcCustom!BO176))</f>
        <v/>
      </c>
      <c r="I176" s="25" t="str">
        <f aca="false">IF(OR(AND(A176&gt;1,N(O175)=0),Debts!$B$11=""),"",CHOOSE(Plan!$F$6,CalcSnowball!BP176,CalcAvalanche!BP176,CalcCustom!BP176))</f>
        <v/>
      </c>
      <c r="J176" s="25" t="str">
        <f aca="false">IF(OR(AND(A176&gt;1,N(O175)=0),Debts!$B$12=""),"",CHOOSE(Plan!$F$6,CalcSnowball!BQ176,CalcAvalanche!BQ176,CalcCustom!BQ176))</f>
        <v/>
      </c>
      <c r="K176" s="25" t="str">
        <f aca="false">IF(OR(AND(A176&gt;1,N(O175)=0),Debts!$B$13=""),"",CHOOSE(Plan!$F$6,CalcSnowball!BR176,CalcAvalanche!BR176,CalcCustom!BR176))</f>
        <v/>
      </c>
      <c r="L176" s="25" t="str">
        <f aca="false">IF(OR(AND(A176&gt;1,N(O175)=0),Debts!$B$14=""),"",CHOOSE(Plan!$F$6,CalcSnowball!BS176,CalcAvalanche!BS176,CalcCustom!BS176))</f>
        <v/>
      </c>
      <c r="M176" s="25" t="str">
        <f aca="false">IF(AND(A176&gt;1,N(O175)=0),"",CHOOSE(Plan!$F$6,CalcSnowball!BV176,CalcAvalanche!BV176,CalcCustom!BV176))</f>
        <v/>
      </c>
      <c r="N176" s="25" t="str">
        <f aca="false">IF(AND(A176&gt;1,N(O175)=0),"",CHOOSE(Plan!$F$6,CalcSnowball!BW176,CalcAvalanche!BW176,CalcCustom!BW176))</f>
        <v/>
      </c>
      <c r="O176" s="25" t="str">
        <f aca="false">IF(AND(A176&gt;1,N(O175)=0),"",CHOOSE(Plan!$F$6,CalcSnowball!BU176,CalcAvalanche!BU176,CalcCustom!BU176))</f>
        <v/>
      </c>
    </row>
    <row r="177" customFormat="false" ht="15" hidden="false" customHeight="false" outlineLevel="0" collapsed="false">
      <c r="A177" s="8" t="n">
        <v>172</v>
      </c>
      <c r="B177" s="24" t="str">
        <f aca="false">IF(AND(A177&gt;1,N(O176)=0),"",EDATE(Plan!$C$5,A177-1))</f>
        <v/>
      </c>
      <c r="C177" s="25" t="str">
        <f aca="false">IF(OR(AND(A177&gt;1,N(O176)=0),Debts!$B$5=""),"",CHOOSE(Plan!$F$6,CalcSnowball!BJ177,CalcAvalanche!BJ177,CalcCustom!BJ177))</f>
        <v/>
      </c>
      <c r="D177" s="25" t="str">
        <f aca="false">IF(OR(AND(A177&gt;1,N(O176)=0),Debts!$B$6=""),"",CHOOSE(Plan!$F$6,CalcSnowball!BK177,CalcAvalanche!BK177,CalcCustom!BK177))</f>
        <v/>
      </c>
      <c r="E177" s="25" t="str">
        <f aca="false">IF(OR(AND(A177&gt;1,N(O176)=0),Debts!$B$7=""),"",CHOOSE(Plan!$F$6,CalcSnowball!BL177,CalcAvalanche!BL177,CalcCustom!BL177))</f>
        <v/>
      </c>
      <c r="F177" s="25" t="str">
        <f aca="false">IF(OR(AND(A177&gt;1,N(O176)=0),Debts!$B$8=""),"",CHOOSE(Plan!$F$6,CalcSnowball!BM177,CalcAvalanche!BM177,CalcCustom!BM177))</f>
        <v/>
      </c>
      <c r="G177" s="25" t="str">
        <f aca="false">IF(OR(AND(A177&gt;1,N(O176)=0),Debts!$B$9=""),"",CHOOSE(Plan!$F$6,CalcSnowball!BN177,CalcAvalanche!BN177,CalcCustom!BN177))</f>
        <v/>
      </c>
      <c r="H177" s="25" t="str">
        <f aca="false">IF(OR(AND(A177&gt;1,N(O176)=0),Debts!$B$10=""),"",CHOOSE(Plan!$F$6,CalcSnowball!BO177,CalcAvalanche!BO177,CalcCustom!BO177))</f>
        <v/>
      </c>
      <c r="I177" s="25" t="str">
        <f aca="false">IF(OR(AND(A177&gt;1,N(O176)=0),Debts!$B$11=""),"",CHOOSE(Plan!$F$6,CalcSnowball!BP177,CalcAvalanche!BP177,CalcCustom!BP177))</f>
        <v/>
      </c>
      <c r="J177" s="25" t="str">
        <f aca="false">IF(OR(AND(A177&gt;1,N(O176)=0),Debts!$B$12=""),"",CHOOSE(Plan!$F$6,CalcSnowball!BQ177,CalcAvalanche!BQ177,CalcCustom!BQ177))</f>
        <v/>
      </c>
      <c r="K177" s="25" t="str">
        <f aca="false">IF(OR(AND(A177&gt;1,N(O176)=0),Debts!$B$13=""),"",CHOOSE(Plan!$F$6,CalcSnowball!BR177,CalcAvalanche!BR177,CalcCustom!BR177))</f>
        <v/>
      </c>
      <c r="L177" s="25" t="str">
        <f aca="false">IF(OR(AND(A177&gt;1,N(O176)=0),Debts!$B$14=""),"",CHOOSE(Plan!$F$6,CalcSnowball!BS177,CalcAvalanche!BS177,CalcCustom!BS177))</f>
        <v/>
      </c>
      <c r="M177" s="25" t="str">
        <f aca="false">IF(AND(A177&gt;1,N(O176)=0),"",CHOOSE(Plan!$F$6,CalcSnowball!BV177,CalcAvalanche!BV177,CalcCustom!BV177))</f>
        <v/>
      </c>
      <c r="N177" s="25" t="str">
        <f aca="false">IF(AND(A177&gt;1,N(O176)=0),"",CHOOSE(Plan!$F$6,CalcSnowball!BW177,CalcAvalanche!BW177,CalcCustom!BW177))</f>
        <v/>
      </c>
      <c r="O177" s="25" t="str">
        <f aca="false">IF(AND(A177&gt;1,N(O176)=0),"",CHOOSE(Plan!$F$6,CalcSnowball!BU177,CalcAvalanche!BU177,CalcCustom!BU177))</f>
        <v/>
      </c>
    </row>
    <row r="178" customFormat="false" ht="15" hidden="false" customHeight="false" outlineLevel="0" collapsed="false">
      <c r="A178" s="8" t="n">
        <v>173</v>
      </c>
      <c r="B178" s="24" t="str">
        <f aca="false">IF(AND(A178&gt;1,N(O177)=0),"",EDATE(Plan!$C$5,A178-1))</f>
        <v/>
      </c>
      <c r="C178" s="25" t="str">
        <f aca="false">IF(OR(AND(A178&gt;1,N(O177)=0),Debts!$B$5=""),"",CHOOSE(Plan!$F$6,CalcSnowball!BJ178,CalcAvalanche!BJ178,CalcCustom!BJ178))</f>
        <v/>
      </c>
      <c r="D178" s="25" t="str">
        <f aca="false">IF(OR(AND(A178&gt;1,N(O177)=0),Debts!$B$6=""),"",CHOOSE(Plan!$F$6,CalcSnowball!BK178,CalcAvalanche!BK178,CalcCustom!BK178))</f>
        <v/>
      </c>
      <c r="E178" s="25" t="str">
        <f aca="false">IF(OR(AND(A178&gt;1,N(O177)=0),Debts!$B$7=""),"",CHOOSE(Plan!$F$6,CalcSnowball!BL178,CalcAvalanche!BL178,CalcCustom!BL178))</f>
        <v/>
      </c>
      <c r="F178" s="25" t="str">
        <f aca="false">IF(OR(AND(A178&gt;1,N(O177)=0),Debts!$B$8=""),"",CHOOSE(Plan!$F$6,CalcSnowball!BM178,CalcAvalanche!BM178,CalcCustom!BM178))</f>
        <v/>
      </c>
      <c r="G178" s="25" t="str">
        <f aca="false">IF(OR(AND(A178&gt;1,N(O177)=0),Debts!$B$9=""),"",CHOOSE(Plan!$F$6,CalcSnowball!BN178,CalcAvalanche!BN178,CalcCustom!BN178))</f>
        <v/>
      </c>
      <c r="H178" s="25" t="str">
        <f aca="false">IF(OR(AND(A178&gt;1,N(O177)=0),Debts!$B$10=""),"",CHOOSE(Plan!$F$6,CalcSnowball!BO178,CalcAvalanche!BO178,CalcCustom!BO178))</f>
        <v/>
      </c>
      <c r="I178" s="25" t="str">
        <f aca="false">IF(OR(AND(A178&gt;1,N(O177)=0),Debts!$B$11=""),"",CHOOSE(Plan!$F$6,CalcSnowball!BP178,CalcAvalanche!BP178,CalcCustom!BP178))</f>
        <v/>
      </c>
      <c r="J178" s="25" t="str">
        <f aca="false">IF(OR(AND(A178&gt;1,N(O177)=0),Debts!$B$12=""),"",CHOOSE(Plan!$F$6,CalcSnowball!BQ178,CalcAvalanche!BQ178,CalcCustom!BQ178))</f>
        <v/>
      </c>
      <c r="K178" s="25" t="str">
        <f aca="false">IF(OR(AND(A178&gt;1,N(O177)=0),Debts!$B$13=""),"",CHOOSE(Plan!$F$6,CalcSnowball!BR178,CalcAvalanche!BR178,CalcCustom!BR178))</f>
        <v/>
      </c>
      <c r="L178" s="25" t="str">
        <f aca="false">IF(OR(AND(A178&gt;1,N(O177)=0),Debts!$B$14=""),"",CHOOSE(Plan!$F$6,CalcSnowball!BS178,CalcAvalanche!BS178,CalcCustom!BS178))</f>
        <v/>
      </c>
      <c r="M178" s="25" t="str">
        <f aca="false">IF(AND(A178&gt;1,N(O177)=0),"",CHOOSE(Plan!$F$6,CalcSnowball!BV178,CalcAvalanche!BV178,CalcCustom!BV178))</f>
        <v/>
      </c>
      <c r="N178" s="25" t="str">
        <f aca="false">IF(AND(A178&gt;1,N(O177)=0),"",CHOOSE(Plan!$F$6,CalcSnowball!BW178,CalcAvalanche!BW178,CalcCustom!BW178))</f>
        <v/>
      </c>
      <c r="O178" s="25" t="str">
        <f aca="false">IF(AND(A178&gt;1,N(O177)=0),"",CHOOSE(Plan!$F$6,CalcSnowball!BU178,CalcAvalanche!BU178,CalcCustom!BU178))</f>
        <v/>
      </c>
    </row>
    <row r="179" customFormat="false" ht="15" hidden="false" customHeight="false" outlineLevel="0" collapsed="false">
      <c r="A179" s="8" t="n">
        <v>174</v>
      </c>
      <c r="B179" s="24" t="str">
        <f aca="false">IF(AND(A179&gt;1,N(O178)=0),"",EDATE(Plan!$C$5,A179-1))</f>
        <v/>
      </c>
      <c r="C179" s="25" t="str">
        <f aca="false">IF(OR(AND(A179&gt;1,N(O178)=0),Debts!$B$5=""),"",CHOOSE(Plan!$F$6,CalcSnowball!BJ179,CalcAvalanche!BJ179,CalcCustom!BJ179))</f>
        <v/>
      </c>
      <c r="D179" s="25" t="str">
        <f aca="false">IF(OR(AND(A179&gt;1,N(O178)=0),Debts!$B$6=""),"",CHOOSE(Plan!$F$6,CalcSnowball!BK179,CalcAvalanche!BK179,CalcCustom!BK179))</f>
        <v/>
      </c>
      <c r="E179" s="25" t="str">
        <f aca="false">IF(OR(AND(A179&gt;1,N(O178)=0),Debts!$B$7=""),"",CHOOSE(Plan!$F$6,CalcSnowball!BL179,CalcAvalanche!BL179,CalcCustom!BL179))</f>
        <v/>
      </c>
      <c r="F179" s="25" t="str">
        <f aca="false">IF(OR(AND(A179&gt;1,N(O178)=0),Debts!$B$8=""),"",CHOOSE(Plan!$F$6,CalcSnowball!BM179,CalcAvalanche!BM179,CalcCustom!BM179))</f>
        <v/>
      </c>
      <c r="G179" s="25" t="str">
        <f aca="false">IF(OR(AND(A179&gt;1,N(O178)=0),Debts!$B$9=""),"",CHOOSE(Plan!$F$6,CalcSnowball!BN179,CalcAvalanche!BN179,CalcCustom!BN179))</f>
        <v/>
      </c>
      <c r="H179" s="25" t="str">
        <f aca="false">IF(OR(AND(A179&gt;1,N(O178)=0),Debts!$B$10=""),"",CHOOSE(Plan!$F$6,CalcSnowball!BO179,CalcAvalanche!BO179,CalcCustom!BO179))</f>
        <v/>
      </c>
      <c r="I179" s="25" t="str">
        <f aca="false">IF(OR(AND(A179&gt;1,N(O178)=0),Debts!$B$11=""),"",CHOOSE(Plan!$F$6,CalcSnowball!BP179,CalcAvalanche!BP179,CalcCustom!BP179))</f>
        <v/>
      </c>
      <c r="J179" s="25" t="str">
        <f aca="false">IF(OR(AND(A179&gt;1,N(O178)=0),Debts!$B$12=""),"",CHOOSE(Plan!$F$6,CalcSnowball!BQ179,CalcAvalanche!BQ179,CalcCustom!BQ179))</f>
        <v/>
      </c>
      <c r="K179" s="25" t="str">
        <f aca="false">IF(OR(AND(A179&gt;1,N(O178)=0),Debts!$B$13=""),"",CHOOSE(Plan!$F$6,CalcSnowball!BR179,CalcAvalanche!BR179,CalcCustom!BR179))</f>
        <v/>
      </c>
      <c r="L179" s="25" t="str">
        <f aca="false">IF(OR(AND(A179&gt;1,N(O178)=0),Debts!$B$14=""),"",CHOOSE(Plan!$F$6,CalcSnowball!BS179,CalcAvalanche!BS179,CalcCustom!BS179))</f>
        <v/>
      </c>
      <c r="M179" s="25" t="str">
        <f aca="false">IF(AND(A179&gt;1,N(O178)=0),"",CHOOSE(Plan!$F$6,CalcSnowball!BV179,CalcAvalanche!BV179,CalcCustom!BV179))</f>
        <v/>
      </c>
      <c r="N179" s="25" t="str">
        <f aca="false">IF(AND(A179&gt;1,N(O178)=0),"",CHOOSE(Plan!$F$6,CalcSnowball!BW179,CalcAvalanche!BW179,CalcCustom!BW179))</f>
        <v/>
      </c>
      <c r="O179" s="25" t="str">
        <f aca="false">IF(AND(A179&gt;1,N(O178)=0),"",CHOOSE(Plan!$F$6,CalcSnowball!BU179,CalcAvalanche!BU179,CalcCustom!BU179))</f>
        <v/>
      </c>
    </row>
    <row r="180" customFormat="false" ht="15" hidden="false" customHeight="false" outlineLevel="0" collapsed="false">
      <c r="A180" s="8" t="n">
        <v>175</v>
      </c>
      <c r="B180" s="24" t="str">
        <f aca="false">IF(AND(A180&gt;1,N(O179)=0),"",EDATE(Plan!$C$5,A180-1))</f>
        <v/>
      </c>
      <c r="C180" s="25" t="str">
        <f aca="false">IF(OR(AND(A180&gt;1,N(O179)=0),Debts!$B$5=""),"",CHOOSE(Plan!$F$6,CalcSnowball!BJ180,CalcAvalanche!BJ180,CalcCustom!BJ180))</f>
        <v/>
      </c>
      <c r="D180" s="25" t="str">
        <f aca="false">IF(OR(AND(A180&gt;1,N(O179)=0),Debts!$B$6=""),"",CHOOSE(Plan!$F$6,CalcSnowball!BK180,CalcAvalanche!BK180,CalcCustom!BK180))</f>
        <v/>
      </c>
      <c r="E180" s="25" t="str">
        <f aca="false">IF(OR(AND(A180&gt;1,N(O179)=0),Debts!$B$7=""),"",CHOOSE(Plan!$F$6,CalcSnowball!BL180,CalcAvalanche!BL180,CalcCustom!BL180))</f>
        <v/>
      </c>
      <c r="F180" s="25" t="str">
        <f aca="false">IF(OR(AND(A180&gt;1,N(O179)=0),Debts!$B$8=""),"",CHOOSE(Plan!$F$6,CalcSnowball!BM180,CalcAvalanche!BM180,CalcCustom!BM180))</f>
        <v/>
      </c>
      <c r="G180" s="25" t="str">
        <f aca="false">IF(OR(AND(A180&gt;1,N(O179)=0),Debts!$B$9=""),"",CHOOSE(Plan!$F$6,CalcSnowball!BN180,CalcAvalanche!BN180,CalcCustom!BN180))</f>
        <v/>
      </c>
      <c r="H180" s="25" t="str">
        <f aca="false">IF(OR(AND(A180&gt;1,N(O179)=0),Debts!$B$10=""),"",CHOOSE(Plan!$F$6,CalcSnowball!BO180,CalcAvalanche!BO180,CalcCustom!BO180))</f>
        <v/>
      </c>
      <c r="I180" s="25" t="str">
        <f aca="false">IF(OR(AND(A180&gt;1,N(O179)=0),Debts!$B$11=""),"",CHOOSE(Plan!$F$6,CalcSnowball!BP180,CalcAvalanche!BP180,CalcCustom!BP180))</f>
        <v/>
      </c>
      <c r="J180" s="25" t="str">
        <f aca="false">IF(OR(AND(A180&gt;1,N(O179)=0),Debts!$B$12=""),"",CHOOSE(Plan!$F$6,CalcSnowball!BQ180,CalcAvalanche!BQ180,CalcCustom!BQ180))</f>
        <v/>
      </c>
      <c r="K180" s="25" t="str">
        <f aca="false">IF(OR(AND(A180&gt;1,N(O179)=0),Debts!$B$13=""),"",CHOOSE(Plan!$F$6,CalcSnowball!BR180,CalcAvalanche!BR180,CalcCustom!BR180))</f>
        <v/>
      </c>
      <c r="L180" s="25" t="str">
        <f aca="false">IF(OR(AND(A180&gt;1,N(O179)=0),Debts!$B$14=""),"",CHOOSE(Plan!$F$6,CalcSnowball!BS180,CalcAvalanche!BS180,CalcCustom!BS180))</f>
        <v/>
      </c>
      <c r="M180" s="25" t="str">
        <f aca="false">IF(AND(A180&gt;1,N(O179)=0),"",CHOOSE(Plan!$F$6,CalcSnowball!BV180,CalcAvalanche!BV180,CalcCustom!BV180))</f>
        <v/>
      </c>
      <c r="N180" s="25" t="str">
        <f aca="false">IF(AND(A180&gt;1,N(O179)=0),"",CHOOSE(Plan!$F$6,CalcSnowball!BW180,CalcAvalanche!BW180,CalcCustom!BW180))</f>
        <v/>
      </c>
      <c r="O180" s="25" t="str">
        <f aca="false">IF(AND(A180&gt;1,N(O179)=0),"",CHOOSE(Plan!$F$6,CalcSnowball!BU180,CalcAvalanche!BU180,CalcCustom!BU180))</f>
        <v/>
      </c>
    </row>
    <row r="181" customFormat="false" ht="15" hidden="false" customHeight="false" outlineLevel="0" collapsed="false">
      <c r="A181" s="8" t="n">
        <v>176</v>
      </c>
      <c r="B181" s="24" t="str">
        <f aca="false">IF(AND(A181&gt;1,N(O180)=0),"",EDATE(Plan!$C$5,A181-1))</f>
        <v/>
      </c>
      <c r="C181" s="25" t="str">
        <f aca="false">IF(OR(AND(A181&gt;1,N(O180)=0),Debts!$B$5=""),"",CHOOSE(Plan!$F$6,CalcSnowball!BJ181,CalcAvalanche!BJ181,CalcCustom!BJ181))</f>
        <v/>
      </c>
      <c r="D181" s="25" t="str">
        <f aca="false">IF(OR(AND(A181&gt;1,N(O180)=0),Debts!$B$6=""),"",CHOOSE(Plan!$F$6,CalcSnowball!BK181,CalcAvalanche!BK181,CalcCustom!BK181))</f>
        <v/>
      </c>
      <c r="E181" s="25" t="str">
        <f aca="false">IF(OR(AND(A181&gt;1,N(O180)=0),Debts!$B$7=""),"",CHOOSE(Plan!$F$6,CalcSnowball!BL181,CalcAvalanche!BL181,CalcCustom!BL181))</f>
        <v/>
      </c>
      <c r="F181" s="25" t="str">
        <f aca="false">IF(OR(AND(A181&gt;1,N(O180)=0),Debts!$B$8=""),"",CHOOSE(Plan!$F$6,CalcSnowball!BM181,CalcAvalanche!BM181,CalcCustom!BM181))</f>
        <v/>
      </c>
      <c r="G181" s="25" t="str">
        <f aca="false">IF(OR(AND(A181&gt;1,N(O180)=0),Debts!$B$9=""),"",CHOOSE(Plan!$F$6,CalcSnowball!BN181,CalcAvalanche!BN181,CalcCustom!BN181))</f>
        <v/>
      </c>
      <c r="H181" s="25" t="str">
        <f aca="false">IF(OR(AND(A181&gt;1,N(O180)=0),Debts!$B$10=""),"",CHOOSE(Plan!$F$6,CalcSnowball!BO181,CalcAvalanche!BO181,CalcCustom!BO181))</f>
        <v/>
      </c>
      <c r="I181" s="25" t="str">
        <f aca="false">IF(OR(AND(A181&gt;1,N(O180)=0),Debts!$B$11=""),"",CHOOSE(Plan!$F$6,CalcSnowball!BP181,CalcAvalanche!BP181,CalcCustom!BP181))</f>
        <v/>
      </c>
      <c r="J181" s="25" t="str">
        <f aca="false">IF(OR(AND(A181&gt;1,N(O180)=0),Debts!$B$12=""),"",CHOOSE(Plan!$F$6,CalcSnowball!BQ181,CalcAvalanche!BQ181,CalcCustom!BQ181))</f>
        <v/>
      </c>
      <c r="K181" s="25" t="str">
        <f aca="false">IF(OR(AND(A181&gt;1,N(O180)=0),Debts!$B$13=""),"",CHOOSE(Plan!$F$6,CalcSnowball!BR181,CalcAvalanche!BR181,CalcCustom!BR181))</f>
        <v/>
      </c>
      <c r="L181" s="25" t="str">
        <f aca="false">IF(OR(AND(A181&gt;1,N(O180)=0),Debts!$B$14=""),"",CHOOSE(Plan!$F$6,CalcSnowball!BS181,CalcAvalanche!BS181,CalcCustom!BS181))</f>
        <v/>
      </c>
      <c r="M181" s="25" t="str">
        <f aca="false">IF(AND(A181&gt;1,N(O180)=0),"",CHOOSE(Plan!$F$6,CalcSnowball!BV181,CalcAvalanche!BV181,CalcCustom!BV181))</f>
        <v/>
      </c>
      <c r="N181" s="25" t="str">
        <f aca="false">IF(AND(A181&gt;1,N(O180)=0),"",CHOOSE(Plan!$F$6,CalcSnowball!BW181,CalcAvalanche!BW181,CalcCustom!BW181))</f>
        <v/>
      </c>
      <c r="O181" s="25" t="str">
        <f aca="false">IF(AND(A181&gt;1,N(O180)=0),"",CHOOSE(Plan!$F$6,CalcSnowball!BU181,CalcAvalanche!BU181,CalcCustom!BU181))</f>
        <v/>
      </c>
    </row>
    <row r="182" customFormat="false" ht="15" hidden="false" customHeight="false" outlineLevel="0" collapsed="false">
      <c r="A182" s="8" t="n">
        <v>177</v>
      </c>
      <c r="B182" s="24" t="str">
        <f aca="false">IF(AND(A182&gt;1,N(O181)=0),"",EDATE(Plan!$C$5,A182-1))</f>
        <v/>
      </c>
      <c r="C182" s="25" t="str">
        <f aca="false">IF(OR(AND(A182&gt;1,N(O181)=0),Debts!$B$5=""),"",CHOOSE(Plan!$F$6,CalcSnowball!BJ182,CalcAvalanche!BJ182,CalcCustom!BJ182))</f>
        <v/>
      </c>
      <c r="D182" s="25" t="str">
        <f aca="false">IF(OR(AND(A182&gt;1,N(O181)=0),Debts!$B$6=""),"",CHOOSE(Plan!$F$6,CalcSnowball!BK182,CalcAvalanche!BK182,CalcCustom!BK182))</f>
        <v/>
      </c>
      <c r="E182" s="25" t="str">
        <f aca="false">IF(OR(AND(A182&gt;1,N(O181)=0),Debts!$B$7=""),"",CHOOSE(Plan!$F$6,CalcSnowball!BL182,CalcAvalanche!BL182,CalcCustom!BL182))</f>
        <v/>
      </c>
      <c r="F182" s="25" t="str">
        <f aca="false">IF(OR(AND(A182&gt;1,N(O181)=0),Debts!$B$8=""),"",CHOOSE(Plan!$F$6,CalcSnowball!BM182,CalcAvalanche!BM182,CalcCustom!BM182))</f>
        <v/>
      </c>
      <c r="G182" s="25" t="str">
        <f aca="false">IF(OR(AND(A182&gt;1,N(O181)=0),Debts!$B$9=""),"",CHOOSE(Plan!$F$6,CalcSnowball!BN182,CalcAvalanche!BN182,CalcCustom!BN182))</f>
        <v/>
      </c>
      <c r="H182" s="25" t="str">
        <f aca="false">IF(OR(AND(A182&gt;1,N(O181)=0),Debts!$B$10=""),"",CHOOSE(Plan!$F$6,CalcSnowball!BO182,CalcAvalanche!BO182,CalcCustom!BO182))</f>
        <v/>
      </c>
      <c r="I182" s="25" t="str">
        <f aca="false">IF(OR(AND(A182&gt;1,N(O181)=0),Debts!$B$11=""),"",CHOOSE(Plan!$F$6,CalcSnowball!BP182,CalcAvalanche!BP182,CalcCustom!BP182))</f>
        <v/>
      </c>
      <c r="J182" s="25" t="str">
        <f aca="false">IF(OR(AND(A182&gt;1,N(O181)=0),Debts!$B$12=""),"",CHOOSE(Plan!$F$6,CalcSnowball!BQ182,CalcAvalanche!BQ182,CalcCustom!BQ182))</f>
        <v/>
      </c>
      <c r="K182" s="25" t="str">
        <f aca="false">IF(OR(AND(A182&gt;1,N(O181)=0),Debts!$B$13=""),"",CHOOSE(Plan!$F$6,CalcSnowball!BR182,CalcAvalanche!BR182,CalcCustom!BR182))</f>
        <v/>
      </c>
      <c r="L182" s="25" t="str">
        <f aca="false">IF(OR(AND(A182&gt;1,N(O181)=0),Debts!$B$14=""),"",CHOOSE(Plan!$F$6,CalcSnowball!BS182,CalcAvalanche!BS182,CalcCustom!BS182))</f>
        <v/>
      </c>
      <c r="M182" s="25" t="str">
        <f aca="false">IF(AND(A182&gt;1,N(O181)=0),"",CHOOSE(Plan!$F$6,CalcSnowball!BV182,CalcAvalanche!BV182,CalcCustom!BV182))</f>
        <v/>
      </c>
      <c r="N182" s="25" t="str">
        <f aca="false">IF(AND(A182&gt;1,N(O181)=0),"",CHOOSE(Plan!$F$6,CalcSnowball!BW182,CalcAvalanche!BW182,CalcCustom!BW182))</f>
        <v/>
      </c>
      <c r="O182" s="25" t="str">
        <f aca="false">IF(AND(A182&gt;1,N(O181)=0),"",CHOOSE(Plan!$F$6,CalcSnowball!BU182,CalcAvalanche!BU182,CalcCustom!BU182))</f>
        <v/>
      </c>
    </row>
    <row r="183" customFormat="false" ht="15" hidden="false" customHeight="false" outlineLevel="0" collapsed="false">
      <c r="A183" s="8" t="n">
        <v>178</v>
      </c>
      <c r="B183" s="24" t="str">
        <f aca="false">IF(AND(A183&gt;1,N(O182)=0),"",EDATE(Plan!$C$5,A183-1))</f>
        <v/>
      </c>
      <c r="C183" s="25" t="str">
        <f aca="false">IF(OR(AND(A183&gt;1,N(O182)=0),Debts!$B$5=""),"",CHOOSE(Plan!$F$6,CalcSnowball!BJ183,CalcAvalanche!BJ183,CalcCustom!BJ183))</f>
        <v/>
      </c>
      <c r="D183" s="25" t="str">
        <f aca="false">IF(OR(AND(A183&gt;1,N(O182)=0),Debts!$B$6=""),"",CHOOSE(Plan!$F$6,CalcSnowball!BK183,CalcAvalanche!BK183,CalcCustom!BK183))</f>
        <v/>
      </c>
      <c r="E183" s="25" t="str">
        <f aca="false">IF(OR(AND(A183&gt;1,N(O182)=0),Debts!$B$7=""),"",CHOOSE(Plan!$F$6,CalcSnowball!BL183,CalcAvalanche!BL183,CalcCustom!BL183))</f>
        <v/>
      </c>
      <c r="F183" s="25" t="str">
        <f aca="false">IF(OR(AND(A183&gt;1,N(O182)=0),Debts!$B$8=""),"",CHOOSE(Plan!$F$6,CalcSnowball!BM183,CalcAvalanche!BM183,CalcCustom!BM183))</f>
        <v/>
      </c>
      <c r="G183" s="25" t="str">
        <f aca="false">IF(OR(AND(A183&gt;1,N(O182)=0),Debts!$B$9=""),"",CHOOSE(Plan!$F$6,CalcSnowball!BN183,CalcAvalanche!BN183,CalcCustom!BN183))</f>
        <v/>
      </c>
      <c r="H183" s="25" t="str">
        <f aca="false">IF(OR(AND(A183&gt;1,N(O182)=0),Debts!$B$10=""),"",CHOOSE(Plan!$F$6,CalcSnowball!BO183,CalcAvalanche!BO183,CalcCustom!BO183))</f>
        <v/>
      </c>
      <c r="I183" s="25" t="str">
        <f aca="false">IF(OR(AND(A183&gt;1,N(O182)=0),Debts!$B$11=""),"",CHOOSE(Plan!$F$6,CalcSnowball!BP183,CalcAvalanche!BP183,CalcCustom!BP183))</f>
        <v/>
      </c>
      <c r="J183" s="25" t="str">
        <f aca="false">IF(OR(AND(A183&gt;1,N(O182)=0),Debts!$B$12=""),"",CHOOSE(Plan!$F$6,CalcSnowball!BQ183,CalcAvalanche!BQ183,CalcCustom!BQ183))</f>
        <v/>
      </c>
      <c r="K183" s="25" t="str">
        <f aca="false">IF(OR(AND(A183&gt;1,N(O182)=0),Debts!$B$13=""),"",CHOOSE(Plan!$F$6,CalcSnowball!BR183,CalcAvalanche!BR183,CalcCustom!BR183))</f>
        <v/>
      </c>
      <c r="L183" s="25" t="str">
        <f aca="false">IF(OR(AND(A183&gt;1,N(O182)=0),Debts!$B$14=""),"",CHOOSE(Plan!$F$6,CalcSnowball!BS183,CalcAvalanche!BS183,CalcCustom!BS183))</f>
        <v/>
      </c>
      <c r="M183" s="25" t="str">
        <f aca="false">IF(AND(A183&gt;1,N(O182)=0),"",CHOOSE(Plan!$F$6,CalcSnowball!BV183,CalcAvalanche!BV183,CalcCustom!BV183))</f>
        <v/>
      </c>
      <c r="N183" s="25" t="str">
        <f aca="false">IF(AND(A183&gt;1,N(O182)=0),"",CHOOSE(Plan!$F$6,CalcSnowball!BW183,CalcAvalanche!BW183,CalcCustom!BW183))</f>
        <v/>
      </c>
      <c r="O183" s="25" t="str">
        <f aca="false">IF(AND(A183&gt;1,N(O182)=0),"",CHOOSE(Plan!$F$6,CalcSnowball!BU183,CalcAvalanche!BU183,CalcCustom!BU183))</f>
        <v/>
      </c>
    </row>
    <row r="184" customFormat="false" ht="15" hidden="false" customHeight="false" outlineLevel="0" collapsed="false">
      <c r="A184" s="8" t="n">
        <v>179</v>
      </c>
      <c r="B184" s="24" t="str">
        <f aca="false">IF(AND(A184&gt;1,N(O183)=0),"",EDATE(Plan!$C$5,A184-1))</f>
        <v/>
      </c>
      <c r="C184" s="25" t="str">
        <f aca="false">IF(OR(AND(A184&gt;1,N(O183)=0),Debts!$B$5=""),"",CHOOSE(Plan!$F$6,CalcSnowball!BJ184,CalcAvalanche!BJ184,CalcCustom!BJ184))</f>
        <v/>
      </c>
      <c r="D184" s="25" t="str">
        <f aca="false">IF(OR(AND(A184&gt;1,N(O183)=0),Debts!$B$6=""),"",CHOOSE(Plan!$F$6,CalcSnowball!BK184,CalcAvalanche!BK184,CalcCustom!BK184))</f>
        <v/>
      </c>
      <c r="E184" s="25" t="str">
        <f aca="false">IF(OR(AND(A184&gt;1,N(O183)=0),Debts!$B$7=""),"",CHOOSE(Plan!$F$6,CalcSnowball!BL184,CalcAvalanche!BL184,CalcCustom!BL184))</f>
        <v/>
      </c>
      <c r="F184" s="25" t="str">
        <f aca="false">IF(OR(AND(A184&gt;1,N(O183)=0),Debts!$B$8=""),"",CHOOSE(Plan!$F$6,CalcSnowball!BM184,CalcAvalanche!BM184,CalcCustom!BM184))</f>
        <v/>
      </c>
      <c r="G184" s="25" t="str">
        <f aca="false">IF(OR(AND(A184&gt;1,N(O183)=0),Debts!$B$9=""),"",CHOOSE(Plan!$F$6,CalcSnowball!BN184,CalcAvalanche!BN184,CalcCustom!BN184))</f>
        <v/>
      </c>
      <c r="H184" s="25" t="str">
        <f aca="false">IF(OR(AND(A184&gt;1,N(O183)=0),Debts!$B$10=""),"",CHOOSE(Plan!$F$6,CalcSnowball!BO184,CalcAvalanche!BO184,CalcCustom!BO184))</f>
        <v/>
      </c>
      <c r="I184" s="25" t="str">
        <f aca="false">IF(OR(AND(A184&gt;1,N(O183)=0),Debts!$B$11=""),"",CHOOSE(Plan!$F$6,CalcSnowball!BP184,CalcAvalanche!BP184,CalcCustom!BP184))</f>
        <v/>
      </c>
      <c r="J184" s="25" t="str">
        <f aca="false">IF(OR(AND(A184&gt;1,N(O183)=0),Debts!$B$12=""),"",CHOOSE(Plan!$F$6,CalcSnowball!BQ184,CalcAvalanche!BQ184,CalcCustom!BQ184))</f>
        <v/>
      </c>
      <c r="K184" s="25" t="str">
        <f aca="false">IF(OR(AND(A184&gt;1,N(O183)=0),Debts!$B$13=""),"",CHOOSE(Plan!$F$6,CalcSnowball!BR184,CalcAvalanche!BR184,CalcCustom!BR184))</f>
        <v/>
      </c>
      <c r="L184" s="25" t="str">
        <f aca="false">IF(OR(AND(A184&gt;1,N(O183)=0),Debts!$B$14=""),"",CHOOSE(Plan!$F$6,CalcSnowball!BS184,CalcAvalanche!BS184,CalcCustom!BS184))</f>
        <v/>
      </c>
      <c r="M184" s="25" t="str">
        <f aca="false">IF(AND(A184&gt;1,N(O183)=0),"",CHOOSE(Plan!$F$6,CalcSnowball!BV184,CalcAvalanche!BV184,CalcCustom!BV184))</f>
        <v/>
      </c>
      <c r="N184" s="25" t="str">
        <f aca="false">IF(AND(A184&gt;1,N(O183)=0),"",CHOOSE(Plan!$F$6,CalcSnowball!BW184,CalcAvalanche!BW184,CalcCustom!BW184))</f>
        <v/>
      </c>
      <c r="O184" s="25" t="str">
        <f aca="false">IF(AND(A184&gt;1,N(O183)=0),"",CHOOSE(Plan!$F$6,CalcSnowball!BU184,CalcAvalanche!BU184,CalcCustom!BU184))</f>
        <v/>
      </c>
    </row>
    <row r="185" customFormat="false" ht="15" hidden="false" customHeight="false" outlineLevel="0" collapsed="false">
      <c r="A185" s="8" t="n">
        <v>180</v>
      </c>
      <c r="B185" s="24" t="str">
        <f aca="false">IF(AND(A185&gt;1,N(O184)=0),"",EDATE(Plan!$C$5,A185-1))</f>
        <v/>
      </c>
      <c r="C185" s="25" t="str">
        <f aca="false">IF(OR(AND(A185&gt;1,N(O184)=0),Debts!$B$5=""),"",CHOOSE(Plan!$F$6,CalcSnowball!BJ185,CalcAvalanche!BJ185,CalcCustom!BJ185))</f>
        <v/>
      </c>
      <c r="D185" s="25" t="str">
        <f aca="false">IF(OR(AND(A185&gt;1,N(O184)=0),Debts!$B$6=""),"",CHOOSE(Plan!$F$6,CalcSnowball!BK185,CalcAvalanche!BK185,CalcCustom!BK185))</f>
        <v/>
      </c>
      <c r="E185" s="25" t="str">
        <f aca="false">IF(OR(AND(A185&gt;1,N(O184)=0),Debts!$B$7=""),"",CHOOSE(Plan!$F$6,CalcSnowball!BL185,CalcAvalanche!BL185,CalcCustom!BL185))</f>
        <v/>
      </c>
      <c r="F185" s="25" t="str">
        <f aca="false">IF(OR(AND(A185&gt;1,N(O184)=0),Debts!$B$8=""),"",CHOOSE(Plan!$F$6,CalcSnowball!BM185,CalcAvalanche!BM185,CalcCustom!BM185))</f>
        <v/>
      </c>
      <c r="G185" s="25" t="str">
        <f aca="false">IF(OR(AND(A185&gt;1,N(O184)=0),Debts!$B$9=""),"",CHOOSE(Plan!$F$6,CalcSnowball!BN185,CalcAvalanche!BN185,CalcCustom!BN185))</f>
        <v/>
      </c>
      <c r="H185" s="25" t="str">
        <f aca="false">IF(OR(AND(A185&gt;1,N(O184)=0),Debts!$B$10=""),"",CHOOSE(Plan!$F$6,CalcSnowball!BO185,CalcAvalanche!BO185,CalcCustom!BO185))</f>
        <v/>
      </c>
      <c r="I185" s="25" t="str">
        <f aca="false">IF(OR(AND(A185&gt;1,N(O184)=0),Debts!$B$11=""),"",CHOOSE(Plan!$F$6,CalcSnowball!BP185,CalcAvalanche!BP185,CalcCustom!BP185))</f>
        <v/>
      </c>
      <c r="J185" s="25" t="str">
        <f aca="false">IF(OR(AND(A185&gt;1,N(O184)=0),Debts!$B$12=""),"",CHOOSE(Plan!$F$6,CalcSnowball!BQ185,CalcAvalanche!BQ185,CalcCustom!BQ185))</f>
        <v/>
      </c>
      <c r="K185" s="25" t="str">
        <f aca="false">IF(OR(AND(A185&gt;1,N(O184)=0),Debts!$B$13=""),"",CHOOSE(Plan!$F$6,CalcSnowball!BR185,CalcAvalanche!BR185,CalcCustom!BR185))</f>
        <v/>
      </c>
      <c r="L185" s="25" t="str">
        <f aca="false">IF(OR(AND(A185&gt;1,N(O184)=0),Debts!$B$14=""),"",CHOOSE(Plan!$F$6,CalcSnowball!BS185,CalcAvalanche!BS185,CalcCustom!BS185))</f>
        <v/>
      </c>
      <c r="M185" s="25" t="str">
        <f aca="false">IF(AND(A185&gt;1,N(O184)=0),"",CHOOSE(Plan!$F$6,CalcSnowball!BV185,CalcAvalanche!BV185,CalcCustom!BV185))</f>
        <v/>
      </c>
      <c r="N185" s="25" t="str">
        <f aca="false">IF(AND(A185&gt;1,N(O184)=0),"",CHOOSE(Plan!$F$6,CalcSnowball!BW185,CalcAvalanche!BW185,CalcCustom!BW185))</f>
        <v/>
      </c>
      <c r="O185" s="25" t="str">
        <f aca="false">IF(AND(A185&gt;1,N(O184)=0),"",CHOOSE(Plan!$F$6,CalcSnowball!BU185,CalcAvalanche!BU185,CalcCustom!BU185))</f>
        <v/>
      </c>
    </row>
    <row r="186" customFormat="false" ht="15" hidden="false" customHeight="false" outlineLevel="0" collapsed="false">
      <c r="A186" s="8" t="n">
        <v>181</v>
      </c>
      <c r="B186" s="24" t="str">
        <f aca="false">IF(AND(A186&gt;1,N(O185)=0),"",EDATE(Plan!$C$5,A186-1))</f>
        <v/>
      </c>
      <c r="C186" s="25" t="str">
        <f aca="false">IF(OR(AND(A186&gt;1,N(O185)=0),Debts!$B$5=""),"",CHOOSE(Plan!$F$6,CalcSnowball!BJ186,CalcAvalanche!BJ186,CalcCustom!BJ186))</f>
        <v/>
      </c>
      <c r="D186" s="25" t="str">
        <f aca="false">IF(OR(AND(A186&gt;1,N(O185)=0),Debts!$B$6=""),"",CHOOSE(Plan!$F$6,CalcSnowball!BK186,CalcAvalanche!BK186,CalcCustom!BK186))</f>
        <v/>
      </c>
      <c r="E186" s="25" t="str">
        <f aca="false">IF(OR(AND(A186&gt;1,N(O185)=0),Debts!$B$7=""),"",CHOOSE(Plan!$F$6,CalcSnowball!BL186,CalcAvalanche!BL186,CalcCustom!BL186))</f>
        <v/>
      </c>
      <c r="F186" s="25" t="str">
        <f aca="false">IF(OR(AND(A186&gt;1,N(O185)=0),Debts!$B$8=""),"",CHOOSE(Plan!$F$6,CalcSnowball!BM186,CalcAvalanche!BM186,CalcCustom!BM186))</f>
        <v/>
      </c>
      <c r="G186" s="25" t="str">
        <f aca="false">IF(OR(AND(A186&gt;1,N(O185)=0),Debts!$B$9=""),"",CHOOSE(Plan!$F$6,CalcSnowball!BN186,CalcAvalanche!BN186,CalcCustom!BN186))</f>
        <v/>
      </c>
      <c r="H186" s="25" t="str">
        <f aca="false">IF(OR(AND(A186&gt;1,N(O185)=0),Debts!$B$10=""),"",CHOOSE(Plan!$F$6,CalcSnowball!BO186,CalcAvalanche!BO186,CalcCustom!BO186))</f>
        <v/>
      </c>
      <c r="I186" s="25" t="str">
        <f aca="false">IF(OR(AND(A186&gt;1,N(O185)=0),Debts!$B$11=""),"",CHOOSE(Plan!$F$6,CalcSnowball!BP186,CalcAvalanche!BP186,CalcCustom!BP186))</f>
        <v/>
      </c>
      <c r="J186" s="25" t="str">
        <f aca="false">IF(OR(AND(A186&gt;1,N(O185)=0),Debts!$B$12=""),"",CHOOSE(Plan!$F$6,CalcSnowball!BQ186,CalcAvalanche!BQ186,CalcCustom!BQ186))</f>
        <v/>
      </c>
      <c r="K186" s="25" t="str">
        <f aca="false">IF(OR(AND(A186&gt;1,N(O185)=0),Debts!$B$13=""),"",CHOOSE(Plan!$F$6,CalcSnowball!BR186,CalcAvalanche!BR186,CalcCustom!BR186))</f>
        <v/>
      </c>
      <c r="L186" s="25" t="str">
        <f aca="false">IF(OR(AND(A186&gt;1,N(O185)=0),Debts!$B$14=""),"",CHOOSE(Plan!$F$6,CalcSnowball!BS186,CalcAvalanche!BS186,CalcCustom!BS186))</f>
        <v/>
      </c>
      <c r="M186" s="25" t="str">
        <f aca="false">IF(AND(A186&gt;1,N(O185)=0),"",CHOOSE(Plan!$F$6,CalcSnowball!BV186,CalcAvalanche!BV186,CalcCustom!BV186))</f>
        <v/>
      </c>
      <c r="N186" s="25" t="str">
        <f aca="false">IF(AND(A186&gt;1,N(O185)=0),"",CHOOSE(Plan!$F$6,CalcSnowball!BW186,CalcAvalanche!BW186,CalcCustom!BW186))</f>
        <v/>
      </c>
      <c r="O186" s="25" t="str">
        <f aca="false">IF(AND(A186&gt;1,N(O185)=0),"",CHOOSE(Plan!$F$6,CalcSnowball!BU186,CalcAvalanche!BU186,CalcCustom!BU186))</f>
        <v/>
      </c>
    </row>
    <row r="187" customFormat="false" ht="15" hidden="false" customHeight="false" outlineLevel="0" collapsed="false">
      <c r="A187" s="8" t="n">
        <v>182</v>
      </c>
      <c r="B187" s="24" t="str">
        <f aca="false">IF(AND(A187&gt;1,N(O186)=0),"",EDATE(Plan!$C$5,A187-1))</f>
        <v/>
      </c>
      <c r="C187" s="25" t="str">
        <f aca="false">IF(OR(AND(A187&gt;1,N(O186)=0),Debts!$B$5=""),"",CHOOSE(Plan!$F$6,CalcSnowball!BJ187,CalcAvalanche!BJ187,CalcCustom!BJ187))</f>
        <v/>
      </c>
      <c r="D187" s="25" t="str">
        <f aca="false">IF(OR(AND(A187&gt;1,N(O186)=0),Debts!$B$6=""),"",CHOOSE(Plan!$F$6,CalcSnowball!BK187,CalcAvalanche!BK187,CalcCustom!BK187))</f>
        <v/>
      </c>
      <c r="E187" s="25" t="str">
        <f aca="false">IF(OR(AND(A187&gt;1,N(O186)=0),Debts!$B$7=""),"",CHOOSE(Plan!$F$6,CalcSnowball!BL187,CalcAvalanche!BL187,CalcCustom!BL187))</f>
        <v/>
      </c>
      <c r="F187" s="25" t="str">
        <f aca="false">IF(OR(AND(A187&gt;1,N(O186)=0),Debts!$B$8=""),"",CHOOSE(Plan!$F$6,CalcSnowball!BM187,CalcAvalanche!BM187,CalcCustom!BM187))</f>
        <v/>
      </c>
      <c r="G187" s="25" t="str">
        <f aca="false">IF(OR(AND(A187&gt;1,N(O186)=0),Debts!$B$9=""),"",CHOOSE(Plan!$F$6,CalcSnowball!BN187,CalcAvalanche!BN187,CalcCustom!BN187))</f>
        <v/>
      </c>
      <c r="H187" s="25" t="str">
        <f aca="false">IF(OR(AND(A187&gt;1,N(O186)=0),Debts!$B$10=""),"",CHOOSE(Plan!$F$6,CalcSnowball!BO187,CalcAvalanche!BO187,CalcCustom!BO187))</f>
        <v/>
      </c>
      <c r="I187" s="25" t="str">
        <f aca="false">IF(OR(AND(A187&gt;1,N(O186)=0),Debts!$B$11=""),"",CHOOSE(Plan!$F$6,CalcSnowball!BP187,CalcAvalanche!BP187,CalcCustom!BP187))</f>
        <v/>
      </c>
      <c r="J187" s="25" t="str">
        <f aca="false">IF(OR(AND(A187&gt;1,N(O186)=0),Debts!$B$12=""),"",CHOOSE(Plan!$F$6,CalcSnowball!BQ187,CalcAvalanche!BQ187,CalcCustom!BQ187))</f>
        <v/>
      </c>
      <c r="K187" s="25" t="str">
        <f aca="false">IF(OR(AND(A187&gt;1,N(O186)=0),Debts!$B$13=""),"",CHOOSE(Plan!$F$6,CalcSnowball!BR187,CalcAvalanche!BR187,CalcCustom!BR187))</f>
        <v/>
      </c>
      <c r="L187" s="25" t="str">
        <f aca="false">IF(OR(AND(A187&gt;1,N(O186)=0),Debts!$B$14=""),"",CHOOSE(Plan!$F$6,CalcSnowball!BS187,CalcAvalanche!BS187,CalcCustom!BS187))</f>
        <v/>
      </c>
      <c r="M187" s="25" t="str">
        <f aca="false">IF(AND(A187&gt;1,N(O186)=0),"",CHOOSE(Plan!$F$6,CalcSnowball!BV187,CalcAvalanche!BV187,CalcCustom!BV187))</f>
        <v/>
      </c>
      <c r="N187" s="25" t="str">
        <f aca="false">IF(AND(A187&gt;1,N(O186)=0),"",CHOOSE(Plan!$F$6,CalcSnowball!BW187,CalcAvalanche!BW187,CalcCustom!BW187))</f>
        <v/>
      </c>
      <c r="O187" s="25" t="str">
        <f aca="false">IF(AND(A187&gt;1,N(O186)=0),"",CHOOSE(Plan!$F$6,CalcSnowball!BU187,CalcAvalanche!BU187,CalcCustom!BU187))</f>
        <v/>
      </c>
    </row>
    <row r="188" customFormat="false" ht="15" hidden="false" customHeight="false" outlineLevel="0" collapsed="false">
      <c r="A188" s="8" t="n">
        <v>183</v>
      </c>
      <c r="B188" s="24" t="str">
        <f aca="false">IF(AND(A188&gt;1,N(O187)=0),"",EDATE(Plan!$C$5,A188-1))</f>
        <v/>
      </c>
      <c r="C188" s="25" t="str">
        <f aca="false">IF(OR(AND(A188&gt;1,N(O187)=0),Debts!$B$5=""),"",CHOOSE(Plan!$F$6,CalcSnowball!BJ188,CalcAvalanche!BJ188,CalcCustom!BJ188))</f>
        <v/>
      </c>
      <c r="D188" s="25" t="str">
        <f aca="false">IF(OR(AND(A188&gt;1,N(O187)=0),Debts!$B$6=""),"",CHOOSE(Plan!$F$6,CalcSnowball!BK188,CalcAvalanche!BK188,CalcCustom!BK188))</f>
        <v/>
      </c>
      <c r="E188" s="25" t="str">
        <f aca="false">IF(OR(AND(A188&gt;1,N(O187)=0),Debts!$B$7=""),"",CHOOSE(Plan!$F$6,CalcSnowball!BL188,CalcAvalanche!BL188,CalcCustom!BL188))</f>
        <v/>
      </c>
      <c r="F188" s="25" t="str">
        <f aca="false">IF(OR(AND(A188&gt;1,N(O187)=0),Debts!$B$8=""),"",CHOOSE(Plan!$F$6,CalcSnowball!BM188,CalcAvalanche!BM188,CalcCustom!BM188))</f>
        <v/>
      </c>
      <c r="G188" s="25" t="str">
        <f aca="false">IF(OR(AND(A188&gt;1,N(O187)=0),Debts!$B$9=""),"",CHOOSE(Plan!$F$6,CalcSnowball!BN188,CalcAvalanche!BN188,CalcCustom!BN188))</f>
        <v/>
      </c>
      <c r="H188" s="25" t="str">
        <f aca="false">IF(OR(AND(A188&gt;1,N(O187)=0),Debts!$B$10=""),"",CHOOSE(Plan!$F$6,CalcSnowball!BO188,CalcAvalanche!BO188,CalcCustom!BO188))</f>
        <v/>
      </c>
      <c r="I188" s="25" t="str">
        <f aca="false">IF(OR(AND(A188&gt;1,N(O187)=0),Debts!$B$11=""),"",CHOOSE(Plan!$F$6,CalcSnowball!BP188,CalcAvalanche!BP188,CalcCustom!BP188))</f>
        <v/>
      </c>
      <c r="J188" s="25" t="str">
        <f aca="false">IF(OR(AND(A188&gt;1,N(O187)=0),Debts!$B$12=""),"",CHOOSE(Plan!$F$6,CalcSnowball!BQ188,CalcAvalanche!BQ188,CalcCustom!BQ188))</f>
        <v/>
      </c>
      <c r="K188" s="25" t="str">
        <f aca="false">IF(OR(AND(A188&gt;1,N(O187)=0),Debts!$B$13=""),"",CHOOSE(Plan!$F$6,CalcSnowball!BR188,CalcAvalanche!BR188,CalcCustom!BR188))</f>
        <v/>
      </c>
      <c r="L188" s="25" t="str">
        <f aca="false">IF(OR(AND(A188&gt;1,N(O187)=0),Debts!$B$14=""),"",CHOOSE(Plan!$F$6,CalcSnowball!BS188,CalcAvalanche!BS188,CalcCustom!BS188))</f>
        <v/>
      </c>
      <c r="M188" s="25" t="str">
        <f aca="false">IF(AND(A188&gt;1,N(O187)=0),"",CHOOSE(Plan!$F$6,CalcSnowball!BV188,CalcAvalanche!BV188,CalcCustom!BV188))</f>
        <v/>
      </c>
      <c r="N188" s="25" t="str">
        <f aca="false">IF(AND(A188&gt;1,N(O187)=0),"",CHOOSE(Plan!$F$6,CalcSnowball!BW188,CalcAvalanche!BW188,CalcCustom!BW188))</f>
        <v/>
      </c>
      <c r="O188" s="25" t="str">
        <f aca="false">IF(AND(A188&gt;1,N(O187)=0),"",CHOOSE(Plan!$F$6,CalcSnowball!BU188,CalcAvalanche!BU188,CalcCustom!BU188))</f>
        <v/>
      </c>
    </row>
    <row r="189" customFormat="false" ht="15" hidden="false" customHeight="false" outlineLevel="0" collapsed="false">
      <c r="A189" s="8" t="n">
        <v>184</v>
      </c>
      <c r="B189" s="24" t="str">
        <f aca="false">IF(AND(A189&gt;1,N(O188)=0),"",EDATE(Plan!$C$5,A189-1))</f>
        <v/>
      </c>
      <c r="C189" s="25" t="str">
        <f aca="false">IF(OR(AND(A189&gt;1,N(O188)=0),Debts!$B$5=""),"",CHOOSE(Plan!$F$6,CalcSnowball!BJ189,CalcAvalanche!BJ189,CalcCustom!BJ189))</f>
        <v/>
      </c>
      <c r="D189" s="25" t="str">
        <f aca="false">IF(OR(AND(A189&gt;1,N(O188)=0),Debts!$B$6=""),"",CHOOSE(Plan!$F$6,CalcSnowball!BK189,CalcAvalanche!BK189,CalcCustom!BK189))</f>
        <v/>
      </c>
      <c r="E189" s="25" t="str">
        <f aca="false">IF(OR(AND(A189&gt;1,N(O188)=0),Debts!$B$7=""),"",CHOOSE(Plan!$F$6,CalcSnowball!BL189,CalcAvalanche!BL189,CalcCustom!BL189))</f>
        <v/>
      </c>
      <c r="F189" s="25" t="str">
        <f aca="false">IF(OR(AND(A189&gt;1,N(O188)=0),Debts!$B$8=""),"",CHOOSE(Plan!$F$6,CalcSnowball!BM189,CalcAvalanche!BM189,CalcCustom!BM189))</f>
        <v/>
      </c>
      <c r="G189" s="25" t="str">
        <f aca="false">IF(OR(AND(A189&gt;1,N(O188)=0),Debts!$B$9=""),"",CHOOSE(Plan!$F$6,CalcSnowball!BN189,CalcAvalanche!BN189,CalcCustom!BN189))</f>
        <v/>
      </c>
      <c r="H189" s="25" t="str">
        <f aca="false">IF(OR(AND(A189&gt;1,N(O188)=0),Debts!$B$10=""),"",CHOOSE(Plan!$F$6,CalcSnowball!BO189,CalcAvalanche!BO189,CalcCustom!BO189))</f>
        <v/>
      </c>
      <c r="I189" s="25" t="str">
        <f aca="false">IF(OR(AND(A189&gt;1,N(O188)=0),Debts!$B$11=""),"",CHOOSE(Plan!$F$6,CalcSnowball!BP189,CalcAvalanche!BP189,CalcCustom!BP189))</f>
        <v/>
      </c>
      <c r="J189" s="25" t="str">
        <f aca="false">IF(OR(AND(A189&gt;1,N(O188)=0),Debts!$B$12=""),"",CHOOSE(Plan!$F$6,CalcSnowball!BQ189,CalcAvalanche!BQ189,CalcCustom!BQ189))</f>
        <v/>
      </c>
      <c r="K189" s="25" t="str">
        <f aca="false">IF(OR(AND(A189&gt;1,N(O188)=0),Debts!$B$13=""),"",CHOOSE(Plan!$F$6,CalcSnowball!BR189,CalcAvalanche!BR189,CalcCustom!BR189))</f>
        <v/>
      </c>
      <c r="L189" s="25" t="str">
        <f aca="false">IF(OR(AND(A189&gt;1,N(O188)=0),Debts!$B$14=""),"",CHOOSE(Plan!$F$6,CalcSnowball!BS189,CalcAvalanche!BS189,CalcCustom!BS189))</f>
        <v/>
      </c>
      <c r="M189" s="25" t="str">
        <f aca="false">IF(AND(A189&gt;1,N(O188)=0),"",CHOOSE(Plan!$F$6,CalcSnowball!BV189,CalcAvalanche!BV189,CalcCustom!BV189))</f>
        <v/>
      </c>
      <c r="N189" s="25" t="str">
        <f aca="false">IF(AND(A189&gt;1,N(O188)=0),"",CHOOSE(Plan!$F$6,CalcSnowball!BW189,CalcAvalanche!BW189,CalcCustom!BW189))</f>
        <v/>
      </c>
      <c r="O189" s="25" t="str">
        <f aca="false">IF(AND(A189&gt;1,N(O188)=0),"",CHOOSE(Plan!$F$6,CalcSnowball!BU189,CalcAvalanche!BU189,CalcCustom!BU189))</f>
        <v/>
      </c>
    </row>
    <row r="190" customFormat="false" ht="15" hidden="false" customHeight="false" outlineLevel="0" collapsed="false">
      <c r="A190" s="8" t="n">
        <v>185</v>
      </c>
      <c r="B190" s="24" t="str">
        <f aca="false">IF(AND(A190&gt;1,N(O189)=0),"",EDATE(Plan!$C$5,A190-1))</f>
        <v/>
      </c>
      <c r="C190" s="25" t="str">
        <f aca="false">IF(OR(AND(A190&gt;1,N(O189)=0),Debts!$B$5=""),"",CHOOSE(Plan!$F$6,CalcSnowball!BJ190,CalcAvalanche!BJ190,CalcCustom!BJ190))</f>
        <v/>
      </c>
      <c r="D190" s="25" t="str">
        <f aca="false">IF(OR(AND(A190&gt;1,N(O189)=0),Debts!$B$6=""),"",CHOOSE(Plan!$F$6,CalcSnowball!BK190,CalcAvalanche!BK190,CalcCustom!BK190))</f>
        <v/>
      </c>
      <c r="E190" s="25" t="str">
        <f aca="false">IF(OR(AND(A190&gt;1,N(O189)=0),Debts!$B$7=""),"",CHOOSE(Plan!$F$6,CalcSnowball!BL190,CalcAvalanche!BL190,CalcCustom!BL190))</f>
        <v/>
      </c>
      <c r="F190" s="25" t="str">
        <f aca="false">IF(OR(AND(A190&gt;1,N(O189)=0),Debts!$B$8=""),"",CHOOSE(Plan!$F$6,CalcSnowball!BM190,CalcAvalanche!BM190,CalcCustom!BM190))</f>
        <v/>
      </c>
      <c r="G190" s="25" t="str">
        <f aca="false">IF(OR(AND(A190&gt;1,N(O189)=0),Debts!$B$9=""),"",CHOOSE(Plan!$F$6,CalcSnowball!BN190,CalcAvalanche!BN190,CalcCustom!BN190))</f>
        <v/>
      </c>
      <c r="H190" s="25" t="str">
        <f aca="false">IF(OR(AND(A190&gt;1,N(O189)=0),Debts!$B$10=""),"",CHOOSE(Plan!$F$6,CalcSnowball!BO190,CalcAvalanche!BO190,CalcCustom!BO190))</f>
        <v/>
      </c>
      <c r="I190" s="25" t="str">
        <f aca="false">IF(OR(AND(A190&gt;1,N(O189)=0),Debts!$B$11=""),"",CHOOSE(Plan!$F$6,CalcSnowball!BP190,CalcAvalanche!BP190,CalcCustom!BP190))</f>
        <v/>
      </c>
      <c r="J190" s="25" t="str">
        <f aca="false">IF(OR(AND(A190&gt;1,N(O189)=0),Debts!$B$12=""),"",CHOOSE(Plan!$F$6,CalcSnowball!BQ190,CalcAvalanche!BQ190,CalcCustom!BQ190))</f>
        <v/>
      </c>
      <c r="K190" s="25" t="str">
        <f aca="false">IF(OR(AND(A190&gt;1,N(O189)=0),Debts!$B$13=""),"",CHOOSE(Plan!$F$6,CalcSnowball!BR190,CalcAvalanche!BR190,CalcCustom!BR190))</f>
        <v/>
      </c>
      <c r="L190" s="25" t="str">
        <f aca="false">IF(OR(AND(A190&gt;1,N(O189)=0),Debts!$B$14=""),"",CHOOSE(Plan!$F$6,CalcSnowball!BS190,CalcAvalanche!BS190,CalcCustom!BS190))</f>
        <v/>
      </c>
      <c r="M190" s="25" t="str">
        <f aca="false">IF(AND(A190&gt;1,N(O189)=0),"",CHOOSE(Plan!$F$6,CalcSnowball!BV190,CalcAvalanche!BV190,CalcCustom!BV190))</f>
        <v/>
      </c>
      <c r="N190" s="25" t="str">
        <f aca="false">IF(AND(A190&gt;1,N(O189)=0),"",CHOOSE(Plan!$F$6,CalcSnowball!BW190,CalcAvalanche!BW190,CalcCustom!BW190))</f>
        <v/>
      </c>
      <c r="O190" s="25" t="str">
        <f aca="false">IF(AND(A190&gt;1,N(O189)=0),"",CHOOSE(Plan!$F$6,CalcSnowball!BU190,CalcAvalanche!BU190,CalcCustom!BU190))</f>
        <v/>
      </c>
    </row>
    <row r="191" customFormat="false" ht="15" hidden="false" customHeight="false" outlineLevel="0" collapsed="false">
      <c r="A191" s="8" t="n">
        <v>186</v>
      </c>
      <c r="B191" s="24" t="str">
        <f aca="false">IF(AND(A191&gt;1,N(O190)=0),"",EDATE(Plan!$C$5,A191-1))</f>
        <v/>
      </c>
      <c r="C191" s="25" t="str">
        <f aca="false">IF(OR(AND(A191&gt;1,N(O190)=0),Debts!$B$5=""),"",CHOOSE(Plan!$F$6,CalcSnowball!BJ191,CalcAvalanche!BJ191,CalcCustom!BJ191))</f>
        <v/>
      </c>
      <c r="D191" s="25" t="str">
        <f aca="false">IF(OR(AND(A191&gt;1,N(O190)=0),Debts!$B$6=""),"",CHOOSE(Plan!$F$6,CalcSnowball!BK191,CalcAvalanche!BK191,CalcCustom!BK191))</f>
        <v/>
      </c>
      <c r="E191" s="25" t="str">
        <f aca="false">IF(OR(AND(A191&gt;1,N(O190)=0),Debts!$B$7=""),"",CHOOSE(Plan!$F$6,CalcSnowball!BL191,CalcAvalanche!BL191,CalcCustom!BL191))</f>
        <v/>
      </c>
      <c r="F191" s="25" t="str">
        <f aca="false">IF(OR(AND(A191&gt;1,N(O190)=0),Debts!$B$8=""),"",CHOOSE(Plan!$F$6,CalcSnowball!BM191,CalcAvalanche!BM191,CalcCustom!BM191))</f>
        <v/>
      </c>
      <c r="G191" s="25" t="str">
        <f aca="false">IF(OR(AND(A191&gt;1,N(O190)=0),Debts!$B$9=""),"",CHOOSE(Plan!$F$6,CalcSnowball!BN191,CalcAvalanche!BN191,CalcCustom!BN191))</f>
        <v/>
      </c>
      <c r="H191" s="25" t="str">
        <f aca="false">IF(OR(AND(A191&gt;1,N(O190)=0),Debts!$B$10=""),"",CHOOSE(Plan!$F$6,CalcSnowball!BO191,CalcAvalanche!BO191,CalcCustom!BO191))</f>
        <v/>
      </c>
      <c r="I191" s="25" t="str">
        <f aca="false">IF(OR(AND(A191&gt;1,N(O190)=0),Debts!$B$11=""),"",CHOOSE(Plan!$F$6,CalcSnowball!BP191,CalcAvalanche!BP191,CalcCustom!BP191))</f>
        <v/>
      </c>
      <c r="J191" s="25" t="str">
        <f aca="false">IF(OR(AND(A191&gt;1,N(O190)=0),Debts!$B$12=""),"",CHOOSE(Plan!$F$6,CalcSnowball!BQ191,CalcAvalanche!BQ191,CalcCustom!BQ191))</f>
        <v/>
      </c>
      <c r="K191" s="25" t="str">
        <f aca="false">IF(OR(AND(A191&gt;1,N(O190)=0),Debts!$B$13=""),"",CHOOSE(Plan!$F$6,CalcSnowball!BR191,CalcAvalanche!BR191,CalcCustom!BR191))</f>
        <v/>
      </c>
      <c r="L191" s="25" t="str">
        <f aca="false">IF(OR(AND(A191&gt;1,N(O190)=0),Debts!$B$14=""),"",CHOOSE(Plan!$F$6,CalcSnowball!BS191,CalcAvalanche!BS191,CalcCustom!BS191))</f>
        <v/>
      </c>
      <c r="M191" s="25" t="str">
        <f aca="false">IF(AND(A191&gt;1,N(O190)=0),"",CHOOSE(Plan!$F$6,CalcSnowball!BV191,CalcAvalanche!BV191,CalcCustom!BV191))</f>
        <v/>
      </c>
      <c r="N191" s="25" t="str">
        <f aca="false">IF(AND(A191&gt;1,N(O190)=0),"",CHOOSE(Plan!$F$6,CalcSnowball!BW191,CalcAvalanche!BW191,CalcCustom!BW191))</f>
        <v/>
      </c>
      <c r="O191" s="25" t="str">
        <f aca="false">IF(AND(A191&gt;1,N(O190)=0),"",CHOOSE(Plan!$F$6,CalcSnowball!BU191,CalcAvalanche!BU191,CalcCustom!BU191))</f>
        <v/>
      </c>
    </row>
    <row r="192" customFormat="false" ht="15" hidden="false" customHeight="false" outlineLevel="0" collapsed="false">
      <c r="A192" s="8" t="n">
        <v>187</v>
      </c>
      <c r="B192" s="24" t="str">
        <f aca="false">IF(AND(A192&gt;1,N(O191)=0),"",EDATE(Plan!$C$5,A192-1))</f>
        <v/>
      </c>
      <c r="C192" s="25" t="str">
        <f aca="false">IF(OR(AND(A192&gt;1,N(O191)=0),Debts!$B$5=""),"",CHOOSE(Plan!$F$6,CalcSnowball!BJ192,CalcAvalanche!BJ192,CalcCustom!BJ192))</f>
        <v/>
      </c>
      <c r="D192" s="25" t="str">
        <f aca="false">IF(OR(AND(A192&gt;1,N(O191)=0),Debts!$B$6=""),"",CHOOSE(Plan!$F$6,CalcSnowball!BK192,CalcAvalanche!BK192,CalcCustom!BK192))</f>
        <v/>
      </c>
      <c r="E192" s="25" t="str">
        <f aca="false">IF(OR(AND(A192&gt;1,N(O191)=0),Debts!$B$7=""),"",CHOOSE(Plan!$F$6,CalcSnowball!BL192,CalcAvalanche!BL192,CalcCustom!BL192))</f>
        <v/>
      </c>
      <c r="F192" s="25" t="str">
        <f aca="false">IF(OR(AND(A192&gt;1,N(O191)=0),Debts!$B$8=""),"",CHOOSE(Plan!$F$6,CalcSnowball!BM192,CalcAvalanche!BM192,CalcCustom!BM192))</f>
        <v/>
      </c>
      <c r="G192" s="25" t="str">
        <f aca="false">IF(OR(AND(A192&gt;1,N(O191)=0),Debts!$B$9=""),"",CHOOSE(Plan!$F$6,CalcSnowball!BN192,CalcAvalanche!BN192,CalcCustom!BN192))</f>
        <v/>
      </c>
      <c r="H192" s="25" t="str">
        <f aca="false">IF(OR(AND(A192&gt;1,N(O191)=0),Debts!$B$10=""),"",CHOOSE(Plan!$F$6,CalcSnowball!BO192,CalcAvalanche!BO192,CalcCustom!BO192))</f>
        <v/>
      </c>
      <c r="I192" s="25" t="str">
        <f aca="false">IF(OR(AND(A192&gt;1,N(O191)=0),Debts!$B$11=""),"",CHOOSE(Plan!$F$6,CalcSnowball!BP192,CalcAvalanche!BP192,CalcCustom!BP192))</f>
        <v/>
      </c>
      <c r="J192" s="25" t="str">
        <f aca="false">IF(OR(AND(A192&gt;1,N(O191)=0),Debts!$B$12=""),"",CHOOSE(Plan!$F$6,CalcSnowball!BQ192,CalcAvalanche!BQ192,CalcCustom!BQ192))</f>
        <v/>
      </c>
      <c r="K192" s="25" t="str">
        <f aca="false">IF(OR(AND(A192&gt;1,N(O191)=0),Debts!$B$13=""),"",CHOOSE(Plan!$F$6,CalcSnowball!BR192,CalcAvalanche!BR192,CalcCustom!BR192))</f>
        <v/>
      </c>
      <c r="L192" s="25" t="str">
        <f aca="false">IF(OR(AND(A192&gt;1,N(O191)=0),Debts!$B$14=""),"",CHOOSE(Plan!$F$6,CalcSnowball!BS192,CalcAvalanche!BS192,CalcCustom!BS192))</f>
        <v/>
      </c>
      <c r="M192" s="25" t="str">
        <f aca="false">IF(AND(A192&gt;1,N(O191)=0),"",CHOOSE(Plan!$F$6,CalcSnowball!BV192,CalcAvalanche!BV192,CalcCustom!BV192))</f>
        <v/>
      </c>
      <c r="N192" s="25" t="str">
        <f aca="false">IF(AND(A192&gt;1,N(O191)=0),"",CHOOSE(Plan!$F$6,CalcSnowball!BW192,CalcAvalanche!BW192,CalcCustom!BW192))</f>
        <v/>
      </c>
      <c r="O192" s="25" t="str">
        <f aca="false">IF(AND(A192&gt;1,N(O191)=0),"",CHOOSE(Plan!$F$6,CalcSnowball!BU192,CalcAvalanche!BU192,CalcCustom!BU192))</f>
        <v/>
      </c>
    </row>
    <row r="193" customFormat="false" ht="15" hidden="false" customHeight="false" outlineLevel="0" collapsed="false">
      <c r="A193" s="8" t="n">
        <v>188</v>
      </c>
      <c r="B193" s="24" t="str">
        <f aca="false">IF(AND(A193&gt;1,N(O192)=0),"",EDATE(Plan!$C$5,A193-1))</f>
        <v/>
      </c>
      <c r="C193" s="25" t="str">
        <f aca="false">IF(OR(AND(A193&gt;1,N(O192)=0),Debts!$B$5=""),"",CHOOSE(Plan!$F$6,CalcSnowball!BJ193,CalcAvalanche!BJ193,CalcCustom!BJ193))</f>
        <v/>
      </c>
      <c r="D193" s="25" t="str">
        <f aca="false">IF(OR(AND(A193&gt;1,N(O192)=0),Debts!$B$6=""),"",CHOOSE(Plan!$F$6,CalcSnowball!BK193,CalcAvalanche!BK193,CalcCustom!BK193))</f>
        <v/>
      </c>
      <c r="E193" s="25" t="str">
        <f aca="false">IF(OR(AND(A193&gt;1,N(O192)=0),Debts!$B$7=""),"",CHOOSE(Plan!$F$6,CalcSnowball!BL193,CalcAvalanche!BL193,CalcCustom!BL193))</f>
        <v/>
      </c>
      <c r="F193" s="25" t="str">
        <f aca="false">IF(OR(AND(A193&gt;1,N(O192)=0),Debts!$B$8=""),"",CHOOSE(Plan!$F$6,CalcSnowball!BM193,CalcAvalanche!BM193,CalcCustom!BM193))</f>
        <v/>
      </c>
      <c r="G193" s="25" t="str">
        <f aca="false">IF(OR(AND(A193&gt;1,N(O192)=0),Debts!$B$9=""),"",CHOOSE(Plan!$F$6,CalcSnowball!BN193,CalcAvalanche!BN193,CalcCustom!BN193))</f>
        <v/>
      </c>
      <c r="H193" s="25" t="str">
        <f aca="false">IF(OR(AND(A193&gt;1,N(O192)=0),Debts!$B$10=""),"",CHOOSE(Plan!$F$6,CalcSnowball!BO193,CalcAvalanche!BO193,CalcCustom!BO193))</f>
        <v/>
      </c>
      <c r="I193" s="25" t="str">
        <f aca="false">IF(OR(AND(A193&gt;1,N(O192)=0),Debts!$B$11=""),"",CHOOSE(Plan!$F$6,CalcSnowball!BP193,CalcAvalanche!BP193,CalcCustom!BP193))</f>
        <v/>
      </c>
      <c r="J193" s="25" t="str">
        <f aca="false">IF(OR(AND(A193&gt;1,N(O192)=0),Debts!$B$12=""),"",CHOOSE(Plan!$F$6,CalcSnowball!BQ193,CalcAvalanche!BQ193,CalcCustom!BQ193))</f>
        <v/>
      </c>
      <c r="K193" s="25" t="str">
        <f aca="false">IF(OR(AND(A193&gt;1,N(O192)=0),Debts!$B$13=""),"",CHOOSE(Plan!$F$6,CalcSnowball!BR193,CalcAvalanche!BR193,CalcCustom!BR193))</f>
        <v/>
      </c>
      <c r="L193" s="25" t="str">
        <f aca="false">IF(OR(AND(A193&gt;1,N(O192)=0),Debts!$B$14=""),"",CHOOSE(Plan!$F$6,CalcSnowball!BS193,CalcAvalanche!BS193,CalcCustom!BS193))</f>
        <v/>
      </c>
      <c r="M193" s="25" t="str">
        <f aca="false">IF(AND(A193&gt;1,N(O192)=0),"",CHOOSE(Plan!$F$6,CalcSnowball!BV193,CalcAvalanche!BV193,CalcCustom!BV193))</f>
        <v/>
      </c>
      <c r="N193" s="25" t="str">
        <f aca="false">IF(AND(A193&gt;1,N(O192)=0),"",CHOOSE(Plan!$F$6,CalcSnowball!BW193,CalcAvalanche!BW193,CalcCustom!BW193))</f>
        <v/>
      </c>
      <c r="O193" s="25" t="str">
        <f aca="false">IF(AND(A193&gt;1,N(O192)=0),"",CHOOSE(Plan!$F$6,CalcSnowball!BU193,CalcAvalanche!BU193,CalcCustom!BU193))</f>
        <v/>
      </c>
    </row>
    <row r="194" customFormat="false" ht="15" hidden="false" customHeight="false" outlineLevel="0" collapsed="false">
      <c r="A194" s="8" t="n">
        <v>189</v>
      </c>
      <c r="B194" s="24" t="str">
        <f aca="false">IF(AND(A194&gt;1,N(O193)=0),"",EDATE(Plan!$C$5,A194-1))</f>
        <v/>
      </c>
      <c r="C194" s="25" t="str">
        <f aca="false">IF(OR(AND(A194&gt;1,N(O193)=0),Debts!$B$5=""),"",CHOOSE(Plan!$F$6,CalcSnowball!BJ194,CalcAvalanche!BJ194,CalcCustom!BJ194))</f>
        <v/>
      </c>
      <c r="D194" s="25" t="str">
        <f aca="false">IF(OR(AND(A194&gt;1,N(O193)=0),Debts!$B$6=""),"",CHOOSE(Plan!$F$6,CalcSnowball!BK194,CalcAvalanche!BK194,CalcCustom!BK194))</f>
        <v/>
      </c>
      <c r="E194" s="25" t="str">
        <f aca="false">IF(OR(AND(A194&gt;1,N(O193)=0),Debts!$B$7=""),"",CHOOSE(Plan!$F$6,CalcSnowball!BL194,CalcAvalanche!BL194,CalcCustom!BL194))</f>
        <v/>
      </c>
      <c r="F194" s="25" t="str">
        <f aca="false">IF(OR(AND(A194&gt;1,N(O193)=0),Debts!$B$8=""),"",CHOOSE(Plan!$F$6,CalcSnowball!BM194,CalcAvalanche!BM194,CalcCustom!BM194))</f>
        <v/>
      </c>
      <c r="G194" s="25" t="str">
        <f aca="false">IF(OR(AND(A194&gt;1,N(O193)=0),Debts!$B$9=""),"",CHOOSE(Plan!$F$6,CalcSnowball!BN194,CalcAvalanche!BN194,CalcCustom!BN194))</f>
        <v/>
      </c>
      <c r="H194" s="25" t="str">
        <f aca="false">IF(OR(AND(A194&gt;1,N(O193)=0),Debts!$B$10=""),"",CHOOSE(Plan!$F$6,CalcSnowball!BO194,CalcAvalanche!BO194,CalcCustom!BO194))</f>
        <v/>
      </c>
      <c r="I194" s="25" t="str">
        <f aca="false">IF(OR(AND(A194&gt;1,N(O193)=0),Debts!$B$11=""),"",CHOOSE(Plan!$F$6,CalcSnowball!BP194,CalcAvalanche!BP194,CalcCustom!BP194))</f>
        <v/>
      </c>
      <c r="J194" s="25" t="str">
        <f aca="false">IF(OR(AND(A194&gt;1,N(O193)=0),Debts!$B$12=""),"",CHOOSE(Plan!$F$6,CalcSnowball!BQ194,CalcAvalanche!BQ194,CalcCustom!BQ194))</f>
        <v/>
      </c>
      <c r="K194" s="25" t="str">
        <f aca="false">IF(OR(AND(A194&gt;1,N(O193)=0),Debts!$B$13=""),"",CHOOSE(Plan!$F$6,CalcSnowball!BR194,CalcAvalanche!BR194,CalcCustom!BR194))</f>
        <v/>
      </c>
      <c r="L194" s="25" t="str">
        <f aca="false">IF(OR(AND(A194&gt;1,N(O193)=0),Debts!$B$14=""),"",CHOOSE(Plan!$F$6,CalcSnowball!BS194,CalcAvalanche!BS194,CalcCustom!BS194))</f>
        <v/>
      </c>
      <c r="M194" s="25" t="str">
        <f aca="false">IF(AND(A194&gt;1,N(O193)=0),"",CHOOSE(Plan!$F$6,CalcSnowball!BV194,CalcAvalanche!BV194,CalcCustom!BV194))</f>
        <v/>
      </c>
      <c r="N194" s="25" t="str">
        <f aca="false">IF(AND(A194&gt;1,N(O193)=0),"",CHOOSE(Plan!$F$6,CalcSnowball!BW194,CalcAvalanche!BW194,CalcCustom!BW194))</f>
        <v/>
      </c>
      <c r="O194" s="25" t="str">
        <f aca="false">IF(AND(A194&gt;1,N(O193)=0),"",CHOOSE(Plan!$F$6,CalcSnowball!BU194,CalcAvalanche!BU194,CalcCustom!BU194))</f>
        <v/>
      </c>
    </row>
    <row r="195" customFormat="false" ht="15" hidden="false" customHeight="false" outlineLevel="0" collapsed="false">
      <c r="A195" s="8" t="n">
        <v>190</v>
      </c>
      <c r="B195" s="24" t="str">
        <f aca="false">IF(AND(A195&gt;1,N(O194)=0),"",EDATE(Plan!$C$5,A195-1))</f>
        <v/>
      </c>
      <c r="C195" s="25" t="str">
        <f aca="false">IF(OR(AND(A195&gt;1,N(O194)=0),Debts!$B$5=""),"",CHOOSE(Plan!$F$6,CalcSnowball!BJ195,CalcAvalanche!BJ195,CalcCustom!BJ195))</f>
        <v/>
      </c>
      <c r="D195" s="25" t="str">
        <f aca="false">IF(OR(AND(A195&gt;1,N(O194)=0),Debts!$B$6=""),"",CHOOSE(Plan!$F$6,CalcSnowball!BK195,CalcAvalanche!BK195,CalcCustom!BK195))</f>
        <v/>
      </c>
      <c r="E195" s="25" t="str">
        <f aca="false">IF(OR(AND(A195&gt;1,N(O194)=0),Debts!$B$7=""),"",CHOOSE(Plan!$F$6,CalcSnowball!BL195,CalcAvalanche!BL195,CalcCustom!BL195))</f>
        <v/>
      </c>
      <c r="F195" s="25" t="str">
        <f aca="false">IF(OR(AND(A195&gt;1,N(O194)=0),Debts!$B$8=""),"",CHOOSE(Plan!$F$6,CalcSnowball!BM195,CalcAvalanche!BM195,CalcCustom!BM195))</f>
        <v/>
      </c>
      <c r="G195" s="25" t="str">
        <f aca="false">IF(OR(AND(A195&gt;1,N(O194)=0),Debts!$B$9=""),"",CHOOSE(Plan!$F$6,CalcSnowball!BN195,CalcAvalanche!BN195,CalcCustom!BN195))</f>
        <v/>
      </c>
      <c r="H195" s="25" t="str">
        <f aca="false">IF(OR(AND(A195&gt;1,N(O194)=0),Debts!$B$10=""),"",CHOOSE(Plan!$F$6,CalcSnowball!BO195,CalcAvalanche!BO195,CalcCustom!BO195))</f>
        <v/>
      </c>
      <c r="I195" s="25" t="str">
        <f aca="false">IF(OR(AND(A195&gt;1,N(O194)=0),Debts!$B$11=""),"",CHOOSE(Plan!$F$6,CalcSnowball!BP195,CalcAvalanche!BP195,CalcCustom!BP195))</f>
        <v/>
      </c>
      <c r="J195" s="25" t="str">
        <f aca="false">IF(OR(AND(A195&gt;1,N(O194)=0),Debts!$B$12=""),"",CHOOSE(Plan!$F$6,CalcSnowball!BQ195,CalcAvalanche!BQ195,CalcCustom!BQ195))</f>
        <v/>
      </c>
      <c r="K195" s="25" t="str">
        <f aca="false">IF(OR(AND(A195&gt;1,N(O194)=0),Debts!$B$13=""),"",CHOOSE(Plan!$F$6,CalcSnowball!BR195,CalcAvalanche!BR195,CalcCustom!BR195))</f>
        <v/>
      </c>
      <c r="L195" s="25" t="str">
        <f aca="false">IF(OR(AND(A195&gt;1,N(O194)=0),Debts!$B$14=""),"",CHOOSE(Plan!$F$6,CalcSnowball!BS195,CalcAvalanche!BS195,CalcCustom!BS195))</f>
        <v/>
      </c>
      <c r="M195" s="25" t="str">
        <f aca="false">IF(AND(A195&gt;1,N(O194)=0),"",CHOOSE(Plan!$F$6,CalcSnowball!BV195,CalcAvalanche!BV195,CalcCustom!BV195))</f>
        <v/>
      </c>
      <c r="N195" s="25" t="str">
        <f aca="false">IF(AND(A195&gt;1,N(O194)=0),"",CHOOSE(Plan!$F$6,CalcSnowball!BW195,CalcAvalanche!BW195,CalcCustom!BW195))</f>
        <v/>
      </c>
      <c r="O195" s="25" t="str">
        <f aca="false">IF(AND(A195&gt;1,N(O194)=0),"",CHOOSE(Plan!$F$6,CalcSnowball!BU195,CalcAvalanche!BU195,CalcCustom!BU195))</f>
        <v/>
      </c>
    </row>
    <row r="196" customFormat="false" ht="15" hidden="false" customHeight="false" outlineLevel="0" collapsed="false">
      <c r="A196" s="8" t="n">
        <v>191</v>
      </c>
      <c r="B196" s="24" t="str">
        <f aca="false">IF(AND(A196&gt;1,N(O195)=0),"",EDATE(Plan!$C$5,A196-1))</f>
        <v/>
      </c>
      <c r="C196" s="25" t="str">
        <f aca="false">IF(OR(AND(A196&gt;1,N(O195)=0),Debts!$B$5=""),"",CHOOSE(Plan!$F$6,CalcSnowball!BJ196,CalcAvalanche!BJ196,CalcCustom!BJ196))</f>
        <v/>
      </c>
      <c r="D196" s="25" t="str">
        <f aca="false">IF(OR(AND(A196&gt;1,N(O195)=0),Debts!$B$6=""),"",CHOOSE(Plan!$F$6,CalcSnowball!BK196,CalcAvalanche!BK196,CalcCustom!BK196))</f>
        <v/>
      </c>
      <c r="E196" s="25" t="str">
        <f aca="false">IF(OR(AND(A196&gt;1,N(O195)=0),Debts!$B$7=""),"",CHOOSE(Plan!$F$6,CalcSnowball!BL196,CalcAvalanche!BL196,CalcCustom!BL196))</f>
        <v/>
      </c>
      <c r="F196" s="25" t="str">
        <f aca="false">IF(OR(AND(A196&gt;1,N(O195)=0),Debts!$B$8=""),"",CHOOSE(Plan!$F$6,CalcSnowball!BM196,CalcAvalanche!BM196,CalcCustom!BM196))</f>
        <v/>
      </c>
      <c r="G196" s="25" t="str">
        <f aca="false">IF(OR(AND(A196&gt;1,N(O195)=0),Debts!$B$9=""),"",CHOOSE(Plan!$F$6,CalcSnowball!BN196,CalcAvalanche!BN196,CalcCustom!BN196))</f>
        <v/>
      </c>
      <c r="H196" s="25" t="str">
        <f aca="false">IF(OR(AND(A196&gt;1,N(O195)=0),Debts!$B$10=""),"",CHOOSE(Plan!$F$6,CalcSnowball!BO196,CalcAvalanche!BO196,CalcCustom!BO196))</f>
        <v/>
      </c>
      <c r="I196" s="25" t="str">
        <f aca="false">IF(OR(AND(A196&gt;1,N(O195)=0),Debts!$B$11=""),"",CHOOSE(Plan!$F$6,CalcSnowball!BP196,CalcAvalanche!BP196,CalcCustom!BP196))</f>
        <v/>
      </c>
      <c r="J196" s="25" t="str">
        <f aca="false">IF(OR(AND(A196&gt;1,N(O195)=0),Debts!$B$12=""),"",CHOOSE(Plan!$F$6,CalcSnowball!BQ196,CalcAvalanche!BQ196,CalcCustom!BQ196))</f>
        <v/>
      </c>
      <c r="K196" s="25" t="str">
        <f aca="false">IF(OR(AND(A196&gt;1,N(O195)=0),Debts!$B$13=""),"",CHOOSE(Plan!$F$6,CalcSnowball!BR196,CalcAvalanche!BR196,CalcCustom!BR196))</f>
        <v/>
      </c>
      <c r="L196" s="25" t="str">
        <f aca="false">IF(OR(AND(A196&gt;1,N(O195)=0),Debts!$B$14=""),"",CHOOSE(Plan!$F$6,CalcSnowball!BS196,CalcAvalanche!BS196,CalcCustom!BS196))</f>
        <v/>
      </c>
      <c r="M196" s="25" t="str">
        <f aca="false">IF(AND(A196&gt;1,N(O195)=0),"",CHOOSE(Plan!$F$6,CalcSnowball!BV196,CalcAvalanche!BV196,CalcCustom!BV196))</f>
        <v/>
      </c>
      <c r="N196" s="25" t="str">
        <f aca="false">IF(AND(A196&gt;1,N(O195)=0),"",CHOOSE(Plan!$F$6,CalcSnowball!BW196,CalcAvalanche!BW196,CalcCustom!BW196))</f>
        <v/>
      </c>
      <c r="O196" s="25" t="str">
        <f aca="false">IF(AND(A196&gt;1,N(O195)=0),"",CHOOSE(Plan!$F$6,CalcSnowball!BU196,CalcAvalanche!BU196,CalcCustom!BU196))</f>
        <v/>
      </c>
    </row>
    <row r="197" customFormat="false" ht="15" hidden="false" customHeight="false" outlineLevel="0" collapsed="false">
      <c r="A197" s="8" t="n">
        <v>192</v>
      </c>
      <c r="B197" s="24" t="str">
        <f aca="false">IF(AND(A197&gt;1,N(O196)=0),"",EDATE(Plan!$C$5,A197-1))</f>
        <v/>
      </c>
      <c r="C197" s="25" t="str">
        <f aca="false">IF(OR(AND(A197&gt;1,N(O196)=0),Debts!$B$5=""),"",CHOOSE(Plan!$F$6,CalcSnowball!BJ197,CalcAvalanche!BJ197,CalcCustom!BJ197))</f>
        <v/>
      </c>
      <c r="D197" s="25" t="str">
        <f aca="false">IF(OR(AND(A197&gt;1,N(O196)=0),Debts!$B$6=""),"",CHOOSE(Plan!$F$6,CalcSnowball!BK197,CalcAvalanche!BK197,CalcCustom!BK197))</f>
        <v/>
      </c>
      <c r="E197" s="25" t="str">
        <f aca="false">IF(OR(AND(A197&gt;1,N(O196)=0),Debts!$B$7=""),"",CHOOSE(Plan!$F$6,CalcSnowball!BL197,CalcAvalanche!BL197,CalcCustom!BL197))</f>
        <v/>
      </c>
      <c r="F197" s="25" t="str">
        <f aca="false">IF(OR(AND(A197&gt;1,N(O196)=0),Debts!$B$8=""),"",CHOOSE(Plan!$F$6,CalcSnowball!BM197,CalcAvalanche!BM197,CalcCustom!BM197))</f>
        <v/>
      </c>
      <c r="G197" s="25" t="str">
        <f aca="false">IF(OR(AND(A197&gt;1,N(O196)=0),Debts!$B$9=""),"",CHOOSE(Plan!$F$6,CalcSnowball!BN197,CalcAvalanche!BN197,CalcCustom!BN197))</f>
        <v/>
      </c>
      <c r="H197" s="25" t="str">
        <f aca="false">IF(OR(AND(A197&gt;1,N(O196)=0),Debts!$B$10=""),"",CHOOSE(Plan!$F$6,CalcSnowball!BO197,CalcAvalanche!BO197,CalcCustom!BO197))</f>
        <v/>
      </c>
      <c r="I197" s="25" t="str">
        <f aca="false">IF(OR(AND(A197&gt;1,N(O196)=0),Debts!$B$11=""),"",CHOOSE(Plan!$F$6,CalcSnowball!BP197,CalcAvalanche!BP197,CalcCustom!BP197))</f>
        <v/>
      </c>
      <c r="J197" s="25" t="str">
        <f aca="false">IF(OR(AND(A197&gt;1,N(O196)=0),Debts!$B$12=""),"",CHOOSE(Plan!$F$6,CalcSnowball!BQ197,CalcAvalanche!BQ197,CalcCustom!BQ197))</f>
        <v/>
      </c>
      <c r="K197" s="25" t="str">
        <f aca="false">IF(OR(AND(A197&gt;1,N(O196)=0),Debts!$B$13=""),"",CHOOSE(Plan!$F$6,CalcSnowball!BR197,CalcAvalanche!BR197,CalcCustom!BR197))</f>
        <v/>
      </c>
      <c r="L197" s="25" t="str">
        <f aca="false">IF(OR(AND(A197&gt;1,N(O196)=0),Debts!$B$14=""),"",CHOOSE(Plan!$F$6,CalcSnowball!BS197,CalcAvalanche!BS197,CalcCustom!BS197))</f>
        <v/>
      </c>
      <c r="M197" s="25" t="str">
        <f aca="false">IF(AND(A197&gt;1,N(O196)=0),"",CHOOSE(Plan!$F$6,CalcSnowball!BV197,CalcAvalanche!BV197,CalcCustom!BV197))</f>
        <v/>
      </c>
      <c r="N197" s="25" t="str">
        <f aca="false">IF(AND(A197&gt;1,N(O196)=0),"",CHOOSE(Plan!$F$6,CalcSnowball!BW197,CalcAvalanche!BW197,CalcCustom!BW197))</f>
        <v/>
      </c>
      <c r="O197" s="25" t="str">
        <f aca="false">IF(AND(A197&gt;1,N(O196)=0),"",CHOOSE(Plan!$F$6,CalcSnowball!BU197,CalcAvalanche!BU197,CalcCustom!BU197))</f>
        <v/>
      </c>
    </row>
    <row r="198" customFormat="false" ht="15" hidden="false" customHeight="false" outlineLevel="0" collapsed="false">
      <c r="A198" s="8" t="n">
        <v>193</v>
      </c>
      <c r="B198" s="24" t="str">
        <f aca="false">IF(AND(A198&gt;1,N(O197)=0),"",EDATE(Plan!$C$5,A198-1))</f>
        <v/>
      </c>
      <c r="C198" s="25" t="str">
        <f aca="false">IF(OR(AND(A198&gt;1,N(O197)=0),Debts!$B$5=""),"",CHOOSE(Plan!$F$6,CalcSnowball!BJ198,CalcAvalanche!BJ198,CalcCustom!BJ198))</f>
        <v/>
      </c>
      <c r="D198" s="25" t="str">
        <f aca="false">IF(OR(AND(A198&gt;1,N(O197)=0),Debts!$B$6=""),"",CHOOSE(Plan!$F$6,CalcSnowball!BK198,CalcAvalanche!BK198,CalcCustom!BK198))</f>
        <v/>
      </c>
      <c r="E198" s="25" t="str">
        <f aca="false">IF(OR(AND(A198&gt;1,N(O197)=0),Debts!$B$7=""),"",CHOOSE(Plan!$F$6,CalcSnowball!BL198,CalcAvalanche!BL198,CalcCustom!BL198))</f>
        <v/>
      </c>
      <c r="F198" s="25" t="str">
        <f aca="false">IF(OR(AND(A198&gt;1,N(O197)=0),Debts!$B$8=""),"",CHOOSE(Plan!$F$6,CalcSnowball!BM198,CalcAvalanche!BM198,CalcCustom!BM198))</f>
        <v/>
      </c>
      <c r="G198" s="25" t="str">
        <f aca="false">IF(OR(AND(A198&gt;1,N(O197)=0),Debts!$B$9=""),"",CHOOSE(Plan!$F$6,CalcSnowball!BN198,CalcAvalanche!BN198,CalcCustom!BN198))</f>
        <v/>
      </c>
      <c r="H198" s="25" t="str">
        <f aca="false">IF(OR(AND(A198&gt;1,N(O197)=0),Debts!$B$10=""),"",CHOOSE(Plan!$F$6,CalcSnowball!BO198,CalcAvalanche!BO198,CalcCustom!BO198))</f>
        <v/>
      </c>
      <c r="I198" s="25" t="str">
        <f aca="false">IF(OR(AND(A198&gt;1,N(O197)=0),Debts!$B$11=""),"",CHOOSE(Plan!$F$6,CalcSnowball!BP198,CalcAvalanche!BP198,CalcCustom!BP198))</f>
        <v/>
      </c>
      <c r="J198" s="25" t="str">
        <f aca="false">IF(OR(AND(A198&gt;1,N(O197)=0),Debts!$B$12=""),"",CHOOSE(Plan!$F$6,CalcSnowball!BQ198,CalcAvalanche!BQ198,CalcCustom!BQ198))</f>
        <v/>
      </c>
      <c r="K198" s="25" t="str">
        <f aca="false">IF(OR(AND(A198&gt;1,N(O197)=0),Debts!$B$13=""),"",CHOOSE(Plan!$F$6,CalcSnowball!BR198,CalcAvalanche!BR198,CalcCustom!BR198))</f>
        <v/>
      </c>
      <c r="L198" s="25" t="str">
        <f aca="false">IF(OR(AND(A198&gt;1,N(O197)=0),Debts!$B$14=""),"",CHOOSE(Plan!$F$6,CalcSnowball!BS198,CalcAvalanche!BS198,CalcCustom!BS198))</f>
        <v/>
      </c>
      <c r="M198" s="25" t="str">
        <f aca="false">IF(AND(A198&gt;1,N(O197)=0),"",CHOOSE(Plan!$F$6,CalcSnowball!BV198,CalcAvalanche!BV198,CalcCustom!BV198))</f>
        <v/>
      </c>
      <c r="N198" s="25" t="str">
        <f aca="false">IF(AND(A198&gt;1,N(O197)=0),"",CHOOSE(Plan!$F$6,CalcSnowball!BW198,CalcAvalanche!BW198,CalcCustom!BW198))</f>
        <v/>
      </c>
      <c r="O198" s="25" t="str">
        <f aca="false">IF(AND(A198&gt;1,N(O197)=0),"",CHOOSE(Plan!$F$6,CalcSnowball!BU198,CalcAvalanche!BU198,CalcCustom!BU198))</f>
        <v/>
      </c>
    </row>
    <row r="199" customFormat="false" ht="15" hidden="false" customHeight="false" outlineLevel="0" collapsed="false">
      <c r="A199" s="8" t="n">
        <v>194</v>
      </c>
      <c r="B199" s="24" t="str">
        <f aca="false">IF(AND(A199&gt;1,N(O198)=0),"",EDATE(Plan!$C$5,A199-1))</f>
        <v/>
      </c>
      <c r="C199" s="25" t="str">
        <f aca="false">IF(OR(AND(A199&gt;1,N(O198)=0),Debts!$B$5=""),"",CHOOSE(Plan!$F$6,CalcSnowball!BJ199,CalcAvalanche!BJ199,CalcCustom!BJ199))</f>
        <v/>
      </c>
      <c r="D199" s="25" t="str">
        <f aca="false">IF(OR(AND(A199&gt;1,N(O198)=0),Debts!$B$6=""),"",CHOOSE(Plan!$F$6,CalcSnowball!BK199,CalcAvalanche!BK199,CalcCustom!BK199))</f>
        <v/>
      </c>
      <c r="E199" s="25" t="str">
        <f aca="false">IF(OR(AND(A199&gt;1,N(O198)=0),Debts!$B$7=""),"",CHOOSE(Plan!$F$6,CalcSnowball!BL199,CalcAvalanche!BL199,CalcCustom!BL199))</f>
        <v/>
      </c>
      <c r="F199" s="25" t="str">
        <f aca="false">IF(OR(AND(A199&gt;1,N(O198)=0),Debts!$B$8=""),"",CHOOSE(Plan!$F$6,CalcSnowball!BM199,CalcAvalanche!BM199,CalcCustom!BM199))</f>
        <v/>
      </c>
      <c r="G199" s="25" t="str">
        <f aca="false">IF(OR(AND(A199&gt;1,N(O198)=0),Debts!$B$9=""),"",CHOOSE(Plan!$F$6,CalcSnowball!BN199,CalcAvalanche!BN199,CalcCustom!BN199))</f>
        <v/>
      </c>
      <c r="H199" s="25" t="str">
        <f aca="false">IF(OR(AND(A199&gt;1,N(O198)=0),Debts!$B$10=""),"",CHOOSE(Plan!$F$6,CalcSnowball!BO199,CalcAvalanche!BO199,CalcCustom!BO199))</f>
        <v/>
      </c>
      <c r="I199" s="25" t="str">
        <f aca="false">IF(OR(AND(A199&gt;1,N(O198)=0),Debts!$B$11=""),"",CHOOSE(Plan!$F$6,CalcSnowball!BP199,CalcAvalanche!BP199,CalcCustom!BP199))</f>
        <v/>
      </c>
      <c r="J199" s="25" t="str">
        <f aca="false">IF(OR(AND(A199&gt;1,N(O198)=0),Debts!$B$12=""),"",CHOOSE(Plan!$F$6,CalcSnowball!BQ199,CalcAvalanche!BQ199,CalcCustom!BQ199))</f>
        <v/>
      </c>
      <c r="K199" s="25" t="str">
        <f aca="false">IF(OR(AND(A199&gt;1,N(O198)=0),Debts!$B$13=""),"",CHOOSE(Plan!$F$6,CalcSnowball!BR199,CalcAvalanche!BR199,CalcCustom!BR199))</f>
        <v/>
      </c>
      <c r="L199" s="25" t="str">
        <f aca="false">IF(OR(AND(A199&gt;1,N(O198)=0),Debts!$B$14=""),"",CHOOSE(Plan!$F$6,CalcSnowball!BS199,CalcAvalanche!BS199,CalcCustom!BS199))</f>
        <v/>
      </c>
      <c r="M199" s="25" t="str">
        <f aca="false">IF(AND(A199&gt;1,N(O198)=0),"",CHOOSE(Plan!$F$6,CalcSnowball!BV199,CalcAvalanche!BV199,CalcCustom!BV199))</f>
        <v/>
      </c>
      <c r="N199" s="25" t="str">
        <f aca="false">IF(AND(A199&gt;1,N(O198)=0),"",CHOOSE(Plan!$F$6,CalcSnowball!BW199,CalcAvalanche!BW199,CalcCustom!BW199))</f>
        <v/>
      </c>
      <c r="O199" s="25" t="str">
        <f aca="false">IF(AND(A199&gt;1,N(O198)=0),"",CHOOSE(Plan!$F$6,CalcSnowball!BU199,CalcAvalanche!BU199,CalcCustom!BU199))</f>
        <v/>
      </c>
    </row>
    <row r="200" customFormat="false" ht="15" hidden="false" customHeight="false" outlineLevel="0" collapsed="false">
      <c r="A200" s="8" t="n">
        <v>195</v>
      </c>
      <c r="B200" s="24" t="str">
        <f aca="false">IF(AND(A200&gt;1,N(O199)=0),"",EDATE(Plan!$C$5,A200-1))</f>
        <v/>
      </c>
      <c r="C200" s="25" t="str">
        <f aca="false">IF(OR(AND(A200&gt;1,N(O199)=0),Debts!$B$5=""),"",CHOOSE(Plan!$F$6,CalcSnowball!BJ200,CalcAvalanche!BJ200,CalcCustom!BJ200))</f>
        <v/>
      </c>
      <c r="D200" s="25" t="str">
        <f aca="false">IF(OR(AND(A200&gt;1,N(O199)=0),Debts!$B$6=""),"",CHOOSE(Plan!$F$6,CalcSnowball!BK200,CalcAvalanche!BK200,CalcCustom!BK200))</f>
        <v/>
      </c>
      <c r="E200" s="25" t="str">
        <f aca="false">IF(OR(AND(A200&gt;1,N(O199)=0),Debts!$B$7=""),"",CHOOSE(Plan!$F$6,CalcSnowball!BL200,CalcAvalanche!BL200,CalcCustom!BL200))</f>
        <v/>
      </c>
      <c r="F200" s="25" t="str">
        <f aca="false">IF(OR(AND(A200&gt;1,N(O199)=0),Debts!$B$8=""),"",CHOOSE(Plan!$F$6,CalcSnowball!BM200,CalcAvalanche!BM200,CalcCustom!BM200))</f>
        <v/>
      </c>
      <c r="G200" s="25" t="str">
        <f aca="false">IF(OR(AND(A200&gt;1,N(O199)=0),Debts!$B$9=""),"",CHOOSE(Plan!$F$6,CalcSnowball!BN200,CalcAvalanche!BN200,CalcCustom!BN200))</f>
        <v/>
      </c>
      <c r="H200" s="25" t="str">
        <f aca="false">IF(OR(AND(A200&gt;1,N(O199)=0),Debts!$B$10=""),"",CHOOSE(Plan!$F$6,CalcSnowball!BO200,CalcAvalanche!BO200,CalcCustom!BO200))</f>
        <v/>
      </c>
      <c r="I200" s="25" t="str">
        <f aca="false">IF(OR(AND(A200&gt;1,N(O199)=0),Debts!$B$11=""),"",CHOOSE(Plan!$F$6,CalcSnowball!BP200,CalcAvalanche!BP200,CalcCustom!BP200))</f>
        <v/>
      </c>
      <c r="J200" s="25" t="str">
        <f aca="false">IF(OR(AND(A200&gt;1,N(O199)=0),Debts!$B$12=""),"",CHOOSE(Plan!$F$6,CalcSnowball!BQ200,CalcAvalanche!BQ200,CalcCustom!BQ200))</f>
        <v/>
      </c>
      <c r="K200" s="25" t="str">
        <f aca="false">IF(OR(AND(A200&gt;1,N(O199)=0),Debts!$B$13=""),"",CHOOSE(Plan!$F$6,CalcSnowball!BR200,CalcAvalanche!BR200,CalcCustom!BR200))</f>
        <v/>
      </c>
      <c r="L200" s="25" t="str">
        <f aca="false">IF(OR(AND(A200&gt;1,N(O199)=0),Debts!$B$14=""),"",CHOOSE(Plan!$F$6,CalcSnowball!BS200,CalcAvalanche!BS200,CalcCustom!BS200))</f>
        <v/>
      </c>
      <c r="M200" s="25" t="str">
        <f aca="false">IF(AND(A200&gt;1,N(O199)=0),"",CHOOSE(Plan!$F$6,CalcSnowball!BV200,CalcAvalanche!BV200,CalcCustom!BV200))</f>
        <v/>
      </c>
      <c r="N200" s="25" t="str">
        <f aca="false">IF(AND(A200&gt;1,N(O199)=0),"",CHOOSE(Plan!$F$6,CalcSnowball!BW200,CalcAvalanche!BW200,CalcCustom!BW200))</f>
        <v/>
      </c>
      <c r="O200" s="25" t="str">
        <f aca="false">IF(AND(A200&gt;1,N(O199)=0),"",CHOOSE(Plan!$F$6,CalcSnowball!BU200,CalcAvalanche!BU200,CalcCustom!BU200))</f>
        <v/>
      </c>
    </row>
    <row r="201" customFormat="false" ht="15" hidden="false" customHeight="false" outlineLevel="0" collapsed="false">
      <c r="A201" s="8" t="n">
        <v>196</v>
      </c>
      <c r="B201" s="24" t="str">
        <f aca="false">IF(AND(A201&gt;1,N(O200)=0),"",EDATE(Plan!$C$5,A201-1))</f>
        <v/>
      </c>
      <c r="C201" s="25" t="str">
        <f aca="false">IF(OR(AND(A201&gt;1,N(O200)=0),Debts!$B$5=""),"",CHOOSE(Plan!$F$6,CalcSnowball!BJ201,CalcAvalanche!BJ201,CalcCustom!BJ201))</f>
        <v/>
      </c>
      <c r="D201" s="25" t="str">
        <f aca="false">IF(OR(AND(A201&gt;1,N(O200)=0),Debts!$B$6=""),"",CHOOSE(Plan!$F$6,CalcSnowball!BK201,CalcAvalanche!BK201,CalcCustom!BK201))</f>
        <v/>
      </c>
      <c r="E201" s="25" t="str">
        <f aca="false">IF(OR(AND(A201&gt;1,N(O200)=0),Debts!$B$7=""),"",CHOOSE(Plan!$F$6,CalcSnowball!BL201,CalcAvalanche!BL201,CalcCustom!BL201))</f>
        <v/>
      </c>
      <c r="F201" s="25" t="str">
        <f aca="false">IF(OR(AND(A201&gt;1,N(O200)=0),Debts!$B$8=""),"",CHOOSE(Plan!$F$6,CalcSnowball!BM201,CalcAvalanche!BM201,CalcCustom!BM201))</f>
        <v/>
      </c>
      <c r="G201" s="25" t="str">
        <f aca="false">IF(OR(AND(A201&gt;1,N(O200)=0),Debts!$B$9=""),"",CHOOSE(Plan!$F$6,CalcSnowball!BN201,CalcAvalanche!BN201,CalcCustom!BN201))</f>
        <v/>
      </c>
      <c r="H201" s="25" t="str">
        <f aca="false">IF(OR(AND(A201&gt;1,N(O200)=0),Debts!$B$10=""),"",CHOOSE(Plan!$F$6,CalcSnowball!BO201,CalcAvalanche!BO201,CalcCustom!BO201))</f>
        <v/>
      </c>
      <c r="I201" s="25" t="str">
        <f aca="false">IF(OR(AND(A201&gt;1,N(O200)=0),Debts!$B$11=""),"",CHOOSE(Plan!$F$6,CalcSnowball!BP201,CalcAvalanche!BP201,CalcCustom!BP201))</f>
        <v/>
      </c>
      <c r="J201" s="25" t="str">
        <f aca="false">IF(OR(AND(A201&gt;1,N(O200)=0),Debts!$B$12=""),"",CHOOSE(Plan!$F$6,CalcSnowball!BQ201,CalcAvalanche!BQ201,CalcCustom!BQ201))</f>
        <v/>
      </c>
      <c r="K201" s="25" t="str">
        <f aca="false">IF(OR(AND(A201&gt;1,N(O200)=0),Debts!$B$13=""),"",CHOOSE(Plan!$F$6,CalcSnowball!BR201,CalcAvalanche!BR201,CalcCustom!BR201))</f>
        <v/>
      </c>
      <c r="L201" s="25" t="str">
        <f aca="false">IF(OR(AND(A201&gt;1,N(O200)=0),Debts!$B$14=""),"",CHOOSE(Plan!$F$6,CalcSnowball!BS201,CalcAvalanche!BS201,CalcCustom!BS201))</f>
        <v/>
      </c>
      <c r="M201" s="25" t="str">
        <f aca="false">IF(AND(A201&gt;1,N(O200)=0),"",CHOOSE(Plan!$F$6,CalcSnowball!BV201,CalcAvalanche!BV201,CalcCustom!BV201))</f>
        <v/>
      </c>
      <c r="N201" s="25" t="str">
        <f aca="false">IF(AND(A201&gt;1,N(O200)=0),"",CHOOSE(Plan!$F$6,CalcSnowball!BW201,CalcAvalanche!BW201,CalcCustom!BW201))</f>
        <v/>
      </c>
      <c r="O201" s="25" t="str">
        <f aca="false">IF(AND(A201&gt;1,N(O200)=0),"",CHOOSE(Plan!$F$6,CalcSnowball!BU201,CalcAvalanche!BU201,CalcCustom!BU201))</f>
        <v/>
      </c>
    </row>
    <row r="202" customFormat="false" ht="15" hidden="false" customHeight="false" outlineLevel="0" collapsed="false">
      <c r="A202" s="8" t="n">
        <v>197</v>
      </c>
      <c r="B202" s="24" t="str">
        <f aca="false">IF(AND(A202&gt;1,N(O201)=0),"",EDATE(Plan!$C$5,A202-1))</f>
        <v/>
      </c>
      <c r="C202" s="25" t="str">
        <f aca="false">IF(OR(AND(A202&gt;1,N(O201)=0),Debts!$B$5=""),"",CHOOSE(Plan!$F$6,CalcSnowball!BJ202,CalcAvalanche!BJ202,CalcCustom!BJ202))</f>
        <v/>
      </c>
      <c r="D202" s="25" t="str">
        <f aca="false">IF(OR(AND(A202&gt;1,N(O201)=0),Debts!$B$6=""),"",CHOOSE(Plan!$F$6,CalcSnowball!BK202,CalcAvalanche!BK202,CalcCustom!BK202))</f>
        <v/>
      </c>
      <c r="E202" s="25" t="str">
        <f aca="false">IF(OR(AND(A202&gt;1,N(O201)=0),Debts!$B$7=""),"",CHOOSE(Plan!$F$6,CalcSnowball!BL202,CalcAvalanche!BL202,CalcCustom!BL202))</f>
        <v/>
      </c>
      <c r="F202" s="25" t="str">
        <f aca="false">IF(OR(AND(A202&gt;1,N(O201)=0),Debts!$B$8=""),"",CHOOSE(Plan!$F$6,CalcSnowball!BM202,CalcAvalanche!BM202,CalcCustom!BM202))</f>
        <v/>
      </c>
      <c r="G202" s="25" t="str">
        <f aca="false">IF(OR(AND(A202&gt;1,N(O201)=0),Debts!$B$9=""),"",CHOOSE(Plan!$F$6,CalcSnowball!BN202,CalcAvalanche!BN202,CalcCustom!BN202))</f>
        <v/>
      </c>
      <c r="H202" s="25" t="str">
        <f aca="false">IF(OR(AND(A202&gt;1,N(O201)=0),Debts!$B$10=""),"",CHOOSE(Plan!$F$6,CalcSnowball!BO202,CalcAvalanche!BO202,CalcCustom!BO202))</f>
        <v/>
      </c>
      <c r="I202" s="25" t="str">
        <f aca="false">IF(OR(AND(A202&gt;1,N(O201)=0),Debts!$B$11=""),"",CHOOSE(Plan!$F$6,CalcSnowball!BP202,CalcAvalanche!BP202,CalcCustom!BP202))</f>
        <v/>
      </c>
      <c r="J202" s="25" t="str">
        <f aca="false">IF(OR(AND(A202&gt;1,N(O201)=0),Debts!$B$12=""),"",CHOOSE(Plan!$F$6,CalcSnowball!BQ202,CalcAvalanche!BQ202,CalcCustom!BQ202))</f>
        <v/>
      </c>
      <c r="K202" s="25" t="str">
        <f aca="false">IF(OR(AND(A202&gt;1,N(O201)=0),Debts!$B$13=""),"",CHOOSE(Plan!$F$6,CalcSnowball!BR202,CalcAvalanche!BR202,CalcCustom!BR202))</f>
        <v/>
      </c>
      <c r="L202" s="25" t="str">
        <f aca="false">IF(OR(AND(A202&gt;1,N(O201)=0),Debts!$B$14=""),"",CHOOSE(Plan!$F$6,CalcSnowball!BS202,CalcAvalanche!BS202,CalcCustom!BS202))</f>
        <v/>
      </c>
      <c r="M202" s="25" t="str">
        <f aca="false">IF(AND(A202&gt;1,N(O201)=0),"",CHOOSE(Plan!$F$6,CalcSnowball!BV202,CalcAvalanche!BV202,CalcCustom!BV202))</f>
        <v/>
      </c>
      <c r="N202" s="25" t="str">
        <f aca="false">IF(AND(A202&gt;1,N(O201)=0),"",CHOOSE(Plan!$F$6,CalcSnowball!BW202,CalcAvalanche!BW202,CalcCustom!BW202))</f>
        <v/>
      </c>
      <c r="O202" s="25" t="str">
        <f aca="false">IF(AND(A202&gt;1,N(O201)=0),"",CHOOSE(Plan!$F$6,CalcSnowball!BU202,CalcAvalanche!BU202,CalcCustom!BU202))</f>
        <v/>
      </c>
    </row>
    <row r="203" customFormat="false" ht="15" hidden="false" customHeight="false" outlineLevel="0" collapsed="false">
      <c r="A203" s="8" t="n">
        <v>198</v>
      </c>
      <c r="B203" s="24" t="str">
        <f aca="false">IF(AND(A203&gt;1,N(O202)=0),"",EDATE(Plan!$C$5,A203-1))</f>
        <v/>
      </c>
      <c r="C203" s="25" t="str">
        <f aca="false">IF(OR(AND(A203&gt;1,N(O202)=0),Debts!$B$5=""),"",CHOOSE(Plan!$F$6,CalcSnowball!BJ203,CalcAvalanche!BJ203,CalcCustom!BJ203))</f>
        <v/>
      </c>
      <c r="D203" s="25" t="str">
        <f aca="false">IF(OR(AND(A203&gt;1,N(O202)=0),Debts!$B$6=""),"",CHOOSE(Plan!$F$6,CalcSnowball!BK203,CalcAvalanche!BK203,CalcCustom!BK203))</f>
        <v/>
      </c>
      <c r="E203" s="25" t="str">
        <f aca="false">IF(OR(AND(A203&gt;1,N(O202)=0),Debts!$B$7=""),"",CHOOSE(Plan!$F$6,CalcSnowball!BL203,CalcAvalanche!BL203,CalcCustom!BL203))</f>
        <v/>
      </c>
      <c r="F203" s="25" t="str">
        <f aca="false">IF(OR(AND(A203&gt;1,N(O202)=0),Debts!$B$8=""),"",CHOOSE(Plan!$F$6,CalcSnowball!BM203,CalcAvalanche!BM203,CalcCustom!BM203))</f>
        <v/>
      </c>
      <c r="G203" s="25" t="str">
        <f aca="false">IF(OR(AND(A203&gt;1,N(O202)=0),Debts!$B$9=""),"",CHOOSE(Plan!$F$6,CalcSnowball!BN203,CalcAvalanche!BN203,CalcCustom!BN203))</f>
        <v/>
      </c>
      <c r="H203" s="25" t="str">
        <f aca="false">IF(OR(AND(A203&gt;1,N(O202)=0),Debts!$B$10=""),"",CHOOSE(Plan!$F$6,CalcSnowball!BO203,CalcAvalanche!BO203,CalcCustom!BO203))</f>
        <v/>
      </c>
      <c r="I203" s="25" t="str">
        <f aca="false">IF(OR(AND(A203&gt;1,N(O202)=0),Debts!$B$11=""),"",CHOOSE(Plan!$F$6,CalcSnowball!BP203,CalcAvalanche!BP203,CalcCustom!BP203))</f>
        <v/>
      </c>
      <c r="J203" s="25" t="str">
        <f aca="false">IF(OR(AND(A203&gt;1,N(O202)=0),Debts!$B$12=""),"",CHOOSE(Plan!$F$6,CalcSnowball!BQ203,CalcAvalanche!BQ203,CalcCustom!BQ203))</f>
        <v/>
      </c>
      <c r="K203" s="25" t="str">
        <f aca="false">IF(OR(AND(A203&gt;1,N(O202)=0),Debts!$B$13=""),"",CHOOSE(Plan!$F$6,CalcSnowball!BR203,CalcAvalanche!BR203,CalcCustom!BR203))</f>
        <v/>
      </c>
      <c r="L203" s="25" t="str">
        <f aca="false">IF(OR(AND(A203&gt;1,N(O202)=0),Debts!$B$14=""),"",CHOOSE(Plan!$F$6,CalcSnowball!BS203,CalcAvalanche!BS203,CalcCustom!BS203))</f>
        <v/>
      </c>
      <c r="M203" s="25" t="str">
        <f aca="false">IF(AND(A203&gt;1,N(O202)=0),"",CHOOSE(Plan!$F$6,CalcSnowball!BV203,CalcAvalanche!BV203,CalcCustom!BV203))</f>
        <v/>
      </c>
      <c r="N203" s="25" t="str">
        <f aca="false">IF(AND(A203&gt;1,N(O202)=0),"",CHOOSE(Plan!$F$6,CalcSnowball!BW203,CalcAvalanche!BW203,CalcCustom!BW203))</f>
        <v/>
      </c>
      <c r="O203" s="25" t="str">
        <f aca="false">IF(AND(A203&gt;1,N(O202)=0),"",CHOOSE(Plan!$F$6,CalcSnowball!BU203,CalcAvalanche!BU203,CalcCustom!BU203))</f>
        <v/>
      </c>
    </row>
    <row r="204" customFormat="false" ht="15" hidden="false" customHeight="false" outlineLevel="0" collapsed="false">
      <c r="A204" s="8" t="n">
        <v>199</v>
      </c>
      <c r="B204" s="24" t="str">
        <f aca="false">IF(AND(A204&gt;1,N(O203)=0),"",EDATE(Plan!$C$5,A204-1))</f>
        <v/>
      </c>
      <c r="C204" s="25" t="str">
        <f aca="false">IF(OR(AND(A204&gt;1,N(O203)=0),Debts!$B$5=""),"",CHOOSE(Plan!$F$6,CalcSnowball!BJ204,CalcAvalanche!BJ204,CalcCustom!BJ204))</f>
        <v/>
      </c>
      <c r="D204" s="25" t="str">
        <f aca="false">IF(OR(AND(A204&gt;1,N(O203)=0),Debts!$B$6=""),"",CHOOSE(Plan!$F$6,CalcSnowball!BK204,CalcAvalanche!BK204,CalcCustom!BK204))</f>
        <v/>
      </c>
      <c r="E204" s="25" t="str">
        <f aca="false">IF(OR(AND(A204&gt;1,N(O203)=0),Debts!$B$7=""),"",CHOOSE(Plan!$F$6,CalcSnowball!BL204,CalcAvalanche!BL204,CalcCustom!BL204))</f>
        <v/>
      </c>
      <c r="F204" s="25" t="str">
        <f aca="false">IF(OR(AND(A204&gt;1,N(O203)=0),Debts!$B$8=""),"",CHOOSE(Plan!$F$6,CalcSnowball!BM204,CalcAvalanche!BM204,CalcCustom!BM204))</f>
        <v/>
      </c>
      <c r="G204" s="25" t="str">
        <f aca="false">IF(OR(AND(A204&gt;1,N(O203)=0),Debts!$B$9=""),"",CHOOSE(Plan!$F$6,CalcSnowball!BN204,CalcAvalanche!BN204,CalcCustom!BN204))</f>
        <v/>
      </c>
      <c r="H204" s="25" t="str">
        <f aca="false">IF(OR(AND(A204&gt;1,N(O203)=0),Debts!$B$10=""),"",CHOOSE(Plan!$F$6,CalcSnowball!BO204,CalcAvalanche!BO204,CalcCustom!BO204))</f>
        <v/>
      </c>
      <c r="I204" s="25" t="str">
        <f aca="false">IF(OR(AND(A204&gt;1,N(O203)=0),Debts!$B$11=""),"",CHOOSE(Plan!$F$6,CalcSnowball!BP204,CalcAvalanche!BP204,CalcCustom!BP204))</f>
        <v/>
      </c>
      <c r="J204" s="25" t="str">
        <f aca="false">IF(OR(AND(A204&gt;1,N(O203)=0),Debts!$B$12=""),"",CHOOSE(Plan!$F$6,CalcSnowball!BQ204,CalcAvalanche!BQ204,CalcCustom!BQ204))</f>
        <v/>
      </c>
      <c r="K204" s="25" t="str">
        <f aca="false">IF(OR(AND(A204&gt;1,N(O203)=0),Debts!$B$13=""),"",CHOOSE(Plan!$F$6,CalcSnowball!BR204,CalcAvalanche!BR204,CalcCustom!BR204))</f>
        <v/>
      </c>
      <c r="L204" s="25" t="str">
        <f aca="false">IF(OR(AND(A204&gt;1,N(O203)=0),Debts!$B$14=""),"",CHOOSE(Plan!$F$6,CalcSnowball!BS204,CalcAvalanche!BS204,CalcCustom!BS204))</f>
        <v/>
      </c>
      <c r="M204" s="25" t="str">
        <f aca="false">IF(AND(A204&gt;1,N(O203)=0),"",CHOOSE(Plan!$F$6,CalcSnowball!BV204,CalcAvalanche!BV204,CalcCustom!BV204))</f>
        <v/>
      </c>
      <c r="N204" s="25" t="str">
        <f aca="false">IF(AND(A204&gt;1,N(O203)=0),"",CHOOSE(Plan!$F$6,CalcSnowball!BW204,CalcAvalanche!BW204,CalcCustom!BW204))</f>
        <v/>
      </c>
      <c r="O204" s="25" t="str">
        <f aca="false">IF(AND(A204&gt;1,N(O203)=0),"",CHOOSE(Plan!$F$6,CalcSnowball!BU204,CalcAvalanche!BU204,CalcCustom!BU204))</f>
        <v/>
      </c>
    </row>
    <row r="205" customFormat="false" ht="15" hidden="false" customHeight="false" outlineLevel="0" collapsed="false">
      <c r="A205" s="8" t="n">
        <v>200</v>
      </c>
      <c r="B205" s="24" t="str">
        <f aca="false">IF(AND(A205&gt;1,N(O204)=0),"",EDATE(Plan!$C$5,A205-1))</f>
        <v/>
      </c>
      <c r="C205" s="25" t="str">
        <f aca="false">IF(OR(AND(A205&gt;1,N(O204)=0),Debts!$B$5=""),"",CHOOSE(Plan!$F$6,CalcSnowball!BJ205,CalcAvalanche!BJ205,CalcCustom!BJ205))</f>
        <v/>
      </c>
      <c r="D205" s="25" t="str">
        <f aca="false">IF(OR(AND(A205&gt;1,N(O204)=0),Debts!$B$6=""),"",CHOOSE(Plan!$F$6,CalcSnowball!BK205,CalcAvalanche!BK205,CalcCustom!BK205))</f>
        <v/>
      </c>
      <c r="E205" s="25" t="str">
        <f aca="false">IF(OR(AND(A205&gt;1,N(O204)=0),Debts!$B$7=""),"",CHOOSE(Plan!$F$6,CalcSnowball!BL205,CalcAvalanche!BL205,CalcCustom!BL205))</f>
        <v/>
      </c>
      <c r="F205" s="25" t="str">
        <f aca="false">IF(OR(AND(A205&gt;1,N(O204)=0),Debts!$B$8=""),"",CHOOSE(Plan!$F$6,CalcSnowball!BM205,CalcAvalanche!BM205,CalcCustom!BM205))</f>
        <v/>
      </c>
      <c r="G205" s="25" t="str">
        <f aca="false">IF(OR(AND(A205&gt;1,N(O204)=0),Debts!$B$9=""),"",CHOOSE(Plan!$F$6,CalcSnowball!BN205,CalcAvalanche!BN205,CalcCustom!BN205))</f>
        <v/>
      </c>
      <c r="H205" s="25" t="str">
        <f aca="false">IF(OR(AND(A205&gt;1,N(O204)=0),Debts!$B$10=""),"",CHOOSE(Plan!$F$6,CalcSnowball!BO205,CalcAvalanche!BO205,CalcCustom!BO205))</f>
        <v/>
      </c>
      <c r="I205" s="25" t="str">
        <f aca="false">IF(OR(AND(A205&gt;1,N(O204)=0),Debts!$B$11=""),"",CHOOSE(Plan!$F$6,CalcSnowball!BP205,CalcAvalanche!BP205,CalcCustom!BP205))</f>
        <v/>
      </c>
      <c r="J205" s="25" t="str">
        <f aca="false">IF(OR(AND(A205&gt;1,N(O204)=0),Debts!$B$12=""),"",CHOOSE(Plan!$F$6,CalcSnowball!BQ205,CalcAvalanche!BQ205,CalcCustom!BQ205))</f>
        <v/>
      </c>
      <c r="K205" s="25" t="str">
        <f aca="false">IF(OR(AND(A205&gt;1,N(O204)=0),Debts!$B$13=""),"",CHOOSE(Plan!$F$6,CalcSnowball!BR205,CalcAvalanche!BR205,CalcCustom!BR205))</f>
        <v/>
      </c>
      <c r="L205" s="25" t="str">
        <f aca="false">IF(OR(AND(A205&gt;1,N(O204)=0),Debts!$B$14=""),"",CHOOSE(Plan!$F$6,CalcSnowball!BS205,CalcAvalanche!BS205,CalcCustom!BS205))</f>
        <v/>
      </c>
      <c r="M205" s="25" t="str">
        <f aca="false">IF(AND(A205&gt;1,N(O204)=0),"",CHOOSE(Plan!$F$6,CalcSnowball!BV205,CalcAvalanche!BV205,CalcCustom!BV205))</f>
        <v/>
      </c>
      <c r="N205" s="25" t="str">
        <f aca="false">IF(AND(A205&gt;1,N(O204)=0),"",CHOOSE(Plan!$F$6,CalcSnowball!BW205,CalcAvalanche!BW205,CalcCustom!BW205))</f>
        <v/>
      </c>
      <c r="O205" s="25" t="str">
        <f aca="false">IF(AND(A205&gt;1,N(O204)=0),"",CHOOSE(Plan!$F$6,CalcSnowball!BU205,CalcAvalanche!BU205,CalcCustom!BU205))</f>
        <v/>
      </c>
    </row>
    <row r="206" customFormat="false" ht="15" hidden="false" customHeight="false" outlineLevel="0" collapsed="false">
      <c r="A206" s="8" t="n">
        <v>201</v>
      </c>
      <c r="B206" s="24" t="str">
        <f aca="false">IF(AND(A206&gt;1,N(O205)=0),"",EDATE(Plan!$C$5,A206-1))</f>
        <v/>
      </c>
      <c r="C206" s="25" t="str">
        <f aca="false">IF(OR(AND(A206&gt;1,N(O205)=0),Debts!$B$5=""),"",CHOOSE(Plan!$F$6,CalcSnowball!BJ206,CalcAvalanche!BJ206,CalcCustom!BJ206))</f>
        <v/>
      </c>
      <c r="D206" s="25" t="str">
        <f aca="false">IF(OR(AND(A206&gt;1,N(O205)=0),Debts!$B$6=""),"",CHOOSE(Plan!$F$6,CalcSnowball!BK206,CalcAvalanche!BK206,CalcCustom!BK206))</f>
        <v/>
      </c>
      <c r="E206" s="25" t="str">
        <f aca="false">IF(OR(AND(A206&gt;1,N(O205)=0),Debts!$B$7=""),"",CHOOSE(Plan!$F$6,CalcSnowball!BL206,CalcAvalanche!BL206,CalcCustom!BL206))</f>
        <v/>
      </c>
      <c r="F206" s="25" t="str">
        <f aca="false">IF(OR(AND(A206&gt;1,N(O205)=0),Debts!$B$8=""),"",CHOOSE(Plan!$F$6,CalcSnowball!BM206,CalcAvalanche!BM206,CalcCustom!BM206))</f>
        <v/>
      </c>
      <c r="G206" s="25" t="str">
        <f aca="false">IF(OR(AND(A206&gt;1,N(O205)=0),Debts!$B$9=""),"",CHOOSE(Plan!$F$6,CalcSnowball!BN206,CalcAvalanche!BN206,CalcCustom!BN206))</f>
        <v/>
      </c>
      <c r="H206" s="25" t="str">
        <f aca="false">IF(OR(AND(A206&gt;1,N(O205)=0),Debts!$B$10=""),"",CHOOSE(Plan!$F$6,CalcSnowball!BO206,CalcAvalanche!BO206,CalcCustom!BO206))</f>
        <v/>
      </c>
      <c r="I206" s="25" t="str">
        <f aca="false">IF(OR(AND(A206&gt;1,N(O205)=0),Debts!$B$11=""),"",CHOOSE(Plan!$F$6,CalcSnowball!BP206,CalcAvalanche!BP206,CalcCustom!BP206))</f>
        <v/>
      </c>
      <c r="J206" s="25" t="str">
        <f aca="false">IF(OR(AND(A206&gt;1,N(O205)=0),Debts!$B$12=""),"",CHOOSE(Plan!$F$6,CalcSnowball!BQ206,CalcAvalanche!BQ206,CalcCustom!BQ206))</f>
        <v/>
      </c>
      <c r="K206" s="25" t="str">
        <f aca="false">IF(OR(AND(A206&gt;1,N(O205)=0),Debts!$B$13=""),"",CHOOSE(Plan!$F$6,CalcSnowball!BR206,CalcAvalanche!BR206,CalcCustom!BR206))</f>
        <v/>
      </c>
      <c r="L206" s="25" t="str">
        <f aca="false">IF(OR(AND(A206&gt;1,N(O205)=0),Debts!$B$14=""),"",CHOOSE(Plan!$F$6,CalcSnowball!BS206,CalcAvalanche!BS206,CalcCustom!BS206))</f>
        <v/>
      </c>
      <c r="M206" s="25" t="str">
        <f aca="false">IF(AND(A206&gt;1,N(O205)=0),"",CHOOSE(Plan!$F$6,CalcSnowball!BV206,CalcAvalanche!BV206,CalcCustom!BV206))</f>
        <v/>
      </c>
      <c r="N206" s="25" t="str">
        <f aca="false">IF(AND(A206&gt;1,N(O205)=0),"",CHOOSE(Plan!$F$6,CalcSnowball!BW206,CalcAvalanche!BW206,CalcCustom!BW206))</f>
        <v/>
      </c>
      <c r="O206" s="25" t="str">
        <f aca="false">IF(AND(A206&gt;1,N(O205)=0),"",CHOOSE(Plan!$F$6,CalcSnowball!BU206,CalcAvalanche!BU206,CalcCustom!BU206))</f>
        <v/>
      </c>
    </row>
    <row r="207" customFormat="false" ht="15" hidden="false" customHeight="false" outlineLevel="0" collapsed="false">
      <c r="A207" s="8" t="n">
        <v>202</v>
      </c>
      <c r="B207" s="24" t="str">
        <f aca="false">IF(AND(A207&gt;1,N(O206)=0),"",EDATE(Plan!$C$5,A207-1))</f>
        <v/>
      </c>
      <c r="C207" s="25" t="str">
        <f aca="false">IF(OR(AND(A207&gt;1,N(O206)=0),Debts!$B$5=""),"",CHOOSE(Plan!$F$6,CalcSnowball!BJ207,CalcAvalanche!BJ207,CalcCustom!BJ207))</f>
        <v/>
      </c>
      <c r="D207" s="25" t="str">
        <f aca="false">IF(OR(AND(A207&gt;1,N(O206)=0),Debts!$B$6=""),"",CHOOSE(Plan!$F$6,CalcSnowball!BK207,CalcAvalanche!BK207,CalcCustom!BK207))</f>
        <v/>
      </c>
      <c r="E207" s="25" t="str">
        <f aca="false">IF(OR(AND(A207&gt;1,N(O206)=0),Debts!$B$7=""),"",CHOOSE(Plan!$F$6,CalcSnowball!BL207,CalcAvalanche!BL207,CalcCustom!BL207))</f>
        <v/>
      </c>
      <c r="F207" s="25" t="str">
        <f aca="false">IF(OR(AND(A207&gt;1,N(O206)=0),Debts!$B$8=""),"",CHOOSE(Plan!$F$6,CalcSnowball!BM207,CalcAvalanche!BM207,CalcCustom!BM207))</f>
        <v/>
      </c>
      <c r="G207" s="25" t="str">
        <f aca="false">IF(OR(AND(A207&gt;1,N(O206)=0),Debts!$B$9=""),"",CHOOSE(Plan!$F$6,CalcSnowball!BN207,CalcAvalanche!BN207,CalcCustom!BN207))</f>
        <v/>
      </c>
      <c r="H207" s="25" t="str">
        <f aca="false">IF(OR(AND(A207&gt;1,N(O206)=0),Debts!$B$10=""),"",CHOOSE(Plan!$F$6,CalcSnowball!BO207,CalcAvalanche!BO207,CalcCustom!BO207))</f>
        <v/>
      </c>
      <c r="I207" s="25" t="str">
        <f aca="false">IF(OR(AND(A207&gt;1,N(O206)=0),Debts!$B$11=""),"",CHOOSE(Plan!$F$6,CalcSnowball!BP207,CalcAvalanche!BP207,CalcCustom!BP207))</f>
        <v/>
      </c>
      <c r="J207" s="25" t="str">
        <f aca="false">IF(OR(AND(A207&gt;1,N(O206)=0),Debts!$B$12=""),"",CHOOSE(Plan!$F$6,CalcSnowball!BQ207,CalcAvalanche!BQ207,CalcCustom!BQ207))</f>
        <v/>
      </c>
      <c r="K207" s="25" t="str">
        <f aca="false">IF(OR(AND(A207&gt;1,N(O206)=0),Debts!$B$13=""),"",CHOOSE(Plan!$F$6,CalcSnowball!BR207,CalcAvalanche!BR207,CalcCustom!BR207))</f>
        <v/>
      </c>
      <c r="L207" s="25" t="str">
        <f aca="false">IF(OR(AND(A207&gt;1,N(O206)=0),Debts!$B$14=""),"",CHOOSE(Plan!$F$6,CalcSnowball!BS207,CalcAvalanche!BS207,CalcCustom!BS207))</f>
        <v/>
      </c>
      <c r="M207" s="25" t="str">
        <f aca="false">IF(AND(A207&gt;1,N(O206)=0),"",CHOOSE(Plan!$F$6,CalcSnowball!BV207,CalcAvalanche!BV207,CalcCustom!BV207))</f>
        <v/>
      </c>
      <c r="N207" s="25" t="str">
        <f aca="false">IF(AND(A207&gt;1,N(O206)=0),"",CHOOSE(Plan!$F$6,CalcSnowball!BW207,CalcAvalanche!BW207,CalcCustom!BW207))</f>
        <v/>
      </c>
      <c r="O207" s="25" t="str">
        <f aca="false">IF(AND(A207&gt;1,N(O206)=0),"",CHOOSE(Plan!$F$6,CalcSnowball!BU207,CalcAvalanche!BU207,CalcCustom!BU207))</f>
        <v/>
      </c>
    </row>
    <row r="208" customFormat="false" ht="15" hidden="false" customHeight="false" outlineLevel="0" collapsed="false">
      <c r="A208" s="8" t="n">
        <v>203</v>
      </c>
      <c r="B208" s="24" t="str">
        <f aca="false">IF(AND(A208&gt;1,N(O207)=0),"",EDATE(Plan!$C$5,A208-1))</f>
        <v/>
      </c>
      <c r="C208" s="25" t="str">
        <f aca="false">IF(OR(AND(A208&gt;1,N(O207)=0),Debts!$B$5=""),"",CHOOSE(Plan!$F$6,CalcSnowball!BJ208,CalcAvalanche!BJ208,CalcCustom!BJ208))</f>
        <v/>
      </c>
      <c r="D208" s="25" t="str">
        <f aca="false">IF(OR(AND(A208&gt;1,N(O207)=0),Debts!$B$6=""),"",CHOOSE(Plan!$F$6,CalcSnowball!BK208,CalcAvalanche!BK208,CalcCustom!BK208))</f>
        <v/>
      </c>
      <c r="E208" s="25" t="str">
        <f aca="false">IF(OR(AND(A208&gt;1,N(O207)=0),Debts!$B$7=""),"",CHOOSE(Plan!$F$6,CalcSnowball!BL208,CalcAvalanche!BL208,CalcCustom!BL208))</f>
        <v/>
      </c>
      <c r="F208" s="25" t="str">
        <f aca="false">IF(OR(AND(A208&gt;1,N(O207)=0),Debts!$B$8=""),"",CHOOSE(Plan!$F$6,CalcSnowball!BM208,CalcAvalanche!BM208,CalcCustom!BM208))</f>
        <v/>
      </c>
      <c r="G208" s="25" t="str">
        <f aca="false">IF(OR(AND(A208&gt;1,N(O207)=0),Debts!$B$9=""),"",CHOOSE(Plan!$F$6,CalcSnowball!BN208,CalcAvalanche!BN208,CalcCustom!BN208))</f>
        <v/>
      </c>
      <c r="H208" s="25" t="str">
        <f aca="false">IF(OR(AND(A208&gt;1,N(O207)=0),Debts!$B$10=""),"",CHOOSE(Plan!$F$6,CalcSnowball!BO208,CalcAvalanche!BO208,CalcCustom!BO208))</f>
        <v/>
      </c>
      <c r="I208" s="25" t="str">
        <f aca="false">IF(OR(AND(A208&gt;1,N(O207)=0),Debts!$B$11=""),"",CHOOSE(Plan!$F$6,CalcSnowball!BP208,CalcAvalanche!BP208,CalcCustom!BP208))</f>
        <v/>
      </c>
      <c r="J208" s="25" t="str">
        <f aca="false">IF(OR(AND(A208&gt;1,N(O207)=0),Debts!$B$12=""),"",CHOOSE(Plan!$F$6,CalcSnowball!BQ208,CalcAvalanche!BQ208,CalcCustom!BQ208))</f>
        <v/>
      </c>
      <c r="K208" s="25" t="str">
        <f aca="false">IF(OR(AND(A208&gt;1,N(O207)=0),Debts!$B$13=""),"",CHOOSE(Plan!$F$6,CalcSnowball!BR208,CalcAvalanche!BR208,CalcCustom!BR208))</f>
        <v/>
      </c>
      <c r="L208" s="25" t="str">
        <f aca="false">IF(OR(AND(A208&gt;1,N(O207)=0),Debts!$B$14=""),"",CHOOSE(Plan!$F$6,CalcSnowball!BS208,CalcAvalanche!BS208,CalcCustom!BS208))</f>
        <v/>
      </c>
      <c r="M208" s="25" t="str">
        <f aca="false">IF(AND(A208&gt;1,N(O207)=0),"",CHOOSE(Plan!$F$6,CalcSnowball!BV208,CalcAvalanche!BV208,CalcCustom!BV208))</f>
        <v/>
      </c>
      <c r="N208" s="25" t="str">
        <f aca="false">IF(AND(A208&gt;1,N(O207)=0),"",CHOOSE(Plan!$F$6,CalcSnowball!BW208,CalcAvalanche!BW208,CalcCustom!BW208))</f>
        <v/>
      </c>
      <c r="O208" s="25" t="str">
        <f aca="false">IF(AND(A208&gt;1,N(O207)=0),"",CHOOSE(Plan!$F$6,CalcSnowball!BU208,CalcAvalanche!BU208,CalcCustom!BU208))</f>
        <v/>
      </c>
    </row>
    <row r="209" customFormat="false" ht="15" hidden="false" customHeight="false" outlineLevel="0" collapsed="false">
      <c r="A209" s="8" t="n">
        <v>204</v>
      </c>
      <c r="B209" s="24" t="str">
        <f aca="false">IF(AND(A209&gt;1,N(O208)=0),"",EDATE(Plan!$C$5,A209-1))</f>
        <v/>
      </c>
      <c r="C209" s="25" t="str">
        <f aca="false">IF(OR(AND(A209&gt;1,N(O208)=0),Debts!$B$5=""),"",CHOOSE(Plan!$F$6,CalcSnowball!BJ209,CalcAvalanche!BJ209,CalcCustom!BJ209))</f>
        <v/>
      </c>
      <c r="D209" s="25" t="str">
        <f aca="false">IF(OR(AND(A209&gt;1,N(O208)=0),Debts!$B$6=""),"",CHOOSE(Plan!$F$6,CalcSnowball!BK209,CalcAvalanche!BK209,CalcCustom!BK209))</f>
        <v/>
      </c>
      <c r="E209" s="25" t="str">
        <f aca="false">IF(OR(AND(A209&gt;1,N(O208)=0),Debts!$B$7=""),"",CHOOSE(Plan!$F$6,CalcSnowball!BL209,CalcAvalanche!BL209,CalcCustom!BL209))</f>
        <v/>
      </c>
      <c r="F209" s="25" t="str">
        <f aca="false">IF(OR(AND(A209&gt;1,N(O208)=0),Debts!$B$8=""),"",CHOOSE(Plan!$F$6,CalcSnowball!BM209,CalcAvalanche!BM209,CalcCustom!BM209))</f>
        <v/>
      </c>
      <c r="G209" s="25" t="str">
        <f aca="false">IF(OR(AND(A209&gt;1,N(O208)=0),Debts!$B$9=""),"",CHOOSE(Plan!$F$6,CalcSnowball!BN209,CalcAvalanche!BN209,CalcCustom!BN209))</f>
        <v/>
      </c>
      <c r="H209" s="25" t="str">
        <f aca="false">IF(OR(AND(A209&gt;1,N(O208)=0),Debts!$B$10=""),"",CHOOSE(Plan!$F$6,CalcSnowball!BO209,CalcAvalanche!BO209,CalcCustom!BO209))</f>
        <v/>
      </c>
      <c r="I209" s="25" t="str">
        <f aca="false">IF(OR(AND(A209&gt;1,N(O208)=0),Debts!$B$11=""),"",CHOOSE(Plan!$F$6,CalcSnowball!BP209,CalcAvalanche!BP209,CalcCustom!BP209))</f>
        <v/>
      </c>
      <c r="J209" s="25" t="str">
        <f aca="false">IF(OR(AND(A209&gt;1,N(O208)=0),Debts!$B$12=""),"",CHOOSE(Plan!$F$6,CalcSnowball!BQ209,CalcAvalanche!BQ209,CalcCustom!BQ209))</f>
        <v/>
      </c>
      <c r="K209" s="25" t="str">
        <f aca="false">IF(OR(AND(A209&gt;1,N(O208)=0),Debts!$B$13=""),"",CHOOSE(Plan!$F$6,CalcSnowball!BR209,CalcAvalanche!BR209,CalcCustom!BR209))</f>
        <v/>
      </c>
      <c r="L209" s="25" t="str">
        <f aca="false">IF(OR(AND(A209&gt;1,N(O208)=0),Debts!$B$14=""),"",CHOOSE(Plan!$F$6,CalcSnowball!BS209,CalcAvalanche!BS209,CalcCustom!BS209))</f>
        <v/>
      </c>
      <c r="M209" s="25" t="str">
        <f aca="false">IF(AND(A209&gt;1,N(O208)=0),"",CHOOSE(Plan!$F$6,CalcSnowball!BV209,CalcAvalanche!BV209,CalcCustom!BV209))</f>
        <v/>
      </c>
      <c r="N209" s="25" t="str">
        <f aca="false">IF(AND(A209&gt;1,N(O208)=0),"",CHOOSE(Plan!$F$6,CalcSnowball!BW209,CalcAvalanche!BW209,CalcCustom!BW209))</f>
        <v/>
      </c>
      <c r="O209" s="25" t="str">
        <f aca="false">IF(AND(A209&gt;1,N(O208)=0),"",CHOOSE(Plan!$F$6,CalcSnowball!BU209,CalcAvalanche!BU209,CalcCustom!BU209))</f>
        <v/>
      </c>
    </row>
    <row r="210" customFormat="false" ht="15" hidden="false" customHeight="false" outlineLevel="0" collapsed="false">
      <c r="A210" s="8" t="n">
        <v>205</v>
      </c>
      <c r="B210" s="24" t="str">
        <f aca="false">IF(AND(A210&gt;1,N(O209)=0),"",EDATE(Plan!$C$5,A210-1))</f>
        <v/>
      </c>
      <c r="C210" s="25" t="str">
        <f aca="false">IF(OR(AND(A210&gt;1,N(O209)=0),Debts!$B$5=""),"",CHOOSE(Plan!$F$6,CalcSnowball!BJ210,CalcAvalanche!BJ210,CalcCustom!BJ210))</f>
        <v/>
      </c>
      <c r="D210" s="25" t="str">
        <f aca="false">IF(OR(AND(A210&gt;1,N(O209)=0),Debts!$B$6=""),"",CHOOSE(Plan!$F$6,CalcSnowball!BK210,CalcAvalanche!BK210,CalcCustom!BK210))</f>
        <v/>
      </c>
      <c r="E210" s="25" t="str">
        <f aca="false">IF(OR(AND(A210&gt;1,N(O209)=0),Debts!$B$7=""),"",CHOOSE(Plan!$F$6,CalcSnowball!BL210,CalcAvalanche!BL210,CalcCustom!BL210))</f>
        <v/>
      </c>
      <c r="F210" s="25" t="str">
        <f aca="false">IF(OR(AND(A210&gt;1,N(O209)=0),Debts!$B$8=""),"",CHOOSE(Plan!$F$6,CalcSnowball!BM210,CalcAvalanche!BM210,CalcCustom!BM210))</f>
        <v/>
      </c>
      <c r="G210" s="25" t="str">
        <f aca="false">IF(OR(AND(A210&gt;1,N(O209)=0),Debts!$B$9=""),"",CHOOSE(Plan!$F$6,CalcSnowball!BN210,CalcAvalanche!BN210,CalcCustom!BN210))</f>
        <v/>
      </c>
      <c r="H210" s="25" t="str">
        <f aca="false">IF(OR(AND(A210&gt;1,N(O209)=0),Debts!$B$10=""),"",CHOOSE(Plan!$F$6,CalcSnowball!BO210,CalcAvalanche!BO210,CalcCustom!BO210))</f>
        <v/>
      </c>
      <c r="I210" s="25" t="str">
        <f aca="false">IF(OR(AND(A210&gt;1,N(O209)=0),Debts!$B$11=""),"",CHOOSE(Plan!$F$6,CalcSnowball!BP210,CalcAvalanche!BP210,CalcCustom!BP210))</f>
        <v/>
      </c>
      <c r="J210" s="25" t="str">
        <f aca="false">IF(OR(AND(A210&gt;1,N(O209)=0),Debts!$B$12=""),"",CHOOSE(Plan!$F$6,CalcSnowball!BQ210,CalcAvalanche!BQ210,CalcCustom!BQ210))</f>
        <v/>
      </c>
      <c r="K210" s="25" t="str">
        <f aca="false">IF(OR(AND(A210&gt;1,N(O209)=0),Debts!$B$13=""),"",CHOOSE(Plan!$F$6,CalcSnowball!BR210,CalcAvalanche!BR210,CalcCustom!BR210))</f>
        <v/>
      </c>
      <c r="L210" s="25" t="str">
        <f aca="false">IF(OR(AND(A210&gt;1,N(O209)=0),Debts!$B$14=""),"",CHOOSE(Plan!$F$6,CalcSnowball!BS210,CalcAvalanche!BS210,CalcCustom!BS210))</f>
        <v/>
      </c>
      <c r="M210" s="25" t="str">
        <f aca="false">IF(AND(A210&gt;1,N(O209)=0),"",CHOOSE(Plan!$F$6,CalcSnowball!BV210,CalcAvalanche!BV210,CalcCustom!BV210))</f>
        <v/>
      </c>
      <c r="N210" s="25" t="str">
        <f aca="false">IF(AND(A210&gt;1,N(O209)=0),"",CHOOSE(Plan!$F$6,CalcSnowball!BW210,CalcAvalanche!BW210,CalcCustom!BW210))</f>
        <v/>
      </c>
      <c r="O210" s="25" t="str">
        <f aca="false">IF(AND(A210&gt;1,N(O209)=0),"",CHOOSE(Plan!$F$6,CalcSnowball!BU210,CalcAvalanche!BU210,CalcCustom!BU210))</f>
        <v/>
      </c>
    </row>
    <row r="211" customFormat="false" ht="15" hidden="false" customHeight="false" outlineLevel="0" collapsed="false">
      <c r="A211" s="8" t="n">
        <v>206</v>
      </c>
      <c r="B211" s="24" t="str">
        <f aca="false">IF(AND(A211&gt;1,N(O210)=0),"",EDATE(Plan!$C$5,A211-1))</f>
        <v/>
      </c>
      <c r="C211" s="25" t="str">
        <f aca="false">IF(OR(AND(A211&gt;1,N(O210)=0),Debts!$B$5=""),"",CHOOSE(Plan!$F$6,CalcSnowball!BJ211,CalcAvalanche!BJ211,CalcCustom!BJ211))</f>
        <v/>
      </c>
      <c r="D211" s="25" t="str">
        <f aca="false">IF(OR(AND(A211&gt;1,N(O210)=0),Debts!$B$6=""),"",CHOOSE(Plan!$F$6,CalcSnowball!BK211,CalcAvalanche!BK211,CalcCustom!BK211))</f>
        <v/>
      </c>
      <c r="E211" s="25" t="str">
        <f aca="false">IF(OR(AND(A211&gt;1,N(O210)=0),Debts!$B$7=""),"",CHOOSE(Plan!$F$6,CalcSnowball!BL211,CalcAvalanche!BL211,CalcCustom!BL211))</f>
        <v/>
      </c>
      <c r="F211" s="25" t="str">
        <f aca="false">IF(OR(AND(A211&gt;1,N(O210)=0),Debts!$B$8=""),"",CHOOSE(Plan!$F$6,CalcSnowball!BM211,CalcAvalanche!BM211,CalcCustom!BM211))</f>
        <v/>
      </c>
      <c r="G211" s="25" t="str">
        <f aca="false">IF(OR(AND(A211&gt;1,N(O210)=0),Debts!$B$9=""),"",CHOOSE(Plan!$F$6,CalcSnowball!BN211,CalcAvalanche!BN211,CalcCustom!BN211))</f>
        <v/>
      </c>
      <c r="H211" s="25" t="str">
        <f aca="false">IF(OR(AND(A211&gt;1,N(O210)=0),Debts!$B$10=""),"",CHOOSE(Plan!$F$6,CalcSnowball!BO211,CalcAvalanche!BO211,CalcCustom!BO211))</f>
        <v/>
      </c>
      <c r="I211" s="25" t="str">
        <f aca="false">IF(OR(AND(A211&gt;1,N(O210)=0),Debts!$B$11=""),"",CHOOSE(Plan!$F$6,CalcSnowball!BP211,CalcAvalanche!BP211,CalcCustom!BP211))</f>
        <v/>
      </c>
      <c r="J211" s="25" t="str">
        <f aca="false">IF(OR(AND(A211&gt;1,N(O210)=0),Debts!$B$12=""),"",CHOOSE(Plan!$F$6,CalcSnowball!BQ211,CalcAvalanche!BQ211,CalcCustom!BQ211))</f>
        <v/>
      </c>
      <c r="K211" s="25" t="str">
        <f aca="false">IF(OR(AND(A211&gt;1,N(O210)=0),Debts!$B$13=""),"",CHOOSE(Plan!$F$6,CalcSnowball!BR211,CalcAvalanche!BR211,CalcCustom!BR211))</f>
        <v/>
      </c>
      <c r="L211" s="25" t="str">
        <f aca="false">IF(OR(AND(A211&gt;1,N(O210)=0),Debts!$B$14=""),"",CHOOSE(Plan!$F$6,CalcSnowball!BS211,CalcAvalanche!BS211,CalcCustom!BS211))</f>
        <v/>
      </c>
      <c r="M211" s="25" t="str">
        <f aca="false">IF(AND(A211&gt;1,N(O210)=0),"",CHOOSE(Plan!$F$6,CalcSnowball!BV211,CalcAvalanche!BV211,CalcCustom!BV211))</f>
        <v/>
      </c>
      <c r="N211" s="25" t="str">
        <f aca="false">IF(AND(A211&gt;1,N(O210)=0),"",CHOOSE(Plan!$F$6,CalcSnowball!BW211,CalcAvalanche!BW211,CalcCustom!BW211))</f>
        <v/>
      </c>
      <c r="O211" s="25" t="str">
        <f aca="false">IF(AND(A211&gt;1,N(O210)=0),"",CHOOSE(Plan!$F$6,CalcSnowball!BU211,CalcAvalanche!BU211,CalcCustom!BU211))</f>
        <v/>
      </c>
    </row>
    <row r="212" customFormat="false" ht="15" hidden="false" customHeight="false" outlineLevel="0" collapsed="false">
      <c r="A212" s="8" t="n">
        <v>207</v>
      </c>
      <c r="B212" s="24" t="str">
        <f aca="false">IF(AND(A212&gt;1,N(O211)=0),"",EDATE(Plan!$C$5,A212-1))</f>
        <v/>
      </c>
      <c r="C212" s="25" t="str">
        <f aca="false">IF(OR(AND(A212&gt;1,N(O211)=0),Debts!$B$5=""),"",CHOOSE(Plan!$F$6,CalcSnowball!BJ212,CalcAvalanche!BJ212,CalcCustom!BJ212))</f>
        <v/>
      </c>
      <c r="D212" s="25" t="str">
        <f aca="false">IF(OR(AND(A212&gt;1,N(O211)=0),Debts!$B$6=""),"",CHOOSE(Plan!$F$6,CalcSnowball!BK212,CalcAvalanche!BK212,CalcCustom!BK212))</f>
        <v/>
      </c>
      <c r="E212" s="25" t="str">
        <f aca="false">IF(OR(AND(A212&gt;1,N(O211)=0),Debts!$B$7=""),"",CHOOSE(Plan!$F$6,CalcSnowball!BL212,CalcAvalanche!BL212,CalcCustom!BL212))</f>
        <v/>
      </c>
      <c r="F212" s="25" t="str">
        <f aca="false">IF(OR(AND(A212&gt;1,N(O211)=0),Debts!$B$8=""),"",CHOOSE(Plan!$F$6,CalcSnowball!BM212,CalcAvalanche!BM212,CalcCustom!BM212))</f>
        <v/>
      </c>
      <c r="G212" s="25" t="str">
        <f aca="false">IF(OR(AND(A212&gt;1,N(O211)=0),Debts!$B$9=""),"",CHOOSE(Plan!$F$6,CalcSnowball!BN212,CalcAvalanche!BN212,CalcCustom!BN212))</f>
        <v/>
      </c>
      <c r="H212" s="25" t="str">
        <f aca="false">IF(OR(AND(A212&gt;1,N(O211)=0),Debts!$B$10=""),"",CHOOSE(Plan!$F$6,CalcSnowball!BO212,CalcAvalanche!BO212,CalcCustom!BO212))</f>
        <v/>
      </c>
      <c r="I212" s="25" t="str">
        <f aca="false">IF(OR(AND(A212&gt;1,N(O211)=0),Debts!$B$11=""),"",CHOOSE(Plan!$F$6,CalcSnowball!BP212,CalcAvalanche!BP212,CalcCustom!BP212))</f>
        <v/>
      </c>
      <c r="J212" s="25" t="str">
        <f aca="false">IF(OR(AND(A212&gt;1,N(O211)=0),Debts!$B$12=""),"",CHOOSE(Plan!$F$6,CalcSnowball!BQ212,CalcAvalanche!BQ212,CalcCustom!BQ212))</f>
        <v/>
      </c>
      <c r="K212" s="25" t="str">
        <f aca="false">IF(OR(AND(A212&gt;1,N(O211)=0),Debts!$B$13=""),"",CHOOSE(Plan!$F$6,CalcSnowball!BR212,CalcAvalanche!BR212,CalcCustom!BR212))</f>
        <v/>
      </c>
      <c r="L212" s="25" t="str">
        <f aca="false">IF(OR(AND(A212&gt;1,N(O211)=0),Debts!$B$14=""),"",CHOOSE(Plan!$F$6,CalcSnowball!BS212,CalcAvalanche!BS212,CalcCustom!BS212))</f>
        <v/>
      </c>
      <c r="M212" s="25" t="str">
        <f aca="false">IF(AND(A212&gt;1,N(O211)=0),"",CHOOSE(Plan!$F$6,CalcSnowball!BV212,CalcAvalanche!BV212,CalcCustom!BV212))</f>
        <v/>
      </c>
      <c r="N212" s="25" t="str">
        <f aca="false">IF(AND(A212&gt;1,N(O211)=0),"",CHOOSE(Plan!$F$6,CalcSnowball!BW212,CalcAvalanche!BW212,CalcCustom!BW212))</f>
        <v/>
      </c>
      <c r="O212" s="25" t="str">
        <f aca="false">IF(AND(A212&gt;1,N(O211)=0),"",CHOOSE(Plan!$F$6,CalcSnowball!BU212,CalcAvalanche!BU212,CalcCustom!BU212))</f>
        <v/>
      </c>
    </row>
    <row r="213" customFormat="false" ht="15" hidden="false" customHeight="false" outlineLevel="0" collapsed="false">
      <c r="A213" s="8" t="n">
        <v>208</v>
      </c>
      <c r="B213" s="24" t="str">
        <f aca="false">IF(AND(A213&gt;1,N(O212)=0),"",EDATE(Plan!$C$5,A213-1))</f>
        <v/>
      </c>
      <c r="C213" s="25" t="str">
        <f aca="false">IF(OR(AND(A213&gt;1,N(O212)=0),Debts!$B$5=""),"",CHOOSE(Plan!$F$6,CalcSnowball!BJ213,CalcAvalanche!BJ213,CalcCustom!BJ213))</f>
        <v/>
      </c>
      <c r="D213" s="25" t="str">
        <f aca="false">IF(OR(AND(A213&gt;1,N(O212)=0),Debts!$B$6=""),"",CHOOSE(Plan!$F$6,CalcSnowball!BK213,CalcAvalanche!BK213,CalcCustom!BK213))</f>
        <v/>
      </c>
      <c r="E213" s="25" t="str">
        <f aca="false">IF(OR(AND(A213&gt;1,N(O212)=0),Debts!$B$7=""),"",CHOOSE(Plan!$F$6,CalcSnowball!BL213,CalcAvalanche!BL213,CalcCustom!BL213))</f>
        <v/>
      </c>
      <c r="F213" s="25" t="str">
        <f aca="false">IF(OR(AND(A213&gt;1,N(O212)=0),Debts!$B$8=""),"",CHOOSE(Plan!$F$6,CalcSnowball!BM213,CalcAvalanche!BM213,CalcCustom!BM213))</f>
        <v/>
      </c>
      <c r="G213" s="25" t="str">
        <f aca="false">IF(OR(AND(A213&gt;1,N(O212)=0),Debts!$B$9=""),"",CHOOSE(Plan!$F$6,CalcSnowball!BN213,CalcAvalanche!BN213,CalcCustom!BN213))</f>
        <v/>
      </c>
      <c r="H213" s="25" t="str">
        <f aca="false">IF(OR(AND(A213&gt;1,N(O212)=0),Debts!$B$10=""),"",CHOOSE(Plan!$F$6,CalcSnowball!BO213,CalcAvalanche!BO213,CalcCustom!BO213))</f>
        <v/>
      </c>
      <c r="I213" s="25" t="str">
        <f aca="false">IF(OR(AND(A213&gt;1,N(O212)=0),Debts!$B$11=""),"",CHOOSE(Plan!$F$6,CalcSnowball!BP213,CalcAvalanche!BP213,CalcCustom!BP213))</f>
        <v/>
      </c>
      <c r="J213" s="25" t="str">
        <f aca="false">IF(OR(AND(A213&gt;1,N(O212)=0),Debts!$B$12=""),"",CHOOSE(Plan!$F$6,CalcSnowball!BQ213,CalcAvalanche!BQ213,CalcCustom!BQ213))</f>
        <v/>
      </c>
      <c r="K213" s="25" t="str">
        <f aca="false">IF(OR(AND(A213&gt;1,N(O212)=0),Debts!$B$13=""),"",CHOOSE(Plan!$F$6,CalcSnowball!BR213,CalcAvalanche!BR213,CalcCustom!BR213))</f>
        <v/>
      </c>
      <c r="L213" s="25" t="str">
        <f aca="false">IF(OR(AND(A213&gt;1,N(O212)=0),Debts!$B$14=""),"",CHOOSE(Plan!$F$6,CalcSnowball!BS213,CalcAvalanche!BS213,CalcCustom!BS213))</f>
        <v/>
      </c>
      <c r="M213" s="25" t="str">
        <f aca="false">IF(AND(A213&gt;1,N(O212)=0),"",CHOOSE(Plan!$F$6,CalcSnowball!BV213,CalcAvalanche!BV213,CalcCustom!BV213))</f>
        <v/>
      </c>
      <c r="N213" s="25" t="str">
        <f aca="false">IF(AND(A213&gt;1,N(O212)=0),"",CHOOSE(Plan!$F$6,CalcSnowball!BW213,CalcAvalanche!BW213,CalcCustom!BW213))</f>
        <v/>
      </c>
      <c r="O213" s="25" t="str">
        <f aca="false">IF(AND(A213&gt;1,N(O212)=0),"",CHOOSE(Plan!$F$6,CalcSnowball!BU213,CalcAvalanche!BU213,CalcCustom!BU213))</f>
        <v/>
      </c>
    </row>
    <row r="214" customFormat="false" ht="15" hidden="false" customHeight="false" outlineLevel="0" collapsed="false">
      <c r="A214" s="8" t="n">
        <v>209</v>
      </c>
      <c r="B214" s="24" t="str">
        <f aca="false">IF(AND(A214&gt;1,N(O213)=0),"",EDATE(Plan!$C$5,A214-1))</f>
        <v/>
      </c>
      <c r="C214" s="25" t="str">
        <f aca="false">IF(OR(AND(A214&gt;1,N(O213)=0),Debts!$B$5=""),"",CHOOSE(Plan!$F$6,CalcSnowball!BJ214,CalcAvalanche!BJ214,CalcCustom!BJ214))</f>
        <v/>
      </c>
      <c r="D214" s="25" t="str">
        <f aca="false">IF(OR(AND(A214&gt;1,N(O213)=0),Debts!$B$6=""),"",CHOOSE(Plan!$F$6,CalcSnowball!BK214,CalcAvalanche!BK214,CalcCustom!BK214))</f>
        <v/>
      </c>
      <c r="E214" s="25" t="str">
        <f aca="false">IF(OR(AND(A214&gt;1,N(O213)=0),Debts!$B$7=""),"",CHOOSE(Plan!$F$6,CalcSnowball!BL214,CalcAvalanche!BL214,CalcCustom!BL214))</f>
        <v/>
      </c>
      <c r="F214" s="25" t="str">
        <f aca="false">IF(OR(AND(A214&gt;1,N(O213)=0),Debts!$B$8=""),"",CHOOSE(Plan!$F$6,CalcSnowball!BM214,CalcAvalanche!BM214,CalcCustom!BM214))</f>
        <v/>
      </c>
      <c r="G214" s="25" t="str">
        <f aca="false">IF(OR(AND(A214&gt;1,N(O213)=0),Debts!$B$9=""),"",CHOOSE(Plan!$F$6,CalcSnowball!BN214,CalcAvalanche!BN214,CalcCustom!BN214))</f>
        <v/>
      </c>
      <c r="H214" s="25" t="str">
        <f aca="false">IF(OR(AND(A214&gt;1,N(O213)=0),Debts!$B$10=""),"",CHOOSE(Plan!$F$6,CalcSnowball!BO214,CalcAvalanche!BO214,CalcCustom!BO214))</f>
        <v/>
      </c>
      <c r="I214" s="25" t="str">
        <f aca="false">IF(OR(AND(A214&gt;1,N(O213)=0),Debts!$B$11=""),"",CHOOSE(Plan!$F$6,CalcSnowball!BP214,CalcAvalanche!BP214,CalcCustom!BP214))</f>
        <v/>
      </c>
      <c r="J214" s="25" t="str">
        <f aca="false">IF(OR(AND(A214&gt;1,N(O213)=0),Debts!$B$12=""),"",CHOOSE(Plan!$F$6,CalcSnowball!BQ214,CalcAvalanche!BQ214,CalcCustom!BQ214))</f>
        <v/>
      </c>
      <c r="K214" s="25" t="str">
        <f aca="false">IF(OR(AND(A214&gt;1,N(O213)=0),Debts!$B$13=""),"",CHOOSE(Plan!$F$6,CalcSnowball!BR214,CalcAvalanche!BR214,CalcCustom!BR214))</f>
        <v/>
      </c>
      <c r="L214" s="25" t="str">
        <f aca="false">IF(OR(AND(A214&gt;1,N(O213)=0),Debts!$B$14=""),"",CHOOSE(Plan!$F$6,CalcSnowball!BS214,CalcAvalanche!BS214,CalcCustom!BS214))</f>
        <v/>
      </c>
      <c r="M214" s="25" t="str">
        <f aca="false">IF(AND(A214&gt;1,N(O213)=0),"",CHOOSE(Plan!$F$6,CalcSnowball!BV214,CalcAvalanche!BV214,CalcCustom!BV214))</f>
        <v/>
      </c>
      <c r="N214" s="25" t="str">
        <f aca="false">IF(AND(A214&gt;1,N(O213)=0),"",CHOOSE(Plan!$F$6,CalcSnowball!BW214,CalcAvalanche!BW214,CalcCustom!BW214))</f>
        <v/>
      </c>
      <c r="O214" s="25" t="str">
        <f aca="false">IF(AND(A214&gt;1,N(O213)=0),"",CHOOSE(Plan!$F$6,CalcSnowball!BU214,CalcAvalanche!BU214,CalcCustom!BU214))</f>
        <v/>
      </c>
    </row>
    <row r="215" customFormat="false" ht="15" hidden="false" customHeight="false" outlineLevel="0" collapsed="false">
      <c r="A215" s="8" t="n">
        <v>210</v>
      </c>
      <c r="B215" s="24" t="str">
        <f aca="false">IF(AND(A215&gt;1,N(O214)=0),"",EDATE(Plan!$C$5,A215-1))</f>
        <v/>
      </c>
      <c r="C215" s="25" t="str">
        <f aca="false">IF(OR(AND(A215&gt;1,N(O214)=0),Debts!$B$5=""),"",CHOOSE(Plan!$F$6,CalcSnowball!BJ215,CalcAvalanche!BJ215,CalcCustom!BJ215))</f>
        <v/>
      </c>
      <c r="D215" s="25" t="str">
        <f aca="false">IF(OR(AND(A215&gt;1,N(O214)=0),Debts!$B$6=""),"",CHOOSE(Plan!$F$6,CalcSnowball!BK215,CalcAvalanche!BK215,CalcCustom!BK215))</f>
        <v/>
      </c>
      <c r="E215" s="25" t="str">
        <f aca="false">IF(OR(AND(A215&gt;1,N(O214)=0),Debts!$B$7=""),"",CHOOSE(Plan!$F$6,CalcSnowball!BL215,CalcAvalanche!BL215,CalcCustom!BL215))</f>
        <v/>
      </c>
      <c r="F215" s="25" t="str">
        <f aca="false">IF(OR(AND(A215&gt;1,N(O214)=0),Debts!$B$8=""),"",CHOOSE(Plan!$F$6,CalcSnowball!BM215,CalcAvalanche!BM215,CalcCustom!BM215))</f>
        <v/>
      </c>
      <c r="G215" s="25" t="str">
        <f aca="false">IF(OR(AND(A215&gt;1,N(O214)=0),Debts!$B$9=""),"",CHOOSE(Plan!$F$6,CalcSnowball!BN215,CalcAvalanche!BN215,CalcCustom!BN215))</f>
        <v/>
      </c>
      <c r="H215" s="25" t="str">
        <f aca="false">IF(OR(AND(A215&gt;1,N(O214)=0),Debts!$B$10=""),"",CHOOSE(Plan!$F$6,CalcSnowball!BO215,CalcAvalanche!BO215,CalcCustom!BO215))</f>
        <v/>
      </c>
      <c r="I215" s="25" t="str">
        <f aca="false">IF(OR(AND(A215&gt;1,N(O214)=0),Debts!$B$11=""),"",CHOOSE(Plan!$F$6,CalcSnowball!BP215,CalcAvalanche!BP215,CalcCustom!BP215))</f>
        <v/>
      </c>
      <c r="J215" s="25" t="str">
        <f aca="false">IF(OR(AND(A215&gt;1,N(O214)=0),Debts!$B$12=""),"",CHOOSE(Plan!$F$6,CalcSnowball!BQ215,CalcAvalanche!BQ215,CalcCustom!BQ215))</f>
        <v/>
      </c>
      <c r="K215" s="25" t="str">
        <f aca="false">IF(OR(AND(A215&gt;1,N(O214)=0),Debts!$B$13=""),"",CHOOSE(Plan!$F$6,CalcSnowball!BR215,CalcAvalanche!BR215,CalcCustom!BR215))</f>
        <v/>
      </c>
      <c r="L215" s="25" t="str">
        <f aca="false">IF(OR(AND(A215&gt;1,N(O214)=0),Debts!$B$14=""),"",CHOOSE(Plan!$F$6,CalcSnowball!BS215,CalcAvalanche!BS215,CalcCustom!BS215))</f>
        <v/>
      </c>
      <c r="M215" s="25" t="str">
        <f aca="false">IF(AND(A215&gt;1,N(O214)=0),"",CHOOSE(Plan!$F$6,CalcSnowball!BV215,CalcAvalanche!BV215,CalcCustom!BV215))</f>
        <v/>
      </c>
      <c r="N215" s="25" t="str">
        <f aca="false">IF(AND(A215&gt;1,N(O214)=0),"",CHOOSE(Plan!$F$6,CalcSnowball!BW215,CalcAvalanche!BW215,CalcCustom!BW215))</f>
        <v/>
      </c>
      <c r="O215" s="25" t="str">
        <f aca="false">IF(AND(A215&gt;1,N(O214)=0),"",CHOOSE(Plan!$F$6,CalcSnowball!BU215,CalcAvalanche!BU215,CalcCustom!BU215))</f>
        <v/>
      </c>
    </row>
    <row r="216" customFormat="false" ht="15" hidden="false" customHeight="false" outlineLevel="0" collapsed="false">
      <c r="A216" s="8" t="n">
        <v>211</v>
      </c>
      <c r="B216" s="24" t="str">
        <f aca="false">IF(AND(A216&gt;1,N(O215)=0),"",EDATE(Plan!$C$5,A216-1))</f>
        <v/>
      </c>
      <c r="C216" s="25" t="str">
        <f aca="false">IF(OR(AND(A216&gt;1,N(O215)=0),Debts!$B$5=""),"",CHOOSE(Plan!$F$6,CalcSnowball!BJ216,CalcAvalanche!BJ216,CalcCustom!BJ216))</f>
        <v/>
      </c>
      <c r="D216" s="25" t="str">
        <f aca="false">IF(OR(AND(A216&gt;1,N(O215)=0),Debts!$B$6=""),"",CHOOSE(Plan!$F$6,CalcSnowball!BK216,CalcAvalanche!BK216,CalcCustom!BK216))</f>
        <v/>
      </c>
      <c r="E216" s="25" t="str">
        <f aca="false">IF(OR(AND(A216&gt;1,N(O215)=0),Debts!$B$7=""),"",CHOOSE(Plan!$F$6,CalcSnowball!BL216,CalcAvalanche!BL216,CalcCustom!BL216))</f>
        <v/>
      </c>
      <c r="F216" s="25" t="str">
        <f aca="false">IF(OR(AND(A216&gt;1,N(O215)=0),Debts!$B$8=""),"",CHOOSE(Plan!$F$6,CalcSnowball!BM216,CalcAvalanche!BM216,CalcCustom!BM216))</f>
        <v/>
      </c>
      <c r="G216" s="25" t="str">
        <f aca="false">IF(OR(AND(A216&gt;1,N(O215)=0),Debts!$B$9=""),"",CHOOSE(Plan!$F$6,CalcSnowball!BN216,CalcAvalanche!BN216,CalcCustom!BN216))</f>
        <v/>
      </c>
      <c r="H216" s="25" t="str">
        <f aca="false">IF(OR(AND(A216&gt;1,N(O215)=0),Debts!$B$10=""),"",CHOOSE(Plan!$F$6,CalcSnowball!BO216,CalcAvalanche!BO216,CalcCustom!BO216))</f>
        <v/>
      </c>
      <c r="I216" s="25" t="str">
        <f aca="false">IF(OR(AND(A216&gt;1,N(O215)=0),Debts!$B$11=""),"",CHOOSE(Plan!$F$6,CalcSnowball!BP216,CalcAvalanche!BP216,CalcCustom!BP216))</f>
        <v/>
      </c>
      <c r="J216" s="25" t="str">
        <f aca="false">IF(OR(AND(A216&gt;1,N(O215)=0),Debts!$B$12=""),"",CHOOSE(Plan!$F$6,CalcSnowball!BQ216,CalcAvalanche!BQ216,CalcCustom!BQ216))</f>
        <v/>
      </c>
      <c r="K216" s="25" t="str">
        <f aca="false">IF(OR(AND(A216&gt;1,N(O215)=0),Debts!$B$13=""),"",CHOOSE(Plan!$F$6,CalcSnowball!BR216,CalcAvalanche!BR216,CalcCustom!BR216))</f>
        <v/>
      </c>
      <c r="L216" s="25" t="str">
        <f aca="false">IF(OR(AND(A216&gt;1,N(O215)=0),Debts!$B$14=""),"",CHOOSE(Plan!$F$6,CalcSnowball!BS216,CalcAvalanche!BS216,CalcCustom!BS216))</f>
        <v/>
      </c>
      <c r="M216" s="25" t="str">
        <f aca="false">IF(AND(A216&gt;1,N(O215)=0),"",CHOOSE(Plan!$F$6,CalcSnowball!BV216,CalcAvalanche!BV216,CalcCustom!BV216))</f>
        <v/>
      </c>
      <c r="N216" s="25" t="str">
        <f aca="false">IF(AND(A216&gt;1,N(O215)=0),"",CHOOSE(Plan!$F$6,CalcSnowball!BW216,CalcAvalanche!BW216,CalcCustom!BW216))</f>
        <v/>
      </c>
      <c r="O216" s="25" t="str">
        <f aca="false">IF(AND(A216&gt;1,N(O215)=0),"",CHOOSE(Plan!$F$6,CalcSnowball!BU216,CalcAvalanche!BU216,CalcCustom!BU216))</f>
        <v/>
      </c>
    </row>
    <row r="217" customFormat="false" ht="15" hidden="false" customHeight="false" outlineLevel="0" collapsed="false">
      <c r="A217" s="8" t="n">
        <v>212</v>
      </c>
      <c r="B217" s="24" t="str">
        <f aca="false">IF(AND(A217&gt;1,N(O216)=0),"",EDATE(Plan!$C$5,A217-1))</f>
        <v/>
      </c>
      <c r="C217" s="25" t="str">
        <f aca="false">IF(OR(AND(A217&gt;1,N(O216)=0),Debts!$B$5=""),"",CHOOSE(Plan!$F$6,CalcSnowball!BJ217,CalcAvalanche!BJ217,CalcCustom!BJ217))</f>
        <v/>
      </c>
      <c r="D217" s="25" t="str">
        <f aca="false">IF(OR(AND(A217&gt;1,N(O216)=0),Debts!$B$6=""),"",CHOOSE(Plan!$F$6,CalcSnowball!BK217,CalcAvalanche!BK217,CalcCustom!BK217))</f>
        <v/>
      </c>
      <c r="E217" s="25" t="str">
        <f aca="false">IF(OR(AND(A217&gt;1,N(O216)=0),Debts!$B$7=""),"",CHOOSE(Plan!$F$6,CalcSnowball!BL217,CalcAvalanche!BL217,CalcCustom!BL217))</f>
        <v/>
      </c>
      <c r="F217" s="25" t="str">
        <f aca="false">IF(OR(AND(A217&gt;1,N(O216)=0),Debts!$B$8=""),"",CHOOSE(Plan!$F$6,CalcSnowball!BM217,CalcAvalanche!BM217,CalcCustom!BM217))</f>
        <v/>
      </c>
      <c r="G217" s="25" t="str">
        <f aca="false">IF(OR(AND(A217&gt;1,N(O216)=0),Debts!$B$9=""),"",CHOOSE(Plan!$F$6,CalcSnowball!BN217,CalcAvalanche!BN217,CalcCustom!BN217))</f>
        <v/>
      </c>
      <c r="H217" s="25" t="str">
        <f aca="false">IF(OR(AND(A217&gt;1,N(O216)=0),Debts!$B$10=""),"",CHOOSE(Plan!$F$6,CalcSnowball!BO217,CalcAvalanche!BO217,CalcCustom!BO217))</f>
        <v/>
      </c>
      <c r="I217" s="25" t="str">
        <f aca="false">IF(OR(AND(A217&gt;1,N(O216)=0),Debts!$B$11=""),"",CHOOSE(Plan!$F$6,CalcSnowball!BP217,CalcAvalanche!BP217,CalcCustom!BP217))</f>
        <v/>
      </c>
      <c r="J217" s="25" t="str">
        <f aca="false">IF(OR(AND(A217&gt;1,N(O216)=0),Debts!$B$12=""),"",CHOOSE(Plan!$F$6,CalcSnowball!BQ217,CalcAvalanche!BQ217,CalcCustom!BQ217))</f>
        <v/>
      </c>
      <c r="K217" s="25" t="str">
        <f aca="false">IF(OR(AND(A217&gt;1,N(O216)=0),Debts!$B$13=""),"",CHOOSE(Plan!$F$6,CalcSnowball!BR217,CalcAvalanche!BR217,CalcCustom!BR217))</f>
        <v/>
      </c>
      <c r="L217" s="25" t="str">
        <f aca="false">IF(OR(AND(A217&gt;1,N(O216)=0),Debts!$B$14=""),"",CHOOSE(Plan!$F$6,CalcSnowball!BS217,CalcAvalanche!BS217,CalcCustom!BS217))</f>
        <v/>
      </c>
      <c r="M217" s="25" t="str">
        <f aca="false">IF(AND(A217&gt;1,N(O216)=0),"",CHOOSE(Plan!$F$6,CalcSnowball!BV217,CalcAvalanche!BV217,CalcCustom!BV217))</f>
        <v/>
      </c>
      <c r="N217" s="25" t="str">
        <f aca="false">IF(AND(A217&gt;1,N(O216)=0),"",CHOOSE(Plan!$F$6,CalcSnowball!BW217,CalcAvalanche!BW217,CalcCustom!BW217))</f>
        <v/>
      </c>
      <c r="O217" s="25" t="str">
        <f aca="false">IF(AND(A217&gt;1,N(O216)=0),"",CHOOSE(Plan!$F$6,CalcSnowball!BU217,CalcAvalanche!BU217,CalcCustom!BU217))</f>
        <v/>
      </c>
    </row>
    <row r="218" customFormat="false" ht="15" hidden="false" customHeight="false" outlineLevel="0" collapsed="false">
      <c r="A218" s="8" t="n">
        <v>213</v>
      </c>
      <c r="B218" s="24" t="str">
        <f aca="false">IF(AND(A218&gt;1,N(O217)=0),"",EDATE(Plan!$C$5,A218-1))</f>
        <v/>
      </c>
      <c r="C218" s="25" t="str">
        <f aca="false">IF(OR(AND(A218&gt;1,N(O217)=0),Debts!$B$5=""),"",CHOOSE(Plan!$F$6,CalcSnowball!BJ218,CalcAvalanche!BJ218,CalcCustom!BJ218))</f>
        <v/>
      </c>
      <c r="D218" s="25" t="str">
        <f aca="false">IF(OR(AND(A218&gt;1,N(O217)=0),Debts!$B$6=""),"",CHOOSE(Plan!$F$6,CalcSnowball!BK218,CalcAvalanche!BK218,CalcCustom!BK218))</f>
        <v/>
      </c>
      <c r="E218" s="25" t="str">
        <f aca="false">IF(OR(AND(A218&gt;1,N(O217)=0),Debts!$B$7=""),"",CHOOSE(Plan!$F$6,CalcSnowball!BL218,CalcAvalanche!BL218,CalcCustom!BL218))</f>
        <v/>
      </c>
      <c r="F218" s="25" t="str">
        <f aca="false">IF(OR(AND(A218&gt;1,N(O217)=0),Debts!$B$8=""),"",CHOOSE(Plan!$F$6,CalcSnowball!BM218,CalcAvalanche!BM218,CalcCustom!BM218))</f>
        <v/>
      </c>
      <c r="G218" s="25" t="str">
        <f aca="false">IF(OR(AND(A218&gt;1,N(O217)=0),Debts!$B$9=""),"",CHOOSE(Plan!$F$6,CalcSnowball!BN218,CalcAvalanche!BN218,CalcCustom!BN218))</f>
        <v/>
      </c>
      <c r="H218" s="25" t="str">
        <f aca="false">IF(OR(AND(A218&gt;1,N(O217)=0),Debts!$B$10=""),"",CHOOSE(Plan!$F$6,CalcSnowball!BO218,CalcAvalanche!BO218,CalcCustom!BO218))</f>
        <v/>
      </c>
      <c r="I218" s="25" t="str">
        <f aca="false">IF(OR(AND(A218&gt;1,N(O217)=0),Debts!$B$11=""),"",CHOOSE(Plan!$F$6,CalcSnowball!BP218,CalcAvalanche!BP218,CalcCustom!BP218))</f>
        <v/>
      </c>
      <c r="J218" s="25" t="str">
        <f aca="false">IF(OR(AND(A218&gt;1,N(O217)=0),Debts!$B$12=""),"",CHOOSE(Plan!$F$6,CalcSnowball!BQ218,CalcAvalanche!BQ218,CalcCustom!BQ218))</f>
        <v/>
      </c>
      <c r="K218" s="25" t="str">
        <f aca="false">IF(OR(AND(A218&gt;1,N(O217)=0),Debts!$B$13=""),"",CHOOSE(Plan!$F$6,CalcSnowball!BR218,CalcAvalanche!BR218,CalcCustom!BR218))</f>
        <v/>
      </c>
      <c r="L218" s="25" t="str">
        <f aca="false">IF(OR(AND(A218&gt;1,N(O217)=0),Debts!$B$14=""),"",CHOOSE(Plan!$F$6,CalcSnowball!BS218,CalcAvalanche!BS218,CalcCustom!BS218))</f>
        <v/>
      </c>
      <c r="M218" s="25" t="str">
        <f aca="false">IF(AND(A218&gt;1,N(O217)=0),"",CHOOSE(Plan!$F$6,CalcSnowball!BV218,CalcAvalanche!BV218,CalcCustom!BV218))</f>
        <v/>
      </c>
      <c r="N218" s="25" t="str">
        <f aca="false">IF(AND(A218&gt;1,N(O217)=0),"",CHOOSE(Plan!$F$6,CalcSnowball!BW218,CalcAvalanche!BW218,CalcCustom!BW218))</f>
        <v/>
      </c>
      <c r="O218" s="25" t="str">
        <f aca="false">IF(AND(A218&gt;1,N(O217)=0),"",CHOOSE(Plan!$F$6,CalcSnowball!BU218,CalcAvalanche!BU218,CalcCustom!BU218))</f>
        <v/>
      </c>
    </row>
    <row r="219" customFormat="false" ht="15" hidden="false" customHeight="false" outlineLevel="0" collapsed="false">
      <c r="A219" s="8" t="n">
        <v>214</v>
      </c>
      <c r="B219" s="24" t="str">
        <f aca="false">IF(AND(A219&gt;1,N(O218)=0),"",EDATE(Plan!$C$5,A219-1))</f>
        <v/>
      </c>
      <c r="C219" s="25" t="str">
        <f aca="false">IF(OR(AND(A219&gt;1,N(O218)=0),Debts!$B$5=""),"",CHOOSE(Plan!$F$6,CalcSnowball!BJ219,CalcAvalanche!BJ219,CalcCustom!BJ219))</f>
        <v/>
      </c>
      <c r="D219" s="25" t="str">
        <f aca="false">IF(OR(AND(A219&gt;1,N(O218)=0),Debts!$B$6=""),"",CHOOSE(Plan!$F$6,CalcSnowball!BK219,CalcAvalanche!BK219,CalcCustom!BK219))</f>
        <v/>
      </c>
      <c r="E219" s="25" t="str">
        <f aca="false">IF(OR(AND(A219&gt;1,N(O218)=0),Debts!$B$7=""),"",CHOOSE(Plan!$F$6,CalcSnowball!BL219,CalcAvalanche!BL219,CalcCustom!BL219))</f>
        <v/>
      </c>
      <c r="F219" s="25" t="str">
        <f aca="false">IF(OR(AND(A219&gt;1,N(O218)=0),Debts!$B$8=""),"",CHOOSE(Plan!$F$6,CalcSnowball!BM219,CalcAvalanche!BM219,CalcCustom!BM219))</f>
        <v/>
      </c>
      <c r="G219" s="25" t="str">
        <f aca="false">IF(OR(AND(A219&gt;1,N(O218)=0),Debts!$B$9=""),"",CHOOSE(Plan!$F$6,CalcSnowball!BN219,CalcAvalanche!BN219,CalcCustom!BN219))</f>
        <v/>
      </c>
      <c r="H219" s="25" t="str">
        <f aca="false">IF(OR(AND(A219&gt;1,N(O218)=0),Debts!$B$10=""),"",CHOOSE(Plan!$F$6,CalcSnowball!BO219,CalcAvalanche!BO219,CalcCustom!BO219))</f>
        <v/>
      </c>
      <c r="I219" s="25" t="str">
        <f aca="false">IF(OR(AND(A219&gt;1,N(O218)=0),Debts!$B$11=""),"",CHOOSE(Plan!$F$6,CalcSnowball!BP219,CalcAvalanche!BP219,CalcCustom!BP219))</f>
        <v/>
      </c>
      <c r="J219" s="25" t="str">
        <f aca="false">IF(OR(AND(A219&gt;1,N(O218)=0),Debts!$B$12=""),"",CHOOSE(Plan!$F$6,CalcSnowball!BQ219,CalcAvalanche!BQ219,CalcCustom!BQ219))</f>
        <v/>
      </c>
      <c r="K219" s="25" t="str">
        <f aca="false">IF(OR(AND(A219&gt;1,N(O218)=0),Debts!$B$13=""),"",CHOOSE(Plan!$F$6,CalcSnowball!BR219,CalcAvalanche!BR219,CalcCustom!BR219))</f>
        <v/>
      </c>
      <c r="L219" s="25" t="str">
        <f aca="false">IF(OR(AND(A219&gt;1,N(O218)=0),Debts!$B$14=""),"",CHOOSE(Plan!$F$6,CalcSnowball!BS219,CalcAvalanche!BS219,CalcCustom!BS219))</f>
        <v/>
      </c>
      <c r="M219" s="25" t="str">
        <f aca="false">IF(AND(A219&gt;1,N(O218)=0),"",CHOOSE(Plan!$F$6,CalcSnowball!BV219,CalcAvalanche!BV219,CalcCustom!BV219))</f>
        <v/>
      </c>
      <c r="N219" s="25" t="str">
        <f aca="false">IF(AND(A219&gt;1,N(O218)=0),"",CHOOSE(Plan!$F$6,CalcSnowball!BW219,CalcAvalanche!BW219,CalcCustom!BW219))</f>
        <v/>
      </c>
      <c r="O219" s="25" t="str">
        <f aca="false">IF(AND(A219&gt;1,N(O218)=0),"",CHOOSE(Plan!$F$6,CalcSnowball!BU219,CalcAvalanche!BU219,CalcCustom!BU219))</f>
        <v/>
      </c>
    </row>
    <row r="220" customFormat="false" ht="15" hidden="false" customHeight="false" outlineLevel="0" collapsed="false">
      <c r="A220" s="8" t="n">
        <v>215</v>
      </c>
      <c r="B220" s="24" t="str">
        <f aca="false">IF(AND(A220&gt;1,N(O219)=0),"",EDATE(Plan!$C$5,A220-1))</f>
        <v/>
      </c>
      <c r="C220" s="25" t="str">
        <f aca="false">IF(OR(AND(A220&gt;1,N(O219)=0),Debts!$B$5=""),"",CHOOSE(Plan!$F$6,CalcSnowball!BJ220,CalcAvalanche!BJ220,CalcCustom!BJ220))</f>
        <v/>
      </c>
      <c r="D220" s="25" t="str">
        <f aca="false">IF(OR(AND(A220&gt;1,N(O219)=0),Debts!$B$6=""),"",CHOOSE(Plan!$F$6,CalcSnowball!BK220,CalcAvalanche!BK220,CalcCustom!BK220))</f>
        <v/>
      </c>
      <c r="E220" s="25" t="str">
        <f aca="false">IF(OR(AND(A220&gt;1,N(O219)=0),Debts!$B$7=""),"",CHOOSE(Plan!$F$6,CalcSnowball!BL220,CalcAvalanche!BL220,CalcCustom!BL220))</f>
        <v/>
      </c>
      <c r="F220" s="25" t="str">
        <f aca="false">IF(OR(AND(A220&gt;1,N(O219)=0),Debts!$B$8=""),"",CHOOSE(Plan!$F$6,CalcSnowball!BM220,CalcAvalanche!BM220,CalcCustom!BM220))</f>
        <v/>
      </c>
      <c r="G220" s="25" t="str">
        <f aca="false">IF(OR(AND(A220&gt;1,N(O219)=0),Debts!$B$9=""),"",CHOOSE(Plan!$F$6,CalcSnowball!BN220,CalcAvalanche!BN220,CalcCustom!BN220))</f>
        <v/>
      </c>
      <c r="H220" s="25" t="str">
        <f aca="false">IF(OR(AND(A220&gt;1,N(O219)=0),Debts!$B$10=""),"",CHOOSE(Plan!$F$6,CalcSnowball!BO220,CalcAvalanche!BO220,CalcCustom!BO220))</f>
        <v/>
      </c>
      <c r="I220" s="25" t="str">
        <f aca="false">IF(OR(AND(A220&gt;1,N(O219)=0),Debts!$B$11=""),"",CHOOSE(Plan!$F$6,CalcSnowball!BP220,CalcAvalanche!BP220,CalcCustom!BP220))</f>
        <v/>
      </c>
      <c r="J220" s="25" t="str">
        <f aca="false">IF(OR(AND(A220&gt;1,N(O219)=0),Debts!$B$12=""),"",CHOOSE(Plan!$F$6,CalcSnowball!BQ220,CalcAvalanche!BQ220,CalcCustom!BQ220))</f>
        <v/>
      </c>
      <c r="K220" s="25" t="str">
        <f aca="false">IF(OR(AND(A220&gt;1,N(O219)=0),Debts!$B$13=""),"",CHOOSE(Plan!$F$6,CalcSnowball!BR220,CalcAvalanche!BR220,CalcCustom!BR220))</f>
        <v/>
      </c>
      <c r="L220" s="25" t="str">
        <f aca="false">IF(OR(AND(A220&gt;1,N(O219)=0),Debts!$B$14=""),"",CHOOSE(Plan!$F$6,CalcSnowball!BS220,CalcAvalanche!BS220,CalcCustom!BS220))</f>
        <v/>
      </c>
      <c r="M220" s="25" t="str">
        <f aca="false">IF(AND(A220&gt;1,N(O219)=0),"",CHOOSE(Plan!$F$6,CalcSnowball!BV220,CalcAvalanche!BV220,CalcCustom!BV220))</f>
        <v/>
      </c>
      <c r="N220" s="25" t="str">
        <f aca="false">IF(AND(A220&gt;1,N(O219)=0),"",CHOOSE(Plan!$F$6,CalcSnowball!BW220,CalcAvalanche!BW220,CalcCustom!BW220))</f>
        <v/>
      </c>
      <c r="O220" s="25" t="str">
        <f aca="false">IF(AND(A220&gt;1,N(O219)=0),"",CHOOSE(Plan!$F$6,CalcSnowball!BU220,CalcAvalanche!BU220,CalcCustom!BU220))</f>
        <v/>
      </c>
    </row>
    <row r="221" customFormat="false" ht="15" hidden="false" customHeight="false" outlineLevel="0" collapsed="false">
      <c r="A221" s="8" t="n">
        <v>216</v>
      </c>
      <c r="B221" s="24" t="str">
        <f aca="false">IF(AND(A221&gt;1,N(O220)=0),"",EDATE(Plan!$C$5,A221-1))</f>
        <v/>
      </c>
      <c r="C221" s="25" t="str">
        <f aca="false">IF(OR(AND(A221&gt;1,N(O220)=0),Debts!$B$5=""),"",CHOOSE(Plan!$F$6,CalcSnowball!BJ221,CalcAvalanche!BJ221,CalcCustom!BJ221))</f>
        <v/>
      </c>
      <c r="D221" s="25" t="str">
        <f aca="false">IF(OR(AND(A221&gt;1,N(O220)=0),Debts!$B$6=""),"",CHOOSE(Plan!$F$6,CalcSnowball!BK221,CalcAvalanche!BK221,CalcCustom!BK221))</f>
        <v/>
      </c>
      <c r="E221" s="25" t="str">
        <f aca="false">IF(OR(AND(A221&gt;1,N(O220)=0),Debts!$B$7=""),"",CHOOSE(Plan!$F$6,CalcSnowball!BL221,CalcAvalanche!BL221,CalcCustom!BL221))</f>
        <v/>
      </c>
      <c r="F221" s="25" t="str">
        <f aca="false">IF(OR(AND(A221&gt;1,N(O220)=0),Debts!$B$8=""),"",CHOOSE(Plan!$F$6,CalcSnowball!BM221,CalcAvalanche!BM221,CalcCustom!BM221))</f>
        <v/>
      </c>
      <c r="G221" s="25" t="str">
        <f aca="false">IF(OR(AND(A221&gt;1,N(O220)=0),Debts!$B$9=""),"",CHOOSE(Plan!$F$6,CalcSnowball!BN221,CalcAvalanche!BN221,CalcCustom!BN221))</f>
        <v/>
      </c>
      <c r="H221" s="25" t="str">
        <f aca="false">IF(OR(AND(A221&gt;1,N(O220)=0),Debts!$B$10=""),"",CHOOSE(Plan!$F$6,CalcSnowball!BO221,CalcAvalanche!BO221,CalcCustom!BO221))</f>
        <v/>
      </c>
      <c r="I221" s="25" t="str">
        <f aca="false">IF(OR(AND(A221&gt;1,N(O220)=0),Debts!$B$11=""),"",CHOOSE(Plan!$F$6,CalcSnowball!BP221,CalcAvalanche!BP221,CalcCustom!BP221))</f>
        <v/>
      </c>
      <c r="J221" s="25" t="str">
        <f aca="false">IF(OR(AND(A221&gt;1,N(O220)=0),Debts!$B$12=""),"",CHOOSE(Plan!$F$6,CalcSnowball!BQ221,CalcAvalanche!BQ221,CalcCustom!BQ221))</f>
        <v/>
      </c>
      <c r="K221" s="25" t="str">
        <f aca="false">IF(OR(AND(A221&gt;1,N(O220)=0),Debts!$B$13=""),"",CHOOSE(Plan!$F$6,CalcSnowball!BR221,CalcAvalanche!BR221,CalcCustom!BR221))</f>
        <v/>
      </c>
      <c r="L221" s="25" t="str">
        <f aca="false">IF(OR(AND(A221&gt;1,N(O220)=0),Debts!$B$14=""),"",CHOOSE(Plan!$F$6,CalcSnowball!BS221,CalcAvalanche!BS221,CalcCustom!BS221))</f>
        <v/>
      </c>
      <c r="M221" s="25" t="str">
        <f aca="false">IF(AND(A221&gt;1,N(O220)=0),"",CHOOSE(Plan!$F$6,CalcSnowball!BV221,CalcAvalanche!BV221,CalcCustom!BV221))</f>
        <v/>
      </c>
      <c r="N221" s="25" t="str">
        <f aca="false">IF(AND(A221&gt;1,N(O220)=0),"",CHOOSE(Plan!$F$6,CalcSnowball!BW221,CalcAvalanche!BW221,CalcCustom!BW221))</f>
        <v/>
      </c>
      <c r="O221" s="25" t="str">
        <f aca="false">IF(AND(A221&gt;1,N(O220)=0),"",CHOOSE(Plan!$F$6,CalcSnowball!BU221,CalcAvalanche!BU221,CalcCustom!BU221))</f>
        <v/>
      </c>
    </row>
    <row r="222" customFormat="false" ht="15" hidden="false" customHeight="false" outlineLevel="0" collapsed="false">
      <c r="A222" s="8" t="n">
        <v>217</v>
      </c>
      <c r="B222" s="24" t="str">
        <f aca="false">IF(AND(A222&gt;1,N(O221)=0),"",EDATE(Plan!$C$5,A222-1))</f>
        <v/>
      </c>
      <c r="C222" s="25" t="str">
        <f aca="false">IF(OR(AND(A222&gt;1,N(O221)=0),Debts!$B$5=""),"",CHOOSE(Plan!$F$6,CalcSnowball!BJ222,CalcAvalanche!BJ222,CalcCustom!BJ222))</f>
        <v/>
      </c>
      <c r="D222" s="25" t="str">
        <f aca="false">IF(OR(AND(A222&gt;1,N(O221)=0),Debts!$B$6=""),"",CHOOSE(Plan!$F$6,CalcSnowball!BK222,CalcAvalanche!BK222,CalcCustom!BK222))</f>
        <v/>
      </c>
      <c r="E222" s="25" t="str">
        <f aca="false">IF(OR(AND(A222&gt;1,N(O221)=0),Debts!$B$7=""),"",CHOOSE(Plan!$F$6,CalcSnowball!BL222,CalcAvalanche!BL222,CalcCustom!BL222))</f>
        <v/>
      </c>
      <c r="F222" s="25" t="str">
        <f aca="false">IF(OR(AND(A222&gt;1,N(O221)=0),Debts!$B$8=""),"",CHOOSE(Plan!$F$6,CalcSnowball!BM222,CalcAvalanche!BM222,CalcCustom!BM222))</f>
        <v/>
      </c>
      <c r="G222" s="25" t="str">
        <f aca="false">IF(OR(AND(A222&gt;1,N(O221)=0),Debts!$B$9=""),"",CHOOSE(Plan!$F$6,CalcSnowball!BN222,CalcAvalanche!BN222,CalcCustom!BN222))</f>
        <v/>
      </c>
      <c r="H222" s="25" t="str">
        <f aca="false">IF(OR(AND(A222&gt;1,N(O221)=0),Debts!$B$10=""),"",CHOOSE(Plan!$F$6,CalcSnowball!BO222,CalcAvalanche!BO222,CalcCustom!BO222))</f>
        <v/>
      </c>
      <c r="I222" s="25" t="str">
        <f aca="false">IF(OR(AND(A222&gt;1,N(O221)=0),Debts!$B$11=""),"",CHOOSE(Plan!$F$6,CalcSnowball!BP222,CalcAvalanche!BP222,CalcCustom!BP222))</f>
        <v/>
      </c>
      <c r="J222" s="25" t="str">
        <f aca="false">IF(OR(AND(A222&gt;1,N(O221)=0),Debts!$B$12=""),"",CHOOSE(Plan!$F$6,CalcSnowball!BQ222,CalcAvalanche!BQ222,CalcCustom!BQ222))</f>
        <v/>
      </c>
      <c r="K222" s="25" t="str">
        <f aca="false">IF(OR(AND(A222&gt;1,N(O221)=0),Debts!$B$13=""),"",CHOOSE(Plan!$F$6,CalcSnowball!BR222,CalcAvalanche!BR222,CalcCustom!BR222))</f>
        <v/>
      </c>
      <c r="L222" s="25" t="str">
        <f aca="false">IF(OR(AND(A222&gt;1,N(O221)=0),Debts!$B$14=""),"",CHOOSE(Plan!$F$6,CalcSnowball!BS222,CalcAvalanche!BS222,CalcCustom!BS222))</f>
        <v/>
      </c>
      <c r="M222" s="25" t="str">
        <f aca="false">IF(AND(A222&gt;1,N(O221)=0),"",CHOOSE(Plan!$F$6,CalcSnowball!BV222,CalcAvalanche!BV222,CalcCustom!BV222))</f>
        <v/>
      </c>
      <c r="N222" s="25" t="str">
        <f aca="false">IF(AND(A222&gt;1,N(O221)=0),"",CHOOSE(Plan!$F$6,CalcSnowball!BW222,CalcAvalanche!BW222,CalcCustom!BW222))</f>
        <v/>
      </c>
      <c r="O222" s="25" t="str">
        <f aca="false">IF(AND(A222&gt;1,N(O221)=0),"",CHOOSE(Plan!$F$6,CalcSnowball!BU222,CalcAvalanche!BU222,CalcCustom!BU222))</f>
        <v/>
      </c>
    </row>
    <row r="223" customFormat="false" ht="15" hidden="false" customHeight="false" outlineLevel="0" collapsed="false">
      <c r="A223" s="8" t="n">
        <v>218</v>
      </c>
      <c r="B223" s="24" t="str">
        <f aca="false">IF(AND(A223&gt;1,N(O222)=0),"",EDATE(Plan!$C$5,A223-1))</f>
        <v/>
      </c>
      <c r="C223" s="25" t="str">
        <f aca="false">IF(OR(AND(A223&gt;1,N(O222)=0),Debts!$B$5=""),"",CHOOSE(Plan!$F$6,CalcSnowball!BJ223,CalcAvalanche!BJ223,CalcCustom!BJ223))</f>
        <v/>
      </c>
      <c r="D223" s="25" t="str">
        <f aca="false">IF(OR(AND(A223&gt;1,N(O222)=0),Debts!$B$6=""),"",CHOOSE(Plan!$F$6,CalcSnowball!BK223,CalcAvalanche!BK223,CalcCustom!BK223))</f>
        <v/>
      </c>
      <c r="E223" s="25" t="str">
        <f aca="false">IF(OR(AND(A223&gt;1,N(O222)=0),Debts!$B$7=""),"",CHOOSE(Plan!$F$6,CalcSnowball!BL223,CalcAvalanche!BL223,CalcCustom!BL223))</f>
        <v/>
      </c>
      <c r="F223" s="25" t="str">
        <f aca="false">IF(OR(AND(A223&gt;1,N(O222)=0),Debts!$B$8=""),"",CHOOSE(Plan!$F$6,CalcSnowball!BM223,CalcAvalanche!BM223,CalcCustom!BM223))</f>
        <v/>
      </c>
      <c r="G223" s="25" t="str">
        <f aca="false">IF(OR(AND(A223&gt;1,N(O222)=0),Debts!$B$9=""),"",CHOOSE(Plan!$F$6,CalcSnowball!BN223,CalcAvalanche!BN223,CalcCustom!BN223))</f>
        <v/>
      </c>
      <c r="H223" s="25" t="str">
        <f aca="false">IF(OR(AND(A223&gt;1,N(O222)=0),Debts!$B$10=""),"",CHOOSE(Plan!$F$6,CalcSnowball!BO223,CalcAvalanche!BO223,CalcCustom!BO223))</f>
        <v/>
      </c>
      <c r="I223" s="25" t="str">
        <f aca="false">IF(OR(AND(A223&gt;1,N(O222)=0),Debts!$B$11=""),"",CHOOSE(Plan!$F$6,CalcSnowball!BP223,CalcAvalanche!BP223,CalcCustom!BP223))</f>
        <v/>
      </c>
      <c r="J223" s="25" t="str">
        <f aca="false">IF(OR(AND(A223&gt;1,N(O222)=0),Debts!$B$12=""),"",CHOOSE(Plan!$F$6,CalcSnowball!BQ223,CalcAvalanche!BQ223,CalcCustom!BQ223))</f>
        <v/>
      </c>
      <c r="K223" s="25" t="str">
        <f aca="false">IF(OR(AND(A223&gt;1,N(O222)=0),Debts!$B$13=""),"",CHOOSE(Plan!$F$6,CalcSnowball!BR223,CalcAvalanche!BR223,CalcCustom!BR223))</f>
        <v/>
      </c>
      <c r="L223" s="25" t="str">
        <f aca="false">IF(OR(AND(A223&gt;1,N(O222)=0),Debts!$B$14=""),"",CHOOSE(Plan!$F$6,CalcSnowball!BS223,CalcAvalanche!BS223,CalcCustom!BS223))</f>
        <v/>
      </c>
      <c r="M223" s="25" t="str">
        <f aca="false">IF(AND(A223&gt;1,N(O222)=0),"",CHOOSE(Plan!$F$6,CalcSnowball!BV223,CalcAvalanche!BV223,CalcCustom!BV223))</f>
        <v/>
      </c>
      <c r="N223" s="25" t="str">
        <f aca="false">IF(AND(A223&gt;1,N(O222)=0),"",CHOOSE(Plan!$F$6,CalcSnowball!BW223,CalcAvalanche!BW223,CalcCustom!BW223))</f>
        <v/>
      </c>
      <c r="O223" s="25" t="str">
        <f aca="false">IF(AND(A223&gt;1,N(O222)=0),"",CHOOSE(Plan!$F$6,CalcSnowball!BU223,CalcAvalanche!BU223,CalcCustom!BU223))</f>
        <v/>
      </c>
    </row>
    <row r="224" customFormat="false" ht="15" hidden="false" customHeight="false" outlineLevel="0" collapsed="false">
      <c r="A224" s="8" t="n">
        <v>219</v>
      </c>
      <c r="B224" s="24" t="str">
        <f aca="false">IF(AND(A224&gt;1,N(O223)=0),"",EDATE(Plan!$C$5,A224-1))</f>
        <v/>
      </c>
      <c r="C224" s="25" t="str">
        <f aca="false">IF(OR(AND(A224&gt;1,N(O223)=0),Debts!$B$5=""),"",CHOOSE(Plan!$F$6,CalcSnowball!BJ224,CalcAvalanche!BJ224,CalcCustom!BJ224))</f>
        <v/>
      </c>
      <c r="D224" s="25" t="str">
        <f aca="false">IF(OR(AND(A224&gt;1,N(O223)=0),Debts!$B$6=""),"",CHOOSE(Plan!$F$6,CalcSnowball!BK224,CalcAvalanche!BK224,CalcCustom!BK224))</f>
        <v/>
      </c>
      <c r="E224" s="25" t="str">
        <f aca="false">IF(OR(AND(A224&gt;1,N(O223)=0),Debts!$B$7=""),"",CHOOSE(Plan!$F$6,CalcSnowball!BL224,CalcAvalanche!BL224,CalcCustom!BL224))</f>
        <v/>
      </c>
      <c r="F224" s="25" t="str">
        <f aca="false">IF(OR(AND(A224&gt;1,N(O223)=0),Debts!$B$8=""),"",CHOOSE(Plan!$F$6,CalcSnowball!BM224,CalcAvalanche!BM224,CalcCustom!BM224))</f>
        <v/>
      </c>
      <c r="G224" s="25" t="str">
        <f aca="false">IF(OR(AND(A224&gt;1,N(O223)=0),Debts!$B$9=""),"",CHOOSE(Plan!$F$6,CalcSnowball!BN224,CalcAvalanche!BN224,CalcCustom!BN224))</f>
        <v/>
      </c>
      <c r="H224" s="25" t="str">
        <f aca="false">IF(OR(AND(A224&gt;1,N(O223)=0),Debts!$B$10=""),"",CHOOSE(Plan!$F$6,CalcSnowball!BO224,CalcAvalanche!BO224,CalcCustom!BO224))</f>
        <v/>
      </c>
      <c r="I224" s="25" t="str">
        <f aca="false">IF(OR(AND(A224&gt;1,N(O223)=0),Debts!$B$11=""),"",CHOOSE(Plan!$F$6,CalcSnowball!BP224,CalcAvalanche!BP224,CalcCustom!BP224))</f>
        <v/>
      </c>
      <c r="J224" s="25" t="str">
        <f aca="false">IF(OR(AND(A224&gt;1,N(O223)=0),Debts!$B$12=""),"",CHOOSE(Plan!$F$6,CalcSnowball!BQ224,CalcAvalanche!BQ224,CalcCustom!BQ224))</f>
        <v/>
      </c>
      <c r="K224" s="25" t="str">
        <f aca="false">IF(OR(AND(A224&gt;1,N(O223)=0),Debts!$B$13=""),"",CHOOSE(Plan!$F$6,CalcSnowball!BR224,CalcAvalanche!BR224,CalcCustom!BR224))</f>
        <v/>
      </c>
      <c r="L224" s="25" t="str">
        <f aca="false">IF(OR(AND(A224&gt;1,N(O223)=0),Debts!$B$14=""),"",CHOOSE(Plan!$F$6,CalcSnowball!BS224,CalcAvalanche!BS224,CalcCustom!BS224))</f>
        <v/>
      </c>
      <c r="M224" s="25" t="str">
        <f aca="false">IF(AND(A224&gt;1,N(O223)=0),"",CHOOSE(Plan!$F$6,CalcSnowball!BV224,CalcAvalanche!BV224,CalcCustom!BV224))</f>
        <v/>
      </c>
      <c r="N224" s="25" t="str">
        <f aca="false">IF(AND(A224&gt;1,N(O223)=0),"",CHOOSE(Plan!$F$6,CalcSnowball!BW224,CalcAvalanche!BW224,CalcCustom!BW224))</f>
        <v/>
      </c>
      <c r="O224" s="25" t="str">
        <f aca="false">IF(AND(A224&gt;1,N(O223)=0),"",CHOOSE(Plan!$F$6,CalcSnowball!BU224,CalcAvalanche!BU224,CalcCustom!BU224))</f>
        <v/>
      </c>
    </row>
    <row r="225" customFormat="false" ht="15" hidden="false" customHeight="false" outlineLevel="0" collapsed="false">
      <c r="A225" s="8" t="n">
        <v>220</v>
      </c>
      <c r="B225" s="24" t="str">
        <f aca="false">IF(AND(A225&gt;1,N(O224)=0),"",EDATE(Plan!$C$5,A225-1))</f>
        <v/>
      </c>
      <c r="C225" s="25" t="str">
        <f aca="false">IF(OR(AND(A225&gt;1,N(O224)=0),Debts!$B$5=""),"",CHOOSE(Plan!$F$6,CalcSnowball!BJ225,CalcAvalanche!BJ225,CalcCustom!BJ225))</f>
        <v/>
      </c>
      <c r="D225" s="25" t="str">
        <f aca="false">IF(OR(AND(A225&gt;1,N(O224)=0),Debts!$B$6=""),"",CHOOSE(Plan!$F$6,CalcSnowball!BK225,CalcAvalanche!BK225,CalcCustom!BK225))</f>
        <v/>
      </c>
      <c r="E225" s="25" t="str">
        <f aca="false">IF(OR(AND(A225&gt;1,N(O224)=0),Debts!$B$7=""),"",CHOOSE(Plan!$F$6,CalcSnowball!BL225,CalcAvalanche!BL225,CalcCustom!BL225))</f>
        <v/>
      </c>
      <c r="F225" s="25" t="str">
        <f aca="false">IF(OR(AND(A225&gt;1,N(O224)=0),Debts!$B$8=""),"",CHOOSE(Plan!$F$6,CalcSnowball!BM225,CalcAvalanche!BM225,CalcCustom!BM225))</f>
        <v/>
      </c>
      <c r="G225" s="25" t="str">
        <f aca="false">IF(OR(AND(A225&gt;1,N(O224)=0),Debts!$B$9=""),"",CHOOSE(Plan!$F$6,CalcSnowball!BN225,CalcAvalanche!BN225,CalcCustom!BN225))</f>
        <v/>
      </c>
      <c r="H225" s="25" t="str">
        <f aca="false">IF(OR(AND(A225&gt;1,N(O224)=0),Debts!$B$10=""),"",CHOOSE(Plan!$F$6,CalcSnowball!BO225,CalcAvalanche!BO225,CalcCustom!BO225))</f>
        <v/>
      </c>
      <c r="I225" s="25" t="str">
        <f aca="false">IF(OR(AND(A225&gt;1,N(O224)=0),Debts!$B$11=""),"",CHOOSE(Plan!$F$6,CalcSnowball!BP225,CalcAvalanche!BP225,CalcCustom!BP225))</f>
        <v/>
      </c>
      <c r="J225" s="25" t="str">
        <f aca="false">IF(OR(AND(A225&gt;1,N(O224)=0),Debts!$B$12=""),"",CHOOSE(Plan!$F$6,CalcSnowball!BQ225,CalcAvalanche!BQ225,CalcCustom!BQ225))</f>
        <v/>
      </c>
      <c r="K225" s="25" t="str">
        <f aca="false">IF(OR(AND(A225&gt;1,N(O224)=0),Debts!$B$13=""),"",CHOOSE(Plan!$F$6,CalcSnowball!BR225,CalcAvalanche!BR225,CalcCustom!BR225))</f>
        <v/>
      </c>
      <c r="L225" s="25" t="str">
        <f aca="false">IF(OR(AND(A225&gt;1,N(O224)=0),Debts!$B$14=""),"",CHOOSE(Plan!$F$6,CalcSnowball!BS225,CalcAvalanche!BS225,CalcCustom!BS225))</f>
        <v/>
      </c>
      <c r="M225" s="25" t="str">
        <f aca="false">IF(AND(A225&gt;1,N(O224)=0),"",CHOOSE(Plan!$F$6,CalcSnowball!BV225,CalcAvalanche!BV225,CalcCustom!BV225))</f>
        <v/>
      </c>
      <c r="N225" s="25" t="str">
        <f aca="false">IF(AND(A225&gt;1,N(O224)=0),"",CHOOSE(Plan!$F$6,CalcSnowball!BW225,CalcAvalanche!BW225,CalcCustom!BW225))</f>
        <v/>
      </c>
      <c r="O225" s="25" t="str">
        <f aca="false">IF(AND(A225&gt;1,N(O224)=0),"",CHOOSE(Plan!$F$6,CalcSnowball!BU225,CalcAvalanche!BU225,CalcCustom!BU225))</f>
        <v/>
      </c>
    </row>
    <row r="226" customFormat="false" ht="15" hidden="false" customHeight="false" outlineLevel="0" collapsed="false">
      <c r="A226" s="8" t="n">
        <v>221</v>
      </c>
      <c r="B226" s="24" t="str">
        <f aca="false">IF(AND(A226&gt;1,N(O225)=0),"",EDATE(Plan!$C$5,A226-1))</f>
        <v/>
      </c>
      <c r="C226" s="25" t="str">
        <f aca="false">IF(OR(AND(A226&gt;1,N(O225)=0),Debts!$B$5=""),"",CHOOSE(Plan!$F$6,CalcSnowball!BJ226,CalcAvalanche!BJ226,CalcCustom!BJ226))</f>
        <v/>
      </c>
      <c r="D226" s="25" t="str">
        <f aca="false">IF(OR(AND(A226&gt;1,N(O225)=0),Debts!$B$6=""),"",CHOOSE(Plan!$F$6,CalcSnowball!BK226,CalcAvalanche!BK226,CalcCustom!BK226))</f>
        <v/>
      </c>
      <c r="E226" s="25" t="str">
        <f aca="false">IF(OR(AND(A226&gt;1,N(O225)=0),Debts!$B$7=""),"",CHOOSE(Plan!$F$6,CalcSnowball!BL226,CalcAvalanche!BL226,CalcCustom!BL226))</f>
        <v/>
      </c>
      <c r="F226" s="25" t="str">
        <f aca="false">IF(OR(AND(A226&gt;1,N(O225)=0),Debts!$B$8=""),"",CHOOSE(Plan!$F$6,CalcSnowball!BM226,CalcAvalanche!BM226,CalcCustom!BM226))</f>
        <v/>
      </c>
      <c r="G226" s="25" t="str">
        <f aca="false">IF(OR(AND(A226&gt;1,N(O225)=0),Debts!$B$9=""),"",CHOOSE(Plan!$F$6,CalcSnowball!BN226,CalcAvalanche!BN226,CalcCustom!BN226))</f>
        <v/>
      </c>
      <c r="H226" s="25" t="str">
        <f aca="false">IF(OR(AND(A226&gt;1,N(O225)=0),Debts!$B$10=""),"",CHOOSE(Plan!$F$6,CalcSnowball!BO226,CalcAvalanche!BO226,CalcCustom!BO226))</f>
        <v/>
      </c>
      <c r="I226" s="25" t="str">
        <f aca="false">IF(OR(AND(A226&gt;1,N(O225)=0),Debts!$B$11=""),"",CHOOSE(Plan!$F$6,CalcSnowball!BP226,CalcAvalanche!BP226,CalcCustom!BP226))</f>
        <v/>
      </c>
      <c r="J226" s="25" t="str">
        <f aca="false">IF(OR(AND(A226&gt;1,N(O225)=0),Debts!$B$12=""),"",CHOOSE(Plan!$F$6,CalcSnowball!BQ226,CalcAvalanche!BQ226,CalcCustom!BQ226))</f>
        <v/>
      </c>
      <c r="K226" s="25" t="str">
        <f aca="false">IF(OR(AND(A226&gt;1,N(O225)=0),Debts!$B$13=""),"",CHOOSE(Plan!$F$6,CalcSnowball!BR226,CalcAvalanche!BR226,CalcCustom!BR226))</f>
        <v/>
      </c>
      <c r="L226" s="25" t="str">
        <f aca="false">IF(OR(AND(A226&gt;1,N(O225)=0),Debts!$B$14=""),"",CHOOSE(Plan!$F$6,CalcSnowball!BS226,CalcAvalanche!BS226,CalcCustom!BS226))</f>
        <v/>
      </c>
      <c r="M226" s="25" t="str">
        <f aca="false">IF(AND(A226&gt;1,N(O225)=0),"",CHOOSE(Plan!$F$6,CalcSnowball!BV226,CalcAvalanche!BV226,CalcCustom!BV226))</f>
        <v/>
      </c>
      <c r="N226" s="25" t="str">
        <f aca="false">IF(AND(A226&gt;1,N(O225)=0),"",CHOOSE(Plan!$F$6,CalcSnowball!BW226,CalcAvalanche!BW226,CalcCustom!BW226))</f>
        <v/>
      </c>
      <c r="O226" s="25" t="str">
        <f aca="false">IF(AND(A226&gt;1,N(O225)=0),"",CHOOSE(Plan!$F$6,CalcSnowball!BU226,CalcAvalanche!BU226,CalcCustom!BU226))</f>
        <v/>
      </c>
    </row>
    <row r="227" customFormat="false" ht="15" hidden="false" customHeight="false" outlineLevel="0" collapsed="false">
      <c r="A227" s="8" t="n">
        <v>222</v>
      </c>
      <c r="B227" s="24" t="str">
        <f aca="false">IF(AND(A227&gt;1,N(O226)=0),"",EDATE(Plan!$C$5,A227-1))</f>
        <v/>
      </c>
      <c r="C227" s="25" t="str">
        <f aca="false">IF(OR(AND(A227&gt;1,N(O226)=0),Debts!$B$5=""),"",CHOOSE(Plan!$F$6,CalcSnowball!BJ227,CalcAvalanche!BJ227,CalcCustom!BJ227))</f>
        <v/>
      </c>
      <c r="D227" s="25" t="str">
        <f aca="false">IF(OR(AND(A227&gt;1,N(O226)=0),Debts!$B$6=""),"",CHOOSE(Plan!$F$6,CalcSnowball!BK227,CalcAvalanche!BK227,CalcCustom!BK227))</f>
        <v/>
      </c>
      <c r="E227" s="25" t="str">
        <f aca="false">IF(OR(AND(A227&gt;1,N(O226)=0),Debts!$B$7=""),"",CHOOSE(Plan!$F$6,CalcSnowball!BL227,CalcAvalanche!BL227,CalcCustom!BL227))</f>
        <v/>
      </c>
      <c r="F227" s="25" t="str">
        <f aca="false">IF(OR(AND(A227&gt;1,N(O226)=0),Debts!$B$8=""),"",CHOOSE(Plan!$F$6,CalcSnowball!BM227,CalcAvalanche!BM227,CalcCustom!BM227))</f>
        <v/>
      </c>
      <c r="G227" s="25" t="str">
        <f aca="false">IF(OR(AND(A227&gt;1,N(O226)=0),Debts!$B$9=""),"",CHOOSE(Plan!$F$6,CalcSnowball!BN227,CalcAvalanche!BN227,CalcCustom!BN227))</f>
        <v/>
      </c>
      <c r="H227" s="25" t="str">
        <f aca="false">IF(OR(AND(A227&gt;1,N(O226)=0),Debts!$B$10=""),"",CHOOSE(Plan!$F$6,CalcSnowball!BO227,CalcAvalanche!BO227,CalcCustom!BO227))</f>
        <v/>
      </c>
      <c r="I227" s="25" t="str">
        <f aca="false">IF(OR(AND(A227&gt;1,N(O226)=0),Debts!$B$11=""),"",CHOOSE(Plan!$F$6,CalcSnowball!BP227,CalcAvalanche!BP227,CalcCustom!BP227))</f>
        <v/>
      </c>
      <c r="J227" s="25" t="str">
        <f aca="false">IF(OR(AND(A227&gt;1,N(O226)=0),Debts!$B$12=""),"",CHOOSE(Plan!$F$6,CalcSnowball!BQ227,CalcAvalanche!BQ227,CalcCustom!BQ227))</f>
        <v/>
      </c>
      <c r="K227" s="25" t="str">
        <f aca="false">IF(OR(AND(A227&gt;1,N(O226)=0),Debts!$B$13=""),"",CHOOSE(Plan!$F$6,CalcSnowball!BR227,CalcAvalanche!BR227,CalcCustom!BR227))</f>
        <v/>
      </c>
      <c r="L227" s="25" t="str">
        <f aca="false">IF(OR(AND(A227&gt;1,N(O226)=0),Debts!$B$14=""),"",CHOOSE(Plan!$F$6,CalcSnowball!BS227,CalcAvalanche!BS227,CalcCustom!BS227))</f>
        <v/>
      </c>
      <c r="M227" s="25" t="str">
        <f aca="false">IF(AND(A227&gt;1,N(O226)=0),"",CHOOSE(Plan!$F$6,CalcSnowball!BV227,CalcAvalanche!BV227,CalcCustom!BV227))</f>
        <v/>
      </c>
      <c r="N227" s="25" t="str">
        <f aca="false">IF(AND(A227&gt;1,N(O226)=0),"",CHOOSE(Plan!$F$6,CalcSnowball!BW227,CalcAvalanche!BW227,CalcCustom!BW227))</f>
        <v/>
      </c>
      <c r="O227" s="25" t="str">
        <f aca="false">IF(AND(A227&gt;1,N(O226)=0),"",CHOOSE(Plan!$F$6,CalcSnowball!BU227,CalcAvalanche!BU227,CalcCustom!BU227))</f>
        <v/>
      </c>
    </row>
    <row r="228" customFormat="false" ht="15" hidden="false" customHeight="false" outlineLevel="0" collapsed="false">
      <c r="A228" s="8" t="n">
        <v>223</v>
      </c>
      <c r="B228" s="24" t="str">
        <f aca="false">IF(AND(A228&gt;1,N(O227)=0),"",EDATE(Plan!$C$5,A228-1))</f>
        <v/>
      </c>
      <c r="C228" s="25" t="str">
        <f aca="false">IF(OR(AND(A228&gt;1,N(O227)=0),Debts!$B$5=""),"",CHOOSE(Plan!$F$6,CalcSnowball!BJ228,CalcAvalanche!BJ228,CalcCustom!BJ228))</f>
        <v/>
      </c>
      <c r="D228" s="25" t="str">
        <f aca="false">IF(OR(AND(A228&gt;1,N(O227)=0),Debts!$B$6=""),"",CHOOSE(Plan!$F$6,CalcSnowball!BK228,CalcAvalanche!BK228,CalcCustom!BK228))</f>
        <v/>
      </c>
      <c r="E228" s="25" t="str">
        <f aca="false">IF(OR(AND(A228&gt;1,N(O227)=0),Debts!$B$7=""),"",CHOOSE(Plan!$F$6,CalcSnowball!BL228,CalcAvalanche!BL228,CalcCustom!BL228))</f>
        <v/>
      </c>
      <c r="F228" s="25" t="str">
        <f aca="false">IF(OR(AND(A228&gt;1,N(O227)=0),Debts!$B$8=""),"",CHOOSE(Plan!$F$6,CalcSnowball!BM228,CalcAvalanche!BM228,CalcCustom!BM228))</f>
        <v/>
      </c>
      <c r="G228" s="25" t="str">
        <f aca="false">IF(OR(AND(A228&gt;1,N(O227)=0),Debts!$B$9=""),"",CHOOSE(Plan!$F$6,CalcSnowball!BN228,CalcAvalanche!BN228,CalcCustom!BN228))</f>
        <v/>
      </c>
      <c r="H228" s="25" t="str">
        <f aca="false">IF(OR(AND(A228&gt;1,N(O227)=0),Debts!$B$10=""),"",CHOOSE(Plan!$F$6,CalcSnowball!BO228,CalcAvalanche!BO228,CalcCustom!BO228))</f>
        <v/>
      </c>
      <c r="I228" s="25" t="str">
        <f aca="false">IF(OR(AND(A228&gt;1,N(O227)=0),Debts!$B$11=""),"",CHOOSE(Plan!$F$6,CalcSnowball!BP228,CalcAvalanche!BP228,CalcCustom!BP228))</f>
        <v/>
      </c>
      <c r="J228" s="25" t="str">
        <f aca="false">IF(OR(AND(A228&gt;1,N(O227)=0),Debts!$B$12=""),"",CHOOSE(Plan!$F$6,CalcSnowball!BQ228,CalcAvalanche!BQ228,CalcCustom!BQ228))</f>
        <v/>
      </c>
      <c r="K228" s="25" t="str">
        <f aca="false">IF(OR(AND(A228&gt;1,N(O227)=0),Debts!$B$13=""),"",CHOOSE(Plan!$F$6,CalcSnowball!BR228,CalcAvalanche!BR228,CalcCustom!BR228))</f>
        <v/>
      </c>
      <c r="L228" s="25" t="str">
        <f aca="false">IF(OR(AND(A228&gt;1,N(O227)=0),Debts!$B$14=""),"",CHOOSE(Plan!$F$6,CalcSnowball!BS228,CalcAvalanche!BS228,CalcCustom!BS228))</f>
        <v/>
      </c>
      <c r="M228" s="25" t="str">
        <f aca="false">IF(AND(A228&gt;1,N(O227)=0),"",CHOOSE(Plan!$F$6,CalcSnowball!BV228,CalcAvalanche!BV228,CalcCustom!BV228))</f>
        <v/>
      </c>
      <c r="N228" s="25" t="str">
        <f aca="false">IF(AND(A228&gt;1,N(O227)=0),"",CHOOSE(Plan!$F$6,CalcSnowball!BW228,CalcAvalanche!BW228,CalcCustom!BW228))</f>
        <v/>
      </c>
      <c r="O228" s="25" t="str">
        <f aca="false">IF(AND(A228&gt;1,N(O227)=0),"",CHOOSE(Plan!$F$6,CalcSnowball!BU228,CalcAvalanche!BU228,CalcCustom!BU228))</f>
        <v/>
      </c>
    </row>
    <row r="229" customFormat="false" ht="15" hidden="false" customHeight="false" outlineLevel="0" collapsed="false">
      <c r="A229" s="8" t="n">
        <v>224</v>
      </c>
      <c r="B229" s="24" t="str">
        <f aca="false">IF(AND(A229&gt;1,N(O228)=0),"",EDATE(Plan!$C$5,A229-1))</f>
        <v/>
      </c>
      <c r="C229" s="25" t="str">
        <f aca="false">IF(OR(AND(A229&gt;1,N(O228)=0),Debts!$B$5=""),"",CHOOSE(Plan!$F$6,CalcSnowball!BJ229,CalcAvalanche!BJ229,CalcCustom!BJ229))</f>
        <v/>
      </c>
      <c r="D229" s="25" t="str">
        <f aca="false">IF(OR(AND(A229&gt;1,N(O228)=0),Debts!$B$6=""),"",CHOOSE(Plan!$F$6,CalcSnowball!BK229,CalcAvalanche!BK229,CalcCustom!BK229))</f>
        <v/>
      </c>
      <c r="E229" s="25" t="str">
        <f aca="false">IF(OR(AND(A229&gt;1,N(O228)=0),Debts!$B$7=""),"",CHOOSE(Plan!$F$6,CalcSnowball!BL229,CalcAvalanche!BL229,CalcCustom!BL229))</f>
        <v/>
      </c>
      <c r="F229" s="25" t="str">
        <f aca="false">IF(OR(AND(A229&gt;1,N(O228)=0),Debts!$B$8=""),"",CHOOSE(Plan!$F$6,CalcSnowball!BM229,CalcAvalanche!BM229,CalcCustom!BM229))</f>
        <v/>
      </c>
      <c r="G229" s="25" t="str">
        <f aca="false">IF(OR(AND(A229&gt;1,N(O228)=0),Debts!$B$9=""),"",CHOOSE(Plan!$F$6,CalcSnowball!BN229,CalcAvalanche!BN229,CalcCustom!BN229))</f>
        <v/>
      </c>
      <c r="H229" s="25" t="str">
        <f aca="false">IF(OR(AND(A229&gt;1,N(O228)=0),Debts!$B$10=""),"",CHOOSE(Plan!$F$6,CalcSnowball!BO229,CalcAvalanche!BO229,CalcCustom!BO229))</f>
        <v/>
      </c>
      <c r="I229" s="25" t="str">
        <f aca="false">IF(OR(AND(A229&gt;1,N(O228)=0),Debts!$B$11=""),"",CHOOSE(Plan!$F$6,CalcSnowball!BP229,CalcAvalanche!BP229,CalcCustom!BP229))</f>
        <v/>
      </c>
      <c r="J229" s="25" t="str">
        <f aca="false">IF(OR(AND(A229&gt;1,N(O228)=0),Debts!$B$12=""),"",CHOOSE(Plan!$F$6,CalcSnowball!BQ229,CalcAvalanche!BQ229,CalcCustom!BQ229))</f>
        <v/>
      </c>
      <c r="K229" s="25" t="str">
        <f aca="false">IF(OR(AND(A229&gt;1,N(O228)=0),Debts!$B$13=""),"",CHOOSE(Plan!$F$6,CalcSnowball!BR229,CalcAvalanche!BR229,CalcCustom!BR229))</f>
        <v/>
      </c>
      <c r="L229" s="25" t="str">
        <f aca="false">IF(OR(AND(A229&gt;1,N(O228)=0),Debts!$B$14=""),"",CHOOSE(Plan!$F$6,CalcSnowball!BS229,CalcAvalanche!BS229,CalcCustom!BS229))</f>
        <v/>
      </c>
      <c r="M229" s="25" t="str">
        <f aca="false">IF(AND(A229&gt;1,N(O228)=0),"",CHOOSE(Plan!$F$6,CalcSnowball!BV229,CalcAvalanche!BV229,CalcCustom!BV229))</f>
        <v/>
      </c>
      <c r="N229" s="25" t="str">
        <f aca="false">IF(AND(A229&gt;1,N(O228)=0),"",CHOOSE(Plan!$F$6,CalcSnowball!BW229,CalcAvalanche!BW229,CalcCustom!BW229))</f>
        <v/>
      </c>
      <c r="O229" s="25" t="str">
        <f aca="false">IF(AND(A229&gt;1,N(O228)=0),"",CHOOSE(Plan!$F$6,CalcSnowball!BU229,CalcAvalanche!BU229,CalcCustom!BU229))</f>
        <v/>
      </c>
    </row>
    <row r="230" customFormat="false" ht="15" hidden="false" customHeight="false" outlineLevel="0" collapsed="false">
      <c r="A230" s="8" t="n">
        <v>225</v>
      </c>
      <c r="B230" s="24" t="str">
        <f aca="false">IF(AND(A230&gt;1,N(O229)=0),"",EDATE(Plan!$C$5,A230-1))</f>
        <v/>
      </c>
      <c r="C230" s="25" t="str">
        <f aca="false">IF(OR(AND(A230&gt;1,N(O229)=0),Debts!$B$5=""),"",CHOOSE(Plan!$F$6,CalcSnowball!BJ230,CalcAvalanche!BJ230,CalcCustom!BJ230))</f>
        <v/>
      </c>
      <c r="D230" s="25" t="str">
        <f aca="false">IF(OR(AND(A230&gt;1,N(O229)=0),Debts!$B$6=""),"",CHOOSE(Plan!$F$6,CalcSnowball!BK230,CalcAvalanche!BK230,CalcCustom!BK230))</f>
        <v/>
      </c>
      <c r="E230" s="25" t="str">
        <f aca="false">IF(OR(AND(A230&gt;1,N(O229)=0),Debts!$B$7=""),"",CHOOSE(Plan!$F$6,CalcSnowball!BL230,CalcAvalanche!BL230,CalcCustom!BL230))</f>
        <v/>
      </c>
      <c r="F230" s="25" t="str">
        <f aca="false">IF(OR(AND(A230&gt;1,N(O229)=0),Debts!$B$8=""),"",CHOOSE(Plan!$F$6,CalcSnowball!BM230,CalcAvalanche!BM230,CalcCustom!BM230))</f>
        <v/>
      </c>
      <c r="G230" s="25" t="str">
        <f aca="false">IF(OR(AND(A230&gt;1,N(O229)=0),Debts!$B$9=""),"",CHOOSE(Plan!$F$6,CalcSnowball!BN230,CalcAvalanche!BN230,CalcCustom!BN230))</f>
        <v/>
      </c>
      <c r="H230" s="25" t="str">
        <f aca="false">IF(OR(AND(A230&gt;1,N(O229)=0),Debts!$B$10=""),"",CHOOSE(Plan!$F$6,CalcSnowball!BO230,CalcAvalanche!BO230,CalcCustom!BO230))</f>
        <v/>
      </c>
      <c r="I230" s="25" t="str">
        <f aca="false">IF(OR(AND(A230&gt;1,N(O229)=0),Debts!$B$11=""),"",CHOOSE(Plan!$F$6,CalcSnowball!BP230,CalcAvalanche!BP230,CalcCustom!BP230))</f>
        <v/>
      </c>
      <c r="J230" s="25" t="str">
        <f aca="false">IF(OR(AND(A230&gt;1,N(O229)=0),Debts!$B$12=""),"",CHOOSE(Plan!$F$6,CalcSnowball!BQ230,CalcAvalanche!BQ230,CalcCustom!BQ230))</f>
        <v/>
      </c>
      <c r="K230" s="25" t="str">
        <f aca="false">IF(OR(AND(A230&gt;1,N(O229)=0),Debts!$B$13=""),"",CHOOSE(Plan!$F$6,CalcSnowball!BR230,CalcAvalanche!BR230,CalcCustom!BR230))</f>
        <v/>
      </c>
      <c r="L230" s="25" t="str">
        <f aca="false">IF(OR(AND(A230&gt;1,N(O229)=0),Debts!$B$14=""),"",CHOOSE(Plan!$F$6,CalcSnowball!BS230,CalcAvalanche!BS230,CalcCustom!BS230))</f>
        <v/>
      </c>
      <c r="M230" s="25" t="str">
        <f aca="false">IF(AND(A230&gt;1,N(O229)=0),"",CHOOSE(Plan!$F$6,CalcSnowball!BV230,CalcAvalanche!BV230,CalcCustom!BV230))</f>
        <v/>
      </c>
      <c r="N230" s="25" t="str">
        <f aca="false">IF(AND(A230&gt;1,N(O229)=0),"",CHOOSE(Plan!$F$6,CalcSnowball!BW230,CalcAvalanche!BW230,CalcCustom!BW230))</f>
        <v/>
      </c>
      <c r="O230" s="25" t="str">
        <f aca="false">IF(AND(A230&gt;1,N(O229)=0),"",CHOOSE(Plan!$F$6,CalcSnowball!BU230,CalcAvalanche!BU230,CalcCustom!BU230))</f>
        <v/>
      </c>
    </row>
    <row r="231" customFormat="false" ht="15" hidden="false" customHeight="false" outlineLevel="0" collapsed="false">
      <c r="A231" s="8" t="n">
        <v>226</v>
      </c>
      <c r="B231" s="24" t="str">
        <f aca="false">IF(AND(A231&gt;1,N(O230)=0),"",EDATE(Plan!$C$5,A231-1))</f>
        <v/>
      </c>
      <c r="C231" s="25" t="str">
        <f aca="false">IF(OR(AND(A231&gt;1,N(O230)=0),Debts!$B$5=""),"",CHOOSE(Plan!$F$6,CalcSnowball!BJ231,CalcAvalanche!BJ231,CalcCustom!BJ231))</f>
        <v/>
      </c>
      <c r="D231" s="25" t="str">
        <f aca="false">IF(OR(AND(A231&gt;1,N(O230)=0),Debts!$B$6=""),"",CHOOSE(Plan!$F$6,CalcSnowball!BK231,CalcAvalanche!BK231,CalcCustom!BK231))</f>
        <v/>
      </c>
      <c r="E231" s="25" t="str">
        <f aca="false">IF(OR(AND(A231&gt;1,N(O230)=0),Debts!$B$7=""),"",CHOOSE(Plan!$F$6,CalcSnowball!BL231,CalcAvalanche!BL231,CalcCustom!BL231))</f>
        <v/>
      </c>
      <c r="F231" s="25" t="str">
        <f aca="false">IF(OR(AND(A231&gt;1,N(O230)=0),Debts!$B$8=""),"",CHOOSE(Plan!$F$6,CalcSnowball!BM231,CalcAvalanche!BM231,CalcCustom!BM231))</f>
        <v/>
      </c>
      <c r="G231" s="25" t="str">
        <f aca="false">IF(OR(AND(A231&gt;1,N(O230)=0),Debts!$B$9=""),"",CHOOSE(Plan!$F$6,CalcSnowball!BN231,CalcAvalanche!BN231,CalcCustom!BN231))</f>
        <v/>
      </c>
      <c r="H231" s="25" t="str">
        <f aca="false">IF(OR(AND(A231&gt;1,N(O230)=0),Debts!$B$10=""),"",CHOOSE(Plan!$F$6,CalcSnowball!BO231,CalcAvalanche!BO231,CalcCustom!BO231))</f>
        <v/>
      </c>
      <c r="I231" s="25" t="str">
        <f aca="false">IF(OR(AND(A231&gt;1,N(O230)=0),Debts!$B$11=""),"",CHOOSE(Plan!$F$6,CalcSnowball!BP231,CalcAvalanche!BP231,CalcCustom!BP231))</f>
        <v/>
      </c>
      <c r="J231" s="25" t="str">
        <f aca="false">IF(OR(AND(A231&gt;1,N(O230)=0),Debts!$B$12=""),"",CHOOSE(Plan!$F$6,CalcSnowball!BQ231,CalcAvalanche!BQ231,CalcCustom!BQ231))</f>
        <v/>
      </c>
      <c r="K231" s="25" t="str">
        <f aca="false">IF(OR(AND(A231&gt;1,N(O230)=0),Debts!$B$13=""),"",CHOOSE(Plan!$F$6,CalcSnowball!BR231,CalcAvalanche!BR231,CalcCustom!BR231))</f>
        <v/>
      </c>
      <c r="L231" s="25" t="str">
        <f aca="false">IF(OR(AND(A231&gt;1,N(O230)=0),Debts!$B$14=""),"",CHOOSE(Plan!$F$6,CalcSnowball!BS231,CalcAvalanche!BS231,CalcCustom!BS231))</f>
        <v/>
      </c>
      <c r="M231" s="25" t="str">
        <f aca="false">IF(AND(A231&gt;1,N(O230)=0),"",CHOOSE(Plan!$F$6,CalcSnowball!BV231,CalcAvalanche!BV231,CalcCustom!BV231))</f>
        <v/>
      </c>
      <c r="N231" s="25" t="str">
        <f aca="false">IF(AND(A231&gt;1,N(O230)=0),"",CHOOSE(Plan!$F$6,CalcSnowball!BW231,CalcAvalanche!BW231,CalcCustom!BW231))</f>
        <v/>
      </c>
      <c r="O231" s="25" t="str">
        <f aca="false">IF(AND(A231&gt;1,N(O230)=0),"",CHOOSE(Plan!$F$6,CalcSnowball!BU231,CalcAvalanche!BU231,CalcCustom!BU231))</f>
        <v/>
      </c>
    </row>
    <row r="232" customFormat="false" ht="15" hidden="false" customHeight="false" outlineLevel="0" collapsed="false">
      <c r="A232" s="8" t="n">
        <v>227</v>
      </c>
      <c r="B232" s="24" t="str">
        <f aca="false">IF(AND(A232&gt;1,N(O231)=0),"",EDATE(Plan!$C$5,A232-1))</f>
        <v/>
      </c>
      <c r="C232" s="25" t="str">
        <f aca="false">IF(OR(AND(A232&gt;1,N(O231)=0),Debts!$B$5=""),"",CHOOSE(Plan!$F$6,CalcSnowball!BJ232,CalcAvalanche!BJ232,CalcCustom!BJ232))</f>
        <v/>
      </c>
      <c r="D232" s="25" t="str">
        <f aca="false">IF(OR(AND(A232&gt;1,N(O231)=0),Debts!$B$6=""),"",CHOOSE(Plan!$F$6,CalcSnowball!BK232,CalcAvalanche!BK232,CalcCustom!BK232))</f>
        <v/>
      </c>
      <c r="E232" s="25" t="str">
        <f aca="false">IF(OR(AND(A232&gt;1,N(O231)=0),Debts!$B$7=""),"",CHOOSE(Plan!$F$6,CalcSnowball!BL232,CalcAvalanche!BL232,CalcCustom!BL232))</f>
        <v/>
      </c>
      <c r="F232" s="25" t="str">
        <f aca="false">IF(OR(AND(A232&gt;1,N(O231)=0),Debts!$B$8=""),"",CHOOSE(Plan!$F$6,CalcSnowball!BM232,CalcAvalanche!BM232,CalcCustom!BM232))</f>
        <v/>
      </c>
      <c r="G232" s="25" t="str">
        <f aca="false">IF(OR(AND(A232&gt;1,N(O231)=0),Debts!$B$9=""),"",CHOOSE(Plan!$F$6,CalcSnowball!BN232,CalcAvalanche!BN232,CalcCustom!BN232))</f>
        <v/>
      </c>
      <c r="H232" s="25" t="str">
        <f aca="false">IF(OR(AND(A232&gt;1,N(O231)=0),Debts!$B$10=""),"",CHOOSE(Plan!$F$6,CalcSnowball!BO232,CalcAvalanche!BO232,CalcCustom!BO232))</f>
        <v/>
      </c>
      <c r="I232" s="25" t="str">
        <f aca="false">IF(OR(AND(A232&gt;1,N(O231)=0),Debts!$B$11=""),"",CHOOSE(Plan!$F$6,CalcSnowball!BP232,CalcAvalanche!BP232,CalcCustom!BP232))</f>
        <v/>
      </c>
      <c r="J232" s="25" t="str">
        <f aca="false">IF(OR(AND(A232&gt;1,N(O231)=0),Debts!$B$12=""),"",CHOOSE(Plan!$F$6,CalcSnowball!BQ232,CalcAvalanche!BQ232,CalcCustom!BQ232))</f>
        <v/>
      </c>
      <c r="K232" s="25" t="str">
        <f aca="false">IF(OR(AND(A232&gt;1,N(O231)=0),Debts!$B$13=""),"",CHOOSE(Plan!$F$6,CalcSnowball!BR232,CalcAvalanche!BR232,CalcCustom!BR232))</f>
        <v/>
      </c>
      <c r="L232" s="25" t="str">
        <f aca="false">IF(OR(AND(A232&gt;1,N(O231)=0),Debts!$B$14=""),"",CHOOSE(Plan!$F$6,CalcSnowball!BS232,CalcAvalanche!BS232,CalcCustom!BS232))</f>
        <v/>
      </c>
      <c r="M232" s="25" t="str">
        <f aca="false">IF(AND(A232&gt;1,N(O231)=0),"",CHOOSE(Plan!$F$6,CalcSnowball!BV232,CalcAvalanche!BV232,CalcCustom!BV232))</f>
        <v/>
      </c>
      <c r="N232" s="25" t="str">
        <f aca="false">IF(AND(A232&gt;1,N(O231)=0),"",CHOOSE(Plan!$F$6,CalcSnowball!BW232,CalcAvalanche!BW232,CalcCustom!BW232))</f>
        <v/>
      </c>
      <c r="O232" s="25" t="str">
        <f aca="false">IF(AND(A232&gt;1,N(O231)=0),"",CHOOSE(Plan!$F$6,CalcSnowball!BU232,CalcAvalanche!BU232,CalcCustom!BU232))</f>
        <v/>
      </c>
    </row>
    <row r="233" customFormat="false" ht="15" hidden="false" customHeight="false" outlineLevel="0" collapsed="false">
      <c r="A233" s="8" t="n">
        <v>228</v>
      </c>
      <c r="B233" s="24" t="str">
        <f aca="false">IF(AND(A233&gt;1,N(O232)=0),"",EDATE(Plan!$C$5,A233-1))</f>
        <v/>
      </c>
      <c r="C233" s="25" t="str">
        <f aca="false">IF(OR(AND(A233&gt;1,N(O232)=0),Debts!$B$5=""),"",CHOOSE(Plan!$F$6,CalcSnowball!BJ233,CalcAvalanche!BJ233,CalcCustom!BJ233))</f>
        <v/>
      </c>
      <c r="D233" s="25" t="str">
        <f aca="false">IF(OR(AND(A233&gt;1,N(O232)=0),Debts!$B$6=""),"",CHOOSE(Plan!$F$6,CalcSnowball!BK233,CalcAvalanche!BK233,CalcCustom!BK233))</f>
        <v/>
      </c>
      <c r="E233" s="25" t="str">
        <f aca="false">IF(OR(AND(A233&gt;1,N(O232)=0),Debts!$B$7=""),"",CHOOSE(Plan!$F$6,CalcSnowball!BL233,CalcAvalanche!BL233,CalcCustom!BL233))</f>
        <v/>
      </c>
      <c r="F233" s="25" t="str">
        <f aca="false">IF(OR(AND(A233&gt;1,N(O232)=0),Debts!$B$8=""),"",CHOOSE(Plan!$F$6,CalcSnowball!BM233,CalcAvalanche!BM233,CalcCustom!BM233))</f>
        <v/>
      </c>
      <c r="G233" s="25" t="str">
        <f aca="false">IF(OR(AND(A233&gt;1,N(O232)=0),Debts!$B$9=""),"",CHOOSE(Plan!$F$6,CalcSnowball!BN233,CalcAvalanche!BN233,CalcCustom!BN233))</f>
        <v/>
      </c>
      <c r="H233" s="25" t="str">
        <f aca="false">IF(OR(AND(A233&gt;1,N(O232)=0),Debts!$B$10=""),"",CHOOSE(Plan!$F$6,CalcSnowball!BO233,CalcAvalanche!BO233,CalcCustom!BO233))</f>
        <v/>
      </c>
      <c r="I233" s="25" t="str">
        <f aca="false">IF(OR(AND(A233&gt;1,N(O232)=0),Debts!$B$11=""),"",CHOOSE(Plan!$F$6,CalcSnowball!BP233,CalcAvalanche!BP233,CalcCustom!BP233))</f>
        <v/>
      </c>
      <c r="J233" s="25" t="str">
        <f aca="false">IF(OR(AND(A233&gt;1,N(O232)=0),Debts!$B$12=""),"",CHOOSE(Plan!$F$6,CalcSnowball!BQ233,CalcAvalanche!BQ233,CalcCustom!BQ233))</f>
        <v/>
      </c>
      <c r="K233" s="25" t="str">
        <f aca="false">IF(OR(AND(A233&gt;1,N(O232)=0),Debts!$B$13=""),"",CHOOSE(Plan!$F$6,CalcSnowball!BR233,CalcAvalanche!BR233,CalcCustom!BR233))</f>
        <v/>
      </c>
      <c r="L233" s="25" t="str">
        <f aca="false">IF(OR(AND(A233&gt;1,N(O232)=0),Debts!$B$14=""),"",CHOOSE(Plan!$F$6,CalcSnowball!BS233,CalcAvalanche!BS233,CalcCustom!BS233))</f>
        <v/>
      </c>
      <c r="M233" s="25" t="str">
        <f aca="false">IF(AND(A233&gt;1,N(O232)=0),"",CHOOSE(Plan!$F$6,CalcSnowball!BV233,CalcAvalanche!BV233,CalcCustom!BV233))</f>
        <v/>
      </c>
      <c r="N233" s="25" t="str">
        <f aca="false">IF(AND(A233&gt;1,N(O232)=0),"",CHOOSE(Plan!$F$6,CalcSnowball!BW233,CalcAvalanche!BW233,CalcCustom!BW233))</f>
        <v/>
      </c>
      <c r="O233" s="25" t="str">
        <f aca="false">IF(AND(A233&gt;1,N(O232)=0),"",CHOOSE(Plan!$F$6,CalcSnowball!BU233,CalcAvalanche!BU233,CalcCustom!BU233))</f>
        <v/>
      </c>
    </row>
    <row r="234" customFormat="false" ht="15" hidden="false" customHeight="false" outlineLevel="0" collapsed="false">
      <c r="A234" s="8" t="n">
        <v>229</v>
      </c>
      <c r="B234" s="24" t="str">
        <f aca="false">IF(AND(A234&gt;1,N(O233)=0),"",EDATE(Plan!$C$5,A234-1))</f>
        <v/>
      </c>
      <c r="C234" s="25" t="str">
        <f aca="false">IF(OR(AND(A234&gt;1,N(O233)=0),Debts!$B$5=""),"",CHOOSE(Plan!$F$6,CalcSnowball!BJ234,CalcAvalanche!BJ234,CalcCustom!BJ234))</f>
        <v/>
      </c>
      <c r="D234" s="25" t="str">
        <f aca="false">IF(OR(AND(A234&gt;1,N(O233)=0),Debts!$B$6=""),"",CHOOSE(Plan!$F$6,CalcSnowball!BK234,CalcAvalanche!BK234,CalcCustom!BK234))</f>
        <v/>
      </c>
      <c r="E234" s="25" t="str">
        <f aca="false">IF(OR(AND(A234&gt;1,N(O233)=0),Debts!$B$7=""),"",CHOOSE(Plan!$F$6,CalcSnowball!BL234,CalcAvalanche!BL234,CalcCustom!BL234))</f>
        <v/>
      </c>
      <c r="F234" s="25" t="str">
        <f aca="false">IF(OR(AND(A234&gt;1,N(O233)=0),Debts!$B$8=""),"",CHOOSE(Plan!$F$6,CalcSnowball!BM234,CalcAvalanche!BM234,CalcCustom!BM234))</f>
        <v/>
      </c>
      <c r="G234" s="25" t="str">
        <f aca="false">IF(OR(AND(A234&gt;1,N(O233)=0),Debts!$B$9=""),"",CHOOSE(Plan!$F$6,CalcSnowball!BN234,CalcAvalanche!BN234,CalcCustom!BN234))</f>
        <v/>
      </c>
      <c r="H234" s="25" t="str">
        <f aca="false">IF(OR(AND(A234&gt;1,N(O233)=0),Debts!$B$10=""),"",CHOOSE(Plan!$F$6,CalcSnowball!BO234,CalcAvalanche!BO234,CalcCustom!BO234))</f>
        <v/>
      </c>
      <c r="I234" s="25" t="str">
        <f aca="false">IF(OR(AND(A234&gt;1,N(O233)=0),Debts!$B$11=""),"",CHOOSE(Plan!$F$6,CalcSnowball!BP234,CalcAvalanche!BP234,CalcCustom!BP234))</f>
        <v/>
      </c>
      <c r="J234" s="25" t="str">
        <f aca="false">IF(OR(AND(A234&gt;1,N(O233)=0),Debts!$B$12=""),"",CHOOSE(Plan!$F$6,CalcSnowball!BQ234,CalcAvalanche!BQ234,CalcCustom!BQ234))</f>
        <v/>
      </c>
      <c r="K234" s="25" t="str">
        <f aca="false">IF(OR(AND(A234&gt;1,N(O233)=0),Debts!$B$13=""),"",CHOOSE(Plan!$F$6,CalcSnowball!BR234,CalcAvalanche!BR234,CalcCustom!BR234))</f>
        <v/>
      </c>
      <c r="L234" s="25" t="str">
        <f aca="false">IF(OR(AND(A234&gt;1,N(O233)=0),Debts!$B$14=""),"",CHOOSE(Plan!$F$6,CalcSnowball!BS234,CalcAvalanche!BS234,CalcCustom!BS234))</f>
        <v/>
      </c>
      <c r="M234" s="25" t="str">
        <f aca="false">IF(AND(A234&gt;1,N(O233)=0),"",CHOOSE(Plan!$F$6,CalcSnowball!BV234,CalcAvalanche!BV234,CalcCustom!BV234))</f>
        <v/>
      </c>
      <c r="N234" s="25" t="str">
        <f aca="false">IF(AND(A234&gt;1,N(O233)=0),"",CHOOSE(Plan!$F$6,CalcSnowball!BW234,CalcAvalanche!BW234,CalcCustom!BW234))</f>
        <v/>
      </c>
      <c r="O234" s="25" t="str">
        <f aca="false">IF(AND(A234&gt;1,N(O233)=0),"",CHOOSE(Plan!$F$6,CalcSnowball!BU234,CalcAvalanche!BU234,CalcCustom!BU234))</f>
        <v/>
      </c>
    </row>
    <row r="235" customFormat="false" ht="15" hidden="false" customHeight="false" outlineLevel="0" collapsed="false">
      <c r="A235" s="8" t="n">
        <v>230</v>
      </c>
      <c r="B235" s="24" t="str">
        <f aca="false">IF(AND(A235&gt;1,N(O234)=0),"",EDATE(Plan!$C$5,A235-1))</f>
        <v/>
      </c>
      <c r="C235" s="25" t="str">
        <f aca="false">IF(OR(AND(A235&gt;1,N(O234)=0),Debts!$B$5=""),"",CHOOSE(Plan!$F$6,CalcSnowball!BJ235,CalcAvalanche!BJ235,CalcCustom!BJ235))</f>
        <v/>
      </c>
      <c r="D235" s="25" t="str">
        <f aca="false">IF(OR(AND(A235&gt;1,N(O234)=0),Debts!$B$6=""),"",CHOOSE(Plan!$F$6,CalcSnowball!BK235,CalcAvalanche!BK235,CalcCustom!BK235))</f>
        <v/>
      </c>
      <c r="E235" s="25" t="str">
        <f aca="false">IF(OR(AND(A235&gt;1,N(O234)=0),Debts!$B$7=""),"",CHOOSE(Plan!$F$6,CalcSnowball!BL235,CalcAvalanche!BL235,CalcCustom!BL235))</f>
        <v/>
      </c>
      <c r="F235" s="25" t="str">
        <f aca="false">IF(OR(AND(A235&gt;1,N(O234)=0),Debts!$B$8=""),"",CHOOSE(Plan!$F$6,CalcSnowball!BM235,CalcAvalanche!BM235,CalcCustom!BM235))</f>
        <v/>
      </c>
      <c r="G235" s="25" t="str">
        <f aca="false">IF(OR(AND(A235&gt;1,N(O234)=0),Debts!$B$9=""),"",CHOOSE(Plan!$F$6,CalcSnowball!BN235,CalcAvalanche!BN235,CalcCustom!BN235))</f>
        <v/>
      </c>
      <c r="H235" s="25" t="str">
        <f aca="false">IF(OR(AND(A235&gt;1,N(O234)=0),Debts!$B$10=""),"",CHOOSE(Plan!$F$6,CalcSnowball!BO235,CalcAvalanche!BO235,CalcCustom!BO235))</f>
        <v/>
      </c>
      <c r="I235" s="25" t="str">
        <f aca="false">IF(OR(AND(A235&gt;1,N(O234)=0),Debts!$B$11=""),"",CHOOSE(Plan!$F$6,CalcSnowball!BP235,CalcAvalanche!BP235,CalcCustom!BP235))</f>
        <v/>
      </c>
      <c r="J235" s="25" t="str">
        <f aca="false">IF(OR(AND(A235&gt;1,N(O234)=0),Debts!$B$12=""),"",CHOOSE(Plan!$F$6,CalcSnowball!BQ235,CalcAvalanche!BQ235,CalcCustom!BQ235))</f>
        <v/>
      </c>
      <c r="K235" s="25" t="str">
        <f aca="false">IF(OR(AND(A235&gt;1,N(O234)=0),Debts!$B$13=""),"",CHOOSE(Plan!$F$6,CalcSnowball!BR235,CalcAvalanche!BR235,CalcCustom!BR235))</f>
        <v/>
      </c>
      <c r="L235" s="25" t="str">
        <f aca="false">IF(OR(AND(A235&gt;1,N(O234)=0),Debts!$B$14=""),"",CHOOSE(Plan!$F$6,CalcSnowball!BS235,CalcAvalanche!BS235,CalcCustom!BS235))</f>
        <v/>
      </c>
      <c r="M235" s="25" t="str">
        <f aca="false">IF(AND(A235&gt;1,N(O234)=0),"",CHOOSE(Plan!$F$6,CalcSnowball!BV235,CalcAvalanche!BV235,CalcCustom!BV235))</f>
        <v/>
      </c>
      <c r="N235" s="25" t="str">
        <f aca="false">IF(AND(A235&gt;1,N(O234)=0),"",CHOOSE(Plan!$F$6,CalcSnowball!BW235,CalcAvalanche!BW235,CalcCustom!BW235))</f>
        <v/>
      </c>
      <c r="O235" s="25" t="str">
        <f aca="false">IF(AND(A235&gt;1,N(O234)=0),"",CHOOSE(Plan!$F$6,CalcSnowball!BU235,CalcAvalanche!BU235,CalcCustom!BU235))</f>
        <v/>
      </c>
    </row>
    <row r="236" customFormat="false" ht="15" hidden="false" customHeight="false" outlineLevel="0" collapsed="false">
      <c r="A236" s="8" t="n">
        <v>231</v>
      </c>
      <c r="B236" s="24" t="str">
        <f aca="false">IF(AND(A236&gt;1,N(O235)=0),"",EDATE(Plan!$C$5,A236-1))</f>
        <v/>
      </c>
      <c r="C236" s="25" t="str">
        <f aca="false">IF(OR(AND(A236&gt;1,N(O235)=0),Debts!$B$5=""),"",CHOOSE(Plan!$F$6,CalcSnowball!BJ236,CalcAvalanche!BJ236,CalcCustom!BJ236))</f>
        <v/>
      </c>
      <c r="D236" s="25" t="str">
        <f aca="false">IF(OR(AND(A236&gt;1,N(O235)=0),Debts!$B$6=""),"",CHOOSE(Plan!$F$6,CalcSnowball!BK236,CalcAvalanche!BK236,CalcCustom!BK236))</f>
        <v/>
      </c>
      <c r="E236" s="25" t="str">
        <f aca="false">IF(OR(AND(A236&gt;1,N(O235)=0),Debts!$B$7=""),"",CHOOSE(Plan!$F$6,CalcSnowball!BL236,CalcAvalanche!BL236,CalcCustom!BL236))</f>
        <v/>
      </c>
      <c r="F236" s="25" t="str">
        <f aca="false">IF(OR(AND(A236&gt;1,N(O235)=0),Debts!$B$8=""),"",CHOOSE(Plan!$F$6,CalcSnowball!BM236,CalcAvalanche!BM236,CalcCustom!BM236))</f>
        <v/>
      </c>
      <c r="G236" s="25" t="str">
        <f aca="false">IF(OR(AND(A236&gt;1,N(O235)=0),Debts!$B$9=""),"",CHOOSE(Plan!$F$6,CalcSnowball!BN236,CalcAvalanche!BN236,CalcCustom!BN236))</f>
        <v/>
      </c>
      <c r="H236" s="25" t="str">
        <f aca="false">IF(OR(AND(A236&gt;1,N(O235)=0),Debts!$B$10=""),"",CHOOSE(Plan!$F$6,CalcSnowball!BO236,CalcAvalanche!BO236,CalcCustom!BO236))</f>
        <v/>
      </c>
      <c r="I236" s="25" t="str">
        <f aca="false">IF(OR(AND(A236&gt;1,N(O235)=0),Debts!$B$11=""),"",CHOOSE(Plan!$F$6,CalcSnowball!BP236,CalcAvalanche!BP236,CalcCustom!BP236))</f>
        <v/>
      </c>
      <c r="J236" s="25" t="str">
        <f aca="false">IF(OR(AND(A236&gt;1,N(O235)=0),Debts!$B$12=""),"",CHOOSE(Plan!$F$6,CalcSnowball!BQ236,CalcAvalanche!BQ236,CalcCustom!BQ236))</f>
        <v/>
      </c>
      <c r="K236" s="25" t="str">
        <f aca="false">IF(OR(AND(A236&gt;1,N(O235)=0),Debts!$B$13=""),"",CHOOSE(Plan!$F$6,CalcSnowball!BR236,CalcAvalanche!BR236,CalcCustom!BR236))</f>
        <v/>
      </c>
      <c r="L236" s="25" t="str">
        <f aca="false">IF(OR(AND(A236&gt;1,N(O235)=0),Debts!$B$14=""),"",CHOOSE(Plan!$F$6,CalcSnowball!BS236,CalcAvalanche!BS236,CalcCustom!BS236))</f>
        <v/>
      </c>
      <c r="M236" s="25" t="str">
        <f aca="false">IF(AND(A236&gt;1,N(O235)=0),"",CHOOSE(Plan!$F$6,CalcSnowball!BV236,CalcAvalanche!BV236,CalcCustom!BV236))</f>
        <v/>
      </c>
      <c r="N236" s="25" t="str">
        <f aca="false">IF(AND(A236&gt;1,N(O235)=0),"",CHOOSE(Plan!$F$6,CalcSnowball!BW236,CalcAvalanche!BW236,CalcCustom!BW236))</f>
        <v/>
      </c>
      <c r="O236" s="25" t="str">
        <f aca="false">IF(AND(A236&gt;1,N(O235)=0),"",CHOOSE(Plan!$F$6,CalcSnowball!BU236,CalcAvalanche!BU236,CalcCustom!BU236))</f>
        <v/>
      </c>
    </row>
    <row r="237" customFormat="false" ht="15" hidden="false" customHeight="false" outlineLevel="0" collapsed="false">
      <c r="A237" s="8" t="n">
        <v>232</v>
      </c>
      <c r="B237" s="24" t="str">
        <f aca="false">IF(AND(A237&gt;1,N(O236)=0),"",EDATE(Plan!$C$5,A237-1))</f>
        <v/>
      </c>
      <c r="C237" s="25" t="str">
        <f aca="false">IF(OR(AND(A237&gt;1,N(O236)=0),Debts!$B$5=""),"",CHOOSE(Plan!$F$6,CalcSnowball!BJ237,CalcAvalanche!BJ237,CalcCustom!BJ237))</f>
        <v/>
      </c>
      <c r="D237" s="25" t="str">
        <f aca="false">IF(OR(AND(A237&gt;1,N(O236)=0),Debts!$B$6=""),"",CHOOSE(Plan!$F$6,CalcSnowball!BK237,CalcAvalanche!BK237,CalcCustom!BK237))</f>
        <v/>
      </c>
      <c r="E237" s="25" t="str">
        <f aca="false">IF(OR(AND(A237&gt;1,N(O236)=0),Debts!$B$7=""),"",CHOOSE(Plan!$F$6,CalcSnowball!BL237,CalcAvalanche!BL237,CalcCustom!BL237))</f>
        <v/>
      </c>
      <c r="F237" s="25" t="str">
        <f aca="false">IF(OR(AND(A237&gt;1,N(O236)=0),Debts!$B$8=""),"",CHOOSE(Plan!$F$6,CalcSnowball!BM237,CalcAvalanche!BM237,CalcCustom!BM237))</f>
        <v/>
      </c>
      <c r="G237" s="25" t="str">
        <f aca="false">IF(OR(AND(A237&gt;1,N(O236)=0),Debts!$B$9=""),"",CHOOSE(Plan!$F$6,CalcSnowball!BN237,CalcAvalanche!BN237,CalcCustom!BN237))</f>
        <v/>
      </c>
      <c r="H237" s="25" t="str">
        <f aca="false">IF(OR(AND(A237&gt;1,N(O236)=0),Debts!$B$10=""),"",CHOOSE(Plan!$F$6,CalcSnowball!BO237,CalcAvalanche!BO237,CalcCustom!BO237))</f>
        <v/>
      </c>
      <c r="I237" s="25" t="str">
        <f aca="false">IF(OR(AND(A237&gt;1,N(O236)=0),Debts!$B$11=""),"",CHOOSE(Plan!$F$6,CalcSnowball!BP237,CalcAvalanche!BP237,CalcCustom!BP237))</f>
        <v/>
      </c>
      <c r="J237" s="25" t="str">
        <f aca="false">IF(OR(AND(A237&gt;1,N(O236)=0),Debts!$B$12=""),"",CHOOSE(Plan!$F$6,CalcSnowball!BQ237,CalcAvalanche!BQ237,CalcCustom!BQ237))</f>
        <v/>
      </c>
      <c r="K237" s="25" t="str">
        <f aca="false">IF(OR(AND(A237&gt;1,N(O236)=0),Debts!$B$13=""),"",CHOOSE(Plan!$F$6,CalcSnowball!BR237,CalcAvalanche!BR237,CalcCustom!BR237))</f>
        <v/>
      </c>
      <c r="L237" s="25" t="str">
        <f aca="false">IF(OR(AND(A237&gt;1,N(O236)=0),Debts!$B$14=""),"",CHOOSE(Plan!$F$6,CalcSnowball!BS237,CalcAvalanche!BS237,CalcCustom!BS237))</f>
        <v/>
      </c>
      <c r="M237" s="25" t="str">
        <f aca="false">IF(AND(A237&gt;1,N(O236)=0),"",CHOOSE(Plan!$F$6,CalcSnowball!BV237,CalcAvalanche!BV237,CalcCustom!BV237))</f>
        <v/>
      </c>
      <c r="N237" s="25" t="str">
        <f aca="false">IF(AND(A237&gt;1,N(O236)=0),"",CHOOSE(Plan!$F$6,CalcSnowball!BW237,CalcAvalanche!BW237,CalcCustom!BW237))</f>
        <v/>
      </c>
      <c r="O237" s="25" t="str">
        <f aca="false">IF(AND(A237&gt;1,N(O236)=0),"",CHOOSE(Plan!$F$6,CalcSnowball!BU237,CalcAvalanche!BU237,CalcCustom!BU237))</f>
        <v/>
      </c>
    </row>
    <row r="238" customFormat="false" ht="15" hidden="false" customHeight="false" outlineLevel="0" collapsed="false">
      <c r="A238" s="8" t="n">
        <v>233</v>
      </c>
      <c r="B238" s="24" t="str">
        <f aca="false">IF(AND(A238&gt;1,N(O237)=0),"",EDATE(Plan!$C$5,A238-1))</f>
        <v/>
      </c>
      <c r="C238" s="25" t="str">
        <f aca="false">IF(OR(AND(A238&gt;1,N(O237)=0),Debts!$B$5=""),"",CHOOSE(Plan!$F$6,CalcSnowball!BJ238,CalcAvalanche!BJ238,CalcCustom!BJ238))</f>
        <v/>
      </c>
      <c r="D238" s="25" t="str">
        <f aca="false">IF(OR(AND(A238&gt;1,N(O237)=0),Debts!$B$6=""),"",CHOOSE(Plan!$F$6,CalcSnowball!BK238,CalcAvalanche!BK238,CalcCustom!BK238))</f>
        <v/>
      </c>
      <c r="E238" s="25" t="str">
        <f aca="false">IF(OR(AND(A238&gt;1,N(O237)=0),Debts!$B$7=""),"",CHOOSE(Plan!$F$6,CalcSnowball!BL238,CalcAvalanche!BL238,CalcCustom!BL238))</f>
        <v/>
      </c>
      <c r="F238" s="25" t="str">
        <f aca="false">IF(OR(AND(A238&gt;1,N(O237)=0),Debts!$B$8=""),"",CHOOSE(Plan!$F$6,CalcSnowball!BM238,CalcAvalanche!BM238,CalcCustom!BM238))</f>
        <v/>
      </c>
      <c r="G238" s="25" t="str">
        <f aca="false">IF(OR(AND(A238&gt;1,N(O237)=0),Debts!$B$9=""),"",CHOOSE(Plan!$F$6,CalcSnowball!BN238,CalcAvalanche!BN238,CalcCustom!BN238))</f>
        <v/>
      </c>
      <c r="H238" s="25" t="str">
        <f aca="false">IF(OR(AND(A238&gt;1,N(O237)=0),Debts!$B$10=""),"",CHOOSE(Plan!$F$6,CalcSnowball!BO238,CalcAvalanche!BO238,CalcCustom!BO238))</f>
        <v/>
      </c>
      <c r="I238" s="25" t="str">
        <f aca="false">IF(OR(AND(A238&gt;1,N(O237)=0),Debts!$B$11=""),"",CHOOSE(Plan!$F$6,CalcSnowball!BP238,CalcAvalanche!BP238,CalcCustom!BP238))</f>
        <v/>
      </c>
      <c r="J238" s="25" t="str">
        <f aca="false">IF(OR(AND(A238&gt;1,N(O237)=0),Debts!$B$12=""),"",CHOOSE(Plan!$F$6,CalcSnowball!BQ238,CalcAvalanche!BQ238,CalcCustom!BQ238))</f>
        <v/>
      </c>
      <c r="K238" s="25" t="str">
        <f aca="false">IF(OR(AND(A238&gt;1,N(O237)=0),Debts!$B$13=""),"",CHOOSE(Plan!$F$6,CalcSnowball!BR238,CalcAvalanche!BR238,CalcCustom!BR238))</f>
        <v/>
      </c>
      <c r="L238" s="25" t="str">
        <f aca="false">IF(OR(AND(A238&gt;1,N(O237)=0),Debts!$B$14=""),"",CHOOSE(Plan!$F$6,CalcSnowball!BS238,CalcAvalanche!BS238,CalcCustom!BS238))</f>
        <v/>
      </c>
      <c r="M238" s="25" t="str">
        <f aca="false">IF(AND(A238&gt;1,N(O237)=0),"",CHOOSE(Plan!$F$6,CalcSnowball!BV238,CalcAvalanche!BV238,CalcCustom!BV238))</f>
        <v/>
      </c>
      <c r="N238" s="25" t="str">
        <f aca="false">IF(AND(A238&gt;1,N(O237)=0),"",CHOOSE(Plan!$F$6,CalcSnowball!BW238,CalcAvalanche!BW238,CalcCustom!BW238))</f>
        <v/>
      </c>
      <c r="O238" s="25" t="str">
        <f aca="false">IF(AND(A238&gt;1,N(O237)=0),"",CHOOSE(Plan!$F$6,CalcSnowball!BU238,CalcAvalanche!BU238,CalcCustom!BU238))</f>
        <v/>
      </c>
    </row>
    <row r="239" customFormat="false" ht="15" hidden="false" customHeight="false" outlineLevel="0" collapsed="false">
      <c r="A239" s="8" t="n">
        <v>234</v>
      </c>
      <c r="B239" s="24" t="str">
        <f aca="false">IF(AND(A239&gt;1,N(O238)=0),"",EDATE(Plan!$C$5,A239-1))</f>
        <v/>
      </c>
      <c r="C239" s="25" t="str">
        <f aca="false">IF(OR(AND(A239&gt;1,N(O238)=0),Debts!$B$5=""),"",CHOOSE(Plan!$F$6,CalcSnowball!BJ239,CalcAvalanche!BJ239,CalcCustom!BJ239))</f>
        <v/>
      </c>
      <c r="D239" s="25" t="str">
        <f aca="false">IF(OR(AND(A239&gt;1,N(O238)=0),Debts!$B$6=""),"",CHOOSE(Plan!$F$6,CalcSnowball!BK239,CalcAvalanche!BK239,CalcCustom!BK239))</f>
        <v/>
      </c>
      <c r="E239" s="25" t="str">
        <f aca="false">IF(OR(AND(A239&gt;1,N(O238)=0),Debts!$B$7=""),"",CHOOSE(Plan!$F$6,CalcSnowball!BL239,CalcAvalanche!BL239,CalcCustom!BL239))</f>
        <v/>
      </c>
      <c r="F239" s="25" t="str">
        <f aca="false">IF(OR(AND(A239&gt;1,N(O238)=0),Debts!$B$8=""),"",CHOOSE(Plan!$F$6,CalcSnowball!BM239,CalcAvalanche!BM239,CalcCustom!BM239))</f>
        <v/>
      </c>
      <c r="G239" s="25" t="str">
        <f aca="false">IF(OR(AND(A239&gt;1,N(O238)=0),Debts!$B$9=""),"",CHOOSE(Plan!$F$6,CalcSnowball!BN239,CalcAvalanche!BN239,CalcCustom!BN239))</f>
        <v/>
      </c>
      <c r="H239" s="25" t="str">
        <f aca="false">IF(OR(AND(A239&gt;1,N(O238)=0),Debts!$B$10=""),"",CHOOSE(Plan!$F$6,CalcSnowball!BO239,CalcAvalanche!BO239,CalcCustom!BO239))</f>
        <v/>
      </c>
      <c r="I239" s="25" t="str">
        <f aca="false">IF(OR(AND(A239&gt;1,N(O238)=0),Debts!$B$11=""),"",CHOOSE(Plan!$F$6,CalcSnowball!BP239,CalcAvalanche!BP239,CalcCustom!BP239))</f>
        <v/>
      </c>
      <c r="J239" s="25" t="str">
        <f aca="false">IF(OR(AND(A239&gt;1,N(O238)=0),Debts!$B$12=""),"",CHOOSE(Plan!$F$6,CalcSnowball!BQ239,CalcAvalanche!BQ239,CalcCustom!BQ239))</f>
        <v/>
      </c>
      <c r="K239" s="25" t="str">
        <f aca="false">IF(OR(AND(A239&gt;1,N(O238)=0),Debts!$B$13=""),"",CHOOSE(Plan!$F$6,CalcSnowball!BR239,CalcAvalanche!BR239,CalcCustom!BR239))</f>
        <v/>
      </c>
      <c r="L239" s="25" t="str">
        <f aca="false">IF(OR(AND(A239&gt;1,N(O238)=0),Debts!$B$14=""),"",CHOOSE(Plan!$F$6,CalcSnowball!BS239,CalcAvalanche!BS239,CalcCustom!BS239))</f>
        <v/>
      </c>
      <c r="M239" s="25" t="str">
        <f aca="false">IF(AND(A239&gt;1,N(O238)=0),"",CHOOSE(Plan!$F$6,CalcSnowball!BV239,CalcAvalanche!BV239,CalcCustom!BV239))</f>
        <v/>
      </c>
      <c r="N239" s="25" t="str">
        <f aca="false">IF(AND(A239&gt;1,N(O238)=0),"",CHOOSE(Plan!$F$6,CalcSnowball!BW239,CalcAvalanche!BW239,CalcCustom!BW239))</f>
        <v/>
      </c>
      <c r="O239" s="25" t="str">
        <f aca="false">IF(AND(A239&gt;1,N(O238)=0),"",CHOOSE(Plan!$F$6,CalcSnowball!BU239,CalcAvalanche!BU239,CalcCustom!BU239))</f>
        <v/>
      </c>
    </row>
    <row r="240" customFormat="false" ht="15" hidden="false" customHeight="false" outlineLevel="0" collapsed="false">
      <c r="A240" s="8" t="n">
        <v>235</v>
      </c>
      <c r="B240" s="24" t="str">
        <f aca="false">IF(AND(A240&gt;1,N(O239)=0),"",EDATE(Plan!$C$5,A240-1))</f>
        <v/>
      </c>
      <c r="C240" s="25" t="str">
        <f aca="false">IF(OR(AND(A240&gt;1,N(O239)=0),Debts!$B$5=""),"",CHOOSE(Plan!$F$6,CalcSnowball!BJ240,CalcAvalanche!BJ240,CalcCustom!BJ240))</f>
        <v/>
      </c>
      <c r="D240" s="25" t="str">
        <f aca="false">IF(OR(AND(A240&gt;1,N(O239)=0),Debts!$B$6=""),"",CHOOSE(Plan!$F$6,CalcSnowball!BK240,CalcAvalanche!BK240,CalcCustom!BK240))</f>
        <v/>
      </c>
      <c r="E240" s="25" t="str">
        <f aca="false">IF(OR(AND(A240&gt;1,N(O239)=0),Debts!$B$7=""),"",CHOOSE(Plan!$F$6,CalcSnowball!BL240,CalcAvalanche!BL240,CalcCustom!BL240))</f>
        <v/>
      </c>
      <c r="F240" s="25" t="str">
        <f aca="false">IF(OR(AND(A240&gt;1,N(O239)=0),Debts!$B$8=""),"",CHOOSE(Plan!$F$6,CalcSnowball!BM240,CalcAvalanche!BM240,CalcCustom!BM240))</f>
        <v/>
      </c>
      <c r="G240" s="25" t="str">
        <f aca="false">IF(OR(AND(A240&gt;1,N(O239)=0),Debts!$B$9=""),"",CHOOSE(Plan!$F$6,CalcSnowball!BN240,CalcAvalanche!BN240,CalcCustom!BN240))</f>
        <v/>
      </c>
      <c r="H240" s="25" t="str">
        <f aca="false">IF(OR(AND(A240&gt;1,N(O239)=0),Debts!$B$10=""),"",CHOOSE(Plan!$F$6,CalcSnowball!BO240,CalcAvalanche!BO240,CalcCustom!BO240))</f>
        <v/>
      </c>
      <c r="I240" s="25" t="str">
        <f aca="false">IF(OR(AND(A240&gt;1,N(O239)=0),Debts!$B$11=""),"",CHOOSE(Plan!$F$6,CalcSnowball!BP240,CalcAvalanche!BP240,CalcCustom!BP240))</f>
        <v/>
      </c>
      <c r="J240" s="25" t="str">
        <f aca="false">IF(OR(AND(A240&gt;1,N(O239)=0),Debts!$B$12=""),"",CHOOSE(Plan!$F$6,CalcSnowball!BQ240,CalcAvalanche!BQ240,CalcCustom!BQ240))</f>
        <v/>
      </c>
      <c r="K240" s="25" t="str">
        <f aca="false">IF(OR(AND(A240&gt;1,N(O239)=0),Debts!$B$13=""),"",CHOOSE(Plan!$F$6,CalcSnowball!BR240,CalcAvalanche!BR240,CalcCustom!BR240))</f>
        <v/>
      </c>
      <c r="L240" s="25" t="str">
        <f aca="false">IF(OR(AND(A240&gt;1,N(O239)=0),Debts!$B$14=""),"",CHOOSE(Plan!$F$6,CalcSnowball!BS240,CalcAvalanche!BS240,CalcCustom!BS240))</f>
        <v/>
      </c>
      <c r="M240" s="25" t="str">
        <f aca="false">IF(AND(A240&gt;1,N(O239)=0),"",CHOOSE(Plan!$F$6,CalcSnowball!BV240,CalcAvalanche!BV240,CalcCustom!BV240))</f>
        <v/>
      </c>
      <c r="N240" s="25" t="str">
        <f aca="false">IF(AND(A240&gt;1,N(O239)=0),"",CHOOSE(Plan!$F$6,CalcSnowball!BW240,CalcAvalanche!BW240,CalcCustom!BW240))</f>
        <v/>
      </c>
      <c r="O240" s="25" t="str">
        <f aca="false">IF(AND(A240&gt;1,N(O239)=0),"",CHOOSE(Plan!$F$6,CalcSnowball!BU240,CalcAvalanche!BU240,CalcCustom!BU240))</f>
        <v/>
      </c>
    </row>
    <row r="241" customFormat="false" ht="15" hidden="false" customHeight="false" outlineLevel="0" collapsed="false">
      <c r="A241" s="8" t="n">
        <v>236</v>
      </c>
      <c r="B241" s="24" t="str">
        <f aca="false">IF(AND(A241&gt;1,N(O240)=0),"",EDATE(Plan!$C$5,A241-1))</f>
        <v/>
      </c>
      <c r="C241" s="25" t="str">
        <f aca="false">IF(OR(AND(A241&gt;1,N(O240)=0),Debts!$B$5=""),"",CHOOSE(Plan!$F$6,CalcSnowball!BJ241,CalcAvalanche!BJ241,CalcCustom!BJ241))</f>
        <v/>
      </c>
      <c r="D241" s="25" t="str">
        <f aca="false">IF(OR(AND(A241&gt;1,N(O240)=0),Debts!$B$6=""),"",CHOOSE(Plan!$F$6,CalcSnowball!BK241,CalcAvalanche!BK241,CalcCustom!BK241))</f>
        <v/>
      </c>
      <c r="E241" s="25" t="str">
        <f aca="false">IF(OR(AND(A241&gt;1,N(O240)=0),Debts!$B$7=""),"",CHOOSE(Plan!$F$6,CalcSnowball!BL241,CalcAvalanche!BL241,CalcCustom!BL241))</f>
        <v/>
      </c>
      <c r="F241" s="25" t="str">
        <f aca="false">IF(OR(AND(A241&gt;1,N(O240)=0),Debts!$B$8=""),"",CHOOSE(Plan!$F$6,CalcSnowball!BM241,CalcAvalanche!BM241,CalcCustom!BM241))</f>
        <v/>
      </c>
      <c r="G241" s="25" t="str">
        <f aca="false">IF(OR(AND(A241&gt;1,N(O240)=0),Debts!$B$9=""),"",CHOOSE(Plan!$F$6,CalcSnowball!BN241,CalcAvalanche!BN241,CalcCustom!BN241))</f>
        <v/>
      </c>
      <c r="H241" s="25" t="str">
        <f aca="false">IF(OR(AND(A241&gt;1,N(O240)=0),Debts!$B$10=""),"",CHOOSE(Plan!$F$6,CalcSnowball!BO241,CalcAvalanche!BO241,CalcCustom!BO241))</f>
        <v/>
      </c>
      <c r="I241" s="25" t="str">
        <f aca="false">IF(OR(AND(A241&gt;1,N(O240)=0),Debts!$B$11=""),"",CHOOSE(Plan!$F$6,CalcSnowball!BP241,CalcAvalanche!BP241,CalcCustom!BP241))</f>
        <v/>
      </c>
      <c r="J241" s="25" t="str">
        <f aca="false">IF(OR(AND(A241&gt;1,N(O240)=0),Debts!$B$12=""),"",CHOOSE(Plan!$F$6,CalcSnowball!BQ241,CalcAvalanche!BQ241,CalcCustom!BQ241))</f>
        <v/>
      </c>
      <c r="K241" s="25" t="str">
        <f aca="false">IF(OR(AND(A241&gt;1,N(O240)=0),Debts!$B$13=""),"",CHOOSE(Plan!$F$6,CalcSnowball!BR241,CalcAvalanche!BR241,CalcCustom!BR241))</f>
        <v/>
      </c>
      <c r="L241" s="25" t="str">
        <f aca="false">IF(OR(AND(A241&gt;1,N(O240)=0),Debts!$B$14=""),"",CHOOSE(Plan!$F$6,CalcSnowball!BS241,CalcAvalanche!BS241,CalcCustom!BS241))</f>
        <v/>
      </c>
      <c r="M241" s="25" t="str">
        <f aca="false">IF(AND(A241&gt;1,N(O240)=0),"",CHOOSE(Plan!$F$6,CalcSnowball!BV241,CalcAvalanche!BV241,CalcCustom!BV241))</f>
        <v/>
      </c>
      <c r="N241" s="25" t="str">
        <f aca="false">IF(AND(A241&gt;1,N(O240)=0),"",CHOOSE(Plan!$F$6,CalcSnowball!BW241,CalcAvalanche!BW241,CalcCustom!BW241))</f>
        <v/>
      </c>
      <c r="O241" s="25" t="str">
        <f aca="false">IF(AND(A241&gt;1,N(O240)=0),"",CHOOSE(Plan!$F$6,CalcSnowball!BU241,CalcAvalanche!BU241,CalcCustom!BU241))</f>
        <v/>
      </c>
    </row>
    <row r="242" customFormat="false" ht="15" hidden="false" customHeight="false" outlineLevel="0" collapsed="false">
      <c r="A242" s="8" t="n">
        <v>237</v>
      </c>
      <c r="B242" s="24" t="str">
        <f aca="false">IF(AND(A242&gt;1,N(O241)=0),"",EDATE(Plan!$C$5,A242-1))</f>
        <v/>
      </c>
      <c r="C242" s="25" t="str">
        <f aca="false">IF(OR(AND(A242&gt;1,N(O241)=0),Debts!$B$5=""),"",CHOOSE(Plan!$F$6,CalcSnowball!BJ242,CalcAvalanche!BJ242,CalcCustom!BJ242))</f>
        <v/>
      </c>
      <c r="D242" s="25" t="str">
        <f aca="false">IF(OR(AND(A242&gt;1,N(O241)=0),Debts!$B$6=""),"",CHOOSE(Plan!$F$6,CalcSnowball!BK242,CalcAvalanche!BK242,CalcCustom!BK242))</f>
        <v/>
      </c>
      <c r="E242" s="25" t="str">
        <f aca="false">IF(OR(AND(A242&gt;1,N(O241)=0),Debts!$B$7=""),"",CHOOSE(Plan!$F$6,CalcSnowball!BL242,CalcAvalanche!BL242,CalcCustom!BL242))</f>
        <v/>
      </c>
      <c r="F242" s="25" t="str">
        <f aca="false">IF(OR(AND(A242&gt;1,N(O241)=0),Debts!$B$8=""),"",CHOOSE(Plan!$F$6,CalcSnowball!BM242,CalcAvalanche!BM242,CalcCustom!BM242))</f>
        <v/>
      </c>
      <c r="G242" s="25" t="str">
        <f aca="false">IF(OR(AND(A242&gt;1,N(O241)=0),Debts!$B$9=""),"",CHOOSE(Plan!$F$6,CalcSnowball!BN242,CalcAvalanche!BN242,CalcCustom!BN242))</f>
        <v/>
      </c>
      <c r="H242" s="25" t="str">
        <f aca="false">IF(OR(AND(A242&gt;1,N(O241)=0),Debts!$B$10=""),"",CHOOSE(Plan!$F$6,CalcSnowball!BO242,CalcAvalanche!BO242,CalcCustom!BO242))</f>
        <v/>
      </c>
      <c r="I242" s="25" t="str">
        <f aca="false">IF(OR(AND(A242&gt;1,N(O241)=0),Debts!$B$11=""),"",CHOOSE(Plan!$F$6,CalcSnowball!BP242,CalcAvalanche!BP242,CalcCustom!BP242))</f>
        <v/>
      </c>
      <c r="J242" s="25" t="str">
        <f aca="false">IF(OR(AND(A242&gt;1,N(O241)=0),Debts!$B$12=""),"",CHOOSE(Plan!$F$6,CalcSnowball!BQ242,CalcAvalanche!BQ242,CalcCustom!BQ242))</f>
        <v/>
      </c>
      <c r="K242" s="25" t="str">
        <f aca="false">IF(OR(AND(A242&gt;1,N(O241)=0),Debts!$B$13=""),"",CHOOSE(Plan!$F$6,CalcSnowball!BR242,CalcAvalanche!BR242,CalcCustom!BR242))</f>
        <v/>
      </c>
      <c r="L242" s="25" t="str">
        <f aca="false">IF(OR(AND(A242&gt;1,N(O241)=0),Debts!$B$14=""),"",CHOOSE(Plan!$F$6,CalcSnowball!BS242,CalcAvalanche!BS242,CalcCustom!BS242))</f>
        <v/>
      </c>
      <c r="M242" s="25" t="str">
        <f aca="false">IF(AND(A242&gt;1,N(O241)=0),"",CHOOSE(Plan!$F$6,CalcSnowball!BV242,CalcAvalanche!BV242,CalcCustom!BV242))</f>
        <v/>
      </c>
      <c r="N242" s="25" t="str">
        <f aca="false">IF(AND(A242&gt;1,N(O241)=0),"",CHOOSE(Plan!$F$6,CalcSnowball!BW242,CalcAvalanche!BW242,CalcCustom!BW242))</f>
        <v/>
      </c>
      <c r="O242" s="25" t="str">
        <f aca="false">IF(AND(A242&gt;1,N(O241)=0),"",CHOOSE(Plan!$F$6,CalcSnowball!BU242,CalcAvalanche!BU242,CalcCustom!BU242))</f>
        <v/>
      </c>
    </row>
    <row r="243" customFormat="false" ht="15" hidden="false" customHeight="false" outlineLevel="0" collapsed="false">
      <c r="A243" s="8" t="n">
        <v>238</v>
      </c>
      <c r="B243" s="24" t="str">
        <f aca="false">IF(AND(A243&gt;1,N(O242)=0),"",EDATE(Plan!$C$5,A243-1))</f>
        <v/>
      </c>
      <c r="C243" s="25" t="str">
        <f aca="false">IF(OR(AND(A243&gt;1,N(O242)=0),Debts!$B$5=""),"",CHOOSE(Plan!$F$6,CalcSnowball!BJ243,CalcAvalanche!BJ243,CalcCustom!BJ243))</f>
        <v/>
      </c>
      <c r="D243" s="25" t="str">
        <f aca="false">IF(OR(AND(A243&gt;1,N(O242)=0),Debts!$B$6=""),"",CHOOSE(Plan!$F$6,CalcSnowball!BK243,CalcAvalanche!BK243,CalcCustom!BK243))</f>
        <v/>
      </c>
      <c r="E243" s="25" t="str">
        <f aca="false">IF(OR(AND(A243&gt;1,N(O242)=0),Debts!$B$7=""),"",CHOOSE(Plan!$F$6,CalcSnowball!BL243,CalcAvalanche!BL243,CalcCustom!BL243))</f>
        <v/>
      </c>
      <c r="F243" s="25" t="str">
        <f aca="false">IF(OR(AND(A243&gt;1,N(O242)=0),Debts!$B$8=""),"",CHOOSE(Plan!$F$6,CalcSnowball!BM243,CalcAvalanche!BM243,CalcCustom!BM243))</f>
        <v/>
      </c>
      <c r="G243" s="25" t="str">
        <f aca="false">IF(OR(AND(A243&gt;1,N(O242)=0),Debts!$B$9=""),"",CHOOSE(Plan!$F$6,CalcSnowball!BN243,CalcAvalanche!BN243,CalcCustom!BN243))</f>
        <v/>
      </c>
      <c r="H243" s="25" t="str">
        <f aca="false">IF(OR(AND(A243&gt;1,N(O242)=0),Debts!$B$10=""),"",CHOOSE(Plan!$F$6,CalcSnowball!BO243,CalcAvalanche!BO243,CalcCustom!BO243))</f>
        <v/>
      </c>
      <c r="I243" s="25" t="str">
        <f aca="false">IF(OR(AND(A243&gt;1,N(O242)=0),Debts!$B$11=""),"",CHOOSE(Plan!$F$6,CalcSnowball!BP243,CalcAvalanche!BP243,CalcCustom!BP243))</f>
        <v/>
      </c>
      <c r="J243" s="25" t="str">
        <f aca="false">IF(OR(AND(A243&gt;1,N(O242)=0),Debts!$B$12=""),"",CHOOSE(Plan!$F$6,CalcSnowball!BQ243,CalcAvalanche!BQ243,CalcCustom!BQ243))</f>
        <v/>
      </c>
      <c r="K243" s="25" t="str">
        <f aca="false">IF(OR(AND(A243&gt;1,N(O242)=0),Debts!$B$13=""),"",CHOOSE(Plan!$F$6,CalcSnowball!BR243,CalcAvalanche!BR243,CalcCustom!BR243))</f>
        <v/>
      </c>
      <c r="L243" s="25" t="str">
        <f aca="false">IF(OR(AND(A243&gt;1,N(O242)=0),Debts!$B$14=""),"",CHOOSE(Plan!$F$6,CalcSnowball!BS243,CalcAvalanche!BS243,CalcCustom!BS243))</f>
        <v/>
      </c>
      <c r="M243" s="25" t="str">
        <f aca="false">IF(AND(A243&gt;1,N(O242)=0),"",CHOOSE(Plan!$F$6,CalcSnowball!BV243,CalcAvalanche!BV243,CalcCustom!BV243))</f>
        <v/>
      </c>
      <c r="N243" s="25" t="str">
        <f aca="false">IF(AND(A243&gt;1,N(O242)=0),"",CHOOSE(Plan!$F$6,CalcSnowball!BW243,CalcAvalanche!BW243,CalcCustom!BW243))</f>
        <v/>
      </c>
      <c r="O243" s="25" t="str">
        <f aca="false">IF(AND(A243&gt;1,N(O242)=0),"",CHOOSE(Plan!$F$6,CalcSnowball!BU243,CalcAvalanche!BU243,CalcCustom!BU243))</f>
        <v/>
      </c>
    </row>
    <row r="244" customFormat="false" ht="15" hidden="false" customHeight="false" outlineLevel="0" collapsed="false">
      <c r="A244" s="8" t="n">
        <v>239</v>
      </c>
      <c r="B244" s="24" t="str">
        <f aca="false">IF(AND(A244&gt;1,N(O243)=0),"",EDATE(Plan!$C$5,A244-1))</f>
        <v/>
      </c>
      <c r="C244" s="25" t="str">
        <f aca="false">IF(OR(AND(A244&gt;1,N(O243)=0),Debts!$B$5=""),"",CHOOSE(Plan!$F$6,CalcSnowball!BJ244,CalcAvalanche!BJ244,CalcCustom!BJ244))</f>
        <v/>
      </c>
      <c r="D244" s="25" t="str">
        <f aca="false">IF(OR(AND(A244&gt;1,N(O243)=0),Debts!$B$6=""),"",CHOOSE(Plan!$F$6,CalcSnowball!BK244,CalcAvalanche!BK244,CalcCustom!BK244))</f>
        <v/>
      </c>
      <c r="E244" s="25" t="str">
        <f aca="false">IF(OR(AND(A244&gt;1,N(O243)=0),Debts!$B$7=""),"",CHOOSE(Plan!$F$6,CalcSnowball!BL244,CalcAvalanche!BL244,CalcCustom!BL244))</f>
        <v/>
      </c>
      <c r="F244" s="25" t="str">
        <f aca="false">IF(OR(AND(A244&gt;1,N(O243)=0),Debts!$B$8=""),"",CHOOSE(Plan!$F$6,CalcSnowball!BM244,CalcAvalanche!BM244,CalcCustom!BM244))</f>
        <v/>
      </c>
      <c r="G244" s="25" t="str">
        <f aca="false">IF(OR(AND(A244&gt;1,N(O243)=0),Debts!$B$9=""),"",CHOOSE(Plan!$F$6,CalcSnowball!BN244,CalcAvalanche!BN244,CalcCustom!BN244))</f>
        <v/>
      </c>
      <c r="H244" s="25" t="str">
        <f aca="false">IF(OR(AND(A244&gt;1,N(O243)=0),Debts!$B$10=""),"",CHOOSE(Plan!$F$6,CalcSnowball!BO244,CalcAvalanche!BO244,CalcCustom!BO244))</f>
        <v/>
      </c>
      <c r="I244" s="25" t="str">
        <f aca="false">IF(OR(AND(A244&gt;1,N(O243)=0),Debts!$B$11=""),"",CHOOSE(Plan!$F$6,CalcSnowball!BP244,CalcAvalanche!BP244,CalcCustom!BP244))</f>
        <v/>
      </c>
      <c r="J244" s="25" t="str">
        <f aca="false">IF(OR(AND(A244&gt;1,N(O243)=0),Debts!$B$12=""),"",CHOOSE(Plan!$F$6,CalcSnowball!BQ244,CalcAvalanche!BQ244,CalcCustom!BQ244))</f>
        <v/>
      </c>
      <c r="K244" s="25" t="str">
        <f aca="false">IF(OR(AND(A244&gt;1,N(O243)=0),Debts!$B$13=""),"",CHOOSE(Plan!$F$6,CalcSnowball!BR244,CalcAvalanche!BR244,CalcCustom!BR244))</f>
        <v/>
      </c>
      <c r="L244" s="25" t="str">
        <f aca="false">IF(OR(AND(A244&gt;1,N(O243)=0),Debts!$B$14=""),"",CHOOSE(Plan!$F$6,CalcSnowball!BS244,CalcAvalanche!BS244,CalcCustom!BS244))</f>
        <v/>
      </c>
      <c r="M244" s="25" t="str">
        <f aca="false">IF(AND(A244&gt;1,N(O243)=0),"",CHOOSE(Plan!$F$6,CalcSnowball!BV244,CalcAvalanche!BV244,CalcCustom!BV244))</f>
        <v/>
      </c>
      <c r="N244" s="25" t="str">
        <f aca="false">IF(AND(A244&gt;1,N(O243)=0),"",CHOOSE(Plan!$F$6,CalcSnowball!BW244,CalcAvalanche!BW244,CalcCustom!BW244))</f>
        <v/>
      </c>
      <c r="O244" s="25" t="str">
        <f aca="false">IF(AND(A244&gt;1,N(O243)=0),"",CHOOSE(Plan!$F$6,CalcSnowball!BU244,CalcAvalanche!BU244,CalcCustom!BU244))</f>
        <v/>
      </c>
    </row>
    <row r="245" customFormat="false" ht="15" hidden="false" customHeight="false" outlineLevel="0" collapsed="false">
      <c r="A245" s="8" t="n">
        <v>240</v>
      </c>
      <c r="B245" s="24" t="str">
        <f aca="false">IF(AND(A245&gt;1,N(O244)=0),"",EDATE(Plan!$C$5,A245-1))</f>
        <v/>
      </c>
      <c r="C245" s="25" t="str">
        <f aca="false">IF(OR(AND(A245&gt;1,N(O244)=0),Debts!$B$5=""),"",CHOOSE(Plan!$F$6,CalcSnowball!BJ245,CalcAvalanche!BJ245,CalcCustom!BJ245))</f>
        <v/>
      </c>
      <c r="D245" s="25" t="str">
        <f aca="false">IF(OR(AND(A245&gt;1,N(O244)=0),Debts!$B$6=""),"",CHOOSE(Plan!$F$6,CalcSnowball!BK245,CalcAvalanche!BK245,CalcCustom!BK245))</f>
        <v/>
      </c>
      <c r="E245" s="25" t="str">
        <f aca="false">IF(OR(AND(A245&gt;1,N(O244)=0),Debts!$B$7=""),"",CHOOSE(Plan!$F$6,CalcSnowball!BL245,CalcAvalanche!BL245,CalcCustom!BL245))</f>
        <v/>
      </c>
      <c r="F245" s="25" t="str">
        <f aca="false">IF(OR(AND(A245&gt;1,N(O244)=0),Debts!$B$8=""),"",CHOOSE(Plan!$F$6,CalcSnowball!BM245,CalcAvalanche!BM245,CalcCustom!BM245))</f>
        <v/>
      </c>
      <c r="G245" s="25" t="str">
        <f aca="false">IF(OR(AND(A245&gt;1,N(O244)=0),Debts!$B$9=""),"",CHOOSE(Plan!$F$6,CalcSnowball!BN245,CalcAvalanche!BN245,CalcCustom!BN245))</f>
        <v/>
      </c>
      <c r="H245" s="25" t="str">
        <f aca="false">IF(OR(AND(A245&gt;1,N(O244)=0),Debts!$B$10=""),"",CHOOSE(Plan!$F$6,CalcSnowball!BO245,CalcAvalanche!BO245,CalcCustom!BO245))</f>
        <v/>
      </c>
      <c r="I245" s="25" t="str">
        <f aca="false">IF(OR(AND(A245&gt;1,N(O244)=0),Debts!$B$11=""),"",CHOOSE(Plan!$F$6,CalcSnowball!BP245,CalcAvalanche!BP245,CalcCustom!BP245))</f>
        <v/>
      </c>
      <c r="J245" s="25" t="str">
        <f aca="false">IF(OR(AND(A245&gt;1,N(O244)=0),Debts!$B$12=""),"",CHOOSE(Plan!$F$6,CalcSnowball!BQ245,CalcAvalanche!BQ245,CalcCustom!BQ245))</f>
        <v/>
      </c>
      <c r="K245" s="25" t="str">
        <f aca="false">IF(OR(AND(A245&gt;1,N(O244)=0),Debts!$B$13=""),"",CHOOSE(Plan!$F$6,CalcSnowball!BR245,CalcAvalanche!BR245,CalcCustom!BR245))</f>
        <v/>
      </c>
      <c r="L245" s="25" t="str">
        <f aca="false">IF(OR(AND(A245&gt;1,N(O244)=0),Debts!$B$14=""),"",CHOOSE(Plan!$F$6,CalcSnowball!BS245,CalcAvalanche!BS245,CalcCustom!BS245))</f>
        <v/>
      </c>
      <c r="M245" s="25" t="str">
        <f aca="false">IF(AND(A245&gt;1,N(O244)=0),"",CHOOSE(Plan!$F$6,CalcSnowball!BV245,CalcAvalanche!BV245,CalcCustom!BV245))</f>
        <v/>
      </c>
      <c r="N245" s="25" t="str">
        <f aca="false">IF(AND(A245&gt;1,N(O244)=0),"",CHOOSE(Plan!$F$6,CalcSnowball!BW245,CalcAvalanche!BW245,CalcCustom!BW245))</f>
        <v/>
      </c>
      <c r="O245" s="25" t="str">
        <f aca="false">IF(AND(A245&gt;1,N(O244)=0),"",CHOOSE(Plan!$F$6,CalcSnowball!BU245,CalcAvalanche!BU245,CalcCustom!BU245))</f>
        <v/>
      </c>
    </row>
    <row r="246" customFormat="false" ht="15" hidden="false" customHeight="false" outlineLevel="0" collapsed="false">
      <c r="A246" s="8" t="n">
        <v>241</v>
      </c>
      <c r="B246" s="24" t="str">
        <f aca="false">IF(AND(A246&gt;1,N(O245)=0),"",EDATE(Plan!$C$5,A246-1))</f>
        <v/>
      </c>
      <c r="C246" s="25" t="str">
        <f aca="false">IF(OR(AND(A246&gt;1,N(O245)=0),Debts!$B$5=""),"",CHOOSE(Plan!$F$6,CalcSnowball!BJ246,CalcAvalanche!BJ246,CalcCustom!BJ246))</f>
        <v/>
      </c>
      <c r="D246" s="25" t="str">
        <f aca="false">IF(OR(AND(A246&gt;1,N(O245)=0),Debts!$B$6=""),"",CHOOSE(Plan!$F$6,CalcSnowball!BK246,CalcAvalanche!BK246,CalcCustom!BK246))</f>
        <v/>
      </c>
      <c r="E246" s="25" t="str">
        <f aca="false">IF(OR(AND(A246&gt;1,N(O245)=0),Debts!$B$7=""),"",CHOOSE(Plan!$F$6,CalcSnowball!BL246,CalcAvalanche!BL246,CalcCustom!BL246))</f>
        <v/>
      </c>
      <c r="F246" s="25" t="str">
        <f aca="false">IF(OR(AND(A246&gt;1,N(O245)=0),Debts!$B$8=""),"",CHOOSE(Plan!$F$6,CalcSnowball!BM246,CalcAvalanche!BM246,CalcCustom!BM246))</f>
        <v/>
      </c>
      <c r="G246" s="25" t="str">
        <f aca="false">IF(OR(AND(A246&gt;1,N(O245)=0),Debts!$B$9=""),"",CHOOSE(Plan!$F$6,CalcSnowball!BN246,CalcAvalanche!BN246,CalcCustom!BN246))</f>
        <v/>
      </c>
      <c r="H246" s="25" t="str">
        <f aca="false">IF(OR(AND(A246&gt;1,N(O245)=0),Debts!$B$10=""),"",CHOOSE(Plan!$F$6,CalcSnowball!BO246,CalcAvalanche!BO246,CalcCustom!BO246))</f>
        <v/>
      </c>
      <c r="I246" s="25" t="str">
        <f aca="false">IF(OR(AND(A246&gt;1,N(O245)=0),Debts!$B$11=""),"",CHOOSE(Plan!$F$6,CalcSnowball!BP246,CalcAvalanche!BP246,CalcCustom!BP246))</f>
        <v/>
      </c>
      <c r="J246" s="25" t="str">
        <f aca="false">IF(OR(AND(A246&gt;1,N(O245)=0),Debts!$B$12=""),"",CHOOSE(Plan!$F$6,CalcSnowball!BQ246,CalcAvalanche!BQ246,CalcCustom!BQ246))</f>
        <v/>
      </c>
      <c r="K246" s="25" t="str">
        <f aca="false">IF(OR(AND(A246&gt;1,N(O245)=0),Debts!$B$13=""),"",CHOOSE(Plan!$F$6,CalcSnowball!BR246,CalcAvalanche!BR246,CalcCustom!BR246))</f>
        <v/>
      </c>
      <c r="L246" s="25" t="str">
        <f aca="false">IF(OR(AND(A246&gt;1,N(O245)=0),Debts!$B$14=""),"",CHOOSE(Plan!$F$6,CalcSnowball!BS246,CalcAvalanche!BS246,CalcCustom!BS246))</f>
        <v/>
      </c>
      <c r="M246" s="25" t="str">
        <f aca="false">IF(AND(A246&gt;1,N(O245)=0),"",CHOOSE(Plan!$F$6,CalcSnowball!BV246,CalcAvalanche!BV246,CalcCustom!BV246))</f>
        <v/>
      </c>
      <c r="N246" s="25" t="str">
        <f aca="false">IF(AND(A246&gt;1,N(O245)=0),"",CHOOSE(Plan!$F$6,CalcSnowball!BW246,CalcAvalanche!BW246,CalcCustom!BW246))</f>
        <v/>
      </c>
      <c r="O246" s="25" t="str">
        <f aca="false">IF(AND(A246&gt;1,N(O245)=0),"",CHOOSE(Plan!$F$6,CalcSnowball!BU246,CalcAvalanche!BU246,CalcCustom!BU246))</f>
        <v/>
      </c>
    </row>
    <row r="247" customFormat="false" ht="15" hidden="false" customHeight="false" outlineLevel="0" collapsed="false">
      <c r="A247" s="8" t="n">
        <v>242</v>
      </c>
      <c r="B247" s="24" t="str">
        <f aca="false">IF(AND(A247&gt;1,N(O246)=0),"",EDATE(Plan!$C$5,A247-1))</f>
        <v/>
      </c>
      <c r="C247" s="25" t="str">
        <f aca="false">IF(OR(AND(A247&gt;1,N(O246)=0),Debts!$B$5=""),"",CHOOSE(Plan!$F$6,CalcSnowball!BJ247,CalcAvalanche!BJ247,CalcCustom!BJ247))</f>
        <v/>
      </c>
      <c r="D247" s="25" t="str">
        <f aca="false">IF(OR(AND(A247&gt;1,N(O246)=0),Debts!$B$6=""),"",CHOOSE(Plan!$F$6,CalcSnowball!BK247,CalcAvalanche!BK247,CalcCustom!BK247))</f>
        <v/>
      </c>
      <c r="E247" s="25" t="str">
        <f aca="false">IF(OR(AND(A247&gt;1,N(O246)=0),Debts!$B$7=""),"",CHOOSE(Plan!$F$6,CalcSnowball!BL247,CalcAvalanche!BL247,CalcCustom!BL247))</f>
        <v/>
      </c>
      <c r="F247" s="25" t="str">
        <f aca="false">IF(OR(AND(A247&gt;1,N(O246)=0),Debts!$B$8=""),"",CHOOSE(Plan!$F$6,CalcSnowball!BM247,CalcAvalanche!BM247,CalcCustom!BM247))</f>
        <v/>
      </c>
      <c r="G247" s="25" t="str">
        <f aca="false">IF(OR(AND(A247&gt;1,N(O246)=0),Debts!$B$9=""),"",CHOOSE(Plan!$F$6,CalcSnowball!BN247,CalcAvalanche!BN247,CalcCustom!BN247))</f>
        <v/>
      </c>
      <c r="H247" s="25" t="str">
        <f aca="false">IF(OR(AND(A247&gt;1,N(O246)=0),Debts!$B$10=""),"",CHOOSE(Plan!$F$6,CalcSnowball!BO247,CalcAvalanche!BO247,CalcCustom!BO247))</f>
        <v/>
      </c>
      <c r="I247" s="25" t="str">
        <f aca="false">IF(OR(AND(A247&gt;1,N(O246)=0),Debts!$B$11=""),"",CHOOSE(Plan!$F$6,CalcSnowball!BP247,CalcAvalanche!BP247,CalcCustom!BP247))</f>
        <v/>
      </c>
      <c r="J247" s="25" t="str">
        <f aca="false">IF(OR(AND(A247&gt;1,N(O246)=0),Debts!$B$12=""),"",CHOOSE(Plan!$F$6,CalcSnowball!BQ247,CalcAvalanche!BQ247,CalcCustom!BQ247))</f>
        <v/>
      </c>
      <c r="K247" s="25" t="str">
        <f aca="false">IF(OR(AND(A247&gt;1,N(O246)=0),Debts!$B$13=""),"",CHOOSE(Plan!$F$6,CalcSnowball!BR247,CalcAvalanche!BR247,CalcCustom!BR247))</f>
        <v/>
      </c>
      <c r="L247" s="25" t="str">
        <f aca="false">IF(OR(AND(A247&gt;1,N(O246)=0),Debts!$B$14=""),"",CHOOSE(Plan!$F$6,CalcSnowball!BS247,CalcAvalanche!BS247,CalcCustom!BS247))</f>
        <v/>
      </c>
      <c r="M247" s="25" t="str">
        <f aca="false">IF(AND(A247&gt;1,N(O246)=0),"",CHOOSE(Plan!$F$6,CalcSnowball!BV247,CalcAvalanche!BV247,CalcCustom!BV247))</f>
        <v/>
      </c>
      <c r="N247" s="25" t="str">
        <f aca="false">IF(AND(A247&gt;1,N(O246)=0),"",CHOOSE(Plan!$F$6,CalcSnowball!BW247,CalcAvalanche!BW247,CalcCustom!BW247))</f>
        <v/>
      </c>
      <c r="O247" s="25" t="str">
        <f aca="false">IF(AND(A247&gt;1,N(O246)=0),"",CHOOSE(Plan!$F$6,CalcSnowball!BU247,CalcAvalanche!BU247,CalcCustom!BU247))</f>
        <v/>
      </c>
    </row>
    <row r="248" customFormat="false" ht="15" hidden="false" customHeight="false" outlineLevel="0" collapsed="false">
      <c r="A248" s="8" t="n">
        <v>243</v>
      </c>
      <c r="B248" s="24" t="str">
        <f aca="false">IF(AND(A248&gt;1,N(O247)=0),"",EDATE(Plan!$C$5,A248-1))</f>
        <v/>
      </c>
      <c r="C248" s="25" t="str">
        <f aca="false">IF(OR(AND(A248&gt;1,N(O247)=0),Debts!$B$5=""),"",CHOOSE(Plan!$F$6,CalcSnowball!BJ248,CalcAvalanche!BJ248,CalcCustom!BJ248))</f>
        <v/>
      </c>
      <c r="D248" s="25" t="str">
        <f aca="false">IF(OR(AND(A248&gt;1,N(O247)=0),Debts!$B$6=""),"",CHOOSE(Plan!$F$6,CalcSnowball!BK248,CalcAvalanche!BK248,CalcCustom!BK248))</f>
        <v/>
      </c>
      <c r="E248" s="25" t="str">
        <f aca="false">IF(OR(AND(A248&gt;1,N(O247)=0),Debts!$B$7=""),"",CHOOSE(Plan!$F$6,CalcSnowball!BL248,CalcAvalanche!BL248,CalcCustom!BL248))</f>
        <v/>
      </c>
      <c r="F248" s="25" t="str">
        <f aca="false">IF(OR(AND(A248&gt;1,N(O247)=0),Debts!$B$8=""),"",CHOOSE(Plan!$F$6,CalcSnowball!BM248,CalcAvalanche!BM248,CalcCustom!BM248))</f>
        <v/>
      </c>
      <c r="G248" s="25" t="str">
        <f aca="false">IF(OR(AND(A248&gt;1,N(O247)=0),Debts!$B$9=""),"",CHOOSE(Plan!$F$6,CalcSnowball!BN248,CalcAvalanche!BN248,CalcCustom!BN248))</f>
        <v/>
      </c>
      <c r="H248" s="25" t="str">
        <f aca="false">IF(OR(AND(A248&gt;1,N(O247)=0),Debts!$B$10=""),"",CHOOSE(Plan!$F$6,CalcSnowball!BO248,CalcAvalanche!BO248,CalcCustom!BO248))</f>
        <v/>
      </c>
      <c r="I248" s="25" t="str">
        <f aca="false">IF(OR(AND(A248&gt;1,N(O247)=0),Debts!$B$11=""),"",CHOOSE(Plan!$F$6,CalcSnowball!BP248,CalcAvalanche!BP248,CalcCustom!BP248))</f>
        <v/>
      </c>
      <c r="J248" s="25" t="str">
        <f aca="false">IF(OR(AND(A248&gt;1,N(O247)=0),Debts!$B$12=""),"",CHOOSE(Plan!$F$6,CalcSnowball!BQ248,CalcAvalanche!BQ248,CalcCustom!BQ248))</f>
        <v/>
      </c>
      <c r="K248" s="25" t="str">
        <f aca="false">IF(OR(AND(A248&gt;1,N(O247)=0),Debts!$B$13=""),"",CHOOSE(Plan!$F$6,CalcSnowball!BR248,CalcAvalanche!BR248,CalcCustom!BR248))</f>
        <v/>
      </c>
      <c r="L248" s="25" t="str">
        <f aca="false">IF(OR(AND(A248&gt;1,N(O247)=0),Debts!$B$14=""),"",CHOOSE(Plan!$F$6,CalcSnowball!BS248,CalcAvalanche!BS248,CalcCustom!BS248))</f>
        <v/>
      </c>
      <c r="M248" s="25" t="str">
        <f aca="false">IF(AND(A248&gt;1,N(O247)=0),"",CHOOSE(Plan!$F$6,CalcSnowball!BV248,CalcAvalanche!BV248,CalcCustom!BV248))</f>
        <v/>
      </c>
      <c r="N248" s="25" t="str">
        <f aca="false">IF(AND(A248&gt;1,N(O247)=0),"",CHOOSE(Plan!$F$6,CalcSnowball!BW248,CalcAvalanche!BW248,CalcCustom!BW248))</f>
        <v/>
      </c>
      <c r="O248" s="25" t="str">
        <f aca="false">IF(AND(A248&gt;1,N(O247)=0),"",CHOOSE(Plan!$F$6,CalcSnowball!BU248,CalcAvalanche!BU248,CalcCustom!BU248))</f>
        <v/>
      </c>
    </row>
    <row r="249" customFormat="false" ht="15" hidden="false" customHeight="false" outlineLevel="0" collapsed="false">
      <c r="A249" s="8" t="n">
        <v>244</v>
      </c>
      <c r="B249" s="24" t="str">
        <f aca="false">IF(AND(A249&gt;1,N(O248)=0),"",EDATE(Plan!$C$5,A249-1))</f>
        <v/>
      </c>
      <c r="C249" s="25" t="str">
        <f aca="false">IF(OR(AND(A249&gt;1,N(O248)=0),Debts!$B$5=""),"",CHOOSE(Plan!$F$6,CalcSnowball!BJ249,CalcAvalanche!BJ249,CalcCustom!BJ249))</f>
        <v/>
      </c>
      <c r="D249" s="25" t="str">
        <f aca="false">IF(OR(AND(A249&gt;1,N(O248)=0),Debts!$B$6=""),"",CHOOSE(Plan!$F$6,CalcSnowball!BK249,CalcAvalanche!BK249,CalcCustom!BK249))</f>
        <v/>
      </c>
      <c r="E249" s="25" t="str">
        <f aca="false">IF(OR(AND(A249&gt;1,N(O248)=0),Debts!$B$7=""),"",CHOOSE(Plan!$F$6,CalcSnowball!BL249,CalcAvalanche!BL249,CalcCustom!BL249))</f>
        <v/>
      </c>
      <c r="F249" s="25" t="str">
        <f aca="false">IF(OR(AND(A249&gt;1,N(O248)=0),Debts!$B$8=""),"",CHOOSE(Plan!$F$6,CalcSnowball!BM249,CalcAvalanche!BM249,CalcCustom!BM249))</f>
        <v/>
      </c>
      <c r="G249" s="25" t="str">
        <f aca="false">IF(OR(AND(A249&gt;1,N(O248)=0),Debts!$B$9=""),"",CHOOSE(Plan!$F$6,CalcSnowball!BN249,CalcAvalanche!BN249,CalcCustom!BN249))</f>
        <v/>
      </c>
      <c r="H249" s="25" t="str">
        <f aca="false">IF(OR(AND(A249&gt;1,N(O248)=0),Debts!$B$10=""),"",CHOOSE(Plan!$F$6,CalcSnowball!BO249,CalcAvalanche!BO249,CalcCustom!BO249))</f>
        <v/>
      </c>
      <c r="I249" s="25" t="str">
        <f aca="false">IF(OR(AND(A249&gt;1,N(O248)=0),Debts!$B$11=""),"",CHOOSE(Plan!$F$6,CalcSnowball!BP249,CalcAvalanche!BP249,CalcCustom!BP249))</f>
        <v/>
      </c>
      <c r="J249" s="25" t="str">
        <f aca="false">IF(OR(AND(A249&gt;1,N(O248)=0),Debts!$B$12=""),"",CHOOSE(Plan!$F$6,CalcSnowball!BQ249,CalcAvalanche!BQ249,CalcCustom!BQ249))</f>
        <v/>
      </c>
      <c r="K249" s="25" t="str">
        <f aca="false">IF(OR(AND(A249&gt;1,N(O248)=0),Debts!$B$13=""),"",CHOOSE(Plan!$F$6,CalcSnowball!BR249,CalcAvalanche!BR249,CalcCustom!BR249))</f>
        <v/>
      </c>
      <c r="L249" s="25" t="str">
        <f aca="false">IF(OR(AND(A249&gt;1,N(O248)=0),Debts!$B$14=""),"",CHOOSE(Plan!$F$6,CalcSnowball!BS249,CalcAvalanche!BS249,CalcCustom!BS249))</f>
        <v/>
      </c>
      <c r="M249" s="25" t="str">
        <f aca="false">IF(AND(A249&gt;1,N(O248)=0),"",CHOOSE(Plan!$F$6,CalcSnowball!BV249,CalcAvalanche!BV249,CalcCustom!BV249))</f>
        <v/>
      </c>
      <c r="N249" s="25" t="str">
        <f aca="false">IF(AND(A249&gt;1,N(O248)=0),"",CHOOSE(Plan!$F$6,CalcSnowball!BW249,CalcAvalanche!BW249,CalcCustom!BW249))</f>
        <v/>
      </c>
      <c r="O249" s="25" t="str">
        <f aca="false">IF(AND(A249&gt;1,N(O248)=0),"",CHOOSE(Plan!$F$6,CalcSnowball!BU249,CalcAvalanche!BU249,CalcCustom!BU249))</f>
        <v/>
      </c>
    </row>
    <row r="250" customFormat="false" ht="15" hidden="false" customHeight="false" outlineLevel="0" collapsed="false">
      <c r="A250" s="8" t="n">
        <v>245</v>
      </c>
      <c r="B250" s="24" t="str">
        <f aca="false">IF(AND(A250&gt;1,N(O249)=0),"",EDATE(Plan!$C$5,A250-1))</f>
        <v/>
      </c>
      <c r="C250" s="25" t="str">
        <f aca="false">IF(OR(AND(A250&gt;1,N(O249)=0),Debts!$B$5=""),"",CHOOSE(Plan!$F$6,CalcSnowball!BJ250,CalcAvalanche!BJ250,CalcCustom!BJ250))</f>
        <v/>
      </c>
      <c r="D250" s="25" t="str">
        <f aca="false">IF(OR(AND(A250&gt;1,N(O249)=0),Debts!$B$6=""),"",CHOOSE(Plan!$F$6,CalcSnowball!BK250,CalcAvalanche!BK250,CalcCustom!BK250))</f>
        <v/>
      </c>
      <c r="E250" s="25" t="str">
        <f aca="false">IF(OR(AND(A250&gt;1,N(O249)=0),Debts!$B$7=""),"",CHOOSE(Plan!$F$6,CalcSnowball!BL250,CalcAvalanche!BL250,CalcCustom!BL250))</f>
        <v/>
      </c>
      <c r="F250" s="25" t="str">
        <f aca="false">IF(OR(AND(A250&gt;1,N(O249)=0),Debts!$B$8=""),"",CHOOSE(Plan!$F$6,CalcSnowball!BM250,CalcAvalanche!BM250,CalcCustom!BM250))</f>
        <v/>
      </c>
      <c r="G250" s="25" t="str">
        <f aca="false">IF(OR(AND(A250&gt;1,N(O249)=0),Debts!$B$9=""),"",CHOOSE(Plan!$F$6,CalcSnowball!BN250,CalcAvalanche!BN250,CalcCustom!BN250))</f>
        <v/>
      </c>
      <c r="H250" s="25" t="str">
        <f aca="false">IF(OR(AND(A250&gt;1,N(O249)=0),Debts!$B$10=""),"",CHOOSE(Plan!$F$6,CalcSnowball!BO250,CalcAvalanche!BO250,CalcCustom!BO250))</f>
        <v/>
      </c>
      <c r="I250" s="25" t="str">
        <f aca="false">IF(OR(AND(A250&gt;1,N(O249)=0),Debts!$B$11=""),"",CHOOSE(Plan!$F$6,CalcSnowball!BP250,CalcAvalanche!BP250,CalcCustom!BP250))</f>
        <v/>
      </c>
      <c r="J250" s="25" t="str">
        <f aca="false">IF(OR(AND(A250&gt;1,N(O249)=0),Debts!$B$12=""),"",CHOOSE(Plan!$F$6,CalcSnowball!BQ250,CalcAvalanche!BQ250,CalcCustom!BQ250))</f>
        <v/>
      </c>
      <c r="K250" s="25" t="str">
        <f aca="false">IF(OR(AND(A250&gt;1,N(O249)=0),Debts!$B$13=""),"",CHOOSE(Plan!$F$6,CalcSnowball!BR250,CalcAvalanche!BR250,CalcCustom!BR250))</f>
        <v/>
      </c>
      <c r="L250" s="25" t="str">
        <f aca="false">IF(OR(AND(A250&gt;1,N(O249)=0),Debts!$B$14=""),"",CHOOSE(Plan!$F$6,CalcSnowball!BS250,CalcAvalanche!BS250,CalcCustom!BS250))</f>
        <v/>
      </c>
      <c r="M250" s="25" t="str">
        <f aca="false">IF(AND(A250&gt;1,N(O249)=0),"",CHOOSE(Plan!$F$6,CalcSnowball!BV250,CalcAvalanche!BV250,CalcCustom!BV250))</f>
        <v/>
      </c>
      <c r="N250" s="25" t="str">
        <f aca="false">IF(AND(A250&gt;1,N(O249)=0),"",CHOOSE(Plan!$F$6,CalcSnowball!BW250,CalcAvalanche!BW250,CalcCustom!BW250))</f>
        <v/>
      </c>
      <c r="O250" s="25" t="str">
        <f aca="false">IF(AND(A250&gt;1,N(O249)=0),"",CHOOSE(Plan!$F$6,CalcSnowball!BU250,CalcAvalanche!BU250,CalcCustom!BU250))</f>
        <v/>
      </c>
    </row>
    <row r="251" customFormat="false" ht="15" hidden="false" customHeight="false" outlineLevel="0" collapsed="false">
      <c r="A251" s="8" t="n">
        <v>246</v>
      </c>
      <c r="B251" s="24" t="str">
        <f aca="false">IF(AND(A251&gt;1,N(O250)=0),"",EDATE(Plan!$C$5,A251-1))</f>
        <v/>
      </c>
      <c r="C251" s="25" t="str">
        <f aca="false">IF(OR(AND(A251&gt;1,N(O250)=0),Debts!$B$5=""),"",CHOOSE(Plan!$F$6,CalcSnowball!BJ251,CalcAvalanche!BJ251,CalcCustom!BJ251))</f>
        <v/>
      </c>
      <c r="D251" s="25" t="str">
        <f aca="false">IF(OR(AND(A251&gt;1,N(O250)=0),Debts!$B$6=""),"",CHOOSE(Plan!$F$6,CalcSnowball!BK251,CalcAvalanche!BK251,CalcCustom!BK251))</f>
        <v/>
      </c>
      <c r="E251" s="25" t="str">
        <f aca="false">IF(OR(AND(A251&gt;1,N(O250)=0),Debts!$B$7=""),"",CHOOSE(Plan!$F$6,CalcSnowball!BL251,CalcAvalanche!BL251,CalcCustom!BL251))</f>
        <v/>
      </c>
      <c r="F251" s="25" t="str">
        <f aca="false">IF(OR(AND(A251&gt;1,N(O250)=0),Debts!$B$8=""),"",CHOOSE(Plan!$F$6,CalcSnowball!BM251,CalcAvalanche!BM251,CalcCustom!BM251))</f>
        <v/>
      </c>
      <c r="G251" s="25" t="str">
        <f aca="false">IF(OR(AND(A251&gt;1,N(O250)=0),Debts!$B$9=""),"",CHOOSE(Plan!$F$6,CalcSnowball!BN251,CalcAvalanche!BN251,CalcCustom!BN251))</f>
        <v/>
      </c>
      <c r="H251" s="25" t="str">
        <f aca="false">IF(OR(AND(A251&gt;1,N(O250)=0),Debts!$B$10=""),"",CHOOSE(Plan!$F$6,CalcSnowball!BO251,CalcAvalanche!BO251,CalcCustom!BO251))</f>
        <v/>
      </c>
      <c r="I251" s="25" t="str">
        <f aca="false">IF(OR(AND(A251&gt;1,N(O250)=0),Debts!$B$11=""),"",CHOOSE(Plan!$F$6,CalcSnowball!BP251,CalcAvalanche!BP251,CalcCustom!BP251))</f>
        <v/>
      </c>
      <c r="J251" s="25" t="str">
        <f aca="false">IF(OR(AND(A251&gt;1,N(O250)=0),Debts!$B$12=""),"",CHOOSE(Plan!$F$6,CalcSnowball!BQ251,CalcAvalanche!BQ251,CalcCustom!BQ251))</f>
        <v/>
      </c>
      <c r="K251" s="25" t="str">
        <f aca="false">IF(OR(AND(A251&gt;1,N(O250)=0),Debts!$B$13=""),"",CHOOSE(Plan!$F$6,CalcSnowball!BR251,CalcAvalanche!BR251,CalcCustom!BR251))</f>
        <v/>
      </c>
      <c r="L251" s="25" t="str">
        <f aca="false">IF(OR(AND(A251&gt;1,N(O250)=0),Debts!$B$14=""),"",CHOOSE(Plan!$F$6,CalcSnowball!BS251,CalcAvalanche!BS251,CalcCustom!BS251))</f>
        <v/>
      </c>
      <c r="M251" s="25" t="str">
        <f aca="false">IF(AND(A251&gt;1,N(O250)=0),"",CHOOSE(Plan!$F$6,CalcSnowball!BV251,CalcAvalanche!BV251,CalcCustom!BV251))</f>
        <v/>
      </c>
      <c r="N251" s="25" t="str">
        <f aca="false">IF(AND(A251&gt;1,N(O250)=0),"",CHOOSE(Plan!$F$6,CalcSnowball!BW251,CalcAvalanche!BW251,CalcCustom!BW251))</f>
        <v/>
      </c>
      <c r="O251" s="25" t="str">
        <f aca="false">IF(AND(A251&gt;1,N(O250)=0),"",CHOOSE(Plan!$F$6,CalcSnowball!BU251,CalcAvalanche!BU251,CalcCustom!BU251))</f>
        <v/>
      </c>
    </row>
    <row r="252" customFormat="false" ht="15" hidden="false" customHeight="false" outlineLevel="0" collapsed="false">
      <c r="A252" s="8" t="n">
        <v>247</v>
      </c>
      <c r="B252" s="24" t="str">
        <f aca="false">IF(AND(A252&gt;1,N(O251)=0),"",EDATE(Plan!$C$5,A252-1))</f>
        <v/>
      </c>
      <c r="C252" s="25" t="str">
        <f aca="false">IF(OR(AND(A252&gt;1,N(O251)=0),Debts!$B$5=""),"",CHOOSE(Plan!$F$6,CalcSnowball!BJ252,CalcAvalanche!BJ252,CalcCustom!BJ252))</f>
        <v/>
      </c>
      <c r="D252" s="25" t="str">
        <f aca="false">IF(OR(AND(A252&gt;1,N(O251)=0),Debts!$B$6=""),"",CHOOSE(Plan!$F$6,CalcSnowball!BK252,CalcAvalanche!BK252,CalcCustom!BK252))</f>
        <v/>
      </c>
      <c r="E252" s="25" t="str">
        <f aca="false">IF(OR(AND(A252&gt;1,N(O251)=0),Debts!$B$7=""),"",CHOOSE(Plan!$F$6,CalcSnowball!BL252,CalcAvalanche!BL252,CalcCustom!BL252))</f>
        <v/>
      </c>
      <c r="F252" s="25" t="str">
        <f aca="false">IF(OR(AND(A252&gt;1,N(O251)=0),Debts!$B$8=""),"",CHOOSE(Plan!$F$6,CalcSnowball!BM252,CalcAvalanche!BM252,CalcCustom!BM252))</f>
        <v/>
      </c>
      <c r="G252" s="25" t="str">
        <f aca="false">IF(OR(AND(A252&gt;1,N(O251)=0),Debts!$B$9=""),"",CHOOSE(Plan!$F$6,CalcSnowball!BN252,CalcAvalanche!BN252,CalcCustom!BN252))</f>
        <v/>
      </c>
      <c r="H252" s="25" t="str">
        <f aca="false">IF(OR(AND(A252&gt;1,N(O251)=0),Debts!$B$10=""),"",CHOOSE(Plan!$F$6,CalcSnowball!BO252,CalcAvalanche!BO252,CalcCustom!BO252))</f>
        <v/>
      </c>
      <c r="I252" s="25" t="str">
        <f aca="false">IF(OR(AND(A252&gt;1,N(O251)=0),Debts!$B$11=""),"",CHOOSE(Plan!$F$6,CalcSnowball!BP252,CalcAvalanche!BP252,CalcCustom!BP252))</f>
        <v/>
      </c>
      <c r="J252" s="25" t="str">
        <f aca="false">IF(OR(AND(A252&gt;1,N(O251)=0),Debts!$B$12=""),"",CHOOSE(Plan!$F$6,CalcSnowball!BQ252,CalcAvalanche!BQ252,CalcCustom!BQ252))</f>
        <v/>
      </c>
      <c r="K252" s="25" t="str">
        <f aca="false">IF(OR(AND(A252&gt;1,N(O251)=0),Debts!$B$13=""),"",CHOOSE(Plan!$F$6,CalcSnowball!BR252,CalcAvalanche!BR252,CalcCustom!BR252))</f>
        <v/>
      </c>
      <c r="L252" s="25" t="str">
        <f aca="false">IF(OR(AND(A252&gt;1,N(O251)=0),Debts!$B$14=""),"",CHOOSE(Plan!$F$6,CalcSnowball!BS252,CalcAvalanche!BS252,CalcCustom!BS252))</f>
        <v/>
      </c>
      <c r="M252" s="25" t="str">
        <f aca="false">IF(AND(A252&gt;1,N(O251)=0),"",CHOOSE(Plan!$F$6,CalcSnowball!BV252,CalcAvalanche!BV252,CalcCustom!BV252))</f>
        <v/>
      </c>
      <c r="N252" s="25" t="str">
        <f aca="false">IF(AND(A252&gt;1,N(O251)=0),"",CHOOSE(Plan!$F$6,CalcSnowball!BW252,CalcAvalanche!BW252,CalcCustom!BW252))</f>
        <v/>
      </c>
      <c r="O252" s="25" t="str">
        <f aca="false">IF(AND(A252&gt;1,N(O251)=0),"",CHOOSE(Plan!$F$6,CalcSnowball!BU252,CalcAvalanche!BU252,CalcCustom!BU252))</f>
        <v/>
      </c>
    </row>
    <row r="253" customFormat="false" ht="15" hidden="false" customHeight="false" outlineLevel="0" collapsed="false">
      <c r="A253" s="8" t="n">
        <v>248</v>
      </c>
      <c r="B253" s="24" t="str">
        <f aca="false">IF(AND(A253&gt;1,N(O252)=0),"",EDATE(Plan!$C$5,A253-1))</f>
        <v/>
      </c>
      <c r="C253" s="25" t="str">
        <f aca="false">IF(OR(AND(A253&gt;1,N(O252)=0),Debts!$B$5=""),"",CHOOSE(Plan!$F$6,CalcSnowball!BJ253,CalcAvalanche!BJ253,CalcCustom!BJ253))</f>
        <v/>
      </c>
      <c r="D253" s="25" t="str">
        <f aca="false">IF(OR(AND(A253&gt;1,N(O252)=0),Debts!$B$6=""),"",CHOOSE(Plan!$F$6,CalcSnowball!BK253,CalcAvalanche!BK253,CalcCustom!BK253))</f>
        <v/>
      </c>
      <c r="E253" s="25" t="str">
        <f aca="false">IF(OR(AND(A253&gt;1,N(O252)=0),Debts!$B$7=""),"",CHOOSE(Plan!$F$6,CalcSnowball!BL253,CalcAvalanche!BL253,CalcCustom!BL253))</f>
        <v/>
      </c>
      <c r="F253" s="25" t="str">
        <f aca="false">IF(OR(AND(A253&gt;1,N(O252)=0),Debts!$B$8=""),"",CHOOSE(Plan!$F$6,CalcSnowball!BM253,CalcAvalanche!BM253,CalcCustom!BM253))</f>
        <v/>
      </c>
      <c r="G253" s="25" t="str">
        <f aca="false">IF(OR(AND(A253&gt;1,N(O252)=0),Debts!$B$9=""),"",CHOOSE(Plan!$F$6,CalcSnowball!BN253,CalcAvalanche!BN253,CalcCustom!BN253))</f>
        <v/>
      </c>
      <c r="H253" s="25" t="str">
        <f aca="false">IF(OR(AND(A253&gt;1,N(O252)=0),Debts!$B$10=""),"",CHOOSE(Plan!$F$6,CalcSnowball!BO253,CalcAvalanche!BO253,CalcCustom!BO253))</f>
        <v/>
      </c>
      <c r="I253" s="25" t="str">
        <f aca="false">IF(OR(AND(A253&gt;1,N(O252)=0),Debts!$B$11=""),"",CHOOSE(Plan!$F$6,CalcSnowball!BP253,CalcAvalanche!BP253,CalcCustom!BP253))</f>
        <v/>
      </c>
      <c r="J253" s="25" t="str">
        <f aca="false">IF(OR(AND(A253&gt;1,N(O252)=0),Debts!$B$12=""),"",CHOOSE(Plan!$F$6,CalcSnowball!BQ253,CalcAvalanche!BQ253,CalcCustom!BQ253))</f>
        <v/>
      </c>
      <c r="K253" s="25" t="str">
        <f aca="false">IF(OR(AND(A253&gt;1,N(O252)=0),Debts!$B$13=""),"",CHOOSE(Plan!$F$6,CalcSnowball!BR253,CalcAvalanche!BR253,CalcCustom!BR253))</f>
        <v/>
      </c>
      <c r="L253" s="25" t="str">
        <f aca="false">IF(OR(AND(A253&gt;1,N(O252)=0),Debts!$B$14=""),"",CHOOSE(Plan!$F$6,CalcSnowball!BS253,CalcAvalanche!BS253,CalcCustom!BS253))</f>
        <v/>
      </c>
      <c r="M253" s="25" t="str">
        <f aca="false">IF(AND(A253&gt;1,N(O252)=0),"",CHOOSE(Plan!$F$6,CalcSnowball!BV253,CalcAvalanche!BV253,CalcCustom!BV253))</f>
        <v/>
      </c>
      <c r="N253" s="25" t="str">
        <f aca="false">IF(AND(A253&gt;1,N(O252)=0),"",CHOOSE(Plan!$F$6,CalcSnowball!BW253,CalcAvalanche!BW253,CalcCustom!BW253))</f>
        <v/>
      </c>
      <c r="O253" s="25" t="str">
        <f aca="false">IF(AND(A253&gt;1,N(O252)=0),"",CHOOSE(Plan!$F$6,CalcSnowball!BU253,CalcAvalanche!BU253,CalcCustom!BU253))</f>
        <v/>
      </c>
    </row>
    <row r="254" customFormat="false" ht="15" hidden="false" customHeight="false" outlineLevel="0" collapsed="false">
      <c r="A254" s="8" t="n">
        <v>249</v>
      </c>
      <c r="B254" s="24" t="str">
        <f aca="false">IF(AND(A254&gt;1,N(O253)=0),"",EDATE(Plan!$C$5,A254-1))</f>
        <v/>
      </c>
      <c r="C254" s="25" t="str">
        <f aca="false">IF(OR(AND(A254&gt;1,N(O253)=0),Debts!$B$5=""),"",CHOOSE(Plan!$F$6,CalcSnowball!BJ254,CalcAvalanche!BJ254,CalcCustom!BJ254))</f>
        <v/>
      </c>
      <c r="D254" s="25" t="str">
        <f aca="false">IF(OR(AND(A254&gt;1,N(O253)=0),Debts!$B$6=""),"",CHOOSE(Plan!$F$6,CalcSnowball!BK254,CalcAvalanche!BK254,CalcCustom!BK254))</f>
        <v/>
      </c>
      <c r="E254" s="25" t="str">
        <f aca="false">IF(OR(AND(A254&gt;1,N(O253)=0),Debts!$B$7=""),"",CHOOSE(Plan!$F$6,CalcSnowball!BL254,CalcAvalanche!BL254,CalcCustom!BL254))</f>
        <v/>
      </c>
      <c r="F254" s="25" t="str">
        <f aca="false">IF(OR(AND(A254&gt;1,N(O253)=0),Debts!$B$8=""),"",CHOOSE(Plan!$F$6,CalcSnowball!BM254,CalcAvalanche!BM254,CalcCustom!BM254))</f>
        <v/>
      </c>
      <c r="G254" s="25" t="str">
        <f aca="false">IF(OR(AND(A254&gt;1,N(O253)=0),Debts!$B$9=""),"",CHOOSE(Plan!$F$6,CalcSnowball!BN254,CalcAvalanche!BN254,CalcCustom!BN254))</f>
        <v/>
      </c>
      <c r="H254" s="25" t="str">
        <f aca="false">IF(OR(AND(A254&gt;1,N(O253)=0),Debts!$B$10=""),"",CHOOSE(Plan!$F$6,CalcSnowball!BO254,CalcAvalanche!BO254,CalcCustom!BO254))</f>
        <v/>
      </c>
      <c r="I254" s="25" t="str">
        <f aca="false">IF(OR(AND(A254&gt;1,N(O253)=0),Debts!$B$11=""),"",CHOOSE(Plan!$F$6,CalcSnowball!BP254,CalcAvalanche!BP254,CalcCustom!BP254))</f>
        <v/>
      </c>
      <c r="J254" s="25" t="str">
        <f aca="false">IF(OR(AND(A254&gt;1,N(O253)=0),Debts!$B$12=""),"",CHOOSE(Plan!$F$6,CalcSnowball!BQ254,CalcAvalanche!BQ254,CalcCustom!BQ254))</f>
        <v/>
      </c>
      <c r="K254" s="25" t="str">
        <f aca="false">IF(OR(AND(A254&gt;1,N(O253)=0),Debts!$B$13=""),"",CHOOSE(Plan!$F$6,CalcSnowball!BR254,CalcAvalanche!BR254,CalcCustom!BR254))</f>
        <v/>
      </c>
      <c r="L254" s="25" t="str">
        <f aca="false">IF(OR(AND(A254&gt;1,N(O253)=0),Debts!$B$14=""),"",CHOOSE(Plan!$F$6,CalcSnowball!BS254,CalcAvalanche!BS254,CalcCustom!BS254))</f>
        <v/>
      </c>
      <c r="M254" s="25" t="str">
        <f aca="false">IF(AND(A254&gt;1,N(O253)=0),"",CHOOSE(Plan!$F$6,CalcSnowball!BV254,CalcAvalanche!BV254,CalcCustom!BV254))</f>
        <v/>
      </c>
      <c r="N254" s="25" t="str">
        <f aca="false">IF(AND(A254&gt;1,N(O253)=0),"",CHOOSE(Plan!$F$6,CalcSnowball!BW254,CalcAvalanche!BW254,CalcCustom!BW254))</f>
        <v/>
      </c>
      <c r="O254" s="25" t="str">
        <f aca="false">IF(AND(A254&gt;1,N(O253)=0),"",CHOOSE(Plan!$F$6,CalcSnowball!BU254,CalcAvalanche!BU254,CalcCustom!BU254))</f>
        <v/>
      </c>
    </row>
    <row r="255" customFormat="false" ht="15" hidden="false" customHeight="false" outlineLevel="0" collapsed="false">
      <c r="A255" s="8" t="n">
        <v>250</v>
      </c>
      <c r="B255" s="24" t="str">
        <f aca="false">IF(AND(A255&gt;1,N(O254)=0),"",EDATE(Plan!$C$5,A255-1))</f>
        <v/>
      </c>
      <c r="C255" s="25" t="str">
        <f aca="false">IF(OR(AND(A255&gt;1,N(O254)=0),Debts!$B$5=""),"",CHOOSE(Plan!$F$6,CalcSnowball!BJ255,CalcAvalanche!BJ255,CalcCustom!BJ255))</f>
        <v/>
      </c>
      <c r="D255" s="25" t="str">
        <f aca="false">IF(OR(AND(A255&gt;1,N(O254)=0),Debts!$B$6=""),"",CHOOSE(Plan!$F$6,CalcSnowball!BK255,CalcAvalanche!BK255,CalcCustom!BK255))</f>
        <v/>
      </c>
      <c r="E255" s="25" t="str">
        <f aca="false">IF(OR(AND(A255&gt;1,N(O254)=0),Debts!$B$7=""),"",CHOOSE(Plan!$F$6,CalcSnowball!BL255,CalcAvalanche!BL255,CalcCustom!BL255))</f>
        <v/>
      </c>
      <c r="F255" s="25" t="str">
        <f aca="false">IF(OR(AND(A255&gt;1,N(O254)=0),Debts!$B$8=""),"",CHOOSE(Plan!$F$6,CalcSnowball!BM255,CalcAvalanche!BM255,CalcCustom!BM255))</f>
        <v/>
      </c>
      <c r="G255" s="25" t="str">
        <f aca="false">IF(OR(AND(A255&gt;1,N(O254)=0),Debts!$B$9=""),"",CHOOSE(Plan!$F$6,CalcSnowball!BN255,CalcAvalanche!BN255,CalcCustom!BN255))</f>
        <v/>
      </c>
      <c r="H255" s="25" t="str">
        <f aca="false">IF(OR(AND(A255&gt;1,N(O254)=0),Debts!$B$10=""),"",CHOOSE(Plan!$F$6,CalcSnowball!BO255,CalcAvalanche!BO255,CalcCustom!BO255))</f>
        <v/>
      </c>
      <c r="I255" s="25" t="str">
        <f aca="false">IF(OR(AND(A255&gt;1,N(O254)=0),Debts!$B$11=""),"",CHOOSE(Plan!$F$6,CalcSnowball!BP255,CalcAvalanche!BP255,CalcCustom!BP255))</f>
        <v/>
      </c>
      <c r="J255" s="25" t="str">
        <f aca="false">IF(OR(AND(A255&gt;1,N(O254)=0),Debts!$B$12=""),"",CHOOSE(Plan!$F$6,CalcSnowball!BQ255,CalcAvalanche!BQ255,CalcCustom!BQ255))</f>
        <v/>
      </c>
      <c r="K255" s="25" t="str">
        <f aca="false">IF(OR(AND(A255&gt;1,N(O254)=0),Debts!$B$13=""),"",CHOOSE(Plan!$F$6,CalcSnowball!BR255,CalcAvalanche!BR255,CalcCustom!BR255))</f>
        <v/>
      </c>
      <c r="L255" s="25" t="str">
        <f aca="false">IF(OR(AND(A255&gt;1,N(O254)=0),Debts!$B$14=""),"",CHOOSE(Plan!$F$6,CalcSnowball!BS255,CalcAvalanche!BS255,CalcCustom!BS255))</f>
        <v/>
      </c>
      <c r="M255" s="25" t="str">
        <f aca="false">IF(AND(A255&gt;1,N(O254)=0),"",CHOOSE(Plan!$F$6,CalcSnowball!BV255,CalcAvalanche!BV255,CalcCustom!BV255))</f>
        <v/>
      </c>
      <c r="N255" s="25" t="str">
        <f aca="false">IF(AND(A255&gt;1,N(O254)=0),"",CHOOSE(Plan!$F$6,CalcSnowball!BW255,CalcAvalanche!BW255,CalcCustom!BW255))</f>
        <v/>
      </c>
      <c r="O255" s="25" t="str">
        <f aca="false">IF(AND(A255&gt;1,N(O254)=0),"",CHOOSE(Plan!$F$6,CalcSnowball!BU255,CalcAvalanche!BU255,CalcCustom!BU255))</f>
        <v/>
      </c>
    </row>
    <row r="256" customFormat="false" ht="15" hidden="false" customHeight="false" outlineLevel="0" collapsed="false">
      <c r="A256" s="8" t="n">
        <v>251</v>
      </c>
      <c r="B256" s="24" t="str">
        <f aca="false">IF(AND(A256&gt;1,N(O255)=0),"",EDATE(Plan!$C$5,A256-1))</f>
        <v/>
      </c>
      <c r="C256" s="25" t="str">
        <f aca="false">IF(OR(AND(A256&gt;1,N(O255)=0),Debts!$B$5=""),"",CHOOSE(Plan!$F$6,CalcSnowball!BJ256,CalcAvalanche!BJ256,CalcCustom!BJ256))</f>
        <v/>
      </c>
      <c r="D256" s="25" t="str">
        <f aca="false">IF(OR(AND(A256&gt;1,N(O255)=0),Debts!$B$6=""),"",CHOOSE(Plan!$F$6,CalcSnowball!BK256,CalcAvalanche!BK256,CalcCustom!BK256))</f>
        <v/>
      </c>
      <c r="E256" s="25" t="str">
        <f aca="false">IF(OR(AND(A256&gt;1,N(O255)=0),Debts!$B$7=""),"",CHOOSE(Plan!$F$6,CalcSnowball!BL256,CalcAvalanche!BL256,CalcCustom!BL256))</f>
        <v/>
      </c>
      <c r="F256" s="25" t="str">
        <f aca="false">IF(OR(AND(A256&gt;1,N(O255)=0),Debts!$B$8=""),"",CHOOSE(Plan!$F$6,CalcSnowball!BM256,CalcAvalanche!BM256,CalcCustom!BM256))</f>
        <v/>
      </c>
      <c r="G256" s="25" t="str">
        <f aca="false">IF(OR(AND(A256&gt;1,N(O255)=0),Debts!$B$9=""),"",CHOOSE(Plan!$F$6,CalcSnowball!BN256,CalcAvalanche!BN256,CalcCustom!BN256))</f>
        <v/>
      </c>
      <c r="H256" s="25" t="str">
        <f aca="false">IF(OR(AND(A256&gt;1,N(O255)=0),Debts!$B$10=""),"",CHOOSE(Plan!$F$6,CalcSnowball!BO256,CalcAvalanche!BO256,CalcCustom!BO256))</f>
        <v/>
      </c>
      <c r="I256" s="25" t="str">
        <f aca="false">IF(OR(AND(A256&gt;1,N(O255)=0),Debts!$B$11=""),"",CHOOSE(Plan!$F$6,CalcSnowball!BP256,CalcAvalanche!BP256,CalcCustom!BP256))</f>
        <v/>
      </c>
      <c r="J256" s="25" t="str">
        <f aca="false">IF(OR(AND(A256&gt;1,N(O255)=0),Debts!$B$12=""),"",CHOOSE(Plan!$F$6,CalcSnowball!BQ256,CalcAvalanche!BQ256,CalcCustom!BQ256))</f>
        <v/>
      </c>
      <c r="K256" s="25" t="str">
        <f aca="false">IF(OR(AND(A256&gt;1,N(O255)=0),Debts!$B$13=""),"",CHOOSE(Plan!$F$6,CalcSnowball!BR256,CalcAvalanche!BR256,CalcCustom!BR256))</f>
        <v/>
      </c>
      <c r="L256" s="25" t="str">
        <f aca="false">IF(OR(AND(A256&gt;1,N(O255)=0),Debts!$B$14=""),"",CHOOSE(Plan!$F$6,CalcSnowball!BS256,CalcAvalanche!BS256,CalcCustom!BS256))</f>
        <v/>
      </c>
      <c r="M256" s="25" t="str">
        <f aca="false">IF(AND(A256&gt;1,N(O255)=0),"",CHOOSE(Plan!$F$6,CalcSnowball!BV256,CalcAvalanche!BV256,CalcCustom!BV256))</f>
        <v/>
      </c>
      <c r="N256" s="25" t="str">
        <f aca="false">IF(AND(A256&gt;1,N(O255)=0),"",CHOOSE(Plan!$F$6,CalcSnowball!BW256,CalcAvalanche!BW256,CalcCustom!BW256))</f>
        <v/>
      </c>
      <c r="O256" s="25" t="str">
        <f aca="false">IF(AND(A256&gt;1,N(O255)=0),"",CHOOSE(Plan!$F$6,CalcSnowball!BU256,CalcAvalanche!BU256,CalcCustom!BU256))</f>
        <v/>
      </c>
    </row>
    <row r="257" customFormat="false" ht="15" hidden="false" customHeight="false" outlineLevel="0" collapsed="false">
      <c r="A257" s="8" t="n">
        <v>252</v>
      </c>
      <c r="B257" s="24" t="str">
        <f aca="false">IF(AND(A257&gt;1,N(O256)=0),"",EDATE(Plan!$C$5,A257-1))</f>
        <v/>
      </c>
      <c r="C257" s="25" t="str">
        <f aca="false">IF(OR(AND(A257&gt;1,N(O256)=0),Debts!$B$5=""),"",CHOOSE(Plan!$F$6,CalcSnowball!BJ257,CalcAvalanche!BJ257,CalcCustom!BJ257))</f>
        <v/>
      </c>
      <c r="D257" s="25" t="str">
        <f aca="false">IF(OR(AND(A257&gt;1,N(O256)=0),Debts!$B$6=""),"",CHOOSE(Plan!$F$6,CalcSnowball!BK257,CalcAvalanche!BK257,CalcCustom!BK257))</f>
        <v/>
      </c>
      <c r="E257" s="25" t="str">
        <f aca="false">IF(OR(AND(A257&gt;1,N(O256)=0),Debts!$B$7=""),"",CHOOSE(Plan!$F$6,CalcSnowball!BL257,CalcAvalanche!BL257,CalcCustom!BL257))</f>
        <v/>
      </c>
      <c r="F257" s="25" t="str">
        <f aca="false">IF(OR(AND(A257&gt;1,N(O256)=0),Debts!$B$8=""),"",CHOOSE(Plan!$F$6,CalcSnowball!BM257,CalcAvalanche!BM257,CalcCustom!BM257))</f>
        <v/>
      </c>
      <c r="G257" s="25" t="str">
        <f aca="false">IF(OR(AND(A257&gt;1,N(O256)=0),Debts!$B$9=""),"",CHOOSE(Plan!$F$6,CalcSnowball!BN257,CalcAvalanche!BN257,CalcCustom!BN257))</f>
        <v/>
      </c>
      <c r="H257" s="25" t="str">
        <f aca="false">IF(OR(AND(A257&gt;1,N(O256)=0),Debts!$B$10=""),"",CHOOSE(Plan!$F$6,CalcSnowball!BO257,CalcAvalanche!BO257,CalcCustom!BO257))</f>
        <v/>
      </c>
      <c r="I257" s="25" t="str">
        <f aca="false">IF(OR(AND(A257&gt;1,N(O256)=0),Debts!$B$11=""),"",CHOOSE(Plan!$F$6,CalcSnowball!BP257,CalcAvalanche!BP257,CalcCustom!BP257))</f>
        <v/>
      </c>
      <c r="J257" s="25" t="str">
        <f aca="false">IF(OR(AND(A257&gt;1,N(O256)=0),Debts!$B$12=""),"",CHOOSE(Plan!$F$6,CalcSnowball!BQ257,CalcAvalanche!BQ257,CalcCustom!BQ257))</f>
        <v/>
      </c>
      <c r="K257" s="25" t="str">
        <f aca="false">IF(OR(AND(A257&gt;1,N(O256)=0),Debts!$B$13=""),"",CHOOSE(Plan!$F$6,CalcSnowball!BR257,CalcAvalanche!BR257,CalcCustom!BR257))</f>
        <v/>
      </c>
      <c r="L257" s="25" t="str">
        <f aca="false">IF(OR(AND(A257&gt;1,N(O256)=0),Debts!$B$14=""),"",CHOOSE(Plan!$F$6,CalcSnowball!BS257,CalcAvalanche!BS257,CalcCustom!BS257))</f>
        <v/>
      </c>
      <c r="M257" s="25" t="str">
        <f aca="false">IF(AND(A257&gt;1,N(O256)=0),"",CHOOSE(Plan!$F$6,CalcSnowball!BV257,CalcAvalanche!BV257,CalcCustom!BV257))</f>
        <v/>
      </c>
      <c r="N257" s="25" t="str">
        <f aca="false">IF(AND(A257&gt;1,N(O256)=0),"",CHOOSE(Plan!$F$6,CalcSnowball!BW257,CalcAvalanche!BW257,CalcCustom!BW257))</f>
        <v/>
      </c>
      <c r="O257" s="25" t="str">
        <f aca="false">IF(AND(A257&gt;1,N(O256)=0),"",CHOOSE(Plan!$F$6,CalcSnowball!BU257,CalcAvalanche!BU257,CalcCustom!BU257))</f>
        <v/>
      </c>
    </row>
    <row r="258" customFormat="false" ht="15" hidden="false" customHeight="false" outlineLevel="0" collapsed="false">
      <c r="A258" s="8" t="n">
        <v>253</v>
      </c>
      <c r="B258" s="24" t="str">
        <f aca="false">IF(AND(A258&gt;1,N(O257)=0),"",EDATE(Plan!$C$5,A258-1))</f>
        <v/>
      </c>
      <c r="C258" s="25" t="str">
        <f aca="false">IF(OR(AND(A258&gt;1,N(O257)=0),Debts!$B$5=""),"",CHOOSE(Plan!$F$6,CalcSnowball!BJ258,CalcAvalanche!BJ258,CalcCustom!BJ258))</f>
        <v/>
      </c>
      <c r="D258" s="25" t="str">
        <f aca="false">IF(OR(AND(A258&gt;1,N(O257)=0),Debts!$B$6=""),"",CHOOSE(Plan!$F$6,CalcSnowball!BK258,CalcAvalanche!BK258,CalcCustom!BK258))</f>
        <v/>
      </c>
      <c r="E258" s="25" t="str">
        <f aca="false">IF(OR(AND(A258&gt;1,N(O257)=0),Debts!$B$7=""),"",CHOOSE(Plan!$F$6,CalcSnowball!BL258,CalcAvalanche!BL258,CalcCustom!BL258))</f>
        <v/>
      </c>
      <c r="F258" s="25" t="str">
        <f aca="false">IF(OR(AND(A258&gt;1,N(O257)=0),Debts!$B$8=""),"",CHOOSE(Plan!$F$6,CalcSnowball!BM258,CalcAvalanche!BM258,CalcCustom!BM258))</f>
        <v/>
      </c>
      <c r="G258" s="25" t="str">
        <f aca="false">IF(OR(AND(A258&gt;1,N(O257)=0),Debts!$B$9=""),"",CHOOSE(Plan!$F$6,CalcSnowball!BN258,CalcAvalanche!BN258,CalcCustom!BN258))</f>
        <v/>
      </c>
      <c r="H258" s="25" t="str">
        <f aca="false">IF(OR(AND(A258&gt;1,N(O257)=0),Debts!$B$10=""),"",CHOOSE(Plan!$F$6,CalcSnowball!BO258,CalcAvalanche!BO258,CalcCustom!BO258))</f>
        <v/>
      </c>
      <c r="I258" s="25" t="str">
        <f aca="false">IF(OR(AND(A258&gt;1,N(O257)=0),Debts!$B$11=""),"",CHOOSE(Plan!$F$6,CalcSnowball!BP258,CalcAvalanche!BP258,CalcCustom!BP258))</f>
        <v/>
      </c>
      <c r="J258" s="25" t="str">
        <f aca="false">IF(OR(AND(A258&gt;1,N(O257)=0),Debts!$B$12=""),"",CHOOSE(Plan!$F$6,CalcSnowball!BQ258,CalcAvalanche!BQ258,CalcCustom!BQ258))</f>
        <v/>
      </c>
      <c r="K258" s="25" t="str">
        <f aca="false">IF(OR(AND(A258&gt;1,N(O257)=0),Debts!$B$13=""),"",CHOOSE(Plan!$F$6,CalcSnowball!BR258,CalcAvalanche!BR258,CalcCustom!BR258))</f>
        <v/>
      </c>
      <c r="L258" s="25" t="str">
        <f aca="false">IF(OR(AND(A258&gt;1,N(O257)=0),Debts!$B$14=""),"",CHOOSE(Plan!$F$6,CalcSnowball!BS258,CalcAvalanche!BS258,CalcCustom!BS258))</f>
        <v/>
      </c>
      <c r="M258" s="25" t="str">
        <f aca="false">IF(AND(A258&gt;1,N(O257)=0),"",CHOOSE(Plan!$F$6,CalcSnowball!BV258,CalcAvalanche!BV258,CalcCustom!BV258))</f>
        <v/>
      </c>
      <c r="N258" s="25" t="str">
        <f aca="false">IF(AND(A258&gt;1,N(O257)=0),"",CHOOSE(Plan!$F$6,CalcSnowball!BW258,CalcAvalanche!BW258,CalcCustom!BW258))</f>
        <v/>
      </c>
      <c r="O258" s="25" t="str">
        <f aca="false">IF(AND(A258&gt;1,N(O257)=0),"",CHOOSE(Plan!$F$6,CalcSnowball!BU258,CalcAvalanche!BU258,CalcCustom!BU258))</f>
        <v/>
      </c>
    </row>
    <row r="259" customFormat="false" ht="15" hidden="false" customHeight="false" outlineLevel="0" collapsed="false">
      <c r="A259" s="8" t="n">
        <v>254</v>
      </c>
      <c r="B259" s="24" t="str">
        <f aca="false">IF(AND(A259&gt;1,N(O258)=0),"",EDATE(Plan!$C$5,A259-1))</f>
        <v/>
      </c>
      <c r="C259" s="25" t="str">
        <f aca="false">IF(OR(AND(A259&gt;1,N(O258)=0),Debts!$B$5=""),"",CHOOSE(Plan!$F$6,CalcSnowball!BJ259,CalcAvalanche!BJ259,CalcCustom!BJ259))</f>
        <v/>
      </c>
      <c r="D259" s="25" t="str">
        <f aca="false">IF(OR(AND(A259&gt;1,N(O258)=0),Debts!$B$6=""),"",CHOOSE(Plan!$F$6,CalcSnowball!BK259,CalcAvalanche!BK259,CalcCustom!BK259))</f>
        <v/>
      </c>
      <c r="E259" s="25" t="str">
        <f aca="false">IF(OR(AND(A259&gt;1,N(O258)=0),Debts!$B$7=""),"",CHOOSE(Plan!$F$6,CalcSnowball!BL259,CalcAvalanche!BL259,CalcCustom!BL259))</f>
        <v/>
      </c>
      <c r="F259" s="25" t="str">
        <f aca="false">IF(OR(AND(A259&gt;1,N(O258)=0),Debts!$B$8=""),"",CHOOSE(Plan!$F$6,CalcSnowball!BM259,CalcAvalanche!BM259,CalcCustom!BM259))</f>
        <v/>
      </c>
      <c r="G259" s="25" t="str">
        <f aca="false">IF(OR(AND(A259&gt;1,N(O258)=0),Debts!$B$9=""),"",CHOOSE(Plan!$F$6,CalcSnowball!BN259,CalcAvalanche!BN259,CalcCustom!BN259))</f>
        <v/>
      </c>
      <c r="H259" s="25" t="str">
        <f aca="false">IF(OR(AND(A259&gt;1,N(O258)=0),Debts!$B$10=""),"",CHOOSE(Plan!$F$6,CalcSnowball!BO259,CalcAvalanche!BO259,CalcCustom!BO259))</f>
        <v/>
      </c>
      <c r="I259" s="25" t="str">
        <f aca="false">IF(OR(AND(A259&gt;1,N(O258)=0),Debts!$B$11=""),"",CHOOSE(Plan!$F$6,CalcSnowball!BP259,CalcAvalanche!BP259,CalcCustom!BP259))</f>
        <v/>
      </c>
      <c r="J259" s="25" t="str">
        <f aca="false">IF(OR(AND(A259&gt;1,N(O258)=0),Debts!$B$12=""),"",CHOOSE(Plan!$F$6,CalcSnowball!BQ259,CalcAvalanche!BQ259,CalcCustom!BQ259))</f>
        <v/>
      </c>
      <c r="K259" s="25" t="str">
        <f aca="false">IF(OR(AND(A259&gt;1,N(O258)=0),Debts!$B$13=""),"",CHOOSE(Plan!$F$6,CalcSnowball!BR259,CalcAvalanche!BR259,CalcCustom!BR259))</f>
        <v/>
      </c>
      <c r="L259" s="25" t="str">
        <f aca="false">IF(OR(AND(A259&gt;1,N(O258)=0),Debts!$B$14=""),"",CHOOSE(Plan!$F$6,CalcSnowball!BS259,CalcAvalanche!BS259,CalcCustom!BS259))</f>
        <v/>
      </c>
      <c r="M259" s="25" t="str">
        <f aca="false">IF(AND(A259&gt;1,N(O258)=0),"",CHOOSE(Plan!$F$6,CalcSnowball!BV259,CalcAvalanche!BV259,CalcCustom!BV259))</f>
        <v/>
      </c>
      <c r="N259" s="25" t="str">
        <f aca="false">IF(AND(A259&gt;1,N(O258)=0),"",CHOOSE(Plan!$F$6,CalcSnowball!BW259,CalcAvalanche!BW259,CalcCustom!BW259))</f>
        <v/>
      </c>
      <c r="O259" s="25" t="str">
        <f aca="false">IF(AND(A259&gt;1,N(O258)=0),"",CHOOSE(Plan!$F$6,CalcSnowball!BU259,CalcAvalanche!BU259,CalcCustom!BU259))</f>
        <v/>
      </c>
    </row>
    <row r="260" customFormat="false" ht="15" hidden="false" customHeight="false" outlineLevel="0" collapsed="false">
      <c r="A260" s="8" t="n">
        <v>255</v>
      </c>
      <c r="B260" s="24" t="str">
        <f aca="false">IF(AND(A260&gt;1,N(O259)=0),"",EDATE(Plan!$C$5,A260-1))</f>
        <v/>
      </c>
      <c r="C260" s="25" t="str">
        <f aca="false">IF(OR(AND(A260&gt;1,N(O259)=0),Debts!$B$5=""),"",CHOOSE(Plan!$F$6,CalcSnowball!BJ260,CalcAvalanche!BJ260,CalcCustom!BJ260))</f>
        <v/>
      </c>
      <c r="D260" s="25" t="str">
        <f aca="false">IF(OR(AND(A260&gt;1,N(O259)=0),Debts!$B$6=""),"",CHOOSE(Plan!$F$6,CalcSnowball!BK260,CalcAvalanche!BK260,CalcCustom!BK260))</f>
        <v/>
      </c>
      <c r="E260" s="25" t="str">
        <f aca="false">IF(OR(AND(A260&gt;1,N(O259)=0),Debts!$B$7=""),"",CHOOSE(Plan!$F$6,CalcSnowball!BL260,CalcAvalanche!BL260,CalcCustom!BL260))</f>
        <v/>
      </c>
      <c r="F260" s="25" t="str">
        <f aca="false">IF(OR(AND(A260&gt;1,N(O259)=0),Debts!$B$8=""),"",CHOOSE(Plan!$F$6,CalcSnowball!BM260,CalcAvalanche!BM260,CalcCustom!BM260))</f>
        <v/>
      </c>
      <c r="G260" s="25" t="str">
        <f aca="false">IF(OR(AND(A260&gt;1,N(O259)=0),Debts!$B$9=""),"",CHOOSE(Plan!$F$6,CalcSnowball!BN260,CalcAvalanche!BN260,CalcCustom!BN260))</f>
        <v/>
      </c>
      <c r="H260" s="25" t="str">
        <f aca="false">IF(OR(AND(A260&gt;1,N(O259)=0),Debts!$B$10=""),"",CHOOSE(Plan!$F$6,CalcSnowball!BO260,CalcAvalanche!BO260,CalcCustom!BO260))</f>
        <v/>
      </c>
      <c r="I260" s="25" t="str">
        <f aca="false">IF(OR(AND(A260&gt;1,N(O259)=0),Debts!$B$11=""),"",CHOOSE(Plan!$F$6,CalcSnowball!BP260,CalcAvalanche!BP260,CalcCustom!BP260))</f>
        <v/>
      </c>
      <c r="J260" s="25" t="str">
        <f aca="false">IF(OR(AND(A260&gt;1,N(O259)=0),Debts!$B$12=""),"",CHOOSE(Plan!$F$6,CalcSnowball!BQ260,CalcAvalanche!BQ260,CalcCustom!BQ260))</f>
        <v/>
      </c>
      <c r="K260" s="25" t="str">
        <f aca="false">IF(OR(AND(A260&gt;1,N(O259)=0),Debts!$B$13=""),"",CHOOSE(Plan!$F$6,CalcSnowball!BR260,CalcAvalanche!BR260,CalcCustom!BR260))</f>
        <v/>
      </c>
      <c r="L260" s="25" t="str">
        <f aca="false">IF(OR(AND(A260&gt;1,N(O259)=0),Debts!$B$14=""),"",CHOOSE(Plan!$F$6,CalcSnowball!BS260,CalcAvalanche!BS260,CalcCustom!BS260))</f>
        <v/>
      </c>
      <c r="M260" s="25" t="str">
        <f aca="false">IF(AND(A260&gt;1,N(O259)=0),"",CHOOSE(Plan!$F$6,CalcSnowball!BV260,CalcAvalanche!BV260,CalcCustom!BV260))</f>
        <v/>
      </c>
      <c r="N260" s="25" t="str">
        <f aca="false">IF(AND(A260&gt;1,N(O259)=0),"",CHOOSE(Plan!$F$6,CalcSnowball!BW260,CalcAvalanche!BW260,CalcCustom!BW260))</f>
        <v/>
      </c>
      <c r="O260" s="25" t="str">
        <f aca="false">IF(AND(A260&gt;1,N(O259)=0),"",CHOOSE(Plan!$F$6,CalcSnowball!BU260,CalcAvalanche!BU260,CalcCustom!BU260))</f>
        <v/>
      </c>
    </row>
    <row r="261" customFormat="false" ht="15" hidden="false" customHeight="false" outlineLevel="0" collapsed="false">
      <c r="A261" s="8" t="n">
        <v>256</v>
      </c>
      <c r="B261" s="24" t="str">
        <f aca="false">IF(AND(A261&gt;1,N(O260)=0),"",EDATE(Plan!$C$5,A261-1))</f>
        <v/>
      </c>
      <c r="C261" s="25" t="str">
        <f aca="false">IF(OR(AND(A261&gt;1,N(O260)=0),Debts!$B$5=""),"",CHOOSE(Plan!$F$6,CalcSnowball!BJ261,CalcAvalanche!BJ261,CalcCustom!BJ261))</f>
        <v/>
      </c>
      <c r="D261" s="25" t="str">
        <f aca="false">IF(OR(AND(A261&gt;1,N(O260)=0),Debts!$B$6=""),"",CHOOSE(Plan!$F$6,CalcSnowball!BK261,CalcAvalanche!BK261,CalcCustom!BK261))</f>
        <v/>
      </c>
      <c r="E261" s="25" t="str">
        <f aca="false">IF(OR(AND(A261&gt;1,N(O260)=0),Debts!$B$7=""),"",CHOOSE(Plan!$F$6,CalcSnowball!BL261,CalcAvalanche!BL261,CalcCustom!BL261))</f>
        <v/>
      </c>
      <c r="F261" s="25" t="str">
        <f aca="false">IF(OR(AND(A261&gt;1,N(O260)=0),Debts!$B$8=""),"",CHOOSE(Plan!$F$6,CalcSnowball!BM261,CalcAvalanche!BM261,CalcCustom!BM261))</f>
        <v/>
      </c>
      <c r="G261" s="25" t="str">
        <f aca="false">IF(OR(AND(A261&gt;1,N(O260)=0),Debts!$B$9=""),"",CHOOSE(Plan!$F$6,CalcSnowball!BN261,CalcAvalanche!BN261,CalcCustom!BN261))</f>
        <v/>
      </c>
      <c r="H261" s="25" t="str">
        <f aca="false">IF(OR(AND(A261&gt;1,N(O260)=0),Debts!$B$10=""),"",CHOOSE(Plan!$F$6,CalcSnowball!BO261,CalcAvalanche!BO261,CalcCustom!BO261))</f>
        <v/>
      </c>
      <c r="I261" s="25" t="str">
        <f aca="false">IF(OR(AND(A261&gt;1,N(O260)=0),Debts!$B$11=""),"",CHOOSE(Plan!$F$6,CalcSnowball!BP261,CalcAvalanche!BP261,CalcCustom!BP261))</f>
        <v/>
      </c>
      <c r="J261" s="25" t="str">
        <f aca="false">IF(OR(AND(A261&gt;1,N(O260)=0),Debts!$B$12=""),"",CHOOSE(Plan!$F$6,CalcSnowball!BQ261,CalcAvalanche!BQ261,CalcCustom!BQ261))</f>
        <v/>
      </c>
      <c r="K261" s="25" t="str">
        <f aca="false">IF(OR(AND(A261&gt;1,N(O260)=0),Debts!$B$13=""),"",CHOOSE(Plan!$F$6,CalcSnowball!BR261,CalcAvalanche!BR261,CalcCustom!BR261))</f>
        <v/>
      </c>
      <c r="L261" s="25" t="str">
        <f aca="false">IF(OR(AND(A261&gt;1,N(O260)=0),Debts!$B$14=""),"",CHOOSE(Plan!$F$6,CalcSnowball!BS261,CalcAvalanche!BS261,CalcCustom!BS261))</f>
        <v/>
      </c>
      <c r="M261" s="25" t="str">
        <f aca="false">IF(AND(A261&gt;1,N(O260)=0),"",CHOOSE(Plan!$F$6,CalcSnowball!BV261,CalcAvalanche!BV261,CalcCustom!BV261))</f>
        <v/>
      </c>
      <c r="N261" s="25" t="str">
        <f aca="false">IF(AND(A261&gt;1,N(O260)=0),"",CHOOSE(Plan!$F$6,CalcSnowball!BW261,CalcAvalanche!BW261,CalcCustom!BW261))</f>
        <v/>
      </c>
      <c r="O261" s="25" t="str">
        <f aca="false">IF(AND(A261&gt;1,N(O260)=0),"",CHOOSE(Plan!$F$6,CalcSnowball!BU261,CalcAvalanche!BU261,CalcCustom!BU261))</f>
        <v/>
      </c>
    </row>
    <row r="262" customFormat="false" ht="15" hidden="false" customHeight="false" outlineLevel="0" collapsed="false">
      <c r="A262" s="8" t="n">
        <v>257</v>
      </c>
      <c r="B262" s="24" t="str">
        <f aca="false">IF(AND(A262&gt;1,N(O261)=0),"",EDATE(Plan!$C$5,A262-1))</f>
        <v/>
      </c>
      <c r="C262" s="25" t="str">
        <f aca="false">IF(OR(AND(A262&gt;1,N(O261)=0),Debts!$B$5=""),"",CHOOSE(Plan!$F$6,CalcSnowball!BJ262,CalcAvalanche!BJ262,CalcCustom!BJ262))</f>
        <v/>
      </c>
      <c r="D262" s="25" t="str">
        <f aca="false">IF(OR(AND(A262&gt;1,N(O261)=0),Debts!$B$6=""),"",CHOOSE(Plan!$F$6,CalcSnowball!BK262,CalcAvalanche!BK262,CalcCustom!BK262))</f>
        <v/>
      </c>
      <c r="E262" s="25" t="str">
        <f aca="false">IF(OR(AND(A262&gt;1,N(O261)=0),Debts!$B$7=""),"",CHOOSE(Plan!$F$6,CalcSnowball!BL262,CalcAvalanche!BL262,CalcCustom!BL262))</f>
        <v/>
      </c>
      <c r="F262" s="25" t="str">
        <f aca="false">IF(OR(AND(A262&gt;1,N(O261)=0),Debts!$B$8=""),"",CHOOSE(Plan!$F$6,CalcSnowball!BM262,CalcAvalanche!BM262,CalcCustom!BM262))</f>
        <v/>
      </c>
      <c r="G262" s="25" t="str">
        <f aca="false">IF(OR(AND(A262&gt;1,N(O261)=0),Debts!$B$9=""),"",CHOOSE(Plan!$F$6,CalcSnowball!BN262,CalcAvalanche!BN262,CalcCustom!BN262))</f>
        <v/>
      </c>
      <c r="H262" s="25" t="str">
        <f aca="false">IF(OR(AND(A262&gt;1,N(O261)=0),Debts!$B$10=""),"",CHOOSE(Plan!$F$6,CalcSnowball!BO262,CalcAvalanche!BO262,CalcCustom!BO262))</f>
        <v/>
      </c>
      <c r="I262" s="25" t="str">
        <f aca="false">IF(OR(AND(A262&gt;1,N(O261)=0),Debts!$B$11=""),"",CHOOSE(Plan!$F$6,CalcSnowball!BP262,CalcAvalanche!BP262,CalcCustom!BP262))</f>
        <v/>
      </c>
      <c r="J262" s="25" t="str">
        <f aca="false">IF(OR(AND(A262&gt;1,N(O261)=0),Debts!$B$12=""),"",CHOOSE(Plan!$F$6,CalcSnowball!BQ262,CalcAvalanche!BQ262,CalcCustom!BQ262))</f>
        <v/>
      </c>
      <c r="K262" s="25" t="str">
        <f aca="false">IF(OR(AND(A262&gt;1,N(O261)=0),Debts!$B$13=""),"",CHOOSE(Plan!$F$6,CalcSnowball!BR262,CalcAvalanche!BR262,CalcCustom!BR262))</f>
        <v/>
      </c>
      <c r="L262" s="25" t="str">
        <f aca="false">IF(OR(AND(A262&gt;1,N(O261)=0),Debts!$B$14=""),"",CHOOSE(Plan!$F$6,CalcSnowball!BS262,CalcAvalanche!BS262,CalcCustom!BS262))</f>
        <v/>
      </c>
      <c r="M262" s="25" t="str">
        <f aca="false">IF(AND(A262&gt;1,N(O261)=0),"",CHOOSE(Plan!$F$6,CalcSnowball!BV262,CalcAvalanche!BV262,CalcCustom!BV262))</f>
        <v/>
      </c>
      <c r="N262" s="25" t="str">
        <f aca="false">IF(AND(A262&gt;1,N(O261)=0),"",CHOOSE(Plan!$F$6,CalcSnowball!BW262,CalcAvalanche!BW262,CalcCustom!BW262))</f>
        <v/>
      </c>
      <c r="O262" s="25" t="str">
        <f aca="false">IF(AND(A262&gt;1,N(O261)=0),"",CHOOSE(Plan!$F$6,CalcSnowball!BU262,CalcAvalanche!BU262,CalcCustom!BU262))</f>
        <v/>
      </c>
    </row>
    <row r="263" customFormat="false" ht="15" hidden="false" customHeight="false" outlineLevel="0" collapsed="false">
      <c r="A263" s="8" t="n">
        <v>258</v>
      </c>
      <c r="B263" s="24" t="str">
        <f aca="false">IF(AND(A263&gt;1,N(O262)=0),"",EDATE(Plan!$C$5,A263-1))</f>
        <v/>
      </c>
      <c r="C263" s="25" t="str">
        <f aca="false">IF(OR(AND(A263&gt;1,N(O262)=0),Debts!$B$5=""),"",CHOOSE(Plan!$F$6,CalcSnowball!BJ263,CalcAvalanche!BJ263,CalcCustom!BJ263))</f>
        <v/>
      </c>
      <c r="D263" s="25" t="str">
        <f aca="false">IF(OR(AND(A263&gt;1,N(O262)=0),Debts!$B$6=""),"",CHOOSE(Plan!$F$6,CalcSnowball!BK263,CalcAvalanche!BK263,CalcCustom!BK263))</f>
        <v/>
      </c>
      <c r="E263" s="25" t="str">
        <f aca="false">IF(OR(AND(A263&gt;1,N(O262)=0),Debts!$B$7=""),"",CHOOSE(Plan!$F$6,CalcSnowball!BL263,CalcAvalanche!BL263,CalcCustom!BL263))</f>
        <v/>
      </c>
      <c r="F263" s="25" t="str">
        <f aca="false">IF(OR(AND(A263&gt;1,N(O262)=0),Debts!$B$8=""),"",CHOOSE(Plan!$F$6,CalcSnowball!BM263,CalcAvalanche!BM263,CalcCustom!BM263))</f>
        <v/>
      </c>
      <c r="G263" s="25" t="str">
        <f aca="false">IF(OR(AND(A263&gt;1,N(O262)=0),Debts!$B$9=""),"",CHOOSE(Plan!$F$6,CalcSnowball!BN263,CalcAvalanche!BN263,CalcCustom!BN263))</f>
        <v/>
      </c>
      <c r="H263" s="25" t="str">
        <f aca="false">IF(OR(AND(A263&gt;1,N(O262)=0),Debts!$B$10=""),"",CHOOSE(Plan!$F$6,CalcSnowball!BO263,CalcAvalanche!BO263,CalcCustom!BO263))</f>
        <v/>
      </c>
      <c r="I263" s="25" t="str">
        <f aca="false">IF(OR(AND(A263&gt;1,N(O262)=0),Debts!$B$11=""),"",CHOOSE(Plan!$F$6,CalcSnowball!BP263,CalcAvalanche!BP263,CalcCustom!BP263))</f>
        <v/>
      </c>
      <c r="J263" s="25" t="str">
        <f aca="false">IF(OR(AND(A263&gt;1,N(O262)=0),Debts!$B$12=""),"",CHOOSE(Plan!$F$6,CalcSnowball!BQ263,CalcAvalanche!BQ263,CalcCustom!BQ263))</f>
        <v/>
      </c>
      <c r="K263" s="25" t="str">
        <f aca="false">IF(OR(AND(A263&gt;1,N(O262)=0),Debts!$B$13=""),"",CHOOSE(Plan!$F$6,CalcSnowball!BR263,CalcAvalanche!BR263,CalcCustom!BR263))</f>
        <v/>
      </c>
      <c r="L263" s="25" t="str">
        <f aca="false">IF(OR(AND(A263&gt;1,N(O262)=0),Debts!$B$14=""),"",CHOOSE(Plan!$F$6,CalcSnowball!BS263,CalcAvalanche!BS263,CalcCustom!BS263))</f>
        <v/>
      </c>
      <c r="M263" s="25" t="str">
        <f aca="false">IF(AND(A263&gt;1,N(O262)=0),"",CHOOSE(Plan!$F$6,CalcSnowball!BV263,CalcAvalanche!BV263,CalcCustom!BV263))</f>
        <v/>
      </c>
      <c r="N263" s="25" t="str">
        <f aca="false">IF(AND(A263&gt;1,N(O262)=0),"",CHOOSE(Plan!$F$6,CalcSnowball!BW263,CalcAvalanche!BW263,CalcCustom!BW263))</f>
        <v/>
      </c>
      <c r="O263" s="25" t="str">
        <f aca="false">IF(AND(A263&gt;1,N(O262)=0),"",CHOOSE(Plan!$F$6,CalcSnowball!BU263,CalcAvalanche!BU263,CalcCustom!BU263))</f>
        <v/>
      </c>
    </row>
    <row r="264" customFormat="false" ht="15" hidden="false" customHeight="false" outlineLevel="0" collapsed="false">
      <c r="A264" s="8" t="n">
        <v>259</v>
      </c>
      <c r="B264" s="24" t="str">
        <f aca="false">IF(AND(A264&gt;1,N(O263)=0),"",EDATE(Plan!$C$5,A264-1))</f>
        <v/>
      </c>
      <c r="C264" s="25" t="str">
        <f aca="false">IF(OR(AND(A264&gt;1,N(O263)=0),Debts!$B$5=""),"",CHOOSE(Plan!$F$6,CalcSnowball!BJ264,CalcAvalanche!BJ264,CalcCustom!BJ264))</f>
        <v/>
      </c>
      <c r="D264" s="25" t="str">
        <f aca="false">IF(OR(AND(A264&gt;1,N(O263)=0),Debts!$B$6=""),"",CHOOSE(Plan!$F$6,CalcSnowball!BK264,CalcAvalanche!BK264,CalcCustom!BK264))</f>
        <v/>
      </c>
      <c r="E264" s="25" t="str">
        <f aca="false">IF(OR(AND(A264&gt;1,N(O263)=0),Debts!$B$7=""),"",CHOOSE(Plan!$F$6,CalcSnowball!BL264,CalcAvalanche!BL264,CalcCustom!BL264))</f>
        <v/>
      </c>
      <c r="F264" s="25" t="str">
        <f aca="false">IF(OR(AND(A264&gt;1,N(O263)=0),Debts!$B$8=""),"",CHOOSE(Plan!$F$6,CalcSnowball!BM264,CalcAvalanche!BM264,CalcCustom!BM264))</f>
        <v/>
      </c>
      <c r="G264" s="25" t="str">
        <f aca="false">IF(OR(AND(A264&gt;1,N(O263)=0),Debts!$B$9=""),"",CHOOSE(Plan!$F$6,CalcSnowball!BN264,CalcAvalanche!BN264,CalcCustom!BN264))</f>
        <v/>
      </c>
      <c r="H264" s="25" t="str">
        <f aca="false">IF(OR(AND(A264&gt;1,N(O263)=0),Debts!$B$10=""),"",CHOOSE(Plan!$F$6,CalcSnowball!BO264,CalcAvalanche!BO264,CalcCustom!BO264))</f>
        <v/>
      </c>
      <c r="I264" s="25" t="str">
        <f aca="false">IF(OR(AND(A264&gt;1,N(O263)=0),Debts!$B$11=""),"",CHOOSE(Plan!$F$6,CalcSnowball!BP264,CalcAvalanche!BP264,CalcCustom!BP264))</f>
        <v/>
      </c>
      <c r="J264" s="25" t="str">
        <f aca="false">IF(OR(AND(A264&gt;1,N(O263)=0),Debts!$B$12=""),"",CHOOSE(Plan!$F$6,CalcSnowball!BQ264,CalcAvalanche!BQ264,CalcCustom!BQ264))</f>
        <v/>
      </c>
      <c r="K264" s="25" t="str">
        <f aca="false">IF(OR(AND(A264&gt;1,N(O263)=0),Debts!$B$13=""),"",CHOOSE(Plan!$F$6,CalcSnowball!BR264,CalcAvalanche!BR264,CalcCustom!BR264))</f>
        <v/>
      </c>
      <c r="L264" s="25" t="str">
        <f aca="false">IF(OR(AND(A264&gt;1,N(O263)=0),Debts!$B$14=""),"",CHOOSE(Plan!$F$6,CalcSnowball!BS264,CalcAvalanche!BS264,CalcCustom!BS264))</f>
        <v/>
      </c>
      <c r="M264" s="25" t="str">
        <f aca="false">IF(AND(A264&gt;1,N(O263)=0),"",CHOOSE(Plan!$F$6,CalcSnowball!BV264,CalcAvalanche!BV264,CalcCustom!BV264))</f>
        <v/>
      </c>
      <c r="N264" s="25" t="str">
        <f aca="false">IF(AND(A264&gt;1,N(O263)=0),"",CHOOSE(Plan!$F$6,CalcSnowball!BW264,CalcAvalanche!BW264,CalcCustom!BW264))</f>
        <v/>
      </c>
      <c r="O264" s="25" t="str">
        <f aca="false">IF(AND(A264&gt;1,N(O263)=0),"",CHOOSE(Plan!$F$6,CalcSnowball!BU264,CalcAvalanche!BU264,CalcCustom!BU264))</f>
        <v/>
      </c>
    </row>
    <row r="265" customFormat="false" ht="15" hidden="false" customHeight="false" outlineLevel="0" collapsed="false">
      <c r="A265" s="8" t="n">
        <v>260</v>
      </c>
      <c r="B265" s="24" t="str">
        <f aca="false">IF(AND(A265&gt;1,N(O264)=0),"",EDATE(Plan!$C$5,A265-1))</f>
        <v/>
      </c>
      <c r="C265" s="25" t="str">
        <f aca="false">IF(OR(AND(A265&gt;1,N(O264)=0),Debts!$B$5=""),"",CHOOSE(Plan!$F$6,CalcSnowball!BJ265,CalcAvalanche!BJ265,CalcCustom!BJ265))</f>
        <v/>
      </c>
      <c r="D265" s="25" t="str">
        <f aca="false">IF(OR(AND(A265&gt;1,N(O264)=0),Debts!$B$6=""),"",CHOOSE(Plan!$F$6,CalcSnowball!BK265,CalcAvalanche!BK265,CalcCustom!BK265))</f>
        <v/>
      </c>
      <c r="E265" s="25" t="str">
        <f aca="false">IF(OR(AND(A265&gt;1,N(O264)=0),Debts!$B$7=""),"",CHOOSE(Plan!$F$6,CalcSnowball!BL265,CalcAvalanche!BL265,CalcCustom!BL265))</f>
        <v/>
      </c>
      <c r="F265" s="25" t="str">
        <f aca="false">IF(OR(AND(A265&gt;1,N(O264)=0),Debts!$B$8=""),"",CHOOSE(Plan!$F$6,CalcSnowball!BM265,CalcAvalanche!BM265,CalcCustom!BM265))</f>
        <v/>
      </c>
      <c r="G265" s="25" t="str">
        <f aca="false">IF(OR(AND(A265&gt;1,N(O264)=0),Debts!$B$9=""),"",CHOOSE(Plan!$F$6,CalcSnowball!BN265,CalcAvalanche!BN265,CalcCustom!BN265))</f>
        <v/>
      </c>
      <c r="H265" s="25" t="str">
        <f aca="false">IF(OR(AND(A265&gt;1,N(O264)=0),Debts!$B$10=""),"",CHOOSE(Plan!$F$6,CalcSnowball!BO265,CalcAvalanche!BO265,CalcCustom!BO265))</f>
        <v/>
      </c>
      <c r="I265" s="25" t="str">
        <f aca="false">IF(OR(AND(A265&gt;1,N(O264)=0),Debts!$B$11=""),"",CHOOSE(Plan!$F$6,CalcSnowball!BP265,CalcAvalanche!BP265,CalcCustom!BP265))</f>
        <v/>
      </c>
      <c r="J265" s="25" t="str">
        <f aca="false">IF(OR(AND(A265&gt;1,N(O264)=0),Debts!$B$12=""),"",CHOOSE(Plan!$F$6,CalcSnowball!BQ265,CalcAvalanche!BQ265,CalcCustom!BQ265))</f>
        <v/>
      </c>
      <c r="K265" s="25" t="str">
        <f aca="false">IF(OR(AND(A265&gt;1,N(O264)=0),Debts!$B$13=""),"",CHOOSE(Plan!$F$6,CalcSnowball!BR265,CalcAvalanche!BR265,CalcCustom!BR265))</f>
        <v/>
      </c>
      <c r="L265" s="25" t="str">
        <f aca="false">IF(OR(AND(A265&gt;1,N(O264)=0),Debts!$B$14=""),"",CHOOSE(Plan!$F$6,CalcSnowball!BS265,CalcAvalanche!BS265,CalcCustom!BS265))</f>
        <v/>
      </c>
      <c r="M265" s="25" t="str">
        <f aca="false">IF(AND(A265&gt;1,N(O264)=0),"",CHOOSE(Plan!$F$6,CalcSnowball!BV265,CalcAvalanche!BV265,CalcCustom!BV265))</f>
        <v/>
      </c>
      <c r="N265" s="25" t="str">
        <f aca="false">IF(AND(A265&gt;1,N(O264)=0),"",CHOOSE(Plan!$F$6,CalcSnowball!BW265,CalcAvalanche!BW265,CalcCustom!BW265))</f>
        <v/>
      </c>
      <c r="O265" s="25" t="str">
        <f aca="false">IF(AND(A265&gt;1,N(O264)=0),"",CHOOSE(Plan!$F$6,CalcSnowball!BU265,CalcAvalanche!BU265,CalcCustom!BU265))</f>
        <v/>
      </c>
    </row>
    <row r="266" customFormat="false" ht="15" hidden="false" customHeight="false" outlineLevel="0" collapsed="false">
      <c r="A266" s="8" t="n">
        <v>261</v>
      </c>
      <c r="B266" s="24" t="str">
        <f aca="false">IF(AND(A266&gt;1,N(O265)=0),"",EDATE(Plan!$C$5,A266-1))</f>
        <v/>
      </c>
      <c r="C266" s="25" t="str">
        <f aca="false">IF(OR(AND(A266&gt;1,N(O265)=0),Debts!$B$5=""),"",CHOOSE(Plan!$F$6,CalcSnowball!BJ266,CalcAvalanche!BJ266,CalcCustom!BJ266))</f>
        <v/>
      </c>
      <c r="D266" s="25" t="str">
        <f aca="false">IF(OR(AND(A266&gt;1,N(O265)=0),Debts!$B$6=""),"",CHOOSE(Plan!$F$6,CalcSnowball!BK266,CalcAvalanche!BK266,CalcCustom!BK266))</f>
        <v/>
      </c>
      <c r="E266" s="25" t="str">
        <f aca="false">IF(OR(AND(A266&gt;1,N(O265)=0),Debts!$B$7=""),"",CHOOSE(Plan!$F$6,CalcSnowball!BL266,CalcAvalanche!BL266,CalcCustom!BL266))</f>
        <v/>
      </c>
      <c r="F266" s="25" t="str">
        <f aca="false">IF(OR(AND(A266&gt;1,N(O265)=0),Debts!$B$8=""),"",CHOOSE(Plan!$F$6,CalcSnowball!BM266,CalcAvalanche!BM266,CalcCustom!BM266))</f>
        <v/>
      </c>
      <c r="G266" s="25" t="str">
        <f aca="false">IF(OR(AND(A266&gt;1,N(O265)=0),Debts!$B$9=""),"",CHOOSE(Plan!$F$6,CalcSnowball!BN266,CalcAvalanche!BN266,CalcCustom!BN266))</f>
        <v/>
      </c>
      <c r="H266" s="25" t="str">
        <f aca="false">IF(OR(AND(A266&gt;1,N(O265)=0),Debts!$B$10=""),"",CHOOSE(Plan!$F$6,CalcSnowball!BO266,CalcAvalanche!BO266,CalcCustom!BO266))</f>
        <v/>
      </c>
      <c r="I266" s="25" t="str">
        <f aca="false">IF(OR(AND(A266&gt;1,N(O265)=0),Debts!$B$11=""),"",CHOOSE(Plan!$F$6,CalcSnowball!BP266,CalcAvalanche!BP266,CalcCustom!BP266))</f>
        <v/>
      </c>
      <c r="J266" s="25" t="str">
        <f aca="false">IF(OR(AND(A266&gt;1,N(O265)=0),Debts!$B$12=""),"",CHOOSE(Plan!$F$6,CalcSnowball!BQ266,CalcAvalanche!BQ266,CalcCustom!BQ266))</f>
        <v/>
      </c>
      <c r="K266" s="25" t="str">
        <f aca="false">IF(OR(AND(A266&gt;1,N(O265)=0),Debts!$B$13=""),"",CHOOSE(Plan!$F$6,CalcSnowball!BR266,CalcAvalanche!BR266,CalcCustom!BR266))</f>
        <v/>
      </c>
      <c r="L266" s="25" t="str">
        <f aca="false">IF(OR(AND(A266&gt;1,N(O265)=0),Debts!$B$14=""),"",CHOOSE(Plan!$F$6,CalcSnowball!BS266,CalcAvalanche!BS266,CalcCustom!BS266))</f>
        <v/>
      </c>
      <c r="M266" s="25" t="str">
        <f aca="false">IF(AND(A266&gt;1,N(O265)=0),"",CHOOSE(Plan!$F$6,CalcSnowball!BV266,CalcAvalanche!BV266,CalcCustom!BV266))</f>
        <v/>
      </c>
      <c r="N266" s="25" t="str">
        <f aca="false">IF(AND(A266&gt;1,N(O265)=0),"",CHOOSE(Plan!$F$6,CalcSnowball!BW266,CalcAvalanche!BW266,CalcCustom!BW266))</f>
        <v/>
      </c>
      <c r="O266" s="25" t="str">
        <f aca="false">IF(AND(A266&gt;1,N(O265)=0),"",CHOOSE(Plan!$F$6,CalcSnowball!BU266,CalcAvalanche!BU266,CalcCustom!BU266))</f>
        <v/>
      </c>
    </row>
    <row r="267" customFormat="false" ht="15" hidden="false" customHeight="false" outlineLevel="0" collapsed="false">
      <c r="A267" s="8" t="n">
        <v>262</v>
      </c>
      <c r="B267" s="24" t="str">
        <f aca="false">IF(AND(A267&gt;1,N(O266)=0),"",EDATE(Plan!$C$5,A267-1))</f>
        <v/>
      </c>
      <c r="C267" s="25" t="str">
        <f aca="false">IF(OR(AND(A267&gt;1,N(O266)=0),Debts!$B$5=""),"",CHOOSE(Plan!$F$6,CalcSnowball!BJ267,CalcAvalanche!BJ267,CalcCustom!BJ267))</f>
        <v/>
      </c>
      <c r="D267" s="25" t="str">
        <f aca="false">IF(OR(AND(A267&gt;1,N(O266)=0),Debts!$B$6=""),"",CHOOSE(Plan!$F$6,CalcSnowball!BK267,CalcAvalanche!BK267,CalcCustom!BK267))</f>
        <v/>
      </c>
      <c r="E267" s="25" t="str">
        <f aca="false">IF(OR(AND(A267&gt;1,N(O266)=0),Debts!$B$7=""),"",CHOOSE(Plan!$F$6,CalcSnowball!BL267,CalcAvalanche!BL267,CalcCustom!BL267))</f>
        <v/>
      </c>
      <c r="F267" s="25" t="str">
        <f aca="false">IF(OR(AND(A267&gt;1,N(O266)=0),Debts!$B$8=""),"",CHOOSE(Plan!$F$6,CalcSnowball!BM267,CalcAvalanche!BM267,CalcCustom!BM267))</f>
        <v/>
      </c>
      <c r="G267" s="25" t="str">
        <f aca="false">IF(OR(AND(A267&gt;1,N(O266)=0),Debts!$B$9=""),"",CHOOSE(Plan!$F$6,CalcSnowball!BN267,CalcAvalanche!BN267,CalcCustom!BN267))</f>
        <v/>
      </c>
      <c r="H267" s="25" t="str">
        <f aca="false">IF(OR(AND(A267&gt;1,N(O266)=0),Debts!$B$10=""),"",CHOOSE(Plan!$F$6,CalcSnowball!BO267,CalcAvalanche!BO267,CalcCustom!BO267))</f>
        <v/>
      </c>
      <c r="I267" s="25" t="str">
        <f aca="false">IF(OR(AND(A267&gt;1,N(O266)=0),Debts!$B$11=""),"",CHOOSE(Plan!$F$6,CalcSnowball!BP267,CalcAvalanche!BP267,CalcCustom!BP267))</f>
        <v/>
      </c>
      <c r="J267" s="25" t="str">
        <f aca="false">IF(OR(AND(A267&gt;1,N(O266)=0),Debts!$B$12=""),"",CHOOSE(Plan!$F$6,CalcSnowball!BQ267,CalcAvalanche!BQ267,CalcCustom!BQ267))</f>
        <v/>
      </c>
      <c r="K267" s="25" t="str">
        <f aca="false">IF(OR(AND(A267&gt;1,N(O266)=0),Debts!$B$13=""),"",CHOOSE(Plan!$F$6,CalcSnowball!BR267,CalcAvalanche!BR267,CalcCustom!BR267))</f>
        <v/>
      </c>
      <c r="L267" s="25" t="str">
        <f aca="false">IF(OR(AND(A267&gt;1,N(O266)=0),Debts!$B$14=""),"",CHOOSE(Plan!$F$6,CalcSnowball!BS267,CalcAvalanche!BS267,CalcCustom!BS267))</f>
        <v/>
      </c>
      <c r="M267" s="25" t="str">
        <f aca="false">IF(AND(A267&gt;1,N(O266)=0),"",CHOOSE(Plan!$F$6,CalcSnowball!BV267,CalcAvalanche!BV267,CalcCustom!BV267))</f>
        <v/>
      </c>
      <c r="N267" s="25" t="str">
        <f aca="false">IF(AND(A267&gt;1,N(O266)=0),"",CHOOSE(Plan!$F$6,CalcSnowball!BW267,CalcAvalanche!BW267,CalcCustom!BW267))</f>
        <v/>
      </c>
      <c r="O267" s="25" t="str">
        <f aca="false">IF(AND(A267&gt;1,N(O266)=0),"",CHOOSE(Plan!$F$6,CalcSnowball!BU267,CalcAvalanche!BU267,CalcCustom!BU267))</f>
        <v/>
      </c>
    </row>
    <row r="268" customFormat="false" ht="15" hidden="false" customHeight="false" outlineLevel="0" collapsed="false">
      <c r="A268" s="8" t="n">
        <v>263</v>
      </c>
      <c r="B268" s="24" t="str">
        <f aca="false">IF(AND(A268&gt;1,N(O267)=0),"",EDATE(Plan!$C$5,A268-1))</f>
        <v/>
      </c>
      <c r="C268" s="25" t="str">
        <f aca="false">IF(OR(AND(A268&gt;1,N(O267)=0),Debts!$B$5=""),"",CHOOSE(Plan!$F$6,CalcSnowball!BJ268,CalcAvalanche!BJ268,CalcCustom!BJ268))</f>
        <v/>
      </c>
      <c r="D268" s="25" t="str">
        <f aca="false">IF(OR(AND(A268&gt;1,N(O267)=0),Debts!$B$6=""),"",CHOOSE(Plan!$F$6,CalcSnowball!BK268,CalcAvalanche!BK268,CalcCustom!BK268))</f>
        <v/>
      </c>
      <c r="E268" s="25" t="str">
        <f aca="false">IF(OR(AND(A268&gt;1,N(O267)=0),Debts!$B$7=""),"",CHOOSE(Plan!$F$6,CalcSnowball!BL268,CalcAvalanche!BL268,CalcCustom!BL268))</f>
        <v/>
      </c>
      <c r="F268" s="25" t="str">
        <f aca="false">IF(OR(AND(A268&gt;1,N(O267)=0),Debts!$B$8=""),"",CHOOSE(Plan!$F$6,CalcSnowball!BM268,CalcAvalanche!BM268,CalcCustom!BM268))</f>
        <v/>
      </c>
      <c r="G268" s="25" t="str">
        <f aca="false">IF(OR(AND(A268&gt;1,N(O267)=0),Debts!$B$9=""),"",CHOOSE(Plan!$F$6,CalcSnowball!BN268,CalcAvalanche!BN268,CalcCustom!BN268))</f>
        <v/>
      </c>
      <c r="H268" s="25" t="str">
        <f aca="false">IF(OR(AND(A268&gt;1,N(O267)=0),Debts!$B$10=""),"",CHOOSE(Plan!$F$6,CalcSnowball!BO268,CalcAvalanche!BO268,CalcCustom!BO268))</f>
        <v/>
      </c>
      <c r="I268" s="25" t="str">
        <f aca="false">IF(OR(AND(A268&gt;1,N(O267)=0),Debts!$B$11=""),"",CHOOSE(Plan!$F$6,CalcSnowball!BP268,CalcAvalanche!BP268,CalcCustom!BP268))</f>
        <v/>
      </c>
      <c r="J268" s="25" t="str">
        <f aca="false">IF(OR(AND(A268&gt;1,N(O267)=0),Debts!$B$12=""),"",CHOOSE(Plan!$F$6,CalcSnowball!BQ268,CalcAvalanche!BQ268,CalcCustom!BQ268))</f>
        <v/>
      </c>
      <c r="K268" s="25" t="str">
        <f aca="false">IF(OR(AND(A268&gt;1,N(O267)=0),Debts!$B$13=""),"",CHOOSE(Plan!$F$6,CalcSnowball!BR268,CalcAvalanche!BR268,CalcCustom!BR268))</f>
        <v/>
      </c>
      <c r="L268" s="25" t="str">
        <f aca="false">IF(OR(AND(A268&gt;1,N(O267)=0),Debts!$B$14=""),"",CHOOSE(Plan!$F$6,CalcSnowball!BS268,CalcAvalanche!BS268,CalcCustom!BS268))</f>
        <v/>
      </c>
      <c r="M268" s="25" t="str">
        <f aca="false">IF(AND(A268&gt;1,N(O267)=0),"",CHOOSE(Plan!$F$6,CalcSnowball!BV268,CalcAvalanche!BV268,CalcCustom!BV268))</f>
        <v/>
      </c>
      <c r="N268" s="25" t="str">
        <f aca="false">IF(AND(A268&gt;1,N(O267)=0),"",CHOOSE(Plan!$F$6,CalcSnowball!BW268,CalcAvalanche!BW268,CalcCustom!BW268))</f>
        <v/>
      </c>
      <c r="O268" s="25" t="str">
        <f aca="false">IF(AND(A268&gt;1,N(O267)=0),"",CHOOSE(Plan!$F$6,CalcSnowball!BU268,CalcAvalanche!BU268,CalcCustom!BU268))</f>
        <v/>
      </c>
    </row>
    <row r="269" customFormat="false" ht="15" hidden="false" customHeight="false" outlineLevel="0" collapsed="false">
      <c r="A269" s="8" t="n">
        <v>264</v>
      </c>
      <c r="B269" s="24" t="str">
        <f aca="false">IF(AND(A269&gt;1,N(O268)=0),"",EDATE(Plan!$C$5,A269-1))</f>
        <v/>
      </c>
      <c r="C269" s="25" t="str">
        <f aca="false">IF(OR(AND(A269&gt;1,N(O268)=0),Debts!$B$5=""),"",CHOOSE(Plan!$F$6,CalcSnowball!BJ269,CalcAvalanche!BJ269,CalcCustom!BJ269))</f>
        <v/>
      </c>
      <c r="D269" s="25" t="str">
        <f aca="false">IF(OR(AND(A269&gt;1,N(O268)=0),Debts!$B$6=""),"",CHOOSE(Plan!$F$6,CalcSnowball!BK269,CalcAvalanche!BK269,CalcCustom!BK269))</f>
        <v/>
      </c>
      <c r="E269" s="25" t="str">
        <f aca="false">IF(OR(AND(A269&gt;1,N(O268)=0),Debts!$B$7=""),"",CHOOSE(Plan!$F$6,CalcSnowball!BL269,CalcAvalanche!BL269,CalcCustom!BL269))</f>
        <v/>
      </c>
      <c r="F269" s="25" t="str">
        <f aca="false">IF(OR(AND(A269&gt;1,N(O268)=0),Debts!$B$8=""),"",CHOOSE(Plan!$F$6,CalcSnowball!BM269,CalcAvalanche!BM269,CalcCustom!BM269))</f>
        <v/>
      </c>
      <c r="G269" s="25" t="str">
        <f aca="false">IF(OR(AND(A269&gt;1,N(O268)=0),Debts!$B$9=""),"",CHOOSE(Plan!$F$6,CalcSnowball!BN269,CalcAvalanche!BN269,CalcCustom!BN269))</f>
        <v/>
      </c>
      <c r="H269" s="25" t="str">
        <f aca="false">IF(OR(AND(A269&gt;1,N(O268)=0),Debts!$B$10=""),"",CHOOSE(Plan!$F$6,CalcSnowball!BO269,CalcAvalanche!BO269,CalcCustom!BO269))</f>
        <v/>
      </c>
      <c r="I269" s="25" t="str">
        <f aca="false">IF(OR(AND(A269&gt;1,N(O268)=0),Debts!$B$11=""),"",CHOOSE(Plan!$F$6,CalcSnowball!BP269,CalcAvalanche!BP269,CalcCustom!BP269))</f>
        <v/>
      </c>
      <c r="J269" s="25" t="str">
        <f aca="false">IF(OR(AND(A269&gt;1,N(O268)=0),Debts!$B$12=""),"",CHOOSE(Plan!$F$6,CalcSnowball!BQ269,CalcAvalanche!BQ269,CalcCustom!BQ269))</f>
        <v/>
      </c>
      <c r="K269" s="25" t="str">
        <f aca="false">IF(OR(AND(A269&gt;1,N(O268)=0),Debts!$B$13=""),"",CHOOSE(Plan!$F$6,CalcSnowball!BR269,CalcAvalanche!BR269,CalcCustom!BR269))</f>
        <v/>
      </c>
      <c r="L269" s="25" t="str">
        <f aca="false">IF(OR(AND(A269&gt;1,N(O268)=0),Debts!$B$14=""),"",CHOOSE(Plan!$F$6,CalcSnowball!BS269,CalcAvalanche!BS269,CalcCustom!BS269))</f>
        <v/>
      </c>
      <c r="M269" s="25" t="str">
        <f aca="false">IF(AND(A269&gt;1,N(O268)=0),"",CHOOSE(Plan!$F$6,CalcSnowball!BV269,CalcAvalanche!BV269,CalcCustom!BV269))</f>
        <v/>
      </c>
      <c r="N269" s="25" t="str">
        <f aca="false">IF(AND(A269&gt;1,N(O268)=0),"",CHOOSE(Plan!$F$6,CalcSnowball!BW269,CalcAvalanche!BW269,CalcCustom!BW269))</f>
        <v/>
      </c>
      <c r="O269" s="25" t="str">
        <f aca="false">IF(AND(A269&gt;1,N(O268)=0),"",CHOOSE(Plan!$F$6,CalcSnowball!BU269,CalcAvalanche!BU269,CalcCustom!BU269))</f>
        <v/>
      </c>
    </row>
    <row r="270" customFormat="false" ht="15" hidden="false" customHeight="false" outlineLevel="0" collapsed="false">
      <c r="A270" s="8" t="n">
        <v>265</v>
      </c>
      <c r="B270" s="24" t="str">
        <f aca="false">IF(AND(A270&gt;1,N(O269)=0),"",EDATE(Plan!$C$5,A270-1))</f>
        <v/>
      </c>
      <c r="C270" s="25" t="str">
        <f aca="false">IF(OR(AND(A270&gt;1,N(O269)=0),Debts!$B$5=""),"",CHOOSE(Plan!$F$6,CalcSnowball!BJ270,CalcAvalanche!BJ270,CalcCustom!BJ270))</f>
        <v/>
      </c>
      <c r="D270" s="25" t="str">
        <f aca="false">IF(OR(AND(A270&gt;1,N(O269)=0),Debts!$B$6=""),"",CHOOSE(Plan!$F$6,CalcSnowball!BK270,CalcAvalanche!BK270,CalcCustom!BK270))</f>
        <v/>
      </c>
      <c r="E270" s="25" t="str">
        <f aca="false">IF(OR(AND(A270&gt;1,N(O269)=0),Debts!$B$7=""),"",CHOOSE(Plan!$F$6,CalcSnowball!BL270,CalcAvalanche!BL270,CalcCustom!BL270))</f>
        <v/>
      </c>
      <c r="F270" s="25" t="str">
        <f aca="false">IF(OR(AND(A270&gt;1,N(O269)=0),Debts!$B$8=""),"",CHOOSE(Plan!$F$6,CalcSnowball!BM270,CalcAvalanche!BM270,CalcCustom!BM270))</f>
        <v/>
      </c>
      <c r="G270" s="25" t="str">
        <f aca="false">IF(OR(AND(A270&gt;1,N(O269)=0),Debts!$B$9=""),"",CHOOSE(Plan!$F$6,CalcSnowball!BN270,CalcAvalanche!BN270,CalcCustom!BN270))</f>
        <v/>
      </c>
      <c r="H270" s="25" t="str">
        <f aca="false">IF(OR(AND(A270&gt;1,N(O269)=0),Debts!$B$10=""),"",CHOOSE(Plan!$F$6,CalcSnowball!BO270,CalcAvalanche!BO270,CalcCustom!BO270))</f>
        <v/>
      </c>
      <c r="I270" s="25" t="str">
        <f aca="false">IF(OR(AND(A270&gt;1,N(O269)=0),Debts!$B$11=""),"",CHOOSE(Plan!$F$6,CalcSnowball!BP270,CalcAvalanche!BP270,CalcCustom!BP270))</f>
        <v/>
      </c>
      <c r="J270" s="25" t="str">
        <f aca="false">IF(OR(AND(A270&gt;1,N(O269)=0),Debts!$B$12=""),"",CHOOSE(Plan!$F$6,CalcSnowball!BQ270,CalcAvalanche!BQ270,CalcCustom!BQ270))</f>
        <v/>
      </c>
      <c r="K270" s="25" t="str">
        <f aca="false">IF(OR(AND(A270&gt;1,N(O269)=0),Debts!$B$13=""),"",CHOOSE(Plan!$F$6,CalcSnowball!BR270,CalcAvalanche!BR270,CalcCustom!BR270))</f>
        <v/>
      </c>
      <c r="L270" s="25" t="str">
        <f aca="false">IF(OR(AND(A270&gt;1,N(O269)=0),Debts!$B$14=""),"",CHOOSE(Plan!$F$6,CalcSnowball!BS270,CalcAvalanche!BS270,CalcCustom!BS270))</f>
        <v/>
      </c>
      <c r="M270" s="25" t="str">
        <f aca="false">IF(AND(A270&gt;1,N(O269)=0),"",CHOOSE(Plan!$F$6,CalcSnowball!BV270,CalcAvalanche!BV270,CalcCustom!BV270))</f>
        <v/>
      </c>
      <c r="N270" s="25" t="str">
        <f aca="false">IF(AND(A270&gt;1,N(O269)=0),"",CHOOSE(Plan!$F$6,CalcSnowball!BW270,CalcAvalanche!BW270,CalcCustom!BW270))</f>
        <v/>
      </c>
      <c r="O270" s="25" t="str">
        <f aca="false">IF(AND(A270&gt;1,N(O269)=0),"",CHOOSE(Plan!$F$6,CalcSnowball!BU270,CalcAvalanche!BU270,CalcCustom!BU270))</f>
        <v/>
      </c>
    </row>
    <row r="271" customFormat="false" ht="15" hidden="false" customHeight="false" outlineLevel="0" collapsed="false">
      <c r="A271" s="8" t="n">
        <v>266</v>
      </c>
      <c r="B271" s="24" t="str">
        <f aca="false">IF(AND(A271&gt;1,N(O270)=0),"",EDATE(Plan!$C$5,A271-1))</f>
        <v/>
      </c>
      <c r="C271" s="25" t="str">
        <f aca="false">IF(OR(AND(A271&gt;1,N(O270)=0),Debts!$B$5=""),"",CHOOSE(Plan!$F$6,CalcSnowball!BJ271,CalcAvalanche!BJ271,CalcCustom!BJ271))</f>
        <v/>
      </c>
      <c r="D271" s="25" t="str">
        <f aca="false">IF(OR(AND(A271&gt;1,N(O270)=0),Debts!$B$6=""),"",CHOOSE(Plan!$F$6,CalcSnowball!BK271,CalcAvalanche!BK271,CalcCustom!BK271))</f>
        <v/>
      </c>
      <c r="E271" s="25" t="str">
        <f aca="false">IF(OR(AND(A271&gt;1,N(O270)=0),Debts!$B$7=""),"",CHOOSE(Plan!$F$6,CalcSnowball!BL271,CalcAvalanche!BL271,CalcCustom!BL271))</f>
        <v/>
      </c>
      <c r="F271" s="25" t="str">
        <f aca="false">IF(OR(AND(A271&gt;1,N(O270)=0),Debts!$B$8=""),"",CHOOSE(Plan!$F$6,CalcSnowball!BM271,CalcAvalanche!BM271,CalcCustom!BM271))</f>
        <v/>
      </c>
      <c r="G271" s="25" t="str">
        <f aca="false">IF(OR(AND(A271&gt;1,N(O270)=0),Debts!$B$9=""),"",CHOOSE(Plan!$F$6,CalcSnowball!BN271,CalcAvalanche!BN271,CalcCustom!BN271))</f>
        <v/>
      </c>
      <c r="H271" s="25" t="str">
        <f aca="false">IF(OR(AND(A271&gt;1,N(O270)=0),Debts!$B$10=""),"",CHOOSE(Plan!$F$6,CalcSnowball!BO271,CalcAvalanche!BO271,CalcCustom!BO271))</f>
        <v/>
      </c>
      <c r="I271" s="25" t="str">
        <f aca="false">IF(OR(AND(A271&gt;1,N(O270)=0),Debts!$B$11=""),"",CHOOSE(Plan!$F$6,CalcSnowball!BP271,CalcAvalanche!BP271,CalcCustom!BP271))</f>
        <v/>
      </c>
      <c r="J271" s="25" t="str">
        <f aca="false">IF(OR(AND(A271&gt;1,N(O270)=0),Debts!$B$12=""),"",CHOOSE(Plan!$F$6,CalcSnowball!BQ271,CalcAvalanche!BQ271,CalcCustom!BQ271))</f>
        <v/>
      </c>
      <c r="K271" s="25" t="str">
        <f aca="false">IF(OR(AND(A271&gt;1,N(O270)=0),Debts!$B$13=""),"",CHOOSE(Plan!$F$6,CalcSnowball!BR271,CalcAvalanche!BR271,CalcCustom!BR271))</f>
        <v/>
      </c>
      <c r="L271" s="25" t="str">
        <f aca="false">IF(OR(AND(A271&gt;1,N(O270)=0),Debts!$B$14=""),"",CHOOSE(Plan!$F$6,CalcSnowball!BS271,CalcAvalanche!BS271,CalcCustom!BS271))</f>
        <v/>
      </c>
      <c r="M271" s="25" t="str">
        <f aca="false">IF(AND(A271&gt;1,N(O270)=0),"",CHOOSE(Plan!$F$6,CalcSnowball!BV271,CalcAvalanche!BV271,CalcCustom!BV271))</f>
        <v/>
      </c>
      <c r="N271" s="25" t="str">
        <f aca="false">IF(AND(A271&gt;1,N(O270)=0),"",CHOOSE(Plan!$F$6,CalcSnowball!BW271,CalcAvalanche!BW271,CalcCustom!BW271))</f>
        <v/>
      </c>
      <c r="O271" s="25" t="str">
        <f aca="false">IF(AND(A271&gt;1,N(O270)=0),"",CHOOSE(Plan!$F$6,CalcSnowball!BU271,CalcAvalanche!BU271,CalcCustom!BU271))</f>
        <v/>
      </c>
    </row>
    <row r="272" customFormat="false" ht="15" hidden="false" customHeight="false" outlineLevel="0" collapsed="false">
      <c r="A272" s="8" t="n">
        <v>267</v>
      </c>
      <c r="B272" s="24" t="str">
        <f aca="false">IF(AND(A272&gt;1,N(O271)=0),"",EDATE(Plan!$C$5,A272-1))</f>
        <v/>
      </c>
      <c r="C272" s="25" t="str">
        <f aca="false">IF(OR(AND(A272&gt;1,N(O271)=0),Debts!$B$5=""),"",CHOOSE(Plan!$F$6,CalcSnowball!BJ272,CalcAvalanche!BJ272,CalcCustom!BJ272))</f>
        <v/>
      </c>
      <c r="D272" s="25" t="str">
        <f aca="false">IF(OR(AND(A272&gt;1,N(O271)=0),Debts!$B$6=""),"",CHOOSE(Plan!$F$6,CalcSnowball!BK272,CalcAvalanche!BK272,CalcCustom!BK272))</f>
        <v/>
      </c>
      <c r="E272" s="25" t="str">
        <f aca="false">IF(OR(AND(A272&gt;1,N(O271)=0),Debts!$B$7=""),"",CHOOSE(Plan!$F$6,CalcSnowball!BL272,CalcAvalanche!BL272,CalcCustom!BL272))</f>
        <v/>
      </c>
      <c r="F272" s="25" t="str">
        <f aca="false">IF(OR(AND(A272&gt;1,N(O271)=0),Debts!$B$8=""),"",CHOOSE(Plan!$F$6,CalcSnowball!BM272,CalcAvalanche!BM272,CalcCustom!BM272))</f>
        <v/>
      </c>
      <c r="G272" s="25" t="str">
        <f aca="false">IF(OR(AND(A272&gt;1,N(O271)=0),Debts!$B$9=""),"",CHOOSE(Plan!$F$6,CalcSnowball!BN272,CalcAvalanche!BN272,CalcCustom!BN272))</f>
        <v/>
      </c>
      <c r="H272" s="25" t="str">
        <f aca="false">IF(OR(AND(A272&gt;1,N(O271)=0),Debts!$B$10=""),"",CHOOSE(Plan!$F$6,CalcSnowball!BO272,CalcAvalanche!BO272,CalcCustom!BO272))</f>
        <v/>
      </c>
      <c r="I272" s="25" t="str">
        <f aca="false">IF(OR(AND(A272&gt;1,N(O271)=0),Debts!$B$11=""),"",CHOOSE(Plan!$F$6,CalcSnowball!BP272,CalcAvalanche!BP272,CalcCustom!BP272))</f>
        <v/>
      </c>
      <c r="J272" s="25" t="str">
        <f aca="false">IF(OR(AND(A272&gt;1,N(O271)=0),Debts!$B$12=""),"",CHOOSE(Plan!$F$6,CalcSnowball!BQ272,CalcAvalanche!BQ272,CalcCustom!BQ272))</f>
        <v/>
      </c>
      <c r="K272" s="25" t="str">
        <f aca="false">IF(OR(AND(A272&gt;1,N(O271)=0),Debts!$B$13=""),"",CHOOSE(Plan!$F$6,CalcSnowball!BR272,CalcAvalanche!BR272,CalcCustom!BR272))</f>
        <v/>
      </c>
      <c r="L272" s="25" t="str">
        <f aca="false">IF(OR(AND(A272&gt;1,N(O271)=0),Debts!$B$14=""),"",CHOOSE(Plan!$F$6,CalcSnowball!BS272,CalcAvalanche!BS272,CalcCustom!BS272))</f>
        <v/>
      </c>
      <c r="M272" s="25" t="str">
        <f aca="false">IF(AND(A272&gt;1,N(O271)=0),"",CHOOSE(Plan!$F$6,CalcSnowball!BV272,CalcAvalanche!BV272,CalcCustom!BV272))</f>
        <v/>
      </c>
      <c r="N272" s="25" t="str">
        <f aca="false">IF(AND(A272&gt;1,N(O271)=0),"",CHOOSE(Plan!$F$6,CalcSnowball!BW272,CalcAvalanche!BW272,CalcCustom!BW272))</f>
        <v/>
      </c>
      <c r="O272" s="25" t="str">
        <f aca="false">IF(AND(A272&gt;1,N(O271)=0),"",CHOOSE(Plan!$F$6,CalcSnowball!BU272,CalcAvalanche!BU272,CalcCustom!BU272))</f>
        <v/>
      </c>
    </row>
    <row r="273" customFormat="false" ht="15" hidden="false" customHeight="false" outlineLevel="0" collapsed="false">
      <c r="A273" s="8" t="n">
        <v>268</v>
      </c>
      <c r="B273" s="24" t="str">
        <f aca="false">IF(AND(A273&gt;1,N(O272)=0),"",EDATE(Plan!$C$5,A273-1))</f>
        <v/>
      </c>
      <c r="C273" s="25" t="str">
        <f aca="false">IF(OR(AND(A273&gt;1,N(O272)=0),Debts!$B$5=""),"",CHOOSE(Plan!$F$6,CalcSnowball!BJ273,CalcAvalanche!BJ273,CalcCustom!BJ273))</f>
        <v/>
      </c>
      <c r="D273" s="25" t="str">
        <f aca="false">IF(OR(AND(A273&gt;1,N(O272)=0),Debts!$B$6=""),"",CHOOSE(Plan!$F$6,CalcSnowball!BK273,CalcAvalanche!BK273,CalcCustom!BK273))</f>
        <v/>
      </c>
      <c r="E273" s="25" t="str">
        <f aca="false">IF(OR(AND(A273&gt;1,N(O272)=0),Debts!$B$7=""),"",CHOOSE(Plan!$F$6,CalcSnowball!BL273,CalcAvalanche!BL273,CalcCustom!BL273))</f>
        <v/>
      </c>
      <c r="F273" s="25" t="str">
        <f aca="false">IF(OR(AND(A273&gt;1,N(O272)=0),Debts!$B$8=""),"",CHOOSE(Plan!$F$6,CalcSnowball!BM273,CalcAvalanche!BM273,CalcCustom!BM273))</f>
        <v/>
      </c>
      <c r="G273" s="25" t="str">
        <f aca="false">IF(OR(AND(A273&gt;1,N(O272)=0),Debts!$B$9=""),"",CHOOSE(Plan!$F$6,CalcSnowball!BN273,CalcAvalanche!BN273,CalcCustom!BN273))</f>
        <v/>
      </c>
      <c r="H273" s="25" t="str">
        <f aca="false">IF(OR(AND(A273&gt;1,N(O272)=0),Debts!$B$10=""),"",CHOOSE(Plan!$F$6,CalcSnowball!BO273,CalcAvalanche!BO273,CalcCustom!BO273))</f>
        <v/>
      </c>
      <c r="I273" s="25" t="str">
        <f aca="false">IF(OR(AND(A273&gt;1,N(O272)=0),Debts!$B$11=""),"",CHOOSE(Plan!$F$6,CalcSnowball!BP273,CalcAvalanche!BP273,CalcCustom!BP273))</f>
        <v/>
      </c>
      <c r="J273" s="25" t="str">
        <f aca="false">IF(OR(AND(A273&gt;1,N(O272)=0),Debts!$B$12=""),"",CHOOSE(Plan!$F$6,CalcSnowball!BQ273,CalcAvalanche!BQ273,CalcCustom!BQ273))</f>
        <v/>
      </c>
      <c r="K273" s="25" t="str">
        <f aca="false">IF(OR(AND(A273&gt;1,N(O272)=0),Debts!$B$13=""),"",CHOOSE(Plan!$F$6,CalcSnowball!BR273,CalcAvalanche!BR273,CalcCustom!BR273))</f>
        <v/>
      </c>
      <c r="L273" s="25" t="str">
        <f aca="false">IF(OR(AND(A273&gt;1,N(O272)=0),Debts!$B$14=""),"",CHOOSE(Plan!$F$6,CalcSnowball!BS273,CalcAvalanche!BS273,CalcCustom!BS273))</f>
        <v/>
      </c>
      <c r="M273" s="25" t="str">
        <f aca="false">IF(AND(A273&gt;1,N(O272)=0),"",CHOOSE(Plan!$F$6,CalcSnowball!BV273,CalcAvalanche!BV273,CalcCustom!BV273))</f>
        <v/>
      </c>
      <c r="N273" s="25" t="str">
        <f aca="false">IF(AND(A273&gt;1,N(O272)=0),"",CHOOSE(Plan!$F$6,CalcSnowball!BW273,CalcAvalanche!BW273,CalcCustom!BW273))</f>
        <v/>
      </c>
      <c r="O273" s="25" t="str">
        <f aca="false">IF(AND(A273&gt;1,N(O272)=0),"",CHOOSE(Plan!$F$6,CalcSnowball!BU273,CalcAvalanche!BU273,CalcCustom!BU273))</f>
        <v/>
      </c>
    </row>
    <row r="274" customFormat="false" ht="15" hidden="false" customHeight="false" outlineLevel="0" collapsed="false">
      <c r="A274" s="8" t="n">
        <v>269</v>
      </c>
      <c r="B274" s="24" t="str">
        <f aca="false">IF(AND(A274&gt;1,N(O273)=0),"",EDATE(Plan!$C$5,A274-1))</f>
        <v/>
      </c>
      <c r="C274" s="25" t="str">
        <f aca="false">IF(OR(AND(A274&gt;1,N(O273)=0),Debts!$B$5=""),"",CHOOSE(Plan!$F$6,CalcSnowball!BJ274,CalcAvalanche!BJ274,CalcCustom!BJ274))</f>
        <v/>
      </c>
      <c r="D274" s="25" t="str">
        <f aca="false">IF(OR(AND(A274&gt;1,N(O273)=0),Debts!$B$6=""),"",CHOOSE(Plan!$F$6,CalcSnowball!BK274,CalcAvalanche!BK274,CalcCustom!BK274))</f>
        <v/>
      </c>
      <c r="E274" s="25" t="str">
        <f aca="false">IF(OR(AND(A274&gt;1,N(O273)=0),Debts!$B$7=""),"",CHOOSE(Plan!$F$6,CalcSnowball!BL274,CalcAvalanche!BL274,CalcCustom!BL274))</f>
        <v/>
      </c>
      <c r="F274" s="25" t="str">
        <f aca="false">IF(OR(AND(A274&gt;1,N(O273)=0),Debts!$B$8=""),"",CHOOSE(Plan!$F$6,CalcSnowball!BM274,CalcAvalanche!BM274,CalcCustom!BM274))</f>
        <v/>
      </c>
      <c r="G274" s="25" t="str">
        <f aca="false">IF(OR(AND(A274&gt;1,N(O273)=0),Debts!$B$9=""),"",CHOOSE(Plan!$F$6,CalcSnowball!BN274,CalcAvalanche!BN274,CalcCustom!BN274))</f>
        <v/>
      </c>
      <c r="H274" s="25" t="str">
        <f aca="false">IF(OR(AND(A274&gt;1,N(O273)=0),Debts!$B$10=""),"",CHOOSE(Plan!$F$6,CalcSnowball!BO274,CalcAvalanche!BO274,CalcCustom!BO274))</f>
        <v/>
      </c>
      <c r="I274" s="25" t="str">
        <f aca="false">IF(OR(AND(A274&gt;1,N(O273)=0),Debts!$B$11=""),"",CHOOSE(Plan!$F$6,CalcSnowball!BP274,CalcAvalanche!BP274,CalcCustom!BP274))</f>
        <v/>
      </c>
      <c r="J274" s="25" t="str">
        <f aca="false">IF(OR(AND(A274&gt;1,N(O273)=0),Debts!$B$12=""),"",CHOOSE(Plan!$F$6,CalcSnowball!BQ274,CalcAvalanche!BQ274,CalcCustom!BQ274))</f>
        <v/>
      </c>
      <c r="K274" s="25" t="str">
        <f aca="false">IF(OR(AND(A274&gt;1,N(O273)=0),Debts!$B$13=""),"",CHOOSE(Plan!$F$6,CalcSnowball!BR274,CalcAvalanche!BR274,CalcCustom!BR274))</f>
        <v/>
      </c>
      <c r="L274" s="25" t="str">
        <f aca="false">IF(OR(AND(A274&gt;1,N(O273)=0),Debts!$B$14=""),"",CHOOSE(Plan!$F$6,CalcSnowball!BS274,CalcAvalanche!BS274,CalcCustom!BS274))</f>
        <v/>
      </c>
      <c r="M274" s="25" t="str">
        <f aca="false">IF(AND(A274&gt;1,N(O273)=0),"",CHOOSE(Plan!$F$6,CalcSnowball!BV274,CalcAvalanche!BV274,CalcCustom!BV274))</f>
        <v/>
      </c>
      <c r="N274" s="25" t="str">
        <f aca="false">IF(AND(A274&gt;1,N(O273)=0),"",CHOOSE(Plan!$F$6,CalcSnowball!BW274,CalcAvalanche!BW274,CalcCustom!BW274))</f>
        <v/>
      </c>
      <c r="O274" s="25" t="str">
        <f aca="false">IF(AND(A274&gt;1,N(O273)=0),"",CHOOSE(Plan!$F$6,CalcSnowball!BU274,CalcAvalanche!BU274,CalcCustom!BU274))</f>
        <v/>
      </c>
    </row>
    <row r="275" customFormat="false" ht="15" hidden="false" customHeight="false" outlineLevel="0" collapsed="false">
      <c r="A275" s="8" t="n">
        <v>270</v>
      </c>
      <c r="B275" s="24" t="str">
        <f aca="false">IF(AND(A275&gt;1,N(O274)=0),"",EDATE(Plan!$C$5,A275-1))</f>
        <v/>
      </c>
      <c r="C275" s="25" t="str">
        <f aca="false">IF(OR(AND(A275&gt;1,N(O274)=0),Debts!$B$5=""),"",CHOOSE(Plan!$F$6,CalcSnowball!BJ275,CalcAvalanche!BJ275,CalcCustom!BJ275))</f>
        <v/>
      </c>
      <c r="D275" s="25" t="str">
        <f aca="false">IF(OR(AND(A275&gt;1,N(O274)=0),Debts!$B$6=""),"",CHOOSE(Plan!$F$6,CalcSnowball!BK275,CalcAvalanche!BK275,CalcCustom!BK275))</f>
        <v/>
      </c>
      <c r="E275" s="25" t="str">
        <f aca="false">IF(OR(AND(A275&gt;1,N(O274)=0),Debts!$B$7=""),"",CHOOSE(Plan!$F$6,CalcSnowball!BL275,CalcAvalanche!BL275,CalcCustom!BL275))</f>
        <v/>
      </c>
      <c r="F275" s="25" t="str">
        <f aca="false">IF(OR(AND(A275&gt;1,N(O274)=0),Debts!$B$8=""),"",CHOOSE(Plan!$F$6,CalcSnowball!BM275,CalcAvalanche!BM275,CalcCustom!BM275))</f>
        <v/>
      </c>
      <c r="G275" s="25" t="str">
        <f aca="false">IF(OR(AND(A275&gt;1,N(O274)=0),Debts!$B$9=""),"",CHOOSE(Plan!$F$6,CalcSnowball!BN275,CalcAvalanche!BN275,CalcCustom!BN275))</f>
        <v/>
      </c>
      <c r="H275" s="25" t="str">
        <f aca="false">IF(OR(AND(A275&gt;1,N(O274)=0),Debts!$B$10=""),"",CHOOSE(Plan!$F$6,CalcSnowball!BO275,CalcAvalanche!BO275,CalcCustom!BO275))</f>
        <v/>
      </c>
      <c r="I275" s="25" t="str">
        <f aca="false">IF(OR(AND(A275&gt;1,N(O274)=0),Debts!$B$11=""),"",CHOOSE(Plan!$F$6,CalcSnowball!BP275,CalcAvalanche!BP275,CalcCustom!BP275))</f>
        <v/>
      </c>
      <c r="J275" s="25" t="str">
        <f aca="false">IF(OR(AND(A275&gt;1,N(O274)=0),Debts!$B$12=""),"",CHOOSE(Plan!$F$6,CalcSnowball!BQ275,CalcAvalanche!BQ275,CalcCustom!BQ275))</f>
        <v/>
      </c>
      <c r="K275" s="25" t="str">
        <f aca="false">IF(OR(AND(A275&gt;1,N(O274)=0),Debts!$B$13=""),"",CHOOSE(Plan!$F$6,CalcSnowball!BR275,CalcAvalanche!BR275,CalcCustom!BR275))</f>
        <v/>
      </c>
      <c r="L275" s="25" t="str">
        <f aca="false">IF(OR(AND(A275&gt;1,N(O274)=0),Debts!$B$14=""),"",CHOOSE(Plan!$F$6,CalcSnowball!BS275,CalcAvalanche!BS275,CalcCustom!BS275))</f>
        <v/>
      </c>
      <c r="M275" s="25" t="str">
        <f aca="false">IF(AND(A275&gt;1,N(O274)=0),"",CHOOSE(Plan!$F$6,CalcSnowball!BV275,CalcAvalanche!BV275,CalcCustom!BV275))</f>
        <v/>
      </c>
      <c r="N275" s="25" t="str">
        <f aca="false">IF(AND(A275&gt;1,N(O274)=0),"",CHOOSE(Plan!$F$6,CalcSnowball!BW275,CalcAvalanche!BW275,CalcCustom!BW275))</f>
        <v/>
      </c>
      <c r="O275" s="25" t="str">
        <f aca="false">IF(AND(A275&gt;1,N(O274)=0),"",CHOOSE(Plan!$F$6,CalcSnowball!BU275,CalcAvalanche!BU275,CalcCustom!BU275))</f>
        <v/>
      </c>
    </row>
    <row r="276" customFormat="false" ht="15" hidden="false" customHeight="false" outlineLevel="0" collapsed="false">
      <c r="A276" s="8" t="n">
        <v>271</v>
      </c>
      <c r="B276" s="24" t="str">
        <f aca="false">IF(AND(A276&gt;1,N(O275)=0),"",EDATE(Plan!$C$5,A276-1))</f>
        <v/>
      </c>
      <c r="C276" s="25" t="str">
        <f aca="false">IF(OR(AND(A276&gt;1,N(O275)=0),Debts!$B$5=""),"",CHOOSE(Plan!$F$6,CalcSnowball!BJ276,CalcAvalanche!BJ276,CalcCustom!BJ276))</f>
        <v/>
      </c>
      <c r="D276" s="25" t="str">
        <f aca="false">IF(OR(AND(A276&gt;1,N(O275)=0),Debts!$B$6=""),"",CHOOSE(Plan!$F$6,CalcSnowball!BK276,CalcAvalanche!BK276,CalcCustom!BK276))</f>
        <v/>
      </c>
      <c r="E276" s="25" t="str">
        <f aca="false">IF(OR(AND(A276&gt;1,N(O275)=0),Debts!$B$7=""),"",CHOOSE(Plan!$F$6,CalcSnowball!BL276,CalcAvalanche!BL276,CalcCustom!BL276))</f>
        <v/>
      </c>
      <c r="F276" s="25" t="str">
        <f aca="false">IF(OR(AND(A276&gt;1,N(O275)=0),Debts!$B$8=""),"",CHOOSE(Plan!$F$6,CalcSnowball!BM276,CalcAvalanche!BM276,CalcCustom!BM276))</f>
        <v/>
      </c>
      <c r="G276" s="25" t="str">
        <f aca="false">IF(OR(AND(A276&gt;1,N(O275)=0),Debts!$B$9=""),"",CHOOSE(Plan!$F$6,CalcSnowball!BN276,CalcAvalanche!BN276,CalcCustom!BN276))</f>
        <v/>
      </c>
      <c r="H276" s="25" t="str">
        <f aca="false">IF(OR(AND(A276&gt;1,N(O275)=0),Debts!$B$10=""),"",CHOOSE(Plan!$F$6,CalcSnowball!BO276,CalcAvalanche!BO276,CalcCustom!BO276))</f>
        <v/>
      </c>
      <c r="I276" s="25" t="str">
        <f aca="false">IF(OR(AND(A276&gt;1,N(O275)=0),Debts!$B$11=""),"",CHOOSE(Plan!$F$6,CalcSnowball!BP276,CalcAvalanche!BP276,CalcCustom!BP276))</f>
        <v/>
      </c>
      <c r="J276" s="25" t="str">
        <f aca="false">IF(OR(AND(A276&gt;1,N(O275)=0),Debts!$B$12=""),"",CHOOSE(Plan!$F$6,CalcSnowball!BQ276,CalcAvalanche!BQ276,CalcCustom!BQ276))</f>
        <v/>
      </c>
      <c r="K276" s="25" t="str">
        <f aca="false">IF(OR(AND(A276&gt;1,N(O275)=0),Debts!$B$13=""),"",CHOOSE(Plan!$F$6,CalcSnowball!BR276,CalcAvalanche!BR276,CalcCustom!BR276))</f>
        <v/>
      </c>
      <c r="L276" s="25" t="str">
        <f aca="false">IF(OR(AND(A276&gt;1,N(O275)=0),Debts!$B$14=""),"",CHOOSE(Plan!$F$6,CalcSnowball!BS276,CalcAvalanche!BS276,CalcCustom!BS276))</f>
        <v/>
      </c>
      <c r="M276" s="25" t="str">
        <f aca="false">IF(AND(A276&gt;1,N(O275)=0),"",CHOOSE(Plan!$F$6,CalcSnowball!BV276,CalcAvalanche!BV276,CalcCustom!BV276))</f>
        <v/>
      </c>
      <c r="N276" s="25" t="str">
        <f aca="false">IF(AND(A276&gt;1,N(O275)=0),"",CHOOSE(Plan!$F$6,CalcSnowball!BW276,CalcAvalanche!BW276,CalcCustom!BW276))</f>
        <v/>
      </c>
      <c r="O276" s="25" t="str">
        <f aca="false">IF(AND(A276&gt;1,N(O275)=0),"",CHOOSE(Plan!$F$6,CalcSnowball!BU276,CalcAvalanche!BU276,CalcCustom!BU276))</f>
        <v/>
      </c>
    </row>
    <row r="277" customFormat="false" ht="15" hidden="false" customHeight="false" outlineLevel="0" collapsed="false">
      <c r="A277" s="8" t="n">
        <v>272</v>
      </c>
      <c r="B277" s="24" t="str">
        <f aca="false">IF(AND(A277&gt;1,N(O276)=0),"",EDATE(Plan!$C$5,A277-1))</f>
        <v/>
      </c>
      <c r="C277" s="25" t="str">
        <f aca="false">IF(OR(AND(A277&gt;1,N(O276)=0),Debts!$B$5=""),"",CHOOSE(Plan!$F$6,CalcSnowball!BJ277,CalcAvalanche!BJ277,CalcCustom!BJ277))</f>
        <v/>
      </c>
      <c r="D277" s="25" t="str">
        <f aca="false">IF(OR(AND(A277&gt;1,N(O276)=0),Debts!$B$6=""),"",CHOOSE(Plan!$F$6,CalcSnowball!BK277,CalcAvalanche!BK277,CalcCustom!BK277))</f>
        <v/>
      </c>
      <c r="E277" s="25" t="str">
        <f aca="false">IF(OR(AND(A277&gt;1,N(O276)=0),Debts!$B$7=""),"",CHOOSE(Plan!$F$6,CalcSnowball!BL277,CalcAvalanche!BL277,CalcCustom!BL277))</f>
        <v/>
      </c>
      <c r="F277" s="25" t="str">
        <f aca="false">IF(OR(AND(A277&gt;1,N(O276)=0),Debts!$B$8=""),"",CHOOSE(Plan!$F$6,CalcSnowball!BM277,CalcAvalanche!BM277,CalcCustom!BM277))</f>
        <v/>
      </c>
      <c r="G277" s="25" t="str">
        <f aca="false">IF(OR(AND(A277&gt;1,N(O276)=0),Debts!$B$9=""),"",CHOOSE(Plan!$F$6,CalcSnowball!BN277,CalcAvalanche!BN277,CalcCustom!BN277))</f>
        <v/>
      </c>
      <c r="H277" s="25" t="str">
        <f aca="false">IF(OR(AND(A277&gt;1,N(O276)=0),Debts!$B$10=""),"",CHOOSE(Plan!$F$6,CalcSnowball!BO277,CalcAvalanche!BO277,CalcCustom!BO277))</f>
        <v/>
      </c>
      <c r="I277" s="25" t="str">
        <f aca="false">IF(OR(AND(A277&gt;1,N(O276)=0),Debts!$B$11=""),"",CHOOSE(Plan!$F$6,CalcSnowball!BP277,CalcAvalanche!BP277,CalcCustom!BP277))</f>
        <v/>
      </c>
      <c r="J277" s="25" t="str">
        <f aca="false">IF(OR(AND(A277&gt;1,N(O276)=0),Debts!$B$12=""),"",CHOOSE(Plan!$F$6,CalcSnowball!BQ277,CalcAvalanche!BQ277,CalcCustom!BQ277))</f>
        <v/>
      </c>
      <c r="K277" s="25" t="str">
        <f aca="false">IF(OR(AND(A277&gt;1,N(O276)=0),Debts!$B$13=""),"",CHOOSE(Plan!$F$6,CalcSnowball!BR277,CalcAvalanche!BR277,CalcCustom!BR277))</f>
        <v/>
      </c>
      <c r="L277" s="25" t="str">
        <f aca="false">IF(OR(AND(A277&gt;1,N(O276)=0),Debts!$B$14=""),"",CHOOSE(Plan!$F$6,CalcSnowball!BS277,CalcAvalanche!BS277,CalcCustom!BS277))</f>
        <v/>
      </c>
      <c r="M277" s="25" t="str">
        <f aca="false">IF(AND(A277&gt;1,N(O276)=0),"",CHOOSE(Plan!$F$6,CalcSnowball!BV277,CalcAvalanche!BV277,CalcCustom!BV277))</f>
        <v/>
      </c>
      <c r="N277" s="25" t="str">
        <f aca="false">IF(AND(A277&gt;1,N(O276)=0),"",CHOOSE(Plan!$F$6,CalcSnowball!BW277,CalcAvalanche!BW277,CalcCustom!BW277))</f>
        <v/>
      </c>
      <c r="O277" s="25" t="str">
        <f aca="false">IF(AND(A277&gt;1,N(O276)=0),"",CHOOSE(Plan!$F$6,CalcSnowball!BU277,CalcAvalanche!BU277,CalcCustom!BU277))</f>
        <v/>
      </c>
    </row>
    <row r="278" customFormat="false" ht="15" hidden="false" customHeight="false" outlineLevel="0" collapsed="false">
      <c r="A278" s="8" t="n">
        <v>273</v>
      </c>
      <c r="B278" s="24" t="str">
        <f aca="false">IF(AND(A278&gt;1,N(O277)=0),"",EDATE(Plan!$C$5,A278-1))</f>
        <v/>
      </c>
      <c r="C278" s="25" t="str">
        <f aca="false">IF(OR(AND(A278&gt;1,N(O277)=0),Debts!$B$5=""),"",CHOOSE(Plan!$F$6,CalcSnowball!BJ278,CalcAvalanche!BJ278,CalcCustom!BJ278))</f>
        <v/>
      </c>
      <c r="D278" s="25" t="str">
        <f aca="false">IF(OR(AND(A278&gt;1,N(O277)=0),Debts!$B$6=""),"",CHOOSE(Plan!$F$6,CalcSnowball!BK278,CalcAvalanche!BK278,CalcCustom!BK278))</f>
        <v/>
      </c>
      <c r="E278" s="25" t="str">
        <f aca="false">IF(OR(AND(A278&gt;1,N(O277)=0),Debts!$B$7=""),"",CHOOSE(Plan!$F$6,CalcSnowball!BL278,CalcAvalanche!BL278,CalcCustom!BL278))</f>
        <v/>
      </c>
      <c r="F278" s="25" t="str">
        <f aca="false">IF(OR(AND(A278&gt;1,N(O277)=0),Debts!$B$8=""),"",CHOOSE(Plan!$F$6,CalcSnowball!BM278,CalcAvalanche!BM278,CalcCustom!BM278))</f>
        <v/>
      </c>
      <c r="G278" s="25" t="str">
        <f aca="false">IF(OR(AND(A278&gt;1,N(O277)=0),Debts!$B$9=""),"",CHOOSE(Plan!$F$6,CalcSnowball!BN278,CalcAvalanche!BN278,CalcCustom!BN278))</f>
        <v/>
      </c>
      <c r="H278" s="25" t="str">
        <f aca="false">IF(OR(AND(A278&gt;1,N(O277)=0),Debts!$B$10=""),"",CHOOSE(Plan!$F$6,CalcSnowball!BO278,CalcAvalanche!BO278,CalcCustom!BO278))</f>
        <v/>
      </c>
      <c r="I278" s="25" t="str">
        <f aca="false">IF(OR(AND(A278&gt;1,N(O277)=0),Debts!$B$11=""),"",CHOOSE(Plan!$F$6,CalcSnowball!BP278,CalcAvalanche!BP278,CalcCustom!BP278))</f>
        <v/>
      </c>
      <c r="J278" s="25" t="str">
        <f aca="false">IF(OR(AND(A278&gt;1,N(O277)=0),Debts!$B$12=""),"",CHOOSE(Plan!$F$6,CalcSnowball!BQ278,CalcAvalanche!BQ278,CalcCustom!BQ278))</f>
        <v/>
      </c>
      <c r="K278" s="25" t="str">
        <f aca="false">IF(OR(AND(A278&gt;1,N(O277)=0),Debts!$B$13=""),"",CHOOSE(Plan!$F$6,CalcSnowball!BR278,CalcAvalanche!BR278,CalcCustom!BR278))</f>
        <v/>
      </c>
      <c r="L278" s="25" t="str">
        <f aca="false">IF(OR(AND(A278&gt;1,N(O277)=0),Debts!$B$14=""),"",CHOOSE(Plan!$F$6,CalcSnowball!BS278,CalcAvalanche!BS278,CalcCustom!BS278))</f>
        <v/>
      </c>
      <c r="M278" s="25" t="str">
        <f aca="false">IF(AND(A278&gt;1,N(O277)=0),"",CHOOSE(Plan!$F$6,CalcSnowball!BV278,CalcAvalanche!BV278,CalcCustom!BV278))</f>
        <v/>
      </c>
      <c r="N278" s="25" t="str">
        <f aca="false">IF(AND(A278&gt;1,N(O277)=0),"",CHOOSE(Plan!$F$6,CalcSnowball!BW278,CalcAvalanche!BW278,CalcCustom!BW278))</f>
        <v/>
      </c>
      <c r="O278" s="25" t="str">
        <f aca="false">IF(AND(A278&gt;1,N(O277)=0),"",CHOOSE(Plan!$F$6,CalcSnowball!BU278,CalcAvalanche!BU278,CalcCustom!BU278))</f>
        <v/>
      </c>
    </row>
    <row r="279" customFormat="false" ht="15" hidden="false" customHeight="false" outlineLevel="0" collapsed="false">
      <c r="A279" s="8" t="n">
        <v>274</v>
      </c>
      <c r="B279" s="24" t="str">
        <f aca="false">IF(AND(A279&gt;1,N(O278)=0),"",EDATE(Plan!$C$5,A279-1))</f>
        <v/>
      </c>
      <c r="C279" s="25" t="str">
        <f aca="false">IF(OR(AND(A279&gt;1,N(O278)=0),Debts!$B$5=""),"",CHOOSE(Plan!$F$6,CalcSnowball!BJ279,CalcAvalanche!BJ279,CalcCustom!BJ279))</f>
        <v/>
      </c>
      <c r="D279" s="25" t="str">
        <f aca="false">IF(OR(AND(A279&gt;1,N(O278)=0),Debts!$B$6=""),"",CHOOSE(Plan!$F$6,CalcSnowball!BK279,CalcAvalanche!BK279,CalcCustom!BK279))</f>
        <v/>
      </c>
      <c r="E279" s="25" t="str">
        <f aca="false">IF(OR(AND(A279&gt;1,N(O278)=0),Debts!$B$7=""),"",CHOOSE(Plan!$F$6,CalcSnowball!BL279,CalcAvalanche!BL279,CalcCustom!BL279))</f>
        <v/>
      </c>
      <c r="F279" s="25" t="str">
        <f aca="false">IF(OR(AND(A279&gt;1,N(O278)=0),Debts!$B$8=""),"",CHOOSE(Plan!$F$6,CalcSnowball!BM279,CalcAvalanche!BM279,CalcCustom!BM279))</f>
        <v/>
      </c>
      <c r="G279" s="25" t="str">
        <f aca="false">IF(OR(AND(A279&gt;1,N(O278)=0),Debts!$B$9=""),"",CHOOSE(Plan!$F$6,CalcSnowball!BN279,CalcAvalanche!BN279,CalcCustom!BN279))</f>
        <v/>
      </c>
      <c r="H279" s="25" t="str">
        <f aca="false">IF(OR(AND(A279&gt;1,N(O278)=0),Debts!$B$10=""),"",CHOOSE(Plan!$F$6,CalcSnowball!BO279,CalcAvalanche!BO279,CalcCustom!BO279))</f>
        <v/>
      </c>
      <c r="I279" s="25" t="str">
        <f aca="false">IF(OR(AND(A279&gt;1,N(O278)=0),Debts!$B$11=""),"",CHOOSE(Plan!$F$6,CalcSnowball!BP279,CalcAvalanche!BP279,CalcCustom!BP279))</f>
        <v/>
      </c>
      <c r="J279" s="25" t="str">
        <f aca="false">IF(OR(AND(A279&gt;1,N(O278)=0),Debts!$B$12=""),"",CHOOSE(Plan!$F$6,CalcSnowball!BQ279,CalcAvalanche!BQ279,CalcCustom!BQ279))</f>
        <v/>
      </c>
      <c r="K279" s="25" t="str">
        <f aca="false">IF(OR(AND(A279&gt;1,N(O278)=0),Debts!$B$13=""),"",CHOOSE(Plan!$F$6,CalcSnowball!BR279,CalcAvalanche!BR279,CalcCustom!BR279))</f>
        <v/>
      </c>
      <c r="L279" s="25" t="str">
        <f aca="false">IF(OR(AND(A279&gt;1,N(O278)=0),Debts!$B$14=""),"",CHOOSE(Plan!$F$6,CalcSnowball!BS279,CalcAvalanche!BS279,CalcCustom!BS279))</f>
        <v/>
      </c>
      <c r="M279" s="25" t="str">
        <f aca="false">IF(AND(A279&gt;1,N(O278)=0),"",CHOOSE(Plan!$F$6,CalcSnowball!BV279,CalcAvalanche!BV279,CalcCustom!BV279))</f>
        <v/>
      </c>
      <c r="N279" s="25" t="str">
        <f aca="false">IF(AND(A279&gt;1,N(O278)=0),"",CHOOSE(Plan!$F$6,CalcSnowball!BW279,CalcAvalanche!BW279,CalcCustom!BW279))</f>
        <v/>
      </c>
      <c r="O279" s="25" t="str">
        <f aca="false">IF(AND(A279&gt;1,N(O278)=0),"",CHOOSE(Plan!$F$6,CalcSnowball!BU279,CalcAvalanche!BU279,CalcCustom!BU279))</f>
        <v/>
      </c>
    </row>
    <row r="280" customFormat="false" ht="15" hidden="false" customHeight="false" outlineLevel="0" collapsed="false">
      <c r="A280" s="8" t="n">
        <v>275</v>
      </c>
      <c r="B280" s="24" t="str">
        <f aca="false">IF(AND(A280&gt;1,N(O279)=0),"",EDATE(Plan!$C$5,A280-1))</f>
        <v/>
      </c>
      <c r="C280" s="25" t="str">
        <f aca="false">IF(OR(AND(A280&gt;1,N(O279)=0),Debts!$B$5=""),"",CHOOSE(Plan!$F$6,CalcSnowball!BJ280,CalcAvalanche!BJ280,CalcCustom!BJ280))</f>
        <v/>
      </c>
      <c r="D280" s="25" t="str">
        <f aca="false">IF(OR(AND(A280&gt;1,N(O279)=0),Debts!$B$6=""),"",CHOOSE(Plan!$F$6,CalcSnowball!BK280,CalcAvalanche!BK280,CalcCustom!BK280))</f>
        <v/>
      </c>
      <c r="E280" s="25" t="str">
        <f aca="false">IF(OR(AND(A280&gt;1,N(O279)=0),Debts!$B$7=""),"",CHOOSE(Plan!$F$6,CalcSnowball!BL280,CalcAvalanche!BL280,CalcCustom!BL280))</f>
        <v/>
      </c>
      <c r="F280" s="25" t="str">
        <f aca="false">IF(OR(AND(A280&gt;1,N(O279)=0),Debts!$B$8=""),"",CHOOSE(Plan!$F$6,CalcSnowball!BM280,CalcAvalanche!BM280,CalcCustom!BM280))</f>
        <v/>
      </c>
      <c r="G280" s="25" t="str">
        <f aca="false">IF(OR(AND(A280&gt;1,N(O279)=0),Debts!$B$9=""),"",CHOOSE(Plan!$F$6,CalcSnowball!BN280,CalcAvalanche!BN280,CalcCustom!BN280))</f>
        <v/>
      </c>
      <c r="H280" s="25" t="str">
        <f aca="false">IF(OR(AND(A280&gt;1,N(O279)=0),Debts!$B$10=""),"",CHOOSE(Plan!$F$6,CalcSnowball!BO280,CalcAvalanche!BO280,CalcCustom!BO280))</f>
        <v/>
      </c>
      <c r="I280" s="25" t="str">
        <f aca="false">IF(OR(AND(A280&gt;1,N(O279)=0),Debts!$B$11=""),"",CHOOSE(Plan!$F$6,CalcSnowball!BP280,CalcAvalanche!BP280,CalcCustom!BP280))</f>
        <v/>
      </c>
      <c r="J280" s="25" t="str">
        <f aca="false">IF(OR(AND(A280&gt;1,N(O279)=0),Debts!$B$12=""),"",CHOOSE(Plan!$F$6,CalcSnowball!BQ280,CalcAvalanche!BQ280,CalcCustom!BQ280))</f>
        <v/>
      </c>
      <c r="K280" s="25" t="str">
        <f aca="false">IF(OR(AND(A280&gt;1,N(O279)=0),Debts!$B$13=""),"",CHOOSE(Plan!$F$6,CalcSnowball!BR280,CalcAvalanche!BR280,CalcCustom!BR280))</f>
        <v/>
      </c>
      <c r="L280" s="25" t="str">
        <f aca="false">IF(OR(AND(A280&gt;1,N(O279)=0),Debts!$B$14=""),"",CHOOSE(Plan!$F$6,CalcSnowball!BS280,CalcAvalanche!BS280,CalcCustom!BS280))</f>
        <v/>
      </c>
      <c r="M280" s="25" t="str">
        <f aca="false">IF(AND(A280&gt;1,N(O279)=0),"",CHOOSE(Plan!$F$6,CalcSnowball!BV280,CalcAvalanche!BV280,CalcCustom!BV280))</f>
        <v/>
      </c>
      <c r="N280" s="25" t="str">
        <f aca="false">IF(AND(A280&gt;1,N(O279)=0),"",CHOOSE(Plan!$F$6,CalcSnowball!BW280,CalcAvalanche!BW280,CalcCustom!BW280))</f>
        <v/>
      </c>
      <c r="O280" s="25" t="str">
        <f aca="false">IF(AND(A280&gt;1,N(O279)=0),"",CHOOSE(Plan!$F$6,CalcSnowball!BU280,CalcAvalanche!BU280,CalcCustom!BU280))</f>
        <v/>
      </c>
    </row>
    <row r="281" customFormat="false" ht="15" hidden="false" customHeight="false" outlineLevel="0" collapsed="false">
      <c r="A281" s="8" t="n">
        <v>276</v>
      </c>
      <c r="B281" s="24" t="str">
        <f aca="false">IF(AND(A281&gt;1,N(O280)=0),"",EDATE(Plan!$C$5,A281-1))</f>
        <v/>
      </c>
      <c r="C281" s="25" t="str">
        <f aca="false">IF(OR(AND(A281&gt;1,N(O280)=0),Debts!$B$5=""),"",CHOOSE(Plan!$F$6,CalcSnowball!BJ281,CalcAvalanche!BJ281,CalcCustom!BJ281))</f>
        <v/>
      </c>
      <c r="D281" s="25" t="str">
        <f aca="false">IF(OR(AND(A281&gt;1,N(O280)=0),Debts!$B$6=""),"",CHOOSE(Plan!$F$6,CalcSnowball!BK281,CalcAvalanche!BK281,CalcCustom!BK281))</f>
        <v/>
      </c>
      <c r="E281" s="25" t="str">
        <f aca="false">IF(OR(AND(A281&gt;1,N(O280)=0),Debts!$B$7=""),"",CHOOSE(Plan!$F$6,CalcSnowball!BL281,CalcAvalanche!BL281,CalcCustom!BL281))</f>
        <v/>
      </c>
      <c r="F281" s="25" t="str">
        <f aca="false">IF(OR(AND(A281&gt;1,N(O280)=0),Debts!$B$8=""),"",CHOOSE(Plan!$F$6,CalcSnowball!BM281,CalcAvalanche!BM281,CalcCustom!BM281))</f>
        <v/>
      </c>
      <c r="G281" s="25" t="str">
        <f aca="false">IF(OR(AND(A281&gt;1,N(O280)=0),Debts!$B$9=""),"",CHOOSE(Plan!$F$6,CalcSnowball!BN281,CalcAvalanche!BN281,CalcCustom!BN281))</f>
        <v/>
      </c>
      <c r="H281" s="25" t="str">
        <f aca="false">IF(OR(AND(A281&gt;1,N(O280)=0),Debts!$B$10=""),"",CHOOSE(Plan!$F$6,CalcSnowball!BO281,CalcAvalanche!BO281,CalcCustom!BO281))</f>
        <v/>
      </c>
      <c r="I281" s="25" t="str">
        <f aca="false">IF(OR(AND(A281&gt;1,N(O280)=0),Debts!$B$11=""),"",CHOOSE(Plan!$F$6,CalcSnowball!BP281,CalcAvalanche!BP281,CalcCustom!BP281))</f>
        <v/>
      </c>
      <c r="J281" s="25" t="str">
        <f aca="false">IF(OR(AND(A281&gt;1,N(O280)=0),Debts!$B$12=""),"",CHOOSE(Plan!$F$6,CalcSnowball!BQ281,CalcAvalanche!BQ281,CalcCustom!BQ281))</f>
        <v/>
      </c>
      <c r="K281" s="25" t="str">
        <f aca="false">IF(OR(AND(A281&gt;1,N(O280)=0),Debts!$B$13=""),"",CHOOSE(Plan!$F$6,CalcSnowball!BR281,CalcAvalanche!BR281,CalcCustom!BR281))</f>
        <v/>
      </c>
      <c r="L281" s="25" t="str">
        <f aca="false">IF(OR(AND(A281&gt;1,N(O280)=0),Debts!$B$14=""),"",CHOOSE(Plan!$F$6,CalcSnowball!BS281,CalcAvalanche!BS281,CalcCustom!BS281))</f>
        <v/>
      </c>
      <c r="M281" s="25" t="str">
        <f aca="false">IF(AND(A281&gt;1,N(O280)=0),"",CHOOSE(Plan!$F$6,CalcSnowball!BV281,CalcAvalanche!BV281,CalcCustom!BV281))</f>
        <v/>
      </c>
      <c r="N281" s="25" t="str">
        <f aca="false">IF(AND(A281&gt;1,N(O280)=0),"",CHOOSE(Plan!$F$6,CalcSnowball!BW281,CalcAvalanche!BW281,CalcCustom!BW281))</f>
        <v/>
      </c>
      <c r="O281" s="25" t="str">
        <f aca="false">IF(AND(A281&gt;1,N(O280)=0),"",CHOOSE(Plan!$F$6,CalcSnowball!BU281,CalcAvalanche!BU281,CalcCustom!BU281))</f>
        <v/>
      </c>
    </row>
    <row r="282" customFormat="false" ht="15" hidden="false" customHeight="false" outlineLevel="0" collapsed="false">
      <c r="A282" s="8" t="n">
        <v>277</v>
      </c>
      <c r="B282" s="24" t="str">
        <f aca="false">IF(AND(A282&gt;1,N(O281)=0),"",EDATE(Plan!$C$5,A282-1))</f>
        <v/>
      </c>
      <c r="C282" s="25" t="str">
        <f aca="false">IF(OR(AND(A282&gt;1,N(O281)=0),Debts!$B$5=""),"",CHOOSE(Plan!$F$6,CalcSnowball!BJ282,CalcAvalanche!BJ282,CalcCustom!BJ282))</f>
        <v/>
      </c>
      <c r="D282" s="25" t="str">
        <f aca="false">IF(OR(AND(A282&gt;1,N(O281)=0),Debts!$B$6=""),"",CHOOSE(Plan!$F$6,CalcSnowball!BK282,CalcAvalanche!BK282,CalcCustom!BK282))</f>
        <v/>
      </c>
      <c r="E282" s="25" t="str">
        <f aca="false">IF(OR(AND(A282&gt;1,N(O281)=0),Debts!$B$7=""),"",CHOOSE(Plan!$F$6,CalcSnowball!BL282,CalcAvalanche!BL282,CalcCustom!BL282))</f>
        <v/>
      </c>
      <c r="F282" s="25" t="str">
        <f aca="false">IF(OR(AND(A282&gt;1,N(O281)=0),Debts!$B$8=""),"",CHOOSE(Plan!$F$6,CalcSnowball!BM282,CalcAvalanche!BM282,CalcCustom!BM282))</f>
        <v/>
      </c>
      <c r="G282" s="25" t="str">
        <f aca="false">IF(OR(AND(A282&gt;1,N(O281)=0),Debts!$B$9=""),"",CHOOSE(Plan!$F$6,CalcSnowball!BN282,CalcAvalanche!BN282,CalcCustom!BN282))</f>
        <v/>
      </c>
      <c r="H282" s="25" t="str">
        <f aca="false">IF(OR(AND(A282&gt;1,N(O281)=0),Debts!$B$10=""),"",CHOOSE(Plan!$F$6,CalcSnowball!BO282,CalcAvalanche!BO282,CalcCustom!BO282))</f>
        <v/>
      </c>
      <c r="I282" s="25" t="str">
        <f aca="false">IF(OR(AND(A282&gt;1,N(O281)=0),Debts!$B$11=""),"",CHOOSE(Plan!$F$6,CalcSnowball!BP282,CalcAvalanche!BP282,CalcCustom!BP282))</f>
        <v/>
      </c>
      <c r="J282" s="25" t="str">
        <f aca="false">IF(OR(AND(A282&gt;1,N(O281)=0),Debts!$B$12=""),"",CHOOSE(Plan!$F$6,CalcSnowball!BQ282,CalcAvalanche!BQ282,CalcCustom!BQ282))</f>
        <v/>
      </c>
      <c r="K282" s="25" t="str">
        <f aca="false">IF(OR(AND(A282&gt;1,N(O281)=0),Debts!$B$13=""),"",CHOOSE(Plan!$F$6,CalcSnowball!BR282,CalcAvalanche!BR282,CalcCustom!BR282))</f>
        <v/>
      </c>
      <c r="L282" s="25" t="str">
        <f aca="false">IF(OR(AND(A282&gt;1,N(O281)=0),Debts!$B$14=""),"",CHOOSE(Plan!$F$6,CalcSnowball!BS282,CalcAvalanche!BS282,CalcCustom!BS282))</f>
        <v/>
      </c>
      <c r="M282" s="25" t="str">
        <f aca="false">IF(AND(A282&gt;1,N(O281)=0),"",CHOOSE(Plan!$F$6,CalcSnowball!BV282,CalcAvalanche!BV282,CalcCustom!BV282))</f>
        <v/>
      </c>
      <c r="N282" s="25" t="str">
        <f aca="false">IF(AND(A282&gt;1,N(O281)=0),"",CHOOSE(Plan!$F$6,CalcSnowball!BW282,CalcAvalanche!BW282,CalcCustom!BW282))</f>
        <v/>
      </c>
      <c r="O282" s="25" t="str">
        <f aca="false">IF(AND(A282&gt;1,N(O281)=0),"",CHOOSE(Plan!$F$6,CalcSnowball!BU282,CalcAvalanche!BU282,CalcCustom!BU282))</f>
        <v/>
      </c>
    </row>
    <row r="283" customFormat="false" ht="15" hidden="false" customHeight="false" outlineLevel="0" collapsed="false">
      <c r="A283" s="8" t="n">
        <v>278</v>
      </c>
      <c r="B283" s="24" t="str">
        <f aca="false">IF(AND(A283&gt;1,N(O282)=0),"",EDATE(Plan!$C$5,A283-1))</f>
        <v/>
      </c>
      <c r="C283" s="25" t="str">
        <f aca="false">IF(OR(AND(A283&gt;1,N(O282)=0),Debts!$B$5=""),"",CHOOSE(Plan!$F$6,CalcSnowball!BJ283,CalcAvalanche!BJ283,CalcCustom!BJ283))</f>
        <v/>
      </c>
      <c r="D283" s="25" t="str">
        <f aca="false">IF(OR(AND(A283&gt;1,N(O282)=0),Debts!$B$6=""),"",CHOOSE(Plan!$F$6,CalcSnowball!BK283,CalcAvalanche!BK283,CalcCustom!BK283))</f>
        <v/>
      </c>
      <c r="E283" s="25" t="str">
        <f aca="false">IF(OR(AND(A283&gt;1,N(O282)=0),Debts!$B$7=""),"",CHOOSE(Plan!$F$6,CalcSnowball!BL283,CalcAvalanche!BL283,CalcCustom!BL283))</f>
        <v/>
      </c>
      <c r="F283" s="25" t="str">
        <f aca="false">IF(OR(AND(A283&gt;1,N(O282)=0),Debts!$B$8=""),"",CHOOSE(Plan!$F$6,CalcSnowball!BM283,CalcAvalanche!BM283,CalcCustom!BM283))</f>
        <v/>
      </c>
      <c r="G283" s="25" t="str">
        <f aca="false">IF(OR(AND(A283&gt;1,N(O282)=0),Debts!$B$9=""),"",CHOOSE(Plan!$F$6,CalcSnowball!BN283,CalcAvalanche!BN283,CalcCustom!BN283))</f>
        <v/>
      </c>
      <c r="H283" s="25" t="str">
        <f aca="false">IF(OR(AND(A283&gt;1,N(O282)=0),Debts!$B$10=""),"",CHOOSE(Plan!$F$6,CalcSnowball!BO283,CalcAvalanche!BO283,CalcCustom!BO283))</f>
        <v/>
      </c>
      <c r="I283" s="25" t="str">
        <f aca="false">IF(OR(AND(A283&gt;1,N(O282)=0),Debts!$B$11=""),"",CHOOSE(Plan!$F$6,CalcSnowball!BP283,CalcAvalanche!BP283,CalcCustom!BP283))</f>
        <v/>
      </c>
      <c r="J283" s="25" t="str">
        <f aca="false">IF(OR(AND(A283&gt;1,N(O282)=0),Debts!$B$12=""),"",CHOOSE(Plan!$F$6,CalcSnowball!BQ283,CalcAvalanche!BQ283,CalcCustom!BQ283))</f>
        <v/>
      </c>
      <c r="K283" s="25" t="str">
        <f aca="false">IF(OR(AND(A283&gt;1,N(O282)=0),Debts!$B$13=""),"",CHOOSE(Plan!$F$6,CalcSnowball!BR283,CalcAvalanche!BR283,CalcCustom!BR283))</f>
        <v/>
      </c>
      <c r="L283" s="25" t="str">
        <f aca="false">IF(OR(AND(A283&gt;1,N(O282)=0),Debts!$B$14=""),"",CHOOSE(Plan!$F$6,CalcSnowball!BS283,CalcAvalanche!BS283,CalcCustom!BS283))</f>
        <v/>
      </c>
      <c r="M283" s="25" t="str">
        <f aca="false">IF(AND(A283&gt;1,N(O282)=0),"",CHOOSE(Plan!$F$6,CalcSnowball!BV283,CalcAvalanche!BV283,CalcCustom!BV283))</f>
        <v/>
      </c>
      <c r="N283" s="25" t="str">
        <f aca="false">IF(AND(A283&gt;1,N(O282)=0),"",CHOOSE(Plan!$F$6,CalcSnowball!BW283,CalcAvalanche!BW283,CalcCustom!BW283))</f>
        <v/>
      </c>
      <c r="O283" s="25" t="str">
        <f aca="false">IF(AND(A283&gt;1,N(O282)=0),"",CHOOSE(Plan!$F$6,CalcSnowball!BU283,CalcAvalanche!BU283,CalcCustom!BU283))</f>
        <v/>
      </c>
    </row>
    <row r="284" customFormat="false" ht="15" hidden="false" customHeight="false" outlineLevel="0" collapsed="false">
      <c r="A284" s="8" t="n">
        <v>279</v>
      </c>
      <c r="B284" s="24" t="str">
        <f aca="false">IF(AND(A284&gt;1,N(O283)=0),"",EDATE(Plan!$C$5,A284-1))</f>
        <v/>
      </c>
      <c r="C284" s="25" t="str">
        <f aca="false">IF(OR(AND(A284&gt;1,N(O283)=0),Debts!$B$5=""),"",CHOOSE(Plan!$F$6,CalcSnowball!BJ284,CalcAvalanche!BJ284,CalcCustom!BJ284))</f>
        <v/>
      </c>
      <c r="D284" s="25" t="str">
        <f aca="false">IF(OR(AND(A284&gt;1,N(O283)=0),Debts!$B$6=""),"",CHOOSE(Plan!$F$6,CalcSnowball!BK284,CalcAvalanche!BK284,CalcCustom!BK284))</f>
        <v/>
      </c>
      <c r="E284" s="25" t="str">
        <f aca="false">IF(OR(AND(A284&gt;1,N(O283)=0),Debts!$B$7=""),"",CHOOSE(Plan!$F$6,CalcSnowball!BL284,CalcAvalanche!BL284,CalcCustom!BL284))</f>
        <v/>
      </c>
      <c r="F284" s="25" t="str">
        <f aca="false">IF(OR(AND(A284&gt;1,N(O283)=0),Debts!$B$8=""),"",CHOOSE(Plan!$F$6,CalcSnowball!BM284,CalcAvalanche!BM284,CalcCustom!BM284))</f>
        <v/>
      </c>
      <c r="G284" s="25" t="str">
        <f aca="false">IF(OR(AND(A284&gt;1,N(O283)=0),Debts!$B$9=""),"",CHOOSE(Plan!$F$6,CalcSnowball!BN284,CalcAvalanche!BN284,CalcCustom!BN284))</f>
        <v/>
      </c>
      <c r="H284" s="25" t="str">
        <f aca="false">IF(OR(AND(A284&gt;1,N(O283)=0),Debts!$B$10=""),"",CHOOSE(Plan!$F$6,CalcSnowball!BO284,CalcAvalanche!BO284,CalcCustom!BO284))</f>
        <v/>
      </c>
      <c r="I284" s="25" t="str">
        <f aca="false">IF(OR(AND(A284&gt;1,N(O283)=0),Debts!$B$11=""),"",CHOOSE(Plan!$F$6,CalcSnowball!BP284,CalcAvalanche!BP284,CalcCustom!BP284))</f>
        <v/>
      </c>
      <c r="J284" s="25" t="str">
        <f aca="false">IF(OR(AND(A284&gt;1,N(O283)=0),Debts!$B$12=""),"",CHOOSE(Plan!$F$6,CalcSnowball!BQ284,CalcAvalanche!BQ284,CalcCustom!BQ284))</f>
        <v/>
      </c>
      <c r="K284" s="25" t="str">
        <f aca="false">IF(OR(AND(A284&gt;1,N(O283)=0),Debts!$B$13=""),"",CHOOSE(Plan!$F$6,CalcSnowball!BR284,CalcAvalanche!BR284,CalcCustom!BR284))</f>
        <v/>
      </c>
      <c r="L284" s="25" t="str">
        <f aca="false">IF(OR(AND(A284&gt;1,N(O283)=0),Debts!$B$14=""),"",CHOOSE(Plan!$F$6,CalcSnowball!BS284,CalcAvalanche!BS284,CalcCustom!BS284))</f>
        <v/>
      </c>
      <c r="M284" s="25" t="str">
        <f aca="false">IF(AND(A284&gt;1,N(O283)=0),"",CHOOSE(Plan!$F$6,CalcSnowball!BV284,CalcAvalanche!BV284,CalcCustom!BV284))</f>
        <v/>
      </c>
      <c r="N284" s="25" t="str">
        <f aca="false">IF(AND(A284&gt;1,N(O283)=0),"",CHOOSE(Plan!$F$6,CalcSnowball!BW284,CalcAvalanche!BW284,CalcCustom!BW284))</f>
        <v/>
      </c>
      <c r="O284" s="25" t="str">
        <f aca="false">IF(AND(A284&gt;1,N(O283)=0),"",CHOOSE(Plan!$F$6,CalcSnowball!BU284,CalcAvalanche!BU284,CalcCustom!BU284))</f>
        <v/>
      </c>
    </row>
    <row r="285" customFormat="false" ht="15" hidden="false" customHeight="false" outlineLevel="0" collapsed="false">
      <c r="A285" s="8" t="n">
        <v>280</v>
      </c>
      <c r="B285" s="24" t="str">
        <f aca="false">IF(AND(A285&gt;1,N(O284)=0),"",EDATE(Plan!$C$5,A285-1))</f>
        <v/>
      </c>
      <c r="C285" s="25" t="str">
        <f aca="false">IF(OR(AND(A285&gt;1,N(O284)=0),Debts!$B$5=""),"",CHOOSE(Plan!$F$6,CalcSnowball!BJ285,CalcAvalanche!BJ285,CalcCustom!BJ285))</f>
        <v/>
      </c>
      <c r="D285" s="25" t="str">
        <f aca="false">IF(OR(AND(A285&gt;1,N(O284)=0),Debts!$B$6=""),"",CHOOSE(Plan!$F$6,CalcSnowball!BK285,CalcAvalanche!BK285,CalcCustom!BK285))</f>
        <v/>
      </c>
      <c r="E285" s="25" t="str">
        <f aca="false">IF(OR(AND(A285&gt;1,N(O284)=0),Debts!$B$7=""),"",CHOOSE(Plan!$F$6,CalcSnowball!BL285,CalcAvalanche!BL285,CalcCustom!BL285))</f>
        <v/>
      </c>
      <c r="F285" s="25" t="str">
        <f aca="false">IF(OR(AND(A285&gt;1,N(O284)=0),Debts!$B$8=""),"",CHOOSE(Plan!$F$6,CalcSnowball!BM285,CalcAvalanche!BM285,CalcCustom!BM285))</f>
        <v/>
      </c>
      <c r="G285" s="25" t="str">
        <f aca="false">IF(OR(AND(A285&gt;1,N(O284)=0),Debts!$B$9=""),"",CHOOSE(Plan!$F$6,CalcSnowball!BN285,CalcAvalanche!BN285,CalcCustom!BN285))</f>
        <v/>
      </c>
      <c r="H285" s="25" t="str">
        <f aca="false">IF(OR(AND(A285&gt;1,N(O284)=0),Debts!$B$10=""),"",CHOOSE(Plan!$F$6,CalcSnowball!BO285,CalcAvalanche!BO285,CalcCustom!BO285))</f>
        <v/>
      </c>
      <c r="I285" s="25" t="str">
        <f aca="false">IF(OR(AND(A285&gt;1,N(O284)=0),Debts!$B$11=""),"",CHOOSE(Plan!$F$6,CalcSnowball!BP285,CalcAvalanche!BP285,CalcCustom!BP285))</f>
        <v/>
      </c>
      <c r="J285" s="25" t="str">
        <f aca="false">IF(OR(AND(A285&gt;1,N(O284)=0),Debts!$B$12=""),"",CHOOSE(Plan!$F$6,CalcSnowball!BQ285,CalcAvalanche!BQ285,CalcCustom!BQ285))</f>
        <v/>
      </c>
      <c r="K285" s="25" t="str">
        <f aca="false">IF(OR(AND(A285&gt;1,N(O284)=0),Debts!$B$13=""),"",CHOOSE(Plan!$F$6,CalcSnowball!BR285,CalcAvalanche!BR285,CalcCustom!BR285))</f>
        <v/>
      </c>
      <c r="L285" s="25" t="str">
        <f aca="false">IF(OR(AND(A285&gt;1,N(O284)=0),Debts!$B$14=""),"",CHOOSE(Plan!$F$6,CalcSnowball!BS285,CalcAvalanche!BS285,CalcCustom!BS285))</f>
        <v/>
      </c>
      <c r="M285" s="25" t="str">
        <f aca="false">IF(AND(A285&gt;1,N(O284)=0),"",CHOOSE(Plan!$F$6,CalcSnowball!BV285,CalcAvalanche!BV285,CalcCustom!BV285))</f>
        <v/>
      </c>
      <c r="N285" s="25" t="str">
        <f aca="false">IF(AND(A285&gt;1,N(O284)=0),"",CHOOSE(Plan!$F$6,CalcSnowball!BW285,CalcAvalanche!BW285,CalcCustom!BW285))</f>
        <v/>
      </c>
      <c r="O285" s="25" t="str">
        <f aca="false">IF(AND(A285&gt;1,N(O284)=0),"",CHOOSE(Plan!$F$6,CalcSnowball!BU285,CalcAvalanche!BU285,CalcCustom!BU285))</f>
        <v/>
      </c>
    </row>
    <row r="286" customFormat="false" ht="15" hidden="false" customHeight="false" outlineLevel="0" collapsed="false">
      <c r="A286" s="8" t="n">
        <v>281</v>
      </c>
      <c r="B286" s="24" t="str">
        <f aca="false">IF(AND(A286&gt;1,N(O285)=0),"",EDATE(Plan!$C$5,A286-1))</f>
        <v/>
      </c>
      <c r="C286" s="25" t="str">
        <f aca="false">IF(OR(AND(A286&gt;1,N(O285)=0),Debts!$B$5=""),"",CHOOSE(Plan!$F$6,CalcSnowball!BJ286,CalcAvalanche!BJ286,CalcCustom!BJ286))</f>
        <v/>
      </c>
      <c r="D286" s="25" t="str">
        <f aca="false">IF(OR(AND(A286&gt;1,N(O285)=0),Debts!$B$6=""),"",CHOOSE(Plan!$F$6,CalcSnowball!BK286,CalcAvalanche!BK286,CalcCustom!BK286))</f>
        <v/>
      </c>
      <c r="E286" s="25" t="str">
        <f aca="false">IF(OR(AND(A286&gt;1,N(O285)=0),Debts!$B$7=""),"",CHOOSE(Plan!$F$6,CalcSnowball!BL286,CalcAvalanche!BL286,CalcCustom!BL286))</f>
        <v/>
      </c>
      <c r="F286" s="25" t="str">
        <f aca="false">IF(OR(AND(A286&gt;1,N(O285)=0),Debts!$B$8=""),"",CHOOSE(Plan!$F$6,CalcSnowball!BM286,CalcAvalanche!BM286,CalcCustom!BM286))</f>
        <v/>
      </c>
      <c r="G286" s="25" t="str">
        <f aca="false">IF(OR(AND(A286&gt;1,N(O285)=0),Debts!$B$9=""),"",CHOOSE(Plan!$F$6,CalcSnowball!BN286,CalcAvalanche!BN286,CalcCustom!BN286))</f>
        <v/>
      </c>
      <c r="H286" s="25" t="str">
        <f aca="false">IF(OR(AND(A286&gt;1,N(O285)=0),Debts!$B$10=""),"",CHOOSE(Plan!$F$6,CalcSnowball!BO286,CalcAvalanche!BO286,CalcCustom!BO286))</f>
        <v/>
      </c>
      <c r="I286" s="25" t="str">
        <f aca="false">IF(OR(AND(A286&gt;1,N(O285)=0),Debts!$B$11=""),"",CHOOSE(Plan!$F$6,CalcSnowball!BP286,CalcAvalanche!BP286,CalcCustom!BP286))</f>
        <v/>
      </c>
      <c r="J286" s="25" t="str">
        <f aca="false">IF(OR(AND(A286&gt;1,N(O285)=0),Debts!$B$12=""),"",CHOOSE(Plan!$F$6,CalcSnowball!BQ286,CalcAvalanche!BQ286,CalcCustom!BQ286))</f>
        <v/>
      </c>
      <c r="K286" s="25" t="str">
        <f aca="false">IF(OR(AND(A286&gt;1,N(O285)=0),Debts!$B$13=""),"",CHOOSE(Plan!$F$6,CalcSnowball!BR286,CalcAvalanche!BR286,CalcCustom!BR286))</f>
        <v/>
      </c>
      <c r="L286" s="25" t="str">
        <f aca="false">IF(OR(AND(A286&gt;1,N(O285)=0),Debts!$B$14=""),"",CHOOSE(Plan!$F$6,CalcSnowball!BS286,CalcAvalanche!BS286,CalcCustom!BS286))</f>
        <v/>
      </c>
      <c r="M286" s="25" t="str">
        <f aca="false">IF(AND(A286&gt;1,N(O285)=0),"",CHOOSE(Plan!$F$6,CalcSnowball!BV286,CalcAvalanche!BV286,CalcCustom!BV286))</f>
        <v/>
      </c>
      <c r="N286" s="25" t="str">
        <f aca="false">IF(AND(A286&gt;1,N(O285)=0),"",CHOOSE(Plan!$F$6,CalcSnowball!BW286,CalcAvalanche!BW286,CalcCustom!BW286))</f>
        <v/>
      </c>
      <c r="O286" s="25" t="str">
        <f aca="false">IF(AND(A286&gt;1,N(O285)=0),"",CHOOSE(Plan!$F$6,CalcSnowball!BU286,CalcAvalanche!BU286,CalcCustom!BU286))</f>
        <v/>
      </c>
    </row>
    <row r="287" customFormat="false" ht="15" hidden="false" customHeight="false" outlineLevel="0" collapsed="false">
      <c r="A287" s="8" t="n">
        <v>282</v>
      </c>
      <c r="B287" s="24" t="str">
        <f aca="false">IF(AND(A287&gt;1,N(O286)=0),"",EDATE(Plan!$C$5,A287-1))</f>
        <v/>
      </c>
      <c r="C287" s="25" t="str">
        <f aca="false">IF(OR(AND(A287&gt;1,N(O286)=0),Debts!$B$5=""),"",CHOOSE(Plan!$F$6,CalcSnowball!BJ287,CalcAvalanche!BJ287,CalcCustom!BJ287))</f>
        <v/>
      </c>
      <c r="D287" s="25" t="str">
        <f aca="false">IF(OR(AND(A287&gt;1,N(O286)=0),Debts!$B$6=""),"",CHOOSE(Plan!$F$6,CalcSnowball!BK287,CalcAvalanche!BK287,CalcCustom!BK287))</f>
        <v/>
      </c>
      <c r="E287" s="25" t="str">
        <f aca="false">IF(OR(AND(A287&gt;1,N(O286)=0),Debts!$B$7=""),"",CHOOSE(Plan!$F$6,CalcSnowball!BL287,CalcAvalanche!BL287,CalcCustom!BL287))</f>
        <v/>
      </c>
      <c r="F287" s="25" t="str">
        <f aca="false">IF(OR(AND(A287&gt;1,N(O286)=0),Debts!$B$8=""),"",CHOOSE(Plan!$F$6,CalcSnowball!BM287,CalcAvalanche!BM287,CalcCustom!BM287))</f>
        <v/>
      </c>
      <c r="G287" s="25" t="str">
        <f aca="false">IF(OR(AND(A287&gt;1,N(O286)=0),Debts!$B$9=""),"",CHOOSE(Plan!$F$6,CalcSnowball!BN287,CalcAvalanche!BN287,CalcCustom!BN287))</f>
        <v/>
      </c>
      <c r="H287" s="25" t="str">
        <f aca="false">IF(OR(AND(A287&gt;1,N(O286)=0),Debts!$B$10=""),"",CHOOSE(Plan!$F$6,CalcSnowball!BO287,CalcAvalanche!BO287,CalcCustom!BO287))</f>
        <v/>
      </c>
      <c r="I287" s="25" t="str">
        <f aca="false">IF(OR(AND(A287&gt;1,N(O286)=0),Debts!$B$11=""),"",CHOOSE(Plan!$F$6,CalcSnowball!BP287,CalcAvalanche!BP287,CalcCustom!BP287))</f>
        <v/>
      </c>
      <c r="J287" s="25" t="str">
        <f aca="false">IF(OR(AND(A287&gt;1,N(O286)=0),Debts!$B$12=""),"",CHOOSE(Plan!$F$6,CalcSnowball!BQ287,CalcAvalanche!BQ287,CalcCustom!BQ287))</f>
        <v/>
      </c>
      <c r="K287" s="25" t="str">
        <f aca="false">IF(OR(AND(A287&gt;1,N(O286)=0),Debts!$B$13=""),"",CHOOSE(Plan!$F$6,CalcSnowball!BR287,CalcAvalanche!BR287,CalcCustom!BR287))</f>
        <v/>
      </c>
      <c r="L287" s="25" t="str">
        <f aca="false">IF(OR(AND(A287&gt;1,N(O286)=0),Debts!$B$14=""),"",CHOOSE(Plan!$F$6,CalcSnowball!BS287,CalcAvalanche!BS287,CalcCustom!BS287))</f>
        <v/>
      </c>
      <c r="M287" s="25" t="str">
        <f aca="false">IF(AND(A287&gt;1,N(O286)=0),"",CHOOSE(Plan!$F$6,CalcSnowball!BV287,CalcAvalanche!BV287,CalcCustom!BV287))</f>
        <v/>
      </c>
      <c r="N287" s="25" t="str">
        <f aca="false">IF(AND(A287&gt;1,N(O286)=0),"",CHOOSE(Plan!$F$6,CalcSnowball!BW287,CalcAvalanche!BW287,CalcCustom!BW287))</f>
        <v/>
      </c>
      <c r="O287" s="25" t="str">
        <f aca="false">IF(AND(A287&gt;1,N(O286)=0),"",CHOOSE(Plan!$F$6,CalcSnowball!BU287,CalcAvalanche!BU287,CalcCustom!BU287))</f>
        <v/>
      </c>
    </row>
    <row r="288" customFormat="false" ht="15" hidden="false" customHeight="false" outlineLevel="0" collapsed="false">
      <c r="A288" s="8" t="n">
        <v>283</v>
      </c>
      <c r="B288" s="24" t="str">
        <f aca="false">IF(AND(A288&gt;1,N(O287)=0),"",EDATE(Plan!$C$5,A288-1))</f>
        <v/>
      </c>
      <c r="C288" s="25" t="str">
        <f aca="false">IF(OR(AND(A288&gt;1,N(O287)=0),Debts!$B$5=""),"",CHOOSE(Plan!$F$6,CalcSnowball!BJ288,CalcAvalanche!BJ288,CalcCustom!BJ288))</f>
        <v/>
      </c>
      <c r="D288" s="25" t="str">
        <f aca="false">IF(OR(AND(A288&gt;1,N(O287)=0),Debts!$B$6=""),"",CHOOSE(Plan!$F$6,CalcSnowball!BK288,CalcAvalanche!BK288,CalcCustom!BK288))</f>
        <v/>
      </c>
      <c r="E288" s="25" t="str">
        <f aca="false">IF(OR(AND(A288&gt;1,N(O287)=0),Debts!$B$7=""),"",CHOOSE(Plan!$F$6,CalcSnowball!BL288,CalcAvalanche!BL288,CalcCustom!BL288))</f>
        <v/>
      </c>
      <c r="F288" s="25" t="str">
        <f aca="false">IF(OR(AND(A288&gt;1,N(O287)=0),Debts!$B$8=""),"",CHOOSE(Plan!$F$6,CalcSnowball!BM288,CalcAvalanche!BM288,CalcCustom!BM288))</f>
        <v/>
      </c>
      <c r="G288" s="25" t="str">
        <f aca="false">IF(OR(AND(A288&gt;1,N(O287)=0),Debts!$B$9=""),"",CHOOSE(Plan!$F$6,CalcSnowball!BN288,CalcAvalanche!BN288,CalcCustom!BN288))</f>
        <v/>
      </c>
      <c r="H288" s="25" t="str">
        <f aca="false">IF(OR(AND(A288&gt;1,N(O287)=0),Debts!$B$10=""),"",CHOOSE(Plan!$F$6,CalcSnowball!BO288,CalcAvalanche!BO288,CalcCustom!BO288))</f>
        <v/>
      </c>
      <c r="I288" s="25" t="str">
        <f aca="false">IF(OR(AND(A288&gt;1,N(O287)=0),Debts!$B$11=""),"",CHOOSE(Plan!$F$6,CalcSnowball!BP288,CalcAvalanche!BP288,CalcCustom!BP288))</f>
        <v/>
      </c>
      <c r="J288" s="25" t="str">
        <f aca="false">IF(OR(AND(A288&gt;1,N(O287)=0),Debts!$B$12=""),"",CHOOSE(Plan!$F$6,CalcSnowball!BQ288,CalcAvalanche!BQ288,CalcCustom!BQ288))</f>
        <v/>
      </c>
      <c r="K288" s="25" t="str">
        <f aca="false">IF(OR(AND(A288&gt;1,N(O287)=0),Debts!$B$13=""),"",CHOOSE(Plan!$F$6,CalcSnowball!BR288,CalcAvalanche!BR288,CalcCustom!BR288))</f>
        <v/>
      </c>
      <c r="L288" s="25" t="str">
        <f aca="false">IF(OR(AND(A288&gt;1,N(O287)=0),Debts!$B$14=""),"",CHOOSE(Plan!$F$6,CalcSnowball!BS288,CalcAvalanche!BS288,CalcCustom!BS288))</f>
        <v/>
      </c>
      <c r="M288" s="25" t="str">
        <f aca="false">IF(AND(A288&gt;1,N(O287)=0),"",CHOOSE(Plan!$F$6,CalcSnowball!BV288,CalcAvalanche!BV288,CalcCustom!BV288))</f>
        <v/>
      </c>
      <c r="N288" s="25" t="str">
        <f aca="false">IF(AND(A288&gt;1,N(O287)=0),"",CHOOSE(Plan!$F$6,CalcSnowball!BW288,CalcAvalanche!BW288,CalcCustom!BW288))</f>
        <v/>
      </c>
      <c r="O288" s="25" t="str">
        <f aca="false">IF(AND(A288&gt;1,N(O287)=0),"",CHOOSE(Plan!$F$6,CalcSnowball!BU288,CalcAvalanche!BU288,CalcCustom!BU288))</f>
        <v/>
      </c>
    </row>
    <row r="289" customFormat="false" ht="15" hidden="false" customHeight="false" outlineLevel="0" collapsed="false">
      <c r="A289" s="8" t="n">
        <v>284</v>
      </c>
      <c r="B289" s="24" t="str">
        <f aca="false">IF(AND(A289&gt;1,N(O288)=0),"",EDATE(Plan!$C$5,A289-1))</f>
        <v/>
      </c>
      <c r="C289" s="25" t="str">
        <f aca="false">IF(OR(AND(A289&gt;1,N(O288)=0),Debts!$B$5=""),"",CHOOSE(Plan!$F$6,CalcSnowball!BJ289,CalcAvalanche!BJ289,CalcCustom!BJ289))</f>
        <v/>
      </c>
      <c r="D289" s="25" t="str">
        <f aca="false">IF(OR(AND(A289&gt;1,N(O288)=0),Debts!$B$6=""),"",CHOOSE(Plan!$F$6,CalcSnowball!BK289,CalcAvalanche!BK289,CalcCustom!BK289))</f>
        <v/>
      </c>
      <c r="E289" s="25" t="str">
        <f aca="false">IF(OR(AND(A289&gt;1,N(O288)=0),Debts!$B$7=""),"",CHOOSE(Plan!$F$6,CalcSnowball!BL289,CalcAvalanche!BL289,CalcCustom!BL289))</f>
        <v/>
      </c>
      <c r="F289" s="25" t="str">
        <f aca="false">IF(OR(AND(A289&gt;1,N(O288)=0),Debts!$B$8=""),"",CHOOSE(Plan!$F$6,CalcSnowball!BM289,CalcAvalanche!BM289,CalcCustom!BM289))</f>
        <v/>
      </c>
      <c r="G289" s="25" t="str">
        <f aca="false">IF(OR(AND(A289&gt;1,N(O288)=0),Debts!$B$9=""),"",CHOOSE(Plan!$F$6,CalcSnowball!BN289,CalcAvalanche!BN289,CalcCustom!BN289))</f>
        <v/>
      </c>
      <c r="H289" s="25" t="str">
        <f aca="false">IF(OR(AND(A289&gt;1,N(O288)=0),Debts!$B$10=""),"",CHOOSE(Plan!$F$6,CalcSnowball!BO289,CalcAvalanche!BO289,CalcCustom!BO289))</f>
        <v/>
      </c>
      <c r="I289" s="25" t="str">
        <f aca="false">IF(OR(AND(A289&gt;1,N(O288)=0),Debts!$B$11=""),"",CHOOSE(Plan!$F$6,CalcSnowball!BP289,CalcAvalanche!BP289,CalcCustom!BP289))</f>
        <v/>
      </c>
      <c r="J289" s="25" t="str">
        <f aca="false">IF(OR(AND(A289&gt;1,N(O288)=0),Debts!$B$12=""),"",CHOOSE(Plan!$F$6,CalcSnowball!BQ289,CalcAvalanche!BQ289,CalcCustom!BQ289))</f>
        <v/>
      </c>
      <c r="K289" s="25" t="str">
        <f aca="false">IF(OR(AND(A289&gt;1,N(O288)=0),Debts!$B$13=""),"",CHOOSE(Plan!$F$6,CalcSnowball!BR289,CalcAvalanche!BR289,CalcCustom!BR289))</f>
        <v/>
      </c>
      <c r="L289" s="25" t="str">
        <f aca="false">IF(OR(AND(A289&gt;1,N(O288)=0),Debts!$B$14=""),"",CHOOSE(Plan!$F$6,CalcSnowball!BS289,CalcAvalanche!BS289,CalcCustom!BS289))</f>
        <v/>
      </c>
      <c r="M289" s="25" t="str">
        <f aca="false">IF(AND(A289&gt;1,N(O288)=0),"",CHOOSE(Plan!$F$6,CalcSnowball!BV289,CalcAvalanche!BV289,CalcCustom!BV289))</f>
        <v/>
      </c>
      <c r="N289" s="25" t="str">
        <f aca="false">IF(AND(A289&gt;1,N(O288)=0),"",CHOOSE(Plan!$F$6,CalcSnowball!BW289,CalcAvalanche!BW289,CalcCustom!BW289))</f>
        <v/>
      </c>
      <c r="O289" s="25" t="str">
        <f aca="false">IF(AND(A289&gt;1,N(O288)=0),"",CHOOSE(Plan!$F$6,CalcSnowball!BU289,CalcAvalanche!BU289,CalcCustom!BU289))</f>
        <v/>
      </c>
    </row>
    <row r="290" customFormat="false" ht="15" hidden="false" customHeight="false" outlineLevel="0" collapsed="false">
      <c r="A290" s="8" t="n">
        <v>285</v>
      </c>
      <c r="B290" s="24" t="str">
        <f aca="false">IF(AND(A290&gt;1,N(O289)=0),"",EDATE(Plan!$C$5,A290-1))</f>
        <v/>
      </c>
      <c r="C290" s="25" t="str">
        <f aca="false">IF(OR(AND(A290&gt;1,N(O289)=0),Debts!$B$5=""),"",CHOOSE(Plan!$F$6,CalcSnowball!BJ290,CalcAvalanche!BJ290,CalcCustom!BJ290))</f>
        <v/>
      </c>
      <c r="D290" s="25" t="str">
        <f aca="false">IF(OR(AND(A290&gt;1,N(O289)=0),Debts!$B$6=""),"",CHOOSE(Plan!$F$6,CalcSnowball!BK290,CalcAvalanche!BK290,CalcCustom!BK290))</f>
        <v/>
      </c>
      <c r="E290" s="25" t="str">
        <f aca="false">IF(OR(AND(A290&gt;1,N(O289)=0),Debts!$B$7=""),"",CHOOSE(Plan!$F$6,CalcSnowball!BL290,CalcAvalanche!BL290,CalcCustom!BL290))</f>
        <v/>
      </c>
      <c r="F290" s="25" t="str">
        <f aca="false">IF(OR(AND(A290&gt;1,N(O289)=0),Debts!$B$8=""),"",CHOOSE(Plan!$F$6,CalcSnowball!BM290,CalcAvalanche!BM290,CalcCustom!BM290))</f>
        <v/>
      </c>
      <c r="G290" s="25" t="str">
        <f aca="false">IF(OR(AND(A290&gt;1,N(O289)=0),Debts!$B$9=""),"",CHOOSE(Plan!$F$6,CalcSnowball!BN290,CalcAvalanche!BN290,CalcCustom!BN290))</f>
        <v/>
      </c>
      <c r="H290" s="25" t="str">
        <f aca="false">IF(OR(AND(A290&gt;1,N(O289)=0),Debts!$B$10=""),"",CHOOSE(Plan!$F$6,CalcSnowball!BO290,CalcAvalanche!BO290,CalcCustom!BO290))</f>
        <v/>
      </c>
      <c r="I290" s="25" t="str">
        <f aca="false">IF(OR(AND(A290&gt;1,N(O289)=0),Debts!$B$11=""),"",CHOOSE(Plan!$F$6,CalcSnowball!BP290,CalcAvalanche!BP290,CalcCustom!BP290))</f>
        <v/>
      </c>
      <c r="J290" s="25" t="str">
        <f aca="false">IF(OR(AND(A290&gt;1,N(O289)=0),Debts!$B$12=""),"",CHOOSE(Plan!$F$6,CalcSnowball!BQ290,CalcAvalanche!BQ290,CalcCustom!BQ290))</f>
        <v/>
      </c>
      <c r="K290" s="25" t="str">
        <f aca="false">IF(OR(AND(A290&gt;1,N(O289)=0),Debts!$B$13=""),"",CHOOSE(Plan!$F$6,CalcSnowball!BR290,CalcAvalanche!BR290,CalcCustom!BR290))</f>
        <v/>
      </c>
      <c r="L290" s="25" t="str">
        <f aca="false">IF(OR(AND(A290&gt;1,N(O289)=0),Debts!$B$14=""),"",CHOOSE(Plan!$F$6,CalcSnowball!BS290,CalcAvalanche!BS290,CalcCustom!BS290))</f>
        <v/>
      </c>
      <c r="M290" s="25" t="str">
        <f aca="false">IF(AND(A290&gt;1,N(O289)=0),"",CHOOSE(Plan!$F$6,CalcSnowball!BV290,CalcAvalanche!BV290,CalcCustom!BV290))</f>
        <v/>
      </c>
      <c r="N290" s="25" t="str">
        <f aca="false">IF(AND(A290&gt;1,N(O289)=0),"",CHOOSE(Plan!$F$6,CalcSnowball!BW290,CalcAvalanche!BW290,CalcCustom!BW290))</f>
        <v/>
      </c>
      <c r="O290" s="25" t="str">
        <f aca="false">IF(AND(A290&gt;1,N(O289)=0),"",CHOOSE(Plan!$F$6,CalcSnowball!BU290,CalcAvalanche!BU290,CalcCustom!BU290))</f>
        <v/>
      </c>
    </row>
    <row r="291" customFormat="false" ht="15" hidden="false" customHeight="false" outlineLevel="0" collapsed="false">
      <c r="A291" s="8" t="n">
        <v>286</v>
      </c>
      <c r="B291" s="24" t="str">
        <f aca="false">IF(AND(A291&gt;1,N(O290)=0),"",EDATE(Plan!$C$5,A291-1))</f>
        <v/>
      </c>
      <c r="C291" s="25" t="str">
        <f aca="false">IF(OR(AND(A291&gt;1,N(O290)=0),Debts!$B$5=""),"",CHOOSE(Plan!$F$6,CalcSnowball!BJ291,CalcAvalanche!BJ291,CalcCustom!BJ291))</f>
        <v/>
      </c>
      <c r="D291" s="25" t="str">
        <f aca="false">IF(OR(AND(A291&gt;1,N(O290)=0),Debts!$B$6=""),"",CHOOSE(Plan!$F$6,CalcSnowball!BK291,CalcAvalanche!BK291,CalcCustom!BK291))</f>
        <v/>
      </c>
      <c r="E291" s="25" t="str">
        <f aca="false">IF(OR(AND(A291&gt;1,N(O290)=0),Debts!$B$7=""),"",CHOOSE(Plan!$F$6,CalcSnowball!BL291,CalcAvalanche!BL291,CalcCustom!BL291))</f>
        <v/>
      </c>
      <c r="F291" s="25" t="str">
        <f aca="false">IF(OR(AND(A291&gt;1,N(O290)=0),Debts!$B$8=""),"",CHOOSE(Plan!$F$6,CalcSnowball!BM291,CalcAvalanche!BM291,CalcCustom!BM291))</f>
        <v/>
      </c>
      <c r="G291" s="25" t="str">
        <f aca="false">IF(OR(AND(A291&gt;1,N(O290)=0),Debts!$B$9=""),"",CHOOSE(Plan!$F$6,CalcSnowball!BN291,CalcAvalanche!BN291,CalcCustom!BN291))</f>
        <v/>
      </c>
      <c r="H291" s="25" t="str">
        <f aca="false">IF(OR(AND(A291&gt;1,N(O290)=0),Debts!$B$10=""),"",CHOOSE(Plan!$F$6,CalcSnowball!BO291,CalcAvalanche!BO291,CalcCustom!BO291))</f>
        <v/>
      </c>
      <c r="I291" s="25" t="str">
        <f aca="false">IF(OR(AND(A291&gt;1,N(O290)=0),Debts!$B$11=""),"",CHOOSE(Plan!$F$6,CalcSnowball!BP291,CalcAvalanche!BP291,CalcCustom!BP291))</f>
        <v/>
      </c>
      <c r="J291" s="25" t="str">
        <f aca="false">IF(OR(AND(A291&gt;1,N(O290)=0),Debts!$B$12=""),"",CHOOSE(Plan!$F$6,CalcSnowball!BQ291,CalcAvalanche!BQ291,CalcCustom!BQ291))</f>
        <v/>
      </c>
      <c r="K291" s="25" t="str">
        <f aca="false">IF(OR(AND(A291&gt;1,N(O290)=0),Debts!$B$13=""),"",CHOOSE(Plan!$F$6,CalcSnowball!BR291,CalcAvalanche!BR291,CalcCustom!BR291))</f>
        <v/>
      </c>
      <c r="L291" s="25" t="str">
        <f aca="false">IF(OR(AND(A291&gt;1,N(O290)=0),Debts!$B$14=""),"",CHOOSE(Plan!$F$6,CalcSnowball!BS291,CalcAvalanche!BS291,CalcCustom!BS291))</f>
        <v/>
      </c>
      <c r="M291" s="25" t="str">
        <f aca="false">IF(AND(A291&gt;1,N(O290)=0),"",CHOOSE(Plan!$F$6,CalcSnowball!BV291,CalcAvalanche!BV291,CalcCustom!BV291))</f>
        <v/>
      </c>
      <c r="N291" s="25" t="str">
        <f aca="false">IF(AND(A291&gt;1,N(O290)=0),"",CHOOSE(Plan!$F$6,CalcSnowball!BW291,CalcAvalanche!BW291,CalcCustom!BW291))</f>
        <v/>
      </c>
      <c r="O291" s="25" t="str">
        <f aca="false">IF(AND(A291&gt;1,N(O290)=0),"",CHOOSE(Plan!$F$6,CalcSnowball!BU291,CalcAvalanche!BU291,CalcCustom!BU291))</f>
        <v/>
      </c>
    </row>
    <row r="292" customFormat="false" ht="15" hidden="false" customHeight="false" outlineLevel="0" collapsed="false">
      <c r="A292" s="8" t="n">
        <v>287</v>
      </c>
      <c r="B292" s="24" t="str">
        <f aca="false">IF(AND(A292&gt;1,N(O291)=0),"",EDATE(Plan!$C$5,A292-1))</f>
        <v/>
      </c>
      <c r="C292" s="25" t="str">
        <f aca="false">IF(OR(AND(A292&gt;1,N(O291)=0),Debts!$B$5=""),"",CHOOSE(Plan!$F$6,CalcSnowball!BJ292,CalcAvalanche!BJ292,CalcCustom!BJ292))</f>
        <v/>
      </c>
      <c r="D292" s="25" t="str">
        <f aca="false">IF(OR(AND(A292&gt;1,N(O291)=0),Debts!$B$6=""),"",CHOOSE(Plan!$F$6,CalcSnowball!BK292,CalcAvalanche!BK292,CalcCustom!BK292))</f>
        <v/>
      </c>
      <c r="E292" s="25" t="str">
        <f aca="false">IF(OR(AND(A292&gt;1,N(O291)=0),Debts!$B$7=""),"",CHOOSE(Plan!$F$6,CalcSnowball!BL292,CalcAvalanche!BL292,CalcCustom!BL292))</f>
        <v/>
      </c>
      <c r="F292" s="25" t="str">
        <f aca="false">IF(OR(AND(A292&gt;1,N(O291)=0),Debts!$B$8=""),"",CHOOSE(Plan!$F$6,CalcSnowball!BM292,CalcAvalanche!BM292,CalcCustom!BM292))</f>
        <v/>
      </c>
      <c r="G292" s="25" t="str">
        <f aca="false">IF(OR(AND(A292&gt;1,N(O291)=0),Debts!$B$9=""),"",CHOOSE(Plan!$F$6,CalcSnowball!BN292,CalcAvalanche!BN292,CalcCustom!BN292))</f>
        <v/>
      </c>
      <c r="H292" s="25" t="str">
        <f aca="false">IF(OR(AND(A292&gt;1,N(O291)=0),Debts!$B$10=""),"",CHOOSE(Plan!$F$6,CalcSnowball!BO292,CalcAvalanche!BO292,CalcCustom!BO292))</f>
        <v/>
      </c>
      <c r="I292" s="25" t="str">
        <f aca="false">IF(OR(AND(A292&gt;1,N(O291)=0),Debts!$B$11=""),"",CHOOSE(Plan!$F$6,CalcSnowball!BP292,CalcAvalanche!BP292,CalcCustom!BP292))</f>
        <v/>
      </c>
      <c r="J292" s="25" t="str">
        <f aca="false">IF(OR(AND(A292&gt;1,N(O291)=0),Debts!$B$12=""),"",CHOOSE(Plan!$F$6,CalcSnowball!BQ292,CalcAvalanche!BQ292,CalcCustom!BQ292))</f>
        <v/>
      </c>
      <c r="K292" s="25" t="str">
        <f aca="false">IF(OR(AND(A292&gt;1,N(O291)=0),Debts!$B$13=""),"",CHOOSE(Plan!$F$6,CalcSnowball!BR292,CalcAvalanche!BR292,CalcCustom!BR292))</f>
        <v/>
      </c>
      <c r="L292" s="25" t="str">
        <f aca="false">IF(OR(AND(A292&gt;1,N(O291)=0),Debts!$B$14=""),"",CHOOSE(Plan!$F$6,CalcSnowball!BS292,CalcAvalanche!BS292,CalcCustom!BS292))</f>
        <v/>
      </c>
      <c r="M292" s="25" t="str">
        <f aca="false">IF(AND(A292&gt;1,N(O291)=0),"",CHOOSE(Plan!$F$6,CalcSnowball!BV292,CalcAvalanche!BV292,CalcCustom!BV292))</f>
        <v/>
      </c>
      <c r="N292" s="25" t="str">
        <f aca="false">IF(AND(A292&gt;1,N(O291)=0),"",CHOOSE(Plan!$F$6,CalcSnowball!BW292,CalcAvalanche!BW292,CalcCustom!BW292))</f>
        <v/>
      </c>
      <c r="O292" s="25" t="str">
        <f aca="false">IF(AND(A292&gt;1,N(O291)=0),"",CHOOSE(Plan!$F$6,CalcSnowball!BU292,CalcAvalanche!BU292,CalcCustom!BU292))</f>
        <v/>
      </c>
    </row>
    <row r="293" customFormat="false" ht="15" hidden="false" customHeight="false" outlineLevel="0" collapsed="false">
      <c r="A293" s="8" t="n">
        <v>288</v>
      </c>
      <c r="B293" s="24" t="str">
        <f aca="false">IF(AND(A293&gt;1,N(O292)=0),"",EDATE(Plan!$C$5,A293-1))</f>
        <v/>
      </c>
      <c r="C293" s="25" t="str">
        <f aca="false">IF(OR(AND(A293&gt;1,N(O292)=0),Debts!$B$5=""),"",CHOOSE(Plan!$F$6,CalcSnowball!BJ293,CalcAvalanche!BJ293,CalcCustom!BJ293))</f>
        <v/>
      </c>
      <c r="D293" s="25" t="str">
        <f aca="false">IF(OR(AND(A293&gt;1,N(O292)=0),Debts!$B$6=""),"",CHOOSE(Plan!$F$6,CalcSnowball!BK293,CalcAvalanche!BK293,CalcCustom!BK293))</f>
        <v/>
      </c>
      <c r="E293" s="25" t="str">
        <f aca="false">IF(OR(AND(A293&gt;1,N(O292)=0),Debts!$B$7=""),"",CHOOSE(Plan!$F$6,CalcSnowball!BL293,CalcAvalanche!BL293,CalcCustom!BL293))</f>
        <v/>
      </c>
      <c r="F293" s="25" t="str">
        <f aca="false">IF(OR(AND(A293&gt;1,N(O292)=0),Debts!$B$8=""),"",CHOOSE(Plan!$F$6,CalcSnowball!BM293,CalcAvalanche!BM293,CalcCustom!BM293))</f>
        <v/>
      </c>
      <c r="G293" s="25" t="str">
        <f aca="false">IF(OR(AND(A293&gt;1,N(O292)=0),Debts!$B$9=""),"",CHOOSE(Plan!$F$6,CalcSnowball!BN293,CalcAvalanche!BN293,CalcCustom!BN293))</f>
        <v/>
      </c>
      <c r="H293" s="25" t="str">
        <f aca="false">IF(OR(AND(A293&gt;1,N(O292)=0),Debts!$B$10=""),"",CHOOSE(Plan!$F$6,CalcSnowball!BO293,CalcAvalanche!BO293,CalcCustom!BO293))</f>
        <v/>
      </c>
      <c r="I293" s="25" t="str">
        <f aca="false">IF(OR(AND(A293&gt;1,N(O292)=0),Debts!$B$11=""),"",CHOOSE(Plan!$F$6,CalcSnowball!BP293,CalcAvalanche!BP293,CalcCustom!BP293))</f>
        <v/>
      </c>
      <c r="J293" s="25" t="str">
        <f aca="false">IF(OR(AND(A293&gt;1,N(O292)=0),Debts!$B$12=""),"",CHOOSE(Plan!$F$6,CalcSnowball!BQ293,CalcAvalanche!BQ293,CalcCustom!BQ293))</f>
        <v/>
      </c>
      <c r="K293" s="25" t="str">
        <f aca="false">IF(OR(AND(A293&gt;1,N(O292)=0),Debts!$B$13=""),"",CHOOSE(Plan!$F$6,CalcSnowball!BR293,CalcAvalanche!BR293,CalcCustom!BR293))</f>
        <v/>
      </c>
      <c r="L293" s="25" t="str">
        <f aca="false">IF(OR(AND(A293&gt;1,N(O292)=0),Debts!$B$14=""),"",CHOOSE(Plan!$F$6,CalcSnowball!BS293,CalcAvalanche!BS293,CalcCustom!BS293))</f>
        <v/>
      </c>
      <c r="M293" s="25" t="str">
        <f aca="false">IF(AND(A293&gt;1,N(O292)=0),"",CHOOSE(Plan!$F$6,CalcSnowball!BV293,CalcAvalanche!BV293,CalcCustom!BV293))</f>
        <v/>
      </c>
      <c r="N293" s="25" t="str">
        <f aca="false">IF(AND(A293&gt;1,N(O292)=0),"",CHOOSE(Plan!$F$6,CalcSnowball!BW293,CalcAvalanche!BW293,CalcCustom!BW293))</f>
        <v/>
      </c>
      <c r="O293" s="25" t="str">
        <f aca="false">IF(AND(A293&gt;1,N(O292)=0),"",CHOOSE(Plan!$F$6,CalcSnowball!BU293,CalcAvalanche!BU293,CalcCustom!BU293))</f>
        <v/>
      </c>
    </row>
    <row r="294" customFormat="false" ht="15" hidden="false" customHeight="false" outlineLevel="0" collapsed="false">
      <c r="A294" s="8" t="n">
        <v>289</v>
      </c>
      <c r="B294" s="24" t="str">
        <f aca="false">IF(AND(A294&gt;1,N(O293)=0),"",EDATE(Plan!$C$5,A294-1))</f>
        <v/>
      </c>
      <c r="C294" s="25" t="str">
        <f aca="false">IF(OR(AND(A294&gt;1,N(O293)=0),Debts!$B$5=""),"",CHOOSE(Plan!$F$6,CalcSnowball!BJ294,CalcAvalanche!BJ294,CalcCustom!BJ294))</f>
        <v/>
      </c>
      <c r="D294" s="25" t="str">
        <f aca="false">IF(OR(AND(A294&gt;1,N(O293)=0),Debts!$B$6=""),"",CHOOSE(Plan!$F$6,CalcSnowball!BK294,CalcAvalanche!BK294,CalcCustom!BK294))</f>
        <v/>
      </c>
      <c r="E294" s="25" t="str">
        <f aca="false">IF(OR(AND(A294&gt;1,N(O293)=0),Debts!$B$7=""),"",CHOOSE(Plan!$F$6,CalcSnowball!BL294,CalcAvalanche!BL294,CalcCustom!BL294))</f>
        <v/>
      </c>
      <c r="F294" s="25" t="str">
        <f aca="false">IF(OR(AND(A294&gt;1,N(O293)=0),Debts!$B$8=""),"",CHOOSE(Plan!$F$6,CalcSnowball!BM294,CalcAvalanche!BM294,CalcCustom!BM294))</f>
        <v/>
      </c>
      <c r="G294" s="25" t="str">
        <f aca="false">IF(OR(AND(A294&gt;1,N(O293)=0),Debts!$B$9=""),"",CHOOSE(Plan!$F$6,CalcSnowball!BN294,CalcAvalanche!BN294,CalcCustom!BN294))</f>
        <v/>
      </c>
      <c r="H294" s="25" t="str">
        <f aca="false">IF(OR(AND(A294&gt;1,N(O293)=0),Debts!$B$10=""),"",CHOOSE(Plan!$F$6,CalcSnowball!BO294,CalcAvalanche!BO294,CalcCustom!BO294))</f>
        <v/>
      </c>
      <c r="I294" s="25" t="str">
        <f aca="false">IF(OR(AND(A294&gt;1,N(O293)=0),Debts!$B$11=""),"",CHOOSE(Plan!$F$6,CalcSnowball!BP294,CalcAvalanche!BP294,CalcCustom!BP294))</f>
        <v/>
      </c>
      <c r="J294" s="25" t="str">
        <f aca="false">IF(OR(AND(A294&gt;1,N(O293)=0),Debts!$B$12=""),"",CHOOSE(Plan!$F$6,CalcSnowball!BQ294,CalcAvalanche!BQ294,CalcCustom!BQ294))</f>
        <v/>
      </c>
      <c r="K294" s="25" t="str">
        <f aca="false">IF(OR(AND(A294&gt;1,N(O293)=0),Debts!$B$13=""),"",CHOOSE(Plan!$F$6,CalcSnowball!BR294,CalcAvalanche!BR294,CalcCustom!BR294))</f>
        <v/>
      </c>
      <c r="L294" s="25" t="str">
        <f aca="false">IF(OR(AND(A294&gt;1,N(O293)=0),Debts!$B$14=""),"",CHOOSE(Plan!$F$6,CalcSnowball!BS294,CalcAvalanche!BS294,CalcCustom!BS294))</f>
        <v/>
      </c>
      <c r="M294" s="25" t="str">
        <f aca="false">IF(AND(A294&gt;1,N(O293)=0),"",CHOOSE(Plan!$F$6,CalcSnowball!BV294,CalcAvalanche!BV294,CalcCustom!BV294))</f>
        <v/>
      </c>
      <c r="N294" s="25" t="str">
        <f aca="false">IF(AND(A294&gt;1,N(O293)=0),"",CHOOSE(Plan!$F$6,CalcSnowball!BW294,CalcAvalanche!BW294,CalcCustom!BW294))</f>
        <v/>
      </c>
      <c r="O294" s="25" t="str">
        <f aca="false">IF(AND(A294&gt;1,N(O293)=0),"",CHOOSE(Plan!$F$6,CalcSnowball!BU294,CalcAvalanche!BU294,CalcCustom!BU294))</f>
        <v/>
      </c>
    </row>
    <row r="295" customFormat="false" ht="15" hidden="false" customHeight="false" outlineLevel="0" collapsed="false">
      <c r="A295" s="8" t="n">
        <v>290</v>
      </c>
      <c r="B295" s="24" t="str">
        <f aca="false">IF(AND(A295&gt;1,N(O294)=0),"",EDATE(Plan!$C$5,A295-1))</f>
        <v/>
      </c>
      <c r="C295" s="25" t="str">
        <f aca="false">IF(OR(AND(A295&gt;1,N(O294)=0),Debts!$B$5=""),"",CHOOSE(Plan!$F$6,CalcSnowball!BJ295,CalcAvalanche!BJ295,CalcCustom!BJ295))</f>
        <v/>
      </c>
      <c r="D295" s="25" t="str">
        <f aca="false">IF(OR(AND(A295&gt;1,N(O294)=0),Debts!$B$6=""),"",CHOOSE(Plan!$F$6,CalcSnowball!BK295,CalcAvalanche!BK295,CalcCustom!BK295))</f>
        <v/>
      </c>
      <c r="E295" s="25" t="str">
        <f aca="false">IF(OR(AND(A295&gt;1,N(O294)=0),Debts!$B$7=""),"",CHOOSE(Plan!$F$6,CalcSnowball!BL295,CalcAvalanche!BL295,CalcCustom!BL295))</f>
        <v/>
      </c>
      <c r="F295" s="25" t="str">
        <f aca="false">IF(OR(AND(A295&gt;1,N(O294)=0),Debts!$B$8=""),"",CHOOSE(Plan!$F$6,CalcSnowball!BM295,CalcAvalanche!BM295,CalcCustom!BM295))</f>
        <v/>
      </c>
      <c r="G295" s="25" t="str">
        <f aca="false">IF(OR(AND(A295&gt;1,N(O294)=0),Debts!$B$9=""),"",CHOOSE(Plan!$F$6,CalcSnowball!BN295,CalcAvalanche!BN295,CalcCustom!BN295))</f>
        <v/>
      </c>
      <c r="H295" s="25" t="str">
        <f aca="false">IF(OR(AND(A295&gt;1,N(O294)=0),Debts!$B$10=""),"",CHOOSE(Plan!$F$6,CalcSnowball!BO295,CalcAvalanche!BO295,CalcCustom!BO295))</f>
        <v/>
      </c>
      <c r="I295" s="25" t="str">
        <f aca="false">IF(OR(AND(A295&gt;1,N(O294)=0),Debts!$B$11=""),"",CHOOSE(Plan!$F$6,CalcSnowball!BP295,CalcAvalanche!BP295,CalcCustom!BP295))</f>
        <v/>
      </c>
      <c r="J295" s="25" t="str">
        <f aca="false">IF(OR(AND(A295&gt;1,N(O294)=0),Debts!$B$12=""),"",CHOOSE(Plan!$F$6,CalcSnowball!BQ295,CalcAvalanche!BQ295,CalcCustom!BQ295))</f>
        <v/>
      </c>
      <c r="K295" s="25" t="str">
        <f aca="false">IF(OR(AND(A295&gt;1,N(O294)=0),Debts!$B$13=""),"",CHOOSE(Plan!$F$6,CalcSnowball!BR295,CalcAvalanche!BR295,CalcCustom!BR295))</f>
        <v/>
      </c>
      <c r="L295" s="25" t="str">
        <f aca="false">IF(OR(AND(A295&gt;1,N(O294)=0),Debts!$B$14=""),"",CHOOSE(Plan!$F$6,CalcSnowball!BS295,CalcAvalanche!BS295,CalcCustom!BS295))</f>
        <v/>
      </c>
      <c r="M295" s="25" t="str">
        <f aca="false">IF(AND(A295&gt;1,N(O294)=0),"",CHOOSE(Plan!$F$6,CalcSnowball!BV295,CalcAvalanche!BV295,CalcCustom!BV295))</f>
        <v/>
      </c>
      <c r="N295" s="25" t="str">
        <f aca="false">IF(AND(A295&gt;1,N(O294)=0),"",CHOOSE(Plan!$F$6,CalcSnowball!BW295,CalcAvalanche!BW295,CalcCustom!BW295))</f>
        <v/>
      </c>
      <c r="O295" s="25" t="str">
        <f aca="false">IF(AND(A295&gt;1,N(O294)=0),"",CHOOSE(Plan!$F$6,CalcSnowball!BU295,CalcAvalanche!BU295,CalcCustom!BU295))</f>
        <v/>
      </c>
    </row>
    <row r="296" customFormat="false" ht="15" hidden="false" customHeight="false" outlineLevel="0" collapsed="false">
      <c r="A296" s="8" t="n">
        <v>291</v>
      </c>
      <c r="B296" s="24" t="str">
        <f aca="false">IF(AND(A296&gt;1,N(O295)=0),"",EDATE(Plan!$C$5,A296-1))</f>
        <v/>
      </c>
      <c r="C296" s="25" t="str">
        <f aca="false">IF(OR(AND(A296&gt;1,N(O295)=0),Debts!$B$5=""),"",CHOOSE(Plan!$F$6,CalcSnowball!BJ296,CalcAvalanche!BJ296,CalcCustom!BJ296))</f>
        <v/>
      </c>
      <c r="D296" s="25" t="str">
        <f aca="false">IF(OR(AND(A296&gt;1,N(O295)=0),Debts!$B$6=""),"",CHOOSE(Plan!$F$6,CalcSnowball!BK296,CalcAvalanche!BK296,CalcCustom!BK296))</f>
        <v/>
      </c>
      <c r="E296" s="25" t="str">
        <f aca="false">IF(OR(AND(A296&gt;1,N(O295)=0),Debts!$B$7=""),"",CHOOSE(Plan!$F$6,CalcSnowball!BL296,CalcAvalanche!BL296,CalcCustom!BL296))</f>
        <v/>
      </c>
      <c r="F296" s="25" t="str">
        <f aca="false">IF(OR(AND(A296&gt;1,N(O295)=0),Debts!$B$8=""),"",CHOOSE(Plan!$F$6,CalcSnowball!BM296,CalcAvalanche!BM296,CalcCustom!BM296))</f>
        <v/>
      </c>
      <c r="G296" s="25" t="str">
        <f aca="false">IF(OR(AND(A296&gt;1,N(O295)=0),Debts!$B$9=""),"",CHOOSE(Plan!$F$6,CalcSnowball!BN296,CalcAvalanche!BN296,CalcCustom!BN296))</f>
        <v/>
      </c>
      <c r="H296" s="25" t="str">
        <f aca="false">IF(OR(AND(A296&gt;1,N(O295)=0),Debts!$B$10=""),"",CHOOSE(Plan!$F$6,CalcSnowball!BO296,CalcAvalanche!BO296,CalcCustom!BO296))</f>
        <v/>
      </c>
      <c r="I296" s="25" t="str">
        <f aca="false">IF(OR(AND(A296&gt;1,N(O295)=0),Debts!$B$11=""),"",CHOOSE(Plan!$F$6,CalcSnowball!BP296,CalcAvalanche!BP296,CalcCustom!BP296))</f>
        <v/>
      </c>
      <c r="J296" s="25" t="str">
        <f aca="false">IF(OR(AND(A296&gt;1,N(O295)=0),Debts!$B$12=""),"",CHOOSE(Plan!$F$6,CalcSnowball!BQ296,CalcAvalanche!BQ296,CalcCustom!BQ296))</f>
        <v/>
      </c>
      <c r="K296" s="25" t="str">
        <f aca="false">IF(OR(AND(A296&gt;1,N(O295)=0),Debts!$B$13=""),"",CHOOSE(Plan!$F$6,CalcSnowball!BR296,CalcAvalanche!BR296,CalcCustom!BR296))</f>
        <v/>
      </c>
      <c r="L296" s="25" t="str">
        <f aca="false">IF(OR(AND(A296&gt;1,N(O295)=0),Debts!$B$14=""),"",CHOOSE(Plan!$F$6,CalcSnowball!BS296,CalcAvalanche!BS296,CalcCustom!BS296))</f>
        <v/>
      </c>
      <c r="M296" s="25" t="str">
        <f aca="false">IF(AND(A296&gt;1,N(O295)=0),"",CHOOSE(Plan!$F$6,CalcSnowball!BV296,CalcAvalanche!BV296,CalcCustom!BV296))</f>
        <v/>
      </c>
      <c r="N296" s="25" t="str">
        <f aca="false">IF(AND(A296&gt;1,N(O295)=0),"",CHOOSE(Plan!$F$6,CalcSnowball!BW296,CalcAvalanche!BW296,CalcCustom!BW296))</f>
        <v/>
      </c>
      <c r="O296" s="25" t="str">
        <f aca="false">IF(AND(A296&gt;1,N(O295)=0),"",CHOOSE(Plan!$F$6,CalcSnowball!BU296,CalcAvalanche!BU296,CalcCustom!BU296))</f>
        <v/>
      </c>
    </row>
    <row r="297" customFormat="false" ht="15" hidden="false" customHeight="false" outlineLevel="0" collapsed="false">
      <c r="A297" s="8" t="n">
        <v>292</v>
      </c>
      <c r="B297" s="24" t="str">
        <f aca="false">IF(AND(A297&gt;1,N(O296)=0),"",EDATE(Plan!$C$5,A297-1))</f>
        <v/>
      </c>
      <c r="C297" s="25" t="str">
        <f aca="false">IF(OR(AND(A297&gt;1,N(O296)=0),Debts!$B$5=""),"",CHOOSE(Plan!$F$6,CalcSnowball!BJ297,CalcAvalanche!BJ297,CalcCustom!BJ297))</f>
        <v/>
      </c>
      <c r="D297" s="25" t="str">
        <f aca="false">IF(OR(AND(A297&gt;1,N(O296)=0),Debts!$B$6=""),"",CHOOSE(Plan!$F$6,CalcSnowball!BK297,CalcAvalanche!BK297,CalcCustom!BK297))</f>
        <v/>
      </c>
      <c r="E297" s="25" t="str">
        <f aca="false">IF(OR(AND(A297&gt;1,N(O296)=0),Debts!$B$7=""),"",CHOOSE(Plan!$F$6,CalcSnowball!BL297,CalcAvalanche!BL297,CalcCustom!BL297))</f>
        <v/>
      </c>
      <c r="F297" s="25" t="str">
        <f aca="false">IF(OR(AND(A297&gt;1,N(O296)=0),Debts!$B$8=""),"",CHOOSE(Plan!$F$6,CalcSnowball!BM297,CalcAvalanche!BM297,CalcCustom!BM297))</f>
        <v/>
      </c>
      <c r="G297" s="25" t="str">
        <f aca="false">IF(OR(AND(A297&gt;1,N(O296)=0),Debts!$B$9=""),"",CHOOSE(Plan!$F$6,CalcSnowball!BN297,CalcAvalanche!BN297,CalcCustom!BN297))</f>
        <v/>
      </c>
      <c r="H297" s="25" t="str">
        <f aca="false">IF(OR(AND(A297&gt;1,N(O296)=0),Debts!$B$10=""),"",CHOOSE(Plan!$F$6,CalcSnowball!BO297,CalcAvalanche!BO297,CalcCustom!BO297))</f>
        <v/>
      </c>
      <c r="I297" s="25" t="str">
        <f aca="false">IF(OR(AND(A297&gt;1,N(O296)=0),Debts!$B$11=""),"",CHOOSE(Plan!$F$6,CalcSnowball!BP297,CalcAvalanche!BP297,CalcCustom!BP297))</f>
        <v/>
      </c>
      <c r="J297" s="25" t="str">
        <f aca="false">IF(OR(AND(A297&gt;1,N(O296)=0),Debts!$B$12=""),"",CHOOSE(Plan!$F$6,CalcSnowball!BQ297,CalcAvalanche!BQ297,CalcCustom!BQ297))</f>
        <v/>
      </c>
      <c r="K297" s="25" t="str">
        <f aca="false">IF(OR(AND(A297&gt;1,N(O296)=0),Debts!$B$13=""),"",CHOOSE(Plan!$F$6,CalcSnowball!BR297,CalcAvalanche!BR297,CalcCustom!BR297))</f>
        <v/>
      </c>
      <c r="L297" s="25" t="str">
        <f aca="false">IF(OR(AND(A297&gt;1,N(O296)=0),Debts!$B$14=""),"",CHOOSE(Plan!$F$6,CalcSnowball!BS297,CalcAvalanche!BS297,CalcCustom!BS297))</f>
        <v/>
      </c>
      <c r="M297" s="25" t="str">
        <f aca="false">IF(AND(A297&gt;1,N(O296)=0),"",CHOOSE(Plan!$F$6,CalcSnowball!BV297,CalcAvalanche!BV297,CalcCustom!BV297))</f>
        <v/>
      </c>
      <c r="N297" s="25" t="str">
        <f aca="false">IF(AND(A297&gt;1,N(O296)=0),"",CHOOSE(Plan!$F$6,CalcSnowball!BW297,CalcAvalanche!BW297,CalcCustom!BW297))</f>
        <v/>
      </c>
      <c r="O297" s="25" t="str">
        <f aca="false">IF(AND(A297&gt;1,N(O296)=0),"",CHOOSE(Plan!$F$6,CalcSnowball!BU297,CalcAvalanche!BU297,CalcCustom!BU297))</f>
        <v/>
      </c>
    </row>
    <row r="298" customFormat="false" ht="15" hidden="false" customHeight="false" outlineLevel="0" collapsed="false">
      <c r="A298" s="8" t="n">
        <v>293</v>
      </c>
      <c r="B298" s="24" t="str">
        <f aca="false">IF(AND(A298&gt;1,N(O297)=0),"",EDATE(Plan!$C$5,A298-1))</f>
        <v/>
      </c>
      <c r="C298" s="25" t="str">
        <f aca="false">IF(OR(AND(A298&gt;1,N(O297)=0),Debts!$B$5=""),"",CHOOSE(Plan!$F$6,CalcSnowball!BJ298,CalcAvalanche!BJ298,CalcCustom!BJ298))</f>
        <v/>
      </c>
      <c r="D298" s="25" t="str">
        <f aca="false">IF(OR(AND(A298&gt;1,N(O297)=0),Debts!$B$6=""),"",CHOOSE(Plan!$F$6,CalcSnowball!BK298,CalcAvalanche!BK298,CalcCustom!BK298))</f>
        <v/>
      </c>
      <c r="E298" s="25" t="str">
        <f aca="false">IF(OR(AND(A298&gt;1,N(O297)=0),Debts!$B$7=""),"",CHOOSE(Plan!$F$6,CalcSnowball!BL298,CalcAvalanche!BL298,CalcCustom!BL298))</f>
        <v/>
      </c>
      <c r="F298" s="25" t="str">
        <f aca="false">IF(OR(AND(A298&gt;1,N(O297)=0),Debts!$B$8=""),"",CHOOSE(Plan!$F$6,CalcSnowball!BM298,CalcAvalanche!BM298,CalcCustom!BM298))</f>
        <v/>
      </c>
      <c r="G298" s="25" t="str">
        <f aca="false">IF(OR(AND(A298&gt;1,N(O297)=0),Debts!$B$9=""),"",CHOOSE(Plan!$F$6,CalcSnowball!BN298,CalcAvalanche!BN298,CalcCustom!BN298))</f>
        <v/>
      </c>
      <c r="H298" s="25" t="str">
        <f aca="false">IF(OR(AND(A298&gt;1,N(O297)=0),Debts!$B$10=""),"",CHOOSE(Plan!$F$6,CalcSnowball!BO298,CalcAvalanche!BO298,CalcCustom!BO298))</f>
        <v/>
      </c>
      <c r="I298" s="25" t="str">
        <f aca="false">IF(OR(AND(A298&gt;1,N(O297)=0),Debts!$B$11=""),"",CHOOSE(Plan!$F$6,CalcSnowball!BP298,CalcAvalanche!BP298,CalcCustom!BP298))</f>
        <v/>
      </c>
      <c r="J298" s="25" t="str">
        <f aca="false">IF(OR(AND(A298&gt;1,N(O297)=0),Debts!$B$12=""),"",CHOOSE(Plan!$F$6,CalcSnowball!BQ298,CalcAvalanche!BQ298,CalcCustom!BQ298))</f>
        <v/>
      </c>
      <c r="K298" s="25" t="str">
        <f aca="false">IF(OR(AND(A298&gt;1,N(O297)=0),Debts!$B$13=""),"",CHOOSE(Plan!$F$6,CalcSnowball!BR298,CalcAvalanche!BR298,CalcCustom!BR298))</f>
        <v/>
      </c>
      <c r="L298" s="25" t="str">
        <f aca="false">IF(OR(AND(A298&gt;1,N(O297)=0),Debts!$B$14=""),"",CHOOSE(Plan!$F$6,CalcSnowball!BS298,CalcAvalanche!BS298,CalcCustom!BS298))</f>
        <v/>
      </c>
      <c r="M298" s="25" t="str">
        <f aca="false">IF(AND(A298&gt;1,N(O297)=0),"",CHOOSE(Plan!$F$6,CalcSnowball!BV298,CalcAvalanche!BV298,CalcCustom!BV298))</f>
        <v/>
      </c>
      <c r="N298" s="25" t="str">
        <f aca="false">IF(AND(A298&gt;1,N(O297)=0),"",CHOOSE(Plan!$F$6,CalcSnowball!BW298,CalcAvalanche!BW298,CalcCustom!BW298))</f>
        <v/>
      </c>
      <c r="O298" s="25" t="str">
        <f aca="false">IF(AND(A298&gt;1,N(O297)=0),"",CHOOSE(Plan!$F$6,CalcSnowball!BU298,CalcAvalanche!BU298,CalcCustom!BU298))</f>
        <v/>
      </c>
    </row>
    <row r="299" customFormat="false" ht="15" hidden="false" customHeight="false" outlineLevel="0" collapsed="false">
      <c r="A299" s="8" t="n">
        <v>294</v>
      </c>
      <c r="B299" s="24" t="str">
        <f aca="false">IF(AND(A299&gt;1,N(O298)=0),"",EDATE(Plan!$C$5,A299-1))</f>
        <v/>
      </c>
      <c r="C299" s="25" t="str">
        <f aca="false">IF(OR(AND(A299&gt;1,N(O298)=0),Debts!$B$5=""),"",CHOOSE(Plan!$F$6,CalcSnowball!BJ299,CalcAvalanche!BJ299,CalcCustom!BJ299))</f>
        <v/>
      </c>
      <c r="D299" s="25" t="str">
        <f aca="false">IF(OR(AND(A299&gt;1,N(O298)=0),Debts!$B$6=""),"",CHOOSE(Plan!$F$6,CalcSnowball!BK299,CalcAvalanche!BK299,CalcCustom!BK299))</f>
        <v/>
      </c>
      <c r="E299" s="25" t="str">
        <f aca="false">IF(OR(AND(A299&gt;1,N(O298)=0),Debts!$B$7=""),"",CHOOSE(Plan!$F$6,CalcSnowball!BL299,CalcAvalanche!BL299,CalcCustom!BL299))</f>
        <v/>
      </c>
      <c r="F299" s="25" t="str">
        <f aca="false">IF(OR(AND(A299&gt;1,N(O298)=0),Debts!$B$8=""),"",CHOOSE(Plan!$F$6,CalcSnowball!BM299,CalcAvalanche!BM299,CalcCustom!BM299))</f>
        <v/>
      </c>
      <c r="G299" s="25" t="str">
        <f aca="false">IF(OR(AND(A299&gt;1,N(O298)=0),Debts!$B$9=""),"",CHOOSE(Plan!$F$6,CalcSnowball!BN299,CalcAvalanche!BN299,CalcCustom!BN299))</f>
        <v/>
      </c>
      <c r="H299" s="25" t="str">
        <f aca="false">IF(OR(AND(A299&gt;1,N(O298)=0),Debts!$B$10=""),"",CHOOSE(Plan!$F$6,CalcSnowball!BO299,CalcAvalanche!BO299,CalcCustom!BO299))</f>
        <v/>
      </c>
      <c r="I299" s="25" t="str">
        <f aca="false">IF(OR(AND(A299&gt;1,N(O298)=0),Debts!$B$11=""),"",CHOOSE(Plan!$F$6,CalcSnowball!BP299,CalcAvalanche!BP299,CalcCustom!BP299))</f>
        <v/>
      </c>
      <c r="J299" s="25" t="str">
        <f aca="false">IF(OR(AND(A299&gt;1,N(O298)=0),Debts!$B$12=""),"",CHOOSE(Plan!$F$6,CalcSnowball!BQ299,CalcAvalanche!BQ299,CalcCustom!BQ299))</f>
        <v/>
      </c>
      <c r="K299" s="25" t="str">
        <f aca="false">IF(OR(AND(A299&gt;1,N(O298)=0),Debts!$B$13=""),"",CHOOSE(Plan!$F$6,CalcSnowball!BR299,CalcAvalanche!BR299,CalcCustom!BR299))</f>
        <v/>
      </c>
      <c r="L299" s="25" t="str">
        <f aca="false">IF(OR(AND(A299&gt;1,N(O298)=0),Debts!$B$14=""),"",CHOOSE(Plan!$F$6,CalcSnowball!BS299,CalcAvalanche!BS299,CalcCustom!BS299))</f>
        <v/>
      </c>
      <c r="M299" s="25" t="str">
        <f aca="false">IF(AND(A299&gt;1,N(O298)=0),"",CHOOSE(Plan!$F$6,CalcSnowball!BV299,CalcAvalanche!BV299,CalcCustom!BV299))</f>
        <v/>
      </c>
      <c r="N299" s="25" t="str">
        <f aca="false">IF(AND(A299&gt;1,N(O298)=0),"",CHOOSE(Plan!$F$6,CalcSnowball!BW299,CalcAvalanche!BW299,CalcCustom!BW299))</f>
        <v/>
      </c>
      <c r="O299" s="25" t="str">
        <f aca="false">IF(AND(A299&gt;1,N(O298)=0),"",CHOOSE(Plan!$F$6,CalcSnowball!BU299,CalcAvalanche!BU299,CalcCustom!BU299))</f>
        <v/>
      </c>
    </row>
    <row r="300" customFormat="false" ht="15" hidden="false" customHeight="false" outlineLevel="0" collapsed="false">
      <c r="A300" s="8" t="n">
        <v>295</v>
      </c>
      <c r="B300" s="24" t="str">
        <f aca="false">IF(AND(A300&gt;1,N(O299)=0),"",EDATE(Plan!$C$5,A300-1))</f>
        <v/>
      </c>
      <c r="C300" s="25" t="str">
        <f aca="false">IF(OR(AND(A300&gt;1,N(O299)=0),Debts!$B$5=""),"",CHOOSE(Plan!$F$6,CalcSnowball!BJ300,CalcAvalanche!BJ300,CalcCustom!BJ300))</f>
        <v/>
      </c>
      <c r="D300" s="25" t="str">
        <f aca="false">IF(OR(AND(A300&gt;1,N(O299)=0),Debts!$B$6=""),"",CHOOSE(Plan!$F$6,CalcSnowball!BK300,CalcAvalanche!BK300,CalcCustom!BK300))</f>
        <v/>
      </c>
      <c r="E300" s="25" t="str">
        <f aca="false">IF(OR(AND(A300&gt;1,N(O299)=0),Debts!$B$7=""),"",CHOOSE(Plan!$F$6,CalcSnowball!BL300,CalcAvalanche!BL300,CalcCustom!BL300))</f>
        <v/>
      </c>
      <c r="F300" s="25" t="str">
        <f aca="false">IF(OR(AND(A300&gt;1,N(O299)=0),Debts!$B$8=""),"",CHOOSE(Plan!$F$6,CalcSnowball!BM300,CalcAvalanche!BM300,CalcCustom!BM300))</f>
        <v/>
      </c>
      <c r="G300" s="25" t="str">
        <f aca="false">IF(OR(AND(A300&gt;1,N(O299)=0),Debts!$B$9=""),"",CHOOSE(Plan!$F$6,CalcSnowball!BN300,CalcAvalanche!BN300,CalcCustom!BN300))</f>
        <v/>
      </c>
      <c r="H300" s="25" t="str">
        <f aca="false">IF(OR(AND(A300&gt;1,N(O299)=0),Debts!$B$10=""),"",CHOOSE(Plan!$F$6,CalcSnowball!BO300,CalcAvalanche!BO300,CalcCustom!BO300))</f>
        <v/>
      </c>
      <c r="I300" s="25" t="str">
        <f aca="false">IF(OR(AND(A300&gt;1,N(O299)=0),Debts!$B$11=""),"",CHOOSE(Plan!$F$6,CalcSnowball!BP300,CalcAvalanche!BP300,CalcCustom!BP300))</f>
        <v/>
      </c>
      <c r="J300" s="25" t="str">
        <f aca="false">IF(OR(AND(A300&gt;1,N(O299)=0),Debts!$B$12=""),"",CHOOSE(Plan!$F$6,CalcSnowball!BQ300,CalcAvalanche!BQ300,CalcCustom!BQ300))</f>
        <v/>
      </c>
      <c r="K300" s="25" t="str">
        <f aca="false">IF(OR(AND(A300&gt;1,N(O299)=0),Debts!$B$13=""),"",CHOOSE(Plan!$F$6,CalcSnowball!BR300,CalcAvalanche!BR300,CalcCustom!BR300))</f>
        <v/>
      </c>
      <c r="L300" s="25" t="str">
        <f aca="false">IF(OR(AND(A300&gt;1,N(O299)=0),Debts!$B$14=""),"",CHOOSE(Plan!$F$6,CalcSnowball!BS300,CalcAvalanche!BS300,CalcCustom!BS300))</f>
        <v/>
      </c>
      <c r="M300" s="25" t="str">
        <f aca="false">IF(AND(A300&gt;1,N(O299)=0),"",CHOOSE(Plan!$F$6,CalcSnowball!BV300,CalcAvalanche!BV300,CalcCustom!BV300))</f>
        <v/>
      </c>
      <c r="N300" s="25" t="str">
        <f aca="false">IF(AND(A300&gt;1,N(O299)=0),"",CHOOSE(Plan!$F$6,CalcSnowball!BW300,CalcAvalanche!BW300,CalcCustom!BW300))</f>
        <v/>
      </c>
      <c r="O300" s="25" t="str">
        <f aca="false">IF(AND(A300&gt;1,N(O299)=0),"",CHOOSE(Plan!$F$6,CalcSnowball!BU300,CalcAvalanche!BU300,CalcCustom!BU300))</f>
        <v/>
      </c>
    </row>
    <row r="301" customFormat="false" ht="15" hidden="false" customHeight="false" outlineLevel="0" collapsed="false">
      <c r="A301" s="8" t="n">
        <v>296</v>
      </c>
      <c r="B301" s="24" t="str">
        <f aca="false">IF(AND(A301&gt;1,N(O300)=0),"",EDATE(Plan!$C$5,A301-1))</f>
        <v/>
      </c>
      <c r="C301" s="25" t="str">
        <f aca="false">IF(OR(AND(A301&gt;1,N(O300)=0),Debts!$B$5=""),"",CHOOSE(Plan!$F$6,CalcSnowball!BJ301,CalcAvalanche!BJ301,CalcCustom!BJ301))</f>
        <v/>
      </c>
      <c r="D301" s="25" t="str">
        <f aca="false">IF(OR(AND(A301&gt;1,N(O300)=0),Debts!$B$6=""),"",CHOOSE(Plan!$F$6,CalcSnowball!BK301,CalcAvalanche!BK301,CalcCustom!BK301))</f>
        <v/>
      </c>
      <c r="E301" s="25" t="str">
        <f aca="false">IF(OR(AND(A301&gt;1,N(O300)=0),Debts!$B$7=""),"",CHOOSE(Plan!$F$6,CalcSnowball!BL301,CalcAvalanche!BL301,CalcCustom!BL301))</f>
        <v/>
      </c>
      <c r="F301" s="25" t="str">
        <f aca="false">IF(OR(AND(A301&gt;1,N(O300)=0),Debts!$B$8=""),"",CHOOSE(Plan!$F$6,CalcSnowball!BM301,CalcAvalanche!BM301,CalcCustom!BM301))</f>
        <v/>
      </c>
      <c r="G301" s="25" t="str">
        <f aca="false">IF(OR(AND(A301&gt;1,N(O300)=0),Debts!$B$9=""),"",CHOOSE(Plan!$F$6,CalcSnowball!BN301,CalcAvalanche!BN301,CalcCustom!BN301))</f>
        <v/>
      </c>
      <c r="H301" s="25" t="str">
        <f aca="false">IF(OR(AND(A301&gt;1,N(O300)=0),Debts!$B$10=""),"",CHOOSE(Plan!$F$6,CalcSnowball!BO301,CalcAvalanche!BO301,CalcCustom!BO301))</f>
        <v/>
      </c>
      <c r="I301" s="25" t="str">
        <f aca="false">IF(OR(AND(A301&gt;1,N(O300)=0),Debts!$B$11=""),"",CHOOSE(Plan!$F$6,CalcSnowball!BP301,CalcAvalanche!BP301,CalcCustom!BP301))</f>
        <v/>
      </c>
      <c r="J301" s="25" t="str">
        <f aca="false">IF(OR(AND(A301&gt;1,N(O300)=0),Debts!$B$12=""),"",CHOOSE(Plan!$F$6,CalcSnowball!BQ301,CalcAvalanche!BQ301,CalcCustom!BQ301))</f>
        <v/>
      </c>
      <c r="K301" s="25" t="str">
        <f aca="false">IF(OR(AND(A301&gt;1,N(O300)=0),Debts!$B$13=""),"",CHOOSE(Plan!$F$6,CalcSnowball!BR301,CalcAvalanche!BR301,CalcCustom!BR301))</f>
        <v/>
      </c>
      <c r="L301" s="25" t="str">
        <f aca="false">IF(OR(AND(A301&gt;1,N(O300)=0),Debts!$B$14=""),"",CHOOSE(Plan!$F$6,CalcSnowball!BS301,CalcAvalanche!BS301,CalcCustom!BS301))</f>
        <v/>
      </c>
      <c r="M301" s="25" t="str">
        <f aca="false">IF(AND(A301&gt;1,N(O300)=0),"",CHOOSE(Plan!$F$6,CalcSnowball!BV301,CalcAvalanche!BV301,CalcCustom!BV301))</f>
        <v/>
      </c>
      <c r="N301" s="25" t="str">
        <f aca="false">IF(AND(A301&gt;1,N(O300)=0),"",CHOOSE(Plan!$F$6,CalcSnowball!BW301,CalcAvalanche!BW301,CalcCustom!BW301))</f>
        <v/>
      </c>
      <c r="O301" s="25" t="str">
        <f aca="false">IF(AND(A301&gt;1,N(O300)=0),"",CHOOSE(Plan!$F$6,CalcSnowball!BU301,CalcAvalanche!BU301,CalcCustom!BU301))</f>
        <v/>
      </c>
    </row>
    <row r="302" customFormat="false" ht="15" hidden="false" customHeight="false" outlineLevel="0" collapsed="false">
      <c r="A302" s="8" t="n">
        <v>297</v>
      </c>
      <c r="B302" s="24" t="str">
        <f aca="false">IF(AND(A302&gt;1,N(O301)=0),"",EDATE(Plan!$C$5,A302-1))</f>
        <v/>
      </c>
      <c r="C302" s="25" t="str">
        <f aca="false">IF(OR(AND(A302&gt;1,N(O301)=0),Debts!$B$5=""),"",CHOOSE(Plan!$F$6,CalcSnowball!BJ302,CalcAvalanche!BJ302,CalcCustom!BJ302))</f>
        <v/>
      </c>
      <c r="D302" s="25" t="str">
        <f aca="false">IF(OR(AND(A302&gt;1,N(O301)=0),Debts!$B$6=""),"",CHOOSE(Plan!$F$6,CalcSnowball!BK302,CalcAvalanche!BK302,CalcCustom!BK302))</f>
        <v/>
      </c>
      <c r="E302" s="25" t="str">
        <f aca="false">IF(OR(AND(A302&gt;1,N(O301)=0),Debts!$B$7=""),"",CHOOSE(Plan!$F$6,CalcSnowball!BL302,CalcAvalanche!BL302,CalcCustom!BL302))</f>
        <v/>
      </c>
      <c r="F302" s="25" t="str">
        <f aca="false">IF(OR(AND(A302&gt;1,N(O301)=0),Debts!$B$8=""),"",CHOOSE(Plan!$F$6,CalcSnowball!BM302,CalcAvalanche!BM302,CalcCustom!BM302))</f>
        <v/>
      </c>
      <c r="G302" s="25" t="str">
        <f aca="false">IF(OR(AND(A302&gt;1,N(O301)=0),Debts!$B$9=""),"",CHOOSE(Plan!$F$6,CalcSnowball!BN302,CalcAvalanche!BN302,CalcCustom!BN302))</f>
        <v/>
      </c>
      <c r="H302" s="25" t="str">
        <f aca="false">IF(OR(AND(A302&gt;1,N(O301)=0),Debts!$B$10=""),"",CHOOSE(Plan!$F$6,CalcSnowball!BO302,CalcAvalanche!BO302,CalcCustom!BO302))</f>
        <v/>
      </c>
      <c r="I302" s="25" t="str">
        <f aca="false">IF(OR(AND(A302&gt;1,N(O301)=0),Debts!$B$11=""),"",CHOOSE(Plan!$F$6,CalcSnowball!BP302,CalcAvalanche!BP302,CalcCustom!BP302))</f>
        <v/>
      </c>
      <c r="J302" s="25" t="str">
        <f aca="false">IF(OR(AND(A302&gt;1,N(O301)=0),Debts!$B$12=""),"",CHOOSE(Plan!$F$6,CalcSnowball!BQ302,CalcAvalanche!BQ302,CalcCustom!BQ302))</f>
        <v/>
      </c>
      <c r="K302" s="25" t="str">
        <f aca="false">IF(OR(AND(A302&gt;1,N(O301)=0),Debts!$B$13=""),"",CHOOSE(Plan!$F$6,CalcSnowball!BR302,CalcAvalanche!BR302,CalcCustom!BR302))</f>
        <v/>
      </c>
      <c r="L302" s="25" t="str">
        <f aca="false">IF(OR(AND(A302&gt;1,N(O301)=0),Debts!$B$14=""),"",CHOOSE(Plan!$F$6,CalcSnowball!BS302,CalcAvalanche!BS302,CalcCustom!BS302))</f>
        <v/>
      </c>
      <c r="M302" s="25" t="str">
        <f aca="false">IF(AND(A302&gt;1,N(O301)=0),"",CHOOSE(Plan!$F$6,CalcSnowball!BV302,CalcAvalanche!BV302,CalcCustom!BV302))</f>
        <v/>
      </c>
      <c r="N302" s="25" t="str">
        <f aca="false">IF(AND(A302&gt;1,N(O301)=0),"",CHOOSE(Plan!$F$6,CalcSnowball!BW302,CalcAvalanche!BW302,CalcCustom!BW302))</f>
        <v/>
      </c>
      <c r="O302" s="25" t="str">
        <f aca="false">IF(AND(A302&gt;1,N(O301)=0),"",CHOOSE(Plan!$F$6,CalcSnowball!BU302,CalcAvalanche!BU302,CalcCustom!BU302))</f>
        <v/>
      </c>
    </row>
    <row r="303" customFormat="false" ht="15" hidden="false" customHeight="false" outlineLevel="0" collapsed="false">
      <c r="A303" s="8" t="n">
        <v>298</v>
      </c>
      <c r="B303" s="24" t="str">
        <f aca="false">IF(AND(A303&gt;1,N(O302)=0),"",EDATE(Plan!$C$5,A303-1))</f>
        <v/>
      </c>
      <c r="C303" s="25" t="str">
        <f aca="false">IF(OR(AND(A303&gt;1,N(O302)=0),Debts!$B$5=""),"",CHOOSE(Plan!$F$6,CalcSnowball!BJ303,CalcAvalanche!BJ303,CalcCustom!BJ303))</f>
        <v/>
      </c>
      <c r="D303" s="25" t="str">
        <f aca="false">IF(OR(AND(A303&gt;1,N(O302)=0),Debts!$B$6=""),"",CHOOSE(Plan!$F$6,CalcSnowball!BK303,CalcAvalanche!BK303,CalcCustom!BK303))</f>
        <v/>
      </c>
      <c r="E303" s="25" t="str">
        <f aca="false">IF(OR(AND(A303&gt;1,N(O302)=0),Debts!$B$7=""),"",CHOOSE(Plan!$F$6,CalcSnowball!BL303,CalcAvalanche!BL303,CalcCustom!BL303))</f>
        <v/>
      </c>
      <c r="F303" s="25" t="str">
        <f aca="false">IF(OR(AND(A303&gt;1,N(O302)=0),Debts!$B$8=""),"",CHOOSE(Plan!$F$6,CalcSnowball!BM303,CalcAvalanche!BM303,CalcCustom!BM303))</f>
        <v/>
      </c>
      <c r="G303" s="25" t="str">
        <f aca="false">IF(OR(AND(A303&gt;1,N(O302)=0),Debts!$B$9=""),"",CHOOSE(Plan!$F$6,CalcSnowball!BN303,CalcAvalanche!BN303,CalcCustom!BN303))</f>
        <v/>
      </c>
      <c r="H303" s="25" t="str">
        <f aca="false">IF(OR(AND(A303&gt;1,N(O302)=0),Debts!$B$10=""),"",CHOOSE(Plan!$F$6,CalcSnowball!BO303,CalcAvalanche!BO303,CalcCustom!BO303))</f>
        <v/>
      </c>
      <c r="I303" s="25" t="str">
        <f aca="false">IF(OR(AND(A303&gt;1,N(O302)=0),Debts!$B$11=""),"",CHOOSE(Plan!$F$6,CalcSnowball!BP303,CalcAvalanche!BP303,CalcCustom!BP303))</f>
        <v/>
      </c>
      <c r="J303" s="25" t="str">
        <f aca="false">IF(OR(AND(A303&gt;1,N(O302)=0),Debts!$B$12=""),"",CHOOSE(Plan!$F$6,CalcSnowball!BQ303,CalcAvalanche!BQ303,CalcCustom!BQ303))</f>
        <v/>
      </c>
      <c r="K303" s="25" t="str">
        <f aca="false">IF(OR(AND(A303&gt;1,N(O302)=0),Debts!$B$13=""),"",CHOOSE(Plan!$F$6,CalcSnowball!BR303,CalcAvalanche!BR303,CalcCustom!BR303))</f>
        <v/>
      </c>
      <c r="L303" s="25" t="str">
        <f aca="false">IF(OR(AND(A303&gt;1,N(O302)=0),Debts!$B$14=""),"",CHOOSE(Plan!$F$6,CalcSnowball!BS303,CalcAvalanche!BS303,CalcCustom!BS303))</f>
        <v/>
      </c>
      <c r="M303" s="25" t="str">
        <f aca="false">IF(AND(A303&gt;1,N(O302)=0),"",CHOOSE(Plan!$F$6,CalcSnowball!BV303,CalcAvalanche!BV303,CalcCustom!BV303))</f>
        <v/>
      </c>
      <c r="N303" s="25" t="str">
        <f aca="false">IF(AND(A303&gt;1,N(O302)=0),"",CHOOSE(Plan!$F$6,CalcSnowball!BW303,CalcAvalanche!BW303,CalcCustom!BW303))</f>
        <v/>
      </c>
      <c r="O303" s="25" t="str">
        <f aca="false">IF(AND(A303&gt;1,N(O302)=0),"",CHOOSE(Plan!$F$6,CalcSnowball!BU303,CalcAvalanche!BU303,CalcCustom!BU303))</f>
        <v/>
      </c>
    </row>
    <row r="304" customFormat="false" ht="15" hidden="false" customHeight="false" outlineLevel="0" collapsed="false">
      <c r="A304" s="8" t="n">
        <v>299</v>
      </c>
      <c r="B304" s="24" t="str">
        <f aca="false">IF(AND(A304&gt;1,N(O303)=0),"",EDATE(Plan!$C$5,A304-1))</f>
        <v/>
      </c>
      <c r="C304" s="25" t="str">
        <f aca="false">IF(OR(AND(A304&gt;1,N(O303)=0),Debts!$B$5=""),"",CHOOSE(Plan!$F$6,CalcSnowball!BJ304,CalcAvalanche!BJ304,CalcCustom!BJ304))</f>
        <v/>
      </c>
      <c r="D304" s="25" t="str">
        <f aca="false">IF(OR(AND(A304&gt;1,N(O303)=0),Debts!$B$6=""),"",CHOOSE(Plan!$F$6,CalcSnowball!BK304,CalcAvalanche!BK304,CalcCustom!BK304))</f>
        <v/>
      </c>
      <c r="E304" s="25" t="str">
        <f aca="false">IF(OR(AND(A304&gt;1,N(O303)=0),Debts!$B$7=""),"",CHOOSE(Plan!$F$6,CalcSnowball!BL304,CalcAvalanche!BL304,CalcCustom!BL304))</f>
        <v/>
      </c>
      <c r="F304" s="25" t="str">
        <f aca="false">IF(OR(AND(A304&gt;1,N(O303)=0),Debts!$B$8=""),"",CHOOSE(Plan!$F$6,CalcSnowball!BM304,CalcAvalanche!BM304,CalcCustom!BM304))</f>
        <v/>
      </c>
      <c r="G304" s="25" t="str">
        <f aca="false">IF(OR(AND(A304&gt;1,N(O303)=0),Debts!$B$9=""),"",CHOOSE(Plan!$F$6,CalcSnowball!BN304,CalcAvalanche!BN304,CalcCustom!BN304))</f>
        <v/>
      </c>
      <c r="H304" s="25" t="str">
        <f aca="false">IF(OR(AND(A304&gt;1,N(O303)=0),Debts!$B$10=""),"",CHOOSE(Plan!$F$6,CalcSnowball!BO304,CalcAvalanche!BO304,CalcCustom!BO304))</f>
        <v/>
      </c>
      <c r="I304" s="25" t="str">
        <f aca="false">IF(OR(AND(A304&gt;1,N(O303)=0),Debts!$B$11=""),"",CHOOSE(Plan!$F$6,CalcSnowball!BP304,CalcAvalanche!BP304,CalcCustom!BP304))</f>
        <v/>
      </c>
      <c r="J304" s="25" t="str">
        <f aca="false">IF(OR(AND(A304&gt;1,N(O303)=0),Debts!$B$12=""),"",CHOOSE(Plan!$F$6,CalcSnowball!BQ304,CalcAvalanche!BQ304,CalcCustom!BQ304))</f>
        <v/>
      </c>
      <c r="K304" s="25" t="str">
        <f aca="false">IF(OR(AND(A304&gt;1,N(O303)=0),Debts!$B$13=""),"",CHOOSE(Plan!$F$6,CalcSnowball!BR304,CalcAvalanche!BR304,CalcCustom!BR304))</f>
        <v/>
      </c>
      <c r="L304" s="25" t="str">
        <f aca="false">IF(OR(AND(A304&gt;1,N(O303)=0),Debts!$B$14=""),"",CHOOSE(Plan!$F$6,CalcSnowball!BS304,CalcAvalanche!BS304,CalcCustom!BS304))</f>
        <v/>
      </c>
      <c r="M304" s="25" t="str">
        <f aca="false">IF(AND(A304&gt;1,N(O303)=0),"",CHOOSE(Plan!$F$6,CalcSnowball!BV304,CalcAvalanche!BV304,CalcCustom!BV304))</f>
        <v/>
      </c>
      <c r="N304" s="25" t="str">
        <f aca="false">IF(AND(A304&gt;1,N(O303)=0),"",CHOOSE(Plan!$F$6,CalcSnowball!BW304,CalcAvalanche!BW304,CalcCustom!BW304))</f>
        <v/>
      </c>
      <c r="O304" s="25" t="str">
        <f aca="false">IF(AND(A304&gt;1,N(O303)=0),"",CHOOSE(Plan!$F$6,CalcSnowball!BU304,CalcAvalanche!BU304,CalcCustom!BU304))</f>
        <v/>
      </c>
    </row>
    <row r="305" customFormat="false" ht="15" hidden="false" customHeight="false" outlineLevel="0" collapsed="false">
      <c r="A305" s="8" t="n">
        <v>300</v>
      </c>
      <c r="B305" s="24" t="str">
        <f aca="false">IF(AND(A305&gt;1,N(O304)=0),"",EDATE(Plan!$C$5,A305-1))</f>
        <v/>
      </c>
      <c r="C305" s="25" t="str">
        <f aca="false">IF(OR(AND(A305&gt;1,N(O304)=0),Debts!$B$5=""),"",CHOOSE(Plan!$F$6,CalcSnowball!BJ305,CalcAvalanche!BJ305,CalcCustom!BJ305))</f>
        <v/>
      </c>
      <c r="D305" s="25" t="str">
        <f aca="false">IF(OR(AND(A305&gt;1,N(O304)=0),Debts!$B$6=""),"",CHOOSE(Plan!$F$6,CalcSnowball!BK305,CalcAvalanche!BK305,CalcCustom!BK305))</f>
        <v/>
      </c>
      <c r="E305" s="25" t="str">
        <f aca="false">IF(OR(AND(A305&gt;1,N(O304)=0),Debts!$B$7=""),"",CHOOSE(Plan!$F$6,CalcSnowball!BL305,CalcAvalanche!BL305,CalcCustom!BL305))</f>
        <v/>
      </c>
      <c r="F305" s="25" t="str">
        <f aca="false">IF(OR(AND(A305&gt;1,N(O304)=0),Debts!$B$8=""),"",CHOOSE(Plan!$F$6,CalcSnowball!BM305,CalcAvalanche!BM305,CalcCustom!BM305))</f>
        <v/>
      </c>
      <c r="G305" s="25" t="str">
        <f aca="false">IF(OR(AND(A305&gt;1,N(O304)=0),Debts!$B$9=""),"",CHOOSE(Plan!$F$6,CalcSnowball!BN305,CalcAvalanche!BN305,CalcCustom!BN305))</f>
        <v/>
      </c>
      <c r="H305" s="25" t="str">
        <f aca="false">IF(OR(AND(A305&gt;1,N(O304)=0),Debts!$B$10=""),"",CHOOSE(Plan!$F$6,CalcSnowball!BO305,CalcAvalanche!BO305,CalcCustom!BO305))</f>
        <v/>
      </c>
      <c r="I305" s="25" t="str">
        <f aca="false">IF(OR(AND(A305&gt;1,N(O304)=0),Debts!$B$11=""),"",CHOOSE(Plan!$F$6,CalcSnowball!BP305,CalcAvalanche!BP305,CalcCustom!BP305))</f>
        <v/>
      </c>
      <c r="J305" s="25" t="str">
        <f aca="false">IF(OR(AND(A305&gt;1,N(O304)=0),Debts!$B$12=""),"",CHOOSE(Plan!$F$6,CalcSnowball!BQ305,CalcAvalanche!BQ305,CalcCustom!BQ305))</f>
        <v/>
      </c>
      <c r="K305" s="25" t="str">
        <f aca="false">IF(OR(AND(A305&gt;1,N(O304)=0),Debts!$B$13=""),"",CHOOSE(Plan!$F$6,CalcSnowball!BR305,CalcAvalanche!BR305,CalcCustom!BR305))</f>
        <v/>
      </c>
      <c r="L305" s="25" t="str">
        <f aca="false">IF(OR(AND(A305&gt;1,N(O304)=0),Debts!$B$14=""),"",CHOOSE(Plan!$F$6,CalcSnowball!BS305,CalcAvalanche!BS305,CalcCustom!BS305))</f>
        <v/>
      </c>
      <c r="M305" s="25" t="str">
        <f aca="false">IF(AND(A305&gt;1,N(O304)=0),"",CHOOSE(Plan!$F$6,CalcSnowball!BV305,CalcAvalanche!BV305,CalcCustom!BV305))</f>
        <v/>
      </c>
      <c r="N305" s="25" t="str">
        <f aca="false">IF(AND(A305&gt;1,N(O304)=0),"",CHOOSE(Plan!$F$6,CalcSnowball!BW305,CalcAvalanche!BW305,CalcCustom!BW305))</f>
        <v/>
      </c>
      <c r="O305" s="25" t="str">
        <f aca="false">IF(AND(A305&gt;1,N(O304)=0),"",CHOOSE(Plan!$F$6,CalcSnowball!BU305,CalcAvalanche!BU305,CalcCustom!BU305))</f>
        <v/>
      </c>
    </row>
    <row r="306" customFormat="false" ht="15" hidden="false" customHeight="false" outlineLevel="0" collapsed="false">
      <c r="A306" s="8" t="n">
        <v>301</v>
      </c>
      <c r="B306" s="24" t="str">
        <f aca="false">IF(AND(A306&gt;1,N(O305)=0),"",EDATE(Plan!$C$5,A306-1))</f>
        <v/>
      </c>
      <c r="C306" s="25" t="str">
        <f aca="false">IF(OR(AND(A306&gt;1,N(O305)=0),Debts!$B$5=""),"",CHOOSE(Plan!$F$6,CalcSnowball!BJ306,CalcAvalanche!BJ306,CalcCustom!BJ306))</f>
        <v/>
      </c>
      <c r="D306" s="25" t="str">
        <f aca="false">IF(OR(AND(A306&gt;1,N(O305)=0),Debts!$B$6=""),"",CHOOSE(Plan!$F$6,CalcSnowball!BK306,CalcAvalanche!BK306,CalcCustom!BK306))</f>
        <v/>
      </c>
      <c r="E306" s="25" t="str">
        <f aca="false">IF(OR(AND(A306&gt;1,N(O305)=0),Debts!$B$7=""),"",CHOOSE(Plan!$F$6,CalcSnowball!BL306,CalcAvalanche!BL306,CalcCustom!BL306))</f>
        <v/>
      </c>
      <c r="F306" s="25" t="str">
        <f aca="false">IF(OR(AND(A306&gt;1,N(O305)=0),Debts!$B$8=""),"",CHOOSE(Plan!$F$6,CalcSnowball!BM306,CalcAvalanche!BM306,CalcCustom!BM306))</f>
        <v/>
      </c>
      <c r="G306" s="25" t="str">
        <f aca="false">IF(OR(AND(A306&gt;1,N(O305)=0),Debts!$B$9=""),"",CHOOSE(Plan!$F$6,CalcSnowball!BN306,CalcAvalanche!BN306,CalcCustom!BN306))</f>
        <v/>
      </c>
      <c r="H306" s="25" t="str">
        <f aca="false">IF(OR(AND(A306&gt;1,N(O305)=0),Debts!$B$10=""),"",CHOOSE(Plan!$F$6,CalcSnowball!BO306,CalcAvalanche!BO306,CalcCustom!BO306))</f>
        <v/>
      </c>
      <c r="I306" s="25" t="str">
        <f aca="false">IF(OR(AND(A306&gt;1,N(O305)=0),Debts!$B$11=""),"",CHOOSE(Plan!$F$6,CalcSnowball!BP306,CalcAvalanche!BP306,CalcCustom!BP306))</f>
        <v/>
      </c>
      <c r="J306" s="25" t="str">
        <f aca="false">IF(OR(AND(A306&gt;1,N(O305)=0),Debts!$B$12=""),"",CHOOSE(Plan!$F$6,CalcSnowball!BQ306,CalcAvalanche!BQ306,CalcCustom!BQ306))</f>
        <v/>
      </c>
      <c r="K306" s="25" t="str">
        <f aca="false">IF(OR(AND(A306&gt;1,N(O305)=0),Debts!$B$13=""),"",CHOOSE(Plan!$F$6,CalcSnowball!BR306,CalcAvalanche!BR306,CalcCustom!BR306))</f>
        <v/>
      </c>
      <c r="L306" s="25" t="str">
        <f aca="false">IF(OR(AND(A306&gt;1,N(O305)=0),Debts!$B$14=""),"",CHOOSE(Plan!$F$6,CalcSnowball!BS306,CalcAvalanche!BS306,CalcCustom!BS306))</f>
        <v/>
      </c>
      <c r="M306" s="25" t="str">
        <f aca="false">IF(AND(A306&gt;1,N(O305)=0),"",CHOOSE(Plan!$F$6,CalcSnowball!BV306,CalcAvalanche!BV306,CalcCustom!BV306))</f>
        <v/>
      </c>
      <c r="N306" s="25" t="str">
        <f aca="false">IF(AND(A306&gt;1,N(O305)=0),"",CHOOSE(Plan!$F$6,CalcSnowball!BW306,CalcAvalanche!BW306,CalcCustom!BW306))</f>
        <v/>
      </c>
      <c r="O306" s="25" t="str">
        <f aca="false">IF(AND(A306&gt;1,N(O305)=0),"",CHOOSE(Plan!$F$6,CalcSnowball!BU306,CalcAvalanche!BU306,CalcCustom!BU306))</f>
        <v/>
      </c>
    </row>
    <row r="307" customFormat="false" ht="15" hidden="false" customHeight="false" outlineLevel="0" collapsed="false">
      <c r="A307" s="8" t="n">
        <v>302</v>
      </c>
      <c r="B307" s="24" t="str">
        <f aca="false">IF(AND(A307&gt;1,N(O306)=0),"",EDATE(Plan!$C$5,A307-1))</f>
        <v/>
      </c>
      <c r="C307" s="25" t="str">
        <f aca="false">IF(OR(AND(A307&gt;1,N(O306)=0),Debts!$B$5=""),"",CHOOSE(Plan!$F$6,CalcSnowball!BJ307,CalcAvalanche!BJ307,CalcCustom!BJ307))</f>
        <v/>
      </c>
      <c r="D307" s="25" t="str">
        <f aca="false">IF(OR(AND(A307&gt;1,N(O306)=0),Debts!$B$6=""),"",CHOOSE(Plan!$F$6,CalcSnowball!BK307,CalcAvalanche!BK307,CalcCustom!BK307))</f>
        <v/>
      </c>
      <c r="E307" s="25" t="str">
        <f aca="false">IF(OR(AND(A307&gt;1,N(O306)=0),Debts!$B$7=""),"",CHOOSE(Plan!$F$6,CalcSnowball!BL307,CalcAvalanche!BL307,CalcCustom!BL307))</f>
        <v/>
      </c>
      <c r="F307" s="25" t="str">
        <f aca="false">IF(OR(AND(A307&gt;1,N(O306)=0),Debts!$B$8=""),"",CHOOSE(Plan!$F$6,CalcSnowball!BM307,CalcAvalanche!BM307,CalcCustom!BM307))</f>
        <v/>
      </c>
      <c r="G307" s="25" t="str">
        <f aca="false">IF(OR(AND(A307&gt;1,N(O306)=0),Debts!$B$9=""),"",CHOOSE(Plan!$F$6,CalcSnowball!BN307,CalcAvalanche!BN307,CalcCustom!BN307))</f>
        <v/>
      </c>
      <c r="H307" s="25" t="str">
        <f aca="false">IF(OR(AND(A307&gt;1,N(O306)=0),Debts!$B$10=""),"",CHOOSE(Plan!$F$6,CalcSnowball!BO307,CalcAvalanche!BO307,CalcCustom!BO307))</f>
        <v/>
      </c>
      <c r="I307" s="25" t="str">
        <f aca="false">IF(OR(AND(A307&gt;1,N(O306)=0),Debts!$B$11=""),"",CHOOSE(Plan!$F$6,CalcSnowball!BP307,CalcAvalanche!BP307,CalcCustom!BP307))</f>
        <v/>
      </c>
      <c r="J307" s="25" t="str">
        <f aca="false">IF(OR(AND(A307&gt;1,N(O306)=0),Debts!$B$12=""),"",CHOOSE(Plan!$F$6,CalcSnowball!BQ307,CalcAvalanche!BQ307,CalcCustom!BQ307))</f>
        <v/>
      </c>
      <c r="K307" s="25" t="str">
        <f aca="false">IF(OR(AND(A307&gt;1,N(O306)=0),Debts!$B$13=""),"",CHOOSE(Plan!$F$6,CalcSnowball!BR307,CalcAvalanche!BR307,CalcCustom!BR307))</f>
        <v/>
      </c>
      <c r="L307" s="25" t="str">
        <f aca="false">IF(OR(AND(A307&gt;1,N(O306)=0),Debts!$B$14=""),"",CHOOSE(Plan!$F$6,CalcSnowball!BS307,CalcAvalanche!BS307,CalcCustom!BS307))</f>
        <v/>
      </c>
      <c r="M307" s="25" t="str">
        <f aca="false">IF(AND(A307&gt;1,N(O306)=0),"",CHOOSE(Plan!$F$6,CalcSnowball!BV307,CalcAvalanche!BV307,CalcCustom!BV307))</f>
        <v/>
      </c>
      <c r="N307" s="25" t="str">
        <f aca="false">IF(AND(A307&gt;1,N(O306)=0),"",CHOOSE(Plan!$F$6,CalcSnowball!BW307,CalcAvalanche!BW307,CalcCustom!BW307))</f>
        <v/>
      </c>
      <c r="O307" s="25" t="str">
        <f aca="false">IF(AND(A307&gt;1,N(O306)=0),"",CHOOSE(Plan!$F$6,CalcSnowball!BU307,CalcAvalanche!BU307,CalcCustom!BU307))</f>
        <v/>
      </c>
    </row>
    <row r="308" customFormat="false" ht="15" hidden="false" customHeight="false" outlineLevel="0" collapsed="false">
      <c r="A308" s="8" t="n">
        <v>303</v>
      </c>
      <c r="B308" s="24" t="str">
        <f aca="false">IF(AND(A308&gt;1,N(O307)=0),"",EDATE(Plan!$C$5,A308-1))</f>
        <v/>
      </c>
      <c r="C308" s="25" t="str">
        <f aca="false">IF(OR(AND(A308&gt;1,N(O307)=0),Debts!$B$5=""),"",CHOOSE(Plan!$F$6,CalcSnowball!BJ308,CalcAvalanche!BJ308,CalcCustom!BJ308))</f>
        <v/>
      </c>
      <c r="D308" s="25" t="str">
        <f aca="false">IF(OR(AND(A308&gt;1,N(O307)=0),Debts!$B$6=""),"",CHOOSE(Plan!$F$6,CalcSnowball!BK308,CalcAvalanche!BK308,CalcCustom!BK308))</f>
        <v/>
      </c>
      <c r="E308" s="25" t="str">
        <f aca="false">IF(OR(AND(A308&gt;1,N(O307)=0),Debts!$B$7=""),"",CHOOSE(Plan!$F$6,CalcSnowball!BL308,CalcAvalanche!BL308,CalcCustom!BL308))</f>
        <v/>
      </c>
      <c r="F308" s="25" t="str">
        <f aca="false">IF(OR(AND(A308&gt;1,N(O307)=0),Debts!$B$8=""),"",CHOOSE(Plan!$F$6,CalcSnowball!BM308,CalcAvalanche!BM308,CalcCustom!BM308))</f>
        <v/>
      </c>
      <c r="G308" s="25" t="str">
        <f aca="false">IF(OR(AND(A308&gt;1,N(O307)=0),Debts!$B$9=""),"",CHOOSE(Plan!$F$6,CalcSnowball!BN308,CalcAvalanche!BN308,CalcCustom!BN308))</f>
        <v/>
      </c>
      <c r="H308" s="25" t="str">
        <f aca="false">IF(OR(AND(A308&gt;1,N(O307)=0),Debts!$B$10=""),"",CHOOSE(Plan!$F$6,CalcSnowball!BO308,CalcAvalanche!BO308,CalcCustom!BO308))</f>
        <v/>
      </c>
      <c r="I308" s="25" t="str">
        <f aca="false">IF(OR(AND(A308&gt;1,N(O307)=0),Debts!$B$11=""),"",CHOOSE(Plan!$F$6,CalcSnowball!BP308,CalcAvalanche!BP308,CalcCustom!BP308))</f>
        <v/>
      </c>
      <c r="J308" s="25" t="str">
        <f aca="false">IF(OR(AND(A308&gt;1,N(O307)=0),Debts!$B$12=""),"",CHOOSE(Plan!$F$6,CalcSnowball!BQ308,CalcAvalanche!BQ308,CalcCustom!BQ308))</f>
        <v/>
      </c>
      <c r="K308" s="25" t="str">
        <f aca="false">IF(OR(AND(A308&gt;1,N(O307)=0),Debts!$B$13=""),"",CHOOSE(Plan!$F$6,CalcSnowball!BR308,CalcAvalanche!BR308,CalcCustom!BR308))</f>
        <v/>
      </c>
      <c r="L308" s="25" t="str">
        <f aca="false">IF(OR(AND(A308&gt;1,N(O307)=0),Debts!$B$14=""),"",CHOOSE(Plan!$F$6,CalcSnowball!BS308,CalcAvalanche!BS308,CalcCustom!BS308))</f>
        <v/>
      </c>
      <c r="M308" s="25" t="str">
        <f aca="false">IF(AND(A308&gt;1,N(O307)=0),"",CHOOSE(Plan!$F$6,CalcSnowball!BV308,CalcAvalanche!BV308,CalcCustom!BV308))</f>
        <v/>
      </c>
      <c r="N308" s="25" t="str">
        <f aca="false">IF(AND(A308&gt;1,N(O307)=0),"",CHOOSE(Plan!$F$6,CalcSnowball!BW308,CalcAvalanche!BW308,CalcCustom!BW308))</f>
        <v/>
      </c>
      <c r="O308" s="25" t="str">
        <f aca="false">IF(AND(A308&gt;1,N(O307)=0),"",CHOOSE(Plan!$F$6,CalcSnowball!BU308,CalcAvalanche!BU308,CalcCustom!BU308))</f>
        <v/>
      </c>
    </row>
    <row r="309" customFormat="false" ht="15" hidden="false" customHeight="false" outlineLevel="0" collapsed="false">
      <c r="A309" s="8" t="n">
        <v>304</v>
      </c>
      <c r="B309" s="24" t="str">
        <f aca="false">IF(AND(A309&gt;1,N(O308)=0),"",EDATE(Plan!$C$5,A309-1))</f>
        <v/>
      </c>
      <c r="C309" s="25" t="str">
        <f aca="false">IF(OR(AND(A309&gt;1,N(O308)=0),Debts!$B$5=""),"",CHOOSE(Plan!$F$6,CalcSnowball!BJ309,CalcAvalanche!BJ309,CalcCustom!BJ309))</f>
        <v/>
      </c>
      <c r="D309" s="25" t="str">
        <f aca="false">IF(OR(AND(A309&gt;1,N(O308)=0),Debts!$B$6=""),"",CHOOSE(Plan!$F$6,CalcSnowball!BK309,CalcAvalanche!BK309,CalcCustom!BK309))</f>
        <v/>
      </c>
      <c r="E309" s="25" t="str">
        <f aca="false">IF(OR(AND(A309&gt;1,N(O308)=0),Debts!$B$7=""),"",CHOOSE(Plan!$F$6,CalcSnowball!BL309,CalcAvalanche!BL309,CalcCustom!BL309))</f>
        <v/>
      </c>
      <c r="F309" s="25" t="str">
        <f aca="false">IF(OR(AND(A309&gt;1,N(O308)=0),Debts!$B$8=""),"",CHOOSE(Plan!$F$6,CalcSnowball!BM309,CalcAvalanche!BM309,CalcCustom!BM309))</f>
        <v/>
      </c>
      <c r="G309" s="25" t="str">
        <f aca="false">IF(OR(AND(A309&gt;1,N(O308)=0),Debts!$B$9=""),"",CHOOSE(Plan!$F$6,CalcSnowball!BN309,CalcAvalanche!BN309,CalcCustom!BN309))</f>
        <v/>
      </c>
      <c r="H309" s="25" t="str">
        <f aca="false">IF(OR(AND(A309&gt;1,N(O308)=0),Debts!$B$10=""),"",CHOOSE(Plan!$F$6,CalcSnowball!BO309,CalcAvalanche!BO309,CalcCustom!BO309))</f>
        <v/>
      </c>
      <c r="I309" s="25" t="str">
        <f aca="false">IF(OR(AND(A309&gt;1,N(O308)=0),Debts!$B$11=""),"",CHOOSE(Plan!$F$6,CalcSnowball!BP309,CalcAvalanche!BP309,CalcCustom!BP309))</f>
        <v/>
      </c>
      <c r="J309" s="25" t="str">
        <f aca="false">IF(OR(AND(A309&gt;1,N(O308)=0),Debts!$B$12=""),"",CHOOSE(Plan!$F$6,CalcSnowball!BQ309,CalcAvalanche!BQ309,CalcCustom!BQ309))</f>
        <v/>
      </c>
      <c r="K309" s="25" t="str">
        <f aca="false">IF(OR(AND(A309&gt;1,N(O308)=0),Debts!$B$13=""),"",CHOOSE(Plan!$F$6,CalcSnowball!BR309,CalcAvalanche!BR309,CalcCustom!BR309))</f>
        <v/>
      </c>
      <c r="L309" s="25" t="str">
        <f aca="false">IF(OR(AND(A309&gt;1,N(O308)=0),Debts!$B$14=""),"",CHOOSE(Plan!$F$6,CalcSnowball!BS309,CalcAvalanche!BS309,CalcCustom!BS309))</f>
        <v/>
      </c>
      <c r="M309" s="25" t="str">
        <f aca="false">IF(AND(A309&gt;1,N(O308)=0),"",CHOOSE(Plan!$F$6,CalcSnowball!BV309,CalcAvalanche!BV309,CalcCustom!BV309))</f>
        <v/>
      </c>
      <c r="N309" s="25" t="str">
        <f aca="false">IF(AND(A309&gt;1,N(O308)=0),"",CHOOSE(Plan!$F$6,CalcSnowball!BW309,CalcAvalanche!BW309,CalcCustom!BW309))</f>
        <v/>
      </c>
      <c r="O309" s="25" t="str">
        <f aca="false">IF(AND(A309&gt;1,N(O308)=0),"",CHOOSE(Plan!$F$6,CalcSnowball!BU309,CalcAvalanche!BU309,CalcCustom!BU309))</f>
        <v/>
      </c>
    </row>
    <row r="310" customFormat="false" ht="15" hidden="false" customHeight="false" outlineLevel="0" collapsed="false">
      <c r="A310" s="8" t="n">
        <v>305</v>
      </c>
      <c r="B310" s="24" t="str">
        <f aca="false">IF(AND(A310&gt;1,N(O309)=0),"",EDATE(Plan!$C$5,A310-1))</f>
        <v/>
      </c>
      <c r="C310" s="25" t="str">
        <f aca="false">IF(OR(AND(A310&gt;1,N(O309)=0),Debts!$B$5=""),"",CHOOSE(Plan!$F$6,CalcSnowball!BJ310,CalcAvalanche!BJ310,CalcCustom!BJ310))</f>
        <v/>
      </c>
      <c r="D310" s="25" t="str">
        <f aca="false">IF(OR(AND(A310&gt;1,N(O309)=0),Debts!$B$6=""),"",CHOOSE(Plan!$F$6,CalcSnowball!BK310,CalcAvalanche!BK310,CalcCustom!BK310))</f>
        <v/>
      </c>
      <c r="E310" s="25" t="str">
        <f aca="false">IF(OR(AND(A310&gt;1,N(O309)=0),Debts!$B$7=""),"",CHOOSE(Plan!$F$6,CalcSnowball!BL310,CalcAvalanche!BL310,CalcCustom!BL310))</f>
        <v/>
      </c>
      <c r="F310" s="25" t="str">
        <f aca="false">IF(OR(AND(A310&gt;1,N(O309)=0),Debts!$B$8=""),"",CHOOSE(Plan!$F$6,CalcSnowball!BM310,CalcAvalanche!BM310,CalcCustom!BM310))</f>
        <v/>
      </c>
      <c r="G310" s="25" t="str">
        <f aca="false">IF(OR(AND(A310&gt;1,N(O309)=0),Debts!$B$9=""),"",CHOOSE(Plan!$F$6,CalcSnowball!BN310,CalcAvalanche!BN310,CalcCustom!BN310))</f>
        <v/>
      </c>
      <c r="H310" s="25" t="str">
        <f aca="false">IF(OR(AND(A310&gt;1,N(O309)=0),Debts!$B$10=""),"",CHOOSE(Plan!$F$6,CalcSnowball!BO310,CalcAvalanche!BO310,CalcCustom!BO310))</f>
        <v/>
      </c>
      <c r="I310" s="25" t="str">
        <f aca="false">IF(OR(AND(A310&gt;1,N(O309)=0),Debts!$B$11=""),"",CHOOSE(Plan!$F$6,CalcSnowball!BP310,CalcAvalanche!BP310,CalcCustom!BP310))</f>
        <v/>
      </c>
      <c r="J310" s="25" t="str">
        <f aca="false">IF(OR(AND(A310&gt;1,N(O309)=0),Debts!$B$12=""),"",CHOOSE(Plan!$F$6,CalcSnowball!BQ310,CalcAvalanche!BQ310,CalcCustom!BQ310))</f>
        <v/>
      </c>
      <c r="K310" s="25" t="str">
        <f aca="false">IF(OR(AND(A310&gt;1,N(O309)=0),Debts!$B$13=""),"",CHOOSE(Plan!$F$6,CalcSnowball!BR310,CalcAvalanche!BR310,CalcCustom!BR310))</f>
        <v/>
      </c>
      <c r="L310" s="25" t="str">
        <f aca="false">IF(OR(AND(A310&gt;1,N(O309)=0),Debts!$B$14=""),"",CHOOSE(Plan!$F$6,CalcSnowball!BS310,CalcAvalanche!BS310,CalcCustom!BS310))</f>
        <v/>
      </c>
      <c r="M310" s="25" t="str">
        <f aca="false">IF(AND(A310&gt;1,N(O309)=0),"",CHOOSE(Plan!$F$6,CalcSnowball!BV310,CalcAvalanche!BV310,CalcCustom!BV310))</f>
        <v/>
      </c>
      <c r="N310" s="25" t="str">
        <f aca="false">IF(AND(A310&gt;1,N(O309)=0),"",CHOOSE(Plan!$F$6,CalcSnowball!BW310,CalcAvalanche!BW310,CalcCustom!BW310))</f>
        <v/>
      </c>
      <c r="O310" s="25" t="str">
        <f aca="false">IF(AND(A310&gt;1,N(O309)=0),"",CHOOSE(Plan!$F$6,CalcSnowball!BU310,CalcAvalanche!BU310,CalcCustom!BU310))</f>
        <v/>
      </c>
    </row>
    <row r="311" customFormat="false" ht="15" hidden="false" customHeight="false" outlineLevel="0" collapsed="false">
      <c r="A311" s="8" t="n">
        <v>306</v>
      </c>
      <c r="B311" s="24" t="str">
        <f aca="false">IF(AND(A311&gt;1,N(O310)=0),"",EDATE(Plan!$C$5,A311-1))</f>
        <v/>
      </c>
      <c r="C311" s="25" t="str">
        <f aca="false">IF(OR(AND(A311&gt;1,N(O310)=0),Debts!$B$5=""),"",CHOOSE(Plan!$F$6,CalcSnowball!BJ311,CalcAvalanche!BJ311,CalcCustom!BJ311))</f>
        <v/>
      </c>
      <c r="D311" s="25" t="str">
        <f aca="false">IF(OR(AND(A311&gt;1,N(O310)=0),Debts!$B$6=""),"",CHOOSE(Plan!$F$6,CalcSnowball!BK311,CalcAvalanche!BK311,CalcCustom!BK311))</f>
        <v/>
      </c>
      <c r="E311" s="25" t="str">
        <f aca="false">IF(OR(AND(A311&gt;1,N(O310)=0),Debts!$B$7=""),"",CHOOSE(Plan!$F$6,CalcSnowball!BL311,CalcAvalanche!BL311,CalcCustom!BL311))</f>
        <v/>
      </c>
      <c r="F311" s="25" t="str">
        <f aca="false">IF(OR(AND(A311&gt;1,N(O310)=0),Debts!$B$8=""),"",CHOOSE(Plan!$F$6,CalcSnowball!BM311,CalcAvalanche!BM311,CalcCustom!BM311))</f>
        <v/>
      </c>
      <c r="G311" s="25" t="str">
        <f aca="false">IF(OR(AND(A311&gt;1,N(O310)=0),Debts!$B$9=""),"",CHOOSE(Plan!$F$6,CalcSnowball!BN311,CalcAvalanche!BN311,CalcCustom!BN311))</f>
        <v/>
      </c>
      <c r="H311" s="25" t="str">
        <f aca="false">IF(OR(AND(A311&gt;1,N(O310)=0),Debts!$B$10=""),"",CHOOSE(Plan!$F$6,CalcSnowball!BO311,CalcAvalanche!BO311,CalcCustom!BO311))</f>
        <v/>
      </c>
      <c r="I311" s="25" t="str">
        <f aca="false">IF(OR(AND(A311&gt;1,N(O310)=0),Debts!$B$11=""),"",CHOOSE(Plan!$F$6,CalcSnowball!BP311,CalcAvalanche!BP311,CalcCustom!BP311))</f>
        <v/>
      </c>
      <c r="J311" s="25" t="str">
        <f aca="false">IF(OR(AND(A311&gt;1,N(O310)=0),Debts!$B$12=""),"",CHOOSE(Plan!$F$6,CalcSnowball!BQ311,CalcAvalanche!BQ311,CalcCustom!BQ311))</f>
        <v/>
      </c>
      <c r="K311" s="25" t="str">
        <f aca="false">IF(OR(AND(A311&gt;1,N(O310)=0),Debts!$B$13=""),"",CHOOSE(Plan!$F$6,CalcSnowball!BR311,CalcAvalanche!BR311,CalcCustom!BR311))</f>
        <v/>
      </c>
      <c r="L311" s="25" t="str">
        <f aca="false">IF(OR(AND(A311&gt;1,N(O310)=0),Debts!$B$14=""),"",CHOOSE(Plan!$F$6,CalcSnowball!BS311,CalcAvalanche!BS311,CalcCustom!BS311))</f>
        <v/>
      </c>
      <c r="M311" s="25" t="str">
        <f aca="false">IF(AND(A311&gt;1,N(O310)=0),"",CHOOSE(Plan!$F$6,CalcSnowball!BV311,CalcAvalanche!BV311,CalcCustom!BV311))</f>
        <v/>
      </c>
      <c r="N311" s="25" t="str">
        <f aca="false">IF(AND(A311&gt;1,N(O310)=0),"",CHOOSE(Plan!$F$6,CalcSnowball!BW311,CalcAvalanche!BW311,CalcCustom!BW311))</f>
        <v/>
      </c>
      <c r="O311" s="25" t="str">
        <f aca="false">IF(AND(A311&gt;1,N(O310)=0),"",CHOOSE(Plan!$F$6,CalcSnowball!BU311,CalcAvalanche!BU311,CalcCustom!BU311))</f>
        <v/>
      </c>
    </row>
    <row r="312" customFormat="false" ht="15" hidden="false" customHeight="false" outlineLevel="0" collapsed="false">
      <c r="A312" s="8" t="n">
        <v>307</v>
      </c>
      <c r="B312" s="24" t="str">
        <f aca="false">IF(AND(A312&gt;1,N(O311)=0),"",EDATE(Plan!$C$5,A312-1))</f>
        <v/>
      </c>
      <c r="C312" s="25" t="str">
        <f aca="false">IF(OR(AND(A312&gt;1,N(O311)=0),Debts!$B$5=""),"",CHOOSE(Plan!$F$6,CalcSnowball!BJ312,CalcAvalanche!BJ312,CalcCustom!BJ312))</f>
        <v/>
      </c>
      <c r="D312" s="25" t="str">
        <f aca="false">IF(OR(AND(A312&gt;1,N(O311)=0),Debts!$B$6=""),"",CHOOSE(Plan!$F$6,CalcSnowball!BK312,CalcAvalanche!BK312,CalcCustom!BK312))</f>
        <v/>
      </c>
      <c r="E312" s="25" t="str">
        <f aca="false">IF(OR(AND(A312&gt;1,N(O311)=0),Debts!$B$7=""),"",CHOOSE(Plan!$F$6,CalcSnowball!BL312,CalcAvalanche!BL312,CalcCustom!BL312))</f>
        <v/>
      </c>
      <c r="F312" s="25" t="str">
        <f aca="false">IF(OR(AND(A312&gt;1,N(O311)=0),Debts!$B$8=""),"",CHOOSE(Plan!$F$6,CalcSnowball!BM312,CalcAvalanche!BM312,CalcCustom!BM312))</f>
        <v/>
      </c>
      <c r="G312" s="25" t="str">
        <f aca="false">IF(OR(AND(A312&gt;1,N(O311)=0),Debts!$B$9=""),"",CHOOSE(Plan!$F$6,CalcSnowball!BN312,CalcAvalanche!BN312,CalcCustom!BN312))</f>
        <v/>
      </c>
      <c r="H312" s="25" t="str">
        <f aca="false">IF(OR(AND(A312&gt;1,N(O311)=0),Debts!$B$10=""),"",CHOOSE(Plan!$F$6,CalcSnowball!BO312,CalcAvalanche!BO312,CalcCustom!BO312))</f>
        <v/>
      </c>
      <c r="I312" s="25" t="str">
        <f aca="false">IF(OR(AND(A312&gt;1,N(O311)=0),Debts!$B$11=""),"",CHOOSE(Plan!$F$6,CalcSnowball!BP312,CalcAvalanche!BP312,CalcCustom!BP312))</f>
        <v/>
      </c>
      <c r="J312" s="25" t="str">
        <f aca="false">IF(OR(AND(A312&gt;1,N(O311)=0),Debts!$B$12=""),"",CHOOSE(Plan!$F$6,CalcSnowball!BQ312,CalcAvalanche!BQ312,CalcCustom!BQ312))</f>
        <v/>
      </c>
      <c r="K312" s="25" t="str">
        <f aca="false">IF(OR(AND(A312&gt;1,N(O311)=0),Debts!$B$13=""),"",CHOOSE(Plan!$F$6,CalcSnowball!BR312,CalcAvalanche!BR312,CalcCustom!BR312))</f>
        <v/>
      </c>
      <c r="L312" s="25" t="str">
        <f aca="false">IF(OR(AND(A312&gt;1,N(O311)=0),Debts!$B$14=""),"",CHOOSE(Plan!$F$6,CalcSnowball!BS312,CalcAvalanche!BS312,CalcCustom!BS312))</f>
        <v/>
      </c>
      <c r="M312" s="25" t="str">
        <f aca="false">IF(AND(A312&gt;1,N(O311)=0),"",CHOOSE(Plan!$F$6,CalcSnowball!BV312,CalcAvalanche!BV312,CalcCustom!BV312))</f>
        <v/>
      </c>
      <c r="N312" s="25" t="str">
        <f aca="false">IF(AND(A312&gt;1,N(O311)=0),"",CHOOSE(Plan!$F$6,CalcSnowball!BW312,CalcAvalanche!BW312,CalcCustom!BW312))</f>
        <v/>
      </c>
      <c r="O312" s="25" t="str">
        <f aca="false">IF(AND(A312&gt;1,N(O311)=0),"",CHOOSE(Plan!$F$6,CalcSnowball!BU312,CalcAvalanche!BU312,CalcCustom!BU312))</f>
        <v/>
      </c>
    </row>
    <row r="313" customFormat="false" ht="15" hidden="false" customHeight="false" outlineLevel="0" collapsed="false">
      <c r="A313" s="8" t="n">
        <v>308</v>
      </c>
      <c r="B313" s="24" t="str">
        <f aca="false">IF(AND(A313&gt;1,N(O312)=0),"",EDATE(Plan!$C$5,A313-1))</f>
        <v/>
      </c>
      <c r="C313" s="25" t="str">
        <f aca="false">IF(OR(AND(A313&gt;1,N(O312)=0),Debts!$B$5=""),"",CHOOSE(Plan!$F$6,CalcSnowball!BJ313,CalcAvalanche!BJ313,CalcCustom!BJ313))</f>
        <v/>
      </c>
      <c r="D313" s="25" t="str">
        <f aca="false">IF(OR(AND(A313&gt;1,N(O312)=0),Debts!$B$6=""),"",CHOOSE(Plan!$F$6,CalcSnowball!BK313,CalcAvalanche!BK313,CalcCustom!BK313))</f>
        <v/>
      </c>
      <c r="E313" s="25" t="str">
        <f aca="false">IF(OR(AND(A313&gt;1,N(O312)=0),Debts!$B$7=""),"",CHOOSE(Plan!$F$6,CalcSnowball!BL313,CalcAvalanche!BL313,CalcCustom!BL313))</f>
        <v/>
      </c>
      <c r="F313" s="25" t="str">
        <f aca="false">IF(OR(AND(A313&gt;1,N(O312)=0),Debts!$B$8=""),"",CHOOSE(Plan!$F$6,CalcSnowball!BM313,CalcAvalanche!BM313,CalcCustom!BM313))</f>
        <v/>
      </c>
      <c r="G313" s="25" t="str">
        <f aca="false">IF(OR(AND(A313&gt;1,N(O312)=0),Debts!$B$9=""),"",CHOOSE(Plan!$F$6,CalcSnowball!BN313,CalcAvalanche!BN313,CalcCustom!BN313))</f>
        <v/>
      </c>
      <c r="H313" s="25" t="str">
        <f aca="false">IF(OR(AND(A313&gt;1,N(O312)=0),Debts!$B$10=""),"",CHOOSE(Plan!$F$6,CalcSnowball!BO313,CalcAvalanche!BO313,CalcCustom!BO313))</f>
        <v/>
      </c>
      <c r="I313" s="25" t="str">
        <f aca="false">IF(OR(AND(A313&gt;1,N(O312)=0),Debts!$B$11=""),"",CHOOSE(Plan!$F$6,CalcSnowball!BP313,CalcAvalanche!BP313,CalcCustom!BP313))</f>
        <v/>
      </c>
      <c r="J313" s="25" t="str">
        <f aca="false">IF(OR(AND(A313&gt;1,N(O312)=0),Debts!$B$12=""),"",CHOOSE(Plan!$F$6,CalcSnowball!BQ313,CalcAvalanche!BQ313,CalcCustom!BQ313))</f>
        <v/>
      </c>
      <c r="K313" s="25" t="str">
        <f aca="false">IF(OR(AND(A313&gt;1,N(O312)=0),Debts!$B$13=""),"",CHOOSE(Plan!$F$6,CalcSnowball!BR313,CalcAvalanche!BR313,CalcCustom!BR313))</f>
        <v/>
      </c>
      <c r="L313" s="25" t="str">
        <f aca="false">IF(OR(AND(A313&gt;1,N(O312)=0),Debts!$B$14=""),"",CHOOSE(Plan!$F$6,CalcSnowball!BS313,CalcAvalanche!BS313,CalcCustom!BS313))</f>
        <v/>
      </c>
      <c r="M313" s="25" t="str">
        <f aca="false">IF(AND(A313&gt;1,N(O312)=0),"",CHOOSE(Plan!$F$6,CalcSnowball!BV313,CalcAvalanche!BV313,CalcCustom!BV313))</f>
        <v/>
      </c>
      <c r="N313" s="25" t="str">
        <f aca="false">IF(AND(A313&gt;1,N(O312)=0),"",CHOOSE(Plan!$F$6,CalcSnowball!BW313,CalcAvalanche!BW313,CalcCustom!BW313))</f>
        <v/>
      </c>
      <c r="O313" s="25" t="str">
        <f aca="false">IF(AND(A313&gt;1,N(O312)=0),"",CHOOSE(Plan!$F$6,CalcSnowball!BU313,CalcAvalanche!BU313,CalcCustom!BU313))</f>
        <v/>
      </c>
    </row>
    <row r="314" customFormat="false" ht="15" hidden="false" customHeight="false" outlineLevel="0" collapsed="false">
      <c r="A314" s="8" t="n">
        <v>309</v>
      </c>
      <c r="B314" s="24" t="str">
        <f aca="false">IF(AND(A314&gt;1,N(O313)=0),"",EDATE(Plan!$C$5,A314-1))</f>
        <v/>
      </c>
      <c r="C314" s="25" t="str">
        <f aca="false">IF(OR(AND(A314&gt;1,N(O313)=0),Debts!$B$5=""),"",CHOOSE(Plan!$F$6,CalcSnowball!BJ314,CalcAvalanche!BJ314,CalcCustom!BJ314))</f>
        <v/>
      </c>
      <c r="D314" s="25" t="str">
        <f aca="false">IF(OR(AND(A314&gt;1,N(O313)=0),Debts!$B$6=""),"",CHOOSE(Plan!$F$6,CalcSnowball!BK314,CalcAvalanche!BK314,CalcCustom!BK314))</f>
        <v/>
      </c>
      <c r="E314" s="25" t="str">
        <f aca="false">IF(OR(AND(A314&gt;1,N(O313)=0),Debts!$B$7=""),"",CHOOSE(Plan!$F$6,CalcSnowball!BL314,CalcAvalanche!BL314,CalcCustom!BL314))</f>
        <v/>
      </c>
      <c r="F314" s="25" t="str">
        <f aca="false">IF(OR(AND(A314&gt;1,N(O313)=0),Debts!$B$8=""),"",CHOOSE(Plan!$F$6,CalcSnowball!BM314,CalcAvalanche!BM314,CalcCustom!BM314))</f>
        <v/>
      </c>
      <c r="G314" s="25" t="str">
        <f aca="false">IF(OR(AND(A314&gt;1,N(O313)=0),Debts!$B$9=""),"",CHOOSE(Plan!$F$6,CalcSnowball!BN314,CalcAvalanche!BN314,CalcCustom!BN314))</f>
        <v/>
      </c>
      <c r="H314" s="25" t="str">
        <f aca="false">IF(OR(AND(A314&gt;1,N(O313)=0),Debts!$B$10=""),"",CHOOSE(Plan!$F$6,CalcSnowball!BO314,CalcAvalanche!BO314,CalcCustom!BO314))</f>
        <v/>
      </c>
      <c r="I314" s="25" t="str">
        <f aca="false">IF(OR(AND(A314&gt;1,N(O313)=0),Debts!$B$11=""),"",CHOOSE(Plan!$F$6,CalcSnowball!BP314,CalcAvalanche!BP314,CalcCustom!BP314))</f>
        <v/>
      </c>
      <c r="J314" s="25" t="str">
        <f aca="false">IF(OR(AND(A314&gt;1,N(O313)=0),Debts!$B$12=""),"",CHOOSE(Plan!$F$6,CalcSnowball!BQ314,CalcAvalanche!BQ314,CalcCustom!BQ314))</f>
        <v/>
      </c>
      <c r="K314" s="25" t="str">
        <f aca="false">IF(OR(AND(A314&gt;1,N(O313)=0),Debts!$B$13=""),"",CHOOSE(Plan!$F$6,CalcSnowball!BR314,CalcAvalanche!BR314,CalcCustom!BR314))</f>
        <v/>
      </c>
      <c r="L314" s="25" t="str">
        <f aca="false">IF(OR(AND(A314&gt;1,N(O313)=0),Debts!$B$14=""),"",CHOOSE(Plan!$F$6,CalcSnowball!BS314,CalcAvalanche!BS314,CalcCustom!BS314))</f>
        <v/>
      </c>
      <c r="M314" s="25" t="str">
        <f aca="false">IF(AND(A314&gt;1,N(O313)=0),"",CHOOSE(Plan!$F$6,CalcSnowball!BV314,CalcAvalanche!BV314,CalcCustom!BV314))</f>
        <v/>
      </c>
      <c r="N314" s="25" t="str">
        <f aca="false">IF(AND(A314&gt;1,N(O313)=0),"",CHOOSE(Plan!$F$6,CalcSnowball!BW314,CalcAvalanche!BW314,CalcCustom!BW314))</f>
        <v/>
      </c>
      <c r="O314" s="25" t="str">
        <f aca="false">IF(AND(A314&gt;1,N(O313)=0),"",CHOOSE(Plan!$F$6,CalcSnowball!BU314,CalcAvalanche!BU314,CalcCustom!BU314))</f>
        <v/>
      </c>
    </row>
    <row r="315" customFormat="false" ht="15" hidden="false" customHeight="false" outlineLevel="0" collapsed="false">
      <c r="A315" s="8" t="n">
        <v>310</v>
      </c>
      <c r="B315" s="24" t="str">
        <f aca="false">IF(AND(A315&gt;1,N(O314)=0),"",EDATE(Plan!$C$5,A315-1))</f>
        <v/>
      </c>
      <c r="C315" s="25" t="str">
        <f aca="false">IF(OR(AND(A315&gt;1,N(O314)=0),Debts!$B$5=""),"",CHOOSE(Plan!$F$6,CalcSnowball!BJ315,CalcAvalanche!BJ315,CalcCustom!BJ315))</f>
        <v/>
      </c>
      <c r="D315" s="25" t="str">
        <f aca="false">IF(OR(AND(A315&gt;1,N(O314)=0),Debts!$B$6=""),"",CHOOSE(Plan!$F$6,CalcSnowball!BK315,CalcAvalanche!BK315,CalcCustom!BK315))</f>
        <v/>
      </c>
      <c r="E315" s="25" t="str">
        <f aca="false">IF(OR(AND(A315&gt;1,N(O314)=0),Debts!$B$7=""),"",CHOOSE(Plan!$F$6,CalcSnowball!BL315,CalcAvalanche!BL315,CalcCustom!BL315))</f>
        <v/>
      </c>
      <c r="F315" s="25" t="str">
        <f aca="false">IF(OR(AND(A315&gt;1,N(O314)=0),Debts!$B$8=""),"",CHOOSE(Plan!$F$6,CalcSnowball!BM315,CalcAvalanche!BM315,CalcCustom!BM315))</f>
        <v/>
      </c>
      <c r="G315" s="25" t="str">
        <f aca="false">IF(OR(AND(A315&gt;1,N(O314)=0),Debts!$B$9=""),"",CHOOSE(Plan!$F$6,CalcSnowball!BN315,CalcAvalanche!BN315,CalcCustom!BN315))</f>
        <v/>
      </c>
      <c r="H315" s="25" t="str">
        <f aca="false">IF(OR(AND(A315&gt;1,N(O314)=0),Debts!$B$10=""),"",CHOOSE(Plan!$F$6,CalcSnowball!BO315,CalcAvalanche!BO315,CalcCustom!BO315))</f>
        <v/>
      </c>
      <c r="I315" s="25" t="str">
        <f aca="false">IF(OR(AND(A315&gt;1,N(O314)=0),Debts!$B$11=""),"",CHOOSE(Plan!$F$6,CalcSnowball!BP315,CalcAvalanche!BP315,CalcCustom!BP315))</f>
        <v/>
      </c>
      <c r="J315" s="25" t="str">
        <f aca="false">IF(OR(AND(A315&gt;1,N(O314)=0),Debts!$B$12=""),"",CHOOSE(Plan!$F$6,CalcSnowball!BQ315,CalcAvalanche!BQ315,CalcCustom!BQ315))</f>
        <v/>
      </c>
      <c r="K315" s="25" t="str">
        <f aca="false">IF(OR(AND(A315&gt;1,N(O314)=0),Debts!$B$13=""),"",CHOOSE(Plan!$F$6,CalcSnowball!BR315,CalcAvalanche!BR315,CalcCustom!BR315))</f>
        <v/>
      </c>
      <c r="L315" s="25" t="str">
        <f aca="false">IF(OR(AND(A315&gt;1,N(O314)=0),Debts!$B$14=""),"",CHOOSE(Plan!$F$6,CalcSnowball!BS315,CalcAvalanche!BS315,CalcCustom!BS315))</f>
        <v/>
      </c>
      <c r="M315" s="25" t="str">
        <f aca="false">IF(AND(A315&gt;1,N(O314)=0),"",CHOOSE(Plan!$F$6,CalcSnowball!BV315,CalcAvalanche!BV315,CalcCustom!BV315))</f>
        <v/>
      </c>
      <c r="N315" s="25" t="str">
        <f aca="false">IF(AND(A315&gt;1,N(O314)=0),"",CHOOSE(Plan!$F$6,CalcSnowball!BW315,CalcAvalanche!BW315,CalcCustom!BW315))</f>
        <v/>
      </c>
      <c r="O315" s="25" t="str">
        <f aca="false">IF(AND(A315&gt;1,N(O314)=0),"",CHOOSE(Plan!$F$6,CalcSnowball!BU315,CalcAvalanche!BU315,CalcCustom!BU315))</f>
        <v/>
      </c>
    </row>
    <row r="316" customFormat="false" ht="15" hidden="false" customHeight="false" outlineLevel="0" collapsed="false">
      <c r="A316" s="8" t="n">
        <v>311</v>
      </c>
      <c r="B316" s="24" t="str">
        <f aca="false">IF(AND(A316&gt;1,N(O315)=0),"",EDATE(Plan!$C$5,A316-1))</f>
        <v/>
      </c>
      <c r="C316" s="25" t="str">
        <f aca="false">IF(OR(AND(A316&gt;1,N(O315)=0),Debts!$B$5=""),"",CHOOSE(Plan!$F$6,CalcSnowball!BJ316,CalcAvalanche!BJ316,CalcCustom!BJ316))</f>
        <v/>
      </c>
      <c r="D316" s="25" t="str">
        <f aca="false">IF(OR(AND(A316&gt;1,N(O315)=0),Debts!$B$6=""),"",CHOOSE(Plan!$F$6,CalcSnowball!BK316,CalcAvalanche!BK316,CalcCustom!BK316))</f>
        <v/>
      </c>
      <c r="E316" s="25" t="str">
        <f aca="false">IF(OR(AND(A316&gt;1,N(O315)=0),Debts!$B$7=""),"",CHOOSE(Plan!$F$6,CalcSnowball!BL316,CalcAvalanche!BL316,CalcCustom!BL316))</f>
        <v/>
      </c>
      <c r="F316" s="25" t="str">
        <f aca="false">IF(OR(AND(A316&gt;1,N(O315)=0),Debts!$B$8=""),"",CHOOSE(Plan!$F$6,CalcSnowball!BM316,CalcAvalanche!BM316,CalcCustom!BM316))</f>
        <v/>
      </c>
      <c r="G316" s="25" t="str">
        <f aca="false">IF(OR(AND(A316&gt;1,N(O315)=0),Debts!$B$9=""),"",CHOOSE(Plan!$F$6,CalcSnowball!BN316,CalcAvalanche!BN316,CalcCustom!BN316))</f>
        <v/>
      </c>
      <c r="H316" s="25" t="str">
        <f aca="false">IF(OR(AND(A316&gt;1,N(O315)=0),Debts!$B$10=""),"",CHOOSE(Plan!$F$6,CalcSnowball!BO316,CalcAvalanche!BO316,CalcCustom!BO316))</f>
        <v/>
      </c>
      <c r="I316" s="25" t="str">
        <f aca="false">IF(OR(AND(A316&gt;1,N(O315)=0),Debts!$B$11=""),"",CHOOSE(Plan!$F$6,CalcSnowball!BP316,CalcAvalanche!BP316,CalcCustom!BP316))</f>
        <v/>
      </c>
      <c r="J316" s="25" t="str">
        <f aca="false">IF(OR(AND(A316&gt;1,N(O315)=0),Debts!$B$12=""),"",CHOOSE(Plan!$F$6,CalcSnowball!BQ316,CalcAvalanche!BQ316,CalcCustom!BQ316))</f>
        <v/>
      </c>
      <c r="K316" s="25" t="str">
        <f aca="false">IF(OR(AND(A316&gt;1,N(O315)=0),Debts!$B$13=""),"",CHOOSE(Plan!$F$6,CalcSnowball!BR316,CalcAvalanche!BR316,CalcCustom!BR316))</f>
        <v/>
      </c>
      <c r="L316" s="25" t="str">
        <f aca="false">IF(OR(AND(A316&gt;1,N(O315)=0),Debts!$B$14=""),"",CHOOSE(Plan!$F$6,CalcSnowball!BS316,CalcAvalanche!BS316,CalcCustom!BS316))</f>
        <v/>
      </c>
      <c r="M316" s="25" t="str">
        <f aca="false">IF(AND(A316&gt;1,N(O315)=0),"",CHOOSE(Plan!$F$6,CalcSnowball!BV316,CalcAvalanche!BV316,CalcCustom!BV316))</f>
        <v/>
      </c>
      <c r="N316" s="25" t="str">
        <f aca="false">IF(AND(A316&gt;1,N(O315)=0),"",CHOOSE(Plan!$F$6,CalcSnowball!BW316,CalcAvalanche!BW316,CalcCustom!BW316))</f>
        <v/>
      </c>
      <c r="O316" s="25" t="str">
        <f aca="false">IF(AND(A316&gt;1,N(O315)=0),"",CHOOSE(Plan!$F$6,CalcSnowball!BU316,CalcAvalanche!BU316,CalcCustom!BU316))</f>
        <v/>
      </c>
    </row>
    <row r="317" customFormat="false" ht="15" hidden="false" customHeight="false" outlineLevel="0" collapsed="false">
      <c r="A317" s="8" t="n">
        <v>312</v>
      </c>
      <c r="B317" s="24" t="str">
        <f aca="false">IF(AND(A317&gt;1,N(O316)=0),"",EDATE(Plan!$C$5,A317-1))</f>
        <v/>
      </c>
      <c r="C317" s="25" t="str">
        <f aca="false">IF(OR(AND(A317&gt;1,N(O316)=0),Debts!$B$5=""),"",CHOOSE(Plan!$F$6,CalcSnowball!BJ317,CalcAvalanche!BJ317,CalcCustom!BJ317))</f>
        <v/>
      </c>
      <c r="D317" s="25" t="str">
        <f aca="false">IF(OR(AND(A317&gt;1,N(O316)=0),Debts!$B$6=""),"",CHOOSE(Plan!$F$6,CalcSnowball!BK317,CalcAvalanche!BK317,CalcCustom!BK317))</f>
        <v/>
      </c>
      <c r="E317" s="25" t="str">
        <f aca="false">IF(OR(AND(A317&gt;1,N(O316)=0),Debts!$B$7=""),"",CHOOSE(Plan!$F$6,CalcSnowball!BL317,CalcAvalanche!BL317,CalcCustom!BL317))</f>
        <v/>
      </c>
      <c r="F317" s="25" t="str">
        <f aca="false">IF(OR(AND(A317&gt;1,N(O316)=0),Debts!$B$8=""),"",CHOOSE(Plan!$F$6,CalcSnowball!BM317,CalcAvalanche!BM317,CalcCustom!BM317))</f>
        <v/>
      </c>
      <c r="G317" s="25" t="str">
        <f aca="false">IF(OR(AND(A317&gt;1,N(O316)=0),Debts!$B$9=""),"",CHOOSE(Plan!$F$6,CalcSnowball!BN317,CalcAvalanche!BN317,CalcCustom!BN317))</f>
        <v/>
      </c>
      <c r="H317" s="25" t="str">
        <f aca="false">IF(OR(AND(A317&gt;1,N(O316)=0),Debts!$B$10=""),"",CHOOSE(Plan!$F$6,CalcSnowball!BO317,CalcAvalanche!BO317,CalcCustom!BO317))</f>
        <v/>
      </c>
      <c r="I317" s="25" t="str">
        <f aca="false">IF(OR(AND(A317&gt;1,N(O316)=0),Debts!$B$11=""),"",CHOOSE(Plan!$F$6,CalcSnowball!BP317,CalcAvalanche!BP317,CalcCustom!BP317))</f>
        <v/>
      </c>
      <c r="J317" s="25" t="str">
        <f aca="false">IF(OR(AND(A317&gt;1,N(O316)=0),Debts!$B$12=""),"",CHOOSE(Plan!$F$6,CalcSnowball!BQ317,CalcAvalanche!BQ317,CalcCustom!BQ317))</f>
        <v/>
      </c>
      <c r="K317" s="25" t="str">
        <f aca="false">IF(OR(AND(A317&gt;1,N(O316)=0),Debts!$B$13=""),"",CHOOSE(Plan!$F$6,CalcSnowball!BR317,CalcAvalanche!BR317,CalcCustom!BR317))</f>
        <v/>
      </c>
      <c r="L317" s="25" t="str">
        <f aca="false">IF(OR(AND(A317&gt;1,N(O316)=0),Debts!$B$14=""),"",CHOOSE(Plan!$F$6,CalcSnowball!BS317,CalcAvalanche!BS317,CalcCustom!BS317))</f>
        <v/>
      </c>
      <c r="M317" s="25" t="str">
        <f aca="false">IF(AND(A317&gt;1,N(O316)=0),"",CHOOSE(Plan!$F$6,CalcSnowball!BV317,CalcAvalanche!BV317,CalcCustom!BV317))</f>
        <v/>
      </c>
      <c r="N317" s="25" t="str">
        <f aca="false">IF(AND(A317&gt;1,N(O316)=0),"",CHOOSE(Plan!$F$6,CalcSnowball!BW317,CalcAvalanche!BW317,CalcCustom!BW317))</f>
        <v/>
      </c>
      <c r="O317" s="25" t="str">
        <f aca="false">IF(AND(A317&gt;1,N(O316)=0),"",CHOOSE(Plan!$F$6,CalcSnowball!BU317,CalcAvalanche!BU317,CalcCustom!BU317))</f>
        <v/>
      </c>
    </row>
    <row r="318" customFormat="false" ht="15" hidden="false" customHeight="false" outlineLevel="0" collapsed="false">
      <c r="A318" s="8" t="n">
        <v>313</v>
      </c>
      <c r="B318" s="24" t="str">
        <f aca="false">IF(AND(A318&gt;1,N(O317)=0),"",EDATE(Plan!$C$5,A318-1))</f>
        <v/>
      </c>
      <c r="C318" s="25" t="str">
        <f aca="false">IF(OR(AND(A318&gt;1,N(O317)=0),Debts!$B$5=""),"",CHOOSE(Plan!$F$6,CalcSnowball!BJ318,CalcAvalanche!BJ318,CalcCustom!BJ318))</f>
        <v/>
      </c>
      <c r="D318" s="25" t="str">
        <f aca="false">IF(OR(AND(A318&gt;1,N(O317)=0),Debts!$B$6=""),"",CHOOSE(Plan!$F$6,CalcSnowball!BK318,CalcAvalanche!BK318,CalcCustom!BK318))</f>
        <v/>
      </c>
      <c r="E318" s="25" t="str">
        <f aca="false">IF(OR(AND(A318&gt;1,N(O317)=0),Debts!$B$7=""),"",CHOOSE(Plan!$F$6,CalcSnowball!BL318,CalcAvalanche!BL318,CalcCustom!BL318))</f>
        <v/>
      </c>
      <c r="F318" s="25" t="str">
        <f aca="false">IF(OR(AND(A318&gt;1,N(O317)=0),Debts!$B$8=""),"",CHOOSE(Plan!$F$6,CalcSnowball!BM318,CalcAvalanche!BM318,CalcCustom!BM318))</f>
        <v/>
      </c>
      <c r="G318" s="25" t="str">
        <f aca="false">IF(OR(AND(A318&gt;1,N(O317)=0),Debts!$B$9=""),"",CHOOSE(Plan!$F$6,CalcSnowball!BN318,CalcAvalanche!BN318,CalcCustom!BN318))</f>
        <v/>
      </c>
      <c r="H318" s="25" t="str">
        <f aca="false">IF(OR(AND(A318&gt;1,N(O317)=0),Debts!$B$10=""),"",CHOOSE(Plan!$F$6,CalcSnowball!BO318,CalcAvalanche!BO318,CalcCustom!BO318))</f>
        <v/>
      </c>
      <c r="I318" s="25" t="str">
        <f aca="false">IF(OR(AND(A318&gt;1,N(O317)=0),Debts!$B$11=""),"",CHOOSE(Plan!$F$6,CalcSnowball!BP318,CalcAvalanche!BP318,CalcCustom!BP318))</f>
        <v/>
      </c>
      <c r="J318" s="25" t="str">
        <f aca="false">IF(OR(AND(A318&gt;1,N(O317)=0),Debts!$B$12=""),"",CHOOSE(Plan!$F$6,CalcSnowball!BQ318,CalcAvalanche!BQ318,CalcCustom!BQ318))</f>
        <v/>
      </c>
      <c r="K318" s="25" t="str">
        <f aca="false">IF(OR(AND(A318&gt;1,N(O317)=0),Debts!$B$13=""),"",CHOOSE(Plan!$F$6,CalcSnowball!BR318,CalcAvalanche!BR318,CalcCustom!BR318))</f>
        <v/>
      </c>
      <c r="L318" s="25" t="str">
        <f aca="false">IF(OR(AND(A318&gt;1,N(O317)=0),Debts!$B$14=""),"",CHOOSE(Plan!$F$6,CalcSnowball!BS318,CalcAvalanche!BS318,CalcCustom!BS318))</f>
        <v/>
      </c>
      <c r="M318" s="25" t="str">
        <f aca="false">IF(AND(A318&gt;1,N(O317)=0),"",CHOOSE(Plan!$F$6,CalcSnowball!BV318,CalcAvalanche!BV318,CalcCustom!BV318))</f>
        <v/>
      </c>
      <c r="N318" s="25" t="str">
        <f aca="false">IF(AND(A318&gt;1,N(O317)=0),"",CHOOSE(Plan!$F$6,CalcSnowball!BW318,CalcAvalanche!BW318,CalcCustom!BW318))</f>
        <v/>
      </c>
      <c r="O318" s="25" t="str">
        <f aca="false">IF(AND(A318&gt;1,N(O317)=0),"",CHOOSE(Plan!$F$6,CalcSnowball!BU318,CalcAvalanche!BU318,CalcCustom!BU318))</f>
        <v/>
      </c>
    </row>
    <row r="319" customFormat="false" ht="15" hidden="false" customHeight="false" outlineLevel="0" collapsed="false">
      <c r="A319" s="8" t="n">
        <v>314</v>
      </c>
      <c r="B319" s="24" t="str">
        <f aca="false">IF(AND(A319&gt;1,N(O318)=0),"",EDATE(Plan!$C$5,A319-1))</f>
        <v/>
      </c>
      <c r="C319" s="25" t="str">
        <f aca="false">IF(OR(AND(A319&gt;1,N(O318)=0),Debts!$B$5=""),"",CHOOSE(Plan!$F$6,CalcSnowball!BJ319,CalcAvalanche!BJ319,CalcCustom!BJ319))</f>
        <v/>
      </c>
      <c r="D319" s="25" t="str">
        <f aca="false">IF(OR(AND(A319&gt;1,N(O318)=0),Debts!$B$6=""),"",CHOOSE(Plan!$F$6,CalcSnowball!BK319,CalcAvalanche!BK319,CalcCustom!BK319))</f>
        <v/>
      </c>
      <c r="E319" s="25" t="str">
        <f aca="false">IF(OR(AND(A319&gt;1,N(O318)=0),Debts!$B$7=""),"",CHOOSE(Plan!$F$6,CalcSnowball!BL319,CalcAvalanche!BL319,CalcCustom!BL319))</f>
        <v/>
      </c>
      <c r="F319" s="25" t="str">
        <f aca="false">IF(OR(AND(A319&gt;1,N(O318)=0),Debts!$B$8=""),"",CHOOSE(Plan!$F$6,CalcSnowball!BM319,CalcAvalanche!BM319,CalcCustom!BM319))</f>
        <v/>
      </c>
      <c r="G319" s="25" t="str">
        <f aca="false">IF(OR(AND(A319&gt;1,N(O318)=0),Debts!$B$9=""),"",CHOOSE(Plan!$F$6,CalcSnowball!BN319,CalcAvalanche!BN319,CalcCustom!BN319))</f>
        <v/>
      </c>
      <c r="H319" s="25" t="str">
        <f aca="false">IF(OR(AND(A319&gt;1,N(O318)=0),Debts!$B$10=""),"",CHOOSE(Plan!$F$6,CalcSnowball!BO319,CalcAvalanche!BO319,CalcCustom!BO319))</f>
        <v/>
      </c>
      <c r="I319" s="25" t="str">
        <f aca="false">IF(OR(AND(A319&gt;1,N(O318)=0),Debts!$B$11=""),"",CHOOSE(Plan!$F$6,CalcSnowball!BP319,CalcAvalanche!BP319,CalcCustom!BP319))</f>
        <v/>
      </c>
      <c r="J319" s="25" t="str">
        <f aca="false">IF(OR(AND(A319&gt;1,N(O318)=0),Debts!$B$12=""),"",CHOOSE(Plan!$F$6,CalcSnowball!BQ319,CalcAvalanche!BQ319,CalcCustom!BQ319))</f>
        <v/>
      </c>
      <c r="K319" s="25" t="str">
        <f aca="false">IF(OR(AND(A319&gt;1,N(O318)=0),Debts!$B$13=""),"",CHOOSE(Plan!$F$6,CalcSnowball!BR319,CalcAvalanche!BR319,CalcCustom!BR319))</f>
        <v/>
      </c>
      <c r="L319" s="25" t="str">
        <f aca="false">IF(OR(AND(A319&gt;1,N(O318)=0),Debts!$B$14=""),"",CHOOSE(Plan!$F$6,CalcSnowball!BS319,CalcAvalanche!BS319,CalcCustom!BS319))</f>
        <v/>
      </c>
      <c r="M319" s="25" t="str">
        <f aca="false">IF(AND(A319&gt;1,N(O318)=0),"",CHOOSE(Plan!$F$6,CalcSnowball!BV319,CalcAvalanche!BV319,CalcCustom!BV319))</f>
        <v/>
      </c>
      <c r="N319" s="25" t="str">
        <f aca="false">IF(AND(A319&gt;1,N(O318)=0),"",CHOOSE(Plan!$F$6,CalcSnowball!BW319,CalcAvalanche!BW319,CalcCustom!BW319))</f>
        <v/>
      </c>
      <c r="O319" s="25" t="str">
        <f aca="false">IF(AND(A319&gt;1,N(O318)=0),"",CHOOSE(Plan!$F$6,CalcSnowball!BU319,CalcAvalanche!BU319,CalcCustom!BU319))</f>
        <v/>
      </c>
    </row>
    <row r="320" customFormat="false" ht="15" hidden="false" customHeight="false" outlineLevel="0" collapsed="false">
      <c r="A320" s="8" t="n">
        <v>315</v>
      </c>
      <c r="B320" s="24" t="str">
        <f aca="false">IF(AND(A320&gt;1,N(O319)=0),"",EDATE(Plan!$C$5,A320-1))</f>
        <v/>
      </c>
      <c r="C320" s="25" t="str">
        <f aca="false">IF(OR(AND(A320&gt;1,N(O319)=0),Debts!$B$5=""),"",CHOOSE(Plan!$F$6,CalcSnowball!BJ320,CalcAvalanche!BJ320,CalcCustom!BJ320))</f>
        <v/>
      </c>
      <c r="D320" s="25" t="str">
        <f aca="false">IF(OR(AND(A320&gt;1,N(O319)=0),Debts!$B$6=""),"",CHOOSE(Plan!$F$6,CalcSnowball!BK320,CalcAvalanche!BK320,CalcCustom!BK320))</f>
        <v/>
      </c>
      <c r="E320" s="25" t="str">
        <f aca="false">IF(OR(AND(A320&gt;1,N(O319)=0),Debts!$B$7=""),"",CHOOSE(Plan!$F$6,CalcSnowball!BL320,CalcAvalanche!BL320,CalcCustom!BL320))</f>
        <v/>
      </c>
      <c r="F320" s="25" t="str">
        <f aca="false">IF(OR(AND(A320&gt;1,N(O319)=0),Debts!$B$8=""),"",CHOOSE(Plan!$F$6,CalcSnowball!BM320,CalcAvalanche!BM320,CalcCustom!BM320))</f>
        <v/>
      </c>
      <c r="G320" s="25" t="str">
        <f aca="false">IF(OR(AND(A320&gt;1,N(O319)=0),Debts!$B$9=""),"",CHOOSE(Plan!$F$6,CalcSnowball!BN320,CalcAvalanche!BN320,CalcCustom!BN320))</f>
        <v/>
      </c>
      <c r="H320" s="25" t="str">
        <f aca="false">IF(OR(AND(A320&gt;1,N(O319)=0),Debts!$B$10=""),"",CHOOSE(Plan!$F$6,CalcSnowball!BO320,CalcAvalanche!BO320,CalcCustom!BO320))</f>
        <v/>
      </c>
      <c r="I320" s="25" t="str">
        <f aca="false">IF(OR(AND(A320&gt;1,N(O319)=0),Debts!$B$11=""),"",CHOOSE(Plan!$F$6,CalcSnowball!BP320,CalcAvalanche!BP320,CalcCustom!BP320))</f>
        <v/>
      </c>
      <c r="J320" s="25" t="str">
        <f aca="false">IF(OR(AND(A320&gt;1,N(O319)=0),Debts!$B$12=""),"",CHOOSE(Plan!$F$6,CalcSnowball!BQ320,CalcAvalanche!BQ320,CalcCustom!BQ320))</f>
        <v/>
      </c>
      <c r="K320" s="25" t="str">
        <f aca="false">IF(OR(AND(A320&gt;1,N(O319)=0),Debts!$B$13=""),"",CHOOSE(Plan!$F$6,CalcSnowball!BR320,CalcAvalanche!BR320,CalcCustom!BR320))</f>
        <v/>
      </c>
      <c r="L320" s="25" t="str">
        <f aca="false">IF(OR(AND(A320&gt;1,N(O319)=0),Debts!$B$14=""),"",CHOOSE(Plan!$F$6,CalcSnowball!BS320,CalcAvalanche!BS320,CalcCustom!BS320))</f>
        <v/>
      </c>
      <c r="M320" s="25" t="str">
        <f aca="false">IF(AND(A320&gt;1,N(O319)=0),"",CHOOSE(Plan!$F$6,CalcSnowball!BV320,CalcAvalanche!BV320,CalcCustom!BV320))</f>
        <v/>
      </c>
      <c r="N320" s="25" t="str">
        <f aca="false">IF(AND(A320&gt;1,N(O319)=0),"",CHOOSE(Plan!$F$6,CalcSnowball!BW320,CalcAvalanche!BW320,CalcCustom!BW320))</f>
        <v/>
      </c>
      <c r="O320" s="25" t="str">
        <f aca="false">IF(AND(A320&gt;1,N(O319)=0),"",CHOOSE(Plan!$F$6,CalcSnowball!BU320,CalcAvalanche!BU320,CalcCustom!BU320))</f>
        <v/>
      </c>
    </row>
    <row r="321" customFormat="false" ht="15" hidden="false" customHeight="false" outlineLevel="0" collapsed="false">
      <c r="A321" s="8" t="n">
        <v>316</v>
      </c>
      <c r="B321" s="24" t="str">
        <f aca="false">IF(AND(A321&gt;1,N(O320)=0),"",EDATE(Plan!$C$5,A321-1))</f>
        <v/>
      </c>
      <c r="C321" s="25" t="str">
        <f aca="false">IF(OR(AND(A321&gt;1,N(O320)=0),Debts!$B$5=""),"",CHOOSE(Plan!$F$6,CalcSnowball!BJ321,CalcAvalanche!BJ321,CalcCustom!BJ321))</f>
        <v/>
      </c>
      <c r="D321" s="25" t="str">
        <f aca="false">IF(OR(AND(A321&gt;1,N(O320)=0),Debts!$B$6=""),"",CHOOSE(Plan!$F$6,CalcSnowball!BK321,CalcAvalanche!BK321,CalcCustom!BK321))</f>
        <v/>
      </c>
      <c r="E321" s="25" t="str">
        <f aca="false">IF(OR(AND(A321&gt;1,N(O320)=0),Debts!$B$7=""),"",CHOOSE(Plan!$F$6,CalcSnowball!BL321,CalcAvalanche!BL321,CalcCustom!BL321))</f>
        <v/>
      </c>
      <c r="F321" s="25" t="str">
        <f aca="false">IF(OR(AND(A321&gt;1,N(O320)=0),Debts!$B$8=""),"",CHOOSE(Plan!$F$6,CalcSnowball!BM321,CalcAvalanche!BM321,CalcCustom!BM321))</f>
        <v/>
      </c>
      <c r="G321" s="25" t="str">
        <f aca="false">IF(OR(AND(A321&gt;1,N(O320)=0),Debts!$B$9=""),"",CHOOSE(Plan!$F$6,CalcSnowball!BN321,CalcAvalanche!BN321,CalcCustom!BN321))</f>
        <v/>
      </c>
      <c r="H321" s="25" t="str">
        <f aca="false">IF(OR(AND(A321&gt;1,N(O320)=0),Debts!$B$10=""),"",CHOOSE(Plan!$F$6,CalcSnowball!BO321,CalcAvalanche!BO321,CalcCustom!BO321))</f>
        <v/>
      </c>
      <c r="I321" s="25" t="str">
        <f aca="false">IF(OR(AND(A321&gt;1,N(O320)=0),Debts!$B$11=""),"",CHOOSE(Plan!$F$6,CalcSnowball!BP321,CalcAvalanche!BP321,CalcCustom!BP321))</f>
        <v/>
      </c>
      <c r="J321" s="25" t="str">
        <f aca="false">IF(OR(AND(A321&gt;1,N(O320)=0),Debts!$B$12=""),"",CHOOSE(Plan!$F$6,CalcSnowball!BQ321,CalcAvalanche!BQ321,CalcCustom!BQ321))</f>
        <v/>
      </c>
      <c r="K321" s="25" t="str">
        <f aca="false">IF(OR(AND(A321&gt;1,N(O320)=0),Debts!$B$13=""),"",CHOOSE(Plan!$F$6,CalcSnowball!BR321,CalcAvalanche!BR321,CalcCustom!BR321))</f>
        <v/>
      </c>
      <c r="L321" s="25" t="str">
        <f aca="false">IF(OR(AND(A321&gt;1,N(O320)=0),Debts!$B$14=""),"",CHOOSE(Plan!$F$6,CalcSnowball!BS321,CalcAvalanche!BS321,CalcCustom!BS321))</f>
        <v/>
      </c>
      <c r="M321" s="25" t="str">
        <f aca="false">IF(AND(A321&gt;1,N(O320)=0),"",CHOOSE(Plan!$F$6,CalcSnowball!BV321,CalcAvalanche!BV321,CalcCustom!BV321))</f>
        <v/>
      </c>
      <c r="N321" s="25" t="str">
        <f aca="false">IF(AND(A321&gt;1,N(O320)=0),"",CHOOSE(Plan!$F$6,CalcSnowball!BW321,CalcAvalanche!BW321,CalcCustom!BW321))</f>
        <v/>
      </c>
      <c r="O321" s="25" t="str">
        <f aca="false">IF(AND(A321&gt;1,N(O320)=0),"",CHOOSE(Plan!$F$6,CalcSnowball!BU321,CalcAvalanche!BU321,CalcCustom!BU321))</f>
        <v/>
      </c>
    </row>
    <row r="322" customFormat="false" ht="15" hidden="false" customHeight="false" outlineLevel="0" collapsed="false">
      <c r="A322" s="8" t="n">
        <v>317</v>
      </c>
      <c r="B322" s="24" t="str">
        <f aca="false">IF(AND(A322&gt;1,N(O321)=0),"",EDATE(Plan!$C$5,A322-1))</f>
        <v/>
      </c>
      <c r="C322" s="25" t="str">
        <f aca="false">IF(OR(AND(A322&gt;1,N(O321)=0),Debts!$B$5=""),"",CHOOSE(Plan!$F$6,CalcSnowball!BJ322,CalcAvalanche!BJ322,CalcCustom!BJ322))</f>
        <v/>
      </c>
      <c r="D322" s="25" t="str">
        <f aca="false">IF(OR(AND(A322&gt;1,N(O321)=0),Debts!$B$6=""),"",CHOOSE(Plan!$F$6,CalcSnowball!BK322,CalcAvalanche!BK322,CalcCustom!BK322))</f>
        <v/>
      </c>
      <c r="E322" s="25" t="str">
        <f aca="false">IF(OR(AND(A322&gt;1,N(O321)=0),Debts!$B$7=""),"",CHOOSE(Plan!$F$6,CalcSnowball!BL322,CalcAvalanche!BL322,CalcCustom!BL322))</f>
        <v/>
      </c>
      <c r="F322" s="25" t="str">
        <f aca="false">IF(OR(AND(A322&gt;1,N(O321)=0),Debts!$B$8=""),"",CHOOSE(Plan!$F$6,CalcSnowball!BM322,CalcAvalanche!BM322,CalcCustom!BM322))</f>
        <v/>
      </c>
      <c r="G322" s="25" t="str">
        <f aca="false">IF(OR(AND(A322&gt;1,N(O321)=0),Debts!$B$9=""),"",CHOOSE(Plan!$F$6,CalcSnowball!BN322,CalcAvalanche!BN322,CalcCustom!BN322))</f>
        <v/>
      </c>
      <c r="H322" s="25" t="str">
        <f aca="false">IF(OR(AND(A322&gt;1,N(O321)=0),Debts!$B$10=""),"",CHOOSE(Plan!$F$6,CalcSnowball!BO322,CalcAvalanche!BO322,CalcCustom!BO322))</f>
        <v/>
      </c>
      <c r="I322" s="25" t="str">
        <f aca="false">IF(OR(AND(A322&gt;1,N(O321)=0),Debts!$B$11=""),"",CHOOSE(Plan!$F$6,CalcSnowball!BP322,CalcAvalanche!BP322,CalcCustom!BP322))</f>
        <v/>
      </c>
      <c r="J322" s="25" t="str">
        <f aca="false">IF(OR(AND(A322&gt;1,N(O321)=0),Debts!$B$12=""),"",CHOOSE(Plan!$F$6,CalcSnowball!BQ322,CalcAvalanche!BQ322,CalcCustom!BQ322))</f>
        <v/>
      </c>
      <c r="K322" s="25" t="str">
        <f aca="false">IF(OR(AND(A322&gt;1,N(O321)=0),Debts!$B$13=""),"",CHOOSE(Plan!$F$6,CalcSnowball!BR322,CalcAvalanche!BR322,CalcCustom!BR322))</f>
        <v/>
      </c>
      <c r="L322" s="25" t="str">
        <f aca="false">IF(OR(AND(A322&gt;1,N(O321)=0),Debts!$B$14=""),"",CHOOSE(Plan!$F$6,CalcSnowball!BS322,CalcAvalanche!BS322,CalcCustom!BS322))</f>
        <v/>
      </c>
      <c r="M322" s="25" t="str">
        <f aca="false">IF(AND(A322&gt;1,N(O321)=0),"",CHOOSE(Plan!$F$6,CalcSnowball!BV322,CalcAvalanche!BV322,CalcCustom!BV322))</f>
        <v/>
      </c>
      <c r="N322" s="25" t="str">
        <f aca="false">IF(AND(A322&gt;1,N(O321)=0),"",CHOOSE(Plan!$F$6,CalcSnowball!BW322,CalcAvalanche!BW322,CalcCustom!BW322))</f>
        <v/>
      </c>
      <c r="O322" s="25" t="str">
        <f aca="false">IF(AND(A322&gt;1,N(O321)=0),"",CHOOSE(Plan!$F$6,CalcSnowball!BU322,CalcAvalanche!BU322,CalcCustom!BU322))</f>
        <v/>
      </c>
    </row>
    <row r="323" customFormat="false" ht="15" hidden="false" customHeight="false" outlineLevel="0" collapsed="false">
      <c r="A323" s="8" t="n">
        <v>318</v>
      </c>
      <c r="B323" s="24" t="str">
        <f aca="false">IF(AND(A323&gt;1,N(O322)=0),"",EDATE(Plan!$C$5,A323-1))</f>
        <v/>
      </c>
      <c r="C323" s="25" t="str">
        <f aca="false">IF(OR(AND(A323&gt;1,N(O322)=0),Debts!$B$5=""),"",CHOOSE(Plan!$F$6,CalcSnowball!BJ323,CalcAvalanche!BJ323,CalcCustom!BJ323))</f>
        <v/>
      </c>
      <c r="D323" s="25" t="str">
        <f aca="false">IF(OR(AND(A323&gt;1,N(O322)=0),Debts!$B$6=""),"",CHOOSE(Plan!$F$6,CalcSnowball!BK323,CalcAvalanche!BK323,CalcCustom!BK323))</f>
        <v/>
      </c>
      <c r="E323" s="25" t="str">
        <f aca="false">IF(OR(AND(A323&gt;1,N(O322)=0),Debts!$B$7=""),"",CHOOSE(Plan!$F$6,CalcSnowball!BL323,CalcAvalanche!BL323,CalcCustom!BL323))</f>
        <v/>
      </c>
      <c r="F323" s="25" t="str">
        <f aca="false">IF(OR(AND(A323&gt;1,N(O322)=0),Debts!$B$8=""),"",CHOOSE(Plan!$F$6,CalcSnowball!BM323,CalcAvalanche!BM323,CalcCustom!BM323))</f>
        <v/>
      </c>
      <c r="G323" s="25" t="str">
        <f aca="false">IF(OR(AND(A323&gt;1,N(O322)=0),Debts!$B$9=""),"",CHOOSE(Plan!$F$6,CalcSnowball!BN323,CalcAvalanche!BN323,CalcCustom!BN323))</f>
        <v/>
      </c>
      <c r="H323" s="25" t="str">
        <f aca="false">IF(OR(AND(A323&gt;1,N(O322)=0),Debts!$B$10=""),"",CHOOSE(Plan!$F$6,CalcSnowball!BO323,CalcAvalanche!BO323,CalcCustom!BO323))</f>
        <v/>
      </c>
      <c r="I323" s="25" t="str">
        <f aca="false">IF(OR(AND(A323&gt;1,N(O322)=0),Debts!$B$11=""),"",CHOOSE(Plan!$F$6,CalcSnowball!BP323,CalcAvalanche!BP323,CalcCustom!BP323))</f>
        <v/>
      </c>
      <c r="J323" s="25" t="str">
        <f aca="false">IF(OR(AND(A323&gt;1,N(O322)=0),Debts!$B$12=""),"",CHOOSE(Plan!$F$6,CalcSnowball!BQ323,CalcAvalanche!BQ323,CalcCustom!BQ323))</f>
        <v/>
      </c>
      <c r="K323" s="25" t="str">
        <f aca="false">IF(OR(AND(A323&gt;1,N(O322)=0),Debts!$B$13=""),"",CHOOSE(Plan!$F$6,CalcSnowball!BR323,CalcAvalanche!BR323,CalcCustom!BR323))</f>
        <v/>
      </c>
      <c r="L323" s="25" t="str">
        <f aca="false">IF(OR(AND(A323&gt;1,N(O322)=0),Debts!$B$14=""),"",CHOOSE(Plan!$F$6,CalcSnowball!BS323,CalcAvalanche!BS323,CalcCustom!BS323))</f>
        <v/>
      </c>
      <c r="M323" s="25" t="str">
        <f aca="false">IF(AND(A323&gt;1,N(O322)=0),"",CHOOSE(Plan!$F$6,CalcSnowball!BV323,CalcAvalanche!BV323,CalcCustom!BV323))</f>
        <v/>
      </c>
      <c r="N323" s="25" t="str">
        <f aca="false">IF(AND(A323&gt;1,N(O322)=0),"",CHOOSE(Plan!$F$6,CalcSnowball!BW323,CalcAvalanche!BW323,CalcCustom!BW323))</f>
        <v/>
      </c>
      <c r="O323" s="25" t="str">
        <f aca="false">IF(AND(A323&gt;1,N(O322)=0),"",CHOOSE(Plan!$F$6,CalcSnowball!BU323,CalcAvalanche!BU323,CalcCustom!BU323))</f>
        <v/>
      </c>
    </row>
    <row r="324" customFormat="false" ht="15" hidden="false" customHeight="false" outlineLevel="0" collapsed="false">
      <c r="A324" s="8" t="n">
        <v>319</v>
      </c>
      <c r="B324" s="24" t="str">
        <f aca="false">IF(AND(A324&gt;1,N(O323)=0),"",EDATE(Plan!$C$5,A324-1))</f>
        <v/>
      </c>
      <c r="C324" s="25" t="str">
        <f aca="false">IF(OR(AND(A324&gt;1,N(O323)=0),Debts!$B$5=""),"",CHOOSE(Plan!$F$6,CalcSnowball!BJ324,CalcAvalanche!BJ324,CalcCustom!BJ324))</f>
        <v/>
      </c>
      <c r="D324" s="25" t="str">
        <f aca="false">IF(OR(AND(A324&gt;1,N(O323)=0),Debts!$B$6=""),"",CHOOSE(Plan!$F$6,CalcSnowball!BK324,CalcAvalanche!BK324,CalcCustom!BK324))</f>
        <v/>
      </c>
      <c r="E324" s="25" t="str">
        <f aca="false">IF(OR(AND(A324&gt;1,N(O323)=0),Debts!$B$7=""),"",CHOOSE(Plan!$F$6,CalcSnowball!BL324,CalcAvalanche!BL324,CalcCustom!BL324))</f>
        <v/>
      </c>
      <c r="F324" s="25" t="str">
        <f aca="false">IF(OR(AND(A324&gt;1,N(O323)=0),Debts!$B$8=""),"",CHOOSE(Plan!$F$6,CalcSnowball!BM324,CalcAvalanche!BM324,CalcCustom!BM324))</f>
        <v/>
      </c>
      <c r="G324" s="25" t="str">
        <f aca="false">IF(OR(AND(A324&gt;1,N(O323)=0),Debts!$B$9=""),"",CHOOSE(Plan!$F$6,CalcSnowball!BN324,CalcAvalanche!BN324,CalcCustom!BN324))</f>
        <v/>
      </c>
      <c r="H324" s="25" t="str">
        <f aca="false">IF(OR(AND(A324&gt;1,N(O323)=0),Debts!$B$10=""),"",CHOOSE(Plan!$F$6,CalcSnowball!BO324,CalcAvalanche!BO324,CalcCustom!BO324))</f>
        <v/>
      </c>
      <c r="I324" s="25" t="str">
        <f aca="false">IF(OR(AND(A324&gt;1,N(O323)=0),Debts!$B$11=""),"",CHOOSE(Plan!$F$6,CalcSnowball!BP324,CalcAvalanche!BP324,CalcCustom!BP324))</f>
        <v/>
      </c>
      <c r="J324" s="25" t="str">
        <f aca="false">IF(OR(AND(A324&gt;1,N(O323)=0),Debts!$B$12=""),"",CHOOSE(Plan!$F$6,CalcSnowball!BQ324,CalcAvalanche!BQ324,CalcCustom!BQ324))</f>
        <v/>
      </c>
      <c r="K324" s="25" t="str">
        <f aca="false">IF(OR(AND(A324&gt;1,N(O323)=0),Debts!$B$13=""),"",CHOOSE(Plan!$F$6,CalcSnowball!BR324,CalcAvalanche!BR324,CalcCustom!BR324))</f>
        <v/>
      </c>
      <c r="L324" s="25" t="str">
        <f aca="false">IF(OR(AND(A324&gt;1,N(O323)=0),Debts!$B$14=""),"",CHOOSE(Plan!$F$6,CalcSnowball!BS324,CalcAvalanche!BS324,CalcCustom!BS324))</f>
        <v/>
      </c>
      <c r="M324" s="25" t="str">
        <f aca="false">IF(AND(A324&gt;1,N(O323)=0),"",CHOOSE(Plan!$F$6,CalcSnowball!BV324,CalcAvalanche!BV324,CalcCustom!BV324))</f>
        <v/>
      </c>
      <c r="N324" s="25" t="str">
        <f aca="false">IF(AND(A324&gt;1,N(O323)=0),"",CHOOSE(Plan!$F$6,CalcSnowball!BW324,CalcAvalanche!BW324,CalcCustom!BW324))</f>
        <v/>
      </c>
      <c r="O324" s="25" t="str">
        <f aca="false">IF(AND(A324&gt;1,N(O323)=0),"",CHOOSE(Plan!$F$6,CalcSnowball!BU324,CalcAvalanche!BU324,CalcCustom!BU324))</f>
        <v/>
      </c>
    </row>
    <row r="325" customFormat="false" ht="15" hidden="false" customHeight="false" outlineLevel="0" collapsed="false">
      <c r="A325" s="8" t="n">
        <v>320</v>
      </c>
      <c r="B325" s="24" t="str">
        <f aca="false">IF(AND(A325&gt;1,N(O324)=0),"",EDATE(Plan!$C$5,A325-1))</f>
        <v/>
      </c>
      <c r="C325" s="25" t="str">
        <f aca="false">IF(OR(AND(A325&gt;1,N(O324)=0),Debts!$B$5=""),"",CHOOSE(Plan!$F$6,CalcSnowball!BJ325,CalcAvalanche!BJ325,CalcCustom!BJ325))</f>
        <v/>
      </c>
      <c r="D325" s="25" t="str">
        <f aca="false">IF(OR(AND(A325&gt;1,N(O324)=0),Debts!$B$6=""),"",CHOOSE(Plan!$F$6,CalcSnowball!BK325,CalcAvalanche!BK325,CalcCustom!BK325))</f>
        <v/>
      </c>
      <c r="E325" s="25" t="str">
        <f aca="false">IF(OR(AND(A325&gt;1,N(O324)=0),Debts!$B$7=""),"",CHOOSE(Plan!$F$6,CalcSnowball!BL325,CalcAvalanche!BL325,CalcCustom!BL325))</f>
        <v/>
      </c>
      <c r="F325" s="25" t="str">
        <f aca="false">IF(OR(AND(A325&gt;1,N(O324)=0),Debts!$B$8=""),"",CHOOSE(Plan!$F$6,CalcSnowball!BM325,CalcAvalanche!BM325,CalcCustom!BM325))</f>
        <v/>
      </c>
      <c r="G325" s="25" t="str">
        <f aca="false">IF(OR(AND(A325&gt;1,N(O324)=0),Debts!$B$9=""),"",CHOOSE(Plan!$F$6,CalcSnowball!BN325,CalcAvalanche!BN325,CalcCustom!BN325))</f>
        <v/>
      </c>
      <c r="H325" s="25" t="str">
        <f aca="false">IF(OR(AND(A325&gt;1,N(O324)=0),Debts!$B$10=""),"",CHOOSE(Plan!$F$6,CalcSnowball!BO325,CalcAvalanche!BO325,CalcCustom!BO325))</f>
        <v/>
      </c>
      <c r="I325" s="25" t="str">
        <f aca="false">IF(OR(AND(A325&gt;1,N(O324)=0),Debts!$B$11=""),"",CHOOSE(Plan!$F$6,CalcSnowball!BP325,CalcAvalanche!BP325,CalcCustom!BP325))</f>
        <v/>
      </c>
      <c r="J325" s="25" t="str">
        <f aca="false">IF(OR(AND(A325&gt;1,N(O324)=0),Debts!$B$12=""),"",CHOOSE(Plan!$F$6,CalcSnowball!BQ325,CalcAvalanche!BQ325,CalcCustom!BQ325))</f>
        <v/>
      </c>
      <c r="K325" s="25" t="str">
        <f aca="false">IF(OR(AND(A325&gt;1,N(O324)=0),Debts!$B$13=""),"",CHOOSE(Plan!$F$6,CalcSnowball!BR325,CalcAvalanche!BR325,CalcCustom!BR325))</f>
        <v/>
      </c>
      <c r="L325" s="25" t="str">
        <f aca="false">IF(OR(AND(A325&gt;1,N(O324)=0),Debts!$B$14=""),"",CHOOSE(Plan!$F$6,CalcSnowball!BS325,CalcAvalanche!BS325,CalcCustom!BS325))</f>
        <v/>
      </c>
      <c r="M325" s="25" t="str">
        <f aca="false">IF(AND(A325&gt;1,N(O324)=0),"",CHOOSE(Plan!$F$6,CalcSnowball!BV325,CalcAvalanche!BV325,CalcCustom!BV325))</f>
        <v/>
      </c>
      <c r="N325" s="25" t="str">
        <f aca="false">IF(AND(A325&gt;1,N(O324)=0),"",CHOOSE(Plan!$F$6,CalcSnowball!BW325,CalcAvalanche!BW325,CalcCustom!BW325))</f>
        <v/>
      </c>
      <c r="O325" s="25" t="str">
        <f aca="false">IF(AND(A325&gt;1,N(O324)=0),"",CHOOSE(Plan!$F$6,CalcSnowball!BU325,CalcAvalanche!BU325,CalcCustom!BU325))</f>
        <v/>
      </c>
    </row>
    <row r="326" customFormat="false" ht="15" hidden="false" customHeight="false" outlineLevel="0" collapsed="false">
      <c r="A326" s="8" t="n">
        <v>321</v>
      </c>
      <c r="B326" s="24" t="str">
        <f aca="false">IF(AND(A326&gt;1,N(O325)=0),"",EDATE(Plan!$C$5,A326-1))</f>
        <v/>
      </c>
      <c r="C326" s="25" t="str">
        <f aca="false">IF(OR(AND(A326&gt;1,N(O325)=0),Debts!$B$5=""),"",CHOOSE(Plan!$F$6,CalcSnowball!BJ326,CalcAvalanche!BJ326,CalcCustom!BJ326))</f>
        <v/>
      </c>
      <c r="D326" s="25" t="str">
        <f aca="false">IF(OR(AND(A326&gt;1,N(O325)=0),Debts!$B$6=""),"",CHOOSE(Plan!$F$6,CalcSnowball!BK326,CalcAvalanche!BK326,CalcCustom!BK326))</f>
        <v/>
      </c>
      <c r="E326" s="25" t="str">
        <f aca="false">IF(OR(AND(A326&gt;1,N(O325)=0),Debts!$B$7=""),"",CHOOSE(Plan!$F$6,CalcSnowball!BL326,CalcAvalanche!BL326,CalcCustom!BL326))</f>
        <v/>
      </c>
      <c r="F326" s="25" t="str">
        <f aca="false">IF(OR(AND(A326&gt;1,N(O325)=0),Debts!$B$8=""),"",CHOOSE(Plan!$F$6,CalcSnowball!BM326,CalcAvalanche!BM326,CalcCustom!BM326))</f>
        <v/>
      </c>
      <c r="G326" s="25" t="str">
        <f aca="false">IF(OR(AND(A326&gt;1,N(O325)=0),Debts!$B$9=""),"",CHOOSE(Plan!$F$6,CalcSnowball!BN326,CalcAvalanche!BN326,CalcCustom!BN326))</f>
        <v/>
      </c>
      <c r="H326" s="25" t="str">
        <f aca="false">IF(OR(AND(A326&gt;1,N(O325)=0),Debts!$B$10=""),"",CHOOSE(Plan!$F$6,CalcSnowball!BO326,CalcAvalanche!BO326,CalcCustom!BO326))</f>
        <v/>
      </c>
      <c r="I326" s="25" t="str">
        <f aca="false">IF(OR(AND(A326&gt;1,N(O325)=0),Debts!$B$11=""),"",CHOOSE(Plan!$F$6,CalcSnowball!BP326,CalcAvalanche!BP326,CalcCustom!BP326))</f>
        <v/>
      </c>
      <c r="J326" s="25" t="str">
        <f aca="false">IF(OR(AND(A326&gt;1,N(O325)=0),Debts!$B$12=""),"",CHOOSE(Plan!$F$6,CalcSnowball!BQ326,CalcAvalanche!BQ326,CalcCustom!BQ326))</f>
        <v/>
      </c>
      <c r="K326" s="25" t="str">
        <f aca="false">IF(OR(AND(A326&gt;1,N(O325)=0),Debts!$B$13=""),"",CHOOSE(Plan!$F$6,CalcSnowball!BR326,CalcAvalanche!BR326,CalcCustom!BR326))</f>
        <v/>
      </c>
      <c r="L326" s="25" t="str">
        <f aca="false">IF(OR(AND(A326&gt;1,N(O325)=0),Debts!$B$14=""),"",CHOOSE(Plan!$F$6,CalcSnowball!BS326,CalcAvalanche!BS326,CalcCustom!BS326))</f>
        <v/>
      </c>
      <c r="M326" s="25" t="str">
        <f aca="false">IF(AND(A326&gt;1,N(O325)=0),"",CHOOSE(Plan!$F$6,CalcSnowball!BV326,CalcAvalanche!BV326,CalcCustom!BV326))</f>
        <v/>
      </c>
      <c r="N326" s="25" t="str">
        <f aca="false">IF(AND(A326&gt;1,N(O325)=0),"",CHOOSE(Plan!$F$6,CalcSnowball!BW326,CalcAvalanche!BW326,CalcCustom!BW326))</f>
        <v/>
      </c>
      <c r="O326" s="25" t="str">
        <f aca="false">IF(AND(A326&gt;1,N(O325)=0),"",CHOOSE(Plan!$F$6,CalcSnowball!BU326,CalcAvalanche!BU326,CalcCustom!BU326))</f>
        <v/>
      </c>
    </row>
    <row r="327" customFormat="false" ht="15" hidden="false" customHeight="false" outlineLevel="0" collapsed="false">
      <c r="A327" s="8" t="n">
        <v>322</v>
      </c>
      <c r="B327" s="24" t="str">
        <f aca="false">IF(AND(A327&gt;1,N(O326)=0),"",EDATE(Plan!$C$5,A327-1))</f>
        <v/>
      </c>
      <c r="C327" s="25" t="str">
        <f aca="false">IF(OR(AND(A327&gt;1,N(O326)=0),Debts!$B$5=""),"",CHOOSE(Plan!$F$6,CalcSnowball!BJ327,CalcAvalanche!BJ327,CalcCustom!BJ327))</f>
        <v/>
      </c>
      <c r="D327" s="25" t="str">
        <f aca="false">IF(OR(AND(A327&gt;1,N(O326)=0),Debts!$B$6=""),"",CHOOSE(Plan!$F$6,CalcSnowball!BK327,CalcAvalanche!BK327,CalcCustom!BK327))</f>
        <v/>
      </c>
      <c r="E327" s="25" t="str">
        <f aca="false">IF(OR(AND(A327&gt;1,N(O326)=0),Debts!$B$7=""),"",CHOOSE(Plan!$F$6,CalcSnowball!BL327,CalcAvalanche!BL327,CalcCustom!BL327))</f>
        <v/>
      </c>
      <c r="F327" s="25" t="str">
        <f aca="false">IF(OR(AND(A327&gt;1,N(O326)=0),Debts!$B$8=""),"",CHOOSE(Plan!$F$6,CalcSnowball!BM327,CalcAvalanche!BM327,CalcCustom!BM327))</f>
        <v/>
      </c>
      <c r="G327" s="25" t="str">
        <f aca="false">IF(OR(AND(A327&gt;1,N(O326)=0),Debts!$B$9=""),"",CHOOSE(Plan!$F$6,CalcSnowball!BN327,CalcAvalanche!BN327,CalcCustom!BN327))</f>
        <v/>
      </c>
      <c r="H327" s="25" t="str">
        <f aca="false">IF(OR(AND(A327&gt;1,N(O326)=0),Debts!$B$10=""),"",CHOOSE(Plan!$F$6,CalcSnowball!BO327,CalcAvalanche!BO327,CalcCustom!BO327))</f>
        <v/>
      </c>
      <c r="I327" s="25" t="str">
        <f aca="false">IF(OR(AND(A327&gt;1,N(O326)=0),Debts!$B$11=""),"",CHOOSE(Plan!$F$6,CalcSnowball!BP327,CalcAvalanche!BP327,CalcCustom!BP327))</f>
        <v/>
      </c>
      <c r="J327" s="25" t="str">
        <f aca="false">IF(OR(AND(A327&gt;1,N(O326)=0),Debts!$B$12=""),"",CHOOSE(Plan!$F$6,CalcSnowball!BQ327,CalcAvalanche!BQ327,CalcCustom!BQ327))</f>
        <v/>
      </c>
      <c r="K327" s="25" t="str">
        <f aca="false">IF(OR(AND(A327&gt;1,N(O326)=0),Debts!$B$13=""),"",CHOOSE(Plan!$F$6,CalcSnowball!BR327,CalcAvalanche!BR327,CalcCustom!BR327))</f>
        <v/>
      </c>
      <c r="L327" s="25" t="str">
        <f aca="false">IF(OR(AND(A327&gt;1,N(O326)=0),Debts!$B$14=""),"",CHOOSE(Plan!$F$6,CalcSnowball!BS327,CalcAvalanche!BS327,CalcCustom!BS327))</f>
        <v/>
      </c>
      <c r="M327" s="25" t="str">
        <f aca="false">IF(AND(A327&gt;1,N(O326)=0),"",CHOOSE(Plan!$F$6,CalcSnowball!BV327,CalcAvalanche!BV327,CalcCustom!BV327))</f>
        <v/>
      </c>
      <c r="N327" s="25" t="str">
        <f aca="false">IF(AND(A327&gt;1,N(O326)=0),"",CHOOSE(Plan!$F$6,CalcSnowball!BW327,CalcAvalanche!BW327,CalcCustom!BW327))</f>
        <v/>
      </c>
      <c r="O327" s="25" t="str">
        <f aca="false">IF(AND(A327&gt;1,N(O326)=0),"",CHOOSE(Plan!$F$6,CalcSnowball!BU327,CalcAvalanche!BU327,CalcCustom!BU327))</f>
        <v/>
      </c>
    </row>
    <row r="328" customFormat="false" ht="15" hidden="false" customHeight="false" outlineLevel="0" collapsed="false">
      <c r="A328" s="8" t="n">
        <v>323</v>
      </c>
      <c r="B328" s="24" t="str">
        <f aca="false">IF(AND(A328&gt;1,N(O327)=0),"",EDATE(Plan!$C$5,A328-1))</f>
        <v/>
      </c>
      <c r="C328" s="25" t="str">
        <f aca="false">IF(OR(AND(A328&gt;1,N(O327)=0),Debts!$B$5=""),"",CHOOSE(Plan!$F$6,CalcSnowball!BJ328,CalcAvalanche!BJ328,CalcCustom!BJ328))</f>
        <v/>
      </c>
      <c r="D328" s="25" t="str">
        <f aca="false">IF(OR(AND(A328&gt;1,N(O327)=0),Debts!$B$6=""),"",CHOOSE(Plan!$F$6,CalcSnowball!BK328,CalcAvalanche!BK328,CalcCustom!BK328))</f>
        <v/>
      </c>
      <c r="E328" s="25" t="str">
        <f aca="false">IF(OR(AND(A328&gt;1,N(O327)=0),Debts!$B$7=""),"",CHOOSE(Plan!$F$6,CalcSnowball!BL328,CalcAvalanche!BL328,CalcCustom!BL328))</f>
        <v/>
      </c>
      <c r="F328" s="25" t="str">
        <f aca="false">IF(OR(AND(A328&gt;1,N(O327)=0),Debts!$B$8=""),"",CHOOSE(Plan!$F$6,CalcSnowball!BM328,CalcAvalanche!BM328,CalcCustom!BM328))</f>
        <v/>
      </c>
      <c r="G328" s="25" t="str">
        <f aca="false">IF(OR(AND(A328&gt;1,N(O327)=0),Debts!$B$9=""),"",CHOOSE(Plan!$F$6,CalcSnowball!BN328,CalcAvalanche!BN328,CalcCustom!BN328))</f>
        <v/>
      </c>
      <c r="H328" s="25" t="str">
        <f aca="false">IF(OR(AND(A328&gt;1,N(O327)=0),Debts!$B$10=""),"",CHOOSE(Plan!$F$6,CalcSnowball!BO328,CalcAvalanche!BO328,CalcCustom!BO328))</f>
        <v/>
      </c>
      <c r="I328" s="25" t="str">
        <f aca="false">IF(OR(AND(A328&gt;1,N(O327)=0),Debts!$B$11=""),"",CHOOSE(Plan!$F$6,CalcSnowball!BP328,CalcAvalanche!BP328,CalcCustom!BP328))</f>
        <v/>
      </c>
      <c r="J328" s="25" t="str">
        <f aca="false">IF(OR(AND(A328&gt;1,N(O327)=0),Debts!$B$12=""),"",CHOOSE(Plan!$F$6,CalcSnowball!BQ328,CalcAvalanche!BQ328,CalcCustom!BQ328))</f>
        <v/>
      </c>
      <c r="K328" s="25" t="str">
        <f aca="false">IF(OR(AND(A328&gt;1,N(O327)=0),Debts!$B$13=""),"",CHOOSE(Plan!$F$6,CalcSnowball!BR328,CalcAvalanche!BR328,CalcCustom!BR328))</f>
        <v/>
      </c>
      <c r="L328" s="25" t="str">
        <f aca="false">IF(OR(AND(A328&gt;1,N(O327)=0),Debts!$B$14=""),"",CHOOSE(Plan!$F$6,CalcSnowball!BS328,CalcAvalanche!BS328,CalcCustom!BS328))</f>
        <v/>
      </c>
      <c r="M328" s="25" t="str">
        <f aca="false">IF(AND(A328&gt;1,N(O327)=0),"",CHOOSE(Plan!$F$6,CalcSnowball!BV328,CalcAvalanche!BV328,CalcCustom!BV328))</f>
        <v/>
      </c>
      <c r="N328" s="25" t="str">
        <f aca="false">IF(AND(A328&gt;1,N(O327)=0),"",CHOOSE(Plan!$F$6,CalcSnowball!BW328,CalcAvalanche!BW328,CalcCustom!BW328))</f>
        <v/>
      </c>
      <c r="O328" s="25" t="str">
        <f aca="false">IF(AND(A328&gt;1,N(O327)=0),"",CHOOSE(Plan!$F$6,CalcSnowball!BU328,CalcAvalanche!BU328,CalcCustom!BU328))</f>
        <v/>
      </c>
    </row>
    <row r="329" customFormat="false" ht="15" hidden="false" customHeight="false" outlineLevel="0" collapsed="false">
      <c r="A329" s="8" t="n">
        <v>324</v>
      </c>
      <c r="B329" s="24" t="str">
        <f aca="false">IF(AND(A329&gt;1,N(O328)=0),"",EDATE(Plan!$C$5,A329-1))</f>
        <v/>
      </c>
      <c r="C329" s="25" t="str">
        <f aca="false">IF(OR(AND(A329&gt;1,N(O328)=0),Debts!$B$5=""),"",CHOOSE(Plan!$F$6,CalcSnowball!BJ329,CalcAvalanche!BJ329,CalcCustom!BJ329))</f>
        <v/>
      </c>
      <c r="D329" s="25" t="str">
        <f aca="false">IF(OR(AND(A329&gt;1,N(O328)=0),Debts!$B$6=""),"",CHOOSE(Plan!$F$6,CalcSnowball!BK329,CalcAvalanche!BK329,CalcCustom!BK329))</f>
        <v/>
      </c>
      <c r="E329" s="25" t="str">
        <f aca="false">IF(OR(AND(A329&gt;1,N(O328)=0),Debts!$B$7=""),"",CHOOSE(Plan!$F$6,CalcSnowball!BL329,CalcAvalanche!BL329,CalcCustom!BL329))</f>
        <v/>
      </c>
      <c r="F329" s="25" t="str">
        <f aca="false">IF(OR(AND(A329&gt;1,N(O328)=0),Debts!$B$8=""),"",CHOOSE(Plan!$F$6,CalcSnowball!BM329,CalcAvalanche!BM329,CalcCustom!BM329))</f>
        <v/>
      </c>
      <c r="G329" s="25" t="str">
        <f aca="false">IF(OR(AND(A329&gt;1,N(O328)=0),Debts!$B$9=""),"",CHOOSE(Plan!$F$6,CalcSnowball!BN329,CalcAvalanche!BN329,CalcCustom!BN329))</f>
        <v/>
      </c>
      <c r="H329" s="25" t="str">
        <f aca="false">IF(OR(AND(A329&gt;1,N(O328)=0),Debts!$B$10=""),"",CHOOSE(Plan!$F$6,CalcSnowball!BO329,CalcAvalanche!BO329,CalcCustom!BO329))</f>
        <v/>
      </c>
      <c r="I329" s="25" t="str">
        <f aca="false">IF(OR(AND(A329&gt;1,N(O328)=0),Debts!$B$11=""),"",CHOOSE(Plan!$F$6,CalcSnowball!BP329,CalcAvalanche!BP329,CalcCustom!BP329))</f>
        <v/>
      </c>
      <c r="J329" s="25" t="str">
        <f aca="false">IF(OR(AND(A329&gt;1,N(O328)=0),Debts!$B$12=""),"",CHOOSE(Plan!$F$6,CalcSnowball!BQ329,CalcAvalanche!BQ329,CalcCustom!BQ329))</f>
        <v/>
      </c>
      <c r="K329" s="25" t="str">
        <f aca="false">IF(OR(AND(A329&gt;1,N(O328)=0),Debts!$B$13=""),"",CHOOSE(Plan!$F$6,CalcSnowball!BR329,CalcAvalanche!BR329,CalcCustom!BR329))</f>
        <v/>
      </c>
      <c r="L329" s="25" t="str">
        <f aca="false">IF(OR(AND(A329&gt;1,N(O328)=0),Debts!$B$14=""),"",CHOOSE(Plan!$F$6,CalcSnowball!BS329,CalcAvalanche!BS329,CalcCustom!BS329))</f>
        <v/>
      </c>
      <c r="M329" s="25" t="str">
        <f aca="false">IF(AND(A329&gt;1,N(O328)=0),"",CHOOSE(Plan!$F$6,CalcSnowball!BV329,CalcAvalanche!BV329,CalcCustom!BV329))</f>
        <v/>
      </c>
      <c r="N329" s="25" t="str">
        <f aca="false">IF(AND(A329&gt;1,N(O328)=0),"",CHOOSE(Plan!$F$6,CalcSnowball!BW329,CalcAvalanche!BW329,CalcCustom!BW329))</f>
        <v/>
      </c>
      <c r="O329" s="25" t="str">
        <f aca="false">IF(AND(A329&gt;1,N(O328)=0),"",CHOOSE(Plan!$F$6,CalcSnowball!BU329,CalcAvalanche!BU329,CalcCustom!BU329))</f>
        <v/>
      </c>
    </row>
    <row r="330" customFormat="false" ht="15" hidden="false" customHeight="false" outlineLevel="0" collapsed="false">
      <c r="A330" s="8" t="n">
        <v>325</v>
      </c>
      <c r="B330" s="24" t="str">
        <f aca="false">IF(AND(A330&gt;1,N(O329)=0),"",EDATE(Plan!$C$5,A330-1))</f>
        <v/>
      </c>
      <c r="C330" s="25" t="str">
        <f aca="false">IF(OR(AND(A330&gt;1,N(O329)=0),Debts!$B$5=""),"",CHOOSE(Plan!$F$6,CalcSnowball!BJ330,CalcAvalanche!BJ330,CalcCustom!BJ330))</f>
        <v/>
      </c>
      <c r="D330" s="25" t="str">
        <f aca="false">IF(OR(AND(A330&gt;1,N(O329)=0),Debts!$B$6=""),"",CHOOSE(Plan!$F$6,CalcSnowball!BK330,CalcAvalanche!BK330,CalcCustom!BK330))</f>
        <v/>
      </c>
      <c r="E330" s="25" t="str">
        <f aca="false">IF(OR(AND(A330&gt;1,N(O329)=0),Debts!$B$7=""),"",CHOOSE(Plan!$F$6,CalcSnowball!BL330,CalcAvalanche!BL330,CalcCustom!BL330))</f>
        <v/>
      </c>
      <c r="F330" s="25" t="str">
        <f aca="false">IF(OR(AND(A330&gt;1,N(O329)=0),Debts!$B$8=""),"",CHOOSE(Plan!$F$6,CalcSnowball!BM330,CalcAvalanche!BM330,CalcCustom!BM330))</f>
        <v/>
      </c>
      <c r="G330" s="25" t="str">
        <f aca="false">IF(OR(AND(A330&gt;1,N(O329)=0),Debts!$B$9=""),"",CHOOSE(Plan!$F$6,CalcSnowball!BN330,CalcAvalanche!BN330,CalcCustom!BN330))</f>
        <v/>
      </c>
      <c r="H330" s="25" t="str">
        <f aca="false">IF(OR(AND(A330&gt;1,N(O329)=0),Debts!$B$10=""),"",CHOOSE(Plan!$F$6,CalcSnowball!BO330,CalcAvalanche!BO330,CalcCustom!BO330))</f>
        <v/>
      </c>
      <c r="I330" s="25" t="str">
        <f aca="false">IF(OR(AND(A330&gt;1,N(O329)=0),Debts!$B$11=""),"",CHOOSE(Plan!$F$6,CalcSnowball!BP330,CalcAvalanche!BP330,CalcCustom!BP330))</f>
        <v/>
      </c>
      <c r="J330" s="25" t="str">
        <f aca="false">IF(OR(AND(A330&gt;1,N(O329)=0),Debts!$B$12=""),"",CHOOSE(Plan!$F$6,CalcSnowball!BQ330,CalcAvalanche!BQ330,CalcCustom!BQ330))</f>
        <v/>
      </c>
      <c r="K330" s="25" t="str">
        <f aca="false">IF(OR(AND(A330&gt;1,N(O329)=0),Debts!$B$13=""),"",CHOOSE(Plan!$F$6,CalcSnowball!BR330,CalcAvalanche!BR330,CalcCustom!BR330))</f>
        <v/>
      </c>
      <c r="L330" s="25" t="str">
        <f aca="false">IF(OR(AND(A330&gt;1,N(O329)=0),Debts!$B$14=""),"",CHOOSE(Plan!$F$6,CalcSnowball!BS330,CalcAvalanche!BS330,CalcCustom!BS330))</f>
        <v/>
      </c>
      <c r="M330" s="25" t="str">
        <f aca="false">IF(AND(A330&gt;1,N(O329)=0),"",CHOOSE(Plan!$F$6,CalcSnowball!BV330,CalcAvalanche!BV330,CalcCustom!BV330))</f>
        <v/>
      </c>
      <c r="N330" s="25" t="str">
        <f aca="false">IF(AND(A330&gt;1,N(O329)=0),"",CHOOSE(Plan!$F$6,CalcSnowball!BW330,CalcAvalanche!BW330,CalcCustom!BW330))</f>
        <v/>
      </c>
      <c r="O330" s="25" t="str">
        <f aca="false">IF(AND(A330&gt;1,N(O329)=0),"",CHOOSE(Plan!$F$6,CalcSnowball!BU330,CalcAvalanche!BU330,CalcCustom!BU330))</f>
        <v/>
      </c>
    </row>
    <row r="331" customFormat="false" ht="15" hidden="false" customHeight="false" outlineLevel="0" collapsed="false">
      <c r="A331" s="8" t="n">
        <v>326</v>
      </c>
      <c r="B331" s="24" t="str">
        <f aca="false">IF(AND(A331&gt;1,N(O330)=0),"",EDATE(Plan!$C$5,A331-1))</f>
        <v/>
      </c>
      <c r="C331" s="25" t="str">
        <f aca="false">IF(OR(AND(A331&gt;1,N(O330)=0),Debts!$B$5=""),"",CHOOSE(Plan!$F$6,CalcSnowball!BJ331,CalcAvalanche!BJ331,CalcCustom!BJ331))</f>
        <v/>
      </c>
      <c r="D331" s="25" t="str">
        <f aca="false">IF(OR(AND(A331&gt;1,N(O330)=0),Debts!$B$6=""),"",CHOOSE(Plan!$F$6,CalcSnowball!BK331,CalcAvalanche!BK331,CalcCustom!BK331))</f>
        <v/>
      </c>
      <c r="E331" s="25" t="str">
        <f aca="false">IF(OR(AND(A331&gt;1,N(O330)=0),Debts!$B$7=""),"",CHOOSE(Plan!$F$6,CalcSnowball!BL331,CalcAvalanche!BL331,CalcCustom!BL331))</f>
        <v/>
      </c>
      <c r="F331" s="25" t="str">
        <f aca="false">IF(OR(AND(A331&gt;1,N(O330)=0),Debts!$B$8=""),"",CHOOSE(Plan!$F$6,CalcSnowball!BM331,CalcAvalanche!BM331,CalcCustom!BM331))</f>
        <v/>
      </c>
      <c r="G331" s="25" t="str">
        <f aca="false">IF(OR(AND(A331&gt;1,N(O330)=0),Debts!$B$9=""),"",CHOOSE(Plan!$F$6,CalcSnowball!BN331,CalcAvalanche!BN331,CalcCustom!BN331))</f>
        <v/>
      </c>
      <c r="H331" s="25" t="str">
        <f aca="false">IF(OR(AND(A331&gt;1,N(O330)=0),Debts!$B$10=""),"",CHOOSE(Plan!$F$6,CalcSnowball!BO331,CalcAvalanche!BO331,CalcCustom!BO331))</f>
        <v/>
      </c>
      <c r="I331" s="25" t="str">
        <f aca="false">IF(OR(AND(A331&gt;1,N(O330)=0),Debts!$B$11=""),"",CHOOSE(Plan!$F$6,CalcSnowball!BP331,CalcAvalanche!BP331,CalcCustom!BP331))</f>
        <v/>
      </c>
      <c r="J331" s="25" t="str">
        <f aca="false">IF(OR(AND(A331&gt;1,N(O330)=0),Debts!$B$12=""),"",CHOOSE(Plan!$F$6,CalcSnowball!BQ331,CalcAvalanche!BQ331,CalcCustom!BQ331))</f>
        <v/>
      </c>
      <c r="K331" s="25" t="str">
        <f aca="false">IF(OR(AND(A331&gt;1,N(O330)=0),Debts!$B$13=""),"",CHOOSE(Plan!$F$6,CalcSnowball!BR331,CalcAvalanche!BR331,CalcCustom!BR331))</f>
        <v/>
      </c>
      <c r="L331" s="25" t="str">
        <f aca="false">IF(OR(AND(A331&gt;1,N(O330)=0),Debts!$B$14=""),"",CHOOSE(Plan!$F$6,CalcSnowball!BS331,CalcAvalanche!BS331,CalcCustom!BS331))</f>
        <v/>
      </c>
      <c r="M331" s="25" t="str">
        <f aca="false">IF(AND(A331&gt;1,N(O330)=0),"",CHOOSE(Plan!$F$6,CalcSnowball!BV331,CalcAvalanche!BV331,CalcCustom!BV331))</f>
        <v/>
      </c>
      <c r="N331" s="25" t="str">
        <f aca="false">IF(AND(A331&gt;1,N(O330)=0),"",CHOOSE(Plan!$F$6,CalcSnowball!BW331,CalcAvalanche!BW331,CalcCustom!BW331))</f>
        <v/>
      </c>
      <c r="O331" s="25" t="str">
        <f aca="false">IF(AND(A331&gt;1,N(O330)=0),"",CHOOSE(Plan!$F$6,CalcSnowball!BU331,CalcAvalanche!BU331,CalcCustom!BU331))</f>
        <v/>
      </c>
    </row>
    <row r="332" customFormat="false" ht="15" hidden="false" customHeight="false" outlineLevel="0" collapsed="false">
      <c r="A332" s="8" t="n">
        <v>327</v>
      </c>
      <c r="B332" s="24" t="str">
        <f aca="false">IF(AND(A332&gt;1,N(O331)=0),"",EDATE(Plan!$C$5,A332-1))</f>
        <v/>
      </c>
      <c r="C332" s="25" t="str">
        <f aca="false">IF(OR(AND(A332&gt;1,N(O331)=0),Debts!$B$5=""),"",CHOOSE(Plan!$F$6,CalcSnowball!BJ332,CalcAvalanche!BJ332,CalcCustom!BJ332))</f>
        <v/>
      </c>
      <c r="D332" s="25" t="str">
        <f aca="false">IF(OR(AND(A332&gt;1,N(O331)=0),Debts!$B$6=""),"",CHOOSE(Plan!$F$6,CalcSnowball!BK332,CalcAvalanche!BK332,CalcCustom!BK332))</f>
        <v/>
      </c>
      <c r="E332" s="25" t="str">
        <f aca="false">IF(OR(AND(A332&gt;1,N(O331)=0),Debts!$B$7=""),"",CHOOSE(Plan!$F$6,CalcSnowball!BL332,CalcAvalanche!BL332,CalcCustom!BL332))</f>
        <v/>
      </c>
      <c r="F332" s="25" t="str">
        <f aca="false">IF(OR(AND(A332&gt;1,N(O331)=0),Debts!$B$8=""),"",CHOOSE(Plan!$F$6,CalcSnowball!BM332,CalcAvalanche!BM332,CalcCustom!BM332))</f>
        <v/>
      </c>
      <c r="G332" s="25" t="str">
        <f aca="false">IF(OR(AND(A332&gt;1,N(O331)=0),Debts!$B$9=""),"",CHOOSE(Plan!$F$6,CalcSnowball!BN332,CalcAvalanche!BN332,CalcCustom!BN332))</f>
        <v/>
      </c>
      <c r="H332" s="25" t="str">
        <f aca="false">IF(OR(AND(A332&gt;1,N(O331)=0),Debts!$B$10=""),"",CHOOSE(Plan!$F$6,CalcSnowball!BO332,CalcAvalanche!BO332,CalcCustom!BO332))</f>
        <v/>
      </c>
      <c r="I332" s="25" t="str">
        <f aca="false">IF(OR(AND(A332&gt;1,N(O331)=0),Debts!$B$11=""),"",CHOOSE(Plan!$F$6,CalcSnowball!BP332,CalcAvalanche!BP332,CalcCustom!BP332))</f>
        <v/>
      </c>
      <c r="J332" s="25" t="str">
        <f aca="false">IF(OR(AND(A332&gt;1,N(O331)=0),Debts!$B$12=""),"",CHOOSE(Plan!$F$6,CalcSnowball!BQ332,CalcAvalanche!BQ332,CalcCustom!BQ332))</f>
        <v/>
      </c>
      <c r="K332" s="25" t="str">
        <f aca="false">IF(OR(AND(A332&gt;1,N(O331)=0),Debts!$B$13=""),"",CHOOSE(Plan!$F$6,CalcSnowball!BR332,CalcAvalanche!BR332,CalcCustom!BR332))</f>
        <v/>
      </c>
      <c r="L332" s="25" t="str">
        <f aca="false">IF(OR(AND(A332&gt;1,N(O331)=0),Debts!$B$14=""),"",CHOOSE(Plan!$F$6,CalcSnowball!BS332,CalcAvalanche!BS332,CalcCustom!BS332))</f>
        <v/>
      </c>
      <c r="M332" s="25" t="str">
        <f aca="false">IF(AND(A332&gt;1,N(O331)=0),"",CHOOSE(Plan!$F$6,CalcSnowball!BV332,CalcAvalanche!BV332,CalcCustom!BV332))</f>
        <v/>
      </c>
      <c r="N332" s="25" t="str">
        <f aca="false">IF(AND(A332&gt;1,N(O331)=0),"",CHOOSE(Plan!$F$6,CalcSnowball!BW332,CalcAvalanche!BW332,CalcCustom!BW332))</f>
        <v/>
      </c>
      <c r="O332" s="25" t="str">
        <f aca="false">IF(AND(A332&gt;1,N(O331)=0),"",CHOOSE(Plan!$F$6,CalcSnowball!BU332,CalcAvalanche!BU332,CalcCustom!BU332))</f>
        <v/>
      </c>
    </row>
    <row r="333" customFormat="false" ht="15" hidden="false" customHeight="false" outlineLevel="0" collapsed="false">
      <c r="A333" s="8" t="n">
        <v>328</v>
      </c>
      <c r="B333" s="24" t="str">
        <f aca="false">IF(AND(A333&gt;1,N(O332)=0),"",EDATE(Plan!$C$5,A333-1))</f>
        <v/>
      </c>
      <c r="C333" s="25" t="str">
        <f aca="false">IF(OR(AND(A333&gt;1,N(O332)=0),Debts!$B$5=""),"",CHOOSE(Plan!$F$6,CalcSnowball!BJ333,CalcAvalanche!BJ333,CalcCustom!BJ333))</f>
        <v/>
      </c>
      <c r="D333" s="25" t="str">
        <f aca="false">IF(OR(AND(A333&gt;1,N(O332)=0),Debts!$B$6=""),"",CHOOSE(Plan!$F$6,CalcSnowball!BK333,CalcAvalanche!BK333,CalcCustom!BK333))</f>
        <v/>
      </c>
      <c r="E333" s="25" t="str">
        <f aca="false">IF(OR(AND(A333&gt;1,N(O332)=0),Debts!$B$7=""),"",CHOOSE(Plan!$F$6,CalcSnowball!BL333,CalcAvalanche!BL333,CalcCustom!BL333))</f>
        <v/>
      </c>
      <c r="F333" s="25" t="str">
        <f aca="false">IF(OR(AND(A333&gt;1,N(O332)=0),Debts!$B$8=""),"",CHOOSE(Plan!$F$6,CalcSnowball!BM333,CalcAvalanche!BM333,CalcCustom!BM333))</f>
        <v/>
      </c>
      <c r="G333" s="25" t="str">
        <f aca="false">IF(OR(AND(A333&gt;1,N(O332)=0),Debts!$B$9=""),"",CHOOSE(Plan!$F$6,CalcSnowball!BN333,CalcAvalanche!BN333,CalcCustom!BN333))</f>
        <v/>
      </c>
      <c r="H333" s="25" t="str">
        <f aca="false">IF(OR(AND(A333&gt;1,N(O332)=0),Debts!$B$10=""),"",CHOOSE(Plan!$F$6,CalcSnowball!BO333,CalcAvalanche!BO333,CalcCustom!BO333))</f>
        <v/>
      </c>
      <c r="I333" s="25" t="str">
        <f aca="false">IF(OR(AND(A333&gt;1,N(O332)=0),Debts!$B$11=""),"",CHOOSE(Plan!$F$6,CalcSnowball!BP333,CalcAvalanche!BP333,CalcCustom!BP333))</f>
        <v/>
      </c>
      <c r="J333" s="25" t="str">
        <f aca="false">IF(OR(AND(A333&gt;1,N(O332)=0),Debts!$B$12=""),"",CHOOSE(Plan!$F$6,CalcSnowball!BQ333,CalcAvalanche!BQ333,CalcCustom!BQ333))</f>
        <v/>
      </c>
      <c r="K333" s="25" t="str">
        <f aca="false">IF(OR(AND(A333&gt;1,N(O332)=0),Debts!$B$13=""),"",CHOOSE(Plan!$F$6,CalcSnowball!BR333,CalcAvalanche!BR333,CalcCustom!BR333))</f>
        <v/>
      </c>
      <c r="L333" s="25" t="str">
        <f aca="false">IF(OR(AND(A333&gt;1,N(O332)=0),Debts!$B$14=""),"",CHOOSE(Plan!$F$6,CalcSnowball!BS333,CalcAvalanche!BS333,CalcCustom!BS333))</f>
        <v/>
      </c>
      <c r="M333" s="25" t="str">
        <f aca="false">IF(AND(A333&gt;1,N(O332)=0),"",CHOOSE(Plan!$F$6,CalcSnowball!BV333,CalcAvalanche!BV333,CalcCustom!BV333))</f>
        <v/>
      </c>
      <c r="N333" s="25" t="str">
        <f aca="false">IF(AND(A333&gt;1,N(O332)=0),"",CHOOSE(Plan!$F$6,CalcSnowball!BW333,CalcAvalanche!BW333,CalcCustom!BW333))</f>
        <v/>
      </c>
      <c r="O333" s="25" t="str">
        <f aca="false">IF(AND(A333&gt;1,N(O332)=0),"",CHOOSE(Plan!$F$6,CalcSnowball!BU333,CalcAvalanche!BU333,CalcCustom!BU333))</f>
        <v/>
      </c>
    </row>
    <row r="334" customFormat="false" ht="15" hidden="false" customHeight="false" outlineLevel="0" collapsed="false">
      <c r="A334" s="8" t="n">
        <v>329</v>
      </c>
      <c r="B334" s="24" t="str">
        <f aca="false">IF(AND(A334&gt;1,N(O333)=0),"",EDATE(Plan!$C$5,A334-1))</f>
        <v/>
      </c>
      <c r="C334" s="25" t="str">
        <f aca="false">IF(OR(AND(A334&gt;1,N(O333)=0),Debts!$B$5=""),"",CHOOSE(Plan!$F$6,CalcSnowball!BJ334,CalcAvalanche!BJ334,CalcCustom!BJ334))</f>
        <v/>
      </c>
      <c r="D334" s="25" t="str">
        <f aca="false">IF(OR(AND(A334&gt;1,N(O333)=0),Debts!$B$6=""),"",CHOOSE(Plan!$F$6,CalcSnowball!BK334,CalcAvalanche!BK334,CalcCustom!BK334))</f>
        <v/>
      </c>
      <c r="E334" s="25" t="str">
        <f aca="false">IF(OR(AND(A334&gt;1,N(O333)=0),Debts!$B$7=""),"",CHOOSE(Plan!$F$6,CalcSnowball!BL334,CalcAvalanche!BL334,CalcCustom!BL334))</f>
        <v/>
      </c>
      <c r="F334" s="25" t="str">
        <f aca="false">IF(OR(AND(A334&gt;1,N(O333)=0),Debts!$B$8=""),"",CHOOSE(Plan!$F$6,CalcSnowball!BM334,CalcAvalanche!BM334,CalcCustom!BM334))</f>
        <v/>
      </c>
      <c r="G334" s="25" t="str">
        <f aca="false">IF(OR(AND(A334&gt;1,N(O333)=0),Debts!$B$9=""),"",CHOOSE(Plan!$F$6,CalcSnowball!BN334,CalcAvalanche!BN334,CalcCustom!BN334))</f>
        <v/>
      </c>
      <c r="H334" s="25" t="str">
        <f aca="false">IF(OR(AND(A334&gt;1,N(O333)=0),Debts!$B$10=""),"",CHOOSE(Plan!$F$6,CalcSnowball!BO334,CalcAvalanche!BO334,CalcCustom!BO334))</f>
        <v/>
      </c>
      <c r="I334" s="25" t="str">
        <f aca="false">IF(OR(AND(A334&gt;1,N(O333)=0),Debts!$B$11=""),"",CHOOSE(Plan!$F$6,CalcSnowball!BP334,CalcAvalanche!BP334,CalcCustom!BP334))</f>
        <v/>
      </c>
      <c r="J334" s="25" t="str">
        <f aca="false">IF(OR(AND(A334&gt;1,N(O333)=0),Debts!$B$12=""),"",CHOOSE(Plan!$F$6,CalcSnowball!BQ334,CalcAvalanche!BQ334,CalcCustom!BQ334))</f>
        <v/>
      </c>
      <c r="K334" s="25" t="str">
        <f aca="false">IF(OR(AND(A334&gt;1,N(O333)=0),Debts!$B$13=""),"",CHOOSE(Plan!$F$6,CalcSnowball!BR334,CalcAvalanche!BR334,CalcCustom!BR334))</f>
        <v/>
      </c>
      <c r="L334" s="25" t="str">
        <f aca="false">IF(OR(AND(A334&gt;1,N(O333)=0),Debts!$B$14=""),"",CHOOSE(Plan!$F$6,CalcSnowball!BS334,CalcAvalanche!BS334,CalcCustom!BS334))</f>
        <v/>
      </c>
      <c r="M334" s="25" t="str">
        <f aca="false">IF(AND(A334&gt;1,N(O333)=0),"",CHOOSE(Plan!$F$6,CalcSnowball!BV334,CalcAvalanche!BV334,CalcCustom!BV334))</f>
        <v/>
      </c>
      <c r="N334" s="25" t="str">
        <f aca="false">IF(AND(A334&gt;1,N(O333)=0),"",CHOOSE(Plan!$F$6,CalcSnowball!BW334,CalcAvalanche!BW334,CalcCustom!BW334))</f>
        <v/>
      </c>
      <c r="O334" s="25" t="str">
        <f aca="false">IF(AND(A334&gt;1,N(O333)=0),"",CHOOSE(Plan!$F$6,CalcSnowball!BU334,CalcAvalanche!BU334,CalcCustom!BU334))</f>
        <v/>
      </c>
    </row>
    <row r="335" customFormat="false" ht="15" hidden="false" customHeight="false" outlineLevel="0" collapsed="false">
      <c r="A335" s="8" t="n">
        <v>330</v>
      </c>
      <c r="B335" s="24" t="str">
        <f aca="false">IF(AND(A335&gt;1,N(O334)=0),"",EDATE(Plan!$C$5,A335-1))</f>
        <v/>
      </c>
      <c r="C335" s="25" t="str">
        <f aca="false">IF(OR(AND(A335&gt;1,N(O334)=0),Debts!$B$5=""),"",CHOOSE(Plan!$F$6,CalcSnowball!BJ335,CalcAvalanche!BJ335,CalcCustom!BJ335))</f>
        <v/>
      </c>
      <c r="D335" s="25" t="str">
        <f aca="false">IF(OR(AND(A335&gt;1,N(O334)=0),Debts!$B$6=""),"",CHOOSE(Plan!$F$6,CalcSnowball!BK335,CalcAvalanche!BK335,CalcCustom!BK335))</f>
        <v/>
      </c>
      <c r="E335" s="25" t="str">
        <f aca="false">IF(OR(AND(A335&gt;1,N(O334)=0),Debts!$B$7=""),"",CHOOSE(Plan!$F$6,CalcSnowball!BL335,CalcAvalanche!BL335,CalcCustom!BL335))</f>
        <v/>
      </c>
      <c r="F335" s="25" t="str">
        <f aca="false">IF(OR(AND(A335&gt;1,N(O334)=0),Debts!$B$8=""),"",CHOOSE(Plan!$F$6,CalcSnowball!BM335,CalcAvalanche!BM335,CalcCustom!BM335))</f>
        <v/>
      </c>
      <c r="G335" s="25" t="str">
        <f aca="false">IF(OR(AND(A335&gt;1,N(O334)=0),Debts!$B$9=""),"",CHOOSE(Plan!$F$6,CalcSnowball!BN335,CalcAvalanche!BN335,CalcCustom!BN335))</f>
        <v/>
      </c>
      <c r="H335" s="25" t="str">
        <f aca="false">IF(OR(AND(A335&gt;1,N(O334)=0),Debts!$B$10=""),"",CHOOSE(Plan!$F$6,CalcSnowball!BO335,CalcAvalanche!BO335,CalcCustom!BO335))</f>
        <v/>
      </c>
      <c r="I335" s="25" t="str">
        <f aca="false">IF(OR(AND(A335&gt;1,N(O334)=0),Debts!$B$11=""),"",CHOOSE(Plan!$F$6,CalcSnowball!BP335,CalcAvalanche!BP335,CalcCustom!BP335))</f>
        <v/>
      </c>
      <c r="J335" s="25" t="str">
        <f aca="false">IF(OR(AND(A335&gt;1,N(O334)=0),Debts!$B$12=""),"",CHOOSE(Plan!$F$6,CalcSnowball!BQ335,CalcAvalanche!BQ335,CalcCustom!BQ335))</f>
        <v/>
      </c>
      <c r="K335" s="25" t="str">
        <f aca="false">IF(OR(AND(A335&gt;1,N(O334)=0),Debts!$B$13=""),"",CHOOSE(Plan!$F$6,CalcSnowball!BR335,CalcAvalanche!BR335,CalcCustom!BR335))</f>
        <v/>
      </c>
      <c r="L335" s="25" t="str">
        <f aca="false">IF(OR(AND(A335&gt;1,N(O334)=0),Debts!$B$14=""),"",CHOOSE(Plan!$F$6,CalcSnowball!BS335,CalcAvalanche!BS335,CalcCustom!BS335))</f>
        <v/>
      </c>
      <c r="M335" s="25" t="str">
        <f aca="false">IF(AND(A335&gt;1,N(O334)=0),"",CHOOSE(Plan!$F$6,CalcSnowball!BV335,CalcAvalanche!BV335,CalcCustom!BV335))</f>
        <v/>
      </c>
      <c r="N335" s="25" t="str">
        <f aca="false">IF(AND(A335&gt;1,N(O334)=0),"",CHOOSE(Plan!$F$6,CalcSnowball!BW335,CalcAvalanche!BW335,CalcCustom!BW335))</f>
        <v/>
      </c>
      <c r="O335" s="25" t="str">
        <f aca="false">IF(AND(A335&gt;1,N(O334)=0),"",CHOOSE(Plan!$F$6,CalcSnowball!BU335,CalcAvalanche!BU335,CalcCustom!BU335))</f>
        <v/>
      </c>
    </row>
    <row r="336" customFormat="false" ht="15" hidden="false" customHeight="false" outlineLevel="0" collapsed="false">
      <c r="A336" s="8" t="n">
        <v>331</v>
      </c>
      <c r="B336" s="24" t="str">
        <f aca="false">IF(AND(A336&gt;1,N(O335)=0),"",EDATE(Plan!$C$5,A336-1))</f>
        <v/>
      </c>
      <c r="C336" s="25" t="str">
        <f aca="false">IF(OR(AND(A336&gt;1,N(O335)=0),Debts!$B$5=""),"",CHOOSE(Plan!$F$6,CalcSnowball!BJ336,CalcAvalanche!BJ336,CalcCustom!BJ336))</f>
        <v/>
      </c>
      <c r="D336" s="25" t="str">
        <f aca="false">IF(OR(AND(A336&gt;1,N(O335)=0),Debts!$B$6=""),"",CHOOSE(Plan!$F$6,CalcSnowball!BK336,CalcAvalanche!BK336,CalcCustom!BK336))</f>
        <v/>
      </c>
      <c r="E336" s="25" t="str">
        <f aca="false">IF(OR(AND(A336&gt;1,N(O335)=0),Debts!$B$7=""),"",CHOOSE(Plan!$F$6,CalcSnowball!BL336,CalcAvalanche!BL336,CalcCustom!BL336))</f>
        <v/>
      </c>
      <c r="F336" s="25" t="str">
        <f aca="false">IF(OR(AND(A336&gt;1,N(O335)=0),Debts!$B$8=""),"",CHOOSE(Plan!$F$6,CalcSnowball!BM336,CalcAvalanche!BM336,CalcCustom!BM336))</f>
        <v/>
      </c>
      <c r="G336" s="25" t="str">
        <f aca="false">IF(OR(AND(A336&gt;1,N(O335)=0),Debts!$B$9=""),"",CHOOSE(Plan!$F$6,CalcSnowball!BN336,CalcAvalanche!BN336,CalcCustom!BN336))</f>
        <v/>
      </c>
      <c r="H336" s="25" t="str">
        <f aca="false">IF(OR(AND(A336&gt;1,N(O335)=0),Debts!$B$10=""),"",CHOOSE(Plan!$F$6,CalcSnowball!BO336,CalcAvalanche!BO336,CalcCustom!BO336))</f>
        <v/>
      </c>
      <c r="I336" s="25" t="str">
        <f aca="false">IF(OR(AND(A336&gt;1,N(O335)=0),Debts!$B$11=""),"",CHOOSE(Plan!$F$6,CalcSnowball!BP336,CalcAvalanche!BP336,CalcCustom!BP336))</f>
        <v/>
      </c>
      <c r="J336" s="25" t="str">
        <f aca="false">IF(OR(AND(A336&gt;1,N(O335)=0),Debts!$B$12=""),"",CHOOSE(Plan!$F$6,CalcSnowball!BQ336,CalcAvalanche!BQ336,CalcCustom!BQ336))</f>
        <v/>
      </c>
      <c r="K336" s="25" t="str">
        <f aca="false">IF(OR(AND(A336&gt;1,N(O335)=0),Debts!$B$13=""),"",CHOOSE(Plan!$F$6,CalcSnowball!BR336,CalcAvalanche!BR336,CalcCustom!BR336))</f>
        <v/>
      </c>
      <c r="L336" s="25" t="str">
        <f aca="false">IF(OR(AND(A336&gt;1,N(O335)=0),Debts!$B$14=""),"",CHOOSE(Plan!$F$6,CalcSnowball!BS336,CalcAvalanche!BS336,CalcCustom!BS336))</f>
        <v/>
      </c>
      <c r="M336" s="25" t="str">
        <f aca="false">IF(AND(A336&gt;1,N(O335)=0),"",CHOOSE(Plan!$F$6,CalcSnowball!BV336,CalcAvalanche!BV336,CalcCustom!BV336))</f>
        <v/>
      </c>
      <c r="N336" s="25" t="str">
        <f aca="false">IF(AND(A336&gt;1,N(O335)=0),"",CHOOSE(Plan!$F$6,CalcSnowball!BW336,CalcAvalanche!BW336,CalcCustom!BW336))</f>
        <v/>
      </c>
      <c r="O336" s="25" t="str">
        <f aca="false">IF(AND(A336&gt;1,N(O335)=0),"",CHOOSE(Plan!$F$6,CalcSnowball!BU336,CalcAvalanche!BU336,CalcCustom!BU336))</f>
        <v/>
      </c>
    </row>
    <row r="337" customFormat="false" ht="15" hidden="false" customHeight="false" outlineLevel="0" collapsed="false">
      <c r="A337" s="8" t="n">
        <v>332</v>
      </c>
      <c r="B337" s="24" t="str">
        <f aca="false">IF(AND(A337&gt;1,N(O336)=0),"",EDATE(Plan!$C$5,A337-1))</f>
        <v/>
      </c>
      <c r="C337" s="25" t="str">
        <f aca="false">IF(OR(AND(A337&gt;1,N(O336)=0),Debts!$B$5=""),"",CHOOSE(Plan!$F$6,CalcSnowball!BJ337,CalcAvalanche!BJ337,CalcCustom!BJ337))</f>
        <v/>
      </c>
      <c r="D337" s="25" t="str">
        <f aca="false">IF(OR(AND(A337&gt;1,N(O336)=0),Debts!$B$6=""),"",CHOOSE(Plan!$F$6,CalcSnowball!BK337,CalcAvalanche!BK337,CalcCustom!BK337))</f>
        <v/>
      </c>
      <c r="E337" s="25" t="str">
        <f aca="false">IF(OR(AND(A337&gt;1,N(O336)=0),Debts!$B$7=""),"",CHOOSE(Plan!$F$6,CalcSnowball!BL337,CalcAvalanche!BL337,CalcCustom!BL337))</f>
        <v/>
      </c>
      <c r="F337" s="25" t="str">
        <f aca="false">IF(OR(AND(A337&gt;1,N(O336)=0),Debts!$B$8=""),"",CHOOSE(Plan!$F$6,CalcSnowball!BM337,CalcAvalanche!BM337,CalcCustom!BM337))</f>
        <v/>
      </c>
      <c r="G337" s="25" t="str">
        <f aca="false">IF(OR(AND(A337&gt;1,N(O336)=0),Debts!$B$9=""),"",CHOOSE(Plan!$F$6,CalcSnowball!BN337,CalcAvalanche!BN337,CalcCustom!BN337))</f>
        <v/>
      </c>
      <c r="H337" s="25" t="str">
        <f aca="false">IF(OR(AND(A337&gt;1,N(O336)=0),Debts!$B$10=""),"",CHOOSE(Plan!$F$6,CalcSnowball!BO337,CalcAvalanche!BO337,CalcCustom!BO337))</f>
        <v/>
      </c>
      <c r="I337" s="25" t="str">
        <f aca="false">IF(OR(AND(A337&gt;1,N(O336)=0),Debts!$B$11=""),"",CHOOSE(Plan!$F$6,CalcSnowball!BP337,CalcAvalanche!BP337,CalcCustom!BP337))</f>
        <v/>
      </c>
      <c r="J337" s="25" t="str">
        <f aca="false">IF(OR(AND(A337&gt;1,N(O336)=0),Debts!$B$12=""),"",CHOOSE(Plan!$F$6,CalcSnowball!BQ337,CalcAvalanche!BQ337,CalcCustom!BQ337))</f>
        <v/>
      </c>
      <c r="K337" s="25" t="str">
        <f aca="false">IF(OR(AND(A337&gt;1,N(O336)=0),Debts!$B$13=""),"",CHOOSE(Plan!$F$6,CalcSnowball!BR337,CalcAvalanche!BR337,CalcCustom!BR337))</f>
        <v/>
      </c>
      <c r="L337" s="25" t="str">
        <f aca="false">IF(OR(AND(A337&gt;1,N(O336)=0),Debts!$B$14=""),"",CHOOSE(Plan!$F$6,CalcSnowball!BS337,CalcAvalanche!BS337,CalcCustom!BS337))</f>
        <v/>
      </c>
      <c r="M337" s="25" t="str">
        <f aca="false">IF(AND(A337&gt;1,N(O336)=0),"",CHOOSE(Plan!$F$6,CalcSnowball!BV337,CalcAvalanche!BV337,CalcCustom!BV337))</f>
        <v/>
      </c>
      <c r="N337" s="25" t="str">
        <f aca="false">IF(AND(A337&gt;1,N(O336)=0),"",CHOOSE(Plan!$F$6,CalcSnowball!BW337,CalcAvalanche!BW337,CalcCustom!BW337))</f>
        <v/>
      </c>
      <c r="O337" s="25" t="str">
        <f aca="false">IF(AND(A337&gt;1,N(O336)=0),"",CHOOSE(Plan!$F$6,CalcSnowball!BU337,CalcAvalanche!BU337,CalcCustom!BU337))</f>
        <v/>
      </c>
    </row>
    <row r="338" customFormat="false" ht="15" hidden="false" customHeight="false" outlineLevel="0" collapsed="false">
      <c r="A338" s="8" t="n">
        <v>333</v>
      </c>
      <c r="B338" s="24" t="str">
        <f aca="false">IF(AND(A338&gt;1,N(O337)=0),"",EDATE(Plan!$C$5,A338-1))</f>
        <v/>
      </c>
      <c r="C338" s="25" t="str">
        <f aca="false">IF(OR(AND(A338&gt;1,N(O337)=0),Debts!$B$5=""),"",CHOOSE(Plan!$F$6,CalcSnowball!BJ338,CalcAvalanche!BJ338,CalcCustom!BJ338))</f>
        <v/>
      </c>
      <c r="D338" s="25" t="str">
        <f aca="false">IF(OR(AND(A338&gt;1,N(O337)=0),Debts!$B$6=""),"",CHOOSE(Plan!$F$6,CalcSnowball!BK338,CalcAvalanche!BK338,CalcCustom!BK338))</f>
        <v/>
      </c>
      <c r="E338" s="25" t="str">
        <f aca="false">IF(OR(AND(A338&gt;1,N(O337)=0),Debts!$B$7=""),"",CHOOSE(Plan!$F$6,CalcSnowball!BL338,CalcAvalanche!BL338,CalcCustom!BL338))</f>
        <v/>
      </c>
      <c r="F338" s="25" t="str">
        <f aca="false">IF(OR(AND(A338&gt;1,N(O337)=0),Debts!$B$8=""),"",CHOOSE(Plan!$F$6,CalcSnowball!BM338,CalcAvalanche!BM338,CalcCustom!BM338))</f>
        <v/>
      </c>
      <c r="G338" s="25" t="str">
        <f aca="false">IF(OR(AND(A338&gt;1,N(O337)=0),Debts!$B$9=""),"",CHOOSE(Plan!$F$6,CalcSnowball!BN338,CalcAvalanche!BN338,CalcCustom!BN338))</f>
        <v/>
      </c>
      <c r="H338" s="25" t="str">
        <f aca="false">IF(OR(AND(A338&gt;1,N(O337)=0),Debts!$B$10=""),"",CHOOSE(Plan!$F$6,CalcSnowball!BO338,CalcAvalanche!BO338,CalcCustom!BO338))</f>
        <v/>
      </c>
      <c r="I338" s="25" t="str">
        <f aca="false">IF(OR(AND(A338&gt;1,N(O337)=0),Debts!$B$11=""),"",CHOOSE(Plan!$F$6,CalcSnowball!BP338,CalcAvalanche!BP338,CalcCustom!BP338))</f>
        <v/>
      </c>
      <c r="J338" s="25" t="str">
        <f aca="false">IF(OR(AND(A338&gt;1,N(O337)=0),Debts!$B$12=""),"",CHOOSE(Plan!$F$6,CalcSnowball!BQ338,CalcAvalanche!BQ338,CalcCustom!BQ338))</f>
        <v/>
      </c>
      <c r="K338" s="25" t="str">
        <f aca="false">IF(OR(AND(A338&gt;1,N(O337)=0),Debts!$B$13=""),"",CHOOSE(Plan!$F$6,CalcSnowball!BR338,CalcAvalanche!BR338,CalcCustom!BR338))</f>
        <v/>
      </c>
      <c r="L338" s="25" t="str">
        <f aca="false">IF(OR(AND(A338&gt;1,N(O337)=0),Debts!$B$14=""),"",CHOOSE(Plan!$F$6,CalcSnowball!BS338,CalcAvalanche!BS338,CalcCustom!BS338))</f>
        <v/>
      </c>
      <c r="M338" s="25" t="str">
        <f aca="false">IF(AND(A338&gt;1,N(O337)=0),"",CHOOSE(Plan!$F$6,CalcSnowball!BV338,CalcAvalanche!BV338,CalcCustom!BV338))</f>
        <v/>
      </c>
      <c r="N338" s="25" t="str">
        <f aca="false">IF(AND(A338&gt;1,N(O337)=0),"",CHOOSE(Plan!$F$6,CalcSnowball!BW338,CalcAvalanche!BW338,CalcCustom!BW338))</f>
        <v/>
      </c>
      <c r="O338" s="25" t="str">
        <f aca="false">IF(AND(A338&gt;1,N(O337)=0),"",CHOOSE(Plan!$F$6,CalcSnowball!BU338,CalcAvalanche!BU338,CalcCustom!BU338))</f>
        <v/>
      </c>
    </row>
    <row r="339" customFormat="false" ht="15" hidden="false" customHeight="false" outlineLevel="0" collapsed="false">
      <c r="A339" s="8" t="n">
        <v>334</v>
      </c>
      <c r="B339" s="24" t="str">
        <f aca="false">IF(AND(A339&gt;1,N(O338)=0),"",EDATE(Plan!$C$5,A339-1))</f>
        <v/>
      </c>
      <c r="C339" s="25" t="str">
        <f aca="false">IF(OR(AND(A339&gt;1,N(O338)=0),Debts!$B$5=""),"",CHOOSE(Plan!$F$6,CalcSnowball!BJ339,CalcAvalanche!BJ339,CalcCustom!BJ339))</f>
        <v/>
      </c>
      <c r="D339" s="25" t="str">
        <f aca="false">IF(OR(AND(A339&gt;1,N(O338)=0),Debts!$B$6=""),"",CHOOSE(Plan!$F$6,CalcSnowball!BK339,CalcAvalanche!BK339,CalcCustom!BK339))</f>
        <v/>
      </c>
      <c r="E339" s="25" t="str">
        <f aca="false">IF(OR(AND(A339&gt;1,N(O338)=0),Debts!$B$7=""),"",CHOOSE(Plan!$F$6,CalcSnowball!BL339,CalcAvalanche!BL339,CalcCustom!BL339))</f>
        <v/>
      </c>
      <c r="F339" s="25" t="str">
        <f aca="false">IF(OR(AND(A339&gt;1,N(O338)=0),Debts!$B$8=""),"",CHOOSE(Plan!$F$6,CalcSnowball!BM339,CalcAvalanche!BM339,CalcCustom!BM339))</f>
        <v/>
      </c>
      <c r="G339" s="25" t="str">
        <f aca="false">IF(OR(AND(A339&gt;1,N(O338)=0),Debts!$B$9=""),"",CHOOSE(Plan!$F$6,CalcSnowball!BN339,CalcAvalanche!BN339,CalcCustom!BN339))</f>
        <v/>
      </c>
      <c r="H339" s="25" t="str">
        <f aca="false">IF(OR(AND(A339&gt;1,N(O338)=0),Debts!$B$10=""),"",CHOOSE(Plan!$F$6,CalcSnowball!BO339,CalcAvalanche!BO339,CalcCustom!BO339))</f>
        <v/>
      </c>
      <c r="I339" s="25" t="str">
        <f aca="false">IF(OR(AND(A339&gt;1,N(O338)=0),Debts!$B$11=""),"",CHOOSE(Plan!$F$6,CalcSnowball!BP339,CalcAvalanche!BP339,CalcCustom!BP339))</f>
        <v/>
      </c>
      <c r="J339" s="25" t="str">
        <f aca="false">IF(OR(AND(A339&gt;1,N(O338)=0),Debts!$B$12=""),"",CHOOSE(Plan!$F$6,CalcSnowball!BQ339,CalcAvalanche!BQ339,CalcCustom!BQ339))</f>
        <v/>
      </c>
      <c r="K339" s="25" t="str">
        <f aca="false">IF(OR(AND(A339&gt;1,N(O338)=0),Debts!$B$13=""),"",CHOOSE(Plan!$F$6,CalcSnowball!BR339,CalcAvalanche!BR339,CalcCustom!BR339))</f>
        <v/>
      </c>
      <c r="L339" s="25" t="str">
        <f aca="false">IF(OR(AND(A339&gt;1,N(O338)=0),Debts!$B$14=""),"",CHOOSE(Plan!$F$6,CalcSnowball!BS339,CalcAvalanche!BS339,CalcCustom!BS339))</f>
        <v/>
      </c>
      <c r="M339" s="25" t="str">
        <f aca="false">IF(AND(A339&gt;1,N(O338)=0),"",CHOOSE(Plan!$F$6,CalcSnowball!BV339,CalcAvalanche!BV339,CalcCustom!BV339))</f>
        <v/>
      </c>
      <c r="N339" s="25" t="str">
        <f aca="false">IF(AND(A339&gt;1,N(O338)=0),"",CHOOSE(Plan!$F$6,CalcSnowball!BW339,CalcAvalanche!BW339,CalcCustom!BW339))</f>
        <v/>
      </c>
      <c r="O339" s="25" t="str">
        <f aca="false">IF(AND(A339&gt;1,N(O338)=0),"",CHOOSE(Plan!$F$6,CalcSnowball!BU339,CalcAvalanche!BU339,CalcCustom!BU339))</f>
        <v/>
      </c>
    </row>
    <row r="340" customFormat="false" ht="15" hidden="false" customHeight="false" outlineLevel="0" collapsed="false">
      <c r="A340" s="8" t="n">
        <v>335</v>
      </c>
      <c r="B340" s="24" t="str">
        <f aca="false">IF(AND(A340&gt;1,N(O339)=0),"",EDATE(Plan!$C$5,A340-1))</f>
        <v/>
      </c>
      <c r="C340" s="25" t="str">
        <f aca="false">IF(OR(AND(A340&gt;1,N(O339)=0),Debts!$B$5=""),"",CHOOSE(Plan!$F$6,CalcSnowball!BJ340,CalcAvalanche!BJ340,CalcCustom!BJ340))</f>
        <v/>
      </c>
      <c r="D340" s="25" t="str">
        <f aca="false">IF(OR(AND(A340&gt;1,N(O339)=0),Debts!$B$6=""),"",CHOOSE(Plan!$F$6,CalcSnowball!BK340,CalcAvalanche!BK340,CalcCustom!BK340))</f>
        <v/>
      </c>
      <c r="E340" s="25" t="str">
        <f aca="false">IF(OR(AND(A340&gt;1,N(O339)=0),Debts!$B$7=""),"",CHOOSE(Plan!$F$6,CalcSnowball!BL340,CalcAvalanche!BL340,CalcCustom!BL340))</f>
        <v/>
      </c>
      <c r="F340" s="25" t="str">
        <f aca="false">IF(OR(AND(A340&gt;1,N(O339)=0),Debts!$B$8=""),"",CHOOSE(Plan!$F$6,CalcSnowball!BM340,CalcAvalanche!BM340,CalcCustom!BM340))</f>
        <v/>
      </c>
      <c r="G340" s="25" t="str">
        <f aca="false">IF(OR(AND(A340&gt;1,N(O339)=0),Debts!$B$9=""),"",CHOOSE(Plan!$F$6,CalcSnowball!BN340,CalcAvalanche!BN340,CalcCustom!BN340))</f>
        <v/>
      </c>
      <c r="H340" s="25" t="str">
        <f aca="false">IF(OR(AND(A340&gt;1,N(O339)=0),Debts!$B$10=""),"",CHOOSE(Plan!$F$6,CalcSnowball!BO340,CalcAvalanche!BO340,CalcCustom!BO340))</f>
        <v/>
      </c>
      <c r="I340" s="25" t="str">
        <f aca="false">IF(OR(AND(A340&gt;1,N(O339)=0),Debts!$B$11=""),"",CHOOSE(Plan!$F$6,CalcSnowball!BP340,CalcAvalanche!BP340,CalcCustom!BP340))</f>
        <v/>
      </c>
      <c r="J340" s="25" t="str">
        <f aca="false">IF(OR(AND(A340&gt;1,N(O339)=0),Debts!$B$12=""),"",CHOOSE(Plan!$F$6,CalcSnowball!BQ340,CalcAvalanche!BQ340,CalcCustom!BQ340))</f>
        <v/>
      </c>
      <c r="K340" s="25" t="str">
        <f aca="false">IF(OR(AND(A340&gt;1,N(O339)=0),Debts!$B$13=""),"",CHOOSE(Plan!$F$6,CalcSnowball!BR340,CalcAvalanche!BR340,CalcCustom!BR340))</f>
        <v/>
      </c>
      <c r="L340" s="25" t="str">
        <f aca="false">IF(OR(AND(A340&gt;1,N(O339)=0),Debts!$B$14=""),"",CHOOSE(Plan!$F$6,CalcSnowball!BS340,CalcAvalanche!BS340,CalcCustom!BS340))</f>
        <v/>
      </c>
      <c r="M340" s="25" t="str">
        <f aca="false">IF(AND(A340&gt;1,N(O339)=0),"",CHOOSE(Plan!$F$6,CalcSnowball!BV340,CalcAvalanche!BV340,CalcCustom!BV340))</f>
        <v/>
      </c>
      <c r="N340" s="25" t="str">
        <f aca="false">IF(AND(A340&gt;1,N(O339)=0),"",CHOOSE(Plan!$F$6,CalcSnowball!BW340,CalcAvalanche!BW340,CalcCustom!BW340))</f>
        <v/>
      </c>
      <c r="O340" s="25" t="str">
        <f aca="false">IF(AND(A340&gt;1,N(O339)=0),"",CHOOSE(Plan!$F$6,CalcSnowball!BU340,CalcAvalanche!BU340,CalcCustom!BU340))</f>
        <v/>
      </c>
    </row>
    <row r="341" customFormat="false" ht="15" hidden="false" customHeight="false" outlineLevel="0" collapsed="false">
      <c r="A341" s="8" t="n">
        <v>336</v>
      </c>
      <c r="B341" s="24" t="str">
        <f aca="false">IF(AND(A341&gt;1,N(O340)=0),"",EDATE(Plan!$C$5,A341-1))</f>
        <v/>
      </c>
      <c r="C341" s="25" t="str">
        <f aca="false">IF(OR(AND(A341&gt;1,N(O340)=0),Debts!$B$5=""),"",CHOOSE(Plan!$F$6,CalcSnowball!BJ341,CalcAvalanche!BJ341,CalcCustom!BJ341))</f>
        <v/>
      </c>
      <c r="D341" s="25" t="str">
        <f aca="false">IF(OR(AND(A341&gt;1,N(O340)=0),Debts!$B$6=""),"",CHOOSE(Plan!$F$6,CalcSnowball!BK341,CalcAvalanche!BK341,CalcCustom!BK341))</f>
        <v/>
      </c>
      <c r="E341" s="25" t="str">
        <f aca="false">IF(OR(AND(A341&gt;1,N(O340)=0),Debts!$B$7=""),"",CHOOSE(Plan!$F$6,CalcSnowball!BL341,CalcAvalanche!BL341,CalcCustom!BL341))</f>
        <v/>
      </c>
      <c r="F341" s="25" t="str">
        <f aca="false">IF(OR(AND(A341&gt;1,N(O340)=0),Debts!$B$8=""),"",CHOOSE(Plan!$F$6,CalcSnowball!BM341,CalcAvalanche!BM341,CalcCustom!BM341))</f>
        <v/>
      </c>
      <c r="G341" s="25" t="str">
        <f aca="false">IF(OR(AND(A341&gt;1,N(O340)=0),Debts!$B$9=""),"",CHOOSE(Plan!$F$6,CalcSnowball!BN341,CalcAvalanche!BN341,CalcCustom!BN341))</f>
        <v/>
      </c>
      <c r="H341" s="25" t="str">
        <f aca="false">IF(OR(AND(A341&gt;1,N(O340)=0),Debts!$B$10=""),"",CHOOSE(Plan!$F$6,CalcSnowball!BO341,CalcAvalanche!BO341,CalcCustom!BO341))</f>
        <v/>
      </c>
      <c r="I341" s="25" t="str">
        <f aca="false">IF(OR(AND(A341&gt;1,N(O340)=0),Debts!$B$11=""),"",CHOOSE(Plan!$F$6,CalcSnowball!BP341,CalcAvalanche!BP341,CalcCustom!BP341))</f>
        <v/>
      </c>
      <c r="J341" s="25" t="str">
        <f aca="false">IF(OR(AND(A341&gt;1,N(O340)=0),Debts!$B$12=""),"",CHOOSE(Plan!$F$6,CalcSnowball!BQ341,CalcAvalanche!BQ341,CalcCustom!BQ341))</f>
        <v/>
      </c>
      <c r="K341" s="25" t="str">
        <f aca="false">IF(OR(AND(A341&gt;1,N(O340)=0),Debts!$B$13=""),"",CHOOSE(Plan!$F$6,CalcSnowball!BR341,CalcAvalanche!BR341,CalcCustom!BR341))</f>
        <v/>
      </c>
      <c r="L341" s="25" t="str">
        <f aca="false">IF(OR(AND(A341&gt;1,N(O340)=0),Debts!$B$14=""),"",CHOOSE(Plan!$F$6,CalcSnowball!BS341,CalcAvalanche!BS341,CalcCustom!BS341))</f>
        <v/>
      </c>
      <c r="M341" s="25" t="str">
        <f aca="false">IF(AND(A341&gt;1,N(O340)=0),"",CHOOSE(Plan!$F$6,CalcSnowball!BV341,CalcAvalanche!BV341,CalcCustom!BV341))</f>
        <v/>
      </c>
      <c r="N341" s="25" t="str">
        <f aca="false">IF(AND(A341&gt;1,N(O340)=0),"",CHOOSE(Plan!$F$6,CalcSnowball!BW341,CalcAvalanche!BW341,CalcCustom!BW341))</f>
        <v/>
      </c>
      <c r="O341" s="25" t="str">
        <f aca="false">IF(AND(A341&gt;1,N(O340)=0),"",CHOOSE(Plan!$F$6,CalcSnowball!BU341,CalcAvalanche!BU341,CalcCustom!BU341))</f>
        <v/>
      </c>
    </row>
    <row r="342" customFormat="false" ht="15" hidden="false" customHeight="false" outlineLevel="0" collapsed="false">
      <c r="A342" s="8" t="n">
        <v>337</v>
      </c>
      <c r="B342" s="24" t="str">
        <f aca="false">IF(AND(A342&gt;1,N(O341)=0),"",EDATE(Plan!$C$5,A342-1))</f>
        <v/>
      </c>
      <c r="C342" s="25" t="str">
        <f aca="false">IF(OR(AND(A342&gt;1,N(O341)=0),Debts!$B$5=""),"",CHOOSE(Plan!$F$6,CalcSnowball!BJ342,CalcAvalanche!BJ342,CalcCustom!BJ342))</f>
        <v/>
      </c>
      <c r="D342" s="25" t="str">
        <f aca="false">IF(OR(AND(A342&gt;1,N(O341)=0),Debts!$B$6=""),"",CHOOSE(Plan!$F$6,CalcSnowball!BK342,CalcAvalanche!BK342,CalcCustom!BK342))</f>
        <v/>
      </c>
      <c r="E342" s="25" t="str">
        <f aca="false">IF(OR(AND(A342&gt;1,N(O341)=0),Debts!$B$7=""),"",CHOOSE(Plan!$F$6,CalcSnowball!BL342,CalcAvalanche!BL342,CalcCustom!BL342))</f>
        <v/>
      </c>
      <c r="F342" s="25" t="str">
        <f aca="false">IF(OR(AND(A342&gt;1,N(O341)=0),Debts!$B$8=""),"",CHOOSE(Plan!$F$6,CalcSnowball!BM342,CalcAvalanche!BM342,CalcCustom!BM342))</f>
        <v/>
      </c>
      <c r="G342" s="25" t="str">
        <f aca="false">IF(OR(AND(A342&gt;1,N(O341)=0),Debts!$B$9=""),"",CHOOSE(Plan!$F$6,CalcSnowball!BN342,CalcAvalanche!BN342,CalcCustom!BN342))</f>
        <v/>
      </c>
      <c r="H342" s="25" t="str">
        <f aca="false">IF(OR(AND(A342&gt;1,N(O341)=0),Debts!$B$10=""),"",CHOOSE(Plan!$F$6,CalcSnowball!BO342,CalcAvalanche!BO342,CalcCustom!BO342))</f>
        <v/>
      </c>
      <c r="I342" s="25" t="str">
        <f aca="false">IF(OR(AND(A342&gt;1,N(O341)=0),Debts!$B$11=""),"",CHOOSE(Plan!$F$6,CalcSnowball!BP342,CalcAvalanche!BP342,CalcCustom!BP342))</f>
        <v/>
      </c>
      <c r="J342" s="25" t="str">
        <f aca="false">IF(OR(AND(A342&gt;1,N(O341)=0),Debts!$B$12=""),"",CHOOSE(Plan!$F$6,CalcSnowball!BQ342,CalcAvalanche!BQ342,CalcCustom!BQ342))</f>
        <v/>
      </c>
      <c r="K342" s="25" t="str">
        <f aca="false">IF(OR(AND(A342&gt;1,N(O341)=0),Debts!$B$13=""),"",CHOOSE(Plan!$F$6,CalcSnowball!BR342,CalcAvalanche!BR342,CalcCustom!BR342))</f>
        <v/>
      </c>
      <c r="L342" s="25" t="str">
        <f aca="false">IF(OR(AND(A342&gt;1,N(O341)=0),Debts!$B$14=""),"",CHOOSE(Plan!$F$6,CalcSnowball!BS342,CalcAvalanche!BS342,CalcCustom!BS342))</f>
        <v/>
      </c>
      <c r="M342" s="25" t="str">
        <f aca="false">IF(AND(A342&gt;1,N(O341)=0),"",CHOOSE(Plan!$F$6,CalcSnowball!BV342,CalcAvalanche!BV342,CalcCustom!BV342))</f>
        <v/>
      </c>
      <c r="N342" s="25" t="str">
        <f aca="false">IF(AND(A342&gt;1,N(O341)=0),"",CHOOSE(Plan!$F$6,CalcSnowball!BW342,CalcAvalanche!BW342,CalcCustom!BW342))</f>
        <v/>
      </c>
      <c r="O342" s="25" t="str">
        <f aca="false">IF(AND(A342&gt;1,N(O341)=0),"",CHOOSE(Plan!$F$6,CalcSnowball!BU342,CalcAvalanche!BU342,CalcCustom!BU342))</f>
        <v/>
      </c>
    </row>
    <row r="343" customFormat="false" ht="15" hidden="false" customHeight="false" outlineLevel="0" collapsed="false">
      <c r="A343" s="8" t="n">
        <v>338</v>
      </c>
      <c r="B343" s="24" t="str">
        <f aca="false">IF(AND(A343&gt;1,N(O342)=0),"",EDATE(Plan!$C$5,A343-1))</f>
        <v/>
      </c>
      <c r="C343" s="25" t="str">
        <f aca="false">IF(OR(AND(A343&gt;1,N(O342)=0),Debts!$B$5=""),"",CHOOSE(Plan!$F$6,CalcSnowball!BJ343,CalcAvalanche!BJ343,CalcCustom!BJ343))</f>
        <v/>
      </c>
      <c r="D343" s="25" t="str">
        <f aca="false">IF(OR(AND(A343&gt;1,N(O342)=0),Debts!$B$6=""),"",CHOOSE(Plan!$F$6,CalcSnowball!BK343,CalcAvalanche!BK343,CalcCustom!BK343))</f>
        <v/>
      </c>
      <c r="E343" s="25" t="str">
        <f aca="false">IF(OR(AND(A343&gt;1,N(O342)=0),Debts!$B$7=""),"",CHOOSE(Plan!$F$6,CalcSnowball!BL343,CalcAvalanche!BL343,CalcCustom!BL343))</f>
        <v/>
      </c>
      <c r="F343" s="25" t="str">
        <f aca="false">IF(OR(AND(A343&gt;1,N(O342)=0),Debts!$B$8=""),"",CHOOSE(Plan!$F$6,CalcSnowball!BM343,CalcAvalanche!BM343,CalcCustom!BM343))</f>
        <v/>
      </c>
      <c r="G343" s="25" t="str">
        <f aca="false">IF(OR(AND(A343&gt;1,N(O342)=0),Debts!$B$9=""),"",CHOOSE(Plan!$F$6,CalcSnowball!BN343,CalcAvalanche!BN343,CalcCustom!BN343))</f>
        <v/>
      </c>
      <c r="H343" s="25" t="str">
        <f aca="false">IF(OR(AND(A343&gt;1,N(O342)=0),Debts!$B$10=""),"",CHOOSE(Plan!$F$6,CalcSnowball!BO343,CalcAvalanche!BO343,CalcCustom!BO343))</f>
        <v/>
      </c>
      <c r="I343" s="25" t="str">
        <f aca="false">IF(OR(AND(A343&gt;1,N(O342)=0),Debts!$B$11=""),"",CHOOSE(Plan!$F$6,CalcSnowball!BP343,CalcAvalanche!BP343,CalcCustom!BP343))</f>
        <v/>
      </c>
      <c r="J343" s="25" t="str">
        <f aca="false">IF(OR(AND(A343&gt;1,N(O342)=0),Debts!$B$12=""),"",CHOOSE(Plan!$F$6,CalcSnowball!BQ343,CalcAvalanche!BQ343,CalcCustom!BQ343))</f>
        <v/>
      </c>
      <c r="K343" s="25" t="str">
        <f aca="false">IF(OR(AND(A343&gt;1,N(O342)=0),Debts!$B$13=""),"",CHOOSE(Plan!$F$6,CalcSnowball!BR343,CalcAvalanche!BR343,CalcCustom!BR343))</f>
        <v/>
      </c>
      <c r="L343" s="25" t="str">
        <f aca="false">IF(OR(AND(A343&gt;1,N(O342)=0),Debts!$B$14=""),"",CHOOSE(Plan!$F$6,CalcSnowball!BS343,CalcAvalanche!BS343,CalcCustom!BS343))</f>
        <v/>
      </c>
      <c r="M343" s="25" t="str">
        <f aca="false">IF(AND(A343&gt;1,N(O342)=0),"",CHOOSE(Plan!$F$6,CalcSnowball!BV343,CalcAvalanche!BV343,CalcCustom!BV343))</f>
        <v/>
      </c>
      <c r="N343" s="25" t="str">
        <f aca="false">IF(AND(A343&gt;1,N(O342)=0),"",CHOOSE(Plan!$F$6,CalcSnowball!BW343,CalcAvalanche!BW343,CalcCustom!BW343))</f>
        <v/>
      </c>
      <c r="O343" s="25" t="str">
        <f aca="false">IF(AND(A343&gt;1,N(O342)=0),"",CHOOSE(Plan!$F$6,CalcSnowball!BU343,CalcAvalanche!BU343,CalcCustom!BU343))</f>
        <v/>
      </c>
    </row>
    <row r="344" customFormat="false" ht="15" hidden="false" customHeight="false" outlineLevel="0" collapsed="false">
      <c r="A344" s="8" t="n">
        <v>339</v>
      </c>
      <c r="B344" s="24" t="str">
        <f aca="false">IF(AND(A344&gt;1,N(O343)=0),"",EDATE(Plan!$C$5,A344-1))</f>
        <v/>
      </c>
      <c r="C344" s="25" t="str">
        <f aca="false">IF(OR(AND(A344&gt;1,N(O343)=0),Debts!$B$5=""),"",CHOOSE(Plan!$F$6,CalcSnowball!BJ344,CalcAvalanche!BJ344,CalcCustom!BJ344))</f>
        <v/>
      </c>
      <c r="D344" s="25" t="str">
        <f aca="false">IF(OR(AND(A344&gt;1,N(O343)=0),Debts!$B$6=""),"",CHOOSE(Plan!$F$6,CalcSnowball!BK344,CalcAvalanche!BK344,CalcCustom!BK344))</f>
        <v/>
      </c>
      <c r="E344" s="25" t="str">
        <f aca="false">IF(OR(AND(A344&gt;1,N(O343)=0),Debts!$B$7=""),"",CHOOSE(Plan!$F$6,CalcSnowball!BL344,CalcAvalanche!BL344,CalcCustom!BL344))</f>
        <v/>
      </c>
      <c r="F344" s="25" t="str">
        <f aca="false">IF(OR(AND(A344&gt;1,N(O343)=0),Debts!$B$8=""),"",CHOOSE(Plan!$F$6,CalcSnowball!BM344,CalcAvalanche!BM344,CalcCustom!BM344))</f>
        <v/>
      </c>
      <c r="G344" s="25" t="str">
        <f aca="false">IF(OR(AND(A344&gt;1,N(O343)=0),Debts!$B$9=""),"",CHOOSE(Plan!$F$6,CalcSnowball!BN344,CalcAvalanche!BN344,CalcCustom!BN344))</f>
        <v/>
      </c>
      <c r="H344" s="25" t="str">
        <f aca="false">IF(OR(AND(A344&gt;1,N(O343)=0),Debts!$B$10=""),"",CHOOSE(Plan!$F$6,CalcSnowball!BO344,CalcAvalanche!BO344,CalcCustom!BO344))</f>
        <v/>
      </c>
      <c r="I344" s="25" t="str">
        <f aca="false">IF(OR(AND(A344&gt;1,N(O343)=0),Debts!$B$11=""),"",CHOOSE(Plan!$F$6,CalcSnowball!BP344,CalcAvalanche!BP344,CalcCustom!BP344))</f>
        <v/>
      </c>
      <c r="J344" s="25" t="str">
        <f aca="false">IF(OR(AND(A344&gt;1,N(O343)=0),Debts!$B$12=""),"",CHOOSE(Plan!$F$6,CalcSnowball!BQ344,CalcAvalanche!BQ344,CalcCustom!BQ344))</f>
        <v/>
      </c>
      <c r="K344" s="25" t="str">
        <f aca="false">IF(OR(AND(A344&gt;1,N(O343)=0),Debts!$B$13=""),"",CHOOSE(Plan!$F$6,CalcSnowball!BR344,CalcAvalanche!BR344,CalcCustom!BR344))</f>
        <v/>
      </c>
      <c r="L344" s="25" t="str">
        <f aca="false">IF(OR(AND(A344&gt;1,N(O343)=0),Debts!$B$14=""),"",CHOOSE(Plan!$F$6,CalcSnowball!BS344,CalcAvalanche!BS344,CalcCustom!BS344))</f>
        <v/>
      </c>
      <c r="M344" s="25" t="str">
        <f aca="false">IF(AND(A344&gt;1,N(O343)=0),"",CHOOSE(Plan!$F$6,CalcSnowball!BV344,CalcAvalanche!BV344,CalcCustom!BV344))</f>
        <v/>
      </c>
      <c r="N344" s="25" t="str">
        <f aca="false">IF(AND(A344&gt;1,N(O343)=0),"",CHOOSE(Plan!$F$6,CalcSnowball!BW344,CalcAvalanche!BW344,CalcCustom!BW344))</f>
        <v/>
      </c>
      <c r="O344" s="25" t="str">
        <f aca="false">IF(AND(A344&gt;1,N(O343)=0),"",CHOOSE(Plan!$F$6,CalcSnowball!BU344,CalcAvalanche!BU344,CalcCustom!BU344))</f>
        <v/>
      </c>
    </row>
    <row r="345" customFormat="false" ht="15" hidden="false" customHeight="false" outlineLevel="0" collapsed="false">
      <c r="A345" s="8" t="n">
        <v>340</v>
      </c>
      <c r="B345" s="24" t="str">
        <f aca="false">IF(AND(A345&gt;1,N(O344)=0),"",EDATE(Plan!$C$5,A345-1))</f>
        <v/>
      </c>
      <c r="C345" s="25" t="str">
        <f aca="false">IF(OR(AND(A345&gt;1,N(O344)=0),Debts!$B$5=""),"",CHOOSE(Plan!$F$6,CalcSnowball!BJ345,CalcAvalanche!BJ345,CalcCustom!BJ345))</f>
        <v/>
      </c>
      <c r="D345" s="25" t="str">
        <f aca="false">IF(OR(AND(A345&gt;1,N(O344)=0),Debts!$B$6=""),"",CHOOSE(Plan!$F$6,CalcSnowball!BK345,CalcAvalanche!BK345,CalcCustom!BK345))</f>
        <v/>
      </c>
      <c r="E345" s="25" t="str">
        <f aca="false">IF(OR(AND(A345&gt;1,N(O344)=0),Debts!$B$7=""),"",CHOOSE(Plan!$F$6,CalcSnowball!BL345,CalcAvalanche!BL345,CalcCustom!BL345))</f>
        <v/>
      </c>
      <c r="F345" s="25" t="str">
        <f aca="false">IF(OR(AND(A345&gt;1,N(O344)=0),Debts!$B$8=""),"",CHOOSE(Plan!$F$6,CalcSnowball!BM345,CalcAvalanche!BM345,CalcCustom!BM345))</f>
        <v/>
      </c>
      <c r="G345" s="25" t="str">
        <f aca="false">IF(OR(AND(A345&gt;1,N(O344)=0),Debts!$B$9=""),"",CHOOSE(Plan!$F$6,CalcSnowball!BN345,CalcAvalanche!BN345,CalcCustom!BN345))</f>
        <v/>
      </c>
      <c r="H345" s="25" t="str">
        <f aca="false">IF(OR(AND(A345&gt;1,N(O344)=0),Debts!$B$10=""),"",CHOOSE(Plan!$F$6,CalcSnowball!BO345,CalcAvalanche!BO345,CalcCustom!BO345))</f>
        <v/>
      </c>
      <c r="I345" s="25" t="str">
        <f aca="false">IF(OR(AND(A345&gt;1,N(O344)=0),Debts!$B$11=""),"",CHOOSE(Plan!$F$6,CalcSnowball!BP345,CalcAvalanche!BP345,CalcCustom!BP345))</f>
        <v/>
      </c>
      <c r="J345" s="25" t="str">
        <f aca="false">IF(OR(AND(A345&gt;1,N(O344)=0),Debts!$B$12=""),"",CHOOSE(Plan!$F$6,CalcSnowball!BQ345,CalcAvalanche!BQ345,CalcCustom!BQ345))</f>
        <v/>
      </c>
      <c r="K345" s="25" t="str">
        <f aca="false">IF(OR(AND(A345&gt;1,N(O344)=0),Debts!$B$13=""),"",CHOOSE(Plan!$F$6,CalcSnowball!BR345,CalcAvalanche!BR345,CalcCustom!BR345))</f>
        <v/>
      </c>
      <c r="L345" s="25" t="str">
        <f aca="false">IF(OR(AND(A345&gt;1,N(O344)=0),Debts!$B$14=""),"",CHOOSE(Plan!$F$6,CalcSnowball!BS345,CalcAvalanche!BS345,CalcCustom!BS345))</f>
        <v/>
      </c>
      <c r="M345" s="25" t="str">
        <f aca="false">IF(AND(A345&gt;1,N(O344)=0),"",CHOOSE(Plan!$F$6,CalcSnowball!BV345,CalcAvalanche!BV345,CalcCustom!BV345))</f>
        <v/>
      </c>
      <c r="N345" s="25" t="str">
        <f aca="false">IF(AND(A345&gt;1,N(O344)=0),"",CHOOSE(Plan!$F$6,CalcSnowball!BW345,CalcAvalanche!BW345,CalcCustom!BW345))</f>
        <v/>
      </c>
      <c r="O345" s="25" t="str">
        <f aca="false">IF(AND(A345&gt;1,N(O344)=0),"",CHOOSE(Plan!$F$6,CalcSnowball!BU345,CalcAvalanche!BU345,CalcCustom!BU345))</f>
        <v/>
      </c>
    </row>
    <row r="346" customFormat="false" ht="15" hidden="false" customHeight="false" outlineLevel="0" collapsed="false">
      <c r="A346" s="8" t="n">
        <v>341</v>
      </c>
      <c r="B346" s="24" t="str">
        <f aca="false">IF(AND(A346&gt;1,N(O345)=0),"",EDATE(Plan!$C$5,A346-1))</f>
        <v/>
      </c>
      <c r="C346" s="25" t="str">
        <f aca="false">IF(OR(AND(A346&gt;1,N(O345)=0),Debts!$B$5=""),"",CHOOSE(Plan!$F$6,CalcSnowball!BJ346,CalcAvalanche!BJ346,CalcCustom!BJ346))</f>
        <v/>
      </c>
      <c r="D346" s="25" t="str">
        <f aca="false">IF(OR(AND(A346&gt;1,N(O345)=0),Debts!$B$6=""),"",CHOOSE(Plan!$F$6,CalcSnowball!BK346,CalcAvalanche!BK346,CalcCustom!BK346))</f>
        <v/>
      </c>
      <c r="E346" s="25" t="str">
        <f aca="false">IF(OR(AND(A346&gt;1,N(O345)=0),Debts!$B$7=""),"",CHOOSE(Plan!$F$6,CalcSnowball!BL346,CalcAvalanche!BL346,CalcCustom!BL346))</f>
        <v/>
      </c>
      <c r="F346" s="25" t="str">
        <f aca="false">IF(OR(AND(A346&gt;1,N(O345)=0),Debts!$B$8=""),"",CHOOSE(Plan!$F$6,CalcSnowball!BM346,CalcAvalanche!BM346,CalcCustom!BM346))</f>
        <v/>
      </c>
      <c r="G346" s="25" t="str">
        <f aca="false">IF(OR(AND(A346&gt;1,N(O345)=0),Debts!$B$9=""),"",CHOOSE(Plan!$F$6,CalcSnowball!BN346,CalcAvalanche!BN346,CalcCustom!BN346))</f>
        <v/>
      </c>
      <c r="H346" s="25" t="str">
        <f aca="false">IF(OR(AND(A346&gt;1,N(O345)=0),Debts!$B$10=""),"",CHOOSE(Plan!$F$6,CalcSnowball!BO346,CalcAvalanche!BO346,CalcCustom!BO346))</f>
        <v/>
      </c>
      <c r="I346" s="25" t="str">
        <f aca="false">IF(OR(AND(A346&gt;1,N(O345)=0),Debts!$B$11=""),"",CHOOSE(Plan!$F$6,CalcSnowball!BP346,CalcAvalanche!BP346,CalcCustom!BP346))</f>
        <v/>
      </c>
      <c r="J346" s="25" t="str">
        <f aca="false">IF(OR(AND(A346&gt;1,N(O345)=0),Debts!$B$12=""),"",CHOOSE(Plan!$F$6,CalcSnowball!BQ346,CalcAvalanche!BQ346,CalcCustom!BQ346))</f>
        <v/>
      </c>
      <c r="K346" s="25" t="str">
        <f aca="false">IF(OR(AND(A346&gt;1,N(O345)=0),Debts!$B$13=""),"",CHOOSE(Plan!$F$6,CalcSnowball!BR346,CalcAvalanche!BR346,CalcCustom!BR346))</f>
        <v/>
      </c>
      <c r="L346" s="25" t="str">
        <f aca="false">IF(OR(AND(A346&gt;1,N(O345)=0),Debts!$B$14=""),"",CHOOSE(Plan!$F$6,CalcSnowball!BS346,CalcAvalanche!BS346,CalcCustom!BS346))</f>
        <v/>
      </c>
      <c r="M346" s="25" t="str">
        <f aca="false">IF(AND(A346&gt;1,N(O345)=0),"",CHOOSE(Plan!$F$6,CalcSnowball!BV346,CalcAvalanche!BV346,CalcCustom!BV346))</f>
        <v/>
      </c>
      <c r="N346" s="25" t="str">
        <f aca="false">IF(AND(A346&gt;1,N(O345)=0),"",CHOOSE(Plan!$F$6,CalcSnowball!BW346,CalcAvalanche!BW346,CalcCustom!BW346))</f>
        <v/>
      </c>
      <c r="O346" s="25" t="str">
        <f aca="false">IF(AND(A346&gt;1,N(O345)=0),"",CHOOSE(Plan!$F$6,CalcSnowball!BU346,CalcAvalanche!BU346,CalcCustom!BU346))</f>
        <v/>
      </c>
    </row>
    <row r="347" customFormat="false" ht="15" hidden="false" customHeight="false" outlineLevel="0" collapsed="false">
      <c r="A347" s="8" t="n">
        <v>342</v>
      </c>
      <c r="B347" s="24" t="str">
        <f aca="false">IF(AND(A347&gt;1,N(O346)=0),"",EDATE(Plan!$C$5,A347-1))</f>
        <v/>
      </c>
      <c r="C347" s="25" t="str">
        <f aca="false">IF(OR(AND(A347&gt;1,N(O346)=0),Debts!$B$5=""),"",CHOOSE(Plan!$F$6,CalcSnowball!BJ347,CalcAvalanche!BJ347,CalcCustom!BJ347))</f>
        <v/>
      </c>
      <c r="D347" s="25" t="str">
        <f aca="false">IF(OR(AND(A347&gt;1,N(O346)=0),Debts!$B$6=""),"",CHOOSE(Plan!$F$6,CalcSnowball!BK347,CalcAvalanche!BK347,CalcCustom!BK347))</f>
        <v/>
      </c>
      <c r="E347" s="25" t="str">
        <f aca="false">IF(OR(AND(A347&gt;1,N(O346)=0),Debts!$B$7=""),"",CHOOSE(Plan!$F$6,CalcSnowball!BL347,CalcAvalanche!BL347,CalcCustom!BL347))</f>
        <v/>
      </c>
      <c r="F347" s="25" t="str">
        <f aca="false">IF(OR(AND(A347&gt;1,N(O346)=0),Debts!$B$8=""),"",CHOOSE(Plan!$F$6,CalcSnowball!BM347,CalcAvalanche!BM347,CalcCustom!BM347))</f>
        <v/>
      </c>
      <c r="G347" s="25" t="str">
        <f aca="false">IF(OR(AND(A347&gt;1,N(O346)=0),Debts!$B$9=""),"",CHOOSE(Plan!$F$6,CalcSnowball!BN347,CalcAvalanche!BN347,CalcCustom!BN347))</f>
        <v/>
      </c>
      <c r="H347" s="25" t="str">
        <f aca="false">IF(OR(AND(A347&gt;1,N(O346)=0),Debts!$B$10=""),"",CHOOSE(Plan!$F$6,CalcSnowball!BO347,CalcAvalanche!BO347,CalcCustom!BO347))</f>
        <v/>
      </c>
      <c r="I347" s="25" t="str">
        <f aca="false">IF(OR(AND(A347&gt;1,N(O346)=0),Debts!$B$11=""),"",CHOOSE(Plan!$F$6,CalcSnowball!BP347,CalcAvalanche!BP347,CalcCustom!BP347))</f>
        <v/>
      </c>
      <c r="J347" s="25" t="str">
        <f aca="false">IF(OR(AND(A347&gt;1,N(O346)=0),Debts!$B$12=""),"",CHOOSE(Plan!$F$6,CalcSnowball!BQ347,CalcAvalanche!BQ347,CalcCustom!BQ347))</f>
        <v/>
      </c>
      <c r="K347" s="25" t="str">
        <f aca="false">IF(OR(AND(A347&gt;1,N(O346)=0),Debts!$B$13=""),"",CHOOSE(Plan!$F$6,CalcSnowball!BR347,CalcAvalanche!BR347,CalcCustom!BR347))</f>
        <v/>
      </c>
      <c r="L347" s="25" t="str">
        <f aca="false">IF(OR(AND(A347&gt;1,N(O346)=0),Debts!$B$14=""),"",CHOOSE(Plan!$F$6,CalcSnowball!BS347,CalcAvalanche!BS347,CalcCustom!BS347))</f>
        <v/>
      </c>
      <c r="M347" s="25" t="str">
        <f aca="false">IF(AND(A347&gt;1,N(O346)=0),"",CHOOSE(Plan!$F$6,CalcSnowball!BV347,CalcAvalanche!BV347,CalcCustom!BV347))</f>
        <v/>
      </c>
      <c r="N347" s="25" t="str">
        <f aca="false">IF(AND(A347&gt;1,N(O346)=0),"",CHOOSE(Plan!$F$6,CalcSnowball!BW347,CalcAvalanche!BW347,CalcCustom!BW347))</f>
        <v/>
      </c>
      <c r="O347" s="25" t="str">
        <f aca="false">IF(AND(A347&gt;1,N(O346)=0),"",CHOOSE(Plan!$F$6,CalcSnowball!BU347,CalcAvalanche!BU347,CalcCustom!BU347))</f>
        <v/>
      </c>
    </row>
    <row r="348" customFormat="false" ht="15" hidden="false" customHeight="false" outlineLevel="0" collapsed="false">
      <c r="A348" s="8" t="n">
        <v>343</v>
      </c>
      <c r="B348" s="24" t="str">
        <f aca="false">IF(AND(A348&gt;1,N(O347)=0),"",EDATE(Plan!$C$5,A348-1))</f>
        <v/>
      </c>
      <c r="C348" s="25" t="str">
        <f aca="false">IF(OR(AND(A348&gt;1,N(O347)=0),Debts!$B$5=""),"",CHOOSE(Plan!$F$6,CalcSnowball!BJ348,CalcAvalanche!BJ348,CalcCustom!BJ348))</f>
        <v/>
      </c>
      <c r="D348" s="25" t="str">
        <f aca="false">IF(OR(AND(A348&gt;1,N(O347)=0),Debts!$B$6=""),"",CHOOSE(Plan!$F$6,CalcSnowball!BK348,CalcAvalanche!BK348,CalcCustom!BK348))</f>
        <v/>
      </c>
      <c r="E348" s="25" t="str">
        <f aca="false">IF(OR(AND(A348&gt;1,N(O347)=0),Debts!$B$7=""),"",CHOOSE(Plan!$F$6,CalcSnowball!BL348,CalcAvalanche!BL348,CalcCustom!BL348))</f>
        <v/>
      </c>
      <c r="F348" s="25" t="str">
        <f aca="false">IF(OR(AND(A348&gt;1,N(O347)=0),Debts!$B$8=""),"",CHOOSE(Plan!$F$6,CalcSnowball!BM348,CalcAvalanche!BM348,CalcCustom!BM348))</f>
        <v/>
      </c>
      <c r="G348" s="25" t="str">
        <f aca="false">IF(OR(AND(A348&gt;1,N(O347)=0),Debts!$B$9=""),"",CHOOSE(Plan!$F$6,CalcSnowball!BN348,CalcAvalanche!BN348,CalcCustom!BN348))</f>
        <v/>
      </c>
      <c r="H348" s="25" t="str">
        <f aca="false">IF(OR(AND(A348&gt;1,N(O347)=0),Debts!$B$10=""),"",CHOOSE(Plan!$F$6,CalcSnowball!BO348,CalcAvalanche!BO348,CalcCustom!BO348))</f>
        <v/>
      </c>
      <c r="I348" s="25" t="str">
        <f aca="false">IF(OR(AND(A348&gt;1,N(O347)=0),Debts!$B$11=""),"",CHOOSE(Plan!$F$6,CalcSnowball!BP348,CalcAvalanche!BP348,CalcCustom!BP348))</f>
        <v/>
      </c>
      <c r="J348" s="25" t="str">
        <f aca="false">IF(OR(AND(A348&gt;1,N(O347)=0),Debts!$B$12=""),"",CHOOSE(Plan!$F$6,CalcSnowball!BQ348,CalcAvalanche!BQ348,CalcCustom!BQ348))</f>
        <v/>
      </c>
      <c r="K348" s="25" t="str">
        <f aca="false">IF(OR(AND(A348&gt;1,N(O347)=0),Debts!$B$13=""),"",CHOOSE(Plan!$F$6,CalcSnowball!BR348,CalcAvalanche!BR348,CalcCustom!BR348))</f>
        <v/>
      </c>
      <c r="L348" s="25" t="str">
        <f aca="false">IF(OR(AND(A348&gt;1,N(O347)=0),Debts!$B$14=""),"",CHOOSE(Plan!$F$6,CalcSnowball!BS348,CalcAvalanche!BS348,CalcCustom!BS348))</f>
        <v/>
      </c>
      <c r="M348" s="25" t="str">
        <f aca="false">IF(AND(A348&gt;1,N(O347)=0),"",CHOOSE(Plan!$F$6,CalcSnowball!BV348,CalcAvalanche!BV348,CalcCustom!BV348))</f>
        <v/>
      </c>
      <c r="N348" s="25" t="str">
        <f aca="false">IF(AND(A348&gt;1,N(O347)=0),"",CHOOSE(Plan!$F$6,CalcSnowball!BW348,CalcAvalanche!BW348,CalcCustom!BW348))</f>
        <v/>
      </c>
      <c r="O348" s="25" t="str">
        <f aca="false">IF(AND(A348&gt;1,N(O347)=0),"",CHOOSE(Plan!$F$6,CalcSnowball!BU348,CalcAvalanche!BU348,CalcCustom!BU348))</f>
        <v/>
      </c>
    </row>
    <row r="349" customFormat="false" ht="15" hidden="false" customHeight="false" outlineLevel="0" collapsed="false">
      <c r="A349" s="8" t="n">
        <v>344</v>
      </c>
      <c r="B349" s="24" t="str">
        <f aca="false">IF(AND(A349&gt;1,N(O348)=0),"",EDATE(Plan!$C$5,A349-1))</f>
        <v/>
      </c>
      <c r="C349" s="25" t="str">
        <f aca="false">IF(OR(AND(A349&gt;1,N(O348)=0),Debts!$B$5=""),"",CHOOSE(Plan!$F$6,CalcSnowball!BJ349,CalcAvalanche!BJ349,CalcCustom!BJ349))</f>
        <v/>
      </c>
      <c r="D349" s="25" t="str">
        <f aca="false">IF(OR(AND(A349&gt;1,N(O348)=0),Debts!$B$6=""),"",CHOOSE(Plan!$F$6,CalcSnowball!BK349,CalcAvalanche!BK349,CalcCustom!BK349))</f>
        <v/>
      </c>
      <c r="E349" s="25" t="str">
        <f aca="false">IF(OR(AND(A349&gt;1,N(O348)=0),Debts!$B$7=""),"",CHOOSE(Plan!$F$6,CalcSnowball!BL349,CalcAvalanche!BL349,CalcCustom!BL349))</f>
        <v/>
      </c>
      <c r="F349" s="25" t="str">
        <f aca="false">IF(OR(AND(A349&gt;1,N(O348)=0),Debts!$B$8=""),"",CHOOSE(Plan!$F$6,CalcSnowball!BM349,CalcAvalanche!BM349,CalcCustom!BM349))</f>
        <v/>
      </c>
      <c r="G349" s="25" t="str">
        <f aca="false">IF(OR(AND(A349&gt;1,N(O348)=0),Debts!$B$9=""),"",CHOOSE(Plan!$F$6,CalcSnowball!BN349,CalcAvalanche!BN349,CalcCustom!BN349))</f>
        <v/>
      </c>
      <c r="H349" s="25" t="str">
        <f aca="false">IF(OR(AND(A349&gt;1,N(O348)=0),Debts!$B$10=""),"",CHOOSE(Plan!$F$6,CalcSnowball!BO349,CalcAvalanche!BO349,CalcCustom!BO349))</f>
        <v/>
      </c>
      <c r="I349" s="25" t="str">
        <f aca="false">IF(OR(AND(A349&gt;1,N(O348)=0),Debts!$B$11=""),"",CHOOSE(Plan!$F$6,CalcSnowball!BP349,CalcAvalanche!BP349,CalcCustom!BP349))</f>
        <v/>
      </c>
      <c r="J349" s="25" t="str">
        <f aca="false">IF(OR(AND(A349&gt;1,N(O348)=0),Debts!$B$12=""),"",CHOOSE(Plan!$F$6,CalcSnowball!BQ349,CalcAvalanche!BQ349,CalcCustom!BQ349))</f>
        <v/>
      </c>
      <c r="K349" s="25" t="str">
        <f aca="false">IF(OR(AND(A349&gt;1,N(O348)=0),Debts!$B$13=""),"",CHOOSE(Plan!$F$6,CalcSnowball!BR349,CalcAvalanche!BR349,CalcCustom!BR349))</f>
        <v/>
      </c>
      <c r="L349" s="25" t="str">
        <f aca="false">IF(OR(AND(A349&gt;1,N(O348)=0),Debts!$B$14=""),"",CHOOSE(Plan!$F$6,CalcSnowball!BS349,CalcAvalanche!BS349,CalcCustom!BS349))</f>
        <v/>
      </c>
      <c r="M349" s="25" t="str">
        <f aca="false">IF(AND(A349&gt;1,N(O348)=0),"",CHOOSE(Plan!$F$6,CalcSnowball!BV349,CalcAvalanche!BV349,CalcCustom!BV349))</f>
        <v/>
      </c>
      <c r="N349" s="25" t="str">
        <f aca="false">IF(AND(A349&gt;1,N(O348)=0),"",CHOOSE(Plan!$F$6,CalcSnowball!BW349,CalcAvalanche!BW349,CalcCustom!BW349))</f>
        <v/>
      </c>
      <c r="O349" s="25" t="str">
        <f aca="false">IF(AND(A349&gt;1,N(O348)=0),"",CHOOSE(Plan!$F$6,CalcSnowball!BU349,CalcAvalanche!BU349,CalcCustom!BU349))</f>
        <v/>
      </c>
    </row>
    <row r="350" customFormat="false" ht="15" hidden="false" customHeight="false" outlineLevel="0" collapsed="false">
      <c r="A350" s="8" t="n">
        <v>345</v>
      </c>
      <c r="B350" s="24" t="str">
        <f aca="false">IF(AND(A350&gt;1,N(O349)=0),"",EDATE(Plan!$C$5,A350-1))</f>
        <v/>
      </c>
      <c r="C350" s="25" t="str">
        <f aca="false">IF(OR(AND(A350&gt;1,N(O349)=0),Debts!$B$5=""),"",CHOOSE(Plan!$F$6,CalcSnowball!BJ350,CalcAvalanche!BJ350,CalcCustom!BJ350))</f>
        <v/>
      </c>
      <c r="D350" s="25" t="str">
        <f aca="false">IF(OR(AND(A350&gt;1,N(O349)=0),Debts!$B$6=""),"",CHOOSE(Plan!$F$6,CalcSnowball!BK350,CalcAvalanche!BK350,CalcCustom!BK350))</f>
        <v/>
      </c>
      <c r="E350" s="25" t="str">
        <f aca="false">IF(OR(AND(A350&gt;1,N(O349)=0),Debts!$B$7=""),"",CHOOSE(Plan!$F$6,CalcSnowball!BL350,CalcAvalanche!BL350,CalcCustom!BL350))</f>
        <v/>
      </c>
      <c r="F350" s="25" t="str">
        <f aca="false">IF(OR(AND(A350&gt;1,N(O349)=0),Debts!$B$8=""),"",CHOOSE(Plan!$F$6,CalcSnowball!BM350,CalcAvalanche!BM350,CalcCustom!BM350))</f>
        <v/>
      </c>
      <c r="G350" s="25" t="str">
        <f aca="false">IF(OR(AND(A350&gt;1,N(O349)=0),Debts!$B$9=""),"",CHOOSE(Plan!$F$6,CalcSnowball!BN350,CalcAvalanche!BN350,CalcCustom!BN350))</f>
        <v/>
      </c>
      <c r="H350" s="25" t="str">
        <f aca="false">IF(OR(AND(A350&gt;1,N(O349)=0),Debts!$B$10=""),"",CHOOSE(Plan!$F$6,CalcSnowball!BO350,CalcAvalanche!BO350,CalcCustom!BO350))</f>
        <v/>
      </c>
      <c r="I350" s="25" t="str">
        <f aca="false">IF(OR(AND(A350&gt;1,N(O349)=0),Debts!$B$11=""),"",CHOOSE(Plan!$F$6,CalcSnowball!BP350,CalcAvalanche!BP350,CalcCustom!BP350))</f>
        <v/>
      </c>
      <c r="J350" s="25" t="str">
        <f aca="false">IF(OR(AND(A350&gt;1,N(O349)=0),Debts!$B$12=""),"",CHOOSE(Plan!$F$6,CalcSnowball!BQ350,CalcAvalanche!BQ350,CalcCustom!BQ350))</f>
        <v/>
      </c>
      <c r="K350" s="25" t="str">
        <f aca="false">IF(OR(AND(A350&gt;1,N(O349)=0),Debts!$B$13=""),"",CHOOSE(Plan!$F$6,CalcSnowball!BR350,CalcAvalanche!BR350,CalcCustom!BR350))</f>
        <v/>
      </c>
      <c r="L350" s="25" t="str">
        <f aca="false">IF(OR(AND(A350&gt;1,N(O349)=0),Debts!$B$14=""),"",CHOOSE(Plan!$F$6,CalcSnowball!BS350,CalcAvalanche!BS350,CalcCustom!BS350))</f>
        <v/>
      </c>
      <c r="M350" s="25" t="str">
        <f aca="false">IF(AND(A350&gt;1,N(O349)=0),"",CHOOSE(Plan!$F$6,CalcSnowball!BV350,CalcAvalanche!BV350,CalcCustom!BV350))</f>
        <v/>
      </c>
      <c r="N350" s="25" t="str">
        <f aca="false">IF(AND(A350&gt;1,N(O349)=0),"",CHOOSE(Plan!$F$6,CalcSnowball!BW350,CalcAvalanche!BW350,CalcCustom!BW350))</f>
        <v/>
      </c>
      <c r="O350" s="25" t="str">
        <f aca="false">IF(AND(A350&gt;1,N(O349)=0),"",CHOOSE(Plan!$F$6,CalcSnowball!BU350,CalcAvalanche!BU350,CalcCustom!BU350))</f>
        <v/>
      </c>
    </row>
    <row r="351" customFormat="false" ht="15" hidden="false" customHeight="false" outlineLevel="0" collapsed="false">
      <c r="A351" s="8" t="n">
        <v>346</v>
      </c>
      <c r="B351" s="24" t="str">
        <f aca="false">IF(AND(A351&gt;1,N(O350)=0),"",EDATE(Plan!$C$5,A351-1))</f>
        <v/>
      </c>
      <c r="C351" s="25" t="str">
        <f aca="false">IF(OR(AND(A351&gt;1,N(O350)=0),Debts!$B$5=""),"",CHOOSE(Plan!$F$6,CalcSnowball!BJ351,CalcAvalanche!BJ351,CalcCustom!BJ351))</f>
        <v/>
      </c>
      <c r="D351" s="25" t="str">
        <f aca="false">IF(OR(AND(A351&gt;1,N(O350)=0),Debts!$B$6=""),"",CHOOSE(Plan!$F$6,CalcSnowball!BK351,CalcAvalanche!BK351,CalcCustom!BK351))</f>
        <v/>
      </c>
      <c r="E351" s="25" t="str">
        <f aca="false">IF(OR(AND(A351&gt;1,N(O350)=0),Debts!$B$7=""),"",CHOOSE(Plan!$F$6,CalcSnowball!BL351,CalcAvalanche!BL351,CalcCustom!BL351))</f>
        <v/>
      </c>
      <c r="F351" s="25" t="str">
        <f aca="false">IF(OR(AND(A351&gt;1,N(O350)=0),Debts!$B$8=""),"",CHOOSE(Plan!$F$6,CalcSnowball!BM351,CalcAvalanche!BM351,CalcCustom!BM351))</f>
        <v/>
      </c>
      <c r="G351" s="25" t="str">
        <f aca="false">IF(OR(AND(A351&gt;1,N(O350)=0),Debts!$B$9=""),"",CHOOSE(Plan!$F$6,CalcSnowball!BN351,CalcAvalanche!BN351,CalcCustom!BN351))</f>
        <v/>
      </c>
      <c r="H351" s="25" t="str">
        <f aca="false">IF(OR(AND(A351&gt;1,N(O350)=0),Debts!$B$10=""),"",CHOOSE(Plan!$F$6,CalcSnowball!BO351,CalcAvalanche!BO351,CalcCustom!BO351))</f>
        <v/>
      </c>
      <c r="I351" s="25" t="str">
        <f aca="false">IF(OR(AND(A351&gt;1,N(O350)=0),Debts!$B$11=""),"",CHOOSE(Plan!$F$6,CalcSnowball!BP351,CalcAvalanche!BP351,CalcCustom!BP351))</f>
        <v/>
      </c>
      <c r="J351" s="25" t="str">
        <f aca="false">IF(OR(AND(A351&gt;1,N(O350)=0),Debts!$B$12=""),"",CHOOSE(Plan!$F$6,CalcSnowball!BQ351,CalcAvalanche!BQ351,CalcCustom!BQ351))</f>
        <v/>
      </c>
      <c r="K351" s="25" t="str">
        <f aca="false">IF(OR(AND(A351&gt;1,N(O350)=0),Debts!$B$13=""),"",CHOOSE(Plan!$F$6,CalcSnowball!BR351,CalcAvalanche!BR351,CalcCustom!BR351))</f>
        <v/>
      </c>
      <c r="L351" s="25" t="str">
        <f aca="false">IF(OR(AND(A351&gt;1,N(O350)=0),Debts!$B$14=""),"",CHOOSE(Plan!$F$6,CalcSnowball!BS351,CalcAvalanche!BS351,CalcCustom!BS351))</f>
        <v/>
      </c>
      <c r="M351" s="25" t="str">
        <f aca="false">IF(AND(A351&gt;1,N(O350)=0),"",CHOOSE(Plan!$F$6,CalcSnowball!BV351,CalcAvalanche!BV351,CalcCustom!BV351))</f>
        <v/>
      </c>
      <c r="N351" s="25" t="str">
        <f aca="false">IF(AND(A351&gt;1,N(O350)=0),"",CHOOSE(Plan!$F$6,CalcSnowball!BW351,CalcAvalanche!BW351,CalcCustom!BW351))</f>
        <v/>
      </c>
      <c r="O351" s="25" t="str">
        <f aca="false">IF(AND(A351&gt;1,N(O350)=0),"",CHOOSE(Plan!$F$6,CalcSnowball!BU351,CalcAvalanche!BU351,CalcCustom!BU351))</f>
        <v/>
      </c>
    </row>
    <row r="352" customFormat="false" ht="15" hidden="false" customHeight="false" outlineLevel="0" collapsed="false">
      <c r="A352" s="8" t="n">
        <v>347</v>
      </c>
      <c r="B352" s="24" t="str">
        <f aca="false">IF(AND(A352&gt;1,N(O351)=0),"",EDATE(Plan!$C$5,A352-1))</f>
        <v/>
      </c>
      <c r="C352" s="25" t="str">
        <f aca="false">IF(OR(AND(A352&gt;1,N(O351)=0),Debts!$B$5=""),"",CHOOSE(Plan!$F$6,CalcSnowball!BJ352,CalcAvalanche!BJ352,CalcCustom!BJ352))</f>
        <v/>
      </c>
      <c r="D352" s="25" t="str">
        <f aca="false">IF(OR(AND(A352&gt;1,N(O351)=0),Debts!$B$6=""),"",CHOOSE(Plan!$F$6,CalcSnowball!BK352,CalcAvalanche!BK352,CalcCustom!BK352))</f>
        <v/>
      </c>
      <c r="E352" s="25" t="str">
        <f aca="false">IF(OR(AND(A352&gt;1,N(O351)=0),Debts!$B$7=""),"",CHOOSE(Plan!$F$6,CalcSnowball!BL352,CalcAvalanche!BL352,CalcCustom!BL352))</f>
        <v/>
      </c>
      <c r="F352" s="25" t="str">
        <f aca="false">IF(OR(AND(A352&gt;1,N(O351)=0),Debts!$B$8=""),"",CHOOSE(Plan!$F$6,CalcSnowball!BM352,CalcAvalanche!BM352,CalcCustom!BM352))</f>
        <v/>
      </c>
      <c r="G352" s="25" t="str">
        <f aca="false">IF(OR(AND(A352&gt;1,N(O351)=0),Debts!$B$9=""),"",CHOOSE(Plan!$F$6,CalcSnowball!BN352,CalcAvalanche!BN352,CalcCustom!BN352))</f>
        <v/>
      </c>
      <c r="H352" s="25" t="str">
        <f aca="false">IF(OR(AND(A352&gt;1,N(O351)=0),Debts!$B$10=""),"",CHOOSE(Plan!$F$6,CalcSnowball!BO352,CalcAvalanche!BO352,CalcCustom!BO352))</f>
        <v/>
      </c>
      <c r="I352" s="25" t="str">
        <f aca="false">IF(OR(AND(A352&gt;1,N(O351)=0),Debts!$B$11=""),"",CHOOSE(Plan!$F$6,CalcSnowball!BP352,CalcAvalanche!BP352,CalcCustom!BP352))</f>
        <v/>
      </c>
      <c r="J352" s="25" t="str">
        <f aca="false">IF(OR(AND(A352&gt;1,N(O351)=0),Debts!$B$12=""),"",CHOOSE(Plan!$F$6,CalcSnowball!BQ352,CalcAvalanche!BQ352,CalcCustom!BQ352))</f>
        <v/>
      </c>
      <c r="K352" s="25" t="str">
        <f aca="false">IF(OR(AND(A352&gt;1,N(O351)=0),Debts!$B$13=""),"",CHOOSE(Plan!$F$6,CalcSnowball!BR352,CalcAvalanche!BR352,CalcCustom!BR352))</f>
        <v/>
      </c>
      <c r="L352" s="25" t="str">
        <f aca="false">IF(OR(AND(A352&gt;1,N(O351)=0),Debts!$B$14=""),"",CHOOSE(Plan!$F$6,CalcSnowball!BS352,CalcAvalanche!BS352,CalcCustom!BS352))</f>
        <v/>
      </c>
      <c r="M352" s="25" t="str">
        <f aca="false">IF(AND(A352&gt;1,N(O351)=0),"",CHOOSE(Plan!$F$6,CalcSnowball!BV352,CalcAvalanche!BV352,CalcCustom!BV352))</f>
        <v/>
      </c>
      <c r="N352" s="25" t="str">
        <f aca="false">IF(AND(A352&gt;1,N(O351)=0),"",CHOOSE(Plan!$F$6,CalcSnowball!BW352,CalcAvalanche!BW352,CalcCustom!BW352))</f>
        <v/>
      </c>
      <c r="O352" s="25" t="str">
        <f aca="false">IF(AND(A352&gt;1,N(O351)=0),"",CHOOSE(Plan!$F$6,CalcSnowball!BU352,CalcAvalanche!BU352,CalcCustom!BU352))</f>
        <v/>
      </c>
    </row>
    <row r="353" customFormat="false" ht="15" hidden="false" customHeight="false" outlineLevel="0" collapsed="false">
      <c r="A353" s="8" t="n">
        <v>348</v>
      </c>
      <c r="B353" s="24" t="str">
        <f aca="false">IF(AND(A353&gt;1,N(O352)=0),"",EDATE(Plan!$C$5,A353-1))</f>
        <v/>
      </c>
      <c r="C353" s="25" t="str">
        <f aca="false">IF(OR(AND(A353&gt;1,N(O352)=0),Debts!$B$5=""),"",CHOOSE(Plan!$F$6,CalcSnowball!BJ353,CalcAvalanche!BJ353,CalcCustom!BJ353))</f>
        <v/>
      </c>
      <c r="D353" s="25" t="str">
        <f aca="false">IF(OR(AND(A353&gt;1,N(O352)=0),Debts!$B$6=""),"",CHOOSE(Plan!$F$6,CalcSnowball!BK353,CalcAvalanche!BK353,CalcCustom!BK353))</f>
        <v/>
      </c>
      <c r="E353" s="25" t="str">
        <f aca="false">IF(OR(AND(A353&gt;1,N(O352)=0),Debts!$B$7=""),"",CHOOSE(Plan!$F$6,CalcSnowball!BL353,CalcAvalanche!BL353,CalcCustom!BL353))</f>
        <v/>
      </c>
      <c r="F353" s="25" t="str">
        <f aca="false">IF(OR(AND(A353&gt;1,N(O352)=0),Debts!$B$8=""),"",CHOOSE(Plan!$F$6,CalcSnowball!BM353,CalcAvalanche!BM353,CalcCustom!BM353))</f>
        <v/>
      </c>
      <c r="G353" s="25" t="str">
        <f aca="false">IF(OR(AND(A353&gt;1,N(O352)=0),Debts!$B$9=""),"",CHOOSE(Plan!$F$6,CalcSnowball!BN353,CalcAvalanche!BN353,CalcCustom!BN353))</f>
        <v/>
      </c>
      <c r="H353" s="25" t="str">
        <f aca="false">IF(OR(AND(A353&gt;1,N(O352)=0),Debts!$B$10=""),"",CHOOSE(Plan!$F$6,CalcSnowball!BO353,CalcAvalanche!BO353,CalcCustom!BO353))</f>
        <v/>
      </c>
      <c r="I353" s="25" t="str">
        <f aca="false">IF(OR(AND(A353&gt;1,N(O352)=0),Debts!$B$11=""),"",CHOOSE(Plan!$F$6,CalcSnowball!BP353,CalcAvalanche!BP353,CalcCustom!BP353))</f>
        <v/>
      </c>
      <c r="J353" s="25" t="str">
        <f aca="false">IF(OR(AND(A353&gt;1,N(O352)=0),Debts!$B$12=""),"",CHOOSE(Plan!$F$6,CalcSnowball!BQ353,CalcAvalanche!BQ353,CalcCustom!BQ353))</f>
        <v/>
      </c>
      <c r="K353" s="25" t="str">
        <f aca="false">IF(OR(AND(A353&gt;1,N(O352)=0),Debts!$B$13=""),"",CHOOSE(Plan!$F$6,CalcSnowball!BR353,CalcAvalanche!BR353,CalcCustom!BR353))</f>
        <v/>
      </c>
      <c r="L353" s="25" t="str">
        <f aca="false">IF(OR(AND(A353&gt;1,N(O352)=0),Debts!$B$14=""),"",CHOOSE(Plan!$F$6,CalcSnowball!BS353,CalcAvalanche!BS353,CalcCustom!BS353))</f>
        <v/>
      </c>
      <c r="M353" s="25" t="str">
        <f aca="false">IF(AND(A353&gt;1,N(O352)=0),"",CHOOSE(Plan!$F$6,CalcSnowball!BV353,CalcAvalanche!BV353,CalcCustom!BV353))</f>
        <v/>
      </c>
      <c r="N353" s="25" t="str">
        <f aca="false">IF(AND(A353&gt;1,N(O352)=0),"",CHOOSE(Plan!$F$6,CalcSnowball!BW353,CalcAvalanche!BW353,CalcCustom!BW353))</f>
        <v/>
      </c>
      <c r="O353" s="25" t="str">
        <f aca="false">IF(AND(A353&gt;1,N(O352)=0),"",CHOOSE(Plan!$F$6,CalcSnowball!BU353,CalcAvalanche!BU353,CalcCustom!BU353))</f>
        <v/>
      </c>
    </row>
    <row r="354" customFormat="false" ht="15" hidden="false" customHeight="false" outlineLevel="0" collapsed="false">
      <c r="A354" s="8" t="n">
        <v>349</v>
      </c>
      <c r="B354" s="24" t="str">
        <f aca="false">IF(AND(A354&gt;1,N(O353)=0),"",EDATE(Plan!$C$5,A354-1))</f>
        <v/>
      </c>
      <c r="C354" s="25" t="str">
        <f aca="false">IF(OR(AND(A354&gt;1,N(O353)=0),Debts!$B$5=""),"",CHOOSE(Plan!$F$6,CalcSnowball!BJ354,CalcAvalanche!BJ354,CalcCustom!BJ354))</f>
        <v/>
      </c>
      <c r="D354" s="25" t="str">
        <f aca="false">IF(OR(AND(A354&gt;1,N(O353)=0),Debts!$B$6=""),"",CHOOSE(Plan!$F$6,CalcSnowball!BK354,CalcAvalanche!BK354,CalcCustom!BK354))</f>
        <v/>
      </c>
      <c r="E354" s="25" t="str">
        <f aca="false">IF(OR(AND(A354&gt;1,N(O353)=0),Debts!$B$7=""),"",CHOOSE(Plan!$F$6,CalcSnowball!BL354,CalcAvalanche!BL354,CalcCustom!BL354))</f>
        <v/>
      </c>
      <c r="F354" s="25" t="str">
        <f aca="false">IF(OR(AND(A354&gt;1,N(O353)=0),Debts!$B$8=""),"",CHOOSE(Plan!$F$6,CalcSnowball!BM354,CalcAvalanche!BM354,CalcCustom!BM354))</f>
        <v/>
      </c>
      <c r="G354" s="25" t="str">
        <f aca="false">IF(OR(AND(A354&gt;1,N(O353)=0),Debts!$B$9=""),"",CHOOSE(Plan!$F$6,CalcSnowball!BN354,CalcAvalanche!BN354,CalcCustom!BN354))</f>
        <v/>
      </c>
      <c r="H354" s="25" t="str">
        <f aca="false">IF(OR(AND(A354&gt;1,N(O353)=0),Debts!$B$10=""),"",CHOOSE(Plan!$F$6,CalcSnowball!BO354,CalcAvalanche!BO354,CalcCustom!BO354))</f>
        <v/>
      </c>
      <c r="I354" s="25" t="str">
        <f aca="false">IF(OR(AND(A354&gt;1,N(O353)=0),Debts!$B$11=""),"",CHOOSE(Plan!$F$6,CalcSnowball!BP354,CalcAvalanche!BP354,CalcCustom!BP354))</f>
        <v/>
      </c>
      <c r="J354" s="25" t="str">
        <f aca="false">IF(OR(AND(A354&gt;1,N(O353)=0),Debts!$B$12=""),"",CHOOSE(Plan!$F$6,CalcSnowball!BQ354,CalcAvalanche!BQ354,CalcCustom!BQ354))</f>
        <v/>
      </c>
      <c r="K354" s="25" t="str">
        <f aca="false">IF(OR(AND(A354&gt;1,N(O353)=0),Debts!$B$13=""),"",CHOOSE(Plan!$F$6,CalcSnowball!BR354,CalcAvalanche!BR354,CalcCustom!BR354))</f>
        <v/>
      </c>
      <c r="L354" s="25" t="str">
        <f aca="false">IF(OR(AND(A354&gt;1,N(O353)=0),Debts!$B$14=""),"",CHOOSE(Plan!$F$6,CalcSnowball!BS354,CalcAvalanche!BS354,CalcCustom!BS354))</f>
        <v/>
      </c>
      <c r="M354" s="25" t="str">
        <f aca="false">IF(AND(A354&gt;1,N(O353)=0),"",CHOOSE(Plan!$F$6,CalcSnowball!BV354,CalcAvalanche!BV354,CalcCustom!BV354))</f>
        <v/>
      </c>
      <c r="N354" s="25" t="str">
        <f aca="false">IF(AND(A354&gt;1,N(O353)=0),"",CHOOSE(Plan!$F$6,CalcSnowball!BW354,CalcAvalanche!BW354,CalcCustom!BW354))</f>
        <v/>
      </c>
      <c r="O354" s="25" t="str">
        <f aca="false">IF(AND(A354&gt;1,N(O353)=0),"",CHOOSE(Plan!$F$6,CalcSnowball!BU354,CalcAvalanche!BU354,CalcCustom!BU354))</f>
        <v/>
      </c>
    </row>
    <row r="355" customFormat="false" ht="15" hidden="false" customHeight="false" outlineLevel="0" collapsed="false">
      <c r="A355" s="8" t="n">
        <v>350</v>
      </c>
      <c r="B355" s="24" t="str">
        <f aca="false">IF(AND(A355&gt;1,N(O354)=0),"",EDATE(Plan!$C$5,A355-1))</f>
        <v/>
      </c>
      <c r="C355" s="25" t="str">
        <f aca="false">IF(OR(AND(A355&gt;1,N(O354)=0),Debts!$B$5=""),"",CHOOSE(Plan!$F$6,CalcSnowball!BJ355,CalcAvalanche!BJ355,CalcCustom!BJ355))</f>
        <v/>
      </c>
      <c r="D355" s="25" t="str">
        <f aca="false">IF(OR(AND(A355&gt;1,N(O354)=0),Debts!$B$6=""),"",CHOOSE(Plan!$F$6,CalcSnowball!BK355,CalcAvalanche!BK355,CalcCustom!BK355))</f>
        <v/>
      </c>
      <c r="E355" s="25" t="str">
        <f aca="false">IF(OR(AND(A355&gt;1,N(O354)=0),Debts!$B$7=""),"",CHOOSE(Plan!$F$6,CalcSnowball!BL355,CalcAvalanche!BL355,CalcCustom!BL355))</f>
        <v/>
      </c>
      <c r="F355" s="25" t="str">
        <f aca="false">IF(OR(AND(A355&gt;1,N(O354)=0),Debts!$B$8=""),"",CHOOSE(Plan!$F$6,CalcSnowball!BM355,CalcAvalanche!BM355,CalcCustom!BM355))</f>
        <v/>
      </c>
      <c r="G355" s="25" t="str">
        <f aca="false">IF(OR(AND(A355&gt;1,N(O354)=0),Debts!$B$9=""),"",CHOOSE(Plan!$F$6,CalcSnowball!BN355,CalcAvalanche!BN355,CalcCustom!BN355))</f>
        <v/>
      </c>
      <c r="H355" s="25" t="str">
        <f aca="false">IF(OR(AND(A355&gt;1,N(O354)=0),Debts!$B$10=""),"",CHOOSE(Plan!$F$6,CalcSnowball!BO355,CalcAvalanche!BO355,CalcCustom!BO355))</f>
        <v/>
      </c>
      <c r="I355" s="25" t="str">
        <f aca="false">IF(OR(AND(A355&gt;1,N(O354)=0),Debts!$B$11=""),"",CHOOSE(Plan!$F$6,CalcSnowball!BP355,CalcAvalanche!BP355,CalcCustom!BP355))</f>
        <v/>
      </c>
      <c r="J355" s="25" t="str">
        <f aca="false">IF(OR(AND(A355&gt;1,N(O354)=0),Debts!$B$12=""),"",CHOOSE(Plan!$F$6,CalcSnowball!BQ355,CalcAvalanche!BQ355,CalcCustom!BQ355))</f>
        <v/>
      </c>
      <c r="K355" s="25" t="str">
        <f aca="false">IF(OR(AND(A355&gt;1,N(O354)=0),Debts!$B$13=""),"",CHOOSE(Plan!$F$6,CalcSnowball!BR355,CalcAvalanche!BR355,CalcCustom!BR355))</f>
        <v/>
      </c>
      <c r="L355" s="25" t="str">
        <f aca="false">IF(OR(AND(A355&gt;1,N(O354)=0),Debts!$B$14=""),"",CHOOSE(Plan!$F$6,CalcSnowball!BS355,CalcAvalanche!BS355,CalcCustom!BS355))</f>
        <v/>
      </c>
      <c r="M355" s="25" t="str">
        <f aca="false">IF(AND(A355&gt;1,N(O354)=0),"",CHOOSE(Plan!$F$6,CalcSnowball!BV355,CalcAvalanche!BV355,CalcCustom!BV355))</f>
        <v/>
      </c>
      <c r="N355" s="25" t="str">
        <f aca="false">IF(AND(A355&gt;1,N(O354)=0),"",CHOOSE(Plan!$F$6,CalcSnowball!BW355,CalcAvalanche!BW355,CalcCustom!BW355))</f>
        <v/>
      </c>
      <c r="O355" s="25" t="str">
        <f aca="false">IF(AND(A355&gt;1,N(O354)=0),"",CHOOSE(Plan!$F$6,CalcSnowball!BU355,CalcAvalanche!BU355,CalcCustom!BU355))</f>
        <v/>
      </c>
    </row>
    <row r="356" customFormat="false" ht="15" hidden="false" customHeight="false" outlineLevel="0" collapsed="false">
      <c r="A356" s="8" t="n">
        <v>351</v>
      </c>
      <c r="B356" s="24" t="str">
        <f aca="false">IF(AND(A356&gt;1,N(O355)=0),"",EDATE(Plan!$C$5,A356-1))</f>
        <v/>
      </c>
      <c r="C356" s="25" t="str">
        <f aca="false">IF(OR(AND(A356&gt;1,N(O355)=0),Debts!$B$5=""),"",CHOOSE(Plan!$F$6,CalcSnowball!BJ356,CalcAvalanche!BJ356,CalcCustom!BJ356))</f>
        <v/>
      </c>
      <c r="D356" s="25" t="str">
        <f aca="false">IF(OR(AND(A356&gt;1,N(O355)=0),Debts!$B$6=""),"",CHOOSE(Plan!$F$6,CalcSnowball!BK356,CalcAvalanche!BK356,CalcCustom!BK356))</f>
        <v/>
      </c>
      <c r="E356" s="25" t="str">
        <f aca="false">IF(OR(AND(A356&gt;1,N(O355)=0),Debts!$B$7=""),"",CHOOSE(Plan!$F$6,CalcSnowball!BL356,CalcAvalanche!BL356,CalcCustom!BL356))</f>
        <v/>
      </c>
      <c r="F356" s="25" t="str">
        <f aca="false">IF(OR(AND(A356&gt;1,N(O355)=0),Debts!$B$8=""),"",CHOOSE(Plan!$F$6,CalcSnowball!BM356,CalcAvalanche!BM356,CalcCustom!BM356))</f>
        <v/>
      </c>
      <c r="G356" s="25" t="str">
        <f aca="false">IF(OR(AND(A356&gt;1,N(O355)=0),Debts!$B$9=""),"",CHOOSE(Plan!$F$6,CalcSnowball!BN356,CalcAvalanche!BN356,CalcCustom!BN356))</f>
        <v/>
      </c>
      <c r="H356" s="25" t="str">
        <f aca="false">IF(OR(AND(A356&gt;1,N(O355)=0),Debts!$B$10=""),"",CHOOSE(Plan!$F$6,CalcSnowball!BO356,CalcAvalanche!BO356,CalcCustom!BO356))</f>
        <v/>
      </c>
      <c r="I356" s="25" t="str">
        <f aca="false">IF(OR(AND(A356&gt;1,N(O355)=0),Debts!$B$11=""),"",CHOOSE(Plan!$F$6,CalcSnowball!BP356,CalcAvalanche!BP356,CalcCustom!BP356))</f>
        <v/>
      </c>
      <c r="J356" s="25" t="str">
        <f aca="false">IF(OR(AND(A356&gt;1,N(O355)=0),Debts!$B$12=""),"",CHOOSE(Plan!$F$6,CalcSnowball!BQ356,CalcAvalanche!BQ356,CalcCustom!BQ356))</f>
        <v/>
      </c>
      <c r="K356" s="25" t="str">
        <f aca="false">IF(OR(AND(A356&gt;1,N(O355)=0),Debts!$B$13=""),"",CHOOSE(Plan!$F$6,CalcSnowball!BR356,CalcAvalanche!BR356,CalcCustom!BR356))</f>
        <v/>
      </c>
      <c r="L356" s="25" t="str">
        <f aca="false">IF(OR(AND(A356&gt;1,N(O355)=0),Debts!$B$14=""),"",CHOOSE(Plan!$F$6,CalcSnowball!BS356,CalcAvalanche!BS356,CalcCustom!BS356))</f>
        <v/>
      </c>
      <c r="M356" s="25" t="str">
        <f aca="false">IF(AND(A356&gt;1,N(O355)=0),"",CHOOSE(Plan!$F$6,CalcSnowball!BV356,CalcAvalanche!BV356,CalcCustom!BV356))</f>
        <v/>
      </c>
      <c r="N356" s="25" t="str">
        <f aca="false">IF(AND(A356&gt;1,N(O355)=0),"",CHOOSE(Plan!$F$6,CalcSnowball!BW356,CalcAvalanche!BW356,CalcCustom!BW356))</f>
        <v/>
      </c>
      <c r="O356" s="25" t="str">
        <f aca="false">IF(AND(A356&gt;1,N(O355)=0),"",CHOOSE(Plan!$F$6,CalcSnowball!BU356,CalcAvalanche!BU356,CalcCustom!BU356))</f>
        <v/>
      </c>
    </row>
    <row r="357" customFormat="false" ht="15" hidden="false" customHeight="false" outlineLevel="0" collapsed="false">
      <c r="A357" s="8" t="n">
        <v>352</v>
      </c>
      <c r="B357" s="24" t="str">
        <f aca="false">IF(AND(A357&gt;1,N(O356)=0),"",EDATE(Plan!$C$5,A357-1))</f>
        <v/>
      </c>
      <c r="C357" s="25" t="str">
        <f aca="false">IF(OR(AND(A357&gt;1,N(O356)=0),Debts!$B$5=""),"",CHOOSE(Plan!$F$6,CalcSnowball!BJ357,CalcAvalanche!BJ357,CalcCustom!BJ357))</f>
        <v/>
      </c>
      <c r="D357" s="25" t="str">
        <f aca="false">IF(OR(AND(A357&gt;1,N(O356)=0),Debts!$B$6=""),"",CHOOSE(Plan!$F$6,CalcSnowball!BK357,CalcAvalanche!BK357,CalcCustom!BK357))</f>
        <v/>
      </c>
      <c r="E357" s="25" t="str">
        <f aca="false">IF(OR(AND(A357&gt;1,N(O356)=0),Debts!$B$7=""),"",CHOOSE(Plan!$F$6,CalcSnowball!BL357,CalcAvalanche!BL357,CalcCustom!BL357))</f>
        <v/>
      </c>
      <c r="F357" s="25" t="str">
        <f aca="false">IF(OR(AND(A357&gt;1,N(O356)=0),Debts!$B$8=""),"",CHOOSE(Plan!$F$6,CalcSnowball!BM357,CalcAvalanche!BM357,CalcCustom!BM357))</f>
        <v/>
      </c>
      <c r="G357" s="25" t="str">
        <f aca="false">IF(OR(AND(A357&gt;1,N(O356)=0),Debts!$B$9=""),"",CHOOSE(Plan!$F$6,CalcSnowball!BN357,CalcAvalanche!BN357,CalcCustom!BN357))</f>
        <v/>
      </c>
      <c r="H357" s="25" t="str">
        <f aca="false">IF(OR(AND(A357&gt;1,N(O356)=0),Debts!$B$10=""),"",CHOOSE(Plan!$F$6,CalcSnowball!BO357,CalcAvalanche!BO357,CalcCustom!BO357))</f>
        <v/>
      </c>
      <c r="I357" s="25" t="str">
        <f aca="false">IF(OR(AND(A357&gt;1,N(O356)=0),Debts!$B$11=""),"",CHOOSE(Plan!$F$6,CalcSnowball!BP357,CalcAvalanche!BP357,CalcCustom!BP357))</f>
        <v/>
      </c>
      <c r="J357" s="25" t="str">
        <f aca="false">IF(OR(AND(A357&gt;1,N(O356)=0),Debts!$B$12=""),"",CHOOSE(Plan!$F$6,CalcSnowball!BQ357,CalcAvalanche!BQ357,CalcCustom!BQ357))</f>
        <v/>
      </c>
      <c r="K357" s="25" t="str">
        <f aca="false">IF(OR(AND(A357&gt;1,N(O356)=0),Debts!$B$13=""),"",CHOOSE(Plan!$F$6,CalcSnowball!BR357,CalcAvalanche!BR357,CalcCustom!BR357))</f>
        <v/>
      </c>
      <c r="L357" s="25" t="str">
        <f aca="false">IF(OR(AND(A357&gt;1,N(O356)=0),Debts!$B$14=""),"",CHOOSE(Plan!$F$6,CalcSnowball!BS357,CalcAvalanche!BS357,CalcCustom!BS357))</f>
        <v/>
      </c>
      <c r="M357" s="25" t="str">
        <f aca="false">IF(AND(A357&gt;1,N(O356)=0),"",CHOOSE(Plan!$F$6,CalcSnowball!BV357,CalcAvalanche!BV357,CalcCustom!BV357))</f>
        <v/>
      </c>
      <c r="N357" s="25" t="str">
        <f aca="false">IF(AND(A357&gt;1,N(O356)=0),"",CHOOSE(Plan!$F$6,CalcSnowball!BW357,CalcAvalanche!BW357,CalcCustom!BW357))</f>
        <v/>
      </c>
      <c r="O357" s="25" t="str">
        <f aca="false">IF(AND(A357&gt;1,N(O356)=0),"",CHOOSE(Plan!$F$6,CalcSnowball!BU357,CalcAvalanche!BU357,CalcCustom!BU357))</f>
        <v/>
      </c>
    </row>
    <row r="358" customFormat="false" ht="15" hidden="false" customHeight="false" outlineLevel="0" collapsed="false">
      <c r="A358" s="8" t="n">
        <v>353</v>
      </c>
      <c r="B358" s="24" t="str">
        <f aca="false">IF(AND(A358&gt;1,N(O357)=0),"",EDATE(Plan!$C$5,A358-1))</f>
        <v/>
      </c>
      <c r="C358" s="25" t="str">
        <f aca="false">IF(OR(AND(A358&gt;1,N(O357)=0),Debts!$B$5=""),"",CHOOSE(Plan!$F$6,CalcSnowball!BJ358,CalcAvalanche!BJ358,CalcCustom!BJ358))</f>
        <v/>
      </c>
      <c r="D358" s="25" t="str">
        <f aca="false">IF(OR(AND(A358&gt;1,N(O357)=0),Debts!$B$6=""),"",CHOOSE(Plan!$F$6,CalcSnowball!BK358,CalcAvalanche!BK358,CalcCustom!BK358))</f>
        <v/>
      </c>
      <c r="E358" s="25" t="str">
        <f aca="false">IF(OR(AND(A358&gt;1,N(O357)=0),Debts!$B$7=""),"",CHOOSE(Plan!$F$6,CalcSnowball!BL358,CalcAvalanche!BL358,CalcCustom!BL358))</f>
        <v/>
      </c>
      <c r="F358" s="25" t="str">
        <f aca="false">IF(OR(AND(A358&gt;1,N(O357)=0),Debts!$B$8=""),"",CHOOSE(Plan!$F$6,CalcSnowball!BM358,CalcAvalanche!BM358,CalcCustom!BM358))</f>
        <v/>
      </c>
      <c r="G358" s="25" t="str">
        <f aca="false">IF(OR(AND(A358&gt;1,N(O357)=0),Debts!$B$9=""),"",CHOOSE(Plan!$F$6,CalcSnowball!BN358,CalcAvalanche!BN358,CalcCustom!BN358))</f>
        <v/>
      </c>
      <c r="H358" s="25" t="str">
        <f aca="false">IF(OR(AND(A358&gt;1,N(O357)=0),Debts!$B$10=""),"",CHOOSE(Plan!$F$6,CalcSnowball!BO358,CalcAvalanche!BO358,CalcCustom!BO358))</f>
        <v/>
      </c>
      <c r="I358" s="25" t="str">
        <f aca="false">IF(OR(AND(A358&gt;1,N(O357)=0),Debts!$B$11=""),"",CHOOSE(Plan!$F$6,CalcSnowball!BP358,CalcAvalanche!BP358,CalcCustom!BP358))</f>
        <v/>
      </c>
      <c r="J358" s="25" t="str">
        <f aca="false">IF(OR(AND(A358&gt;1,N(O357)=0),Debts!$B$12=""),"",CHOOSE(Plan!$F$6,CalcSnowball!BQ358,CalcAvalanche!BQ358,CalcCustom!BQ358))</f>
        <v/>
      </c>
      <c r="K358" s="25" t="str">
        <f aca="false">IF(OR(AND(A358&gt;1,N(O357)=0),Debts!$B$13=""),"",CHOOSE(Plan!$F$6,CalcSnowball!BR358,CalcAvalanche!BR358,CalcCustom!BR358))</f>
        <v/>
      </c>
      <c r="L358" s="25" t="str">
        <f aca="false">IF(OR(AND(A358&gt;1,N(O357)=0),Debts!$B$14=""),"",CHOOSE(Plan!$F$6,CalcSnowball!BS358,CalcAvalanche!BS358,CalcCustom!BS358))</f>
        <v/>
      </c>
      <c r="M358" s="25" t="str">
        <f aca="false">IF(AND(A358&gt;1,N(O357)=0),"",CHOOSE(Plan!$F$6,CalcSnowball!BV358,CalcAvalanche!BV358,CalcCustom!BV358))</f>
        <v/>
      </c>
      <c r="N358" s="25" t="str">
        <f aca="false">IF(AND(A358&gt;1,N(O357)=0),"",CHOOSE(Plan!$F$6,CalcSnowball!BW358,CalcAvalanche!BW358,CalcCustom!BW358))</f>
        <v/>
      </c>
      <c r="O358" s="25" t="str">
        <f aca="false">IF(AND(A358&gt;1,N(O357)=0),"",CHOOSE(Plan!$F$6,CalcSnowball!BU358,CalcAvalanche!BU358,CalcCustom!BU358))</f>
        <v/>
      </c>
    </row>
    <row r="359" customFormat="false" ht="15" hidden="false" customHeight="false" outlineLevel="0" collapsed="false">
      <c r="A359" s="8" t="n">
        <v>354</v>
      </c>
      <c r="B359" s="24" t="str">
        <f aca="false">IF(AND(A359&gt;1,N(O358)=0),"",EDATE(Plan!$C$5,A359-1))</f>
        <v/>
      </c>
      <c r="C359" s="25" t="str">
        <f aca="false">IF(OR(AND(A359&gt;1,N(O358)=0),Debts!$B$5=""),"",CHOOSE(Plan!$F$6,CalcSnowball!BJ359,CalcAvalanche!BJ359,CalcCustom!BJ359))</f>
        <v/>
      </c>
      <c r="D359" s="25" t="str">
        <f aca="false">IF(OR(AND(A359&gt;1,N(O358)=0),Debts!$B$6=""),"",CHOOSE(Plan!$F$6,CalcSnowball!BK359,CalcAvalanche!BK359,CalcCustom!BK359))</f>
        <v/>
      </c>
      <c r="E359" s="25" t="str">
        <f aca="false">IF(OR(AND(A359&gt;1,N(O358)=0),Debts!$B$7=""),"",CHOOSE(Plan!$F$6,CalcSnowball!BL359,CalcAvalanche!BL359,CalcCustom!BL359))</f>
        <v/>
      </c>
      <c r="F359" s="25" t="str">
        <f aca="false">IF(OR(AND(A359&gt;1,N(O358)=0),Debts!$B$8=""),"",CHOOSE(Plan!$F$6,CalcSnowball!BM359,CalcAvalanche!BM359,CalcCustom!BM359))</f>
        <v/>
      </c>
      <c r="G359" s="25" t="str">
        <f aca="false">IF(OR(AND(A359&gt;1,N(O358)=0),Debts!$B$9=""),"",CHOOSE(Plan!$F$6,CalcSnowball!BN359,CalcAvalanche!BN359,CalcCustom!BN359))</f>
        <v/>
      </c>
      <c r="H359" s="25" t="str">
        <f aca="false">IF(OR(AND(A359&gt;1,N(O358)=0),Debts!$B$10=""),"",CHOOSE(Plan!$F$6,CalcSnowball!BO359,CalcAvalanche!BO359,CalcCustom!BO359))</f>
        <v/>
      </c>
      <c r="I359" s="25" t="str">
        <f aca="false">IF(OR(AND(A359&gt;1,N(O358)=0),Debts!$B$11=""),"",CHOOSE(Plan!$F$6,CalcSnowball!BP359,CalcAvalanche!BP359,CalcCustom!BP359))</f>
        <v/>
      </c>
      <c r="J359" s="25" t="str">
        <f aca="false">IF(OR(AND(A359&gt;1,N(O358)=0),Debts!$B$12=""),"",CHOOSE(Plan!$F$6,CalcSnowball!BQ359,CalcAvalanche!BQ359,CalcCustom!BQ359))</f>
        <v/>
      </c>
      <c r="K359" s="25" t="str">
        <f aca="false">IF(OR(AND(A359&gt;1,N(O358)=0),Debts!$B$13=""),"",CHOOSE(Plan!$F$6,CalcSnowball!BR359,CalcAvalanche!BR359,CalcCustom!BR359))</f>
        <v/>
      </c>
      <c r="L359" s="25" t="str">
        <f aca="false">IF(OR(AND(A359&gt;1,N(O358)=0),Debts!$B$14=""),"",CHOOSE(Plan!$F$6,CalcSnowball!BS359,CalcAvalanche!BS359,CalcCustom!BS359))</f>
        <v/>
      </c>
      <c r="M359" s="25" t="str">
        <f aca="false">IF(AND(A359&gt;1,N(O358)=0),"",CHOOSE(Plan!$F$6,CalcSnowball!BV359,CalcAvalanche!BV359,CalcCustom!BV359))</f>
        <v/>
      </c>
      <c r="N359" s="25" t="str">
        <f aca="false">IF(AND(A359&gt;1,N(O358)=0),"",CHOOSE(Plan!$F$6,CalcSnowball!BW359,CalcAvalanche!BW359,CalcCustom!BW359))</f>
        <v/>
      </c>
      <c r="O359" s="25" t="str">
        <f aca="false">IF(AND(A359&gt;1,N(O358)=0),"",CHOOSE(Plan!$F$6,CalcSnowball!BU359,CalcAvalanche!BU359,CalcCustom!BU359))</f>
        <v/>
      </c>
    </row>
    <row r="360" customFormat="false" ht="15" hidden="false" customHeight="false" outlineLevel="0" collapsed="false">
      <c r="A360" s="8" t="n">
        <v>355</v>
      </c>
      <c r="B360" s="24" t="str">
        <f aca="false">IF(AND(A360&gt;1,N(O359)=0),"",EDATE(Plan!$C$5,A360-1))</f>
        <v/>
      </c>
      <c r="C360" s="25" t="str">
        <f aca="false">IF(OR(AND(A360&gt;1,N(O359)=0),Debts!$B$5=""),"",CHOOSE(Plan!$F$6,CalcSnowball!BJ360,CalcAvalanche!BJ360,CalcCustom!BJ360))</f>
        <v/>
      </c>
      <c r="D360" s="25" t="str">
        <f aca="false">IF(OR(AND(A360&gt;1,N(O359)=0),Debts!$B$6=""),"",CHOOSE(Plan!$F$6,CalcSnowball!BK360,CalcAvalanche!BK360,CalcCustom!BK360))</f>
        <v/>
      </c>
      <c r="E360" s="25" t="str">
        <f aca="false">IF(OR(AND(A360&gt;1,N(O359)=0),Debts!$B$7=""),"",CHOOSE(Plan!$F$6,CalcSnowball!BL360,CalcAvalanche!BL360,CalcCustom!BL360))</f>
        <v/>
      </c>
      <c r="F360" s="25" t="str">
        <f aca="false">IF(OR(AND(A360&gt;1,N(O359)=0),Debts!$B$8=""),"",CHOOSE(Plan!$F$6,CalcSnowball!BM360,CalcAvalanche!BM360,CalcCustom!BM360))</f>
        <v/>
      </c>
      <c r="G360" s="25" t="str">
        <f aca="false">IF(OR(AND(A360&gt;1,N(O359)=0),Debts!$B$9=""),"",CHOOSE(Plan!$F$6,CalcSnowball!BN360,CalcAvalanche!BN360,CalcCustom!BN360))</f>
        <v/>
      </c>
      <c r="H360" s="25" t="str">
        <f aca="false">IF(OR(AND(A360&gt;1,N(O359)=0),Debts!$B$10=""),"",CHOOSE(Plan!$F$6,CalcSnowball!BO360,CalcAvalanche!BO360,CalcCustom!BO360))</f>
        <v/>
      </c>
      <c r="I360" s="25" t="str">
        <f aca="false">IF(OR(AND(A360&gt;1,N(O359)=0),Debts!$B$11=""),"",CHOOSE(Plan!$F$6,CalcSnowball!BP360,CalcAvalanche!BP360,CalcCustom!BP360))</f>
        <v/>
      </c>
      <c r="J360" s="25" t="str">
        <f aca="false">IF(OR(AND(A360&gt;1,N(O359)=0),Debts!$B$12=""),"",CHOOSE(Plan!$F$6,CalcSnowball!BQ360,CalcAvalanche!BQ360,CalcCustom!BQ360))</f>
        <v/>
      </c>
      <c r="K360" s="25" t="str">
        <f aca="false">IF(OR(AND(A360&gt;1,N(O359)=0),Debts!$B$13=""),"",CHOOSE(Plan!$F$6,CalcSnowball!BR360,CalcAvalanche!BR360,CalcCustom!BR360))</f>
        <v/>
      </c>
      <c r="L360" s="25" t="str">
        <f aca="false">IF(OR(AND(A360&gt;1,N(O359)=0),Debts!$B$14=""),"",CHOOSE(Plan!$F$6,CalcSnowball!BS360,CalcAvalanche!BS360,CalcCustom!BS360))</f>
        <v/>
      </c>
      <c r="M360" s="25" t="str">
        <f aca="false">IF(AND(A360&gt;1,N(O359)=0),"",CHOOSE(Plan!$F$6,CalcSnowball!BV360,CalcAvalanche!BV360,CalcCustom!BV360))</f>
        <v/>
      </c>
      <c r="N360" s="25" t="str">
        <f aca="false">IF(AND(A360&gt;1,N(O359)=0),"",CHOOSE(Plan!$F$6,CalcSnowball!BW360,CalcAvalanche!BW360,CalcCustom!BW360))</f>
        <v/>
      </c>
      <c r="O360" s="25" t="str">
        <f aca="false">IF(AND(A360&gt;1,N(O359)=0),"",CHOOSE(Plan!$F$6,CalcSnowball!BU360,CalcAvalanche!BU360,CalcCustom!BU360))</f>
        <v/>
      </c>
    </row>
    <row r="361" customFormat="false" ht="15" hidden="false" customHeight="false" outlineLevel="0" collapsed="false">
      <c r="A361" s="8" t="n">
        <v>356</v>
      </c>
      <c r="B361" s="24" t="str">
        <f aca="false">IF(AND(A361&gt;1,N(O360)=0),"",EDATE(Plan!$C$5,A361-1))</f>
        <v/>
      </c>
      <c r="C361" s="25" t="str">
        <f aca="false">IF(OR(AND(A361&gt;1,N(O360)=0),Debts!$B$5=""),"",CHOOSE(Plan!$F$6,CalcSnowball!BJ361,CalcAvalanche!BJ361,CalcCustom!BJ361))</f>
        <v/>
      </c>
      <c r="D361" s="25" t="str">
        <f aca="false">IF(OR(AND(A361&gt;1,N(O360)=0),Debts!$B$6=""),"",CHOOSE(Plan!$F$6,CalcSnowball!BK361,CalcAvalanche!BK361,CalcCustom!BK361))</f>
        <v/>
      </c>
      <c r="E361" s="25" t="str">
        <f aca="false">IF(OR(AND(A361&gt;1,N(O360)=0),Debts!$B$7=""),"",CHOOSE(Plan!$F$6,CalcSnowball!BL361,CalcAvalanche!BL361,CalcCustom!BL361))</f>
        <v/>
      </c>
      <c r="F361" s="25" t="str">
        <f aca="false">IF(OR(AND(A361&gt;1,N(O360)=0),Debts!$B$8=""),"",CHOOSE(Plan!$F$6,CalcSnowball!BM361,CalcAvalanche!BM361,CalcCustom!BM361))</f>
        <v/>
      </c>
      <c r="G361" s="25" t="str">
        <f aca="false">IF(OR(AND(A361&gt;1,N(O360)=0),Debts!$B$9=""),"",CHOOSE(Plan!$F$6,CalcSnowball!BN361,CalcAvalanche!BN361,CalcCustom!BN361))</f>
        <v/>
      </c>
      <c r="H361" s="25" t="str">
        <f aca="false">IF(OR(AND(A361&gt;1,N(O360)=0),Debts!$B$10=""),"",CHOOSE(Plan!$F$6,CalcSnowball!BO361,CalcAvalanche!BO361,CalcCustom!BO361))</f>
        <v/>
      </c>
      <c r="I361" s="25" t="str">
        <f aca="false">IF(OR(AND(A361&gt;1,N(O360)=0),Debts!$B$11=""),"",CHOOSE(Plan!$F$6,CalcSnowball!BP361,CalcAvalanche!BP361,CalcCustom!BP361))</f>
        <v/>
      </c>
      <c r="J361" s="25" t="str">
        <f aca="false">IF(OR(AND(A361&gt;1,N(O360)=0),Debts!$B$12=""),"",CHOOSE(Plan!$F$6,CalcSnowball!BQ361,CalcAvalanche!BQ361,CalcCustom!BQ361))</f>
        <v/>
      </c>
      <c r="K361" s="25" t="str">
        <f aca="false">IF(OR(AND(A361&gt;1,N(O360)=0),Debts!$B$13=""),"",CHOOSE(Plan!$F$6,CalcSnowball!BR361,CalcAvalanche!BR361,CalcCustom!BR361))</f>
        <v/>
      </c>
      <c r="L361" s="25" t="str">
        <f aca="false">IF(OR(AND(A361&gt;1,N(O360)=0),Debts!$B$14=""),"",CHOOSE(Plan!$F$6,CalcSnowball!BS361,CalcAvalanche!BS361,CalcCustom!BS361))</f>
        <v/>
      </c>
      <c r="M361" s="25" t="str">
        <f aca="false">IF(AND(A361&gt;1,N(O360)=0),"",CHOOSE(Plan!$F$6,CalcSnowball!BV361,CalcAvalanche!BV361,CalcCustom!BV361))</f>
        <v/>
      </c>
      <c r="N361" s="25" t="str">
        <f aca="false">IF(AND(A361&gt;1,N(O360)=0),"",CHOOSE(Plan!$F$6,CalcSnowball!BW361,CalcAvalanche!BW361,CalcCustom!BW361))</f>
        <v/>
      </c>
      <c r="O361" s="25" t="str">
        <f aca="false">IF(AND(A361&gt;1,N(O360)=0),"",CHOOSE(Plan!$F$6,CalcSnowball!BU361,CalcAvalanche!BU361,CalcCustom!BU361))</f>
        <v/>
      </c>
    </row>
    <row r="362" customFormat="false" ht="15" hidden="false" customHeight="false" outlineLevel="0" collapsed="false">
      <c r="A362" s="8" t="n">
        <v>357</v>
      </c>
      <c r="B362" s="24" t="str">
        <f aca="false">IF(AND(A362&gt;1,N(O361)=0),"",EDATE(Plan!$C$5,A362-1))</f>
        <v/>
      </c>
      <c r="C362" s="25" t="str">
        <f aca="false">IF(OR(AND(A362&gt;1,N(O361)=0),Debts!$B$5=""),"",CHOOSE(Plan!$F$6,CalcSnowball!BJ362,CalcAvalanche!BJ362,CalcCustom!BJ362))</f>
        <v/>
      </c>
      <c r="D362" s="25" t="str">
        <f aca="false">IF(OR(AND(A362&gt;1,N(O361)=0),Debts!$B$6=""),"",CHOOSE(Plan!$F$6,CalcSnowball!BK362,CalcAvalanche!BK362,CalcCustom!BK362))</f>
        <v/>
      </c>
      <c r="E362" s="25" t="str">
        <f aca="false">IF(OR(AND(A362&gt;1,N(O361)=0),Debts!$B$7=""),"",CHOOSE(Plan!$F$6,CalcSnowball!BL362,CalcAvalanche!BL362,CalcCustom!BL362))</f>
        <v/>
      </c>
      <c r="F362" s="25" t="str">
        <f aca="false">IF(OR(AND(A362&gt;1,N(O361)=0),Debts!$B$8=""),"",CHOOSE(Plan!$F$6,CalcSnowball!BM362,CalcAvalanche!BM362,CalcCustom!BM362))</f>
        <v/>
      </c>
      <c r="G362" s="25" t="str">
        <f aca="false">IF(OR(AND(A362&gt;1,N(O361)=0),Debts!$B$9=""),"",CHOOSE(Plan!$F$6,CalcSnowball!BN362,CalcAvalanche!BN362,CalcCustom!BN362))</f>
        <v/>
      </c>
      <c r="H362" s="25" t="str">
        <f aca="false">IF(OR(AND(A362&gt;1,N(O361)=0),Debts!$B$10=""),"",CHOOSE(Plan!$F$6,CalcSnowball!BO362,CalcAvalanche!BO362,CalcCustom!BO362))</f>
        <v/>
      </c>
      <c r="I362" s="25" t="str">
        <f aca="false">IF(OR(AND(A362&gt;1,N(O361)=0),Debts!$B$11=""),"",CHOOSE(Plan!$F$6,CalcSnowball!BP362,CalcAvalanche!BP362,CalcCustom!BP362))</f>
        <v/>
      </c>
      <c r="J362" s="25" t="str">
        <f aca="false">IF(OR(AND(A362&gt;1,N(O361)=0),Debts!$B$12=""),"",CHOOSE(Plan!$F$6,CalcSnowball!BQ362,CalcAvalanche!BQ362,CalcCustom!BQ362))</f>
        <v/>
      </c>
      <c r="K362" s="25" t="str">
        <f aca="false">IF(OR(AND(A362&gt;1,N(O361)=0),Debts!$B$13=""),"",CHOOSE(Plan!$F$6,CalcSnowball!BR362,CalcAvalanche!BR362,CalcCustom!BR362))</f>
        <v/>
      </c>
      <c r="L362" s="25" t="str">
        <f aca="false">IF(OR(AND(A362&gt;1,N(O361)=0),Debts!$B$14=""),"",CHOOSE(Plan!$F$6,CalcSnowball!BS362,CalcAvalanche!BS362,CalcCustom!BS362))</f>
        <v/>
      </c>
      <c r="M362" s="25" t="str">
        <f aca="false">IF(AND(A362&gt;1,N(O361)=0),"",CHOOSE(Plan!$F$6,CalcSnowball!BV362,CalcAvalanche!BV362,CalcCustom!BV362))</f>
        <v/>
      </c>
      <c r="N362" s="25" t="str">
        <f aca="false">IF(AND(A362&gt;1,N(O361)=0),"",CHOOSE(Plan!$F$6,CalcSnowball!BW362,CalcAvalanche!BW362,CalcCustom!BW362))</f>
        <v/>
      </c>
      <c r="O362" s="25" t="str">
        <f aca="false">IF(AND(A362&gt;1,N(O361)=0),"",CHOOSE(Plan!$F$6,CalcSnowball!BU362,CalcAvalanche!BU362,CalcCustom!BU362))</f>
        <v/>
      </c>
    </row>
    <row r="363" customFormat="false" ht="15" hidden="false" customHeight="false" outlineLevel="0" collapsed="false">
      <c r="A363" s="8" t="n">
        <v>358</v>
      </c>
      <c r="B363" s="24" t="str">
        <f aca="false">IF(AND(A363&gt;1,N(O362)=0),"",EDATE(Plan!$C$5,A363-1))</f>
        <v/>
      </c>
      <c r="C363" s="25" t="str">
        <f aca="false">IF(OR(AND(A363&gt;1,N(O362)=0),Debts!$B$5=""),"",CHOOSE(Plan!$F$6,CalcSnowball!BJ363,CalcAvalanche!BJ363,CalcCustom!BJ363))</f>
        <v/>
      </c>
      <c r="D363" s="25" t="str">
        <f aca="false">IF(OR(AND(A363&gt;1,N(O362)=0),Debts!$B$6=""),"",CHOOSE(Plan!$F$6,CalcSnowball!BK363,CalcAvalanche!BK363,CalcCustom!BK363))</f>
        <v/>
      </c>
      <c r="E363" s="25" t="str">
        <f aca="false">IF(OR(AND(A363&gt;1,N(O362)=0),Debts!$B$7=""),"",CHOOSE(Plan!$F$6,CalcSnowball!BL363,CalcAvalanche!BL363,CalcCustom!BL363))</f>
        <v/>
      </c>
      <c r="F363" s="25" t="str">
        <f aca="false">IF(OR(AND(A363&gt;1,N(O362)=0),Debts!$B$8=""),"",CHOOSE(Plan!$F$6,CalcSnowball!BM363,CalcAvalanche!BM363,CalcCustom!BM363))</f>
        <v/>
      </c>
      <c r="G363" s="25" t="str">
        <f aca="false">IF(OR(AND(A363&gt;1,N(O362)=0),Debts!$B$9=""),"",CHOOSE(Plan!$F$6,CalcSnowball!BN363,CalcAvalanche!BN363,CalcCustom!BN363))</f>
        <v/>
      </c>
      <c r="H363" s="25" t="str">
        <f aca="false">IF(OR(AND(A363&gt;1,N(O362)=0),Debts!$B$10=""),"",CHOOSE(Plan!$F$6,CalcSnowball!BO363,CalcAvalanche!BO363,CalcCustom!BO363))</f>
        <v/>
      </c>
      <c r="I363" s="25" t="str">
        <f aca="false">IF(OR(AND(A363&gt;1,N(O362)=0),Debts!$B$11=""),"",CHOOSE(Plan!$F$6,CalcSnowball!BP363,CalcAvalanche!BP363,CalcCustom!BP363))</f>
        <v/>
      </c>
      <c r="J363" s="25" t="str">
        <f aca="false">IF(OR(AND(A363&gt;1,N(O362)=0),Debts!$B$12=""),"",CHOOSE(Plan!$F$6,CalcSnowball!BQ363,CalcAvalanche!BQ363,CalcCustom!BQ363))</f>
        <v/>
      </c>
      <c r="K363" s="25" t="str">
        <f aca="false">IF(OR(AND(A363&gt;1,N(O362)=0),Debts!$B$13=""),"",CHOOSE(Plan!$F$6,CalcSnowball!BR363,CalcAvalanche!BR363,CalcCustom!BR363))</f>
        <v/>
      </c>
      <c r="L363" s="25" t="str">
        <f aca="false">IF(OR(AND(A363&gt;1,N(O362)=0),Debts!$B$14=""),"",CHOOSE(Plan!$F$6,CalcSnowball!BS363,CalcAvalanche!BS363,CalcCustom!BS363))</f>
        <v/>
      </c>
      <c r="M363" s="25" t="str">
        <f aca="false">IF(AND(A363&gt;1,N(O362)=0),"",CHOOSE(Plan!$F$6,CalcSnowball!BV363,CalcAvalanche!BV363,CalcCustom!BV363))</f>
        <v/>
      </c>
      <c r="N363" s="25" t="str">
        <f aca="false">IF(AND(A363&gt;1,N(O362)=0),"",CHOOSE(Plan!$F$6,CalcSnowball!BW363,CalcAvalanche!BW363,CalcCustom!BW363))</f>
        <v/>
      </c>
      <c r="O363" s="25" t="str">
        <f aca="false">IF(AND(A363&gt;1,N(O362)=0),"",CHOOSE(Plan!$F$6,CalcSnowball!BU363,CalcAvalanche!BU363,CalcCustom!BU363))</f>
        <v/>
      </c>
    </row>
    <row r="364" customFormat="false" ht="15" hidden="false" customHeight="false" outlineLevel="0" collapsed="false">
      <c r="A364" s="8" t="n">
        <v>359</v>
      </c>
      <c r="B364" s="24" t="str">
        <f aca="false">IF(AND(A364&gt;1,N(O363)=0),"",EDATE(Plan!$C$5,A364-1))</f>
        <v/>
      </c>
      <c r="C364" s="25" t="str">
        <f aca="false">IF(OR(AND(A364&gt;1,N(O363)=0),Debts!$B$5=""),"",CHOOSE(Plan!$F$6,CalcSnowball!BJ364,CalcAvalanche!BJ364,CalcCustom!BJ364))</f>
        <v/>
      </c>
      <c r="D364" s="25" t="str">
        <f aca="false">IF(OR(AND(A364&gt;1,N(O363)=0),Debts!$B$6=""),"",CHOOSE(Plan!$F$6,CalcSnowball!BK364,CalcAvalanche!BK364,CalcCustom!BK364))</f>
        <v/>
      </c>
      <c r="E364" s="25" t="str">
        <f aca="false">IF(OR(AND(A364&gt;1,N(O363)=0),Debts!$B$7=""),"",CHOOSE(Plan!$F$6,CalcSnowball!BL364,CalcAvalanche!BL364,CalcCustom!BL364))</f>
        <v/>
      </c>
      <c r="F364" s="25" t="str">
        <f aca="false">IF(OR(AND(A364&gt;1,N(O363)=0),Debts!$B$8=""),"",CHOOSE(Plan!$F$6,CalcSnowball!BM364,CalcAvalanche!BM364,CalcCustom!BM364))</f>
        <v/>
      </c>
      <c r="G364" s="25" t="str">
        <f aca="false">IF(OR(AND(A364&gt;1,N(O363)=0),Debts!$B$9=""),"",CHOOSE(Plan!$F$6,CalcSnowball!BN364,CalcAvalanche!BN364,CalcCustom!BN364))</f>
        <v/>
      </c>
      <c r="H364" s="25" t="str">
        <f aca="false">IF(OR(AND(A364&gt;1,N(O363)=0),Debts!$B$10=""),"",CHOOSE(Plan!$F$6,CalcSnowball!BO364,CalcAvalanche!BO364,CalcCustom!BO364))</f>
        <v/>
      </c>
      <c r="I364" s="25" t="str">
        <f aca="false">IF(OR(AND(A364&gt;1,N(O363)=0),Debts!$B$11=""),"",CHOOSE(Plan!$F$6,CalcSnowball!BP364,CalcAvalanche!BP364,CalcCustom!BP364))</f>
        <v/>
      </c>
      <c r="J364" s="25" t="str">
        <f aca="false">IF(OR(AND(A364&gt;1,N(O363)=0),Debts!$B$12=""),"",CHOOSE(Plan!$F$6,CalcSnowball!BQ364,CalcAvalanche!BQ364,CalcCustom!BQ364))</f>
        <v/>
      </c>
      <c r="K364" s="25" t="str">
        <f aca="false">IF(OR(AND(A364&gt;1,N(O363)=0),Debts!$B$13=""),"",CHOOSE(Plan!$F$6,CalcSnowball!BR364,CalcAvalanche!BR364,CalcCustom!BR364))</f>
        <v/>
      </c>
      <c r="L364" s="25" t="str">
        <f aca="false">IF(OR(AND(A364&gt;1,N(O363)=0),Debts!$B$14=""),"",CHOOSE(Plan!$F$6,CalcSnowball!BS364,CalcAvalanche!BS364,CalcCustom!BS364))</f>
        <v/>
      </c>
      <c r="M364" s="25" t="str">
        <f aca="false">IF(AND(A364&gt;1,N(O363)=0),"",CHOOSE(Plan!$F$6,CalcSnowball!BV364,CalcAvalanche!BV364,CalcCustom!BV364))</f>
        <v/>
      </c>
      <c r="N364" s="25" t="str">
        <f aca="false">IF(AND(A364&gt;1,N(O363)=0),"",CHOOSE(Plan!$F$6,CalcSnowball!BW364,CalcAvalanche!BW364,CalcCustom!BW364))</f>
        <v/>
      </c>
      <c r="O364" s="25" t="str">
        <f aca="false">IF(AND(A364&gt;1,N(O363)=0),"",CHOOSE(Plan!$F$6,CalcSnowball!BU364,CalcAvalanche!BU364,CalcCustom!BU364))</f>
        <v/>
      </c>
    </row>
    <row r="365" customFormat="false" ht="15" hidden="false" customHeight="false" outlineLevel="0" collapsed="false">
      <c r="A365" s="8" t="n">
        <v>360</v>
      </c>
      <c r="B365" s="24" t="str">
        <f aca="false">IF(AND(A365&gt;1,N(O364)=0),"",EDATE(Plan!$C$5,A365-1))</f>
        <v/>
      </c>
      <c r="C365" s="25" t="str">
        <f aca="false">IF(OR(AND(A365&gt;1,N(O364)=0),Debts!$B$5=""),"",CHOOSE(Plan!$F$6,CalcSnowball!BJ365,CalcAvalanche!BJ365,CalcCustom!BJ365))</f>
        <v/>
      </c>
      <c r="D365" s="25" t="str">
        <f aca="false">IF(OR(AND(A365&gt;1,N(O364)=0),Debts!$B$6=""),"",CHOOSE(Plan!$F$6,CalcSnowball!BK365,CalcAvalanche!BK365,CalcCustom!BK365))</f>
        <v/>
      </c>
      <c r="E365" s="25" t="str">
        <f aca="false">IF(OR(AND(A365&gt;1,N(O364)=0),Debts!$B$7=""),"",CHOOSE(Plan!$F$6,CalcSnowball!BL365,CalcAvalanche!BL365,CalcCustom!BL365))</f>
        <v/>
      </c>
      <c r="F365" s="25" t="str">
        <f aca="false">IF(OR(AND(A365&gt;1,N(O364)=0),Debts!$B$8=""),"",CHOOSE(Plan!$F$6,CalcSnowball!BM365,CalcAvalanche!BM365,CalcCustom!BM365))</f>
        <v/>
      </c>
      <c r="G365" s="25" t="str">
        <f aca="false">IF(OR(AND(A365&gt;1,N(O364)=0),Debts!$B$9=""),"",CHOOSE(Plan!$F$6,CalcSnowball!BN365,CalcAvalanche!BN365,CalcCustom!BN365))</f>
        <v/>
      </c>
      <c r="H365" s="25" t="str">
        <f aca="false">IF(OR(AND(A365&gt;1,N(O364)=0),Debts!$B$10=""),"",CHOOSE(Plan!$F$6,CalcSnowball!BO365,CalcAvalanche!BO365,CalcCustom!BO365))</f>
        <v/>
      </c>
      <c r="I365" s="25" t="str">
        <f aca="false">IF(OR(AND(A365&gt;1,N(O364)=0),Debts!$B$11=""),"",CHOOSE(Plan!$F$6,CalcSnowball!BP365,CalcAvalanche!BP365,CalcCustom!BP365))</f>
        <v/>
      </c>
      <c r="J365" s="25" t="str">
        <f aca="false">IF(OR(AND(A365&gt;1,N(O364)=0),Debts!$B$12=""),"",CHOOSE(Plan!$F$6,CalcSnowball!BQ365,CalcAvalanche!BQ365,CalcCustom!BQ365))</f>
        <v/>
      </c>
      <c r="K365" s="25" t="str">
        <f aca="false">IF(OR(AND(A365&gt;1,N(O364)=0),Debts!$B$13=""),"",CHOOSE(Plan!$F$6,CalcSnowball!BR365,CalcAvalanche!BR365,CalcCustom!BR365))</f>
        <v/>
      </c>
      <c r="L365" s="25" t="str">
        <f aca="false">IF(OR(AND(A365&gt;1,N(O364)=0),Debts!$B$14=""),"",CHOOSE(Plan!$F$6,CalcSnowball!BS365,CalcAvalanche!BS365,CalcCustom!BS365))</f>
        <v/>
      </c>
      <c r="M365" s="25" t="str">
        <f aca="false">IF(AND(A365&gt;1,N(O364)=0),"",CHOOSE(Plan!$F$6,CalcSnowball!BV365,CalcAvalanche!BV365,CalcCustom!BV365))</f>
        <v/>
      </c>
      <c r="N365" s="25" t="str">
        <f aca="false">IF(AND(A365&gt;1,N(O364)=0),"",CHOOSE(Plan!$F$6,CalcSnowball!BW365,CalcAvalanche!BW365,CalcCustom!BW365))</f>
        <v/>
      </c>
      <c r="O365" s="25" t="str">
        <f aca="false">IF(AND(A365&gt;1,N(O364)=0),"",CHOOSE(Plan!$F$6,CalcSnowball!BU365,CalcAvalanche!BU365,CalcCustom!BU365))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5" min="3" style="0" width="20"/>
  </cols>
  <sheetData>
    <row r="1" customFormat="false" ht="19.7" hidden="false" customHeight="false" outlineLevel="0" collapsed="false">
      <c r="B1" s="5" t="s">
        <v>56</v>
      </c>
    </row>
    <row r="2" customFormat="false" ht="15" hidden="false" customHeight="false" outlineLevel="0" collapsed="false">
      <c r="B2" s="6" t="s">
        <v>57</v>
      </c>
    </row>
    <row r="4" customFormat="false" ht="15" hidden="false" customHeight="false" outlineLevel="0" collapsed="false">
      <c r="B4" s="26"/>
      <c r="C4" s="26" t="s">
        <v>40</v>
      </c>
      <c r="D4" s="26" t="s">
        <v>58</v>
      </c>
      <c r="E4" s="26" t="s">
        <v>59</v>
      </c>
    </row>
    <row r="5" customFormat="false" ht="15" hidden="false" customHeight="false" outlineLevel="0" collapsed="false">
      <c r="B5" s="8" t="s">
        <v>46</v>
      </c>
      <c r="C5" s="21" t="n">
        <f aca="false">IFERROR(MATCH(0,CalcSnowball!$BU$6:$BU$365,0),"Over 30 years")</f>
        <v>33</v>
      </c>
      <c r="D5" s="21" t="n">
        <f aca="false">IFERROR(MATCH(0,CalcAvalanche!$BU$6:$BU$365,0),"Over 30 years")</f>
        <v>32</v>
      </c>
      <c r="E5" s="21" t="n">
        <f aca="false">IFERROR(MATCH(0,CalcCustom!$BU$6:$BU$365,0),"Over 30 years")</f>
        <v>32</v>
      </c>
    </row>
    <row r="6" customFormat="false" ht="15" hidden="false" customHeight="false" outlineLevel="0" collapsed="false">
      <c r="B6" s="8" t="s">
        <v>47</v>
      </c>
      <c r="C6" s="22" t="n">
        <f aca="false">IF(ISNUMBER(C5),EDATE(Plan!$C$5,C5-1),"—")</f>
        <v>47362</v>
      </c>
      <c r="D6" s="22" t="n">
        <f aca="false">IF(ISNUMBER(D5),EDATE(Plan!$C$5,D5-1),"—")</f>
        <v>47331</v>
      </c>
      <c r="E6" s="22" t="n">
        <f aca="false">IF(ISNUMBER(E5),EDATE(Plan!$C$5,E5-1),"—")</f>
        <v>47331</v>
      </c>
    </row>
    <row r="7" customFormat="false" ht="15" hidden="false" customHeight="false" outlineLevel="0" collapsed="false">
      <c r="B7" s="8" t="s">
        <v>60</v>
      </c>
      <c r="C7" s="20" t="n">
        <f aca="false">SUM(CalcSnowball!$L$6:$U$365)</f>
        <v>3042.41</v>
      </c>
      <c r="D7" s="20" t="n">
        <f aca="false">SUM(CalcAvalanche!$L$6:$U$365)</f>
        <v>2809.31</v>
      </c>
      <c r="E7" s="20" t="n">
        <f aca="false">SUM(CalcCustom!$L$6:$U$365)</f>
        <v>2809.31</v>
      </c>
    </row>
    <row r="8" customFormat="false" ht="15" hidden="false" customHeight="false" outlineLevel="0" collapsed="false">
      <c r="B8" s="8" t="s">
        <v>61</v>
      </c>
      <c r="C8" s="20" t="n">
        <f aca="false">C7-$C$7</f>
        <v>0</v>
      </c>
      <c r="D8" s="20" t="n">
        <f aca="false">D7-$C$7</f>
        <v>-233.1</v>
      </c>
      <c r="E8" s="20" t="n">
        <f aca="false">E7-$C$7</f>
        <v>-233.1</v>
      </c>
    </row>
    <row r="10" customFormat="false" ht="15" hidden="false" customHeight="false" outlineLevel="0" collapsed="false">
      <c r="B10" s="6" t="s">
        <v>62</v>
      </c>
    </row>
    <row r="11" customFormat="false" ht="15" hidden="false" customHeight="false" outlineLevel="0" collapsed="false">
      <c r="B11" s="6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W3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64</v>
      </c>
    </row>
    <row r="2" customFormat="false" ht="15" hidden="false" customHeight="false" outlineLevel="0" collapsed="false">
      <c r="A2" s="0" t="s">
        <v>65</v>
      </c>
      <c r="AP2" s="0" t="n">
        <f aca="false">RANK(AP3,$AP$3:$AY$3,1)</f>
        <v>1</v>
      </c>
      <c r="AQ2" s="0" t="n">
        <f aca="false">RANK(AQ3,$AP$3:$AY$3,1)</f>
        <v>3</v>
      </c>
      <c r="AR2" s="0" t="n">
        <f aca="false">RANK(AR3,$AP$3:$AY$3,1)</f>
        <v>2</v>
      </c>
      <c r="AS2" s="0" t="n">
        <f aca="false">RANK(AS3,$AP$3:$AY$3,1)</f>
        <v>4</v>
      </c>
      <c r="AT2" s="0" t="n">
        <f aca="false">RANK(AT3,$AP$3:$AY$3,1)</f>
        <v>5</v>
      </c>
      <c r="AU2" s="0" t="n">
        <f aca="false">RANK(AU3,$AP$3:$AY$3,1)</f>
        <v>6</v>
      </c>
      <c r="AV2" s="0" t="n">
        <f aca="false">RANK(AV3,$AP$3:$AY$3,1)</f>
        <v>7</v>
      </c>
      <c r="AW2" s="0" t="n">
        <f aca="false">RANK(AW3,$AP$3:$AY$3,1)</f>
        <v>8</v>
      </c>
      <c r="AX2" s="0" t="n">
        <f aca="false">RANK(AX3,$AP$3:$AY$3,1)</f>
        <v>9</v>
      </c>
      <c r="AY2" s="0" t="n">
        <f aca="false">RANK(AY3,$AP$3:$AY$3,1)</f>
        <v>10</v>
      </c>
    </row>
    <row r="3" customFormat="false" ht="15" hidden="false" customHeight="false" outlineLevel="0" collapsed="false">
      <c r="A3" s="0" t="s">
        <v>66</v>
      </c>
      <c r="AP3" s="0" t="n">
        <f aca="false">IF(OR(Debts!$B$5="",N(Debts!$C$5)&lt;=0),1000000000000+1,Debts!$C$5+1/1000000)</f>
        <v>850.000001</v>
      </c>
      <c r="AQ3" s="0" t="n">
        <f aca="false">IF(OR(Debts!$B$6="",N(Debts!$C$6)&lt;=0),1000000000000+2,Debts!$C$6+2/1000000)</f>
        <v>4200.000002</v>
      </c>
      <c r="AR3" s="0" t="n">
        <f aca="false">IF(OR(Debts!$B$7="",N(Debts!$C$7)&lt;=0),1000000000000+3,Debts!$C$7+3/1000000)</f>
        <v>3000.000003</v>
      </c>
      <c r="AS3" s="0" t="n">
        <f aca="false">IF(OR(Debts!$B$8="",N(Debts!$C$8)&lt;=0),1000000000000+4,Debts!$C$8+4/1000000)</f>
        <v>9800.000004</v>
      </c>
      <c r="AT3" s="0" t="n">
        <f aca="false">IF(OR(Debts!$B$9="",N(Debts!$C$9)&lt;=0),1000000000000+5,Debts!$C$9+5/1000000)</f>
        <v>1000000000005</v>
      </c>
      <c r="AU3" s="0" t="n">
        <f aca="false">IF(OR(Debts!$B$10="",N(Debts!$C$10)&lt;=0),1000000000000+6,Debts!$C$10+6/1000000)</f>
        <v>1000000000006</v>
      </c>
      <c r="AV3" s="0" t="n">
        <f aca="false">IF(OR(Debts!$B$11="",N(Debts!$C$11)&lt;=0),1000000000000+7,Debts!$C$11+7/1000000)</f>
        <v>1000000000007</v>
      </c>
      <c r="AW3" s="0" t="n">
        <f aca="false">IF(OR(Debts!$B$12="",N(Debts!$C$12)&lt;=0),1000000000000+8,Debts!$C$12+8/1000000)</f>
        <v>1000000000008</v>
      </c>
      <c r="AX3" s="0" t="n">
        <f aca="false">IF(OR(Debts!$B$13="",N(Debts!$C$13)&lt;=0),1000000000000+9,Debts!$C$13+9/1000000)</f>
        <v>1000000000009</v>
      </c>
      <c r="AY3" s="0" t="n">
        <f aca="false">IF(OR(Debts!$B$14="",N(Debts!$C$14)&lt;=0),1000000000000+10,Debts!$C$14+10/1000000)</f>
        <v>1000000000010</v>
      </c>
    </row>
    <row r="4" customFormat="false" ht="15" hidden="false" customHeight="false" outlineLevel="0" collapsed="false">
      <c r="B4" s="0" t="s">
        <v>67</v>
      </c>
      <c r="L4" s="0" t="s">
        <v>68</v>
      </c>
      <c r="V4" s="0" t="s">
        <v>69</v>
      </c>
      <c r="AF4" s="0" t="s">
        <v>70</v>
      </c>
      <c r="AP4" s="0" t="s">
        <v>71</v>
      </c>
      <c r="AZ4" s="0" t="s">
        <v>72</v>
      </c>
      <c r="BJ4" s="0" t="s">
        <v>73</v>
      </c>
      <c r="BT4" s="0" t="s">
        <v>74</v>
      </c>
      <c r="BU4" s="0" t="s">
        <v>75</v>
      </c>
      <c r="BV4" s="0" t="s">
        <v>76</v>
      </c>
      <c r="BW4" s="0" t="s">
        <v>68</v>
      </c>
    </row>
    <row r="5" customFormat="false" ht="15" hidden="false" customHeight="false" outlineLevel="0" collapsed="false">
      <c r="A5" s="0" t="n">
        <v>0</v>
      </c>
      <c r="BJ5" s="27" t="n">
        <f aca="false">IF(OR(Debts!$B$5="",N(Debts!$C$5)&lt;=0),0,Debts!$C$5)</f>
        <v>850</v>
      </c>
      <c r="BK5" s="27" t="n">
        <f aca="false">IF(OR(Debts!$B$6="",N(Debts!$C$6)&lt;=0),0,Debts!$C$6)</f>
        <v>4200</v>
      </c>
      <c r="BL5" s="27" t="n">
        <f aca="false">IF(OR(Debts!$B$7="",N(Debts!$C$7)&lt;=0),0,Debts!$C$7)</f>
        <v>3000</v>
      </c>
      <c r="BM5" s="27" t="n">
        <f aca="false">IF(OR(Debts!$B$8="",N(Debts!$C$8)&lt;=0),0,Debts!$C$8)</f>
        <v>9800</v>
      </c>
      <c r="BN5" s="0" t="n">
        <f aca="false">IF(OR(Debts!$B$9="",N(Debts!$C$9)&lt;=0),0,Debts!$C$9)</f>
        <v>0</v>
      </c>
      <c r="BO5" s="0" t="n">
        <f aca="false">IF(OR(Debts!$B$10="",N(Debts!$C$10)&lt;=0),0,Debts!$C$10)</f>
        <v>0</v>
      </c>
      <c r="BP5" s="0" t="n">
        <f aca="false">IF(OR(Debts!$B$11="",N(Debts!$C$11)&lt;=0),0,Debts!$C$11)</f>
        <v>0</v>
      </c>
      <c r="BQ5" s="0" t="n">
        <f aca="false">IF(OR(Debts!$B$12="",N(Debts!$C$12)&lt;=0),0,Debts!$C$12)</f>
        <v>0</v>
      </c>
      <c r="BR5" s="0" t="n">
        <f aca="false">IF(OR(Debts!$B$13="",N(Debts!$C$13)&lt;=0),0,Debts!$C$13)</f>
        <v>0</v>
      </c>
      <c r="BS5" s="0" t="n">
        <f aca="false">IF(OR(Debts!$B$14="",N(Debts!$C$14)&lt;=0),0,Debts!$C$14)</f>
        <v>0</v>
      </c>
      <c r="BU5" s="0" t="n">
        <f aca="false">SUM(BJ5:BS5)</f>
        <v>17850</v>
      </c>
    </row>
    <row r="6" customFormat="false" ht="15" hidden="false" customHeight="false" outlineLevel="0" collapsed="false">
      <c r="A6" s="0" t="n">
        <v>1</v>
      </c>
      <c r="B6" s="27" t="n">
        <f aca="false">BJ5</f>
        <v>850</v>
      </c>
      <c r="C6" s="27" t="n">
        <f aca="false">BK5</f>
        <v>4200</v>
      </c>
      <c r="D6" s="27" t="n">
        <f aca="false">BL5</f>
        <v>3000</v>
      </c>
      <c r="E6" s="27" t="n">
        <f aca="false">BM5</f>
        <v>9800</v>
      </c>
      <c r="F6" s="0" t="n">
        <f aca="false">BN5</f>
        <v>0</v>
      </c>
      <c r="G6" s="0" t="n">
        <f aca="false">BO5</f>
        <v>0</v>
      </c>
      <c r="H6" s="0" t="n">
        <f aca="false">BP5</f>
        <v>0</v>
      </c>
      <c r="I6" s="0" t="n">
        <f aca="false">BQ5</f>
        <v>0</v>
      </c>
      <c r="J6" s="0" t="n">
        <f aca="false">BR5</f>
        <v>0</v>
      </c>
      <c r="K6" s="0" t="n">
        <f aca="false">BS5</f>
        <v>0</v>
      </c>
      <c r="L6" s="0" t="n">
        <f aca="false">ROUND(B6*N(Debts!$D$5)/12,2)</f>
        <v>17.7</v>
      </c>
      <c r="M6" s="0" t="n">
        <f aca="false">ROUND(C6*N(Debts!$D$6)/12,2)</f>
        <v>75.22</v>
      </c>
      <c r="N6" s="0" t="n">
        <f aca="false">ROUND(D6*N(Debts!$D$7)/12,2)</f>
        <v>28.75</v>
      </c>
      <c r="O6" s="0" t="n">
        <f aca="false">ROUND(E6*N(Debts!$D$8)/12,2)</f>
        <v>64.52</v>
      </c>
      <c r="P6" s="0" t="n">
        <f aca="false">ROUND(F6*N(Debts!$D$9)/12,2)</f>
        <v>0</v>
      </c>
      <c r="Q6" s="0" t="n">
        <f aca="false">ROUND(G6*N(Debts!$D$10)/12,2)</f>
        <v>0</v>
      </c>
      <c r="R6" s="0" t="n">
        <f aca="false">ROUND(H6*N(Debts!$D$11)/12,2)</f>
        <v>0</v>
      </c>
      <c r="S6" s="0" t="n">
        <f aca="false">ROUND(I6*N(Debts!$D$12)/12,2)</f>
        <v>0</v>
      </c>
      <c r="T6" s="0" t="n">
        <f aca="false">ROUND(J6*N(Debts!$D$13)/12,2)</f>
        <v>0</v>
      </c>
      <c r="U6" s="0" t="n">
        <f aca="false">ROUND(K6*N(Debts!$D$14)/12,2)</f>
        <v>0</v>
      </c>
      <c r="V6" s="0" t="n">
        <f aca="false">B6+L6</f>
        <v>867.7</v>
      </c>
      <c r="W6" s="0" t="n">
        <f aca="false">C6+M6</f>
        <v>4275.22</v>
      </c>
      <c r="X6" s="0" t="n">
        <f aca="false">D6+N6</f>
        <v>3028.75</v>
      </c>
      <c r="Y6" s="0" t="n">
        <f aca="false">E6+O6</f>
        <v>9864.52</v>
      </c>
      <c r="Z6" s="0" t="n">
        <f aca="false">F6+P6</f>
        <v>0</v>
      </c>
      <c r="AA6" s="0" t="n">
        <f aca="false">G6+Q6</f>
        <v>0</v>
      </c>
      <c r="AB6" s="0" t="n">
        <f aca="false">H6+R6</f>
        <v>0</v>
      </c>
      <c r="AC6" s="0" t="n">
        <f aca="false">I6+S6</f>
        <v>0</v>
      </c>
      <c r="AD6" s="0" t="n">
        <f aca="false">J6+T6</f>
        <v>0</v>
      </c>
      <c r="AE6" s="0" t="n">
        <f aca="false">K6+U6</f>
        <v>0</v>
      </c>
      <c r="AF6" s="0" t="n">
        <f aca="false">MIN(N(Debts!$E$5),V6)</f>
        <v>35</v>
      </c>
      <c r="AG6" s="0" t="n">
        <f aca="false">MIN(N(Debts!$E$6),W6)</f>
        <v>105</v>
      </c>
      <c r="AH6" s="0" t="n">
        <f aca="false">MIN(N(Debts!$E$7),X6)</f>
        <v>95</v>
      </c>
      <c r="AI6" s="0" t="n">
        <f aca="false">MIN(N(Debts!$E$8),Y6)</f>
        <v>245</v>
      </c>
      <c r="AJ6" s="0" t="n">
        <f aca="false">MIN(N(Debts!$E$9),Z6)</f>
        <v>0</v>
      </c>
      <c r="AK6" s="0" t="n">
        <f aca="false">MIN(N(Debts!$E$10),AA6)</f>
        <v>0</v>
      </c>
      <c r="AL6" s="0" t="n">
        <f aca="false">MIN(N(Debts!$E$11),AB6)</f>
        <v>0</v>
      </c>
      <c r="AM6" s="0" t="n">
        <f aca="false">MIN(N(Debts!$E$12),AC6)</f>
        <v>0</v>
      </c>
      <c r="AN6" s="0" t="n">
        <f aca="false">MIN(N(Debts!$E$13),AD6)</f>
        <v>0</v>
      </c>
      <c r="AO6" s="0" t="n">
        <f aca="false">MIN(N(Debts!$E$14),AE6)</f>
        <v>0</v>
      </c>
      <c r="AP6" s="0" t="n">
        <f aca="false">V6-AF6</f>
        <v>832.7</v>
      </c>
      <c r="AQ6" s="0" t="n">
        <f aca="false">W6-AG6</f>
        <v>4170.22</v>
      </c>
      <c r="AR6" s="0" t="n">
        <f aca="false">X6-AH6</f>
        <v>2933.75</v>
      </c>
      <c r="AS6" s="0" t="n">
        <f aca="false">Y6-AI6</f>
        <v>9619.52</v>
      </c>
      <c r="AT6" s="0" t="n">
        <f aca="false">Z6-AJ6</f>
        <v>0</v>
      </c>
      <c r="AU6" s="0" t="n">
        <f aca="false">AA6-AK6</f>
        <v>0</v>
      </c>
      <c r="AV6" s="0" t="n">
        <f aca="false">AB6-AL6</f>
        <v>0</v>
      </c>
      <c r="AW6" s="0" t="n">
        <f aca="false">AC6-AM6</f>
        <v>0</v>
      </c>
      <c r="AX6" s="0" t="n">
        <f aca="false">AD6-AN6</f>
        <v>0</v>
      </c>
      <c r="AY6" s="0" t="n">
        <f aca="false">AE6-AO6</f>
        <v>0</v>
      </c>
      <c r="AZ6" s="0" t="n">
        <f aca="false">MAX(0,MIN(AP6,$BT6-SUMIF($AP$2:$AY$2,"&lt;"&amp;AP$2,$AP6:$AY6)))</f>
        <v>170</v>
      </c>
      <c r="BA6" s="0" t="n">
        <f aca="false">MAX(0,MIN(AQ6,$BT6-SUMIF($AP$2:$AY$2,"&lt;"&amp;AQ$2,$AP6:$AY6)))</f>
        <v>0</v>
      </c>
      <c r="BB6" s="0" t="n">
        <f aca="false">MAX(0,MIN(AR6,$BT6-SUMIF($AP$2:$AY$2,"&lt;"&amp;AR$2,$AP6:$AY6)))</f>
        <v>0</v>
      </c>
      <c r="BC6" s="0" t="n">
        <f aca="false">MAX(0,MIN(AS6,$BT6-SUMIF($AP$2:$AY$2,"&lt;"&amp;AS$2,$AP6:$AY6)))</f>
        <v>0</v>
      </c>
      <c r="BD6" s="0" t="n">
        <f aca="false">MAX(0,MIN(AT6,$BT6-SUMIF($AP$2:$AY$2,"&lt;"&amp;AT$2,$AP6:$AY6)))</f>
        <v>0</v>
      </c>
      <c r="BE6" s="0" t="n">
        <f aca="false">MAX(0,MIN(AU6,$BT6-SUMIF($AP$2:$AY$2,"&lt;"&amp;AU$2,$AP6:$AY6)))</f>
        <v>0</v>
      </c>
      <c r="BF6" s="0" t="n">
        <f aca="false">MAX(0,MIN(AV6,$BT6-SUMIF($AP$2:$AY$2,"&lt;"&amp;AV$2,$AP6:$AY6)))</f>
        <v>0</v>
      </c>
      <c r="BG6" s="0" t="n">
        <f aca="false">MAX(0,MIN(AW6,$BT6-SUMIF($AP$2:$AY$2,"&lt;"&amp;AW$2,$AP6:$AY6)))</f>
        <v>0</v>
      </c>
      <c r="BH6" s="0" t="n">
        <f aca="false">MAX(0,MIN(AX6,$BT6-SUMIF($AP$2:$AY$2,"&lt;"&amp;AX$2,$AP6:$AY6)))</f>
        <v>0</v>
      </c>
      <c r="BI6" s="0" t="n">
        <f aca="false">MAX(0,MIN(AY6,$BT6-SUMIF($AP$2:$AY$2,"&lt;"&amp;AY$2,$AP6:$AY6)))</f>
        <v>0</v>
      </c>
      <c r="BJ6" s="0" t="n">
        <f aca="false">ROUND(V6-AF6-AZ6,2)</f>
        <v>662.7</v>
      </c>
      <c r="BK6" s="0" t="n">
        <f aca="false">ROUND(W6-AG6-BA6,2)</f>
        <v>4170.22</v>
      </c>
      <c r="BL6" s="0" t="n">
        <f aca="false">ROUND(X6-AH6-BB6,2)</f>
        <v>2933.75</v>
      </c>
      <c r="BM6" s="0" t="n">
        <f aca="false">ROUND(Y6-AI6-BC6,2)</f>
        <v>9619.52</v>
      </c>
      <c r="BN6" s="0" t="n">
        <f aca="false">ROUND(Z6-AJ6-BD6,2)</f>
        <v>0</v>
      </c>
      <c r="BO6" s="0" t="n">
        <f aca="false">ROUND(AA6-AK6-BE6,2)</f>
        <v>0</v>
      </c>
      <c r="BP6" s="0" t="n">
        <f aca="false">ROUND(AB6-AL6-BF6,2)</f>
        <v>0</v>
      </c>
      <c r="BQ6" s="0" t="n">
        <f aca="false">ROUND(AC6-AM6-BG6,2)</f>
        <v>0</v>
      </c>
      <c r="BR6" s="0" t="n">
        <f aca="false">ROUND(AD6-AN6-BH6,2)</f>
        <v>0</v>
      </c>
      <c r="BS6" s="0" t="n">
        <f aca="false">ROUND(AE6-AO6-BI6,2)</f>
        <v>0</v>
      </c>
      <c r="BT6" s="0" t="n">
        <f aca="false">MAX(0,Plan!$C$4-SUM(AF6:AO6))</f>
        <v>170</v>
      </c>
      <c r="BU6" s="0" t="n">
        <f aca="false">ROUND(SUM(BJ6:BS6),2)</f>
        <v>17386.19</v>
      </c>
      <c r="BV6" s="0" t="n">
        <f aca="false">SUM(AF6:AO6)+SUM(AZ6:BI6)</f>
        <v>650</v>
      </c>
      <c r="BW6" s="0" t="n">
        <f aca="false">SUM(L6:U6)</f>
        <v>186.19</v>
      </c>
    </row>
    <row r="7" customFormat="false" ht="15" hidden="false" customHeight="false" outlineLevel="0" collapsed="false">
      <c r="A7" s="0" t="n">
        <v>2</v>
      </c>
      <c r="B7" s="0" t="n">
        <f aca="false">BJ6</f>
        <v>662.7</v>
      </c>
      <c r="C7" s="0" t="n">
        <f aca="false">BK6</f>
        <v>4170.22</v>
      </c>
      <c r="D7" s="0" t="n">
        <f aca="false">BL6</f>
        <v>2933.75</v>
      </c>
      <c r="E7" s="0" t="n">
        <f aca="false">BM6</f>
        <v>9619.52</v>
      </c>
      <c r="F7" s="0" t="n">
        <f aca="false">BN6</f>
        <v>0</v>
      </c>
      <c r="G7" s="0" t="n">
        <f aca="false">BO6</f>
        <v>0</v>
      </c>
      <c r="H7" s="0" t="n">
        <f aca="false">BP6</f>
        <v>0</v>
      </c>
      <c r="I7" s="0" t="n">
        <f aca="false">BQ6</f>
        <v>0</v>
      </c>
      <c r="J7" s="0" t="n">
        <f aca="false">BR6</f>
        <v>0</v>
      </c>
      <c r="K7" s="0" t="n">
        <f aca="false">BS6</f>
        <v>0</v>
      </c>
      <c r="L7" s="0" t="n">
        <f aca="false">ROUND(B7*N(Debts!$D$5)/12,2)</f>
        <v>13.8</v>
      </c>
      <c r="M7" s="0" t="n">
        <f aca="false">ROUND(C7*N(Debts!$D$6)/12,2)</f>
        <v>74.68</v>
      </c>
      <c r="N7" s="0" t="n">
        <f aca="false">ROUND(D7*N(Debts!$D$7)/12,2)</f>
        <v>28.12</v>
      </c>
      <c r="O7" s="0" t="n">
        <f aca="false">ROUND(E7*N(Debts!$D$8)/12,2)</f>
        <v>63.33</v>
      </c>
      <c r="P7" s="0" t="n">
        <f aca="false">ROUND(F7*N(Debts!$D$9)/12,2)</f>
        <v>0</v>
      </c>
      <c r="Q7" s="0" t="n">
        <f aca="false">ROUND(G7*N(Debts!$D$10)/12,2)</f>
        <v>0</v>
      </c>
      <c r="R7" s="0" t="n">
        <f aca="false">ROUND(H7*N(Debts!$D$11)/12,2)</f>
        <v>0</v>
      </c>
      <c r="S7" s="0" t="n">
        <f aca="false">ROUND(I7*N(Debts!$D$12)/12,2)</f>
        <v>0</v>
      </c>
      <c r="T7" s="0" t="n">
        <f aca="false">ROUND(J7*N(Debts!$D$13)/12,2)</f>
        <v>0</v>
      </c>
      <c r="U7" s="0" t="n">
        <f aca="false">ROUND(K7*N(Debts!$D$14)/12,2)</f>
        <v>0</v>
      </c>
      <c r="V7" s="0" t="n">
        <f aca="false">B7+L7</f>
        <v>676.5</v>
      </c>
      <c r="W7" s="0" t="n">
        <f aca="false">C7+M7</f>
        <v>4244.9</v>
      </c>
      <c r="X7" s="0" t="n">
        <f aca="false">D7+N7</f>
        <v>2961.87</v>
      </c>
      <c r="Y7" s="0" t="n">
        <f aca="false">E7+O7</f>
        <v>9682.85</v>
      </c>
      <c r="Z7" s="0" t="n">
        <f aca="false">F7+P7</f>
        <v>0</v>
      </c>
      <c r="AA7" s="0" t="n">
        <f aca="false">G7+Q7</f>
        <v>0</v>
      </c>
      <c r="AB7" s="0" t="n">
        <f aca="false">H7+R7</f>
        <v>0</v>
      </c>
      <c r="AC7" s="0" t="n">
        <f aca="false">I7+S7</f>
        <v>0</v>
      </c>
      <c r="AD7" s="0" t="n">
        <f aca="false">J7+T7</f>
        <v>0</v>
      </c>
      <c r="AE7" s="0" t="n">
        <f aca="false">K7+U7</f>
        <v>0</v>
      </c>
      <c r="AF7" s="0" t="n">
        <f aca="false">MIN(N(Debts!$E$5),V7)</f>
        <v>35</v>
      </c>
      <c r="AG7" s="0" t="n">
        <f aca="false">MIN(N(Debts!$E$6),W7)</f>
        <v>105</v>
      </c>
      <c r="AH7" s="0" t="n">
        <f aca="false">MIN(N(Debts!$E$7),X7)</f>
        <v>95</v>
      </c>
      <c r="AI7" s="0" t="n">
        <f aca="false">MIN(N(Debts!$E$8),Y7)</f>
        <v>245</v>
      </c>
      <c r="AJ7" s="0" t="n">
        <f aca="false">MIN(N(Debts!$E$9),Z7)</f>
        <v>0</v>
      </c>
      <c r="AK7" s="0" t="n">
        <f aca="false">MIN(N(Debts!$E$10),AA7)</f>
        <v>0</v>
      </c>
      <c r="AL7" s="0" t="n">
        <f aca="false">MIN(N(Debts!$E$11),AB7)</f>
        <v>0</v>
      </c>
      <c r="AM7" s="0" t="n">
        <f aca="false">MIN(N(Debts!$E$12),AC7)</f>
        <v>0</v>
      </c>
      <c r="AN7" s="0" t="n">
        <f aca="false">MIN(N(Debts!$E$13),AD7)</f>
        <v>0</v>
      </c>
      <c r="AO7" s="0" t="n">
        <f aca="false">MIN(N(Debts!$E$14),AE7)</f>
        <v>0</v>
      </c>
      <c r="AP7" s="0" t="n">
        <f aca="false">V7-AF7</f>
        <v>641.5</v>
      </c>
      <c r="AQ7" s="0" t="n">
        <f aca="false">W7-AG7</f>
        <v>4139.9</v>
      </c>
      <c r="AR7" s="0" t="n">
        <f aca="false">X7-AH7</f>
        <v>2866.87</v>
      </c>
      <c r="AS7" s="0" t="n">
        <f aca="false">Y7-AI7</f>
        <v>9437.85</v>
      </c>
      <c r="AT7" s="0" t="n">
        <f aca="false">Z7-AJ7</f>
        <v>0</v>
      </c>
      <c r="AU7" s="0" t="n">
        <f aca="false">AA7-AK7</f>
        <v>0</v>
      </c>
      <c r="AV7" s="0" t="n">
        <f aca="false">AB7-AL7</f>
        <v>0</v>
      </c>
      <c r="AW7" s="0" t="n">
        <f aca="false">AC7-AM7</f>
        <v>0</v>
      </c>
      <c r="AX7" s="0" t="n">
        <f aca="false">AD7-AN7</f>
        <v>0</v>
      </c>
      <c r="AY7" s="0" t="n">
        <f aca="false">AE7-AO7</f>
        <v>0</v>
      </c>
      <c r="AZ7" s="0" t="n">
        <f aca="false">MAX(0,MIN(AP7,$BT7-SUMIF($AP$2:$AY$2,"&lt;"&amp;AP$2,$AP7:$AY7)))</f>
        <v>170</v>
      </c>
      <c r="BA7" s="0" t="n">
        <f aca="false">MAX(0,MIN(AQ7,$BT7-SUMIF($AP$2:$AY$2,"&lt;"&amp;AQ$2,$AP7:$AY7)))</f>
        <v>0</v>
      </c>
      <c r="BB7" s="0" t="n">
        <f aca="false">MAX(0,MIN(AR7,$BT7-SUMIF($AP$2:$AY$2,"&lt;"&amp;AR$2,$AP7:$AY7)))</f>
        <v>0</v>
      </c>
      <c r="BC7" s="0" t="n">
        <f aca="false">MAX(0,MIN(AS7,$BT7-SUMIF($AP$2:$AY$2,"&lt;"&amp;AS$2,$AP7:$AY7)))</f>
        <v>0</v>
      </c>
      <c r="BD7" s="0" t="n">
        <f aca="false">MAX(0,MIN(AT7,$BT7-SUMIF($AP$2:$AY$2,"&lt;"&amp;AT$2,$AP7:$AY7)))</f>
        <v>0</v>
      </c>
      <c r="BE7" s="0" t="n">
        <f aca="false">MAX(0,MIN(AU7,$BT7-SUMIF($AP$2:$AY$2,"&lt;"&amp;AU$2,$AP7:$AY7)))</f>
        <v>0</v>
      </c>
      <c r="BF7" s="0" t="n">
        <f aca="false">MAX(0,MIN(AV7,$BT7-SUMIF($AP$2:$AY$2,"&lt;"&amp;AV$2,$AP7:$AY7)))</f>
        <v>0</v>
      </c>
      <c r="BG7" s="0" t="n">
        <f aca="false">MAX(0,MIN(AW7,$BT7-SUMIF($AP$2:$AY$2,"&lt;"&amp;AW$2,$AP7:$AY7)))</f>
        <v>0</v>
      </c>
      <c r="BH7" s="0" t="n">
        <f aca="false">MAX(0,MIN(AX7,$BT7-SUMIF($AP$2:$AY$2,"&lt;"&amp;AX$2,$AP7:$AY7)))</f>
        <v>0</v>
      </c>
      <c r="BI7" s="0" t="n">
        <f aca="false">MAX(0,MIN(AY7,$BT7-SUMIF($AP$2:$AY$2,"&lt;"&amp;AY$2,$AP7:$AY7)))</f>
        <v>0</v>
      </c>
      <c r="BJ7" s="0" t="n">
        <f aca="false">ROUND(V7-AF7-AZ7,2)</f>
        <v>471.5</v>
      </c>
      <c r="BK7" s="0" t="n">
        <f aca="false">ROUND(W7-AG7-BA7,2)</f>
        <v>4139.9</v>
      </c>
      <c r="BL7" s="0" t="n">
        <f aca="false">ROUND(X7-AH7-BB7,2)</f>
        <v>2866.87</v>
      </c>
      <c r="BM7" s="0" t="n">
        <f aca="false">ROUND(Y7-AI7-BC7,2)</f>
        <v>9437.85</v>
      </c>
      <c r="BN7" s="0" t="n">
        <f aca="false">ROUND(Z7-AJ7-BD7,2)</f>
        <v>0</v>
      </c>
      <c r="BO7" s="0" t="n">
        <f aca="false">ROUND(AA7-AK7-BE7,2)</f>
        <v>0</v>
      </c>
      <c r="BP7" s="0" t="n">
        <f aca="false">ROUND(AB7-AL7-BF7,2)</f>
        <v>0</v>
      </c>
      <c r="BQ7" s="0" t="n">
        <f aca="false">ROUND(AC7-AM7-BG7,2)</f>
        <v>0</v>
      </c>
      <c r="BR7" s="0" t="n">
        <f aca="false">ROUND(AD7-AN7-BH7,2)</f>
        <v>0</v>
      </c>
      <c r="BS7" s="0" t="n">
        <f aca="false">ROUND(AE7-AO7-BI7,2)</f>
        <v>0</v>
      </c>
      <c r="BT7" s="0" t="n">
        <f aca="false">MAX(0,Plan!$C$4-SUM(AF7:AO7))</f>
        <v>170</v>
      </c>
      <c r="BU7" s="0" t="n">
        <f aca="false">ROUND(SUM(BJ7:BS7),2)</f>
        <v>16916.12</v>
      </c>
      <c r="BV7" s="0" t="n">
        <f aca="false">SUM(AF7:AO7)+SUM(AZ7:BI7)</f>
        <v>650</v>
      </c>
      <c r="BW7" s="0" t="n">
        <f aca="false">SUM(L7:U7)</f>
        <v>179.93</v>
      </c>
    </row>
    <row r="8" customFormat="false" ht="15" hidden="false" customHeight="false" outlineLevel="0" collapsed="false">
      <c r="A8" s="0" t="n">
        <v>3</v>
      </c>
      <c r="B8" s="0" t="n">
        <f aca="false">BJ7</f>
        <v>471.5</v>
      </c>
      <c r="C8" s="0" t="n">
        <f aca="false">BK7</f>
        <v>4139.9</v>
      </c>
      <c r="D8" s="0" t="n">
        <f aca="false">BL7</f>
        <v>2866.87</v>
      </c>
      <c r="E8" s="0" t="n">
        <f aca="false">BM7</f>
        <v>9437.85</v>
      </c>
      <c r="F8" s="0" t="n">
        <f aca="false">BN7</f>
        <v>0</v>
      </c>
      <c r="G8" s="0" t="n">
        <f aca="false">BO7</f>
        <v>0</v>
      </c>
      <c r="H8" s="0" t="n">
        <f aca="false">BP7</f>
        <v>0</v>
      </c>
      <c r="I8" s="0" t="n">
        <f aca="false">BQ7</f>
        <v>0</v>
      </c>
      <c r="J8" s="0" t="n">
        <f aca="false">BR7</f>
        <v>0</v>
      </c>
      <c r="K8" s="0" t="n">
        <f aca="false">BS7</f>
        <v>0</v>
      </c>
      <c r="L8" s="0" t="n">
        <f aca="false">ROUND(B8*N(Debts!$D$5)/12,2)</f>
        <v>9.82</v>
      </c>
      <c r="M8" s="0" t="n">
        <f aca="false">ROUND(C8*N(Debts!$D$6)/12,2)</f>
        <v>74.14</v>
      </c>
      <c r="N8" s="0" t="n">
        <f aca="false">ROUND(D8*N(Debts!$D$7)/12,2)</f>
        <v>27.47</v>
      </c>
      <c r="O8" s="0" t="n">
        <f aca="false">ROUND(E8*N(Debts!$D$8)/12,2)</f>
        <v>62.13</v>
      </c>
      <c r="P8" s="0" t="n">
        <f aca="false">ROUND(F8*N(Debts!$D$9)/12,2)</f>
        <v>0</v>
      </c>
      <c r="Q8" s="0" t="n">
        <f aca="false">ROUND(G8*N(Debts!$D$10)/12,2)</f>
        <v>0</v>
      </c>
      <c r="R8" s="0" t="n">
        <f aca="false">ROUND(H8*N(Debts!$D$11)/12,2)</f>
        <v>0</v>
      </c>
      <c r="S8" s="0" t="n">
        <f aca="false">ROUND(I8*N(Debts!$D$12)/12,2)</f>
        <v>0</v>
      </c>
      <c r="T8" s="0" t="n">
        <f aca="false">ROUND(J8*N(Debts!$D$13)/12,2)</f>
        <v>0</v>
      </c>
      <c r="U8" s="0" t="n">
        <f aca="false">ROUND(K8*N(Debts!$D$14)/12,2)</f>
        <v>0</v>
      </c>
      <c r="V8" s="0" t="n">
        <f aca="false">B8+L8</f>
        <v>481.32</v>
      </c>
      <c r="W8" s="0" t="n">
        <f aca="false">C8+M8</f>
        <v>4214.04</v>
      </c>
      <c r="X8" s="0" t="n">
        <f aca="false">D8+N8</f>
        <v>2894.34</v>
      </c>
      <c r="Y8" s="0" t="n">
        <f aca="false">E8+O8</f>
        <v>9499.98</v>
      </c>
      <c r="Z8" s="0" t="n">
        <f aca="false">F8+P8</f>
        <v>0</v>
      </c>
      <c r="AA8" s="0" t="n">
        <f aca="false">G8+Q8</f>
        <v>0</v>
      </c>
      <c r="AB8" s="0" t="n">
        <f aca="false">H8+R8</f>
        <v>0</v>
      </c>
      <c r="AC8" s="0" t="n">
        <f aca="false">I8+S8</f>
        <v>0</v>
      </c>
      <c r="AD8" s="0" t="n">
        <f aca="false">J8+T8</f>
        <v>0</v>
      </c>
      <c r="AE8" s="0" t="n">
        <f aca="false">K8+U8</f>
        <v>0</v>
      </c>
      <c r="AF8" s="0" t="n">
        <f aca="false">MIN(N(Debts!$E$5),V8)</f>
        <v>35</v>
      </c>
      <c r="AG8" s="0" t="n">
        <f aca="false">MIN(N(Debts!$E$6),W8)</f>
        <v>105</v>
      </c>
      <c r="AH8" s="0" t="n">
        <f aca="false">MIN(N(Debts!$E$7),X8)</f>
        <v>95</v>
      </c>
      <c r="AI8" s="0" t="n">
        <f aca="false">MIN(N(Debts!$E$8),Y8)</f>
        <v>245</v>
      </c>
      <c r="AJ8" s="0" t="n">
        <f aca="false">MIN(N(Debts!$E$9),Z8)</f>
        <v>0</v>
      </c>
      <c r="AK8" s="0" t="n">
        <f aca="false">MIN(N(Debts!$E$10),AA8)</f>
        <v>0</v>
      </c>
      <c r="AL8" s="0" t="n">
        <f aca="false">MIN(N(Debts!$E$11),AB8)</f>
        <v>0</v>
      </c>
      <c r="AM8" s="0" t="n">
        <f aca="false">MIN(N(Debts!$E$12),AC8)</f>
        <v>0</v>
      </c>
      <c r="AN8" s="0" t="n">
        <f aca="false">MIN(N(Debts!$E$13),AD8)</f>
        <v>0</v>
      </c>
      <c r="AO8" s="0" t="n">
        <f aca="false">MIN(N(Debts!$E$14),AE8)</f>
        <v>0</v>
      </c>
      <c r="AP8" s="0" t="n">
        <f aca="false">V8-AF8</f>
        <v>446.32</v>
      </c>
      <c r="AQ8" s="0" t="n">
        <f aca="false">W8-AG8</f>
        <v>4109.04</v>
      </c>
      <c r="AR8" s="0" t="n">
        <f aca="false">X8-AH8</f>
        <v>2799.34</v>
      </c>
      <c r="AS8" s="0" t="n">
        <f aca="false">Y8-AI8</f>
        <v>9254.98</v>
      </c>
      <c r="AT8" s="0" t="n">
        <f aca="false">Z8-AJ8</f>
        <v>0</v>
      </c>
      <c r="AU8" s="0" t="n">
        <f aca="false">AA8-AK8</f>
        <v>0</v>
      </c>
      <c r="AV8" s="0" t="n">
        <f aca="false">AB8-AL8</f>
        <v>0</v>
      </c>
      <c r="AW8" s="0" t="n">
        <f aca="false">AC8-AM8</f>
        <v>0</v>
      </c>
      <c r="AX8" s="0" t="n">
        <f aca="false">AD8-AN8</f>
        <v>0</v>
      </c>
      <c r="AY8" s="0" t="n">
        <f aca="false">AE8-AO8</f>
        <v>0</v>
      </c>
      <c r="AZ8" s="0" t="n">
        <f aca="false">MAX(0,MIN(AP8,$BT8-SUMIF($AP$2:$AY$2,"&lt;"&amp;AP$2,$AP8:$AY8)))</f>
        <v>170</v>
      </c>
      <c r="BA8" s="0" t="n">
        <f aca="false">MAX(0,MIN(AQ8,$BT8-SUMIF($AP$2:$AY$2,"&lt;"&amp;AQ$2,$AP8:$AY8)))</f>
        <v>0</v>
      </c>
      <c r="BB8" s="0" t="n">
        <f aca="false">MAX(0,MIN(AR8,$BT8-SUMIF($AP$2:$AY$2,"&lt;"&amp;AR$2,$AP8:$AY8)))</f>
        <v>0</v>
      </c>
      <c r="BC8" s="0" t="n">
        <f aca="false">MAX(0,MIN(AS8,$BT8-SUMIF($AP$2:$AY$2,"&lt;"&amp;AS$2,$AP8:$AY8)))</f>
        <v>0</v>
      </c>
      <c r="BD8" s="0" t="n">
        <f aca="false">MAX(0,MIN(AT8,$BT8-SUMIF($AP$2:$AY$2,"&lt;"&amp;AT$2,$AP8:$AY8)))</f>
        <v>0</v>
      </c>
      <c r="BE8" s="0" t="n">
        <f aca="false">MAX(0,MIN(AU8,$BT8-SUMIF($AP$2:$AY$2,"&lt;"&amp;AU$2,$AP8:$AY8)))</f>
        <v>0</v>
      </c>
      <c r="BF8" s="0" t="n">
        <f aca="false">MAX(0,MIN(AV8,$BT8-SUMIF($AP$2:$AY$2,"&lt;"&amp;AV$2,$AP8:$AY8)))</f>
        <v>0</v>
      </c>
      <c r="BG8" s="0" t="n">
        <f aca="false">MAX(0,MIN(AW8,$BT8-SUMIF($AP$2:$AY$2,"&lt;"&amp;AW$2,$AP8:$AY8)))</f>
        <v>0</v>
      </c>
      <c r="BH8" s="0" t="n">
        <f aca="false">MAX(0,MIN(AX8,$BT8-SUMIF($AP$2:$AY$2,"&lt;"&amp;AX$2,$AP8:$AY8)))</f>
        <v>0</v>
      </c>
      <c r="BI8" s="0" t="n">
        <f aca="false">MAX(0,MIN(AY8,$BT8-SUMIF($AP$2:$AY$2,"&lt;"&amp;AY$2,$AP8:$AY8)))</f>
        <v>0</v>
      </c>
      <c r="BJ8" s="0" t="n">
        <f aca="false">ROUND(V8-AF8-AZ8,2)</f>
        <v>276.32</v>
      </c>
      <c r="BK8" s="0" t="n">
        <f aca="false">ROUND(W8-AG8-BA8,2)</f>
        <v>4109.04</v>
      </c>
      <c r="BL8" s="0" t="n">
        <f aca="false">ROUND(X8-AH8-BB8,2)</f>
        <v>2799.34</v>
      </c>
      <c r="BM8" s="0" t="n">
        <f aca="false">ROUND(Y8-AI8-BC8,2)</f>
        <v>9254.98</v>
      </c>
      <c r="BN8" s="0" t="n">
        <f aca="false">ROUND(Z8-AJ8-BD8,2)</f>
        <v>0</v>
      </c>
      <c r="BO8" s="0" t="n">
        <f aca="false">ROUND(AA8-AK8-BE8,2)</f>
        <v>0</v>
      </c>
      <c r="BP8" s="0" t="n">
        <f aca="false">ROUND(AB8-AL8-BF8,2)</f>
        <v>0</v>
      </c>
      <c r="BQ8" s="0" t="n">
        <f aca="false">ROUND(AC8-AM8-BG8,2)</f>
        <v>0</v>
      </c>
      <c r="BR8" s="0" t="n">
        <f aca="false">ROUND(AD8-AN8-BH8,2)</f>
        <v>0</v>
      </c>
      <c r="BS8" s="0" t="n">
        <f aca="false">ROUND(AE8-AO8-BI8,2)</f>
        <v>0</v>
      </c>
      <c r="BT8" s="0" t="n">
        <f aca="false">MAX(0,Plan!$C$4-SUM(AF8:AO8))</f>
        <v>170</v>
      </c>
      <c r="BU8" s="0" t="n">
        <f aca="false">ROUND(SUM(BJ8:BS8),2)</f>
        <v>16439.68</v>
      </c>
      <c r="BV8" s="0" t="n">
        <f aca="false">SUM(AF8:AO8)+SUM(AZ8:BI8)</f>
        <v>650</v>
      </c>
      <c r="BW8" s="0" t="n">
        <f aca="false">SUM(L8:U8)</f>
        <v>173.56</v>
      </c>
    </row>
    <row r="9" customFormat="false" ht="15" hidden="false" customHeight="false" outlineLevel="0" collapsed="false">
      <c r="A9" s="0" t="n">
        <v>4</v>
      </c>
      <c r="B9" s="0" t="n">
        <f aca="false">BJ8</f>
        <v>276.32</v>
      </c>
      <c r="C9" s="0" t="n">
        <f aca="false">BK8</f>
        <v>4109.04</v>
      </c>
      <c r="D9" s="0" t="n">
        <f aca="false">BL8</f>
        <v>2799.34</v>
      </c>
      <c r="E9" s="0" t="n">
        <f aca="false">BM8</f>
        <v>9254.98</v>
      </c>
      <c r="F9" s="0" t="n">
        <f aca="false">BN8</f>
        <v>0</v>
      </c>
      <c r="G9" s="0" t="n">
        <f aca="false">BO8</f>
        <v>0</v>
      </c>
      <c r="H9" s="0" t="n">
        <f aca="false">BP8</f>
        <v>0</v>
      </c>
      <c r="I9" s="0" t="n">
        <f aca="false">BQ8</f>
        <v>0</v>
      </c>
      <c r="J9" s="0" t="n">
        <f aca="false">BR8</f>
        <v>0</v>
      </c>
      <c r="K9" s="0" t="n">
        <f aca="false">BS8</f>
        <v>0</v>
      </c>
      <c r="L9" s="0" t="n">
        <f aca="false">ROUND(B9*N(Debts!$D$5)/12,2)</f>
        <v>5.75</v>
      </c>
      <c r="M9" s="0" t="n">
        <f aca="false">ROUND(C9*N(Debts!$D$6)/12,2)</f>
        <v>73.59</v>
      </c>
      <c r="N9" s="0" t="n">
        <f aca="false">ROUND(D9*N(Debts!$D$7)/12,2)</f>
        <v>26.83</v>
      </c>
      <c r="O9" s="0" t="n">
        <f aca="false">ROUND(E9*N(Debts!$D$8)/12,2)</f>
        <v>60.93</v>
      </c>
      <c r="P9" s="0" t="n">
        <f aca="false">ROUND(F9*N(Debts!$D$9)/12,2)</f>
        <v>0</v>
      </c>
      <c r="Q9" s="0" t="n">
        <f aca="false">ROUND(G9*N(Debts!$D$10)/12,2)</f>
        <v>0</v>
      </c>
      <c r="R9" s="0" t="n">
        <f aca="false">ROUND(H9*N(Debts!$D$11)/12,2)</f>
        <v>0</v>
      </c>
      <c r="S9" s="0" t="n">
        <f aca="false">ROUND(I9*N(Debts!$D$12)/12,2)</f>
        <v>0</v>
      </c>
      <c r="T9" s="0" t="n">
        <f aca="false">ROUND(J9*N(Debts!$D$13)/12,2)</f>
        <v>0</v>
      </c>
      <c r="U9" s="0" t="n">
        <f aca="false">ROUND(K9*N(Debts!$D$14)/12,2)</f>
        <v>0</v>
      </c>
      <c r="V9" s="0" t="n">
        <f aca="false">B9+L9</f>
        <v>282.07</v>
      </c>
      <c r="W9" s="0" t="n">
        <f aca="false">C9+M9</f>
        <v>4182.63</v>
      </c>
      <c r="X9" s="0" t="n">
        <f aca="false">D9+N9</f>
        <v>2826.17</v>
      </c>
      <c r="Y9" s="0" t="n">
        <f aca="false">E9+O9</f>
        <v>9315.91</v>
      </c>
      <c r="Z9" s="0" t="n">
        <f aca="false">F9+P9</f>
        <v>0</v>
      </c>
      <c r="AA9" s="0" t="n">
        <f aca="false">G9+Q9</f>
        <v>0</v>
      </c>
      <c r="AB9" s="0" t="n">
        <f aca="false">H9+R9</f>
        <v>0</v>
      </c>
      <c r="AC9" s="0" t="n">
        <f aca="false">I9+S9</f>
        <v>0</v>
      </c>
      <c r="AD9" s="0" t="n">
        <f aca="false">J9+T9</f>
        <v>0</v>
      </c>
      <c r="AE9" s="0" t="n">
        <f aca="false">K9+U9</f>
        <v>0</v>
      </c>
      <c r="AF9" s="0" t="n">
        <f aca="false">MIN(N(Debts!$E$5),V9)</f>
        <v>35</v>
      </c>
      <c r="AG9" s="0" t="n">
        <f aca="false">MIN(N(Debts!$E$6),W9)</f>
        <v>105</v>
      </c>
      <c r="AH9" s="0" t="n">
        <f aca="false">MIN(N(Debts!$E$7),X9)</f>
        <v>95</v>
      </c>
      <c r="AI9" s="0" t="n">
        <f aca="false">MIN(N(Debts!$E$8),Y9)</f>
        <v>245</v>
      </c>
      <c r="AJ9" s="0" t="n">
        <f aca="false">MIN(N(Debts!$E$9),Z9)</f>
        <v>0</v>
      </c>
      <c r="AK9" s="0" t="n">
        <f aca="false">MIN(N(Debts!$E$10),AA9)</f>
        <v>0</v>
      </c>
      <c r="AL9" s="0" t="n">
        <f aca="false">MIN(N(Debts!$E$11),AB9)</f>
        <v>0</v>
      </c>
      <c r="AM9" s="0" t="n">
        <f aca="false">MIN(N(Debts!$E$12),AC9)</f>
        <v>0</v>
      </c>
      <c r="AN9" s="0" t="n">
        <f aca="false">MIN(N(Debts!$E$13),AD9)</f>
        <v>0</v>
      </c>
      <c r="AO9" s="0" t="n">
        <f aca="false">MIN(N(Debts!$E$14),AE9)</f>
        <v>0</v>
      </c>
      <c r="AP9" s="0" t="n">
        <f aca="false">V9-AF9</f>
        <v>247.07</v>
      </c>
      <c r="AQ9" s="0" t="n">
        <f aca="false">W9-AG9</f>
        <v>4077.63</v>
      </c>
      <c r="AR9" s="0" t="n">
        <f aca="false">X9-AH9</f>
        <v>2731.17</v>
      </c>
      <c r="AS9" s="0" t="n">
        <f aca="false">Y9-AI9</f>
        <v>9070.91</v>
      </c>
      <c r="AT9" s="0" t="n">
        <f aca="false">Z9-AJ9</f>
        <v>0</v>
      </c>
      <c r="AU9" s="0" t="n">
        <f aca="false">AA9-AK9</f>
        <v>0</v>
      </c>
      <c r="AV9" s="0" t="n">
        <f aca="false">AB9-AL9</f>
        <v>0</v>
      </c>
      <c r="AW9" s="0" t="n">
        <f aca="false">AC9-AM9</f>
        <v>0</v>
      </c>
      <c r="AX9" s="0" t="n">
        <f aca="false">AD9-AN9</f>
        <v>0</v>
      </c>
      <c r="AY9" s="0" t="n">
        <f aca="false">AE9-AO9</f>
        <v>0</v>
      </c>
      <c r="AZ9" s="0" t="n">
        <f aca="false">MAX(0,MIN(AP9,$BT9-SUMIF($AP$2:$AY$2,"&lt;"&amp;AP$2,$AP9:$AY9)))</f>
        <v>170</v>
      </c>
      <c r="BA9" s="0" t="n">
        <f aca="false">MAX(0,MIN(AQ9,$BT9-SUMIF($AP$2:$AY$2,"&lt;"&amp;AQ$2,$AP9:$AY9)))</f>
        <v>0</v>
      </c>
      <c r="BB9" s="0" t="n">
        <f aca="false">MAX(0,MIN(AR9,$BT9-SUMIF($AP$2:$AY$2,"&lt;"&amp;AR$2,$AP9:$AY9)))</f>
        <v>0</v>
      </c>
      <c r="BC9" s="0" t="n">
        <f aca="false">MAX(0,MIN(AS9,$BT9-SUMIF($AP$2:$AY$2,"&lt;"&amp;AS$2,$AP9:$AY9)))</f>
        <v>0</v>
      </c>
      <c r="BD9" s="0" t="n">
        <f aca="false">MAX(0,MIN(AT9,$BT9-SUMIF($AP$2:$AY$2,"&lt;"&amp;AT$2,$AP9:$AY9)))</f>
        <v>0</v>
      </c>
      <c r="BE9" s="0" t="n">
        <f aca="false">MAX(0,MIN(AU9,$BT9-SUMIF($AP$2:$AY$2,"&lt;"&amp;AU$2,$AP9:$AY9)))</f>
        <v>0</v>
      </c>
      <c r="BF9" s="0" t="n">
        <f aca="false">MAX(0,MIN(AV9,$BT9-SUMIF($AP$2:$AY$2,"&lt;"&amp;AV$2,$AP9:$AY9)))</f>
        <v>0</v>
      </c>
      <c r="BG9" s="0" t="n">
        <f aca="false">MAX(0,MIN(AW9,$BT9-SUMIF($AP$2:$AY$2,"&lt;"&amp;AW$2,$AP9:$AY9)))</f>
        <v>0</v>
      </c>
      <c r="BH9" s="0" t="n">
        <f aca="false">MAX(0,MIN(AX9,$BT9-SUMIF($AP$2:$AY$2,"&lt;"&amp;AX$2,$AP9:$AY9)))</f>
        <v>0</v>
      </c>
      <c r="BI9" s="0" t="n">
        <f aca="false">MAX(0,MIN(AY9,$BT9-SUMIF($AP$2:$AY$2,"&lt;"&amp;AY$2,$AP9:$AY9)))</f>
        <v>0</v>
      </c>
      <c r="BJ9" s="0" t="n">
        <f aca="false">ROUND(V9-AF9-AZ9,2)</f>
        <v>77.07</v>
      </c>
      <c r="BK9" s="0" t="n">
        <f aca="false">ROUND(W9-AG9-BA9,2)</f>
        <v>4077.63</v>
      </c>
      <c r="BL9" s="0" t="n">
        <f aca="false">ROUND(X9-AH9-BB9,2)</f>
        <v>2731.17</v>
      </c>
      <c r="BM9" s="0" t="n">
        <f aca="false">ROUND(Y9-AI9-BC9,2)</f>
        <v>9070.91</v>
      </c>
      <c r="BN9" s="0" t="n">
        <f aca="false">ROUND(Z9-AJ9-BD9,2)</f>
        <v>0</v>
      </c>
      <c r="BO9" s="0" t="n">
        <f aca="false">ROUND(AA9-AK9-BE9,2)</f>
        <v>0</v>
      </c>
      <c r="BP9" s="0" t="n">
        <f aca="false">ROUND(AB9-AL9-BF9,2)</f>
        <v>0</v>
      </c>
      <c r="BQ9" s="0" t="n">
        <f aca="false">ROUND(AC9-AM9-BG9,2)</f>
        <v>0</v>
      </c>
      <c r="BR9" s="0" t="n">
        <f aca="false">ROUND(AD9-AN9-BH9,2)</f>
        <v>0</v>
      </c>
      <c r="BS9" s="0" t="n">
        <f aca="false">ROUND(AE9-AO9-BI9,2)</f>
        <v>0</v>
      </c>
      <c r="BT9" s="0" t="n">
        <f aca="false">MAX(0,Plan!$C$4-SUM(AF9:AO9))</f>
        <v>170</v>
      </c>
      <c r="BU9" s="0" t="n">
        <f aca="false">ROUND(SUM(BJ9:BS9),2)</f>
        <v>15956.78</v>
      </c>
      <c r="BV9" s="0" t="n">
        <f aca="false">SUM(AF9:AO9)+SUM(AZ9:BI9)</f>
        <v>650</v>
      </c>
      <c r="BW9" s="0" t="n">
        <f aca="false">SUM(L9:U9)</f>
        <v>167.1</v>
      </c>
    </row>
    <row r="10" customFormat="false" ht="15" hidden="false" customHeight="false" outlineLevel="0" collapsed="false">
      <c r="A10" s="0" t="n">
        <v>5</v>
      </c>
      <c r="B10" s="0" t="n">
        <f aca="false">BJ9</f>
        <v>77.07</v>
      </c>
      <c r="C10" s="0" t="n">
        <f aca="false">BK9</f>
        <v>4077.63</v>
      </c>
      <c r="D10" s="0" t="n">
        <f aca="false">BL9</f>
        <v>2731.17</v>
      </c>
      <c r="E10" s="0" t="n">
        <f aca="false">BM9</f>
        <v>9070.91</v>
      </c>
      <c r="F10" s="0" t="n">
        <f aca="false">BN9</f>
        <v>0</v>
      </c>
      <c r="G10" s="0" t="n">
        <f aca="false">BO9</f>
        <v>0</v>
      </c>
      <c r="H10" s="0" t="n">
        <f aca="false">BP9</f>
        <v>0</v>
      </c>
      <c r="I10" s="0" t="n">
        <f aca="false">BQ9</f>
        <v>0</v>
      </c>
      <c r="J10" s="0" t="n">
        <f aca="false">BR9</f>
        <v>0</v>
      </c>
      <c r="K10" s="0" t="n">
        <f aca="false">BS9</f>
        <v>0</v>
      </c>
      <c r="L10" s="0" t="n">
        <f aca="false">ROUND(B10*N(Debts!$D$5)/12,2)</f>
        <v>1.6</v>
      </c>
      <c r="M10" s="0" t="n">
        <f aca="false">ROUND(C10*N(Debts!$D$6)/12,2)</f>
        <v>73.02</v>
      </c>
      <c r="N10" s="0" t="n">
        <f aca="false">ROUND(D10*N(Debts!$D$7)/12,2)</f>
        <v>26.17</v>
      </c>
      <c r="O10" s="0" t="n">
        <f aca="false">ROUND(E10*N(Debts!$D$8)/12,2)</f>
        <v>59.72</v>
      </c>
      <c r="P10" s="0" t="n">
        <f aca="false">ROUND(F10*N(Debts!$D$9)/12,2)</f>
        <v>0</v>
      </c>
      <c r="Q10" s="0" t="n">
        <f aca="false">ROUND(G10*N(Debts!$D$10)/12,2)</f>
        <v>0</v>
      </c>
      <c r="R10" s="0" t="n">
        <f aca="false">ROUND(H10*N(Debts!$D$11)/12,2)</f>
        <v>0</v>
      </c>
      <c r="S10" s="0" t="n">
        <f aca="false">ROUND(I10*N(Debts!$D$12)/12,2)</f>
        <v>0</v>
      </c>
      <c r="T10" s="0" t="n">
        <f aca="false">ROUND(J10*N(Debts!$D$13)/12,2)</f>
        <v>0</v>
      </c>
      <c r="U10" s="0" t="n">
        <f aca="false">ROUND(K10*N(Debts!$D$14)/12,2)</f>
        <v>0</v>
      </c>
      <c r="V10" s="0" t="n">
        <f aca="false">B10+L10</f>
        <v>78.67</v>
      </c>
      <c r="W10" s="0" t="n">
        <f aca="false">C10+M10</f>
        <v>4150.65</v>
      </c>
      <c r="X10" s="0" t="n">
        <f aca="false">D10+N10</f>
        <v>2757.34</v>
      </c>
      <c r="Y10" s="0" t="n">
        <f aca="false">E10+O10</f>
        <v>9130.63</v>
      </c>
      <c r="Z10" s="0" t="n">
        <f aca="false">F10+P10</f>
        <v>0</v>
      </c>
      <c r="AA10" s="0" t="n">
        <f aca="false">G10+Q10</f>
        <v>0</v>
      </c>
      <c r="AB10" s="0" t="n">
        <f aca="false">H10+R10</f>
        <v>0</v>
      </c>
      <c r="AC10" s="0" t="n">
        <f aca="false">I10+S10</f>
        <v>0</v>
      </c>
      <c r="AD10" s="0" t="n">
        <f aca="false">J10+T10</f>
        <v>0</v>
      </c>
      <c r="AE10" s="0" t="n">
        <f aca="false">K10+U10</f>
        <v>0</v>
      </c>
      <c r="AF10" s="0" t="n">
        <f aca="false">MIN(N(Debts!$E$5),V10)</f>
        <v>35</v>
      </c>
      <c r="AG10" s="0" t="n">
        <f aca="false">MIN(N(Debts!$E$6),W10)</f>
        <v>105</v>
      </c>
      <c r="AH10" s="0" t="n">
        <f aca="false">MIN(N(Debts!$E$7),X10)</f>
        <v>95</v>
      </c>
      <c r="AI10" s="0" t="n">
        <f aca="false">MIN(N(Debts!$E$8),Y10)</f>
        <v>245</v>
      </c>
      <c r="AJ10" s="0" t="n">
        <f aca="false">MIN(N(Debts!$E$9),Z10)</f>
        <v>0</v>
      </c>
      <c r="AK10" s="0" t="n">
        <f aca="false">MIN(N(Debts!$E$10),AA10)</f>
        <v>0</v>
      </c>
      <c r="AL10" s="0" t="n">
        <f aca="false">MIN(N(Debts!$E$11),AB10)</f>
        <v>0</v>
      </c>
      <c r="AM10" s="0" t="n">
        <f aca="false">MIN(N(Debts!$E$12),AC10)</f>
        <v>0</v>
      </c>
      <c r="AN10" s="0" t="n">
        <f aca="false">MIN(N(Debts!$E$13),AD10)</f>
        <v>0</v>
      </c>
      <c r="AO10" s="0" t="n">
        <f aca="false">MIN(N(Debts!$E$14),AE10)</f>
        <v>0</v>
      </c>
      <c r="AP10" s="0" t="n">
        <f aca="false">V10-AF10</f>
        <v>43.67</v>
      </c>
      <c r="AQ10" s="0" t="n">
        <f aca="false">W10-AG10</f>
        <v>4045.65</v>
      </c>
      <c r="AR10" s="0" t="n">
        <f aca="false">X10-AH10</f>
        <v>2662.34</v>
      </c>
      <c r="AS10" s="0" t="n">
        <f aca="false">Y10-AI10</f>
        <v>8885.63</v>
      </c>
      <c r="AT10" s="0" t="n">
        <f aca="false">Z10-AJ10</f>
        <v>0</v>
      </c>
      <c r="AU10" s="0" t="n">
        <f aca="false">AA10-AK10</f>
        <v>0</v>
      </c>
      <c r="AV10" s="0" t="n">
        <f aca="false">AB10-AL10</f>
        <v>0</v>
      </c>
      <c r="AW10" s="0" t="n">
        <f aca="false">AC10-AM10</f>
        <v>0</v>
      </c>
      <c r="AX10" s="0" t="n">
        <f aca="false">AD10-AN10</f>
        <v>0</v>
      </c>
      <c r="AY10" s="0" t="n">
        <f aca="false">AE10-AO10</f>
        <v>0</v>
      </c>
      <c r="AZ10" s="0" t="n">
        <f aca="false">MAX(0,MIN(AP10,$BT10-SUMIF($AP$2:$AY$2,"&lt;"&amp;AP$2,$AP10:$AY10)))</f>
        <v>43.67</v>
      </c>
      <c r="BA10" s="0" t="n">
        <f aca="false">MAX(0,MIN(AQ10,$BT10-SUMIF($AP$2:$AY$2,"&lt;"&amp;AQ$2,$AP10:$AY10)))</f>
        <v>0</v>
      </c>
      <c r="BB10" s="0" t="n">
        <f aca="false">MAX(0,MIN(AR10,$BT10-SUMIF($AP$2:$AY$2,"&lt;"&amp;AR$2,$AP10:$AY10)))</f>
        <v>126.33</v>
      </c>
      <c r="BC10" s="0" t="n">
        <f aca="false">MAX(0,MIN(AS10,$BT10-SUMIF($AP$2:$AY$2,"&lt;"&amp;AS$2,$AP10:$AY10)))</f>
        <v>0</v>
      </c>
      <c r="BD10" s="0" t="n">
        <f aca="false">MAX(0,MIN(AT10,$BT10-SUMIF($AP$2:$AY$2,"&lt;"&amp;AT$2,$AP10:$AY10)))</f>
        <v>0</v>
      </c>
      <c r="BE10" s="0" t="n">
        <f aca="false">MAX(0,MIN(AU10,$BT10-SUMIF($AP$2:$AY$2,"&lt;"&amp;AU$2,$AP10:$AY10)))</f>
        <v>0</v>
      </c>
      <c r="BF10" s="0" t="n">
        <f aca="false">MAX(0,MIN(AV10,$BT10-SUMIF($AP$2:$AY$2,"&lt;"&amp;AV$2,$AP10:$AY10)))</f>
        <v>0</v>
      </c>
      <c r="BG10" s="0" t="n">
        <f aca="false">MAX(0,MIN(AW10,$BT10-SUMIF($AP$2:$AY$2,"&lt;"&amp;AW$2,$AP10:$AY10)))</f>
        <v>0</v>
      </c>
      <c r="BH10" s="0" t="n">
        <f aca="false">MAX(0,MIN(AX10,$BT10-SUMIF($AP$2:$AY$2,"&lt;"&amp;AX$2,$AP10:$AY10)))</f>
        <v>0</v>
      </c>
      <c r="BI10" s="0" t="n">
        <f aca="false">MAX(0,MIN(AY10,$BT10-SUMIF($AP$2:$AY$2,"&lt;"&amp;AY$2,$AP10:$AY10)))</f>
        <v>0</v>
      </c>
      <c r="BJ10" s="0" t="n">
        <f aca="false">ROUND(V10-AF10-AZ10,2)</f>
        <v>0</v>
      </c>
      <c r="BK10" s="0" t="n">
        <f aca="false">ROUND(W10-AG10-BA10,2)</f>
        <v>4045.65</v>
      </c>
      <c r="BL10" s="0" t="n">
        <f aca="false">ROUND(X10-AH10-BB10,2)</f>
        <v>2536.01</v>
      </c>
      <c r="BM10" s="0" t="n">
        <f aca="false">ROUND(Y10-AI10-BC10,2)</f>
        <v>8885.63</v>
      </c>
      <c r="BN10" s="0" t="n">
        <f aca="false">ROUND(Z10-AJ10-BD10,2)</f>
        <v>0</v>
      </c>
      <c r="BO10" s="0" t="n">
        <f aca="false">ROUND(AA10-AK10-BE10,2)</f>
        <v>0</v>
      </c>
      <c r="BP10" s="0" t="n">
        <f aca="false">ROUND(AB10-AL10-BF10,2)</f>
        <v>0</v>
      </c>
      <c r="BQ10" s="0" t="n">
        <f aca="false">ROUND(AC10-AM10-BG10,2)</f>
        <v>0</v>
      </c>
      <c r="BR10" s="0" t="n">
        <f aca="false">ROUND(AD10-AN10-BH10,2)</f>
        <v>0</v>
      </c>
      <c r="BS10" s="0" t="n">
        <f aca="false">ROUND(AE10-AO10-BI10,2)</f>
        <v>0</v>
      </c>
      <c r="BT10" s="0" t="n">
        <f aca="false">MAX(0,Plan!$C$4-SUM(AF10:AO10))</f>
        <v>170</v>
      </c>
      <c r="BU10" s="0" t="n">
        <f aca="false">ROUND(SUM(BJ10:BS10),2)</f>
        <v>15467.29</v>
      </c>
      <c r="BV10" s="0" t="n">
        <f aca="false">SUM(AF10:AO10)+SUM(AZ10:BI10)</f>
        <v>650</v>
      </c>
      <c r="BW10" s="0" t="n">
        <f aca="false">SUM(L10:U10)</f>
        <v>160.51</v>
      </c>
    </row>
    <row r="11" customFormat="false" ht="15" hidden="false" customHeight="false" outlineLevel="0" collapsed="false">
      <c r="A11" s="0" t="n">
        <v>6</v>
      </c>
      <c r="B11" s="0" t="n">
        <f aca="false">BJ10</f>
        <v>0</v>
      </c>
      <c r="C11" s="0" t="n">
        <f aca="false">BK10</f>
        <v>4045.65</v>
      </c>
      <c r="D11" s="0" t="n">
        <f aca="false">BL10</f>
        <v>2536.01</v>
      </c>
      <c r="E11" s="0" t="n">
        <f aca="false">BM10</f>
        <v>8885.63</v>
      </c>
      <c r="F11" s="0" t="n">
        <f aca="false">BN10</f>
        <v>0</v>
      </c>
      <c r="G11" s="0" t="n">
        <f aca="false">BO10</f>
        <v>0</v>
      </c>
      <c r="H11" s="0" t="n">
        <f aca="false">BP10</f>
        <v>0</v>
      </c>
      <c r="I11" s="0" t="n">
        <f aca="false">BQ10</f>
        <v>0</v>
      </c>
      <c r="J11" s="0" t="n">
        <f aca="false">BR10</f>
        <v>0</v>
      </c>
      <c r="K11" s="0" t="n">
        <f aca="false">BS10</f>
        <v>0</v>
      </c>
      <c r="L11" s="0" t="n">
        <f aca="false">ROUND(B11*N(Debts!$D$5)/12,2)</f>
        <v>0</v>
      </c>
      <c r="M11" s="0" t="n">
        <f aca="false">ROUND(C11*N(Debts!$D$6)/12,2)</f>
        <v>72.45</v>
      </c>
      <c r="N11" s="0" t="n">
        <f aca="false">ROUND(D11*N(Debts!$D$7)/12,2)</f>
        <v>24.3</v>
      </c>
      <c r="O11" s="0" t="n">
        <f aca="false">ROUND(E11*N(Debts!$D$8)/12,2)</f>
        <v>58.5</v>
      </c>
      <c r="P11" s="0" t="n">
        <f aca="false">ROUND(F11*N(Debts!$D$9)/12,2)</f>
        <v>0</v>
      </c>
      <c r="Q11" s="0" t="n">
        <f aca="false">ROUND(G11*N(Debts!$D$10)/12,2)</f>
        <v>0</v>
      </c>
      <c r="R11" s="0" t="n">
        <f aca="false">ROUND(H11*N(Debts!$D$11)/12,2)</f>
        <v>0</v>
      </c>
      <c r="S11" s="0" t="n">
        <f aca="false">ROUND(I11*N(Debts!$D$12)/12,2)</f>
        <v>0</v>
      </c>
      <c r="T11" s="0" t="n">
        <f aca="false">ROUND(J11*N(Debts!$D$13)/12,2)</f>
        <v>0</v>
      </c>
      <c r="U11" s="0" t="n">
        <f aca="false">ROUND(K11*N(Debts!$D$14)/12,2)</f>
        <v>0</v>
      </c>
      <c r="V11" s="0" t="n">
        <f aca="false">B11+L11</f>
        <v>0</v>
      </c>
      <c r="W11" s="0" t="n">
        <f aca="false">C11+M11</f>
        <v>4118.1</v>
      </c>
      <c r="X11" s="0" t="n">
        <f aca="false">D11+N11</f>
        <v>2560.31</v>
      </c>
      <c r="Y11" s="0" t="n">
        <f aca="false">E11+O11</f>
        <v>8944.13</v>
      </c>
      <c r="Z11" s="0" t="n">
        <f aca="false">F11+P11</f>
        <v>0</v>
      </c>
      <c r="AA11" s="0" t="n">
        <f aca="false">G11+Q11</f>
        <v>0</v>
      </c>
      <c r="AB11" s="0" t="n">
        <f aca="false">H11+R11</f>
        <v>0</v>
      </c>
      <c r="AC11" s="0" t="n">
        <f aca="false">I11+S11</f>
        <v>0</v>
      </c>
      <c r="AD11" s="0" t="n">
        <f aca="false">J11+T11</f>
        <v>0</v>
      </c>
      <c r="AE11" s="0" t="n">
        <f aca="false">K11+U11</f>
        <v>0</v>
      </c>
      <c r="AF11" s="0" t="n">
        <f aca="false">MIN(N(Debts!$E$5),V11)</f>
        <v>0</v>
      </c>
      <c r="AG11" s="0" t="n">
        <f aca="false">MIN(N(Debts!$E$6),W11)</f>
        <v>105</v>
      </c>
      <c r="AH11" s="0" t="n">
        <f aca="false">MIN(N(Debts!$E$7),X11)</f>
        <v>95</v>
      </c>
      <c r="AI11" s="0" t="n">
        <f aca="false">MIN(N(Debts!$E$8),Y11)</f>
        <v>245</v>
      </c>
      <c r="AJ11" s="0" t="n">
        <f aca="false">MIN(N(Debts!$E$9),Z11)</f>
        <v>0</v>
      </c>
      <c r="AK11" s="0" t="n">
        <f aca="false">MIN(N(Debts!$E$10),AA11)</f>
        <v>0</v>
      </c>
      <c r="AL11" s="0" t="n">
        <f aca="false">MIN(N(Debts!$E$11),AB11)</f>
        <v>0</v>
      </c>
      <c r="AM11" s="0" t="n">
        <f aca="false">MIN(N(Debts!$E$12),AC11)</f>
        <v>0</v>
      </c>
      <c r="AN11" s="0" t="n">
        <f aca="false">MIN(N(Debts!$E$13),AD11)</f>
        <v>0</v>
      </c>
      <c r="AO11" s="0" t="n">
        <f aca="false">MIN(N(Debts!$E$14),AE11)</f>
        <v>0</v>
      </c>
      <c r="AP11" s="0" t="n">
        <f aca="false">V11-AF11</f>
        <v>0</v>
      </c>
      <c r="AQ11" s="0" t="n">
        <f aca="false">W11-AG11</f>
        <v>4013.1</v>
      </c>
      <c r="AR11" s="0" t="n">
        <f aca="false">X11-AH11</f>
        <v>2465.31</v>
      </c>
      <c r="AS11" s="0" t="n">
        <f aca="false">Y11-AI11</f>
        <v>8699.13</v>
      </c>
      <c r="AT11" s="0" t="n">
        <f aca="false">Z11-AJ11</f>
        <v>0</v>
      </c>
      <c r="AU11" s="0" t="n">
        <f aca="false">AA11-AK11</f>
        <v>0</v>
      </c>
      <c r="AV11" s="0" t="n">
        <f aca="false">AB11-AL11</f>
        <v>0</v>
      </c>
      <c r="AW11" s="0" t="n">
        <f aca="false">AC11-AM11</f>
        <v>0</v>
      </c>
      <c r="AX11" s="0" t="n">
        <f aca="false">AD11-AN11</f>
        <v>0</v>
      </c>
      <c r="AY11" s="0" t="n">
        <f aca="false">AE11-AO11</f>
        <v>0</v>
      </c>
      <c r="AZ11" s="0" t="n">
        <f aca="false">MAX(0,MIN(AP11,$BT11-SUMIF($AP$2:$AY$2,"&lt;"&amp;AP$2,$AP11:$AY11)))</f>
        <v>0</v>
      </c>
      <c r="BA11" s="0" t="n">
        <f aca="false">MAX(0,MIN(AQ11,$BT11-SUMIF($AP$2:$AY$2,"&lt;"&amp;AQ$2,$AP11:$AY11)))</f>
        <v>0</v>
      </c>
      <c r="BB11" s="0" t="n">
        <f aca="false">MAX(0,MIN(AR11,$BT11-SUMIF($AP$2:$AY$2,"&lt;"&amp;AR$2,$AP11:$AY11)))</f>
        <v>205</v>
      </c>
      <c r="BC11" s="0" t="n">
        <f aca="false">MAX(0,MIN(AS11,$BT11-SUMIF($AP$2:$AY$2,"&lt;"&amp;AS$2,$AP11:$AY11)))</f>
        <v>0</v>
      </c>
      <c r="BD11" s="0" t="n">
        <f aca="false">MAX(0,MIN(AT11,$BT11-SUMIF($AP$2:$AY$2,"&lt;"&amp;AT$2,$AP11:$AY11)))</f>
        <v>0</v>
      </c>
      <c r="BE11" s="0" t="n">
        <f aca="false">MAX(0,MIN(AU11,$BT11-SUMIF($AP$2:$AY$2,"&lt;"&amp;AU$2,$AP11:$AY11)))</f>
        <v>0</v>
      </c>
      <c r="BF11" s="0" t="n">
        <f aca="false">MAX(0,MIN(AV11,$BT11-SUMIF($AP$2:$AY$2,"&lt;"&amp;AV$2,$AP11:$AY11)))</f>
        <v>0</v>
      </c>
      <c r="BG11" s="0" t="n">
        <f aca="false">MAX(0,MIN(AW11,$BT11-SUMIF($AP$2:$AY$2,"&lt;"&amp;AW$2,$AP11:$AY11)))</f>
        <v>0</v>
      </c>
      <c r="BH11" s="0" t="n">
        <f aca="false">MAX(0,MIN(AX11,$BT11-SUMIF($AP$2:$AY$2,"&lt;"&amp;AX$2,$AP11:$AY11)))</f>
        <v>0</v>
      </c>
      <c r="BI11" s="0" t="n">
        <f aca="false">MAX(0,MIN(AY11,$BT11-SUMIF($AP$2:$AY$2,"&lt;"&amp;AY$2,$AP11:$AY11)))</f>
        <v>0</v>
      </c>
      <c r="BJ11" s="0" t="n">
        <f aca="false">ROUND(V11-AF11-AZ11,2)</f>
        <v>0</v>
      </c>
      <c r="BK11" s="0" t="n">
        <f aca="false">ROUND(W11-AG11-BA11,2)</f>
        <v>4013.1</v>
      </c>
      <c r="BL11" s="0" t="n">
        <f aca="false">ROUND(X11-AH11-BB11,2)</f>
        <v>2260.31</v>
      </c>
      <c r="BM11" s="0" t="n">
        <f aca="false">ROUND(Y11-AI11-BC11,2)</f>
        <v>8699.13</v>
      </c>
      <c r="BN11" s="0" t="n">
        <f aca="false">ROUND(Z11-AJ11-BD11,2)</f>
        <v>0</v>
      </c>
      <c r="BO11" s="0" t="n">
        <f aca="false">ROUND(AA11-AK11-BE11,2)</f>
        <v>0</v>
      </c>
      <c r="BP11" s="0" t="n">
        <f aca="false">ROUND(AB11-AL11-BF11,2)</f>
        <v>0</v>
      </c>
      <c r="BQ11" s="0" t="n">
        <f aca="false">ROUND(AC11-AM11-BG11,2)</f>
        <v>0</v>
      </c>
      <c r="BR11" s="0" t="n">
        <f aca="false">ROUND(AD11-AN11-BH11,2)</f>
        <v>0</v>
      </c>
      <c r="BS11" s="0" t="n">
        <f aca="false">ROUND(AE11-AO11-BI11,2)</f>
        <v>0</v>
      </c>
      <c r="BT11" s="0" t="n">
        <f aca="false">MAX(0,Plan!$C$4-SUM(AF11:AO11))</f>
        <v>205</v>
      </c>
      <c r="BU11" s="0" t="n">
        <f aca="false">ROUND(SUM(BJ11:BS11),2)</f>
        <v>14972.54</v>
      </c>
      <c r="BV11" s="0" t="n">
        <f aca="false">SUM(AF11:AO11)+SUM(AZ11:BI11)</f>
        <v>650</v>
      </c>
      <c r="BW11" s="0" t="n">
        <f aca="false">SUM(L11:U11)</f>
        <v>155.25</v>
      </c>
    </row>
    <row r="12" customFormat="false" ht="15" hidden="false" customHeight="false" outlineLevel="0" collapsed="false">
      <c r="A12" s="0" t="n">
        <v>7</v>
      </c>
      <c r="B12" s="0" t="n">
        <f aca="false">BJ11</f>
        <v>0</v>
      </c>
      <c r="C12" s="0" t="n">
        <f aca="false">BK11</f>
        <v>4013.1</v>
      </c>
      <c r="D12" s="0" t="n">
        <f aca="false">BL11</f>
        <v>2260.31</v>
      </c>
      <c r="E12" s="0" t="n">
        <f aca="false">BM11</f>
        <v>8699.13</v>
      </c>
      <c r="F12" s="0" t="n">
        <f aca="false">BN11</f>
        <v>0</v>
      </c>
      <c r="G12" s="0" t="n">
        <f aca="false">BO11</f>
        <v>0</v>
      </c>
      <c r="H12" s="0" t="n">
        <f aca="false">BP11</f>
        <v>0</v>
      </c>
      <c r="I12" s="0" t="n">
        <f aca="false">BQ11</f>
        <v>0</v>
      </c>
      <c r="J12" s="0" t="n">
        <f aca="false">BR11</f>
        <v>0</v>
      </c>
      <c r="K12" s="0" t="n">
        <f aca="false">BS11</f>
        <v>0</v>
      </c>
      <c r="L12" s="0" t="n">
        <f aca="false">ROUND(B12*N(Debts!$D$5)/12,2)</f>
        <v>0</v>
      </c>
      <c r="M12" s="0" t="n">
        <f aca="false">ROUND(C12*N(Debts!$D$6)/12,2)</f>
        <v>71.87</v>
      </c>
      <c r="N12" s="0" t="n">
        <f aca="false">ROUND(D12*N(Debts!$D$7)/12,2)</f>
        <v>21.66</v>
      </c>
      <c r="O12" s="0" t="n">
        <f aca="false">ROUND(E12*N(Debts!$D$8)/12,2)</f>
        <v>57.27</v>
      </c>
      <c r="P12" s="0" t="n">
        <f aca="false">ROUND(F12*N(Debts!$D$9)/12,2)</f>
        <v>0</v>
      </c>
      <c r="Q12" s="0" t="n">
        <f aca="false">ROUND(G12*N(Debts!$D$10)/12,2)</f>
        <v>0</v>
      </c>
      <c r="R12" s="0" t="n">
        <f aca="false">ROUND(H12*N(Debts!$D$11)/12,2)</f>
        <v>0</v>
      </c>
      <c r="S12" s="0" t="n">
        <f aca="false">ROUND(I12*N(Debts!$D$12)/12,2)</f>
        <v>0</v>
      </c>
      <c r="T12" s="0" t="n">
        <f aca="false">ROUND(J12*N(Debts!$D$13)/12,2)</f>
        <v>0</v>
      </c>
      <c r="U12" s="0" t="n">
        <f aca="false">ROUND(K12*N(Debts!$D$14)/12,2)</f>
        <v>0</v>
      </c>
      <c r="V12" s="0" t="n">
        <f aca="false">B12+L12</f>
        <v>0</v>
      </c>
      <c r="W12" s="0" t="n">
        <f aca="false">C12+M12</f>
        <v>4084.97</v>
      </c>
      <c r="X12" s="0" t="n">
        <f aca="false">D12+N12</f>
        <v>2281.97</v>
      </c>
      <c r="Y12" s="0" t="n">
        <f aca="false">E12+O12</f>
        <v>8756.4</v>
      </c>
      <c r="Z12" s="0" t="n">
        <f aca="false">F12+P12</f>
        <v>0</v>
      </c>
      <c r="AA12" s="0" t="n">
        <f aca="false">G12+Q12</f>
        <v>0</v>
      </c>
      <c r="AB12" s="0" t="n">
        <f aca="false">H12+R12</f>
        <v>0</v>
      </c>
      <c r="AC12" s="0" t="n">
        <f aca="false">I12+S12</f>
        <v>0</v>
      </c>
      <c r="AD12" s="0" t="n">
        <f aca="false">J12+T12</f>
        <v>0</v>
      </c>
      <c r="AE12" s="0" t="n">
        <f aca="false">K12+U12</f>
        <v>0</v>
      </c>
      <c r="AF12" s="0" t="n">
        <f aca="false">MIN(N(Debts!$E$5),V12)</f>
        <v>0</v>
      </c>
      <c r="AG12" s="0" t="n">
        <f aca="false">MIN(N(Debts!$E$6),W12)</f>
        <v>105</v>
      </c>
      <c r="AH12" s="0" t="n">
        <f aca="false">MIN(N(Debts!$E$7),X12)</f>
        <v>95</v>
      </c>
      <c r="AI12" s="0" t="n">
        <f aca="false">MIN(N(Debts!$E$8),Y12)</f>
        <v>245</v>
      </c>
      <c r="AJ12" s="0" t="n">
        <f aca="false">MIN(N(Debts!$E$9),Z12)</f>
        <v>0</v>
      </c>
      <c r="AK12" s="0" t="n">
        <f aca="false">MIN(N(Debts!$E$10),AA12)</f>
        <v>0</v>
      </c>
      <c r="AL12" s="0" t="n">
        <f aca="false">MIN(N(Debts!$E$11),AB12)</f>
        <v>0</v>
      </c>
      <c r="AM12" s="0" t="n">
        <f aca="false">MIN(N(Debts!$E$12),AC12)</f>
        <v>0</v>
      </c>
      <c r="AN12" s="0" t="n">
        <f aca="false">MIN(N(Debts!$E$13),AD12)</f>
        <v>0</v>
      </c>
      <c r="AO12" s="0" t="n">
        <f aca="false">MIN(N(Debts!$E$14),AE12)</f>
        <v>0</v>
      </c>
      <c r="AP12" s="0" t="n">
        <f aca="false">V12-AF12</f>
        <v>0</v>
      </c>
      <c r="AQ12" s="0" t="n">
        <f aca="false">W12-AG12</f>
        <v>3979.97</v>
      </c>
      <c r="AR12" s="0" t="n">
        <f aca="false">X12-AH12</f>
        <v>2186.97</v>
      </c>
      <c r="AS12" s="0" t="n">
        <f aca="false">Y12-AI12</f>
        <v>8511.4</v>
      </c>
      <c r="AT12" s="0" t="n">
        <f aca="false">Z12-AJ12</f>
        <v>0</v>
      </c>
      <c r="AU12" s="0" t="n">
        <f aca="false">AA12-AK12</f>
        <v>0</v>
      </c>
      <c r="AV12" s="0" t="n">
        <f aca="false">AB12-AL12</f>
        <v>0</v>
      </c>
      <c r="AW12" s="0" t="n">
        <f aca="false">AC12-AM12</f>
        <v>0</v>
      </c>
      <c r="AX12" s="0" t="n">
        <f aca="false">AD12-AN12</f>
        <v>0</v>
      </c>
      <c r="AY12" s="0" t="n">
        <f aca="false">AE12-AO12</f>
        <v>0</v>
      </c>
      <c r="AZ12" s="0" t="n">
        <f aca="false">MAX(0,MIN(AP12,$BT12-SUMIF($AP$2:$AY$2,"&lt;"&amp;AP$2,$AP12:$AY12)))</f>
        <v>0</v>
      </c>
      <c r="BA12" s="0" t="n">
        <f aca="false">MAX(0,MIN(AQ12,$BT12-SUMIF($AP$2:$AY$2,"&lt;"&amp;AQ$2,$AP12:$AY12)))</f>
        <v>0</v>
      </c>
      <c r="BB12" s="0" t="n">
        <f aca="false">MAX(0,MIN(AR12,$BT12-SUMIF($AP$2:$AY$2,"&lt;"&amp;AR$2,$AP12:$AY12)))</f>
        <v>205</v>
      </c>
      <c r="BC12" s="0" t="n">
        <f aca="false">MAX(0,MIN(AS12,$BT12-SUMIF($AP$2:$AY$2,"&lt;"&amp;AS$2,$AP12:$AY12)))</f>
        <v>0</v>
      </c>
      <c r="BD12" s="0" t="n">
        <f aca="false">MAX(0,MIN(AT12,$BT12-SUMIF($AP$2:$AY$2,"&lt;"&amp;AT$2,$AP12:$AY12)))</f>
        <v>0</v>
      </c>
      <c r="BE12" s="0" t="n">
        <f aca="false">MAX(0,MIN(AU12,$BT12-SUMIF($AP$2:$AY$2,"&lt;"&amp;AU$2,$AP12:$AY12)))</f>
        <v>0</v>
      </c>
      <c r="BF12" s="0" t="n">
        <f aca="false">MAX(0,MIN(AV12,$BT12-SUMIF($AP$2:$AY$2,"&lt;"&amp;AV$2,$AP12:$AY12)))</f>
        <v>0</v>
      </c>
      <c r="BG12" s="0" t="n">
        <f aca="false">MAX(0,MIN(AW12,$BT12-SUMIF($AP$2:$AY$2,"&lt;"&amp;AW$2,$AP12:$AY12)))</f>
        <v>0</v>
      </c>
      <c r="BH12" s="0" t="n">
        <f aca="false">MAX(0,MIN(AX12,$BT12-SUMIF($AP$2:$AY$2,"&lt;"&amp;AX$2,$AP12:$AY12)))</f>
        <v>0</v>
      </c>
      <c r="BI12" s="0" t="n">
        <f aca="false">MAX(0,MIN(AY12,$BT12-SUMIF($AP$2:$AY$2,"&lt;"&amp;AY$2,$AP12:$AY12)))</f>
        <v>0</v>
      </c>
      <c r="BJ12" s="0" t="n">
        <f aca="false">ROUND(V12-AF12-AZ12,2)</f>
        <v>0</v>
      </c>
      <c r="BK12" s="0" t="n">
        <f aca="false">ROUND(W12-AG12-BA12,2)</f>
        <v>3979.97</v>
      </c>
      <c r="BL12" s="0" t="n">
        <f aca="false">ROUND(X12-AH12-BB12,2)</f>
        <v>1981.97</v>
      </c>
      <c r="BM12" s="0" t="n">
        <f aca="false">ROUND(Y12-AI12-BC12,2)</f>
        <v>8511.4</v>
      </c>
      <c r="BN12" s="0" t="n">
        <f aca="false">ROUND(Z12-AJ12-BD12,2)</f>
        <v>0</v>
      </c>
      <c r="BO12" s="0" t="n">
        <f aca="false">ROUND(AA12-AK12-BE12,2)</f>
        <v>0</v>
      </c>
      <c r="BP12" s="0" t="n">
        <f aca="false">ROUND(AB12-AL12-BF12,2)</f>
        <v>0</v>
      </c>
      <c r="BQ12" s="0" t="n">
        <f aca="false">ROUND(AC12-AM12-BG12,2)</f>
        <v>0</v>
      </c>
      <c r="BR12" s="0" t="n">
        <f aca="false">ROUND(AD12-AN12-BH12,2)</f>
        <v>0</v>
      </c>
      <c r="BS12" s="0" t="n">
        <f aca="false">ROUND(AE12-AO12-BI12,2)</f>
        <v>0</v>
      </c>
      <c r="BT12" s="0" t="n">
        <f aca="false">MAX(0,Plan!$C$4-SUM(AF12:AO12))</f>
        <v>205</v>
      </c>
      <c r="BU12" s="0" t="n">
        <f aca="false">ROUND(SUM(BJ12:BS12),2)</f>
        <v>14473.34</v>
      </c>
      <c r="BV12" s="0" t="n">
        <f aca="false">SUM(AF12:AO12)+SUM(AZ12:BI12)</f>
        <v>650</v>
      </c>
      <c r="BW12" s="0" t="n">
        <f aca="false">SUM(L12:U12)</f>
        <v>150.8</v>
      </c>
    </row>
    <row r="13" customFormat="false" ht="15" hidden="false" customHeight="false" outlineLevel="0" collapsed="false">
      <c r="A13" s="0" t="n">
        <v>8</v>
      </c>
      <c r="B13" s="0" t="n">
        <f aca="false">BJ12</f>
        <v>0</v>
      </c>
      <c r="C13" s="0" t="n">
        <f aca="false">BK12</f>
        <v>3979.97</v>
      </c>
      <c r="D13" s="0" t="n">
        <f aca="false">BL12</f>
        <v>1981.97</v>
      </c>
      <c r="E13" s="0" t="n">
        <f aca="false">BM12</f>
        <v>8511.4</v>
      </c>
      <c r="F13" s="0" t="n">
        <f aca="false">BN12</f>
        <v>0</v>
      </c>
      <c r="G13" s="0" t="n">
        <f aca="false">BO12</f>
        <v>0</v>
      </c>
      <c r="H13" s="0" t="n">
        <f aca="false">BP12</f>
        <v>0</v>
      </c>
      <c r="I13" s="0" t="n">
        <f aca="false">BQ12</f>
        <v>0</v>
      </c>
      <c r="J13" s="0" t="n">
        <f aca="false">BR12</f>
        <v>0</v>
      </c>
      <c r="K13" s="0" t="n">
        <f aca="false">BS12</f>
        <v>0</v>
      </c>
      <c r="L13" s="0" t="n">
        <f aca="false">ROUND(B13*N(Debts!$D$5)/12,2)</f>
        <v>0</v>
      </c>
      <c r="M13" s="0" t="n">
        <f aca="false">ROUND(C13*N(Debts!$D$6)/12,2)</f>
        <v>71.27</v>
      </c>
      <c r="N13" s="0" t="n">
        <f aca="false">ROUND(D13*N(Debts!$D$7)/12,2)</f>
        <v>18.99</v>
      </c>
      <c r="O13" s="0" t="n">
        <f aca="false">ROUND(E13*N(Debts!$D$8)/12,2)</f>
        <v>56.03</v>
      </c>
      <c r="P13" s="0" t="n">
        <f aca="false">ROUND(F13*N(Debts!$D$9)/12,2)</f>
        <v>0</v>
      </c>
      <c r="Q13" s="0" t="n">
        <f aca="false">ROUND(G13*N(Debts!$D$10)/12,2)</f>
        <v>0</v>
      </c>
      <c r="R13" s="0" t="n">
        <f aca="false">ROUND(H13*N(Debts!$D$11)/12,2)</f>
        <v>0</v>
      </c>
      <c r="S13" s="0" t="n">
        <f aca="false">ROUND(I13*N(Debts!$D$12)/12,2)</f>
        <v>0</v>
      </c>
      <c r="T13" s="0" t="n">
        <f aca="false">ROUND(J13*N(Debts!$D$13)/12,2)</f>
        <v>0</v>
      </c>
      <c r="U13" s="0" t="n">
        <f aca="false">ROUND(K13*N(Debts!$D$14)/12,2)</f>
        <v>0</v>
      </c>
      <c r="V13" s="0" t="n">
        <f aca="false">B13+L13</f>
        <v>0</v>
      </c>
      <c r="W13" s="0" t="n">
        <f aca="false">C13+M13</f>
        <v>4051.24</v>
      </c>
      <c r="X13" s="0" t="n">
        <f aca="false">D13+N13</f>
        <v>2000.96</v>
      </c>
      <c r="Y13" s="0" t="n">
        <f aca="false">E13+O13</f>
        <v>8567.43</v>
      </c>
      <c r="Z13" s="0" t="n">
        <f aca="false">F13+P13</f>
        <v>0</v>
      </c>
      <c r="AA13" s="0" t="n">
        <f aca="false">G13+Q13</f>
        <v>0</v>
      </c>
      <c r="AB13" s="0" t="n">
        <f aca="false">H13+R13</f>
        <v>0</v>
      </c>
      <c r="AC13" s="0" t="n">
        <f aca="false">I13+S13</f>
        <v>0</v>
      </c>
      <c r="AD13" s="0" t="n">
        <f aca="false">J13+T13</f>
        <v>0</v>
      </c>
      <c r="AE13" s="0" t="n">
        <f aca="false">K13+U13</f>
        <v>0</v>
      </c>
      <c r="AF13" s="0" t="n">
        <f aca="false">MIN(N(Debts!$E$5),V13)</f>
        <v>0</v>
      </c>
      <c r="AG13" s="0" t="n">
        <f aca="false">MIN(N(Debts!$E$6),W13)</f>
        <v>105</v>
      </c>
      <c r="AH13" s="0" t="n">
        <f aca="false">MIN(N(Debts!$E$7),X13)</f>
        <v>95</v>
      </c>
      <c r="AI13" s="0" t="n">
        <f aca="false">MIN(N(Debts!$E$8),Y13)</f>
        <v>245</v>
      </c>
      <c r="AJ13" s="0" t="n">
        <f aca="false">MIN(N(Debts!$E$9),Z13)</f>
        <v>0</v>
      </c>
      <c r="AK13" s="0" t="n">
        <f aca="false">MIN(N(Debts!$E$10),AA13)</f>
        <v>0</v>
      </c>
      <c r="AL13" s="0" t="n">
        <f aca="false">MIN(N(Debts!$E$11),AB13)</f>
        <v>0</v>
      </c>
      <c r="AM13" s="0" t="n">
        <f aca="false">MIN(N(Debts!$E$12),AC13)</f>
        <v>0</v>
      </c>
      <c r="AN13" s="0" t="n">
        <f aca="false">MIN(N(Debts!$E$13),AD13)</f>
        <v>0</v>
      </c>
      <c r="AO13" s="0" t="n">
        <f aca="false">MIN(N(Debts!$E$14),AE13)</f>
        <v>0</v>
      </c>
      <c r="AP13" s="0" t="n">
        <f aca="false">V13-AF13</f>
        <v>0</v>
      </c>
      <c r="AQ13" s="0" t="n">
        <f aca="false">W13-AG13</f>
        <v>3946.24</v>
      </c>
      <c r="AR13" s="0" t="n">
        <f aca="false">X13-AH13</f>
        <v>1905.96</v>
      </c>
      <c r="AS13" s="0" t="n">
        <f aca="false">Y13-AI13</f>
        <v>8322.43</v>
      </c>
      <c r="AT13" s="0" t="n">
        <f aca="false">Z13-AJ13</f>
        <v>0</v>
      </c>
      <c r="AU13" s="0" t="n">
        <f aca="false">AA13-AK13</f>
        <v>0</v>
      </c>
      <c r="AV13" s="0" t="n">
        <f aca="false">AB13-AL13</f>
        <v>0</v>
      </c>
      <c r="AW13" s="0" t="n">
        <f aca="false">AC13-AM13</f>
        <v>0</v>
      </c>
      <c r="AX13" s="0" t="n">
        <f aca="false">AD13-AN13</f>
        <v>0</v>
      </c>
      <c r="AY13" s="0" t="n">
        <f aca="false">AE13-AO13</f>
        <v>0</v>
      </c>
      <c r="AZ13" s="0" t="n">
        <f aca="false">MAX(0,MIN(AP13,$BT13-SUMIF($AP$2:$AY$2,"&lt;"&amp;AP$2,$AP13:$AY13)))</f>
        <v>0</v>
      </c>
      <c r="BA13" s="0" t="n">
        <f aca="false">MAX(0,MIN(AQ13,$BT13-SUMIF($AP$2:$AY$2,"&lt;"&amp;AQ$2,$AP13:$AY13)))</f>
        <v>0</v>
      </c>
      <c r="BB13" s="0" t="n">
        <f aca="false">MAX(0,MIN(AR13,$BT13-SUMIF($AP$2:$AY$2,"&lt;"&amp;AR$2,$AP13:$AY13)))</f>
        <v>205</v>
      </c>
      <c r="BC13" s="0" t="n">
        <f aca="false">MAX(0,MIN(AS13,$BT13-SUMIF($AP$2:$AY$2,"&lt;"&amp;AS$2,$AP13:$AY13)))</f>
        <v>0</v>
      </c>
      <c r="BD13" s="0" t="n">
        <f aca="false">MAX(0,MIN(AT13,$BT13-SUMIF($AP$2:$AY$2,"&lt;"&amp;AT$2,$AP13:$AY13)))</f>
        <v>0</v>
      </c>
      <c r="BE13" s="0" t="n">
        <f aca="false">MAX(0,MIN(AU13,$BT13-SUMIF($AP$2:$AY$2,"&lt;"&amp;AU$2,$AP13:$AY13)))</f>
        <v>0</v>
      </c>
      <c r="BF13" s="0" t="n">
        <f aca="false">MAX(0,MIN(AV13,$BT13-SUMIF($AP$2:$AY$2,"&lt;"&amp;AV$2,$AP13:$AY13)))</f>
        <v>0</v>
      </c>
      <c r="BG13" s="0" t="n">
        <f aca="false">MAX(0,MIN(AW13,$BT13-SUMIF($AP$2:$AY$2,"&lt;"&amp;AW$2,$AP13:$AY13)))</f>
        <v>0</v>
      </c>
      <c r="BH13" s="0" t="n">
        <f aca="false">MAX(0,MIN(AX13,$BT13-SUMIF($AP$2:$AY$2,"&lt;"&amp;AX$2,$AP13:$AY13)))</f>
        <v>0</v>
      </c>
      <c r="BI13" s="0" t="n">
        <f aca="false">MAX(0,MIN(AY13,$BT13-SUMIF($AP$2:$AY$2,"&lt;"&amp;AY$2,$AP13:$AY13)))</f>
        <v>0</v>
      </c>
      <c r="BJ13" s="0" t="n">
        <f aca="false">ROUND(V13-AF13-AZ13,2)</f>
        <v>0</v>
      </c>
      <c r="BK13" s="0" t="n">
        <f aca="false">ROUND(W13-AG13-BA13,2)</f>
        <v>3946.24</v>
      </c>
      <c r="BL13" s="0" t="n">
        <f aca="false">ROUND(X13-AH13-BB13,2)</f>
        <v>1700.96</v>
      </c>
      <c r="BM13" s="0" t="n">
        <f aca="false">ROUND(Y13-AI13-BC13,2)</f>
        <v>8322.43</v>
      </c>
      <c r="BN13" s="0" t="n">
        <f aca="false">ROUND(Z13-AJ13-BD13,2)</f>
        <v>0</v>
      </c>
      <c r="BO13" s="0" t="n">
        <f aca="false">ROUND(AA13-AK13-BE13,2)</f>
        <v>0</v>
      </c>
      <c r="BP13" s="0" t="n">
        <f aca="false">ROUND(AB13-AL13-BF13,2)</f>
        <v>0</v>
      </c>
      <c r="BQ13" s="0" t="n">
        <f aca="false">ROUND(AC13-AM13-BG13,2)</f>
        <v>0</v>
      </c>
      <c r="BR13" s="0" t="n">
        <f aca="false">ROUND(AD13-AN13-BH13,2)</f>
        <v>0</v>
      </c>
      <c r="BS13" s="0" t="n">
        <f aca="false">ROUND(AE13-AO13-BI13,2)</f>
        <v>0</v>
      </c>
      <c r="BT13" s="0" t="n">
        <f aca="false">MAX(0,Plan!$C$4-SUM(AF13:AO13))</f>
        <v>205</v>
      </c>
      <c r="BU13" s="0" t="n">
        <f aca="false">ROUND(SUM(BJ13:BS13),2)</f>
        <v>13969.63</v>
      </c>
      <c r="BV13" s="0" t="n">
        <f aca="false">SUM(AF13:AO13)+SUM(AZ13:BI13)</f>
        <v>650</v>
      </c>
      <c r="BW13" s="0" t="n">
        <f aca="false">SUM(L13:U13)</f>
        <v>146.29</v>
      </c>
    </row>
    <row r="14" customFormat="false" ht="15" hidden="false" customHeight="false" outlineLevel="0" collapsed="false">
      <c r="A14" s="0" t="n">
        <v>9</v>
      </c>
      <c r="B14" s="0" t="n">
        <f aca="false">BJ13</f>
        <v>0</v>
      </c>
      <c r="C14" s="0" t="n">
        <f aca="false">BK13</f>
        <v>3946.24</v>
      </c>
      <c r="D14" s="0" t="n">
        <f aca="false">BL13</f>
        <v>1700.96</v>
      </c>
      <c r="E14" s="0" t="n">
        <f aca="false">BM13</f>
        <v>8322.43</v>
      </c>
      <c r="F14" s="0" t="n">
        <f aca="false">BN13</f>
        <v>0</v>
      </c>
      <c r="G14" s="0" t="n">
        <f aca="false">BO13</f>
        <v>0</v>
      </c>
      <c r="H14" s="0" t="n">
        <f aca="false">BP13</f>
        <v>0</v>
      </c>
      <c r="I14" s="0" t="n">
        <f aca="false">BQ13</f>
        <v>0</v>
      </c>
      <c r="J14" s="0" t="n">
        <f aca="false">BR13</f>
        <v>0</v>
      </c>
      <c r="K14" s="0" t="n">
        <f aca="false">BS13</f>
        <v>0</v>
      </c>
      <c r="L14" s="0" t="n">
        <f aca="false">ROUND(B14*N(Debts!$D$5)/12,2)</f>
        <v>0</v>
      </c>
      <c r="M14" s="0" t="n">
        <f aca="false">ROUND(C14*N(Debts!$D$6)/12,2)</f>
        <v>70.67</v>
      </c>
      <c r="N14" s="0" t="n">
        <f aca="false">ROUND(D14*N(Debts!$D$7)/12,2)</f>
        <v>16.3</v>
      </c>
      <c r="O14" s="0" t="n">
        <f aca="false">ROUND(E14*N(Debts!$D$8)/12,2)</f>
        <v>54.79</v>
      </c>
      <c r="P14" s="0" t="n">
        <f aca="false">ROUND(F14*N(Debts!$D$9)/12,2)</f>
        <v>0</v>
      </c>
      <c r="Q14" s="0" t="n">
        <f aca="false">ROUND(G14*N(Debts!$D$10)/12,2)</f>
        <v>0</v>
      </c>
      <c r="R14" s="0" t="n">
        <f aca="false">ROUND(H14*N(Debts!$D$11)/12,2)</f>
        <v>0</v>
      </c>
      <c r="S14" s="0" t="n">
        <f aca="false">ROUND(I14*N(Debts!$D$12)/12,2)</f>
        <v>0</v>
      </c>
      <c r="T14" s="0" t="n">
        <f aca="false">ROUND(J14*N(Debts!$D$13)/12,2)</f>
        <v>0</v>
      </c>
      <c r="U14" s="0" t="n">
        <f aca="false">ROUND(K14*N(Debts!$D$14)/12,2)</f>
        <v>0</v>
      </c>
      <c r="V14" s="0" t="n">
        <f aca="false">B14+L14</f>
        <v>0</v>
      </c>
      <c r="W14" s="0" t="n">
        <f aca="false">C14+M14</f>
        <v>4016.91</v>
      </c>
      <c r="X14" s="0" t="n">
        <f aca="false">D14+N14</f>
        <v>1717.26</v>
      </c>
      <c r="Y14" s="0" t="n">
        <f aca="false">E14+O14</f>
        <v>8377.22</v>
      </c>
      <c r="Z14" s="0" t="n">
        <f aca="false">F14+P14</f>
        <v>0</v>
      </c>
      <c r="AA14" s="0" t="n">
        <f aca="false">G14+Q14</f>
        <v>0</v>
      </c>
      <c r="AB14" s="0" t="n">
        <f aca="false">H14+R14</f>
        <v>0</v>
      </c>
      <c r="AC14" s="0" t="n">
        <f aca="false">I14+S14</f>
        <v>0</v>
      </c>
      <c r="AD14" s="0" t="n">
        <f aca="false">J14+T14</f>
        <v>0</v>
      </c>
      <c r="AE14" s="0" t="n">
        <f aca="false">K14+U14</f>
        <v>0</v>
      </c>
      <c r="AF14" s="0" t="n">
        <f aca="false">MIN(N(Debts!$E$5),V14)</f>
        <v>0</v>
      </c>
      <c r="AG14" s="0" t="n">
        <f aca="false">MIN(N(Debts!$E$6),W14)</f>
        <v>105</v>
      </c>
      <c r="AH14" s="0" t="n">
        <f aca="false">MIN(N(Debts!$E$7),X14)</f>
        <v>95</v>
      </c>
      <c r="AI14" s="0" t="n">
        <f aca="false">MIN(N(Debts!$E$8),Y14)</f>
        <v>245</v>
      </c>
      <c r="AJ14" s="0" t="n">
        <f aca="false">MIN(N(Debts!$E$9),Z14)</f>
        <v>0</v>
      </c>
      <c r="AK14" s="0" t="n">
        <f aca="false">MIN(N(Debts!$E$10),AA14)</f>
        <v>0</v>
      </c>
      <c r="AL14" s="0" t="n">
        <f aca="false">MIN(N(Debts!$E$11),AB14)</f>
        <v>0</v>
      </c>
      <c r="AM14" s="0" t="n">
        <f aca="false">MIN(N(Debts!$E$12),AC14)</f>
        <v>0</v>
      </c>
      <c r="AN14" s="0" t="n">
        <f aca="false">MIN(N(Debts!$E$13),AD14)</f>
        <v>0</v>
      </c>
      <c r="AO14" s="0" t="n">
        <f aca="false">MIN(N(Debts!$E$14),AE14)</f>
        <v>0</v>
      </c>
      <c r="AP14" s="0" t="n">
        <f aca="false">V14-AF14</f>
        <v>0</v>
      </c>
      <c r="AQ14" s="0" t="n">
        <f aca="false">W14-AG14</f>
        <v>3911.91</v>
      </c>
      <c r="AR14" s="0" t="n">
        <f aca="false">X14-AH14</f>
        <v>1622.26</v>
      </c>
      <c r="AS14" s="0" t="n">
        <f aca="false">Y14-AI14</f>
        <v>8132.22</v>
      </c>
      <c r="AT14" s="0" t="n">
        <f aca="false">Z14-AJ14</f>
        <v>0</v>
      </c>
      <c r="AU14" s="0" t="n">
        <f aca="false">AA14-AK14</f>
        <v>0</v>
      </c>
      <c r="AV14" s="0" t="n">
        <f aca="false">AB14-AL14</f>
        <v>0</v>
      </c>
      <c r="AW14" s="0" t="n">
        <f aca="false">AC14-AM14</f>
        <v>0</v>
      </c>
      <c r="AX14" s="0" t="n">
        <f aca="false">AD14-AN14</f>
        <v>0</v>
      </c>
      <c r="AY14" s="0" t="n">
        <f aca="false">AE14-AO14</f>
        <v>0</v>
      </c>
      <c r="AZ14" s="0" t="n">
        <f aca="false">MAX(0,MIN(AP14,$BT14-SUMIF($AP$2:$AY$2,"&lt;"&amp;AP$2,$AP14:$AY14)))</f>
        <v>0</v>
      </c>
      <c r="BA14" s="0" t="n">
        <f aca="false">MAX(0,MIN(AQ14,$BT14-SUMIF($AP$2:$AY$2,"&lt;"&amp;AQ$2,$AP14:$AY14)))</f>
        <v>0</v>
      </c>
      <c r="BB14" s="0" t="n">
        <f aca="false">MAX(0,MIN(AR14,$BT14-SUMIF($AP$2:$AY$2,"&lt;"&amp;AR$2,$AP14:$AY14)))</f>
        <v>205</v>
      </c>
      <c r="BC14" s="0" t="n">
        <f aca="false">MAX(0,MIN(AS14,$BT14-SUMIF($AP$2:$AY$2,"&lt;"&amp;AS$2,$AP14:$AY14)))</f>
        <v>0</v>
      </c>
      <c r="BD14" s="0" t="n">
        <f aca="false">MAX(0,MIN(AT14,$BT14-SUMIF($AP$2:$AY$2,"&lt;"&amp;AT$2,$AP14:$AY14)))</f>
        <v>0</v>
      </c>
      <c r="BE14" s="0" t="n">
        <f aca="false">MAX(0,MIN(AU14,$BT14-SUMIF($AP$2:$AY$2,"&lt;"&amp;AU$2,$AP14:$AY14)))</f>
        <v>0</v>
      </c>
      <c r="BF14" s="0" t="n">
        <f aca="false">MAX(0,MIN(AV14,$BT14-SUMIF($AP$2:$AY$2,"&lt;"&amp;AV$2,$AP14:$AY14)))</f>
        <v>0</v>
      </c>
      <c r="BG14" s="0" t="n">
        <f aca="false">MAX(0,MIN(AW14,$BT14-SUMIF($AP$2:$AY$2,"&lt;"&amp;AW$2,$AP14:$AY14)))</f>
        <v>0</v>
      </c>
      <c r="BH14" s="0" t="n">
        <f aca="false">MAX(0,MIN(AX14,$BT14-SUMIF($AP$2:$AY$2,"&lt;"&amp;AX$2,$AP14:$AY14)))</f>
        <v>0</v>
      </c>
      <c r="BI14" s="0" t="n">
        <f aca="false">MAX(0,MIN(AY14,$BT14-SUMIF($AP$2:$AY$2,"&lt;"&amp;AY$2,$AP14:$AY14)))</f>
        <v>0</v>
      </c>
      <c r="BJ14" s="0" t="n">
        <f aca="false">ROUND(V14-AF14-AZ14,2)</f>
        <v>0</v>
      </c>
      <c r="BK14" s="0" t="n">
        <f aca="false">ROUND(W14-AG14-BA14,2)</f>
        <v>3911.91</v>
      </c>
      <c r="BL14" s="0" t="n">
        <f aca="false">ROUND(X14-AH14-BB14,2)</f>
        <v>1417.26</v>
      </c>
      <c r="BM14" s="0" t="n">
        <f aca="false">ROUND(Y14-AI14-BC14,2)</f>
        <v>8132.22</v>
      </c>
      <c r="BN14" s="0" t="n">
        <f aca="false">ROUND(Z14-AJ14-BD14,2)</f>
        <v>0</v>
      </c>
      <c r="BO14" s="0" t="n">
        <f aca="false">ROUND(AA14-AK14-BE14,2)</f>
        <v>0</v>
      </c>
      <c r="BP14" s="0" t="n">
        <f aca="false">ROUND(AB14-AL14-BF14,2)</f>
        <v>0</v>
      </c>
      <c r="BQ14" s="0" t="n">
        <f aca="false">ROUND(AC14-AM14-BG14,2)</f>
        <v>0</v>
      </c>
      <c r="BR14" s="0" t="n">
        <f aca="false">ROUND(AD14-AN14-BH14,2)</f>
        <v>0</v>
      </c>
      <c r="BS14" s="0" t="n">
        <f aca="false">ROUND(AE14-AO14-BI14,2)</f>
        <v>0</v>
      </c>
      <c r="BT14" s="0" t="n">
        <f aca="false">MAX(0,Plan!$C$4-SUM(AF14:AO14))</f>
        <v>205</v>
      </c>
      <c r="BU14" s="0" t="n">
        <f aca="false">ROUND(SUM(BJ14:BS14),2)</f>
        <v>13461.39</v>
      </c>
      <c r="BV14" s="0" t="n">
        <f aca="false">SUM(AF14:AO14)+SUM(AZ14:BI14)</f>
        <v>650</v>
      </c>
      <c r="BW14" s="0" t="n">
        <f aca="false">SUM(L14:U14)</f>
        <v>141.76</v>
      </c>
    </row>
    <row r="15" customFormat="false" ht="15" hidden="false" customHeight="false" outlineLevel="0" collapsed="false">
      <c r="A15" s="0" t="n">
        <v>10</v>
      </c>
      <c r="B15" s="0" t="n">
        <f aca="false">BJ14</f>
        <v>0</v>
      </c>
      <c r="C15" s="0" t="n">
        <f aca="false">BK14</f>
        <v>3911.91</v>
      </c>
      <c r="D15" s="0" t="n">
        <f aca="false">BL14</f>
        <v>1417.26</v>
      </c>
      <c r="E15" s="0" t="n">
        <f aca="false">BM14</f>
        <v>8132.22</v>
      </c>
      <c r="F15" s="0" t="n">
        <f aca="false">BN14</f>
        <v>0</v>
      </c>
      <c r="G15" s="0" t="n">
        <f aca="false">BO14</f>
        <v>0</v>
      </c>
      <c r="H15" s="0" t="n">
        <f aca="false">BP14</f>
        <v>0</v>
      </c>
      <c r="I15" s="0" t="n">
        <f aca="false">BQ14</f>
        <v>0</v>
      </c>
      <c r="J15" s="0" t="n">
        <f aca="false">BR14</f>
        <v>0</v>
      </c>
      <c r="K15" s="0" t="n">
        <f aca="false">BS14</f>
        <v>0</v>
      </c>
      <c r="L15" s="0" t="n">
        <f aca="false">ROUND(B15*N(Debts!$D$5)/12,2)</f>
        <v>0</v>
      </c>
      <c r="M15" s="0" t="n">
        <f aca="false">ROUND(C15*N(Debts!$D$6)/12,2)</f>
        <v>70.06</v>
      </c>
      <c r="N15" s="0" t="n">
        <f aca="false">ROUND(D15*N(Debts!$D$7)/12,2)</f>
        <v>13.58</v>
      </c>
      <c r="O15" s="0" t="n">
        <f aca="false">ROUND(E15*N(Debts!$D$8)/12,2)</f>
        <v>53.54</v>
      </c>
      <c r="P15" s="0" t="n">
        <f aca="false">ROUND(F15*N(Debts!$D$9)/12,2)</f>
        <v>0</v>
      </c>
      <c r="Q15" s="0" t="n">
        <f aca="false">ROUND(G15*N(Debts!$D$10)/12,2)</f>
        <v>0</v>
      </c>
      <c r="R15" s="0" t="n">
        <f aca="false">ROUND(H15*N(Debts!$D$11)/12,2)</f>
        <v>0</v>
      </c>
      <c r="S15" s="0" t="n">
        <f aca="false">ROUND(I15*N(Debts!$D$12)/12,2)</f>
        <v>0</v>
      </c>
      <c r="T15" s="0" t="n">
        <f aca="false">ROUND(J15*N(Debts!$D$13)/12,2)</f>
        <v>0</v>
      </c>
      <c r="U15" s="0" t="n">
        <f aca="false">ROUND(K15*N(Debts!$D$14)/12,2)</f>
        <v>0</v>
      </c>
      <c r="V15" s="0" t="n">
        <f aca="false">B15+L15</f>
        <v>0</v>
      </c>
      <c r="W15" s="0" t="n">
        <f aca="false">C15+M15</f>
        <v>3981.97</v>
      </c>
      <c r="X15" s="0" t="n">
        <f aca="false">D15+N15</f>
        <v>1430.84</v>
      </c>
      <c r="Y15" s="0" t="n">
        <f aca="false">E15+O15</f>
        <v>8185.76</v>
      </c>
      <c r="Z15" s="0" t="n">
        <f aca="false">F15+P15</f>
        <v>0</v>
      </c>
      <c r="AA15" s="0" t="n">
        <f aca="false">G15+Q15</f>
        <v>0</v>
      </c>
      <c r="AB15" s="0" t="n">
        <f aca="false">H15+R15</f>
        <v>0</v>
      </c>
      <c r="AC15" s="0" t="n">
        <f aca="false">I15+S15</f>
        <v>0</v>
      </c>
      <c r="AD15" s="0" t="n">
        <f aca="false">J15+T15</f>
        <v>0</v>
      </c>
      <c r="AE15" s="0" t="n">
        <f aca="false">K15+U15</f>
        <v>0</v>
      </c>
      <c r="AF15" s="0" t="n">
        <f aca="false">MIN(N(Debts!$E$5),V15)</f>
        <v>0</v>
      </c>
      <c r="AG15" s="0" t="n">
        <f aca="false">MIN(N(Debts!$E$6),W15)</f>
        <v>105</v>
      </c>
      <c r="AH15" s="0" t="n">
        <f aca="false">MIN(N(Debts!$E$7),X15)</f>
        <v>95</v>
      </c>
      <c r="AI15" s="0" t="n">
        <f aca="false">MIN(N(Debts!$E$8),Y15)</f>
        <v>245</v>
      </c>
      <c r="AJ15" s="0" t="n">
        <f aca="false">MIN(N(Debts!$E$9),Z15)</f>
        <v>0</v>
      </c>
      <c r="AK15" s="0" t="n">
        <f aca="false">MIN(N(Debts!$E$10),AA15)</f>
        <v>0</v>
      </c>
      <c r="AL15" s="0" t="n">
        <f aca="false">MIN(N(Debts!$E$11),AB15)</f>
        <v>0</v>
      </c>
      <c r="AM15" s="0" t="n">
        <f aca="false">MIN(N(Debts!$E$12),AC15)</f>
        <v>0</v>
      </c>
      <c r="AN15" s="0" t="n">
        <f aca="false">MIN(N(Debts!$E$13),AD15)</f>
        <v>0</v>
      </c>
      <c r="AO15" s="0" t="n">
        <f aca="false">MIN(N(Debts!$E$14),AE15)</f>
        <v>0</v>
      </c>
      <c r="AP15" s="0" t="n">
        <f aca="false">V15-AF15</f>
        <v>0</v>
      </c>
      <c r="AQ15" s="0" t="n">
        <f aca="false">W15-AG15</f>
        <v>3876.97</v>
      </c>
      <c r="AR15" s="0" t="n">
        <f aca="false">X15-AH15</f>
        <v>1335.84</v>
      </c>
      <c r="AS15" s="0" t="n">
        <f aca="false">Y15-AI15</f>
        <v>7940.76</v>
      </c>
      <c r="AT15" s="0" t="n">
        <f aca="false">Z15-AJ15</f>
        <v>0</v>
      </c>
      <c r="AU15" s="0" t="n">
        <f aca="false">AA15-AK15</f>
        <v>0</v>
      </c>
      <c r="AV15" s="0" t="n">
        <f aca="false">AB15-AL15</f>
        <v>0</v>
      </c>
      <c r="AW15" s="0" t="n">
        <f aca="false">AC15-AM15</f>
        <v>0</v>
      </c>
      <c r="AX15" s="0" t="n">
        <f aca="false">AD15-AN15</f>
        <v>0</v>
      </c>
      <c r="AY15" s="0" t="n">
        <f aca="false">AE15-AO15</f>
        <v>0</v>
      </c>
      <c r="AZ15" s="0" t="n">
        <f aca="false">MAX(0,MIN(AP15,$BT15-SUMIF($AP$2:$AY$2,"&lt;"&amp;AP$2,$AP15:$AY15)))</f>
        <v>0</v>
      </c>
      <c r="BA15" s="0" t="n">
        <f aca="false">MAX(0,MIN(AQ15,$BT15-SUMIF($AP$2:$AY$2,"&lt;"&amp;AQ$2,$AP15:$AY15)))</f>
        <v>0</v>
      </c>
      <c r="BB15" s="0" t="n">
        <f aca="false">MAX(0,MIN(AR15,$BT15-SUMIF($AP$2:$AY$2,"&lt;"&amp;AR$2,$AP15:$AY15)))</f>
        <v>205</v>
      </c>
      <c r="BC15" s="0" t="n">
        <f aca="false">MAX(0,MIN(AS15,$BT15-SUMIF($AP$2:$AY$2,"&lt;"&amp;AS$2,$AP15:$AY15)))</f>
        <v>0</v>
      </c>
      <c r="BD15" s="0" t="n">
        <f aca="false">MAX(0,MIN(AT15,$BT15-SUMIF($AP$2:$AY$2,"&lt;"&amp;AT$2,$AP15:$AY15)))</f>
        <v>0</v>
      </c>
      <c r="BE15" s="0" t="n">
        <f aca="false">MAX(0,MIN(AU15,$BT15-SUMIF($AP$2:$AY$2,"&lt;"&amp;AU$2,$AP15:$AY15)))</f>
        <v>0</v>
      </c>
      <c r="BF15" s="0" t="n">
        <f aca="false">MAX(0,MIN(AV15,$BT15-SUMIF($AP$2:$AY$2,"&lt;"&amp;AV$2,$AP15:$AY15)))</f>
        <v>0</v>
      </c>
      <c r="BG15" s="0" t="n">
        <f aca="false">MAX(0,MIN(AW15,$BT15-SUMIF($AP$2:$AY$2,"&lt;"&amp;AW$2,$AP15:$AY15)))</f>
        <v>0</v>
      </c>
      <c r="BH15" s="0" t="n">
        <f aca="false">MAX(0,MIN(AX15,$BT15-SUMIF($AP$2:$AY$2,"&lt;"&amp;AX$2,$AP15:$AY15)))</f>
        <v>0</v>
      </c>
      <c r="BI15" s="0" t="n">
        <f aca="false">MAX(0,MIN(AY15,$BT15-SUMIF($AP$2:$AY$2,"&lt;"&amp;AY$2,$AP15:$AY15)))</f>
        <v>0</v>
      </c>
      <c r="BJ15" s="0" t="n">
        <f aca="false">ROUND(V15-AF15-AZ15,2)</f>
        <v>0</v>
      </c>
      <c r="BK15" s="0" t="n">
        <f aca="false">ROUND(W15-AG15-BA15,2)</f>
        <v>3876.97</v>
      </c>
      <c r="BL15" s="0" t="n">
        <f aca="false">ROUND(X15-AH15-BB15,2)</f>
        <v>1130.84</v>
      </c>
      <c r="BM15" s="0" t="n">
        <f aca="false">ROUND(Y15-AI15-BC15,2)</f>
        <v>7940.76</v>
      </c>
      <c r="BN15" s="0" t="n">
        <f aca="false">ROUND(Z15-AJ15-BD15,2)</f>
        <v>0</v>
      </c>
      <c r="BO15" s="0" t="n">
        <f aca="false">ROUND(AA15-AK15-BE15,2)</f>
        <v>0</v>
      </c>
      <c r="BP15" s="0" t="n">
        <f aca="false">ROUND(AB15-AL15-BF15,2)</f>
        <v>0</v>
      </c>
      <c r="BQ15" s="0" t="n">
        <f aca="false">ROUND(AC15-AM15-BG15,2)</f>
        <v>0</v>
      </c>
      <c r="BR15" s="0" t="n">
        <f aca="false">ROUND(AD15-AN15-BH15,2)</f>
        <v>0</v>
      </c>
      <c r="BS15" s="0" t="n">
        <f aca="false">ROUND(AE15-AO15-BI15,2)</f>
        <v>0</v>
      </c>
      <c r="BT15" s="0" t="n">
        <f aca="false">MAX(0,Plan!$C$4-SUM(AF15:AO15))</f>
        <v>205</v>
      </c>
      <c r="BU15" s="0" t="n">
        <f aca="false">ROUND(SUM(BJ15:BS15),2)</f>
        <v>12948.57</v>
      </c>
      <c r="BV15" s="0" t="n">
        <f aca="false">SUM(AF15:AO15)+SUM(AZ15:BI15)</f>
        <v>650</v>
      </c>
      <c r="BW15" s="0" t="n">
        <f aca="false">SUM(L15:U15)</f>
        <v>137.18</v>
      </c>
    </row>
    <row r="16" customFormat="false" ht="15" hidden="false" customHeight="false" outlineLevel="0" collapsed="false">
      <c r="A16" s="0" t="n">
        <v>11</v>
      </c>
      <c r="B16" s="0" t="n">
        <f aca="false">BJ15</f>
        <v>0</v>
      </c>
      <c r="C16" s="0" t="n">
        <f aca="false">BK15</f>
        <v>3876.97</v>
      </c>
      <c r="D16" s="0" t="n">
        <f aca="false">BL15</f>
        <v>1130.84</v>
      </c>
      <c r="E16" s="0" t="n">
        <f aca="false">BM15</f>
        <v>7940.76</v>
      </c>
      <c r="F16" s="0" t="n">
        <f aca="false">BN15</f>
        <v>0</v>
      </c>
      <c r="G16" s="0" t="n">
        <f aca="false">BO15</f>
        <v>0</v>
      </c>
      <c r="H16" s="0" t="n">
        <f aca="false">BP15</f>
        <v>0</v>
      </c>
      <c r="I16" s="0" t="n">
        <f aca="false">BQ15</f>
        <v>0</v>
      </c>
      <c r="J16" s="0" t="n">
        <f aca="false">BR15</f>
        <v>0</v>
      </c>
      <c r="K16" s="0" t="n">
        <f aca="false">BS15</f>
        <v>0</v>
      </c>
      <c r="L16" s="0" t="n">
        <f aca="false">ROUND(B16*N(Debts!$D$5)/12,2)</f>
        <v>0</v>
      </c>
      <c r="M16" s="0" t="n">
        <f aca="false">ROUND(C16*N(Debts!$D$6)/12,2)</f>
        <v>69.43</v>
      </c>
      <c r="N16" s="0" t="n">
        <f aca="false">ROUND(D16*N(Debts!$D$7)/12,2)</f>
        <v>10.84</v>
      </c>
      <c r="O16" s="0" t="n">
        <f aca="false">ROUND(E16*N(Debts!$D$8)/12,2)</f>
        <v>52.28</v>
      </c>
      <c r="P16" s="0" t="n">
        <f aca="false">ROUND(F16*N(Debts!$D$9)/12,2)</f>
        <v>0</v>
      </c>
      <c r="Q16" s="0" t="n">
        <f aca="false">ROUND(G16*N(Debts!$D$10)/12,2)</f>
        <v>0</v>
      </c>
      <c r="R16" s="0" t="n">
        <f aca="false">ROUND(H16*N(Debts!$D$11)/12,2)</f>
        <v>0</v>
      </c>
      <c r="S16" s="0" t="n">
        <f aca="false">ROUND(I16*N(Debts!$D$12)/12,2)</f>
        <v>0</v>
      </c>
      <c r="T16" s="0" t="n">
        <f aca="false">ROUND(J16*N(Debts!$D$13)/12,2)</f>
        <v>0</v>
      </c>
      <c r="U16" s="0" t="n">
        <f aca="false">ROUND(K16*N(Debts!$D$14)/12,2)</f>
        <v>0</v>
      </c>
      <c r="V16" s="0" t="n">
        <f aca="false">B16+L16</f>
        <v>0</v>
      </c>
      <c r="W16" s="0" t="n">
        <f aca="false">C16+M16</f>
        <v>3946.4</v>
      </c>
      <c r="X16" s="0" t="n">
        <f aca="false">D16+N16</f>
        <v>1141.68</v>
      </c>
      <c r="Y16" s="0" t="n">
        <f aca="false">E16+O16</f>
        <v>7993.04</v>
      </c>
      <c r="Z16" s="0" t="n">
        <f aca="false">F16+P16</f>
        <v>0</v>
      </c>
      <c r="AA16" s="0" t="n">
        <f aca="false">G16+Q16</f>
        <v>0</v>
      </c>
      <c r="AB16" s="0" t="n">
        <f aca="false">H16+R16</f>
        <v>0</v>
      </c>
      <c r="AC16" s="0" t="n">
        <f aca="false">I16+S16</f>
        <v>0</v>
      </c>
      <c r="AD16" s="0" t="n">
        <f aca="false">J16+T16</f>
        <v>0</v>
      </c>
      <c r="AE16" s="0" t="n">
        <f aca="false">K16+U16</f>
        <v>0</v>
      </c>
      <c r="AF16" s="0" t="n">
        <f aca="false">MIN(N(Debts!$E$5),V16)</f>
        <v>0</v>
      </c>
      <c r="AG16" s="0" t="n">
        <f aca="false">MIN(N(Debts!$E$6),W16)</f>
        <v>105</v>
      </c>
      <c r="AH16" s="0" t="n">
        <f aca="false">MIN(N(Debts!$E$7),X16)</f>
        <v>95</v>
      </c>
      <c r="AI16" s="0" t="n">
        <f aca="false">MIN(N(Debts!$E$8),Y16)</f>
        <v>245</v>
      </c>
      <c r="AJ16" s="0" t="n">
        <f aca="false">MIN(N(Debts!$E$9),Z16)</f>
        <v>0</v>
      </c>
      <c r="AK16" s="0" t="n">
        <f aca="false">MIN(N(Debts!$E$10),AA16)</f>
        <v>0</v>
      </c>
      <c r="AL16" s="0" t="n">
        <f aca="false">MIN(N(Debts!$E$11),AB16)</f>
        <v>0</v>
      </c>
      <c r="AM16" s="0" t="n">
        <f aca="false">MIN(N(Debts!$E$12),AC16)</f>
        <v>0</v>
      </c>
      <c r="AN16" s="0" t="n">
        <f aca="false">MIN(N(Debts!$E$13),AD16)</f>
        <v>0</v>
      </c>
      <c r="AO16" s="0" t="n">
        <f aca="false">MIN(N(Debts!$E$14),AE16)</f>
        <v>0</v>
      </c>
      <c r="AP16" s="0" t="n">
        <f aca="false">V16-AF16</f>
        <v>0</v>
      </c>
      <c r="AQ16" s="0" t="n">
        <f aca="false">W16-AG16</f>
        <v>3841.4</v>
      </c>
      <c r="AR16" s="0" t="n">
        <f aca="false">X16-AH16</f>
        <v>1046.68</v>
      </c>
      <c r="AS16" s="0" t="n">
        <f aca="false">Y16-AI16</f>
        <v>7748.04</v>
      </c>
      <c r="AT16" s="0" t="n">
        <f aca="false">Z16-AJ16</f>
        <v>0</v>
      </c>
      <c r="AU16" s="0" t="n">
        <f aca="false">AA16-AK16</f>
        <v>0</v>
      </c>
      <c r="AV16" s="0" t="n">
        <f aca="false">AB16-AL16</f>
        <v>0</v>
      </c>
      <c r="AW16" s="0" t="n">
        <f aca="false">AC16-AM16</f>
        <v>0</v>
      </c>
      <c r="AX16" s="0" t="n">
        <f aca="false">AD16-AN16</f>
        <v>0</v>
      </c>
      <c r="AY16" s="0" t="n">
        <f aca="false">AE16-AO16</f>
        <v>0</v>
      </c>
      <c r="AZ16" s="0" t="n">
        <f aca="false">MAX(0,MIN(AP16,$BT16-SUMIF($AP$2:$AY$2,"&lt;"&amp;AP$2,$AP16:$AY16)))</f>
        <v>0</v>
      </c>
      <c r="BA16" s="0" t="n">
        <f aca="false">MAX(0,MIN(AQ16,$BT16-SUMIF($AP$2:$AY$2,"&lt;"&amp;AQ$2,$AP16:$AY16)))</f>
        <v>0</v>
      </c>
      <c r="BB16" s="0" t="n">
        <f aca="false">MAX(0,MIN(AR16,$BT16-SUMIF($AP$2:$AY$2,"&lt;"&amp;AR$2,$AP16:$AY16)))</f>
        <v>205</v>
      </c>
      <c r="BC16" s="0" t="n">
        <f aca="false">MAX(0,MIN(AS16,$BT16-SUMIF($AP$2:$AY$2,"&lt;"&amp;AS$2,$AP16:$AY16)))</f>
        <v>0</v>
      </c>
      <c r="BD16" s="0" t="n">
        <f aca="false">MAX(0,MIN(AT16,$BT16-SUMIF($AP$2:$AY$2,"&lt;"&amp;AT$2,$AP16:$AY16)))</f>
        <v>0</v>
      </c>
      <c r="BE16" s="0" t="n">
        <f aca="false">MAX(0,MIN(AU16,$BT16-SUMIF($AP$2:$AY$2,"&lt;"&amp;AU$2,$AP16:$AY16)))</f>
        <v>0</v>
      </c>
      <c r="BF16" s="0" t="n">
        <f aca="false">MAX(0,MIN(AV16,$BT16-SUMIF($AP$2:$AY$2,"&lt;"&amp;AV$2,$AP16:$AY16)))</f>
        <v>0</v>
      </c>
      <c r="BG16" s="0" t="n">
        <f aca="false">MAX(0,MIN(AW16,$BT16-SUMIF($AP$2:$AY$2,"&lt;"&amp;AW$2,$AP16:$AY16)))</f>
        <v>0</v>
      </c>
      <c r="BH16" s="0" t="n">
        <f aca="false">MAX(0,MIN(AX16,$BT16-SUMIF($AP$2:$AY$2,"&lt;"&amp;AX$2,$AP16:$AY16)))</f>
        <v>0</v>
      </c>
      <c r="BI16" s="0" t="n">
        <f aca="false">MAX(0,MIN(AY16,$BT16-SUMIF($AP$2:$AY$2,"&lt;"&amp;AY$2,$AP16:$AY16)))</f>
        <v>0</v>
      </c>
      <c r="BJ16" s="0" t="n">
        <f aca="false">ROUND(V16-AF16-AZ16,2)</f>
        <v>0</v>
      </c>
      <c r="BK16" s="0" t="n">
        <f aca="false">ROUND(W16-AG16-BA16,2)</f>
        <v>3841.4</v>
      </c>
      <c r="BL16" s="0" t="n">
        <f aca="false">ROUND(X16-AH16-BB16,2)</f>
        <v>841.68</v>
      </c>
      <c r="BM16" s="0" t="n">
        <f aca="false">ROUND(Y16-AI16-BC16,2)</f>
        <v>7748.04</v>
      </c>
      <c r="BN16" s="0" t="n">
        <f aca="false">ROUND(Z16-AJ16-BD16,2)</f>
        <v>0</v>
      </c>
      <c r="BO16" s="0" t="n">
        <f aca="false">ROUND(AA16-AK16-BE16,2)</f>
        <v>0</v>
      </c>
      <c r="BP16" s="0" t="n">
        <f aca="false">ROUND(AB16-AL16-BF16,2)</f>
        <v>0</v>
      </c>
      <c r="BQ16" s="0" t="n">
        <f aca="false">ROUND(AC16-AM16-BG16,2)</f>
        <v>0</v>
      </c>
      <c r="BR16" s="0" t="n">
        <f aca="false">ROUND(AD16-AN16-BH16,2)</f>
        <v>0</v>
      </c>
      <c r="BS16" s="0" t="n">
        <f aca="false">ROUND(AE16-AO16-BI16,2)</f>
        <v>0</v>
      </c>
      <c r="BT16" s="0" t="n">
        <f aca="false">MAX(0,Plan!$C$4-SUM(AF16:AO16))</f>
        <v>205</v>
      </c>
      <c r="BU16" s="0" t="n">
        <f aca="false">ROUND(SUM(BJ16:BS16),2)</f>
        <v>12431.12</v>
      </c>
      <c r="BV16" s="0" t="n">
        <f aca="false">SUM(AF16:AO16)+SUM(AZ16:BI16)</f>
        <v>650</v>
      </c>
      <c r="BW16" s="0" t="n">
        <f aca="false">SUM(L16:U16)</f>
        <v>132.55</v>
      </c>
    </row>
    <row r="17" customFormat="false" ht="15" hidden="false" customHeight="false" outlineLevel="0" collapsed="false">
      <c r="A17" s="0" t="n">
        <v>12</v>
      </c>
      <c r="B17" s="0" t="n">
        <f aca="false">BJ16</f>
        <v>0</v>
      </c>
      <c r="C17" s="0" t="n">
        <f aca="false">BK16</f>
        <v>3841.4</v>
      </c>
      <c r="D17" s="0" t="n">
        <f aca="false">BL16</f>
        <v>841.68</v>
      </c>
      <c r="E17" s="0" t="n">
        <f aca="false">BM16</f>
        <v>7748.04</v>
      </c>
      <c r="F17" s="0" t="n">
        <f aca="false">BN16</f>
        <v>0</v>
      </c>
      <c r="G17" s="0" t="n">
        <f aca="false">BO16</f>
        <v>0</v>
      </c>
      <c r="H17" s="0" t="n">
        <f aca="false">BP16</f>
        <v>0</v>
      </c>
      <c r="I17" s="0" t="n">
        <f aca="false">BQ16</f>
        <v>0</v>
      </c>
      <c r="J17" s="0" t="n">
        <f aca="false">BR16</f>
        <v>0</v>
      </c>
      <c r="K17" s="0" t="n">
        <f aca="false">BS16</f>
        <v>0</v>
      </c>
      <c r="L17" s="0" t="n">
        <f aca="false">ROUND(B17*N(Debts!$D$5)/12,2)</f>
        <v>0</v>
      </c>
      <c r="M17" s="0" t="n">
        <f aca="false">ROUND(C17*N(Debts!$D$6)/12,2)</f>
        <v>68.79</v>
      </c>
      <c r="N17" s="0" t="n">
        <f aca="false">ROUND(D17*N(Debts!$D$7)/12,2)</f>
        <v>8.07</v>
      </c>
      <c r="O17" s="0" t="n">
        <f aca="false">ROUND(E17*N(Debts!$D$8)/12,2)</f>
        <v>51.01</v>
      </c>
      <c r="P17" s="0" t="n">
        <f aca="false">ROUND(F17*N(Debts!$D$9)/12,2)</f>
        <v>0</v>
      </c>
      <c r="Q17" s="0" t="n">
        <f aca="false">ROUND(G17*N(Debts!$D$10)/12,2)</f>
        <v>0</v>
      </c>
      <c r="R17" s="0" t="n">
        <f aca="false">ROUND(H17*N(Debts!$D$11)/12,2)</f>
        <v>0</v>
      </c>
      <c r="S17" s="0" t="n">
        <f aca="false">ROUND(I17*N(Debts!$D$12)/12,2)</f>
        <v>0</v>
      </c>
      <c r="T17" s="0" t="n">
        <f aca="false">ROUND(J17*N(Debts!$D$13)/12,2)</f>
        <v>0</v>
      </c>
      <c r="U17" s="0" t="n">
        <f aca="false">ROUND(K17*N(Debts!$D$14)/12,2)</f>
        <v>0</v>
      </c>
      <c r="V17" s="0" t="n">
        <f aca="false">B17+L17</f>
        <v>0</v>
      </c>
      <c r="W17" s="0" t="n">
        <f aca="false">C17+M17</f>
        <v>3910.19</v>
      </c>
      <c r="X17" s="0" t="n">
        <f aca="false">D17+N17</f>
        <v>849.75</v>
      </c>
      <c r="Y17" s="0" t="n">
        <f aca="false">E17+O17</f>
        <v>7799.05</v>
      </c>
      <c r="Z17" s="0" t="n">
        <f aca="false">F17+P17</f>
        <v>0</v>
      </c>
      <c r="AA17" s="0" t="n">
        <f aca="false">G17+Q17</f>
        <v>0</v>
      </c>
      <c r="AB17" s="0" t="n">
        <f aca="false">H17+R17</f>
        <v>0</v>
      </c>
      <c r="AC17" s="0" t="n">
        <f aca="false">I17+S17</f>
        <v>0</v>
      </c>
      <c r="AD17" s="0" t="n">
        <f aca="false">J17+T17</f>
        <v>0</v>
      </c>
      <c r="AE17" s="0" t="n">
        <f aca="false">K17+U17</f>
        <v>0</v>
      </c>
      <c r="AF17" s="0" t="n">
        <f aca="false">MIN(N(Debts!$E$5),V17)</f>
        <v>0</v>
      </c>
      <c r="AG17" s="0" t="n">
        <f aca="false">MIN(N(Debts!$E$6),W17)</f>
        <v>105</v>
      </c>
      <c r="AH17" s="0" t="n">
        <f aca="false">MIN(N(Debts!$E$7),X17)</f>
        <v>95</v>
      </c>
      <c r="AI17" s="0" t="n">
        <f aca="false">MIN(N(Debts!$E$8),Y17)</f>
        <v>245</v>
      </c>
      <c r="AJ17" s="0" t="n">
        <f aca="false">MIN(N(Debts!$E$9),Z17)</f>
        <v>0</v>
      </c>
      <c r="AK17" s="0" t="n">
        <f aca="false">MIN(N(Debts!$E$10),AA17)</f>
        <v>0</v>
      </c>
      <c r="AL17" s="0" t="n">
        <f aca="false">MIN(N(Debts!$E$11),AB17)</f>
        <v>0</v>
      </c>
      <c r="AM17" s="0" t="n">
        <f aca="false">MIN(N(Debts!$E$12),AC17)</f>
        <v>0</v>
      </c>
      <c r="AN17" s="0" t="n">
        <f aca="false">MIN(N(Debts!$E$13),AD17)</f>
        <v>0</v>
      </c>
      <c r="AO17" s="0" t="n">
        <f aca="false">MIN(N(Debts!$E$14),AE17)</f>
        <v>0</v>
      </c>
      <c r="AP17" s="0" t="n">
        <f aca="false">V17-AF17</f>
        <v>0</v>
      </c>
      <c r="AQ17" s="0" t="n">
        <f aca="false">W17-AG17</f>
        <v>3805.19</v>
      </c>
      <c r="AR17" s="0" t="n">
        <f aca="false">X17-AH17</f>
        <v>754.75</v>
      </c>
      <c r="AS17" s="0" t="n">
        <f aca="false">Y17-AI17</f>
        <v>7554.05</v>
      </c>
      <c r="AT17" s="0" t="n">
        <f aca="false">Z17-AJ17</f>
        <v>0</v>
      </c>
      <c r="AU17" s="0" t="n">
        <f aca="false">AA17-AK17</f>
        <v>0</v>
      </c>
      <c r="AV17" s="0" t="n">
        <f aca="false">AB17-AL17</f>
        <v>0</v>
      </c>
      <c r="AW17" s="0" t="n">
        <f aca="false">AC17-AM17</f>
        <v>0</v>
      </c>
      <c r="AX17" s="0" t="n">
        <f aca="false">AD17-AN17</f>
        <v>0</v>
      </c>
      <c r="AY17" s="0" t="n">
        <f aca="false">AE17-AO17</f>
        <v>0</v>
      </c>
      <c r="AZ17" s="0" t="n">
        <f aca="false">MAX(0,MIN(AP17,$BT17-SUMIF($AP$2:$AY$2,"&lt;"&amp;AP$2,$AP17:$AY17)))</f>
        <v>0</v>
      </c>
      <c r="BA17" s="0" t="n">
        <f aca="false">MAX(0,MIN(AQ17,$BT17-SUMIF($AP$2:$AY$2,"&lt;"&amp;AQ$2,$AP17:$AY17)))</f>
        <v>0</v>
      </c>
      <c r="BB17" s="0" t="n">
        <f aca="false">MAX(0,MIN(AR17,$BT17-SUMIF($AP$2:$AY$2,"&lt;"&amp;AR$2,$AP17:$AY17)))</f>
        <v>205</v>
      </c>
      <c r="BC17" s="0" t="n">
        <f aca="false">MAX(0,MIN(AS17,$BT17-SUMIF($AP$2:$AY$2,"&lt;"&amp;AS$2,$AP17:$AY17)))</f>
        <v>0</v>
      </c>
      <c r="BD17" s="0" t="n">
        <f aca="false">MAX(0,MIN(AT17,$BT17-SUMIF($AP$2:$AY$2,"&lt;"&amp;AT$2,$AP17:$AY17)))</f>
        <v>0</v>
      </c>
      <c r="BE17" s="0" t="n">
        <f aca="false">MAX(0,MIN(AU17,$BT17-SUMIF($AP$2:$AY$2,"&lt;"&amp;AU$2,$AP17:$AY17)))</f>
        <v>0</v>
      </c>
      <c r="BF17" s="0" t="n">
        <f aca="false">MAX(0,MIN(AV17,$BT17-SUMIF($AP$2:$AY$2,"&lt;"&amp;AV$2,$AP17:$AY17)))</f>
        <v>0</v>
      </c>
      <c r="BG17" s="0" t="n">
        <f aca="false">MAX(0,MIN(AW17,$BT17-SUMIF($AP$2:$AY$2,"&lt;"&amp;AW$2,$AP17:$AY17)))</f>
        <v>0</v>
      </c>
      <c r="BH17" s="0" t="n">
        <f aca="false">MAX(0,MIN(AX17,$BT17-SUMIF($AP$2:$AY$2,"&lt;"&amp;AX$2,$AP17:$AY17)))</f>
        <v>0</v>
      </c>
      <c r="BI17" s="0" t="n">
        <f aca="false">MAX(0,MIN(AY17,$BT17-SUMIF($AP$2:$AY$2,"&lt;"&amp;AY$2,$AP17:$AY17)))</f>
        <v>0</v>
      </c>
      <c r="BJ17" s="0" t="n">
        <f aca="false">ROUND(V17-AF17-AZ17,2)</f>
        <v>0</v>
      </c>
      <c r="BK17" s="0" t="n">
        <f aca="false">ROUND(W17-AG17-BA17,2)</f>
        <v>3805.19</v>
      </c>
      <c r="BL17" s="0" t="n">
        <f aca="false">ROUND(X17-AH17-BB17,2)</f>
        <v>549.75</v>
      </c>
      <c r="BM17" s="0" t="n">
        <f aca="false">ROUND(Y17-AI17-BC17,2)</f>
        <v>7554.05</v>
      </c>
      <c r="BN17" s="0" t="n">
        <f aca="false">ROUND(Z17-AJ17-BD17,2)</f>
        <v>0</v>
      </c>
      <c r="BO17" s="0" t="n">
        <f aca="false">ROUND(AA17-AK17-BE17,2)</f>
        <v>0</v>
      </c>
      <c r="BP17" s="0" t="n">
        <f aca="false">ROUND(AB17-AL17-BF17,2)</f>
        <v>0</v>
      </c>
      <c r="BQ17" s="0" t="n">
        <f aca="false">ROUND(AC17-AM17-BG17,2)</f>
        <v>0</v>
      </c>
      <c r="BR17" s="0" t="n">
        <f aca="false">ROUND(AD17-AN17-BH17,2)</f>
        <v>0</v>
      </c>
      <c r="BS17" s="0" t="n">
        <f aca="false">ROUND(AE17-AO17-BI17,2)</f>
        <v>0</v>
      </c>
      <c r="BT17" s="0" t="n">
        <f aca="false">MAX(0,Plan!$C$4-SUM(AF17:AO17))</f>
        <v>205</v>
      </c>
      <c r="BU17" s="0" t="n">
        <f aca="false">ROUND(SUM(BJ17:BS17),2)</f>
        <v>11908.99</v>
      </c>
      <c r="BV17" s="0" t="n">
        <f aca="false">SUM(AF17:AO17)+SUM(AZ17:BI17)</f>
        <v>650</v>
      </c>
      <c r="BW17" s="0" t="n">
        <f aca="false">SUM(L17:U17)</f>
        <v>127.87</v>
      </c>
    </row>
    <row r="18" customFormat="false" ht="15" hidden="false" customHeight="false" outlineLevel="0" collapsed="false">
      <c r="A18" s="0" t="n">
        <v>13</v>
      </c>
      <c r="B18" s="0" t="n">
        <f aca="false">BJ17</f>
        <v>0</v>
      </c>
      <c r="C18" s="0" t="n">
        <f aca="false">BK17</f>
        <v>3805.19</v>
      </c>
      <c r="D18" s="0" t="n">
        <f aca="false">BL17</f>
        <v>549.75</v>
      </c>
      <c r="E18" s="0" t="n">
        <f aca="false">BM17</f>
        <v>7554.05</v>
      </c>
      <c r="F18" s="0" t="n">
        <f aca="false">BN17</f>
        <v>0</v>
      </c>
      <c r="G18" s="0" t="n">
        <f aca="false">BO17</f>
        <v>0</v>
      </c>
      <c r="H18" s="0" t="n">
        <f aca="false">BP17</f>
        <v>0</v>
      </c>
      <c r="I18" s="0" t="n">
        <f aca="false">BQ17</f>
        <v>0</v>
      </c>
      <c r="J18" s="0" t="n">
        <f aca="false">BR17</f>
        <v>0</v>
      </c>
      <c r="K18" s="0" t="n">
        <f aca="false">BS17</f>
        <v>0</v>
      </c>
      <c r="L18" s="0" t="n">
        <f aca="false">ROUND(B18*N(Debts!$D$5)/12,2)</f>
        <v>0</v>
      </c>
      <c r="M18" s="0" t="n">
        <f aca="false">ROUND(C18*N(Debts!$D$6)/12,2)</f>
        <v>68.14</v>
      </c>
      <c r="N18" s="0" t="n">
        <f aca="false">ROUND(D18*N(Debts!$D$7)/12,2)</f>
        <v>5.27</v>
      </c>
      <c r="O18" s="0" t="n">
        <f aca="false">ROUND(E18*N(Debts!$D$8)/12,2)</f>
        <v>49.73</v>
      </c>
      <c r="P18" s="0" t="n">
        <f aca="false">ROUND(F18*N(Debts!$D$9)/12,2)</f>
        <v>0</v>
      </c>
      <c r="Q18" s="0" t="n">
        <f aca="false">ROUND(G18*N(Debts!$D$10)/12,2)</f>
        <v>0</v>
      </c>
      <c r="R18" s="0" t="n">
        <f aca="false">ROUND(H18*N(Debts!$D$11)/12,2)</f>
        <v>0</v>
      </c>
      <c r="S18" s="0" t="n">
        <f aca="false">ROUND(I18*N(Debts!$D$12)/12,2)</f>
        <v>0</v>
      </c>
      <c r="T18" s="0" t="n">
        <f aca="false">ROUND(J18*N(Debts!$D$13)/12,2)</f>
        <v>0</v>
      </c>
      <c r="U18" s="0" t="n">
        <f aca="false">ROUND(K18*N(Debts!$D$14)/12,2)</f>
        <v>0</v>
      </c>
      <c r="V18" s="0" t="n">
        <f aca="false">B18+L18</f>
        <v>0</v>
      </c>
      <c r="W18" s="0" t="n">
        <f aca="false">C18+M18</f>
        <v>3873.33</v>
      </c>
      <c r="X18" s="0" t="n">
        <f aca="false">D18+N18</f>
        <v>555.02</v>
      </c>
      <c r="Y18" s="0" t="n">
        <f aca="false">E18+O18</f>
        <v>7603.78</v>
      </c>
      <c r="Z18" s="0" t="n">
        <f aca="false">F18+P18</f>
        <v>0</v>
      </c>
      <c r="AA18" s="0" t="n">
        <f aca="false">G18+Q18</f>
        <v>0</v>
      </c>
      <c r="AB18" s="0" t="n">
        <f aca="false">H18+R18</f>
        <v>0</v>
      </c>
      <c r="AC18" s="0" t="n">
        <f aca="false">I18+S18</f>
        <v>0</v>
      </c>
      <c r="AD18" s="0" t="n">
        <f aca="false">J18+T18</f>
        <v>0</v>
      </c>
      <c r="AE18" s="0" t="n">
        <f aca="false">K18+U18</f>
        <v>0</v>
      </c>
      <c r="AF18" s="0" t="n">
        <f aca="false">MIN(N(Debts!$E$5),V18)</f>
        <v>0</v>
      </c>
      <c r="AG18" s="0" t="n">
        <f aca="false">MIN(N(Debts!$E$6),W18)</f>
        <v>105</v>
      </c>
      <c r="AH18" s="0" t="n">
        <f aca="false">MIN(N(Debts!$E$7),X18)</f>
        <v>95</v>
      </c>
      <c r="AI18" s="0" t="n">
        <f aca="false">MIN(N(Debts!$E$8),Y18)</f>
        <v>245</v>
      </c>
      <c r="AJ18" s="0" t="n">
        <f aca="false">MIN(N(Debts!$E$9),Z18)</f>
        <v>0</v>
      </c>
      <c r="AK18" s="0" t="n">
        <f aca="false">MIN(N(Debts!$E$10),AA18)</f>
        <v>0</v>
      </c>
      <c r="AL18" s="0" t="n">
        <f aca="false">MIN(N(Debts!$E$11),AB18)</f>
        <v>0</v>
      </c>
      <c r="AM18" s="0" t="n">
        <f aca="false">MIN(N(Debts!$E$12),AC18)</f>
        <v>0</v>
      </c>
      <c r="AN18" s="0" t="n">
        <f aca="false">MIN(N(Debts!$E$13),AD18)</f>
        <v>0</v>
      </c>
      <c r="AO18" s="0" t="n">
        <f aca="false">MIN(N(Debts!$E$14),AE18)</f>
        <v>0</v>
      </c>
      <c r="AP18" s="0" t="n">
        <f aca="false">V18-AF18</f>
        <v>0</v>
      </c>
      <c r="AQ18" s="0" t="n">
        <f aca="false">W18-AG18</f>
        <v>3768.33</v>
      </c>
      <c r="AR18" s="0" t="n">
        <f aca="false">X18-AH18</f>
        <v>460.02</v>
      </c>
      <c r="AS18" s="0" t="n">
        <f aca="false">Y18-AI18</f>
        <v>7358.78</v>
      </c>
      <c r="AT18" s="0" t="n">
        <f aca="false">Z18-AJ18</f>
        <v>0</v>
      </c>
      <c r="AU18" s="0" t="n">
        <f aca="false">AA18-AK18</f>
        <v>0</v>
      </c>
      <c r="AV18" s="0" t="n">
        <f aca="false">AB18-AL18</f>
        <v>0</v>
      </c>
      <c r="AW18" s="0" t="n">
        <f aca="false">AC18-AM18</f>
        <v>0</v>
      </c>
      <c r="AX18" s="0" t="n">
        <f aca="false">AD18-AN18</f>
        <v>0</v>
      </c>
      <c r="AY18" s="0" t="n">
        <f aca="false">AE18-AO18</f>
        <v>0</v>
      </c>
      <c r="AZ18" s="0" t="n">
        <f aca="false">MAX(0,MIN(AP18,$BT18-SUMIF($AP$2:$AY$2,"&lt;"&amp;AP$2,$AP18:$AY18)))</f>
        <v>0</v>
      </c>
      <c r="BA18" s="0" t="n">
        <f aca="false">MAX(0,MIN(AQ18,$BT18-SUMIF($AP$2:$AY$2,"&lt;"&amp;AQ$2,$AP18:$AY18)))</f>
        <v>0</v>
      </c>
      <c r="BB18" s="0" t="n">
        <f aca="false">MAX(0,MIN(AR18,$BT18-SUMIF($AP$2:$AY$2,"&lt;"&amp;AR$2,$AP18:$AY18)))</f>
        <v>205</v>
      </c>
      <c r="BC18" s="0" t="n">
        <f aca="false">MAX(0,MIN(AS18,$BT18-SUMIF($AP$2:$AY$2,"&lt;"&amp;AS$2,$AP18:$AY18)))</f>
        <v>0</v>
      </c>
      <c r="BD18" s="0" t="n">
        <f aca="false">MAX(0,MIN(AT18,$BT18-SUMIF($AP$2:$AY$2,"&lt;"&amp;AT$2,$AP18:$AY18)))</f>
        <v>0</v>
      </c>
      <c r="BE18" s="0" t="n">
        <f aca="false">MAX(0,MIN(AU18,$BT18-SUMIF($AP$2:$AY$2,"&lt;"&amp;AU$2,$AP18:$AY18)))</f>
        <v>0</v>
      </c>
      <c r="BF18" s="0" t="n">
        <f aca="false">MAX(0,MIN(AV18,$BT18-SUMIF($AP$2:$AY$2,"&lt;"&amp;AV$2,$AP18:$AY18)))</f>
        <v>0</v>
      </c>
      <c r="BG18" s="0" t="n">
        <f aca="false">MAX(0,MIN(AW18,$BT18-SUMIF($AP$2:$AY$2,"&lt;"&amp;AW$2,$AP18:$AY18)))</f>
        <v>0</v>
      </c>
      <c r="BH18" s="0" t="n">
        <f aca="false">MAX(0,MIN(AX18,$BT18-SUMIF($AP$2:$AY$2,"&lt;"&amp;AX$2,$AP18:$AY18)))</f>
        <v>0</v>
      </c>
      <c r="BI18" s="0" t="n">
        <f aca="false">MAX(0,MIN(AY18,$BT18-SUMIF($AP$2:$AY$2,"&lt;"&amp;AY$2,$AP18:$AY18)))</f>
        <v>0</v>
      </c>
      <c r="BJ18" s="0" t="n">
        <f aca="false">ROUND(V18-AF18-AZ18,2)</f>
        <v>0</v>
      </c>
      <c r="BK18" s="0" t="n">
        <f aca="false">ROUND(W18-AG18-BA18,2)</f>
        <v>3768.33</v>
      </c>
      <c r="BL18" s="0" t="n">
        <f aca="false">ROUND(X18-AH18-BB18,2)</f>
        <v>255.02</v>
      </c>
      <c r="BM18" s="0" t="n">
        <f aca="false">ROUND(Y18-AI18-BC18,2)</f>
        <v>7358.78</v>
      </c>
      <c r="BN18" s="0" t="n">
        <f aca="false">ROUND(Z18-AJ18-BD18,2)</f>
        <v>0</v>
      </c>
      <c r="BO18" s="0" t="n">
        <f aca="false">ROUND(AA18-AK18-BE18,2)</f>
        <v>0</v>
      </c>
      <c r="BP18" s="0" t="n">
        <f aca="false">ROUND(AB18-AL18-BF18,2)</f>
        <v>0</v>
      </c>
      <c r="BQ18" s="0" t="n">
        <f aca="false">ROUND(AC18-AM18-BG18,2)</f>
        <v>0</v>
      </c>
      <c r="BR18" s="0" t="n">
        <f aca="false">ROUND(AD18-AN18-BH18,2)</f>
        <v>0</v>
      </c>
      <c r="BS18" s="0" t="n">
        <f aca="false">ROUND(AE18-AO18-BI18,2)</f>
        <v>0</v>
      </c>
      <c r="BT18" s="0" t="n">
        <f aca="false">MAX(0,Plan!$C$4-SUM(AF18:AO18))</f>
        <v>205</v>
      </c>
      <c r="BU18" s="0" t="n">
        <f aca="false">ROUND(SUM(BJ18:BS18),2)</f>
        <v>11382.13</v>
      </c>
      <c r="BV18" s="0" t="n">
        <f aca="false">SUM(AF18:AO18)+SUM(AZ18:BI18)</f>
        <v>650</v>
      </c>
      <c r="BW18" s="0" t="n">
        <f aca="false">SUM(L18:U18)</f>
        <v>123.14</v>
      </c>
    </row>
    <row r="19" customFormat="false" ht="15" hidden="false" customHeight="false" outlineLevel="0" collapsed="false">
      <c r="A19" s="0" t="n">
        <v>14</v>
      </c>
      <c r="B19" s="0" t="n">
        <f aca="false">BJ18</f>
        <v>0</v>
      </c>
      <c r="C19" s="0" t="n">
        <f aca="false">BK18</f>
        <v>3768.33</v>
      </c>
      <c r="D19" s="0" t="n">
        <f aca="false">BL18</f>
        <v>255.02</v>
      </c>
      <c r="E19" s="0" t="n">
        <f aca="false">BM18</f>
        <v>7358.78</v>
      </c>
      <c r="F19" s="0" t="n">
        <f aca="false">BN18</f>
        <v>0</v>
      </c>
      <c r="G19" s="0" t="n">
        <f aca="false">BO18</f>
        <v>0</v>
      </c>
      <c r="H19" s="0" t="n">
        <f aca="false">BP18</f>
        <v>0</v>
      </c>
      <c r="I19" s="0" t="n">
        <f aca="false">BQ18</f>
        <v>0</v>
      </c>
      <c r="J19" s="0" t="n">
        <f aca="false">BR18</f>
        <v>0</v>
      </c>
      <c r="K19" s="0" t="n">
        <f aca="false">BS18</f>
        <v>0</v>
      </c>
      <c r="L19" s="0" t="n">
        <f aca="false">ROUND(B19*N(Debts!$D$5)/12,2)</f>
        <v>0</v>
      </c>
      <c r="M19" s="0" t="n">
        <f aca="false">ROUND(C19*N(Debts!$D$6)/12,2)</f>
        <v>67.48</v>
      </c>
      <c r="N19" s="0" t="n">
        <f aca="false">ROUND(D19*N(Debts!$D$7)/12,2)</f>
        <v>2.44</v>
      </c>
      <c r="O19" s="0" t="n">
        <f aca="false">ROUND(E19*N(Debts!$D$8)/12,2)</f>
        <v>48.45</v>
      </c>
      <c r="P19" s="0" t="n">
        <f aca="false">ROUND(F19*N(Debts!$D$9)/12,2)</f>
        <v>0</v>
      </c>
      <c r="Q19" s="0" t="n">
        <f aca="false">ROUND(G19*N(Debts!$D$10)/12,2)</f>
        <v>0</v>
      </c>
      <c r="R19" s="0" t="n">
        <f aca="false">ROUND(H19*N(Debts!$D$11)/12,2)</f>
        <v>0</v>
      </c>
      <c r="S19" s="0" t="n">
        <f aca="false">ROUND(I19*N(Debts!$D$12)/12,2)</f>
        <v>0</v>
      </c>
      <c r="T19" s="0" t="n">
        <f aca="false">ROUND(J19*N(Debts!$D$13)/12,2)</f>
        <v>0</v>
      </c>
      <c r="U19" s="0" t="n">
        <f aca="false">ROUND(K19*N(Debts!$D$14)/12,2)</f>
        <v>0</v>
      </c>
      <c r="V19" s="0" t="n">
        <f aca="false">B19+L19</f>
        <v>0</v>
      </c>
      <c r="W19" s="0" t="n">
        <f aca="false">C19+M19</f>
        <v>3835.81</v>
      </c>
      <c r="X19" s="0" t="n">
        <f aca="false">D19+N19</f>
        <v>257.46</v>
      </c>
      <c r="Y19" s="0" t="n">
        <f aca="false">E19+O19</f>
        <v>7407.23</v>
      </c>
      <c r="Z19" s="0" t="n">
        <f aca="false">F19+P19</f>
        <v>0</v>
      </c>
      <c r="AA19" s="0" t="n">
        <f aca="false">G19+Q19</f>
        <v>0</v>
      </c>
      <c r="AB19" s="0" t="n">
        <f aca="false">H19+R19</f>
        <v>0</v>
      </c>
      <c r="AC19" s="0" t="n">
        <f aca="false">I19+S19</f>
        <v>0</v>
      </c>
      <c r="AD19" s="0" t="n">
        <f aca="false">J19+T19</f>
        <v>0</v>
      </c>
      <c r="AE19" s="0" t="n">
        <f aca="false">K19+U19</f>
        <v>0</v>
      </c>
      <c r="AF19" s="0" t="n">
        <f aca="false">MIN(N(Debts!$E$5),V19)</f>
        <v>0</v>
      </c>
      <c r="AG19" s="0" t="n">
        <f aca="false">MIN(N(Debts!$E$6),W19)</f>
        <v>105</v>
      </c>
      <c r="AH19" s="0" t="n">
        <f aca="false">MIN(N(Debts!$E$7),X19)</f>
        <v>95</v>
      </c>
      <c r="AI19" s="0" t="n">
        <f aca="false">MIN(N(Debts!$E$8),Y19)</f>
        <v>245</v>
      </c>
      <c r="AJ19" s="0" t="n">
        <f aca="false">MIN(N(Debts!$E$9),Z19)</f>
        <v>0</v>
      </c>
      <c r="AK19" s="0" t="n">
        <f aca="false">MIN(N(Debts!$E$10),AA19)</f>
        <v>0</v>
      </c>
      <c r="AL19" s="0" t="n">
        <f aca="false">MIN(N(Debts!$E$11),AB19)</f>
        <v>0</v>
      </c>
      <c r="AM19" s="0" t="n">
        <f aca="false">MIN(N(Debts!$E$12),AC19)</f>
        <v>0</v>
      </c>
      <c r="AN19" s="0" t="n">
        <f aca="false">MIN(N(Debts!$E$13),AD19)</f>
        <v>0</v>
      </c>
      <c r="AO19" s="0" t="n">
        <f aca="false">MIN(N(Debts!$E$14),AE19)</f>
        <v>0</v>
      </c>
      <c r="AP19" s="0" t="n">
        <f aca="false">V19-AF19</f>
        <v>0</v>
      </c>
      <c r="AQ19" s="0" t="n">
        <f aca="false">W19-AG19</f>
        <v>3730.81</v>
      </c>
      <c r="AR19" s="0" t="n">
        <f aca="false">X19-AH19</f>
        <v>162.46</v>
      </c>
      <c r="AS19" s="0" t="n">
        <f aca="false">Y19-AI19</f>
        <v>7162.23</v>
      </c>
      <c r="AT19" s="0" t="n">
        <f aca="false">Z19-AJ19</f>
        <v>0</v>
      </c>
      <c r="AU19" s="0" t="n">
        <f aca="false">AA19-AK19</f>
        <v>0</v>
      </c>
      <c r="AV19" s="0" t="n">
        <f aca="false">AB19-AL19</f>
        <v>0</v>
      </c>
      <c r="AW19" s="0" t="n">
        <f aca="false">AC19-AM19</f>
        <v>0</v>
      </c>
      <c r="AX19" s="0" t="n">
        <f aca="false">AD19-AN19</f>
        <v>0</v>
      </c>
      <c r="AY19" s="0" t="n">
        <f aca="false">AE19-AO19</f>
        <v>0</v>
      </c>
      <c r="AZ19" s="0" t="n">
        <f aca="false">MAX(0,MIN(AP19,$BT19-SUMIF($AP$2:$AY$2,"&lt;"&amp;AP$2,$AP19:$AY19)))</f>
        <v>0</v>
      </c>
      <c r="BA19" s="0" t="n">
        <f aca="false">MAX(0,MIN(AQ19,$BT19-SUMIF($AP$2:$AY$2,"&lt;"&amp;AQ$2,$AP19:$AY19)))</f>
        <v>42.54</v>
      </c>
      <c r="BB19" s="0" t="n">
        <f aca="false">MAX(0,MIN(AR19,$BT19-SUMIF($AP$2:$AY$2,"&lt;"&amp;AR$2,$AP19:$AY19)))</f>
        <v>162.46</v>
      </c>
      <c r="BC19" s="0" t="n">
        <f aca="false">MAX(0,MIN(AS19,$BT19-SUMIF($AP$2:$AY$2,"&lt;"&amp;AS$2,$AP19:$AY19)))</f>
        <v>0</v>
      </c>
      <c r="BD19" s="0" t="n">
        <f aca="false">MAX(0,MIN(AT19,$BT19-SUMIF($AP$2:$AY$2,"&lt;"&amp;AT$2,$AP19:$AY19)))</f>
        <v>0</v>
      </c>
      <c r="BE19" s="0" t="n">
        <f aca="false">MAX(0,MIN(AU19,$BT19-SUMIF($AP$2:$AY$2,"&lt;"&amp;AU$2,$AP19:$AY19)))</f>
        <v>0</v>
      </c>
      <c r="BF19" s="0" t="n">
        <f aca="false">MAX(0,MIN(AV19,$BT19-SUMIF($AP$2:$AY$2,"&lt;"&amp;AV$2,$AP19:$AY19)))</f>
        <v>0</v>
      </c>
      <c r="BG19" s="0" t="n">
        <f aca="false">MAX(0,MIN(AW19,$BT19-SUMIF($AP$2:$AY$2,"&lt;"&amp;AW$2,$AP19:$AY19)))</f>
        <v>0</v>
      </c>
      <c r="BH19" s="0" t="n">
        <f aca="false">MAX(0,MIN(AX19,$BT19-SUMIF($AP$2:$AY$2,"&lt;"&amp;AX$2,$AP19:$AY19)))</f>
        <v>0</v>
      </c>
      <c r="BI19" s="0" t="n">
        <f aca="false">MAX(0,MIN(AY19,$BT19-SUMIF($AP$2:$AY$2,"&lt;"&amp;AY$2,$AP19:$AY19)))</f>
        <v>0</v>
      </c>
      <c r="BJ19" s="0" t="n">
        <f aca="false">ROUND(V19-AF19-AZ19,2)</f>
        <v>0</v>
      </c>
      <c r="BK19" s="0" t="n">
        <f aca="false">ROUND(W19-AG19-BA19,2)</f>
        <v>3688.27</v>
      </c>
      <c r="BL19" s="0" t="n">
        <f aca="false">ROUND(X19-AH19-BB19,2)</f>
        <v>0</v>
      </c>
      <c r="BM19" s="0" t="n">
        <f aca="false">ROUND(Y19-AI19-BC19,2)</f>
        <v>7162.23</v>
      </c>
      <c r="BN19" s="0" t="n">
        <f aca="false">ROUND(Z19-AJ19-BD19,2)</f>
        <v>0</v>
      </c>
      <c r="BO19" s="0" t="n">
        <f aca="false">ROUND(AA19-AK19-BE19,2)</f>
        <v>0</v>
      </c>
      <c r="BP19" s="0" t="n">
        <f aca="false">ROUND(AB19-AL19-BF19,2)</f>
        <v>0</v>
      </c>
      <c r="BQ19" s="0" t="n">
        <f aca="false">ROUND(AC19-AM19-BG19,2)</f>
        <v>0</v>
      </c>
      <c r="BR19" s="0" t="n">
        <f aca="false">ROUND(AD19-AN19-BH19,2)</f>
        <v>0</v>
      </c>
      <c r="BS19" s="0" t="n">
        <f aca="false">ROUND(AE19-AO19-BI19,2)</f>
        <v>0</v>
      </c>
      <c r="BT19" s="0" t="n">
        <f aca="false">MAX(0,Plan!$C$4-SUM(AF19:AO19))</f>
        <v>205</v>
      </c>
      <c r="BU19" s="0" t="n">
        <f aca="false">ROUND(SUM(BJ19:BS19),2)</f>
        <v>10850.5</v>
      </c>
      <c r="BV19" s="0" t="n">
        <f aca="false">SUM(AF19:AO19)+SUM(AZ19:BI19)</f>
        <v>650</v>
      </c>
      <c r="BW19" s="0" t="n">
        <f aca="false">SUM(L19:U19)</f>
        <v>118.37</v>
      </c>
    </row>
    <row r="20" customFormat="false" ht="15" hidden="false" customHeight="false" outlineLevel="0" collapsed="false">
      <c r="A20" s="0" t="n">
        <v>15</v>
      </c>
      <c r="B20" s="0" t="n">
        <f aca="false">BJ19</f>
        <v>0</v>
      </c>
      <c r="C20" s="0" t="n">
        <f aca="false">BK19</f>
        <v>3688.27</v>
      </c>
      <c r="D20" s="0" t="n">
        <f aca="false">BL19</f>
        <v>0</v>
      </c>
      <c r="E20" s="0" t="n">
        <f aca="false">BM19</f>
        <v>7162.23</v>
      </c>
      <c r="F20" s="0" t="n">
        <f aca="false">BN19</f>
        <v>0</v>
      </c>
      <c r="G20" s="0" t="n">
        <f aca="false">BO19</f>
        <v>0</v>
      </c>
      <c r="H20" s="0" t="n">
        <f aca="false">BP19</f>
        <v>0</v>
      </c>
      <c r="I20" s="0" t="n">
        <f aca="false">BQ19</f>
        <v>0</v>
      </c>
      <c r="J20" s="0" t="n">
        <f aca="false">BR19</f>
        <v>0</v>
      </c>
      <c r="K20" s="0" t="n">
        <f aca="false">BS19</f>
        <v>0</v>
      </c>
      <c r="L20" s="0" t="n">
        <f aca="false">ROUND(B20*N(Debts!$D$5)/12,2)</f>
        <v>0</v>
      </c>
      <c r="M20" s="0" t="n">
        <f aca="false">ROUND(C20*N(Debts!$D$6)/12,2)</f>
        <v>66.05</v>
      </c>
      <c r="N20" s="0" t="n">
        <f aca="false">ROUND(D20*N(Debts!$D$7)/12,2)</f>
        <v>0</v>
      </c>
      <c r="O20" s="0" t="n">
        <f aca="false">ROUND(E20*N(Debts!$D$8)/12,2)</f>
        <v>47.15</v>
      </c>
      <c r="P20" s="0" t="n">
        <f aca="false">ROUND(F20*N(Debts!$D$9)/12,2)</f>
        <v>0</v>
      </c>
      <c r="Q20" s="0" t="n">
        <f aca="false">ROUND(G20*N(Debts!$D$10)/12,2)</f>
        <v>0</v>
      </c>
      <c r="R20" s="0" t="n">
        <f aca="false">ROUND(H20*N(Debts!$D$11)/12,2)</f>
        <v>0</v>
      </c>
      <c r="S20" s="0" t="n">
        <f aca="false">ROUND(I20*N(Debts!$D$12)/12,2)</f>
        <v>0</v>
      </c>
      <c r="T20" s="0" t="n">
        <f aca="false">ROUND(J20*N(Debts!$D$13)/12,2)</f>
        <v>0</v>
      </c>
      <c r="U20" s="0" t="n">
        <f aca="false">ROUND(K20*N(Debts!$D$14)/12,2)</f>
        <v>0</v>
      </c>
      <c r="V20" s="0" t="n">
        <f aca="false">B20+L20</f>
        <v>0</v>
      </c>
      <c r="W20" s="0" t="n">
        <f aca="false">C20+M20</f>
        <v>3754.32</v>
      </c>
      <c r="X20" s="0" t="n">
        <f aca="false">D20+N20</f>
        <v>0</v>
      </c>
      <c r="Y20" s="0" t="n">
        <f aca="false">E20+O20</f>
        <v>7209.38</v>
      </c>
      <c r="Z20" s="0" t="n">
        <f aca="false">F20+P20</f>
        <v>0</v>
      </c>
      <c r="AA20" s="0" t="n">
        <f aca="false">G20+Q20</f>
        <v>0</v>
      </c>
      <c r="AB20" s="0" t="n">
        <f aca="false">H20+R20</f>
        <v>0</v>
      </c>
      <c r="AC20" s="0" t="n">
        <f aca="false">I20+S20</f>
        <v>0</v>
      </c>
      <c r="AD20" s="0" t="n">
        <f aca="false">J20+T20</f>
        <v>0</v>
      </c>
      <c r="AE20" s="0" t="n">
        <f aca="false">K20+U20</f>
        <v>0</v>
      </c>
      <c r="AF20" s="0" t="n">
        <f aca="false">MIN(N(Debts!$E$5),V20)</f>
        <v>0</v>
      </c>
      <c r="AG20" s="0" t="n">
        <f aca="false">MIN(N(Debts!$E$6),W20)</f>
        <v>105</v>
      </c>
      <c r="AH20" s="0" t="n">
        <f aca="false">MIN(N(Debts!$E$7),X20)</f>
        <v>0</v>
      </c>
      <c r="AI20" s="0" t="n">
        <f aca="false">MIN(N(Debts!$E$8),Y20)</f>
        <v>245</v>
      </c>
      <c r="AJ20" s="0" t="n">
        <f aca="false">MIN(N(Debts!$E$9),Z20)</f>
        <v>0</v>
      </c>
      <c r="AK20" s="0" t="n">
        <f aca="false">MIN(N(Debts!$E$10),AA20)</f>
        <v>0</v>
      </c>
      <c r="AL20" s="0" t="n">
        <f aca="false">MIN(N(Debts!$E$11),AB20)</f>
        <v>0</v>
      </c>
      <c r="AM20" s="0" t="n">
        <f aca="false">MIN(N(Debts!$E$12),AC20)</f>
        <v>0</v>
      </c>
      <c r="AN20" s="0" t="n">
        <f aca="false">MIN(N(Debts!$E$13),AD20)</f>
        <v>0</v>
      </c>
      <c r="AO20" s="0" t="n">
        <f aca="false">MIN(N(Debts!$E$14),AE20)</f>
        <v>0</v>
      </c>
      <c r="AP20" s="0" t="n">
        <f aca="false">V20-AF20</f>
        <v>0</v>
      </c>
      <c r="AQ20" s="0" t="n">
        <f aca="false">W20-AG20</f>
        <v>3649.32</v>
      </c>
      <c r="AR20" s="0" t="n">
        <f aca="false">X20-AH20</f>
        <v>0</v>
      </c>
      <c r="AS20" s="0" t="n">
        <f aca="false">Y20-AI20</f>
        <v>6964.38</v>
      </c>
      <c r="AT20" s="0" t="n">
        <f aca="false">Z20-AJ20</f>
        <v>0</v>
      </c>
      <c r="AU20" s="0" t="n">
        <f aca="false">AA20-AK20</f>
        <v>0</v>
      </c>
      <c r="AV20" s="0" t="n">
        <f aca="false">AB20-AL20</f>
        <v>0</v>
      </c>
      <c r="AW20" s="0" t="n">
        <f aca="false">AC20-AM20</f>
        <v>0</v>
      </c>
      <c r="AX20" s="0" t="n">
        <f aca="false">AD20-AN20</f>
        <v>0</v>
      </c>
      <c r="AY20" s="0" t="n">
        <f aca="false">AE20-AO20</f>
        <v>0</v>
      </c>
      <c r="AZ20" s="0" t="n">
        <f aca="false">MAX(0,MIN(AP20,$BT20-SUMIF($AP$2:$AY$2,"&lt;"&amp;AP$2,$AP20:$AY20)))</f>
        <v>0</v>
      </c>
      <c r="BA20" s="0" t="n">
        <f aca="false">MAX(0,MIN(AQ20,$BT20-SUMIF($AP$2:$AY$2,"&lt;"&amp;AQ$2,$AP20:$AY20)))</f>
        <v>300</v>
      </c>
      <c r="BB20" s="0" t="n">
        <f aca="false">MAX(0,MIN(AR20,$BT20-SUMIF($AP$2:$AY$2,"&lt;"&amp;AR$2,$AP20:$AY20)))</f>
        <v>0</v>
      </c>
      <c r="BC20" s="0" t="n">
        <f aca="false">MAX(0,MIN(AS20,$BT20-SUMIF($AP$2:$AY$2,"&lt;"&amp;AS$2,$AP20:$AY20)))</f>
        <v>0</v>
      </c>
      <c r="BD20" s="0" t="n">
        <f aca="false">MAX(0,MIN(AT20,$BT20-SUMIF($AP$2:$AY$2,"&lt;"&amp;AT$2,$AP20:$AY20)))</f>
        <v>0</v>
      </c>
      <c r="BE20" s="0" t="n">
        <f aca="false">MAX(0,MIN(AU20,$BT20-SUMIF($AP$2:$AY$2,"&lt;"&amp;AU$2,$AP20:$AY20)))</f>
        <v>0</v>
      </c>
      <c r="BF20" s="0" t="n">
        <f aca="false">MAX(0,MIN(AV20,$BT20-SUMIF($AP$2:$AY$2,"&lt;"&amp;AV$2,$AP20:$AY20)))</f>
        <v>0</v>
      </c>
      <c r="BG20" s="0" t="n">
        <f aca="false">MAX(0,MIN(AW20,$BT20-SUMIF($AP$2:$AY$2,"&lt;"&amp;AW$2,$AP20:$AY20)))</f>
        <v>0</v>
      </c>
      <c r="BH20" s="0" t="n">
        <f aca="false">MAX(0,MIN(AX20,$BT20-SUMIF($AP$2:$AY$2,"&lt;"&amp;AX$2,$AP20:$AY20)))</f>
        <v>0</v>
      </c>
      <c r="BI20" s="0" t="n">
        <f aca="false">MAX(0,MIN(AY20,$BT20-SUMIF($AP$2:$AY$2,"&lt;"&amp;AY$2,$AP20:$AY20)))</f>
        <v>0</v>
      </c>
      <c r="BJ20" s="0" t="n">
        <f aca="false">ROUND(V20-AF20-AZ20,2)</f>
        <v>0</v>
      </c>
      <c r="BK20" s="0" t="n">
        <f aca="false">ROUND(W20-AG20-BA20,2)</f>
        <v>3349.32</v>
      </c>
      <c r="BL20" s="0" t="n">
        <f aca="false">ROUND(X20-AH20-BB20,2)</f>
        <v>0</v>
      </c>
      <c r="BM20" s="0" t="n">
        <f aca="false">ROUND(Y20-AI20-BC20,2)</f>
        <v>6964.38</v>
      </c>
      <c r="BN20" s="0" t="n">
        <f aca="false">ROUND(Z20-AJ20-BD20,2)</f>
        <v>0</v>
      </c>
      <c r="BO20" s="0" t="n">
        <f aca="false">ROUND(AA20-AK20-BE20,2)</f>
        <v>0</v>
      </c>
      <c r="BP20" s="0" t="n">
        <f aca="false">ROUND(AB20-AL20-BF20,2)</f>
        <v>0</v>
      </c>
      <c r="BQ20" s="0" t="n">
        <f aca="false">ROUND(AC20-AM20-BG20,2)</f>
        <v>0</v>
      </c>
      <c r="BR20" s="0" t="n">
        <f aca="false">ROUND(AD20-AN20-BH20,2)</f>
        <v>0</v>
      </c>
      <c r="BS20" s="0" t="n">
        <f aca="false">ROUND(AE20-AO20-BI20,2)</f>
        <v>0</v>
      </c>
      <c r="BT20" s="0" t="n">
        <f aca="false">MAX(0,Plan!$C$4-SUM(AF20:AO20))</f>
        <v>300</v>
      </c>
      <c r="BU20" s="0" t="n">
        <f aca="false">ROUND(SUM(BJ20:BS20),2)</f>
        <v>10313.7</v>
      </c>
      <c r="BV20" s="0" t="n">
        <f aca="false">SUM(AF20:AO20)+SUM(AZ20:BI20)</f>
        <v>650</v>
      </c>
      <c r="BW20" s="0" t="n">
        <f aca="false">SUM(L20:U20)</f>
        <v>113.2</v>
      </c>
    </row>
    <row r="21" customFormat="false" ht="15" hidden="false" customHeight="false" outlineLevel="0" collapsed="false">
      <c r="A21" s="0" t="n">
        <v>16</v>
      </c>
      <c r="B21" s="0" t="n">
        <f aca="false">BJ20</f>
        <v>0</v>
      </c>
      <c r="C21" s="0" t="n">
        <f aca="false">BK20</f>
        <v>3349.32</v>
      </c>
      <c r="D21" s="0" t="n">
        <f aca="false">BL20</f>
        <v>0</v>
      </c>
      <c r="E21" s="0" t="n">
        <f aca="false">BM20</f>
        <v>6964.38</v>
      </c>
      <c r="F21" s="0" t="n">
        <f aca="false">BN20</f>
        <v>0</v>
      </c>
      <c r="G21" s="0" t="n">
        <f aca="false">BO20</f>
        <v>0</v>
      </c>
      <c r="H21" s="0" t="n">
        <f aca="false">BP20</f>
        <v>0</v>
      </c>
      <c r="I21" s="0" t="n">
        <f aca="false">BQ20</f>
        <v>0</v>
      </c>
      <c r="J21" s="0" t="n">
        <f aca="false">BR20</f>
        <v>0</v>
      </c>
      <c r="K21" s="0" t="n">
        <f aca="false">BS20</f>
        <v>0</v>
      </c>
      <c r="L21" s="0" t="n">
        <f aca="false">ROUND(B21*N(Debts!$D$5)/12,2)</f>
        <v>0</v>
      </c>
      <c r="M21" s="0" t="n">
        <f aca="false">ROUND(C21*N(Debts!$D$6)/12,2)</f>
        <v>59.98</v>
      </c>
      <c r="N21" s="0" t="n">
        <f aca="false">ROUND(D21*N(Debts!$D$7)/12,2)</f>
        <v>0</v>
      </c>
      <c r="O21" s="0" t="n">
        <f aca="false">ROUND(E21*N(Debts!$D$8)/12,2)</f>
        <v>45.85</v>
      </c>
      <c r="P21" s="0" t="n">
        <f aca="false">ROUND(F21*N(Debts!$D$9)/12,2)</f>
        <v>0</v>
      </c>
      <c r="Q21" s="0" t="n">
        <f aca="false">ROUND(G21*N(Debts!$D$10)/12,2)</f>
        <v>0</v>
      </c>
      <c r="R21" s="0" t="n">
        <f aca="false">ROUND(H21*N(Debts!$D$11)/12,2)</f>
        <v>0</v>
      </c>
      <c r="S21" s="0" t="n">
        <f aca="false">ROUND(I21*N(Debts!$D$12)/12,2)</f>
        <v>0</v>
      </c>
      <c r="T21" s="0" t="n">
        <f aca="false">ROUND(J21*N(Debts!$D$13)/12,2)</f>
        <v>0</v>
      </c>
      <c r="U21" s="0" t="n">
        <f aca="false">ROUND(K21*N(Debts!$D$14)/12,2)</f>
        <v>0</v>
      </c>
      <c r="V21" s="0" t="n">
        <f aca="false">B21+L21</f>
        <v>0</v>
      </c>
      <c r="W21" s="0" t="n">
        <f aca="false">C21+M21</f>
        <v>3409.3</v>
      </c>
      <c r="X21" s="0" t="n">
        <f aca="false">D21+N21</f>
        <v>0</v>
      </c>
      <c r="Y21" s="0" t="n">
        <f aca="false">E21+O21</f>
        <v>7010.23</v>
      </c>
      <c r="Z21" s="0" t="n">
        <f aca="false">F21+P21</f>
        <v>0</v>
      </c>
      <c r="AA21" s="0" t="n">
        <f aca="false">G21+Q21</f>
        <v>0</v>
      </c>
      <c r="AB21" s="0" t="n">
        <f aca="false">H21+R21</f>
        <v>0</v>
      </c>
      <c r="AC21" s="0" t="n">
        <f aca="false">I21+S21</f>
        <v>0</v>
      </c>
      <c r="AD21" s="0" t="n">
        <f aca="false">J21+T21</f>
        <v>0</v>
      </c>
      <c r="AE21" s="0" t="n">
        <f aca="false">K21+U21</f>
        <v>0</v>
      </c>
      <c r="AF21" s="0" t="n">
        <f aca="false">MIN(N(Debts!$E$5),V21)</f>
        <v>0</v>
      </c>
      <c r="AG21" s="0" t="n">
        <f aca="false">MIN(N(Debts!$E$6),W21)</f>
        <v>105</v>
      </c>
      <c r="AH21" s="0" t="n">
        <f aca="false">MIN(N(Debts!$E$7),X21)</f>
        <v>0</v>
      </c>
      <c r="AI21" s="0" t="n">
        <f aca="false">MIN(N(Debts!$E$8),Y21)</f>
        <v>245</v>
      </c>
      <c r="AJ21" s="0" t="n">
        <f aca="false">MIN(N(Debts!$E$9),Z21)</f>
        <v>0</v>
      </c>
      <c r="AK21" s="0" t="n">
        <f aca="false">MIN(N(Debts!$E$10),AA21)</f>
        <v>0</v>
      </c>
      <c r="AL21" s="0" t="n">
        <f aca="false">MIN(N(Debts!$E$11),AB21)</f>
        <v>0</v>
      </c>
      <c r="AM21" s="0" t="n">
        <f aca="false">MIN(N(Debts!$E$12),AC21)</f>
        <v>0</v>
      </c>
      <c r="AN21" s="0" t="n">
        <f aca="false">MIN(N(Debts!$E$13),AD21)</f>
        <v>0</v>
      </c>
      <c r="AO21" s="0" t="n">
        <f aca="false">MIN(N(Debts!$E$14),AE21)</f>
        <v>0</v>
      </c>
      <c r="AP21" s="0" t="n">
        <f aca="false">V21-AF21</f>
        <v>0</v>
      </c>
      <c r="AQ21" s="0" t="n">
        <f aca="false">W21-AG21</f>
        <v>3304.3</v>
      </c>
      <c r="AR21" s="0" t="n">
        <f aca="false">X21-AH21</f>
        <v>0</v>
      </c>
      <c r="AS21" s="0" t="n">
        <f aca="false">Y21-AI21</f>
        <v>6765.23</v>
      </c>
      <c r="AT21" s="0" t="n">
        <f aca="false">Z21-AJ21</f>
        <v>0</v>
      </c>
      <c r="AU21" s="0" t="n">
        <f aca="false">AA21-AK21</f>
        <v>0</v>
      </c>
      <c r="AV21" s="0" t="n">
        <f aca="false">AB21-AL21</f>
        <v>0</v>
      </c>
      <c r="AW21" s="0" t="n">
        <f aca="false">AC21-AM21</f>
        <v>0</v>
      </c>
      <c r="AX21" s="0" t="n">
        <f aca="false">AD21-AN21</f>
        <v>0</v>
      </c>
      <c r="AY21" s="0" t="n">
        <f aca="false">AE21-AO21</f>
        <v>0</v>
      </c>
      <c r="AZ21" s="0" t="n">
        <f aca="false">MAX(0,MIN(AP21,$BT21-SUMIF($AP$2:$AY$2,"&lt;"&amp;AP$2,$AP21:$AY21)))</f>
        <v>0</v>
      </c>
      <c r="BA21" s="0" t="n">
        <f aca="false">MAX(0,MIN(AQ21,$BT21-SUMIF($AP$2:$AY$2,"&lt;"&amp;AQ$2,$AP21:$AY21)))</f>
        <v>300</v>
      </c>
      <c r="BB21" s="0" t="n">
        <f aca="false">MAX(0,MIN(AR21,$BT21-SUMIF($AP$2:$AY$2,"&lt;"&amp;AR$2,$AP21:$AY21)))</f>
        <v>0</v>
      </c>
      <c r="BC21" s="0" t="n">
        <f aca="false">MAX(0,MIN(AS21,$BT21-SUMIF($AP$2:$AY$2,"&lt;"&amp;AS$2,$AP21:$AY21)))</f>
        <v>0</v>
      </c>
      <c r="BD21" s="0" t="n">
        <f aca="false">MAX(0,MIN(AT21,$BT21-SUMIF($AP$2:$AY$2,"&lt;"&amp;AT$2,$AP21:$AY21)))</f>
        <v>0</v>
      </c>
      <c r="BE21" s="0" t="n">
        <f aca="false">MAX(0,MIN(AU21,$BT21-SUMIF($AP$2:$AY$2,"&lt;"&amp;AU$2,$AP21:$AY21)))</f>
        <v>0</v>
      </c>
      <c r="BF21" s="0" t="n">
        <f aca="false">MAX(0,MIN(AV21,$BT21-SUMIF($AP$2:$AY$2,"&lt;"&amp;AV$2,$AP21:$AY21)))</f>
        <v>0</v>
      </c>
      <c r="BG21" s="0" t="n">
        <f aca="false">MAX(0,MIN(AW21,$BT21-SUMIF($AP$2:$AY$2,"&lt;"&amp;AW$2,$AP21:$AY21)))</f>
        <v>0</v>
      </c>
      <c r="BH21" s="0" t="n">
        <f aca="false">MAX(0,MIN(AX21,$BT21-SUMIF($AP$2:$AY$2,"&lt;"&amp;AX$2,$AP21:$AY21)))</f>
        <v>0</v>
      </c>
      <c r="BI21" s="0" t="n">
        <f aca="false">MAX(0,MIN(AY21,$BT21-SUMIF($AP$2:$AY$2,"&lt;"&amp;AY$2,$AP21:$AY21)))</f>
        <v>0</v>
      </c>
      <c r="BJ21" s="0" t="n">
        <f aca="false">ROUND(V21-AF21-AZ21,2)</f>
        <v>0</v>
      </c>
      <c r="BK21" s="0" t="n">
        <f aca="false">ROUND(W21-AG21-BA21,2)</f>
        <v>3004.3</v>
      </c>
      <c r="BL21" s="0" t="n">
        <f aca="false">ROUND(X21-AH21-BB21,2)</f>
        <v>0</v>
      </c>
      <c r="BM21" s="0" t="n">
        <f aca="false">ROUND(Y21-AI21-BC21,2)</f>
        <v>6765.23</v>
      </c>
      <c r="BN21" s="0" t="n">
        <f aca="false">ROUND(Z21-AJ21-BD21,2)</f>
        <v>0</v>
      </c>
      <c r="BO21" s="0" t="n">
        <f aca="false">ROUND(AA21-AK21-BE21,2)</f>
        <v>0</v>
      </c>
      <c r="BP21" s="0" t="n">
        <f aca="false">ROUND(AB21-AL21-BF21,2)</f>
        <v>0</v>
      </c>
      <c r="BQ21" s="0" t="n">
        <f aca="false">ROUND(AC21-AM21-BG21,2)</f>
        <v>0</v>
      </c>
      <c r="BR21" s="0" t="n">
        <f aca="false">ROUND(AD21-AN21-BH21,2)</f>
        <v>0</v>
      </c>
      <c r="BS21" s="0" t="n">
        <f aca="false">ROUND(AE21-AO21-BI21,2)</f>
        <v>0</v>
      </c>
      <c r="BT21" s="0" t="n">
        <f aca="false">MAX(0,Plan!$C$4-SUM(AF21:AO21))</f>
        <v>300</v>
      </c>
      <c r="BU21" s="0" t="n">
        <f aca="false">ROUND(SUM(BJ21:BS21),2)</f>
        <v>9769.53</v>
      </c>
      <c r="BV21" s="0" t="n">
        <f aca="false">SUM(AF21:AO21)+SUM(AZ21:BI21)</f>
        <v>650</v>
      </c>
      <c r="BW21" s="0" t="n">
        <f aca="false">SUM(L21:U21)</f>
        <v>105.83</v>
      </c>
    </row>
    <row r="22" customFormat="false" ht="15" hidden="false" customHeight="false" outlineLevel="0" collapsed="false">
      <c r="A22" s="0" t="n">
        <v>17</v>
      </c>
      <c r="B22" s="0" t="n">
        <f aca="false">BJ21</f>
        <v>0</v>
      </c>
      <c r="C22" s="0" t="n">
        <f aca="false">BK21</f>
        <v>3004.3</v>
      </c>
      <c r="D22" s="0" t="n">
        <f aca="false">BL21</f>
        <v>0</v>
      </c>
      <c r="E22" s="0" t="n">
        <f aca="false">BM21</f>
        <v>6765.23</v>
      </c>
      <c r="F22" s="0" t="n">
        <f aca="false">BN21</f>
        <v>0</v>
      </c>
      <c r="G22" s="0" t="n">
        <f aca="false">BO21</f>
        <v>0</v>
      </c>
      <c r="H22" s="0" t="n">
        <f aca="false">BP21</f>
        <v>0</v>
      </c>
      <c r="I22" s="0" t="n">
        <f aca="false">BQ21</f>
        <v>0</v>
      </c>
      <c r="J22" s="0" t="n">
        <f aca="false">BR21</f>
        <v>0</v>
      </c>
      <c r="K22" s="0" t="n">
        <f aca="false">BS21</f>
        <v>0</v>
      </c>
      <c r="L22" s="0" t="n">
        <f aca="false">ROUND(B22*N(Debts!$D$5)/12,2)</f>
        <v>0</v>
      </c>
      <c r="M22" s="0" t="n">
        <f aca="false">ROUND(C22*N(Debts!$D$6)/12,2)</f>
        <v>53.8</v>
      </c>
      <c r="N22" s="0" t="n">
        <f aca="false">ROUND(D22*N(Debts!$D$7)/12,2)</f>
        <v>0</v>
      </c>
      <c r="O22" s="0" t="n">
        <f aca="false">ROUND(E22*N(Debts!$D$8)/12,2)</f>
        <v>44.54</v>
      </c>
      <c r="P22" s="0" t="n">
        <f aca="false">ROUND(F22*N(Debts!$D$9)/12,2)</f>
        <v>0</v>
      </c>
      <c r="Q22" s="0" t="n">
        <f aca="false">ROUND(G22*N(Debts!$D$10)/12,2)</f>
        <v>0</v>
      </c>
      <c r="R22" s="0" t="n">
        <f aca="false">ROUND(H22*N(Debts!$D$11)/12,2)</f>
        <v>0</v>
      </c>
      <c r="S22" s="0" t="n">
        <f aca="false">ROUND(I22*N(Debts!$D$12)/12,2)</f>
        <v>0</v>
      </c>
      <c r="T22" s="0" t="n">
        <f aca="false">ROUND(J22*N(Debts!$D$13)/12,2)</f>
        <v>0</v>
      </c>
      <c r="U22" s="0" t="n">
        <f aca="false">ROUND(K22*N(Debts!$D$14)/12,2)</f>
        <v>0</v>
      </c>
      <c r="V22" s="0" t="n">
        <f aca="false">B22+L22</f>
        <v>0</v>
      </c>
      <c r="W22" s="0" t="n">
        <f aca="false">C22+M22</f>
        <v>3058.1</v>
      </c>
      <c r="X22" s="0" t="n">
        <f aca="false">D22+N22</f>
        <v>0</v>
      </c>
      <c r="Y22" s="0" t="n">
        <f aca="false">E22+O22</f>
        <v>6809.77</v>
      </c>
      <c r="Z22" s="0" t="n">
        <f aca="false">F22+P22</f>
        <v>0</v>
      </c>
      <c r="AA22" s="0" t="n">
        <f aca="false">G22+Q22</f>
        <v>0</v>
      </c>
      <c r="AB22" s="0" t="n">
        <f aca="false">H22+R22</f>
        <v>0</v>
      </c>
      <c r="AC22" s="0" t="n">
        <f aca="false">I22+S22</f>
        <v>0</v>
      </c>
      <c r="AD22" s="0" t="n">
        <f aca="false">J22+T22</f>
        <v>0</v>
      </c>
      <c r="AE22" s="0" t="n">
        <f aca="false">K22+U22</f>
        <v>0</v>
      </c>
      <c r="AF22" s="0" t="n">
        <f aca="false">MIN(N(Debts!$E$5),V22)</f>
        <v>0</v>
      </c>
      <c r="AG22" s="0" t="n">
        <f aca="false">MIN(N(Debts!$E$6),W22)</f>
        <v>105</v>
      </c>
      <c r="AH22" s="0" t="n">
        <f aca="false">MIN(N(Debts!$E$7),X22)</f>
        <v>0</v>
      </c>
      <c r="AI22" s="0" t="n">
        <f aca="false">MIN(N(Debts!$E$8),Y22)</f>
        <v>245</v>
      </c>
      <c r="AJ22" s="0" t="n">
        <f aca="false">MIN(N(Debts!$E$9),Z22)</f>
        <v>0</v>
      </c>
      <c r="AK22" s="0" t="n">
        <f aca="false">MIN(N(Debts!$E$10),AA22)</f>
        <v>0</v>
      </c>
      <c r="AL22" s="0" t="n">
        <f aca="false">MIN(N(Debts!$E$11),AB22)</f>
        <v>0</v>
      </c>
      <c r="AM22" s="0" t="n">
        <f aca="false">MIN(N(Debts!$E$12),AC22)</f>
        <v>0</v>
      </c>
      <c r="AN22" s="0" t="n">
        <f aca="false">MIN(N(Debts!$E$13),AD22)</f>
        <v>0</v>
      </c>
      <c r="AO22" s="0" t="n">
        <f aca="false">MIN(N(Debts!$E$14),AE22)</f>
        <v>0</v>
      </c>
      <c r="AP22" s="0" t="n">
        <f aca="false">V22-AF22</f>
        <v>0</v>
      </c>
      <c r="AQ22" s="0" t="n">
        <f aca="false">W22-AG22</f>
        <v>2953.1</v>
      </c>
      <c r="AR22" s="0" t="n">
        <f aca="false">X22-AH22</f>
        <v>0</v>
      </c>
      <c r="AS22" s="0" t="n">
        <f aca="false">Y22-AI22</f>
        <v>6564.77</v>
      </c>
      <c r="AT22" s="0" t="n">
        <f aca="false">Z22-AJ22</f>
        <v>0</v>
      </c>
      <c r="AU22" s="0" t="n">
        <f aca="false">AA22-AK22</f>
        <v>0</v>
      </c>
      <c r="AV22" s="0" t="n">
        <f aca="false">AB22-AL22</f>
        <v>0</v>
      </c>
      <c r="AW22" s="0" t="n">
        <f aca="false">AC22-AM22</f>
        <v>0</v>
      </c>
      <c r="AX22" s="0" t="n">
        <f aca="false">AD22-AN22</f>
        <v>0</v>
      </c>
      <c r="AY22" s="0" t="n">
        <f aca="false">AE22-AO22</f>
        <v>0</v>
      </c>
      <c r="AZ22" s="0" t="n">
        <f aca="false">MAX(0,MIN(AP22,$BT22-SUMIF($AP$2:$AY$2,"&lt;"&amp;AP$2,$AP22:$AY22)))</f>
        <v>0</v>
      </c>
      <c r="BA22" s="0" t="n">
        <f aca="false">MAX(0,MIN(AQ22,$BT22-SUMIF($AP$2:$AY$2,"&lt;"&amp;AQ$2,$AP22:$AY22)))</f>
        <v>300</v>
      </c>
      <c r="BB22" s="0" t="n">
        <f aca="false">MAX(0,MIN(AR22,$BT22-SUMIF($AP$2:$AY$2,"&lt;"&amp;AR$2,$AP22:$AY22)))</f>
        <v>0</v>
      </c>
      <c r="BC22" s="0" t="n">
        <f aca="false">MAX(0,MIN(AS22,$BT22-SUMIF($AP$2:$AY$2,"&lt;"&amp;AS$2,$AP22:$AY22)))</f>
        <v>0</v>
      </c>
      <c r="BD22" s="0" t="n">
        <f aca="false">MAX(0,MIN(AT22,$BT22-SUMIF($AP$2:$AY$2,"&lt;"&amp;AT$2,$AP22:$AY22)))</f>
        <v>0</v>
      </c>
      <c r="BE22" s="0" t="n">
        <f aca="false">MAX(0,MIN(AU22,$BT22-SUMIF($AP$2:$AY$2,"&lt;"&amp;AU$2,$AP22:$AY22)))</f>
        <v>0</v>
      </c>
      <c r="BF22" s="0" t="n">
        <f aca="false">MAX(0,MIN(AV22,$BT22-SUMIF($AP$2:$AY$2,"&lt;"&amp;AV$2,$AP22:$AY22)))</f>
        <v>0</v>
      </c>
      <c r="BG22" s="0" t="n">
        <f aca="false">MAX(0,MIN(AW22,$BT22-SUMIF($AP$2:$AY$2,"&lt;"&amp;AW$2,$AP22:$AY22)))</f>
        <v>0</v>
      </c>
      <c r="BH22" s="0" t="n">
        <f aca="false">MAX(0,MIN(AX22,$BT22-SUMIF($AP$2:$AY$2,"&lt;"&amp;AX$2,$AP22:$AY22)))</f>
        <v>0</v>
      </c>
      <c r="BI22" s="0" t="n">
        <f aca="false">MAX(0,MIN(AY22,$BT22-SUMIF($AP$2:$AY$2,"&lt;"&amp;AY$2,$AP22:$AY22)))</f>
        <v>0</v>
      </c>
      <c r="BJ22" s="0" t="n">
        <f aca="false">ROUND(V22-AF22-AZ22,2)</f>
        <v>0</v>
      </c>
      <c r="BK22" s="0" t="n">
        <f aca="false">ROUND(W22-AG22-BA22,2)</f>
        <v>2653.1</v>
      </c>
      <c r="BL22" s="0" t="n">
        <f aca="false">ROUND(X22-AH22-BB22,2)</f>
        <v>0</v>
      </c>
      <c r="BM22" s="0" t="n">
        <f aca="false">ROUND(Y22-AI22-BC22,2)</f>
        <v>6564.77</v>
      </c>
      <c r="BN22" s="0" t="n">
        <f aca="false">ROUND(Z22-AJ22-BD22,2)</f>
        <v>0</v>
      </c>
      <c r="BO22" s="0" t="n">
        <f aca="false">ROUND(AA22-AK22-BE22,2)</f>
        <v>0</v>
      </c>
      <c r="BP22" s="0" t="n">
        <f aca="false">ROUND(AB22-AL22-BF22,2)</f>
        <v>0</v>
      </c>
      <c r="BQ22" s="0" t="n">
        <f aca="false">ROUND(AC22-AM22-BG22,2)</f>
        <v>0</v>
      </c>
      <c r="BR22" s="0" t="n">
        <f aca="false">ROUND(AD22-AN22-BH22,2)</f>
        <v>0</v>
      </c>
      <c r="BS22" s="0" t="n">
        <f aca="false">ROUND(AE22-AO22-BI22,2)</f>
        <v>0</v>
      </c>
      <c r="BT22" s="0" t="n">
        <f aca="false">MAX(0,Plan!$C$4-SUM(AF22:AO22))</f>
        <v>300</v>
      </c>
      <c r="BU22" s="0" t="n">
        <f aca="false">ROUND(SUM(BJ22:BS22),2)</f>
        <v>9217.87</v>
      </c>
      <c r="BV22" s="0" t="n">
        <f aca="false">SUM(AF22:AO22)+SUM(AZ22:BI22)</f>
        <v>650</v>
      </c>
      <c r="BW22" s="0" t="n">
        <f aca="false">SUM(L22:U22)</f>
        <v>98.34</v>
      </c>
    </row>
    <row r="23" customFormat="false" ht="15" hidden="false" customHeight="false" outlineLevel="0" collapsed="false">
      <c r="A23" s="0" t="n">
        <v>18</v>
      </c>
      <c r="B23" s="0" t="n">
        <f aca="false">BJ22</f>
        <v>0</v>
      </c>
      <c r="C23" s="0" t="n">
        <f aca="false">BK22</f>
        <v>2653.1</v>
      </c>
      <c r="D23" s="0" t="n">
        <f aca="false">BL22</f>
        <v>0</v>
      </c>
      <c r="E23" s="0" t="n">
        <f aca="false">BM22</f>
        <v>6564.77</v>
      </c>
      <c r="F23" s="0" t="n">
        <f aca="false">BN22</f>
        <v>0</v>
      </c>
      <c r="G23" s="0" t="n">
        <f aca="false">BO22</f>
        <v>0</v>
      </c>
      <c r="H23" s="0" t="n">
        <f aca="false">BP22</f>
        <v>0</v>
      </c>
      <c r="I23" s="0" t="n">
        <f aca="false">BQ22</f>
        <v>0</v>
      </c>
      <c r="J23" s="0" t="n">
        <f aca="false">BR22</f>
        <v>0</v>
      </c>
      <c r="K23" s="0" t="n">
        <f aca="false">BS22</f>
        <v>0</v>
      </c>
      <c r="L23" s="0" t="n">
        <f aca="false">ROUND(B23*N(Debts!$D$5)/12,2)</f>
        <v>0</v>
      </c>
      <c r="M23" s="0" t="n">
        <f aca="false">ROUND(C23*N(Debts!$D$6)/12,2)</f>
        <v>47.51</v>
      </c>
      <c r="N23" s="0" t="n">
        <f aca="false">ROUND(D23*N(Debts!$D$7)/12,2)</f>
        <v>0</v>
      </c>
      <c r="O23" s="0" t="n">
        <f aca="false">ROUND(E23*N(Debts!$D$8)/12,2)</f>
        <v>43.22</v>
      </c>
      <c r="P23" s="0" t="n">
        <f aca="false">ROUND(F23*N(Debts!$D$9)/12,2)</f>
        <v>0</v>
      </c>
      <c r="Q23" s="0" t="n">
        <f aca="false">ROUND(G23*N(Debts!$D$10)/12,2)</f>
        <v>0</v>
      </c>
      <c r="R23" s="0" t="n">
        <f aca="false">ROUND(H23*N(Debts!$D$11)/12,2)</f>
        <v>0</v>
      </c>
      <c r="S23" s="0" t="n">
        <f aca="false">ROUND(I23*N(Debts!$D$12)/12,2)</f>
        <v>0</v>
      </c>
      <c r="T23" s="0" t="n">
        <f aca="false">ROUND(J23*N(Debts!$D$13)/12,2)</f>
        <v>0</v>
      </c>
      <c r="U23" s="0" t="n">
        <f aca="false">ROUND(K23*N(Debts!$D$14)/12,2)</f>
        <v>0</v>
      </c>
      <c r="V23" s="0" t="n">
        <f aca="false">B23+L23</f>
        <v>0</v>
      </c>
      <c r="W23" s="0" t="n">
        <f aca="false">C23+M23</f>
        <v>2700.61</v>
      </c>
      <c r="X23" s="0" t="n">
        <f aca="false">D23+N23</f>
        <v>0</v>
      </c>
      <c r="Y23" s="0" t="n">
        <f aca="false">E23+O23</f>
        <v>6607.99</v>
      </c>
      <c r="Z23" s="0" t="n">
        <f aca="false">F23+P23</f>
        <v>0</v>
      </c>
      <c r="AA23" s="0" t="n">
        <f aca="false">G23+Q23</f>
        <v>0</v>
      </c>
      <c r="AB23" s="0" t="n">
        <f aca="false">H23+R23</f>
        <v>0</v>
      </c>
      <c r="AC23" s="0" t="n">
        <f aca="false">I23+S23</f>
        <v>0</v>
      </c>
      <c r="AD23" s="0" t="n">
        <f aca="false">J23+T23</f>
        <v>0</v>
      </c>
      <c r="AE23" s="0" t="n">
        <f aca="false">K23+U23</f>
        <v>0</v>
      </c>
      <c r="AF23" s="0" t="n">
        <f aca="false">MIN(N(Debts!$E$5),V23)</f>
        <v>0</v>
      </c>
      <c r="AG23" s="0" t="n">
        <f aca="false">MIN(N(Debts!$E$6),W23)</f>
        <v>105</v>
      </c>
      <c r="AH23" s="0" t="n">
        <f aca="false">MIN(N(Debts!$E$7),X23)</f>
        <v>0</v>
      </c>
      <c r="AI23" s="0" t="n">
        <f aca="false">MIN(N(Debts!$E$8),Y23)</f>
        <v>245</v>
      </c>
      <c r="AJ23" s="0" t="n">
        <f aca="false">MIN(N(Debts!$E$9),Z23)</f>
        <v>0</v>
      </c>
      <c r="AK23" s="0" t="n">
        <f aca="false">MIN(N(Debts!$E$10),AA23)</f>
        <v>0</v>
      </c>
      <c r="AL23" s="0" t="n">
        <f aca="false">MIN(N(Debts!$E$11),AB23)</f>
        <v>0</v>
      </c>
      <c r="AM23" s="0" t="n">
        <f aca="false">MIN(N(Debts!$E$12),AC23)</f>
        <v>0</v>
      </c>
      <c r="AN23" s="0" t="n">
        <f aca="false">MIN(N(Debts!$E$13),AD23)</f>
        <v>0</v>
      </c>
      <c r="AO23" s="0" t="n">
        <f aca="false">MIN(N(Debts!$E$14),AE23)</f>
        <v>0</v>
      </c>
      <c r="AP23" s="0" t="n">
        <f aca="false">V23-AF23</f>
        <v>0</v>
      </c>
      <c r="AQ23" s="0" t="n">
        <f aca="false">W23-AG23</f>
        <v>2595.61</v>
      </c>
      <c r="AR23" s="0" t="n">
        <f aca="false">X23-AH23</f>
        <v>0</v>
      </c>
      <c r="AS23" s="0" t="n">
        <f aca="false">Y23-AI23</f>
        <v>6362.99</v>
      </c>
      <c r="AT23" s="0" t="n">
        <f aca="false">Z23-AJ23</f>
        <v>0</v>
      </c>
      <c r="AU23" s="0" t="n">
        <f aca="false">AA23-AK23</f>
        <v>0</v>
      </c>
      <c r="AV23" s="0" t="n">
        <f aca="false">AB23-AL23</f>
        <v>0</v>
      </c>
      <c r="AW23" s="0" t="n">
        <f aca="false">AC23-AM23</f>
        <v>0</v>
      </c>
      <c r="AX23" s="0" t="n">
        <f aca="false">AD23-AN23</f>
        <v>0</v>
      </c>
      <c r="AY23" s="0" t="n">
        <f aca="false">AE23-AO23</f>
        <v>0</v>
      </c>
      <c r="AZ23" s="0" t="n">
        <f aca="false">MAX(0,MIN(AP23,$BT23-SUMIF($AP$2:$AY$2,"&lt;"&amp;AP$2,$AP23:$AY23)))</f>
        <v>0</v>
      </c>
      <c r="BA23" s="0" t="n">
        <f aca="false">MAX(0,MIN(AQ23,$BT23-SUMIF($AP$2:$AY$2,"&lt;"&amp;AQ$2,$AP23:$AY23)))</f>
        <v>300</v>
      </c>
      <c r="BB23" s="0" t="n">
        <f aca="false">MAX(0,MIN(AR23,$BT23-SUMIF($AP$2:$AY$2,"&lt;"&amp;AR$2,$AP23:$AY23)))</f>
        <v>0</v>
      </c>
      <c r="BC23" s="0" t="n">
        <f aca="false">MAX(0,MIN(AS23,$BT23-SUMIF($AP$2:$AY$2,"&lt;"&amp;AS$2,$AP23:$AY23)))</f>
        <v>0</v>
      </c>
      <c r="BD23" s="0" t="n">
        <f aca="false">MAX(0,MIN(AT23,$BT23-SUMIF($AP$2:$AY$2,"&lt;"&amp;AT$2,$AP23:$AY23)))</f>
        <v>0</v>
      </c>
      <c r="BE23" s="0" t="n">
        <f aca="false">MAX(0,MIN(AU23,$BT23-SUMIF($AP$2:$AY$2,"&lt;"&amp;AU$2,$AP23:$AY23)))</f>
        <v>0</v>
      </c>
      <c r="BF23" s="0" t="n">
        <f aca="false">MAX(0,MIN(AV23,$BT23-SUMIF($AP$2:$AY$2,"&lt;"&amp;AV$2,$AP23:$AY23)))</f>
        <v>0</v>
      </c>
      <c r="BG23" s="0" t="n">
        <f aca="false">MAX(0,MIN(AW23,$BT23-SUMIF($AP$2:$AY$2,"&lt;"&amp;AW$2,$AP23:$AY23)))</f>
        <v>0</v>
      </c>
      <c r="BH23" s="0" t="n">
        <f aca="false">MAX(0,MIN(AX23,$BT23-SUMIF($AP$2:$AY$2,"&lt;"&amp;AX$2,$AP23:$AY23)))</f>
        <v>0</v>
      </c>
      <c r="BI23" s="0" t="n">
        <f aca="false">MAX(0,MIN(AY23,$BT23-SUMIF($AP$2:$AY$2,"&lt;"&amp;AY$2,$AP23:$AY23)))</f>
        <v>0</v>
      </c>
      <c r="BJ23" s="0" t="n">
        <f aca="false">ROUND(V23-AF23-AZ23,2)</f>
        <v>0</v>
      </c>
      <c r="BK23" s="0" t="n">
        <f aca="false">ROUND(W23-AG23-BA23,2)</f>
        <v>2295.61</v>
      </c>
      <c r="BL23" s="0" t="n">
        <f aca="false">ROUND(X23-AH23-BB23,2)</f>
        <v>0</v>
      </c>
      <c r="BM23" s="0" t="n">
        <f aca="false">ROUND(Y23-AI23-BC23,2)</f>
        <v>6362.99</v>
      </c>
      <c r="BN23" s="0" t="n">
        <f aca="false">ROUND(Z23-AJ23-BD23,2)</f>
        <v>0</v>
      </c>
      <c r="BO23" s="0" t="n">
        <f aca="false">ROUND(AA23-AK23-BE23,2)</f>
        <v>0</v>
      </c>
      <c r="BP23" s="0" t="n">
        <f aca="false">ROUND(AB23-AL23-BF23,2)</f>
        <v>0</v>
      </c>
      <c r="BQ23" s="0" t="n">
        <f aca="false">ROUND(AC23-AM23-BG23,2)</f>
        <v>0</v>
      </c>
      <c r="BR23" s="0" t="n">
        <f aca="false">ROUND(AD23-AN23-BH23,2)</f>
        <v>0</v>
      </c>
      <c r="BS23" s="0" t="n">
        <f aca="false">ROUND(AE23-AO23-BI23,2)</f>
        <v>0</v>
      </c>
      <c r="BT23" s="0" t="n">
        <f aca="false">MAX(0,Plan!$C$4-SUM(AF23:AO23))</f>
        <v>300</v>
      </c>
      <c r="BU23" s="0" t="n">
        <f aca="false">ROUND(SUM(BJ23:BS23),2)</f>
        <v>8658.6</v>
      </c>
      <c r="BV23" s="0" t="n">
        <f aca="false">SUM(AF23:AO23)+SUM(AZ23:BI23)</f>
        <v>650</v>
      </c>
      <c r="BW23" s="0" t="n">
        <f aca="false">SUM(L23:U23)</f>
        <v>90.73</v>
      </c>
    </row>
    <row r="24" customFormat="false" ht="15" hidden="false" customHeight="false" outlineLevel="0" collapsed="false">
      <c r="A24" s="0" t="n">
        <v>19</v>
      </c>
      <c r="B24" s="0" t="n">
        <f aca="false">BJ23</f>
        <v>0</v>
      </c>
      <c r="C24" s="0" t="n">
        <f aca="false">BK23</f>
        <v>2295.61</v>
      </c>
      <c r="D24" s="0" t="n">
        <f aca="false">BL23</f>
        <v>0</v>
      </c>
      <c r="E24" s="0" t="n">
        <f aca="false">BM23</f>
        <v>6362.99</v>
      </c>
      <c r="F24" s="0" t="n">
        <f aca="false">BN23</f>
        <v>0</v>
      </c>
      <c r="G24" s="0" t="n">
        <f aca="false">BO23</f>
        <v>0</v>
      </c>
      <c r="H24" s="0" t="n">
        <f aca="false">BP23</f>
        <v>0</v>
      </c>
      <c r="I24" s="0" t="n">
        <f aca="false">BQ23</f>
        <v>0</v>
      </c>
      <c r="J24" s="0" t="n">
        <f aca="false">BR23</f>
        <v>0</v>
      </c>
      <c r="K24" s="0" t="n">
        <f aca="false">BS23</f>
        <v>0</v>
      </c>
      <c r="L24" s="0" t="n">
        <f aca="false">ROUND(B24*N(Debts!$D$5)/12,2)</f>
        <v>0</v>
      </c>
      <c r="M24" s="0" t="n">
        <f aca="false">ROUND(C24*N(Debts!$D$6)/12,2)</f>
        <v>41.11</v>
      </c>
      <c r="N24" s="0" t="n">
        <f aca="false">ROUND(D24*N(Debts!$D$7)/12,2)</f>
        <v>0</v>
      </c>
      <c r="O24" s="0" t="n">
        <f aca="false">ROUND(E24*N(Debts!$D$8)/12,2)</f>
        <v>41.89</v>
      </c>
      <c r="P24" s="0" t="n">
        <f aca="false">ROUND(F24*N(Debts!$D$9)/12,2)</f>
        <v>0</v>
      </c>
      <c r="Q24" s="0" t="n">
        <f aca="false">ROUND(G24*N(Debts!$D$10)/12,2)</f>
        <v>0</v>
      </c>
      <c r="R24" s="0" t="n">
        <f aca="false">ROUND(H24*N(Debts!$D$11)/12,2)</f>
        <v>0</v>
      </c>
      <c r="S24" s="0" t="n">
        <f aca="false">ROUND(I24*N(Debts!$D$12)/12,2)</f>
        <v>0</v>
      </c>
      <c r="T24" s="0" t="n">
        <f aca="false">ROUND(J24*N(Debts!$D$13)/12,2)</f>
        <v>0</v>
      </c>
      <c r="U24" s="0" t="n">
        <f aca="false">ROUND(K24*N(Debts!$D$14)/12,2)</f>
        <v>0</v>
      </c>
      <c r="V24" s="0" t="n">
        <f aca="false">B24+L24</f>
        <v>0</v>
      </c>
      <c r="W24" s="0" t="n">
        <f aca="false">C24+M24</f>
        <v>2336.72</v>
      </c>
      <c r="X24" s="0" t="n">
        <f aca="false">D24+N24</f>
        <v>0</v>
      </c>
      <c r="Y24" s="0" t="n">
        <f aca="false">E24+O24</f>
        <v>6404.88</v>
      </c>
      <c r="Z24" s="0" t="n">
        <f aca="false">F24+P24</f>
        <v>0</v>
      </c>
      <c r="AA24" s="0" t="n">
        <f aca="false">G24+Q24</f>
        <v>0</v>
      </c>
      <c r="AB24" s="0" t="n">
        <f aca="false">H24+R24</f>
        <v>0</v>
      </c>
      <c r="AC24" s="0" t="n">
        <f aca="false">I24+S24</f>
        <v>0</v>
      </c>
      <c r="AD24" s="0" t="n">
        <f aca="false">J24+T24</f>
        <v>0</v>
      </c>
      <c r="AE24" s="0" t="n">
        <f aca="false">K24+U24</f>
        <v>0</v>
      </c>
      <c r="AF24" s="0" t="n">
        <f aca="false">MIN(N(Debts!$E$5),V24)</f>
        <v>0</v>
      </c>
      <c r="AG24" s="0" t="n">
        <f aca="false">MIN(N(Debts!$E$6),W24)</f>
        <v>105</v>
      </c>
      <c r="AH24" s="0" t="n">
        <f aca="false">MIN(N(Debts!$E$7),X24)</f>
        <v>0</v>
      </c>
      <c r="AI24" s="0" t="n">
        <f aca="false">MIN(N(Debts!$E$8),Y24)</f>
        <v>245</v>
      </c>
      <c r="AJ24" s="0" t="n">
        <f aca="false">MIN(N(Debts!$E$9),Z24)</f>
        <v>0</v>
      </c>
      <c r="AK24" s="0" t="n">
        <f aca="false">MIN(N(Debts!$E$10),AA24)</f>
        <v>0</v>
      </c>
      <c r="AL24" s="0" t="n">
        <f aca="false">MIN(N(Debts!$E$11),AB24)</f>
        <v>0</v>
      </c>
      <c r="AM24" s="0" t="n">
        <f aca="false">MIN(N(Debts!$E$12),AC24)</f>
        <v>0</v>
      </c>
      <c r="AN24" s="0" t="n">
        <f aca="false">MIN(N(Debts!$E$13),AD24)</f>
        <v>0</v>
      </c>
      <c r="AO24" s="0" t="n">
        <f aca="false">MIN(N(Debts!$E$14),AE24)</f>
        <v>0</v>
      </c>
      <c r="AP24" s="0" t="n">
        <f aca="false">V24-AF24</f>
        <v>0</v>
      </c>
      <c r="AQ24" s="0" t="n">
        <f aca="false">W24-AG24</f>
        <v>2231.72</v>
      </c>
      <c r="AR24" s="0" t="n">
        <f aca="false">X24-AH24</f>
        <v>0</v>
      </c>
      <c r="AS24" s="0" t="n">
        <f aca="false">Y24-AI24</f>
        <v>6159.88</v>
      </c>
      <c r="AT24" s="0" t="n">
        <f aca="false">Z24-AJ24</f>
        <v>0</v>
      </c>
      <c r="AU24" s="0" t="n">
        <f aca="false">AA24-AK24</f>
        <v>0</v>
      </c>
      <c r="AV24" s="0" t="n">
        <f aca="false">AB24-AL24</f>
        <v>0</v>
      </c>
      <c r="AW24" s="0" t="n">
        <f aca="false">AC24-AM24</f>
        <v>0</v>
      </c>
      <c r="AX24" s="0" t="n">
        <f aca="false">AD24-AN24</f>
        <v>0</v>
      </c>
      <c r="AY24" s="0" t="n">
        <f aca="false">AE24-AO24</f>
        <v>0</v>
      </c>
      <c r="AZ24" s="0" t="n">
        <f aca="false">MAX(0,MIN(AP24,$BT24-SUMIF($AP$2:$AY$2,"&lt;"&amp;AP$2,$AP24:$AY24)))</f>
        <v>0</v>
      </c>
      <c r="BA24" s="0" t="n">
        <f aca="false">MAX(0,MIN(AQ24,$BT24-SUMIF($AP$2:$AY$2,"&lt;"&amp;AQ$2,$AP24:$AY24)))</f>
        <v>300</v>
      </c>
      <c r="BB24" s="0" t="n">
        <f aca="false">MAX(0,MIN(AR24,$BT24-SUMIF($AP$2:$AY$2,"&lt;"&amp;AR$2,$AP24:$AY24)))</f>
        <v>0</v>
      </c>
      <c r="BC24" s="0" t="n">
        <f aca="false">MAX(0,MIN(AS24,$BT24-SUMIF($AP$2:$AY$2,"&lt;"&amp;AS$2,$AP24:$AY24)))</f>
        <v>0</v>
      </c>
      <c r="BD24" s="0" t="n">
        <f aca="false">MAX(0,MIN(AT24,$BT24-SUMIF($AP$2:$AY$2,"&lt;"&amp;AT$2,$AP24:$AY24)))</f>
        <v>0</v>
      </c>
      <c r="BE24" s="0" t="n">
        <f aca="false">MAX(0,MIN(AU24,$BT24-SUMIF($AP$2:$AY$2,"&lt;"&amp;AU$2,$AP24:$AY24)))</f>
        <v>0</v>
      </c>
      <c r="BF24" s="0" t="n">
        <f aca="false">MAX(0,MIN(AV24,$BT24-SUMIF($AP$2:$AY$2,"&lt;"&amp;AV$2,$AP24:$AY24)))</f>
        <v>0</v>
      </c>
      <c r="BG24" s="0" t="n">
        <f aca="false">MAX(0,MIN(AW24,$BT24-SUMIF($AP$2:$AY$2,"&lt;"&amp;AW$2,$AP24:$AY24)))</f>
        <v>0</v>
      </c>
      <c r="BH24" s="0" t="n">
        <f aca="false">MAX(0,MIN(AX24,$BT24-SUMIF($AP$2:$AY$2,"&lt;"&amp;AX$2,$AP24:$AY24)))</f>
        <v>0</v>
      </c>
      <c r="BI24" s="0" t="n">
        <f aca="false">MAX(0,MIN(AY24,$BT24-SUMIF($AP$2:$AY$2,"&lt;"&amp;AY$2,$AP24:$AY24)))</f>
        <v>0</v>
      </c>
      <c r="BJ24" s="0" t="n">
        <f aca="false">ROUND(V24-AF24-AZ24,2)</f>
        <v>0</v>
      </c>
      <c r="BK24" s="0" t="n">
        <f aca="false">ROUND(W24-AG24-BA24,2)</f>
        <v>1931.72</v>
      </c>
      <c r="BL24" s="0" t="n">
        <f aca="false">ROUND(X24-AH24-BB24,2)</f>
        <v>0</v>
      </c>
      <c r="BM24" s="0" t="n">
        <f aca="false">ROUND(Y24-AI24-BC24,2)</f>
        <v>6159.88</v>
      </c>
      <c r="BN24" s="0" t="n">
        <f aca="false">ROUND(Z24-AJ24-BD24,2)</f>
        <v>0</v>
      </c>
      <c r="BO24" s="0" t="n">
        <f aca="false">ROUND(AA24-AK24-BE24,2)</f>
        <v>0</v>
      </c>
      <c r="BP24" s="0" t="n">
        <f aca="false">ROUND(AB24-AL24-BF24,2)</f>
        <v>0</v>
      </c>
      <c r="BQ24" s="0" t="n">
        <f aca="false">ROUND(AC24-AM24-BG24,2)</f>
        <v>0</v>
      </c>
      <c r="BR24" s="0" t="n">
        <f aca="false">ROUND(AD24-AN24-BH24,2)</f>
        <v>0</v>
      </c>
      <c r="BS24" s="0" t="n">
        <f aca="false">ROUND(AE24-AO24-BI24,2)</f>
        <v>0</v>
      </c>
      <c r="BT24" s="0" t="n">
        <f aca="false">MAX(0,Plan!$C$4-SUM(AF24:AO24))</f>
        <v>300</v>
      </c>
      <c r="BU24" s="0" t="n">
        <f aca="false">ROUND(SUM(BJ24:BS24),2)</f>
        <v>8091.6</v>
      </c>
      <c r="BV24" s="0" t="n">
        <f aca="false">SUM(AF24:AO24)+SUM(AZ24:BI24)</f>
        <v>650</v>
      </c>
      <c r="BW24" s="0" t="n">
        <f aca="false">SUM(L24:U24)</f>
        <v>83</v>
      </c>
    </row>
    <row r="25" customFormat="false" ht="15" hidden="false" customHeight="false" outlineLevel="0" collapsed="false">
      <c r="A25" s="0" t="n">
        <v>20</v>
      </c>
      <c r="B25" s="0" t="n">
        <f aca="false">BJ24</f>
        <v>0</v>
      </c>
      <c r="C25" s="0" t="n">
        <f aca="false">BK24</f>
        <v>1931.72</v>
      </c>
      <c r="D25" s="0" t="n">
        <f aca="false">BL24</f>
        <v>0</v>
      </c>
      <c r="E25" s="0" t="n">
        <f aca="false">BM24</f>
        <v>6159.88</v>
      </c>
      <c r="F25" s="0" t="n">
        <f aca="false">BN24</f>
        <v>0</v>
      </c>
      <c r="G25" s="0" t="n">
        <f aca="false">BO24</f>
        <v>0</v>
      </c>
      <c r="H25" s="0" t="n">
        <f aca="false">BP24</f>
        <v>0</v>
      </c>
      <c r="I25" s="0" t="n">
        <f aca="false">BQ24</f>
        <v>0</v>
      </c>
      <c r="J25" s="0" t="n">
        <f aca="false">BR24</f>
        <v>0</v>
      </c>
      <c r="K25" s="0" t="n">
        <f aca="false">BS24</f>
        <v>0</v>
      </c>
      <c r="L25" s="0" t="n">
        <f aca="false">ROUND(B25*N(Debts!$D$5)/12,2)</f>
        <v>0</v>
      </c>
      <c r="M25" s="0" t="n">
        <f aca="false">ROUND(C25*N(Debts!$D$6)/12,2)</f>
        <v>34.59</v>
      </c>
      <c r="N25" s="0" t="n">
        <f aca="false">ROUND(D25*N(Debts!$D$7)/12,2)</f>
        <v>0</v>
      </c>
      <c r="O25" s="0" t="n">
        <f aca="false">ROUND(E25*N(Debts!$D$8)/12,2)</f>
        <v>40.55</v>
      </c>
      <c r="P25" s="0" t="n">
        <f aca="false">ROUND(F25*N(Debts!$D$9)/12,2)</f>
        <v>0</v>
      </c>
      <c r="Q25" s="0" t="n">
        <f aca="false">ROUND(G25*N(Debts!$D$10)/12,2)</f>
        <v>0</v>
      </c>
      <c r="R25" s="0" t="n">
        <f aca="false">ROUND(H25*N(Debts!$D$11)/12,2)</f>
        <v>0</v>
      </c>
      <c r="S25" s="0" t="n">
        <f aca="false">ROUND(I25*N(Debts!$D$12)/12,2)</f>
        <v>0</v>
      </c>
      <c r="T25" s="0" t="n">
        <f aca="false">ROUND(J25*N(Debts!$D$13)/12,2)</f>
        <v>0</v>
      </c>
      <c r="U25" s="0" t="n">
        <f aca="false">ROUND(K25*N(Debts!$D$14)/12,2)</f>
        <v>0</v>
      </c>
      <c r="V25" s="0" t="n">
        <f aca="false">B25+L25</f>
        <v>0</v>
      </c>
      <c r="W25" s="0" t="n">
        <f aca="false">C25+M25</f>
        <v>1966.31</v>
      </c>
      <c r="X25" s="0" t="n">
        <f aca="false">D25+N25</f>
        <v>0</v>
      </c>
      <c r="Y25" s="0" t="n">
        <f aca="false">E25+O25</f>
        <v>6200.43</v>
      </c>
      <c r="Z25" s="0" t="n">
        <f aca="false">F25+P25</f>
        <v>0</v>
      </c>
      <c r="AA25" s="0" t="n">
        <f aca="false">G25+Q25</f>
        <v>0</v>
      </c>
      <c r="AB25" s="0" t="n">
        <f aca="false">H25+R25</f>
        <v>0</v>
      </c>
      <c r="AC25" s="0" t="n">
        <f aca="false">I25+S25</f>
        <v>0</v>
      </c>
      <c r="AD25" s="0" t="n">
        <f aca="false">J25+T25</f>
        <v>0</v>
      </c>
      <c r="AE25" s="0" t="n">
        <f aca="false">K25+U25</f>
        <v>0</v>
      </c>
      <c r="AF25" s="0" t="n">
        <f aca="false">MIN(N(Debts!$E$5),V25)</f>
        <v>0</v>
      </c>
      <c r="AG25" s="0" t="n">
        <f aca="false">MIN(N(Debts!$E$6),W25)</f>
        <v>105</v>
      </c>
      <c r="AH25" s="0" t="n">
        <f aca="false">MIN(N(Debts!$E$7),X25)</f>
        <v>0</v>
      </c>
      <c r="AI25" s="0" t="n">
        <f aca="false">MIN(N(Debts!$E$8),Y25)</f>
        <v>245</v>
      </c>
      <c r="AJ25" s="0" t="n">
        <f aca="false">MIN(N(Debts!$E$9),Z25)</f>
        <v>0</v>
      </c>
      <c r="AK25" s="0" t="n">
        <f aca="false">MIN(N(Debts!$E$10),AA25)</f>
        <v>0</v>
      </c>
      <c r="AL25" s="0" t="n">
        <f aca="false">MIN(N(Debts!$E$11),AB25)</f>
        <v>0</v>
      </c>
      <c r="AM25" s="0" t="n">
        <f aca="false">MIN(N(Debts!$E$12),AC25)</f>
        <v>0</v>
      </c>
      <c r="AN25" s="0" t="n">
        <f aca="false">MIN(N(Debts!$E$13),AD25)</f>
        <v>0</v>
      </c>
      <c r="AO25" s="0" t="n">
        <f aca="false">MIN(N(Debts!$E$14),AE25)</f>
        <v>0</v>
      </c>
      <c r="AP25" s="0" t="n">
        <f aca="false">V25-AF25</f>
        <v>0</v>
      </c>
      <c r="AQ25" s="0" t="n">
        <f aca="false">W25-AG25</f>
        <v>1861.31</v>
      </c>
      <c r="AR25" s="0" t="n">
        <f aca="false">X25-AH25</f>
        <v>0</v>
      </c>
      <c r="AS25" s="0" t="n">
        <f aca="false">Y25-AI25</f>
        <v>5955.43</v>
      </c>
      <c r="AT25" s="0" t="n">
        <f aca="false">Z25-AJ25</f>
        <v>0</v>
      </c>
      <c r="AU25" s="0" t="n">
        <f aca="false">AA25-AK25</f>
        <v>0</v>
      </c>
      <c r="AV25" s="0" t="n">
        <f aca="false">AB25-AL25</f>
        <v>0</v>
      </c>
      <c r="AW25" s="0" t="n">
        <f aca="false">AC25-AM25</f>
        <v>0</v>
      </c>
      <c r="AX25" s="0" t="n">
        <f aca="false">AD25-AN25</f>
        <v>0</v>
      </c>
      <c r="AY25" s="0" t="n">
        <f aca="false">AE25-AO25</f>
        <v>0</v>
      </c>
      <c r="AZ25" s="0" t="n">
        <f aca="false">MAX(0,MIN(AP25,$BT25-SUMIF($AP$2:$AY$2,"&lt;"&amp;AP$2,$AP25:$AY25)))</f>
        <v>0</v>
      </c>
      <c r="BA25" s="0" t="n">
        <f aca="false">MAX(0,MIN(AQ25,$BT25-SUMIF($AP$2:$AY$2,"&lt;"&amp;AQ$2,$AP25:$AY25)))</f>
        <v>300</v>
      </c>
      <c r="BB25" s="0" t="n">
        <f aca="false">MAX(0,MIN(AR25,$BT25-SUMIF($AP$2:$AY$2,"&lt;"&amp;AR$2,$AP25:$AY25)))</f>
        <v>0</v>
      </c>
      <c r="BC25" s="0" t="n">
        <f aca="false">MAX(0,MIN(AS25,$BT25-SUMIF($AP$2:$AY$2,"&lt;"&amp;AS$2,$AP25:$AY25)))</f>
        <v>0</v>
      </c>
      <c r="BD25" s="0" t="n">
        <f aca="false">MAX(0,MIN(AT25,$BT25-SUMIF($AP$2:$AY$2,"&lt;"&amp;AT$2,$AP25:$AY25)))</f>
        <v>0</v>
      </c>
      <c r="BE25" s="0" t="n">
        <f aca="false">MAX(0,MIN(AU25,$BT25-SUMIF($AP$2:$AY$2,"&lt;"&amp;AU$2,$AP25:$AY25)))</f>
        <v>0</v>
      </c>
      <c r="BF25" s="0" t="n">
        <f aca="false">MAX(0,MIN(AV25,$BT25-SUMIF($AP$2:$AY$2,"&lt;"&amp;AV$2,$AP25:$AY25)))</f>
        <v>0</v>
      </c>
      <c r="BG25" s="0" t="n">
        <f aca="false">MAX(0,MIN(AW25,$BT25-SUMIF($AP$2:$AY$2,"&lt;"&amp;AW$2,$AP25:$AY25)))</f>
        <v>0</v>
      </c>
      <c r="BH25" s="0" t="n">
        <f aca="false">MAX(0,MIN(AX25,$BT25-SUMIF($AP$2:$AY$2,"&lt;"&amp;AX$2,$AP25:$AY25)))</f>
        <v>0</v>
      </c>
      <c r="BI25" s="0" t="n">
        <f aca="false">MAX(0,MIN(AY25,$BT25-SUMIF($AP$2:$AY$2,"&lt;"&amp;AY$2,$AP25:$AY25)))</f>
        <v>0</v>
      </c>
      <c r="BJ25" s="0" t="n">
        <f aca="false">ROUND(V25-AF25-AZ25,2)</f>
        <v>0</v>
      </c>
      <c r="BK25" s="0" t="n">
        <f aca="false">ROUND(W25-AG25-BA25,2)</f>
        <v>1561.31</v>
      </c>
      <c r="BL25" s="0" t="n">
        <f aca="false">ROUND(X25-AH25-BB25,2)</f>
        <v>0</v>
      </c>
      <c r="BM25" s="0" t="n">
        <f aca="false">ROUND(Y25-AI25-BC25,2)</f>
        <v>5955.43</v>
      </c>
      <c r="BN25" s="0" t="n">
        <f aca="false">ROUND(Z25-AJ25-BD25,2)</f>
        <v>0</v>
      </c>
      <c r="BO25" s="0" t="n">
        <f aca="false">ROUND(AA25-AK25-BE25,2)</f>
        <v>0</v>
      </c>
      <c r="BP25" s="0" t="n">
        <f aca="false">ROUND(AB25-AL25-BF25,2)</f>
        <v>0</v>
      </c>
      <c r="BQ25" s="0" t="n">
        <f aca="false">ROUND(AC25-AM25-BG25,2)</f>
        <v>0</v>
      </c>
      <c r="BR25" s="0" t="n">
        <f aca="false">ROUND(AD25-AN25-BH25,2)</f>
        <v>0</v>
      </c>
      <c r="BS25" s="0" t="n">
        <f aca="false">ROUND(AE25-AO25-BI25,2)</f>
        <v>0</v>
      </c>
      <c r="BT25" s="0" t="n">
        <f aca="false">MAX(0,Plan!$C$4-SUM(AF25:AO25))</f>
        <v>300</v>
      </c>
      <c r="BU25" s="0" t="n">
        <f aca="false">ROUND(SUM(BJ25:BS25),2)</f>
        <v>7516.74</v>
      </c>
      <c r="BV25" s="0" t="n">
        <f aca="false">SUM(AF25:AO25)+SUM(AZ25:BI25)</f>
        <v>650</v>
      </c>
      <c r="BW25" s="0" t="n">
        <f aca="false">SUM(L25:U25)</f>
        <v>75.14</v>
      </c>
    </row>
    <row r="26" customFormat="false" ht="15" hidden="false" customHeight="false" outlineLevel="0" collapsed="false">
      <c r="A26" s="0" t="n">
        <v>21</v>
      </c>
      <c r="B26" s="0" t="n">
        <f aca="false">BJ25</f>
        <v>0</v>
      </c>
      <c r="C26" s="0" t="n">
        <f aca="false">BK25</f>
        <v>1561.31</v>
      </c>
      <c r="D26" s="0" t="n">
        <f aca="false">BL25</f>
        <v>0</v>
      </c>
      <c r="E26" s="0" t="n">
        <f aca="false">BM25</f>
        <v>5955.43</v>
      </c>
      <c r="F26" s="0" t="n">
        <f aca="false">BN25</f>
        <v>0</v>
      </c>
      <c r="G26" s="0" t="n">
        <f aca="false">BO25</f>
        <v>0</v>
      </c>
      <c r="H26" s="0" t="n">
        <f aca="false">BP25</f>
        <v>0</v>
      </c>
      <c r="I26" s="0" t="n">
        <f aca="false">BQ25</f>
        <v>0</v>
      </c>
      <c r="J26" s="0" t="n">
        <f aca="false">BR25</f>
        <v>0</v>
      </c>
      <c r="K26" s="0" t="n">
        <f aca="false">BS25</f>
        <v>0</v>
      </c>
      <c r="L26" s="0" t="n">
        <f aca="false">ROUND(B26*N(Debts!$D$5)/12,2)</f>
        <v>0</v>
      </c>
      <c r="M26" s="0" t="n">
        <f aca="false">ROUND(C26*N(Debts!$D$6)/12,2)</f>
        <v>27.96</v>
      </c>
      <c r="N26" s="0" t="n">
        <f aca="false">ROUND(D26*N(Debts!$D$7)/12,2)</f>
        <v>0</v>
      </c>
      <c r="O26" s="0" t="n">
        <f aca="false">ROUND(E26*N(Debts!$D$8)/12,2)</f>
        <v>39.21</v>
      </c>
      <c r="P26" s="0" t="n">
        <f aca="false">ROUND(F26*N(Debts!$D$9)/12,2)</f>
        <v>0</v>
      </c>
      <c r="Q26" s="0" t="n">
        <f aca="false">ROUND(G26*N(Debts!$D$10)/12,2)</f>
        <v>0</v>
      </c>
      <c r="R26" s="0" t="n">
        <f aca="false">ROUND(H26*N(Debts!$D$11)/12,2)</f>
        <v>0</v>
      </c>
      <c r="S26" s="0" t="n">
        <f aca="false">ROUND(I26*N(Debts!$D$12)/12,2)</f>
        <v>0</v>
      </c>
      <c r="T26" s="0" t="n">
        <f aca="false">ROUND(J26*N(Debts!$D$13)/12,2)</f>
        <v>0</v>
      </c>
      <c r="U26" s="0" t="n">
        <f aca="false">ROUND(K26*N(Debts!$D$14)/12,2)</f>
        <v>0</v>
      </c>
      <c r="V26" s="0" t="n">
        <f aca="false">B26+L26</f>
        <v>0</v>
      </c>
      <c r="W26" s="0" t="n">
        <f aca="false">C26+M26</f>
        <v>1589.27</v>
      </c>
      <c r="X26" s="0" t="n">
        <f aca="false">D26+N26</f>
        <v>0</v>
      </c>
      <c r="Y26" s="0" t="n">
        <f aca="false">E26+O26</f>
        <v>5994.64</v>
      </c>
      <c r="Z26" s="0" t="n">
        <f aca="false">F26+P26</f>
        <v>0</v>
      </c>
      <c r="AA26" s="0" t="n">
        <f aca="false">G26+Q26</f>
        <v>0</v>
      </c>
      <c r="AB26" s="0" t="n">
        <f aca="false">H26+R26</f>
        <v>0</v>
      </c>
      <c r="AC26" s="0" t="n">
        <f aca="false">I26+S26</f>
        <v>0</v>
      </c>
      <c r="AD26" s="0" t="n">
        <f aca="false">J26+T26</f>
        <v>0</v>
      </c>
      <c r="AE26" s="0" t="n">
        <f aca="false">K26+U26</f>
        <v>0</v>
      </c>
      <c r="AF26" s="0" t="n">
        <f aca="false">MIN(N(Debts!$E$5),V26)</f>
        <v>0</v>
      </c>
      <c r="AG26" s="0" t="n">
        <f aca="false">MIN(N(Debts!$E$6),W26)</f>
        <v>105</v>
      </c>
      <c r="AH26" s="0" t="n">
        <f aca="false">MIN(N(Debts!$E$7),X26)</f>
        <v>0</v>
      </c>
      <c r="AI26" s="0" t="n">
        <f aca="false">MIN(N(Debts!$E$8),Y26)</f>
        <v>245</v>
      </c>
      <c r="AJ26" s="0" t="n">
        <f aca="false">MIN(N(Debts!$E$9),Z26)</f>
        <v>0</v>
      </c>
      <c r="AK26" s="0" t="n">
        <f aca="false">MIN(N(Debts!$E$10),AA26)</f>
        <v>0</v>
      </c>
      <c r="AL26" s="0" t="n">
        <f aca="false">MIN(N(Debts!$E$11),AB26)</f>
        <v>0</v>
      </c>
      <c r="AM26" s="0" t="n">
        <f aca="false">MIN(N(Debts!$E$12),AC26)</f>
        <v>0</v>
      </c>
      <c r="AN26" s="0" t="n">
        <f aca="false">MIN(N(Debts!$E$13),AD26)</f>
        <v>0</v>
      </c>
      <c r="AO26" s="0" t="n">
        <f aca="false">MIN(N(Debts!$E$14),AE26)</f>
        <v>0</v>
      </c>
      <c r="AP26" s="0" t="n">
        <f aca="false">V26-AF26</f>
        <v>0</v>
      </c>
      <c r="AQ26" s="0" t="n">
        <f aca="false">W26-AG26</f>
        <v>1484.27</v>
      </c>
      <c r="AR26" s="0" t="n">
        <f aca="false">X26-AH26</f>
        <v>0</v>
      </c>
      <c r="AS26" s="0" t="n">
        <f aca="false">Y26-AI26</f>
        <v>5749.64</v>
      </c>
      <c r="AT26" s="0" t="n">
        <f aca="false">Z26-AJ26</f>
        <v>0</v>
      </c>
      <c r="AU26" s="0" t="n">
        <f aca="false">AA26-AK26</f>
        <v>0</v>
      </c>
      <c r="AV26" s="0" t="n">
        <f aca="false">AB26-AL26</f>
        <v>0</v>
      </c>
      <c r="AW26" s="0" t="n">
        <f aca="false">AC26-AM26</f>
        <v>0</v>
      </c>
      <c r="AX26" s="0" t="n">
        <f aca="false">AD26-AN26</f>
        <v>0</v>
      </c>
      <c r="AY26" s="0" t="n">
        <f aca="false">AE26-AO26</f>
        <v>0</v>
      </c>
      <c r="AZ26" s="0" t="n">
        <f aca="false">MAX(0,MIN(AP26,$BT26-SUMIF($AP$2:$AY$2,"&lt;"&amp;AP$2,$AP26:$AY26)))</f>
        <v>0</v>
      </c>
      <c r="BA26" s="0" t="n">
        <f aca="false">MAX(0,MIN(AQ26,$BT26-SUMIF($AP$2:$AY$2,"&lt;"&amp;AQ$2,$AP26:$AY26)))</f>
        <v>300</v>
      </c>
      <c r="BB26" s="0" t="n">
        <f aca="false">MAX(0,MIN(AR26,$BT26-SUMIF($AP$2:$AY$2,"&lt;"&amp;AR$2,$AP26:$AY26)))</f>
        <v>0</v>
      </c>
      <c r="BC26" s="0" t="n">
        <f aca="false">MAX(0,MIN(AS26,$BT26-SUMIF($AP$2:$AY$2,"&lt;"&amp;AS$2,$AP26:$AY26)))</f>
        <v>0</v>
      </c>
      <c r="BD26" s="0" t="n">
        <f aca="false">MAX(0,MIN(AT26,$BT26-SUMIF($AP$2:$AY$2,"&lt;"&amp;AT$2,$AP26:$AY26)))</f>
        <v>0</v>
      </c>
      <c r="BE26" s="0" t="n">
        <f aca="false">MAX(0,MIN(AU26,$BT26-SUMIF($AP$2:$AY$2,"&lt;"&amp;AU$2,$AP26:$AY26)))</f>
        <v>0</v>
      </c>
      <c r="BF26" s="0" t="n">
        <f aca="false">MAX(0,MIN(AV26,$BT26-SUMIF($AP$2:$AY$2,"&lt;"&amp;AV$2,$AP26:$AY26)))</f>
        <v>0</v>
      </c>
      <c r="BG26" s="0" t="n">
        <f aca="false">MAX(0,MIN(AW26,$BT26-SUMIF($AP$2:$AY$2,"&lt;"&amp;AW$2,$AP26:$AY26)))</f>
        <v>0</v>
      </c>
      <c r="BH26" s="0" t="n">
        <f aca="false">MAX(0,MIN(AX26,$BT26-SUMIF($AP$2:$AY$2,"&lt;"&amp;AX$2,$AP26:$AY26)))</f>
        <v>0</v>
      </c>
      <c r="BI26" s="0" t="n">
        <f aca="false">MAX(0,MIN(AY26,$BT26-SUMIF($AP$2:$AY$2,"&lt;"&amp;AY$2,$AP26:$AY26)))</f>
        <v>0</v>
      </c>
      <c r="BJ26" s="0" t="n">
        <f aca="false">ROUND(V26-AF26-AZ26,2)</f>
        <v>0</v>
      </c>
      <c r="BK26" s="0" t="n">
        <f aca="false">ROUND(W26-AG26-BA26,2)</f>
        <v>1184.27</v>
      </c>
      <c r="BL26" s="0" t="n">
        <f aca="false">ROUND(X26-AH26-BB26,2)</f>
        <v>0</v>
      </c>
      <c r="BM26" s="0" t="n">
        <f aca="false">ROUND(Y26-AI26-BC26,2)</f>
        <v>5749.64</v>
      </c>
      <c r="BN26" s="0" t="n">
        <f aca="false">ROUND(Z26-AJ26-BD26,2)</f>
        <v>0</v>
      </c>
      <c r="BO26" s="0" t="n">
        <f aca="false">ROUND(AA26-AK26-BE26,2)</f>
        <v>0</v>
      </c>
      <c r="BP26" s="0" t="n">
        <f aca="false">ROUND(AB26-AL26-BF26,2)</f>
        <v>0</v>
      </c>
      <c r="BQ26" s="0" t="n">
        <f aca="false">ROUND(AC26-AM26-BG26,2)</f>
        <v>0</v>
      </c>
      <c r="BR26" s="0" t="n">
        <f aca="false">ROUND(AD26-AN26-BH26,2)</f>
        <v>0</v>
      </c>
      <c r="BS26" s="0" t="n">
        <f aca="false">ROUND(AE26-AO26-BI26,2)</f>
        <v>0</v>
      </c>
      <c r="BT26" s="0" t="n">
        <f aca="false">MAX(0,Plan!$C$4-SUM(AF26:AO26))</f>
        <v>300</v>
      </c>
      <c r="BU26" s="0" t="n">
        <f aca="false">ROUND(SUM(BJ26:BS26),2)</f>
        <v>6933.91</v>
      </c>
      <c r="BV26" s="0" t="n">
        <f aca="false">SUM(AF26:AO26)+SUM(AZ26:BI26)</f>
        <v>650</v>
      </c>
      <c r="BW26" s="0" t="n">
        <f aca="false">SUM(L26:U26)</f>
        <v>67.17</v>
      </c>
    </row>
    <row r="27" customFormat="false" ht="15" hidden="false" customHeight="false" outlineLevel="0" collapsed="false">
      <c r="A27" s="0" t="n">
        <v>22</v>
      </c>
      <c r="B27" s="0" t="n">
        <f aca="false">BJ26</f>
        <v>0</v>
      </c>
      <c r="C27" s="0" t="n">
        <f aca="false">BK26</f>
        <v>1184.27</v>
      </c>
      <c r="D27" s="0" t="n">
        <f aca="false">BL26</f>
        <v>0</v>
      </c>
      <c r="E27" s="0" t="n">
        <f aca="false">BM26</f>
        <v>5749.64</v>
      </c>
      <c r="F27" s="0" t="n">
        <f aca="false">BN26</f>
        <v>0</v>
      </c>
      <c r="G27" s="0" t="n">
        <f aca="false">BO26</f>
        <v>0</v>
      </c>
      <c r="H27" s="0" t="n">
        <f aca="false">BP26</f>
        <v>0</v>
      </c>
      <c r="I27" s="0" t="n">
        <f aca="false">BQ26</f>
        <v>0</v>
      </c>
      <c r="J27" s="0" t="n">
        <f aca="false">BR26</f>
        <v>0</v>
      </c>
      <c r="K27" s="0" t="n">
        <f aca="false">BS26</f>
        <v>0</v>
      </c>
      <c r="L27" s="0" t="n">
        <f aca="false">ROUND(B27*N(Debts!$D$5)/12,2)</f>
        <v>0</v>
      </c>
      <c r="M27" s="0" t="n">
        <f aca="false">ROUND(C27*N(Debts!$D$6)/12,2)</f>
        <v>21.21</v>
      </c>
      <c r="N27" s="0" t="n">
        <f aca="false">ROUND(D27*N(Debts!$D$7)/12,2)</f>
        <v>0</v>
      </c>
      <c r="O27" s="0" t="n">
        <f aca="false">ROUND(E27*N(Debts!$D$8)/12,2)</f>
        <v>37.85</v>
      </c>
      <c r="P27" s="0" t="n">
        <f aca="false">ROUND(F27*N(Debts!$D$9)/12,2)</f>
        <v>0</v>
      </c>
      <c r="Q27" s="0" t="n">
        <f aca="false">ROUND(G27*N(Debts!$D$10)/12,2)</f>
        <v>0</v>
      </c>
      <c r="R27" s="0" t="n">
        <f aca="false">ROUND(H27*N(Debts!$D$11)/12,2)</f>
        <v>0</v>
      </c>
      <c r="S27" s="0" t="n">
        <f aca="false">ROUND(I27*N(Debts!$D$12)/12,2)</f>
        <v>0</v>
      </c>
      <c r="T27" s="0" t="n">
        <f aca="false">ROUND(J27*N(Debts!$D$13)/12,2)</f>
        <v>0</v>
      </c>
      <c r="U27" s="0" t="n">
        <f aca="false">ROUND(K27*N(Debts!$D$14)/12,2)</f>
        <v>0</v>
      </c>
      <c r="V27" s="0" t="n">
        <f aca="false">B27+L27</f>
        <v>0</v>
      </c>
      <c r="W27" s="0" t="n">
        <f aca="false">C27+M27</f>
        <v>1205.48</v>
      </c>
      <c r="X27" s="0" t="n">
        <f aca="false">D27+N27</f>
        <v>0</v>
      </c>
      <c r="Y27" s="0" t="n">
        <f aca="false">E27+O27</f>
        <v>5787.49</v>
      </c>
      <c r="Z27" s="0" t="n">
        <f aca="false">F27+P27</f>
        <v>0</v>
      </c>
      <c r="AA27" s="0" t="n">
        <f aca="false">G27+Q27</f>
        <v>0</v>
      </c>
      <c r="AB27" s="0" t="n">
        <f aca="false">H27+R27</f>
        <v>0</v>
      </c>
      <c r="AC27" s="0" t="n">
        <f aca="false">I27+S27</f>
        <v>0</v>
      </c>
      <c r="AD27" s="0" t="n">
        <f aca="false">J27+T27</f>
        <v>0</v>
      </c>
      <c r="AE27" s="0" t="n">
        <f aca="false">K27+U27</f>
        <v>0</v>
      </c>
      <c r="AF27" s="0" t="n">
        <f aca="false">MIN(N(Debts!$E$5),V27)</f>
        <v>0</v>
      </c>
      <c r="AG27" s="0" t="n">
        <f aca="false">MIN(N(Debts!$E$6),W27)</f>
        <v>105</v>
      </c>
      <c r="AH27" s="0" t="n">
        <f aca="false">MIN(N(Debts!$E$7),X27)</f>
        <v>0</v>
      </c>
      <c r="AI27" s="0" t="n">
        <f aca="false">MIN(N(Debts!$E$8),Y27)</f>
        <v>245</v>
      </c>
      <c r="AJ27" s="0" t="n">
        <f aca="false">MIN(N(Debts!$E$9),Z27)</f>
        <v>0</v>
      </c>
      <c r="AK27" s="0" t="n">
        <f aca="false">MIN(N(Debts!$E$10),AA27)</f>
        <v>0</v>
      </c>
      <c r="AL27" s="0" t="n">
        <f aca="false">MIN(N(Debts!$E$11),AB27)</f>
        <v>0</v>
      </c>
      <c r="AM27" s="0" t="n">
        <f aca="false">MIN(N(Debts!$E$12),AC27)</f>
        <v>0</v>
      </c>
      <c r="AN27" s="0" t="n">
        <f aca="false">MIN(N(Debts!$E$13),AD27)</f>
        <v>0</v>
      </c>
      <c r="AO27" s="0" t="n">
        <f aca="false">MIN(N(Debts!$E$14),AE27)</f>
        <v>0</v>
      </c>
      <c r="AP27" s="0" t="n">
        <f aca="false">V27-AF27</f>
        <v>0</v>
      </c>
      <c r="AQ27" s="0" t="n">
        <f aca="false">W27-AG27</f>
        <v>1100.48</v>
      </c>
      <c r="AR27" s="0" t="n">
        <f aca="false">X27-AH27</f>
        <v>0</v>
      </c>
      <c r="AS27" s="0" t="n">
        <f aca="false">Y27-AI27</f>
        <v>5542.49</v>
      </c>
      <c r="AT27" s="0" t="n">
        <f aca="false">Z27-AJ27</f>
        <v>0</v>
      </c>
      <c r="AU27" s="0" t="n">
        <f aca="false">AA27-AK27</f>
        <v>0</v>
      </c>
      <c r="AV27" s="0" t="n">
        <f aca="false">AB27-AL27</f>
        <v>0</v>
      </c>
      <c r="AW27" s="0" t="n">
        <f aca="false">AC27-AM27</f>
        <v>0</v>
      </c>
      <c r="AX27" s="0" t="n">
        <f aca="false">AD27-AN27</f>
        <v>0</v>
      </c>
      <c r="AY27" s="0" t="n">
        <f aca="false">AE27-AO27</f>
        <v>0</v>
      </c>
      <c r="AZ27" s="0" t="n">
        <f aca="false">MAX(0,MIN(AP27,$BT27-SUMIF($AP$2:$AY$2,"&lt;"&amp;AP$2,$AP27:$AY27)))</f>
        <v>0</v>
      </c>
      <c r="BA27" s="0" t="n">
        <f aca="false">MAX(0,MIN(AQ27,$BT27-SUMIF($AP$2:$AY$2,"&lt;"&amp;AQ$2,$AP27:$AY27)))</f>
        <v>300</v>
      </c>
      <c r="BB27" s="0" t="n">
        <f aca="false">MAX(0,MIN(AR27,$BT27-SUMIF($AP$2:$AY$2,"&lt;"&amp;AR$2,$AP27:$AY27)))</f>
        <v>0</v>
      </c>
      <c r="BC27" s="0" t="n">
        <f aca="false">MAX(0,MIN(AS27,$BT27-SUMIF($AP$2:$AY$2,"&lt;"&amp;AS$2,$AP27:$AY27)))</f>
        <v>0</v>
      </c>
      <c r="BD27" s="0" t="n">
        <f aca="false">MAX(0,MIN(AT27,$BT27-SUMIF($AP$2:$AY$2,"&lt;"&amp;AT$2,$AP27:$AY27)))</f>
        <v>0</v>
      </c>
      <c r="BE27" s="0" t="n">
        <f aca="false">MAX(0,MIN(AU27,$BT27-SUMIF($AP$2:$AY$2,"&lt;"&amp;AU$2,$AP27:$AY27)))</f>
        <v>0</v>
      </c>
      <c r="BF27" s="0" t="n">
        <f aca="false">MAX(0,MIN(AV27,$BT27-SUMIF($AP$2:$AY$2,"&lt;"&amp;AV$2,$AP27:$AY27)))</f>
        <v>0</v>
      </c>
      <c r="BG27" s="0" t="n">
        <f aca="false">MAX(0,MIN(AW27,$BT27-SUMIF($AP$2:$AY$2,"&lt;"&amp;AW$2,$AP27:$AY27)))</f>
        <v>0</v>
      </c>
      <c r="BH27" s="0" t="n">
        <f aca="false">MAX(0,MIN(AX27,$BT27-SUMIF($AP$2:$AY$2,"&lt;"&amp;AX$2,$AP27:$AY27)))</f>
        <v>0</v>
      </c>
      <c r="BI27" s="0" t="n">
        <f aca="false">MAX(0,MIN(AY27,$BT27-SUMIF($AP$2:$AY$2,"&lt;"&amp;AY$2,$AP27:$AY27)))</f>
        <v>0</v>
      </c>
      <c r="BJ27" s="0" t="n">
        <f aca="false">ROUND(V27-AF27-AZ27,2)</f>
        <v>0</v>
      </c>
      <c r="BK27" s="0" t="n">
        <f aca="false">ROUND(W27-AG27-BA27,2)</f>
        <v>800.48</v>
      </c>
      <c r="BL27" s="0" t="n">
        <f aca="false">ROUND(X27-AH27-BB27,2)</f>
        <v>0</v>
      </c>
      <c r="BM27" s="0" t="n">
        <f aca="false">ROUND(Y27-AI27-BC27,2)</f>
        <v>5542.49</v>
      </c>
      <c r="BN27" s="0" t="n">
        <f aca="false">ROUND(Z27-AJ27-BD27,2)</f>
        <v>0</v>
      </c>
      <c r="BO27" s="0" t="n">
        <f aca="false">ROUND(AA27-AK27-BE27,2)</f>
        <v>0</v>
      </c>
      <c r="BP27" s="0" t="n">
        <f aca="false">ROUND(AB27-AL27-BF27,2)</f>
        <v>0</v>
      </c>
      <c r="BQ27" s="0" t="n">
        <f aca="false">ROUND(AC27-AM27-BG27,2)</f>
        <v>0</v>
      </c>
      <c r="BR27" s="0" t="n">
        <f aca="false">ROUND(AD27-AN27-BH27,2)</f>
        <v>0</v>
      </c>
      <c r="BS27" s="0" t="n">
        <f aca="false">ROUND(AE27-AO27-BI27,2)</f>
        <v>0</v>
      </c>
      <c r="BT27" s="0" t="n">
        <f aca="false">MAX(0,Plan!$C$4-SUM(AF27:AO27))</f>
        <v>300</v>
      </c>
      <c r="BU27" s="0" t="n">
        <f aca="false">ROUND(SUM(BJ27:BS27),2)</f>
        <v>6342.97</v>
      </c>
      <c r="BV27" s="0" t="n">
        <f aca="false">SUM(AF27:AO27)+SUM(AZ27:BI27)</f>
        <v>650</v>
      </c>
      <c r="BW27" s="0" t="n">
        <f aca="false">SUM(L27:U27)</f>
        <v>59.06</v>
      </c>
    </row>
    <row r="28" customFormat="false" ht="15" hidden="false" customHeight="false" outlineLevel="0" collapsed="false">
      <c r="A28" s="0" t="n">
        <v>23</v>
      </c>
      <c r="B28" s="0" t="n">
        <f aca="false">BJ27</f>
        <v>0</v>
      </c>
      <c r="C28" s="0" t="n">
        <f aca="false">BK27</f>
        <v>800.48</v>
      </c>
      <c r="D28" s="0" t="n">
        <f aca="false">BL27</f>
        <v>0</v>
      </c>
      <c r="E28" s="0" t="n">
        <f aca="false">BM27</f>
        <v>5542.49</v>
      </c>
      <c r="F28" s="0" t="n">
        <f aca="false">BN27</f>
        <v>0</v>
      </c>
      <c r="G28" s="0" t="n">
        <f aca="false">BO27</f>
        <v>0</v>
      </c>
      <c r="H28" s="0" t="n">
        <f aca="false">BP27</f>
        <v>0</v>
      </c>
      <c r="I28" s="0" t="n">
        <f aca="false">BQ27</f>
        <v>0</v>
      </c>
      <c r="J28" s="0" t="n">
        <f aca="false">BR27</f>
        <v>0</v>
      </c>
      <c r="K28" s="0" t="n">
        <f aca="false">BS27</f>
        <v>0</v>
      </c>
      <c r="L28" s="0" t="n">
        <f aca="false">ROUND(B28*N(Debts!$D$5)/12,2)</f>
        <v>0</v>
      </c>
      <c r="M28" s="0" t="n">
        <f aca="false">ROUND(C28*N(Debts!$D$6)/12,2)</f>
        <v>14.34</v>
      </c>
      <c r="N28" s="0" t="n">
        <f aca="false">ROUND(D28*N(Debts!$D$7)/12,2)</f>
        <v>0</v>
      </c>
      <c r="O28" s="0" t="n">
        <f aca="false">ROUND(E28*N(Debts!$D$8)/12,2)</f>
        <v>36.49</v>
      </c>
      <c r="P28" s="0" t="n">
        <f aca="false">ROUND(F28*N(Debts!$D$9)/12,2)</f>
        <v>0</v>
      </c>
      <c r="Q28" s="0" t="n">
        <f aca="false">ROUND(G28*N(Debts!$D$10)/12,2)</f>
        <v>0</v>
      </c>
      <c r="R28" s="0" t="n">
        <f aca="false">ROUND(H28*N(Debts!$D$11)/12,2)</f>
        <v>0</v>
      </c>
      <c r="S28" s="0" t="n">
        <f aca="false">ROUND(I28*N(Debts!$D$12)/12,2)</f>
        <v>0</v>
      </c>
      <c r="T28" s="0" t="n">
        <f aca="false">ROUND(J28*N(Debts!$D$13)/12,2)</f>
        <v>0</v>
      </c>
      <c r="U28" s="0" t="n">
        <f aca="false">ROUND(K28*N(Debts!$D$14)/12,2)</f>
        <v>0</v>
      </c>
      <c r="V28" s="0" t="n">
        <f aca="false">B28+L28</f>
        <v>0</v>
      </c>
      <c r="W28" s="0" t="n">
        <f aca="false">C28+M28</f>
        <v>814.82</v>
      </c>
      <c r="X28" s="0" t="n">
        <f aca="false">D28+N28</f>
        <v>0</v>
      </c>
      <c r="Y28" s="0" t="n">
        <f aca="false">E28+O28</f>
        <v>5578.98</v>
      </c>
      <c r="Z28" s="0" t="n">
        <f aca="false">F28+P28</f>
        <v>0</v>
      </c>
      <c r="AA28" s="0" t="n">
        <f aca="false">G28+Q28</f>
        <v>0</v>
      </c>
      <c r="AB28" s="0" t="n">
        <f aca="false">H28+R28</f>
        <v>0</v>
      </c>
      <c r="AC28" s="0" t="n">
        <f aca="false">I28+S28</f>
        <v>0</v>
      </c>
      <c r="AD28" s="0" t="n">
        <f aca="false">J28+T28</f>
        <v>0</v>
      </c>
      <c r="AE28" s="0" t="n">
        <f aca="false">K28+U28</f>
        <v>0</v>
      </c>
      <c r="AF28" s="0" t="n">
        <f aca="false">MIN(N(Debts!$E$5),V28)</f>
        <v>0</v>
      </c>
      <c r="AG28" s="0" t="n">
        <f aca="false">MIN(N(Debts!$E$6),W28)</f>
        <v>105</v>
      </c>
      <c r="AH28" s="0" t="n">
        <f aca="false">MIN(N(Debts!$E$7),X28)</f>
        <v>0</v>
      </c>
      <c r="AI28" s="0" t="n">
        <f aca="false">MIN(N(Debts!$E$8),Y28)</f>
        <v>245</v>
      </c>
      <c r="AJ28" s="0" t="n">
        <f aca="false">MIN(N(Debts!$E$9),Z28)</f>
        <v>0</v>
      </c>
      <c r="AK28" s="0" t="n">
        <f aca="false">MIN(N(Debts!$E$10),AA28)</f>
        <v>0</v>
      </c>
      <c r="AL28" s="0" t="n">
        <f aca="false">MIN(N(Debts!$E$11),AB28)</f>
        <v>0</v>
      </c>
      <c r="AM28" s="0" t="n">
        <f aca="false">MIN(N(Debts!$E$12),AC28)</f>
        <v>0</v>
      </c>
      <c r="AN28" s="0" t="n">
        <f aca="false">MIN(N(Debts!$E$13),AD28)</f>
        <v>0</v>
      </c>
      <c r="AO28" s="0" t="n">
        <f aca="false">MIN(N(Debts!$E$14),AE28)</f>
        <v>0</v>
      </c>
      <c r="AP28" s="0" t="n">
        <f aca="false">V28-AF28</f>
        <v>0</v>
      </c>
      <c r="AQ28" s="0" t="n">
        <f aca="false">W28-AG28</f>
        <v>709.82</v>
      </c>
      <c r="AR28" s="0" t="n">
        <f aca="false">X28-AH28</f>
        <v>0</v>
      </c>
      <c r="AS28" s="0" t="n">
        <f aca="false">Y28-AI28</f>
        <v>5333.98</v>
      </c>
      <c r="AT28" s="0" t="n">
        <f aca="false">Z28-AJ28</f>
        <v>0</v>
      </c>
      <c r="AU28" s="0" t="n">
        <f aca="false">AA28-AK28</f>
        <v>0</v>
      </c>
      <c r="AV28" s="0" t="n">
        <f aca="false">AB28-AL28</f>
        <v>0</v>
      </c>
      <c r="AW28" s="0" t="n">
        <f aca="false">AC28-AM28</f>
        <v>0</v>
      </c>
      <c r="AX28" s="0" t="n">
        <f aca="false">AD28-AN28</f>
        <v>0</v>
      </c>
      <c r="AY28" s="0" t="n">
        <f aca="false">AE28-AO28</f>
        <v>0</v>
      </c>
      <c r="AZ28" s="0" t="n">
        <f aca="false">MAX(0,MIN(AP28,$BT28-SUMIF($AP$2:$AY$2,"&lt;"&amp;AP$2,$AP28:$AY28)))</f>
        <v>0</v>
      </c>
      <c r="BA28" s="0" t="n">
        <f aca="false">MAX(0,MIN(AQ28,$BT28-SUMIF($AP$2:$AY$2,"&lt;"&amp;AQ$2,$AP28:$AY28)))</f>
        <v>300</v>
      </c>
      <c r="BB28" s="0" t="n">
        <f aca="false">MAX(0,MIN(AR28,$BT28-SUMIF($AP$2:$AY$2,"&lt;"&amp;AR$2,$AP28:$AY28)))</f>
        <v>0</v>
      </c>
      <c r="BC28" s="0" t="n">
        <f aca="false">MAX(0,MIN(AS28,$BT28-SUMIF($AP$2:$AY$2,"&lt;"&amp;AS$2,$AP28:$AY28)))</f>
        <v>0</v>
      </c>
      <c r="BD28" s="0" t="n">
        <f aca="false">MAX(0,MIN(AT28,$BT28-SUMIF($AP$2:$AY$2,"&lt;"&amp;AT$2,$AP28:$AY28)))</f>
        <v>0</v>
      </c>
      <c r="BE28" s="0" t="n">
        <f aca="false">MAX(0,MIN(AU28,$BT28-SUMIF($AP$2:$AY$2,"&lt;"&amp;AU$2,$AP28:$AY28)))</f>
        <v>0</v>
      </c>
      <c r="BF28" s="0" t="n">
        <f aca="false">MAX(0,MIN(AV28,$BT28-SUMIF($AP$2:$AY$2,"&lt;"&amp;AV$2,$AP28:$AY28)))</f>
        <v>0</v>
      </c>
      <c r="BG28" s="0" t="n">
        <f aca="false">MAX(0,MIN(AW28,$BT28-SUMIF($AP$2:$AY$2,"&lt;"&amp;AW$2,$AP28:$AY28)))</f>
        <v>0</v>
      </c>
      <c r="BH28" s="0" t="n">
        <f aca="false">MAX(0,MIN(AX28,$BT28-SUMIF($AP$2:$AY$2,"&lt;"&amp;AX$2,$AP28:$AY28)))</f>
        <v>0</v>
      </c>
      <c r="BI28" s="0" t="n">
        <f aca="false">MAX(0,MIN(AY28,$BT28-SUMIF($AP$2:$AY$2,"&lt;"&amp;AY$2,$AP28:$AY28)))</f>
        <v>0</v>
      </c>
      <c r="BJ28" s="0" t="n">
        <f aca="false">ROUND(V28-AF28-AZ28,2)</f>
        <v>0</v>
      </c>
      <c r="BK28" s="0" t="n">
        <f aca="false">ROUND(W28-AG28-BA28,2)</f>
        <v>409.82</v>
      </c>
      <c r="BL28" s="0" t="n">
        <f aca="false">ROUND(X28-AH28-BB28,2)</f>
        <v>0</v>
      </c>
      <c r="BM28" s="0" t="n">
        <f aca="false">ROUND(Y28-AI28-BC28,2)</f>
        <v>5333.98</v>
      </c>
      <c r="BN28" s="0" t="n">
        <f aca="false">ROUND(Z28-AJ28-BD28,2)</f>
        <v>0</v>
      </c>
      <c r="BO28" s="0" t="n">
        <f aca="false">ROUND(AA28-AK28-BE28,2)</f>
        <v>0</v>
      </c>
      <c r="BP28" s="0" t="n">
        <f aca="false">ROUND(AB28-AL28-BF28,2)</f>
        <v>0</v>
      </c>
      <c r="BQ28" s="0" t="n">
        <f aca="false">ROUND(AC28-AM28-BG28,2)</f>
        <v>0</v>
      </c>
      <c r="BR28" s="0" t="n">
        <f aca="false">ROUND(AD28-AN28-BH28,2)</f>
        <v>0</v>
      </c>
      <c r="BS28" s="0" t="n">
        <f aca="false">ROUND(AE28-AO28-BI28,2)</f>
        <v>0</v>
      </c>
      <c r="BT28" s="0" t="n">
        <f aca="false">MAX(0,Plan!$C$4-SUM(AF28:AO28))</f>
        <v>300</v>
      </c>
      <c r="BU28" s="0" t="n">
        <f aca="false">ROUND(SUM(BJ28:BS28),2)</f>
        <v>5743.8</v>
      </c>
      <c r="BV28" s="0" t="n">
        <f aca="false">SUM(AF28:AO28)+SUM(AZ28:BI28)</f>
        <v>650</v>
      </c>
      <c r="BW28" s="0" t="n">
        <f aca="false">SUM(L28:U28)</f>
        <v>50.83</v>
      </c>
    </row>
    <row r="29" customFormat="false" ht="15" hidden="false" customHeight="false" outlineLevel="0" collapsed="false">
      <c r="A29" s="0" t="n">
        <v>24</v>
      </c>
      <c r="B29" s="0" t="n">
        <f aca="false">BJ28</f>
        <v>0</v>
      </c>
      <c r="C29" s="0" t="n">
        <f aca="false">BK28</f>
        <v>409.82</v>
      </c>
      <c r="D29" s="0" t="n">
        <f aca="false">BL28</f>
        <v>0</v>
      </c>
      <c r="E29" s="0" t="n">
        <f aca="false">BM28</f>
        <v>5333.98</v>
      </c>
      <c r="F29" s="0" t="n">
        <f aca="false">BN28</f>
        <v>0</v>
      </c>
      <c r="G29" s="0" t="n">
        <f aca="false">BO28</f>
        <v>0</v>
      </c>
      <c r="H29" s="0" t="n">
        <f aca="false">BP28</f>
        <v>0</v>
      </c>
      <c r="I29" s="0" t="n">
        <f aca="false">BQ28</f>
        <v>0</v>
      </c>
      <c r="J29" s="0" t="n">
        <f aca="false">BR28</f>
        <v>0</v>
      </c>
      <c r="K29" s="0" t="n">
        <f aca="false">BS28</f>
        <v>0</v>
      </c>
      <c r="L29" s="0" t="n">
        <f aca="false">ROUND(B29*N(Debts!$D$5)/12,2)</f>
        <v>0</v>
      </c>
      <c r="M29" s="0" t="n">
        <f aca="false">ROUND(C29*N(Debts!$D$6)/12,2)</f>
        <v>7.34</v>
      </c>
      <c r="N29" s="0" t="n">
        <f aca="false">ROUND(D29*N(Debts!$D$7)/12,2)</f>
        <v>0</v>
      </c>
      <c r="O29" s="0" t="n">
        <f aca="false">ROUND(E29*N(Debts!$D$8)/12,2)</f>
        <v>35.12</v>
      </c>
      <c r="P29" s="0" t="n">
        <f aca="false">ROUND(F29*N(Debts!$D$9)/12,2)</f>
        <v>0</v>
      </c>
      <c r="Q29" s="0" t="n">
        <f aca="false">ROUND(G29*N(Debts!$D$10)/12,2)</f>
        <v>0</v>
      </c>
      <c r="R29" s="0" t="n">
        <f aca="false">ROUND(H29*N(Debts!$D$11)/12,2)</f>
        <v>0</v>
      </c>
      <c r="S29" s="0" t="n">
        <f aca="false">ROUND(I29*N(Debts!$D$12)/12,2)</f>
        <v>0</v>
      </c>
      <c r="T29" s="0" t="n">
        <f aca="false">ROUND(J29*N(Debts!$D$13)/12,2)</f>
        <v>0</v>
      </c>
      <c r="U29" s="0" t="n">
        <f aca="false">ROUND(K29*N(Debts!$D$14)/12,2)</f>
        <v>0</v>
      </c>
      <c r="V29" s="0" t="n">
        <f aca="false">B29+L29</f>
        <v>0</v>
      </c>
      <c r="W29" s="0" t="n">
        <f aca="false">C29+M29</f>
        <v>417.16</v>
      </c>
      <c r="X29" s="0" t="n">
        <f aca="false">D29+N29</f>
        <v>0</v>
      </c>
      <c r="Y29" s="0" t="n">
        <f aca="false">E29+O29</f>
        <v>5369.1</v>
      </c>
      <c r="Z29" s="0" t="n">
        <f aca="false">F29+P29</f>
        <v>0</v>
      </c>
      <c r="AA29" s="0" t="n">
        <f aca="false">G29+Q29</f>
        <v>0</v>
      </c>
      <c r="AB29" s="0" t="n">
        <f aca="false">H29+R29</f>
        <v>0</v>
      </c>
      <c r="AC29" s="0" t="n">
        <f aca="false">I29+S29</f>
        <v>0</v>
      </c>
      <c r="AD29" s="0" t="n">
        <f aca="false">J29+T29</f>
        <v>0</v>
      </c>
      <c r="AE29" s="0" t="n">
        <f aca="false">K29+U29</f>
        <v>0</v>
      </c>
      <c r="AF29" s="0" t="n">
        <f aca="false">MIN(N(Debts!$E$5),V29)</f>
        <v>0</v>
      </c>
      <c r="AG29" s="0" t="n">
        <f aca="false">MIN(N(Debts!$E$6),W29)</f>
        <v>105</v>
      </c>
      <c r="AH29" s="0" t="n">
        <f aca="false">MIN(N(Debts!$E$7),X29)</f>
        <v>0</v>
      </c>
      <c r="AI29" s="0" t="n">
        <f aca="false">MIN(N(Debts!$E$8),Y29)</f>
        <v>245</v>
      </c>
      <c r="AJ29" s="0" t="n">
        <f aca="false">MIN(N(Debts!$E$9),Z29)</f>
        <v>0</v>
      </c>
      <c r="AK29" s="0" t="n">
        <f aca="false">MIN(N(Debts!$E$10),AA29)</f>
        <v>0</v>
      </c>
      <c r="AL29" s="0" t="n">
        <f aca="false">MIN(N(Debts!$E$11),AB29)</f>
        <v>0</v>
      </c>
      <c r="AM29" s="0" t="n">
        <f aca="false">MIN(N(Debts!$E$12),AC29)</f>
        <v>0</v>
      </c>
      <c r="AN29" s="0" t="n">
        <f aca="false">MIN(N(Debts!$E$13),AD29)</f>
        <v>0</v>
      </c>
      <c r="AO29" s="0" t="n">
        <f aca="false">MIN(N(Debts!$E$14),AE29)</f>
        <v>0</v>
      </c>
      <c r="AP29" s="0" t="n">
        <f aca="false">V29-AF29</f>
        <v>0</v>
      </c>
      <c r="AQ29" s="0" t="n">
        <f aca="false">W29-AG29</f>
        <v>312.16</v>
      </c>
      <c r="AR29" s="0" t="n">
        <f aca="false">X29-AH29</f>
        <v>0</v>
      </c>
      <c r="AS29" s="0" t="n">
        <f aca="false">Y29-AI29</f>
        <v>5124.1</v>
      </c>
      <c r="AT29" s="0" t="n">
        <f aca="false">Z29-AJ29</f>
        <v>0</v>
      </c>
      <c r="AU29" s="0" t="n">
        <f aca="false">AA29-AK29</f>
        <v>0</v>
      </c>
      <c r="AV29" s="0" t="n">
        <f aca="false">AB29-AL29</f>
        <v>0</v>
      </c>
      <c r="AW29" s="0" t="n">
        <f aca="false">AC29-AM29</f>
        <v>0</v>
      </c>
      <c r="AX29" s="0" t="n">
        <f aca="false">AD29-AN29</f>
        <v>0</v>
      </c>
      <c r="AY29" s="0" t="n">
        <f aca="false">AE29-AO29</f>
        <v>0</v>
      </c>
      <c r="AZ29" s="0" t="n">
        <f aca="false">MAX(0,MIN(AP29,$BT29-SUMIF($AP$2:$AY$2,"&lt;"&amp;AP$2,$AP29:$AY29)))</f>
        <v>0</v>
      </c>
      <c r="BA29" s="0" t="n">
        <f aca="false">MAX(0,MIN(AQ29,$BT29-SUMIF($AP$2:$AY$2,"&lt;"&amp;AQ$2,$AP29:$AY29)))</f>
        <v>300</v>
      </c>
      <c r="BB29" s="0" t="n">
        <f aca="false">MAX(0,MIN(AR29,$BT29-SUMIF($AP$2:$AY$2,"&lt;"&amp;AR$2,$AP29:$AY29)))</f>
        <v>0</v>
      </c>
      <c r="BC29" s="0" t="n">
        <f aca="false">MAX(0,MIN(AS29,$BT29-SUMIF($AP$2:$AY$2,"&lt;"&amp;AS$2,$AP29:$AY29)))</f>
        <v>0</v>
      </c>
      <c r="BD29" s="0" t="n">
        <f aca="false">MAX(0,MIN(AT29,$BT29-SUMIF($AP$2:$AY$2,"&lt;"&amp;AT$2,$AP29:$AY29)))</f>
        <v>0</v>
      </c>
      <c r="BE29" s="0" t="n">
        <f aca="false">MAX(0,MIN(AU29,$BT29-SUMIF($AP$2:$AY$2,"&lt;"&amp;AU$2,$AP29:$AY29)))</f>
        <v>0</v>
      </c>
      <c r="BF29" s="0" t="n">
        <f aca="false">MAX(0,MIN(AV29,$BT29-SUMIF($AP$2:$AY$2,"&lt;"&amp;AV$2,$AP29:$AY29)))</f>
        <v>0</v>
      </c>
      <c r="BG29" s="0" t="n">
        <f aca="false">MAX(0,MIN(AW29,$BT29-SUMIF($AP$2:$AY$2,"&lt;"&amp;AW$2,$AP29:$AY29)))</f>
        <v>0</v>
      </c>
      <c r="BH29" s="0" t="n">
        <f aca="false">MAX(0,MIN(AX29,$BT29-SUMIF($AP$2:$AY$2,"&lt;"&amp;AX$2,$AP29:$AY29)))</f>
        <v>0</v>
      </c>
      <c r="BI29" s="0" t="n">
        <f aca="false">MAX(0,MIN(AY29,$BT29-SUMIF($AP$2:$AY$2,"&lt;"&amp;AY$2,$AP29:$AY29)))</f>
        <v>0</v>
      </c>
      <c r="BJ29" s="0" t="n">
        <f aca="false">ROUND(V29-AF29-AZ29,2)</f>
        <v>0</v>
      </c>
      <c r="BK29" s="0" t="n">
        <f aca="false">ROUND(W29-AG29-BA29,2)</f>
        <v>12.16</v>
      </c>
      <c r="BL29" s="0" t="n">
        <f aca="false">ROUND(X29-AH29-BB29,2)</f>
        <v>0</v>
      </c>
      <c r="BM29" s="0" t="n">
        <f aca="false">ROUND(Y29-AI29-BC29,2)</f>
        <v>5124.1</v>
      </c>
      <c r="BN29" s="0" t="n">
        <f aca="false">ROUND(Z29-AJ29-BD29,2)</f>
        <v>0</v>
      </c>
      <c r="BO29" s="0" t="n">
        <f aca="false">ROUND(AA29-AK29-BE29,2)</f>
        <v>0</v>
      </c>
      <c r="BP29" s="0" t="n">
        <f aca="false">ROUND(AB29-AL29-BF29,2)</f>
        <v>0</v>
      </c>
      <c r="BQ29" s="0" t="n">
        <f aca="false">ROUND(AC29-AM29-BG29,2)</f>
        <v>0</v>
      </c>
      <c r="BR29" s="0" t="n">
        <f aca="false">ROUND(AD29-AN29-BH29,2)</f>
        <v>0</v>
      </c>
      <c r="BS29" s="0" t="n">
        <f aca="false">ROUND(AE29-AO29-BI29,2)</f>
        <v>0</v>
      </c>
      <c r="BT29" s="0" t="n">
        <f aca="false">MAX(0,Plan!$C$4-SUM(AF29:AO29))</f>
        <v>300</v>
      </c>
      <c r="BU29" s="0" t="n">
        <f aca="false">ROUND(SUM(BJ29:BS29),2)</f>
        <v>5136.26</v>
      </c>
      <c r="BV29" s="0" t="n">
        <f aca="false">SUM(AF29:AO29)+SUM(AZ29:BI29)</f>
        <v>650</v>
      </c>
      <c r="BW29" s="0" t="n">
        <f aca="false">SUM(L29:U29)</f>
        <v>42.46</v>
      </c>
    </row>
    <row r="30" customFormat="false" ht="15" hidden="false" customHeight="false" outlineLevel="0" collapsed="false">
      <c r="A30" s="0" t="n">
        <v>25</v>
      </c>
      <c r="B30" s="0" t="n">
        <f aca="false">BJ29</f>
        <v>0</v>
      </c>
      <c r="C30" s="0" t="n">
        <f aca="false">BK29</f>
        <v>12.16</v>
      </c>
      <c r="D30" s="0" t="n">
        <f aca="false">BL29</f>
        <v>0</v>
      </c>
      <c r="E30" s="0" t="n">
        <f aca="false">BM29</f>
        <v>5124.1</v>
      </c>
      <c r="F30" s="0" t="n">
        <f aca="false">BN29</f>
        <v>0</v>
      </c>
      <c r="G30" s="0" t="n">
        <f aca="false">BO29</f>
        <v>0</v>
      </c>
      <c r="H30" s="0" t="n">
        <f aca="false">BP29</f>
        <v>0</v>
      </c>
      <c r="I30" s="0" t="n">
        <f aca="false">BQ29</f>
        <v>0</v>
      </c>
      <c r="J30" s="0" t="n">
        <f aca="false">BR29</f>
        <v>0</v>
      </c>
      <c r="K30" s="0" t="n">
        <f aca="false">BS29</f>
        <v>0</v>
      </c>
      <c r="L30" s="0" t="n">
        <f aca="false">ROUND(B30*N(Debts!$D$5)/12,2)</f>
        <v>0</v>
      </c>
      <c r="M30" s="0" t="n">
        <f aca="false">ROUND(C30*N(Debts!$D$6)/12,2)</f>
        <v>0.22</v>
      </c>
      <c r="N30" s="0" t="n">
        <f aca="false">ROUND(D30*N(Debts!$D$7)/12,2)</f>
        <v>0</v>
      </c>
      <c r="O30" s="0" t="n">
        <f aca="false">ROUND(E30*N(Debts!$D$8)/12,2)</f>
        <v>33.73</v>
      </c>
      <c r="P30" s="0" t="n">
        <f aca="false">ROUND(F30*N(Debts!$D$9)/12,2)</f>
        <v>0</v>
      </c>
      <c r="Q30" s="0" t="n">
        <f aca="false">ROUND(G30*N(Debts!$D$10)/12,2)</f>
        <v>0</v>
      </c>
      <c r="R30" s="0" t="n">
        <f aca="false">ROUND(H30*N(Debts!$D$11)/12,2)</f>
        <v>0</v>
      </c>
      <c r="S30" s="0" t="n">
        <f aca="false">ROUND(I30*N(Debts!$D$12)/12,2)</f>
        <v>0</v>
      </c>
      <c r="T30" s="0" t="n">
        <f aca="false">ROUND(J30*N(Debts!$D$13)/12,2)</f>
        <v>0</v>
      </c>
      <c r="U30" s="0" t="n">
        <f aca="false">ROUND(K30*N(Debts!$D$14)/12,2)</f>
        <v>0</v>
      </c>
      <c r="V30" s="0" t="n">
        <f aca="false">B30+L30</f>
        <v>0</v>
      </c>
      <c r="W30" s="0" t="n">
        <f aca="false">C30+M30</f>
        <v>12.38</v>
      </c>
      <c r="X30" s="0" t="n">
        <f aca="false">D30+N30</f>
        <v>0</v>
      </c>
      <c r="Y30" s="0" t="n">
        <f aca="false">E30+O30</f>
        <v>5157.83</v>
      </c>
      <c r="Z30" s="0" t="n">
        <f aca="false">F30+P30</f>
        <v>0</v>
      </c>
      <c r="AA30" s="0" t="n">
        <f aca="false">G30+Q30</f>
        <v>0</v>
      </c>
      <c r="AB30" s="0" t="n">
        <f aca="false">H30+R30</f>
        <v>0</v>
      </c>
      <c r="AC30" s="0" t="n">
        <f aca="false">I30+S30</f>
        <v>0</v>
      </c>
      <c r="AD30" s="0" t="n">
        <f aca="false">J30+T30</f>
        <v>0</v>
      </c>
      <c r="AE30" s="0" t="n">
        <f aca="false">K30+U30</f>
        <v>0</v>
      </c>
      <c r="AF30" s="0" t="n">
        <f aca="false">MIN(N(Debts!$E$5),V30)</f>
        <v>0</v>
      </c>
      <c r="AG30" s="0" t="n">
        <f aca="false">MIN(N(Debts!$E$6),W30)</f>
        <v>12.38</v>
      </c>
      <c r="AH30" s="0" t="n">
        <f aca="false">MIN(N(Debts!$E$7),X30)</f>
        <v>0</v>
      </c>
      <c r="AI30" s="0" t="n">
        <f aca="false">MIN(N(Debts!$E$8),Y30)</f>
        <v>245</v>
      </c>
      <c r="AJ30" s="0" t="n">
        <f aca="false">MIN(N(Debts!$E$9),Z30)</f>
        <v>0</v>
      </c>
      <c r="AK30" s="0" t="n">
        <f aca="false">MIN(N(Debts!$E$10),AA30)</f>
        <v>0</v>
      </c>
      <c r="AL30" s="0" t="n">
        <f aca="false">MIN(N(Debts!$E$11),AB30)</f>
        <v>0</v>
      </c>
      <c r="AM30" s="0" t="n">
        <f aca="false">MIN(N(Debts!$E$12),AC30)</f>
        <v>0</v>
      </c>
      <c r="AN30" s="0" t="n">
        <f aca="false">MIN(N(Debts!$E$13),AD30)</f>
        <v>0</v>
      </c>
      <c r="AO30" s="0" t="n">
        <f aca="false">MIN(N(Debts!$E$14),AE30)</f>
        <v>0</v>
      </c>
      <c r="AP30" s="0" t="n">
        <f aca="false">V30-AF30</f>
        <v>0</v>
      </c>
      <c r="AQ30" s="0" t="n">
        <f aca="false">W30-AG30</f>
        <v>0</v>
      </c>
      <c r="AR30" s="0" t="n">
        <f aca="false">X30-AH30</f>
        <v>0</v>
      </c>
      <c r="AS30" s="0" t="n">
        <f aca="false">Y30-AI30</f>
        <v>4912.83</v>
      </c>
      <c r="AT30" s="0" t="n">
        <f aca="false">Z30-AJ30</f>
        <v>0</v>
      </c>
      <c r="AU30" s="0" t="n">
        <f aca="false">AA30-AK30</f>
        <v>0</v>
      </c>
      <c r="AV30" s="0" t="n">
        <f aca="false">AB30-AL30</f>
        <v>0</v>
      </c>
      <c r="AW30" s="0" t="n">
        <f aca="false">AC30-AM30</f>
        <v>0</v>
      </c>
      <c r="AX30" s="0" t="n">
        <f aca="false">AD30-AN30</f>
        <v>0</v>
      </c>
      <c r="AY30" s="0" t="n">
        <f aca="false">AE30-AO30</f>
        <v>0</v>
      </c>
      <c r="AZ30" s="0" t="n">
        <f aca="false">MAX(0,MIN(AP30,$BT30-SUMIF($AP$2:$AY$2,"&lt;"&amp;AP$2,$AP30:$AY30)))</f>
        <v>0</v>
      </c>
      <c r="BA30" s="0" t="n">
        <f aca="false">MAX(0,MIN(AQ30,$BT30-SUMIF($AP$2:$AY$2,"&lt;"&amp;AQ$2,$AP30:$AY30)))</f>
        <v>0</v>
      </c>
      <c r="BB30" s="0" t="n">
        <f aca="false">MAX(0,MIN(AR30,$BT30-SUMIF($AP$2:$AY$2,"&lt;"&amp;AR$2,$AP30:$AY30)))</f>
        <v>0</v>
      </c>
      <c r="BC30" s="0" t="n">
        <f aca="false">MAX(0,MIN(AS30,$BT30-SUMIF($AP$2:$AY$2,"&lt;"&amp;AS$2,$AP30:$AY30)))</f>
        <v>392.62</v>
      </c>
      <c r="BD30" s="0" t="n">
        <f aca="false">MAX(0,MIN(AT30,$BT30-SUMIF($AP$2:$AY$2,"&lt;"&amp;AT$2,$AP30:$AY30)))</f>
        <v>0</v>
      </c>
      <c r="BE30" s="0" t="n">
        <f aca="false">MAX(0,MIN(AU30,$BT30-SUMIF($AP$2:$AY$2,"&lt;"&amp;AU$2,$AP30:$AY30)))</f>
        <v>0</v>
      </c>
      <c r="BF30" s="0" t="n">
        <f aca="false">MAX(0,MIN(AV30,$BT30-SUMIF($AP$2:$AY$2,"&lt;"&amp;AV$2,$AP30:$AY30)))</f>
        <v>0</v>
      </c>
      <c r="BG30" s="0" t="n">
        <f aca="false">MAX(0,MIN(AW30,$BT30-SUMIF($AP$2:$AY$2,"&lt;"&amp;AW$2,$AP30:$AY30)))</f>
        <v>0</v>
      </c>
      <c r="BH30" s="0" t="n">
        <f aca="false">MAX(0,MIN(AX30,$BT30-SUMIF($AP$2:$AY$2,"&lt;"&amp;AX$2,$AP30:$AY30)))</f>
        <v>0</v>
      </c>
      <c r="BI30" s="0" t="n">
        <f aca="false">MAX(0,MIN(AY30,$BT30-SUMIF($AP$2:$AY$2,"&lt;"&amp;AY$2,$AP30:$AY30)))</f>
        <v>0</v>
      </c>
      <c r="BJ30" s="0" t="n">
        <f aca="false">ROUND(V30-AF30-AZ30,2)</f>
        <v>0</v>
      </c>
      <c r="BK30" s="0" t="n">
        <f aca="false">ROUND(W30-AG30-BA30,2)</f>
        <v>0</v>
      </c>
      <c r="BL30" s="0" t="n">
        <f aca="false">ROUND(X30-AH30-BB30,2)</f>
        <v>0</v>
      </c>
      <c r="BM30" s="0" t="n">
        <f aca="false">ROUND(Y30-AI30-BC30,2)</f>
        <v>4520.21</v>
      </c>
      <c r="BN30" s="0" t="n">
        <f aca="false">ROUND(Z30-AJ30-BD30,2)</f>
        <v>0</v>
      </c>
      <c r="BO30" s="0" t="n">
        <f aca="false">ROUND(AA30-AK30-BE30,2)</f>
        <v>0</v>
      </c>
      <c r="BP30" s="0" t="n">
        <f aca="false">ROUND(AB30-AL30-BF30,2)</f>
        <v>0</v>
      </c>
      <c r="BQ30" s="0" t="n">
        <f aca="false">ROUND(AC30-AM30-BG30,2)</f>
        <v>0</v>
      </c>
      <c r="BR30" s="0" t="n">
        <f aca="false">ROUND(AD30-AN30-BH30,2)</f>
        <v>0</v>
      </c>
      <c r="BS30" s="0" t="n">
        <f aca="false">ROUND(AE30-AO30-BI30,2)</f>
        <v>0</v>
      </c>
      <c r="BT30" s="0" t="n">
        <f aca="false">MAX(0,Plan!$C$4-SUM(AF30:AO30))</f>
        <v>392.62</v>
      </c>
      <c r="BU30" s="0" t="n">
        <f aca="false">ROUND(SUM(BJ30:BS30),2)</f>
        <v>4520.21</v>
      </c>
      <c r="BV30" s="0" t="n">
        <f aca="false">SUM(AF30:AO30)+SUM(AZ30:BI30)</f>
        <v>650</v>
      </c>
      <c r="BW30" s="0" t="n">
        <f aca="false">SUM(L30:U30)</f>
        <v>33.95</v>
      </c>
    </row>
    <row r="31" customFormat="false" ht="15" hidden="false" customHeight="false" outlineLevel="0" collapsed="false">
      <c r="A31" s="0" t="n">
        <v>26</v>
      </c>
      <c r="B31" s="0" t="n">
        <f aca="false">BJ30</f>
        <v>0</v>
      </c>
      <c r="C31" s="0" t="n">
        <f aca="false">BK30</f>
        <v>0</v>
      </c>
      <c r="D31" s="0" t="n">
        <f aca="false">BL30</f>
        <v>0</v>
      </c>
      <c r="E31" s="0" t="n">
        <f aca="false">BM30</f>
        <v>4520.21</v>
      </c>
      <c r="F31" s="0" t="n">
        <f aca="false">BN30</f>
        <v>0</v>
      </c>
      <c r="G31" s="0" t="n">
        <f aca="false">BO30</f>
        <v>0</v>
      </c>
      <c r="H31" s="0" t="n">
        <f aca="false">BP30</f>
        <v>0</v>
      </c>
      <c r="I31" s="0" t="n">
        <f aca="false">BQ30</f>
        <v>0</v>
      </c>
      <c r="J31" s="0" t="n">
        <f aca="false">BR30</f>
        <v>0</v>
      </c>
      <c r="K31" s="0" t="n">
        <f aca="false">BS30</f>
        <v>0</v>
      </c>
      <c r="L31" s="0" t="n">
        <f aca="false">ROUND(B31*N(Debts!$D$5)/12,2)</f>
        <v>0</v>
      </c>
      <c r="M31" s="0" t="n">
        <f aca="false">ROUND(C31*N(Debts!$D$6)/12,2)</f>
        <v>0</v>
      </c>
      <c r="N31" s="0" t="n">
        <f aca="false">ROUND(D31*N(Debts!$D$7)/12,2)</f>
        <v>0</v>
      </c>
      <c r="O31" s="0" t="n">
        <f aca="false">ROUND(E31*N(Debts!$D$8)/12,2)</f>
        <v>29.76</v>
      </c>
      <c r="P31" s="0" t="n">
        <f aca="false">ROUND(F31*N(Debts!$D$9)/12,2)</f>
        <v>0</v>
      </c>
      <c r="Q31" s="0" t="n">
        <f aca="false">ROUND(G31*N(Debts!$D$10)/12,2)</f>
        <v>0</v>
      </c>
      <c r="R31" s="0" t="n">
        <f aca="false">ROUND(H31*N(Debts!$D$11)/12,2)</f>
        <v>0</v>
      </c>
      <c r="S31" s="0" t="n">
        <f aca="false">ROUND(I31*N(Debts!$D$12)/12,2)</f>
        <v>0</v>
      </c>
      <c r="T31" s="0" t="n">
        <f aca="false">ROUND(J31*N(Debts!$D$13)/12,2)</f>
        <v>0</v>
      </c>
      <c r="U31" s="0" t="n">
        <f aca="false">ROUND(K31*N(Debts!$D$14)/12,2)</f>
        <v>0</v>
      </c>
      <c r="V31" s="0" t="n">
        <f aca="false">B31+L31</f>
        <v>0</v>
      </c>
      <c r="W31" s="0" t="n">
        <f aca="false">C31+M31</f>
        <v>0</v>
      </c>
      <c r="X31" s="0" t="n">
        <f aca="false">D31+N31</f>
        <v>0</v>
      </c>
      <c r="Y31" s="0" t="n">
        <f aca="false">E31+O31</f>
        <v>4549.97</v>
      </c>
      <c r="Z31" s="0" t="n">
        <f aca="false">F31+P31</f>
        <v>0</v>
      </c>
      <c r="AA31" s="0" t="n">
        <f aca="false">G31+Q31</f>
        <v>0</v>
      </c>
      <c r="AB31" s="0" t="n">
        <f aca="false">H31+R31</f>
        <v>0</v>
      </c>
      <c r="AC31" s="0" t="n">
        <f aca="false">I31+S31</f>
        <v>0</v>
      </c>
      <c r="AD31" s="0" t="n">
        <f aca="false">J31+T31</f>
        <v>0</v>
      </c>
      <c r="AE31" s="0" t="n">
        <f aca="false">K31+U31</f>
        <v>0</v>
      </c>
      <c r="AF31" s="0" t="n">
        <f aca="false">MIN(N(Debts!$E$5),V31)</f>
        <v>0</v>
      </c>
      <c r="AG31" s="0" t="n">
        <f aca="false">MIN(N(Debts!$E$6),W31)</f>
        <v>0</v>
      </c>
      <c r="AH31" s="0" t="n">
        <f aca="false">MIN(N(Debts!$E$7),X31)</f>
        <v>0</v>
      </c>
      <c r="AI31" s="0" t="n">
        <f aca="false">MIN(N(Debts!$E$8),Y31)</f>
        <v>245</v>
      </c>
      <c r="AJ31" s="0" t="n">
        <f aca="false">MIN(N(Debts!$E$9),Z31)</f>
        <v>0</v>
      </c>
      <c r="AK31" s="0" t="n">
        <f aca="false">MIN(N(Debts!$E$10),AA31)</f>
        <v>0</v>
      </c>
      <c r="AL31" s="0" t="n">
        <f aca="false">MIN(N(Debts!$E$11),AB31)</f>
        <v>0</v>
      </c>
      <c r="AM31" s="0" t="n">
        <f aca="false">MIN(N(Debts!$E$12),AC31)</f>
        <v>0</v>
      </c>
      <c r="AN31" s="0" t="n">
        <f aca="false">MIN(N(Debts!$E$13),AD31)</f>
        <v>0</v>
      </c>
      <c r="AO31" s="0" t="n">
        <f aca="false">MIN(N(Debts!$E$14),AE31)</f>
        <v>0</v>
      </c>
      <c r="AP31" s="0" t="n">
        <f aca="false">V31-AF31</f>
        <v>0</v>
      </c>
      <c r="AQ31" s="0" t="n">
        <f aca="false">W31-AG31</f>
        <v>0</v>
      </c>
      <c r="AR31" s="0" t="n">
        <f aca="false">X31-AH31</f>
        <v>0</v>
      </c>
      <c r="AS31" s="0" t="n">
        <f aca="false">Y31-AI31</f>
        <v>4304.97</v>
      </c>
      <c r="AT31" s="0" t="n">
        <f aca="false">Z31-AJ31</f>
        <v>0</v>
      </c>
      <c r="AU31" s="0" t="n">
        <f aca="false">AA31-AK31</f>
        <v>0</v>
      </c>
      <c r="AV31" s="0" t="n">
        <f aca="false">AB31-AL31</f>
        <v>0</v>
      </c>
      <c r="AW31" s="0" t="n">
        <f aca="false">AC31-AM31</f>
        <v>0</v>
      </c>
      <c r="AX31" s="0" t="n">
        <f aca="false">AD31-AN31</f>
        <v>0</v>
      </c>
      <c r="AY31" s="0" t="n">
        <f aca="false">AE31-AO31</f>
        <v>0</v>
      </c>
      <c r="AZ31" s="0" t="n">
        <f aca="false">MAX(0,MIN(AP31,$BT31-SUMIF($AP$2:$AY$2,"&lt;"&amp;AP$2,$AP31:$AY31)))</f>
        <v>0</v>
      </c>
      <c r="BA31" s="0" t="n">
        <f aca="false">MAX(0,MIN(AQ31,$BT31-SUMIF($AP$2:$AY$2,"&lt;"&amp;AQ$2,$AP31:$AY31)))</f>
        <v>0</v>
      </c>
      <c r="BB31" s="0" t="n">
        <f aca="false">MAX(0,MIN(AR31,$BT31-SUMIF($AP$2:$AY$2,"&lt;"&amp;AR$2,$AP31:$AY31)))</f>
        <v>0</v>
      </c>
      <c r="BC31" s="0" t="n">
        <f aca="false">MAX(0,MIN(AS31,$BT31-SUMIF($AP$2:$AY$2,"&lt;"&amp;AS$2,$AP31:$AY31)))</f>
        <v>405</v>
      </c>
      <c r="BD31" s="0" t="n">
        <f aca="false">MAX(0,MIN(AT31,$BT31-SUMIF($AP$2:$AY$2,"&lt;"&amp;AT$2,$AP31:$AY31)))</f>
        <v>0</v>
      </c>
      <c r="BE31" s="0" t="n">
        <f aca="false">MAX(0,MIN(AU31,$BT31-SUMIF($AP$2:$AY$2,"&lt;"&amp;AU$2,$AP31:$AY31)))</f>
        <v>0</v>
      </c>
      <c r="BF31" s="0" t="n">
        <f aca="false">MAX(0,MIN(AV31,$BT31-SUMIF($AP$2:$AY$2,"&lt;"&amp;AV$2,$AP31:$AY31)))</f>
        <v>0</v>
      </c>
      <c r="BG31" s="0" t="n">
        <f aca="false">MAX(0,MIN(AW31,$BT31-SUMIF($AP$2:$AY$2,"&lt;"&amp;AW$2,$AP31:$AY31)))</f>
        <v>0</v>
      </c>
      <c r="BH31" s="0" t="n">
        <f aca="false">MAX(0,MIN(AX31,$BT31-SUMIF($AP$2:$AY$2,"&lt;"&amp;AX$2,$AP31:$AY31)))</f>
        <v>0</v>
      </c>
      <c r="BI31" s="0" t="n">
        <f aca="false">MAX(0,MIN(AY31,$BT31-SUMIF($AP$2:$AY$2,"&lt;"&amp;AY$2,$AP31:$AY31)))</f>
        <v>0</v>
      </c>
      <c r="BJ31" s="0" t="n">
        <f aca="false">ROUND(V31-AF31-AZ31,2)</f>
        <v>0</v>
      </c>
      <c r="BK31" s="0" t="n">
        <f aca="false">ROUND(W31-AG31-BA31,2)</f>
        <v>0</v>
      </c>
      <c r="BL31" s="0" t="n">
        <f aca="false">ROUND(X31-AH31-BB31,2)</f>
        <v>0</v>
      </c>
      <c r="BM31" s="0" t="n">
        <f aca="false">ROUND(Y31-AI31-BC31,2)</f>
        <v>3899.97</v>
      </c>
      <c r="BN31" s="0" t="n">
        <f aca="false">ROUND(Z31-AJ31-BD31,2)</f>
        <v>0</v>
      </c>
      <c r="BO31" s="0" t="n">
        <f aca="false">ROUND(AA31-AK31-BE31,2)</f>
        <v>0</v>
      </c>
      <c r="BP31" s="0" t="n">
        <f aca="false">ROUND(AB31-AL31-BF31,2)</f>
        <v>0</v>
      </c>
      <c r="BQ31" s="0" t="n">
        <f aca="false">ROUND(AC31-AM31-BG31,2)</f>
        <v>0</v>
      </c>
      <c r="BR31" s="0" t="n">
        <f aca="false">ROUND(AD31-AN31-BH31,2)</f>
        <v>0</v>
      </c>
      <c r="BS31" s="0" t="n">
        <f aca="false">ROUND(AE31-AO31-BI31,2)</f>
        <v>0</v>
      </c>
      <c r="BT31" s="0" t="n">
        <f aca="false">MAX(0,Plan!$C$4-SUM(AF31:AO31))</f>
        <v>405</v>
      </c>
      <c r="BU31" s="0" t="n">
        <f aca="false">ROUND(SUM(BJ31:BS31),2)</f>
        <v>3899.97</v>
      </c>
      <c r="BV31" s="0" t="n">
        <f aca="false">SUM(AF31:AO31)+SUM(AZ31:BI31)</f>
        <v>650</v>
      </c>
      <c r="BW31" s="0" t="n">
        <f aca="false">SUM(L31:U31)</f>
        <v>29.76</v>
      </c>
    </row>
    <row r="32" customFormat="false" ht="15" hidden="false" customHeight="false" outlineLevel="0" collapsed="false">
      <c r="A32" s="0" t="n">
        <v>27</v>
      </c>
      <c r="B32" s="0" t="n">
        <f aca="false">BJ31</f>
        <v>0</v>
      </c>
      <c r="C32" s="0" t="n">
        <f aca="false">BK31</f>
        <v>0</v>
      </c>
      <c r="D32" s="0" t="n">
        <f aca="false">BL31</f>
        <v>0</v>
      </c>
      <c r="E32" s="0" t="n">
        <f aca="false">BM31</f>
        <v>3899.97</v>
      </c>
      <c r="F32" s="0" t="n">
        <f aca="false">BN31</f>
        <v>0</v>
      </c>
      <c r="G32" s="0" t="n">
        <f aca="false">BO31</f>
        <v>0</v>
      </c>
      <c r="H32" s="0" t="n">
        <f aca="false">BP31</f>
        <v>0</v>
      </c>
      <c r="I32" s="0" t="n">
        <f aca="false">BQ31</f>
        <v>0</v>
      </c>
      <c r="J32" s="0" t="n">
        <f aca="false">BR31</f>
        <v>0</v>
      </c>
      <c r="K32" s="0" t="n">
        <f aca="false">BS31</f>
        <v>0</v>
      </c>
      <c r="L32" s="0" t="n">
        <f aca="false">ROUND(B32*N(Debts!$D$5)/12,2)</f>
        <v>0</v>
      </c>
      <c r="M32" s="0" t="n">
        <f aca="false">ROUND(C32*N(Debts!$D$6)/12,2)</f>
        <v>0</v>
      </c>
      <c r="N32" s="0" t="n">
        <f aca="false">ROUND(D32*N(Debts!$D$7)/12,2)</f>
        <v>0</v>
      </c>
      <c r="O32" s="0" t="n">
        <f aca="false">ROUND(E32*N(Debts!$D$8)/12,2)</f>
        <v>25.67</v>
      </c>
      <c r="P32" s="0" t="n">
        <f aca="false">ROUND(F32*N(Debts!$D$9)/12,2)</f>
        <v>0</v>
      </c>
      <c r="Q32" s="0" t="n">
        <f aca="false">ROUND(G32*N(Debts!$D$10)/12,2)</f>
        <v>0</v>
      </c>
      <c r="R32" s="0" t="n">
        <f aca="false">ROUND(H32*N(Debts!$D$11)/12,2)</f>
        <v>0</v>
      </c>
      <c r="S32" s="0" t="n">
        <f aca="false">ROUND(I32*N(Debts!$D$12)/12,2)</f>
        <v>0</v>
      </c>
      <c r="T32" s="0" t="n">
        <f aca="false">ROUND(J32*N(Debts!$D$13)/12,2)</f>
        <v>0</v>
      </c>
      <c r="U32" s="0" t="n">
        <f aca="false">ROUND(K32*N(Debts!$D$14)/12,2)</f>
        <v>0</v>
      </c>
      <c r="V32" s="0" t="n">
        <f aca="false">B32+L32</f>
        <v>0</v>
      </c>
      <c r="W32" s="0" t="n">
        <f aca="false">C32+M32</f>
        <v>0</v>
      </c>
      <c r="X32" s="0" t="n">
        <f aca="false">D32+N32</f>
        <v>0</v>
      </c>
      <c r="Y32" s="0" t="n">
        <f aca="false">E32+O32</f>
        <v>3925.64</v>
      </c>
      <c r="Z32" s="0" t="n">
        <f aca="false">F32+P32</f>
        <v>0</v>
      </c>
      <c r="AA32" s="0" t="n">
        <f aca="false">G32+Q32</f>
        <v>0</v>
      </c>
      <c r="AB32" s="0" t="n">
        <f aca="false">H32+R32</f>
        <v>0</v>
      </c>
      <c r="AC32" s="0" t="n">
        <f aca="false">I32+S32</f>
        <v>0</v>
      </c>
      <c r="AD32" s="0" t="n">
        <f aca="false">J32+T32</f>
        <v>0</v>
      </c>
      <c r="AE32" s="0" t="n">
        <f aca="false">K32+U32</f>
        <v>0</v>
      </c>
      <c r="AF32" s="0" t="n">
        <f aca="false">MIN(N(Debts!$E$5),V32)</f>
        <v>0</v>
      </c>
      <c r="AG32" s="0" t="n">
        <f aca="false">MIN(N(Debts!$E$6),W32)</f>
        <v>0</v>
      </c>
      <c r="AH32" s="0" t="n">
        <f aca="false">MIN(N(Debts!$E$7),X32)</f>
        <v>0</v>
      </c>
      <c r="AI32" s="0" t="n">
        <f aca="false">MIN(N(Debts!$E$8),Y32)</f>
        <v>245</v>
      </c>
      <c r="AJ32" s="0" t="n">
        <f aca="false">MIN(N(Debts!$E$9),Z32)</f>
        <v>0</v>
      </c>
      <c r="AK32" s="0" t="n">
        <f aca="false">MIN(N(Debts!$E$10),AA32)</f>
        <v>0</v>
      </c>
      <c r="AL32" s="0" t="n">
        <f aca="false">MIN(N(Debts!$E$11),AB32)</f>
        <v>0</v>
      </c>
      <c r="AM32" s="0" t="n">
        <f aca="false">MIN(N(Debts!$E$12),AC32)</f>
        <v>0</v>
      </c>
      <c r="AN32" s="0" t="n">
        <f aca="false">MIN(N(Debts!$E$13),AD32)</f>
        <v>0</v>
      </c>
      <c r="AO32" s="0" t="n">
        <f aca="false">MIN(N(Debts!$E$14),AE32)</f>
        <v>0</v>
      </c>
      <c r="AP32" s="0" t="n">
        <f aca="false">V32-AF32</f>
        <v>0</v>
      </c>
      <c r="AQ32" s="0" t="n">
        <f aca="false">W32-AG32</f>
        <v>0</v>
      </c>
      <c r="AR32" s="0" t="n">
        <f aca="false">X32-AH32</f>
        <v>0</v>
      </c>
      <c r="AS32" s="0" t="n">
        <f aca="false">Y32-AI32</f>
        <v>3680.64</v>
      </c>
      <c r="AT32" s="0" t="n">
        <f aca="false">Z32-AJ32</f>
        <v>0</v>
      </c>
      <c r="AU32" s="0" t="n">
        <f aca="false">AA32-AK32</f>
        <v>0</v>
      </c>
      <c r="AV32" s="0" t="n">
        <f aca="false">AB32-AL32</f>
        <v>0</v>
      </c>
      <c r="AW32" s="0" t="n">
        <f aca="false">AC32-AM32</f>
        <v>0</v>
      </c>
      <c r="AX32" s="0" t="n">
        <f aca="false">AD32-AN32</f>
        <v>0</v>
      </c>
      <c r="AY32" s="0" t="n">
        <f aca="false">AE32-AO32</f>
        <v>0</v>
      </c>
      <c r="AZ32" s="0" t="n">
        <f aca="false">MAX(0,MIN(AP32,$BT32-SUMIF($AP$2:$AY$2,"&lt;"&amp;AP$2,$AP32:$AY32)))</f>
        <v>0</v>
      </c>
      <c r="BA32" s="0" t="n">
        <f aca="false">MAX(0,MIN(AQ32,$BT32-SUMIF($AP$2:$AY$2,"&lt;"&amp;AQ$2,$AP32:$AY32)))</f>
        <v>0</v>
      </c>
      <c r="BB32" s="0" t="n">
        <f aca="false">MAX(0,MIN(AR32,$BT32-SUMIF($AP$2:$AY$2,"&lt;"&amp;AR$2,$AP32:$AY32)))</f>
        <v>0</v>
      </c>
      <c r="BC32" s="0" t="n">
        <f aca="false">MAX(0,MIN(AS32,$BT32-SUMIF($AP$2:$AY$2,"&lt;"&amp;AS$2,$AP32:$AY32)))</f>
        <v>405</v>
      </c>
      <c r="BD32" s="0" t="n">
        <f aca="false">MAX(0,MIN(AT32,$BT32-SUMIF($AP$2:$AY$2,"&lt;"&amp;AT$2,$AP32:$AY32)))</f>
        <v>0</v>
      </c>
      <c r="BE32" s="0" t="n">
        <f aca="false">MAX(0,MIN(AU32,$BT32-SUMIF($AP$2:$AY$2,"&lt;"&amp;AU$2,$AP32:$AY32)))</f>
        <v>0</v>
      </c>
      <c r="BF32" s="0" t="n">
        <f aca="false">MAX(0,MIN(AV32,$BT32-SUMIF($AP$2:$AY$2,"&lt;"&amp;AV$2,$AP32:$AY32)))</f>
        <v>0</v>
      </c>
      <c r="BG32" s="0" t="n">
        <f aca="false">MAX(0,MIN(AW32,$BT32-SUMIF($AP$2:$AY$2,"&lt;"&amp;AW$2,$AP32:$AY32)))</f>
        <v>0</v>
      </c>
      <c r="BH32" s="0" t="n">
        <f aca="false">MAX(0,MIN(AX32,$BT32-SUMIF($AP$2:$AY$2,"&lt;"&amp;AX$2,$AP32:$AY32)))</f>
        <v>0</v>
      </c>
      <c r="BI32" s="0" t="n">
        <f aca="false">MAX(0,MIN(AY32,$BT32-SUMIF($AP$2:$AY$2,"&lt;"&amp;AY$2,$AP32:$AY32)))</f>
        <v>0</v>
      </c>
      <c r="BJ32" s="0" t="n">
        <f aca="false">ROUND(V32-AF32-AZ32,2)</f>
        <v>0</v>
      </c>
      <c r="BK32" s="0" t="n">
        <f aca="false">ROUND(W32-AG32-BA32,2)</f>
        <v>0</v>
      </c>
      <c r="BL32" s="0" t="n">
        <f aca="false">ROUND(X32-AH32-BB32,2)</f>
        <v>0</v>
      </c>
      <c r="BM32" s="0" t="n">
        <f aca="false">ROUND(Y32-AI32-BC32,2)</f>
        <v>3275.64</v>
      </c>
      <c r="BN32" s="0" t="n">
        <f aca="false">ROUND(Z32-AJ32-BD32,2)</f>
        <v>0</v>
      </c>
      <c r="BO32" s="0" t="n">
        <f aca="false">ROUND(AA32-AK32-BE32,2)</f>
        <v>0</v>
      </c>
      <c r="BP32" s="0" t="n">
        <f aca="false">ROUND(AB32-AL32-BF32,2)</f>
        <v>0</v>
      </c>
      <c r="BQ32" s="0" t="n">
        <f aca="false">ROUND(AC32-AM32-BG32,2)</f>
        <v>0</v>
      </c>
      <c r="BR32" s="0" t="n">
        <f aca="false">ROUND(AD32-AN32-BH32,2)</f>
        <v>0</v>
      </c>
      <c r="BS32" s="0" t="n">
        <f aca="false">ROUND(AE32-AO32-BI32,2)</f>
        <v>0</v>
      </c>
      <c r="BT32" s="0" t="n">
        <f aca="false">MAX(0,Plan!$C$4-SUM(AF32:AO32))</f>
        <v>405</v>
      </c>
      <c r="BU32" s="0" t="n">
        <f aca="false">ROUND(SUM(BJ32:BS32),2)</f>
        <v>3275.64</v>
      </c>
      <c r="BV32" s="0" t="n">
        <f aca="false">SUM(AF32:AO32)+SUM(AZ32:BI32)</f>
        <v>650</v>
      </c>
      <c r="BW32" s="0" t="n">
        <f aca="false">SUM(L32:U32)</f>
        <v>25.67</v>
      </c>
    </row>
    <row r="33" customFormat="false" ht="15" hidden="false" customHeight="false" outlineLevel="0" collapsed="false">
      <c r="A33" s="0" t="n">
        <v>28</v>
      </c>
      <c r="B33" s="0" t="n">
        <f aca="false">BJ32</f>
        <v>0</v>
      </c>
      <c r="C33" s="0" t="n">
        <f aca="false">BK32</f>
        <v>0</v>
      </c>
      <c r="D33" s="0" t="n">
        <f aca="false">BL32</f>
        <v>0</v>
      </c>
      <c r="E33" s="0" t="n">
        <f aca="false">BM32</f>
        <v>3275.64</v>
      </c>
      <c r="F33" s="0" t="n">
        <f aca="false">BN32</f>
        <v>0</v>
      </c>
      <c r="G33" s="0" t="n">
        <f aca="false">BO32</f>
        <v>0</v>
      </c>
      <c r="H33" s="0" t="n">
        <f aca="false">BP32</f>
        <v>0</v>
      </c>
      <c r="I33" s="0" t="n">
        <f aca="false">BQ32</f>
        <v>0</v>
      </c>
      <c r="J33" s="0" t="n">
        <f aca="false">BR32</f>
        <v>0</v>
      </c>
      <c r="K33" s="0" t="n">
        <f aca="false">BS32</f>
        <v>0</v>
      </c>
      <c r="L33" s="0" t="n">
        <f aca="false">ROUND(B33*N(Debts!$D$5)/12,2)</f>
        <v>0</v>
      </c>
      <c r="M33" s="0" t="n">
        <f aca="false">ROUND(C33*N(Debts!$D$6)/12,2)</f>
        <v>0</v>
      </c>
      <c r="N33" s="0" t="n">
        <f aca="false">ROUND(D33*N(Debts!$D$7)/12,2)</f>
        <v>0</v>
      </c>
      <c r="O33" s="0" t="n">
        <f aca="false">ROUND(E33*N(Debts!$D$8)/12,2)</f>
        <v>21.56</v>
      </c>
      <c r="P33" s="0" t="n">
        <f aca="false">ROUND(F33*N(Debts!$D$9)/12,2)</f>
        <v>0</v>
      </c>
      <c r="Q33" s="0" t="n">
        <f aca="false">ROUND(G33*N(Debts!$D$10)/12,2)</f>
        <v>0</v>
      </c>
      <c r="R33" s="0" t="n">
        <f aca="false">ROUND(H33*N(Debts!$D$11)/12,2)</f>
        <v>0</v>
      </c>
      <c r="S33" s="0" t="n">
        <f aca="false">ROUND(I33*N(Debts!$D$12)/12,2)</f>
        <v>0</v>
      </c>
      <c r="T33" s="0" t="n">
        <f aca="false">ROUND(J33*N(Debts!$D$13)/12,2)</f>
        <v>0</v>
      </c>
      <c r="U33" s="0" t="n">
        <f aca="false">ROUND(K33*N(Debts!$D$14)/12,2)</f>
        <v>0</v>
      </c>
      <c r="V33" s="0" t="n">
        <f aca="false">B33+L33</f>
        <v>0</v>
      </c>
      <c r="W33" s="0" t="n">
        <f aca="false">C33+M33</f>
        <v>0</v>
      </c>
      <c r="X33" s="0" t="n">
        <f aca="false">D33+N33</f>
        <v>0</v>
      </c>
      <c r="Y33" s="0" t="n">
        <f aca="false">E33+O33</f>
        <v>3297.2</v>
      </c>
      <c r="Z33" s="0" t="n">
        <f aca="false">F33+P33</f>
        <v>0</v>
      </c>
      <c r="AA33" s="0" t="n">
        <f aca="false">G33+Q33</f>
        <v>0</v>
      </c>
      <c r="AB33" s="0" t="n">
        <f aca="false">H33+R33</f>
        <v>0</v>
      </c>
      <c r="AC33" s="0" t="n">
        <f aca="false">I33+S33</f>
        <v>0</v>
      </c>
      <c r="AD33" s="0" t="n">
        <f aca="false">J33+T33</f>
        <v>0</v>
      </c>
      <c r="AE33" s="0" t="n">
        <f aca="false">K33+U33</f>
        <v>0</v>
      </c>
      <c r="AF33" s="0" t="n">
        <f aca="false">MIN(N(Debts!$E$5),V33)</f>
        <v>0</v>
      </c>
      <c r="AG33" s="0" t="n">
        <f aca="false">MIN(N(Debts!$E$6),W33)</f>
        <v>0</v>
      </c>
      <c r="AH33" s="0" t="n">
        <f aca="false">MIN(N(Debts!$E$7),X33)</f>
        <v>0</v>
      </c>
      <c r="AI33" s="0" t="n">
        <f aca="false">MIN(N(Debts!$E$8),Y33)</f>
        <v>245</v>
      </c>
      <c r="AJ33" s="0" t="n">
        <f aca="false">MIN(N(Debts!$E$9),Z33)</f>
        <v>0</v>
      </c>
      <c r="AK33" s="0" t="n">
        <f aca="false">MIN(N(Debts!$E$10),AA33)</f>
        <v>0</v>
      </c>
      <c r="AL33" s="0" t="n">
        <f aca="false">MIN(N(Debts!$E$11),AB33)</f>
        <v>0</v>
      </c>
      <c r="AM33" s="0" t="n">
        <f aca="false">MIN(N(Debts!$E$12),AC33)</f>
        <v>0</v>
      </c>
      <c r="AN33" s="0" t="n">
        <f aca="false">MIN(N(Debts!$E$13),AD33)</f>
        <v>0</v>
      </c>
      <c r="AO33" s="0" t="n">
        <f aca="false">MIN(N(Debts!$E$14),AE33)</f>
        <v>0</v>
      </c>
      <c r="AP33" s="0" t="n">
        <f aca="false">V33-AF33</f>
        <v>0</v>
      </c>
      <c r="AQ33" s="0" t="n">
        <f aca="false">W33-AG33</f>
        <v>0</v>
      </c>
      <c r="AR33" s="0" t="n">
        <f aca="false">X33-AH33</f>
        <v>0</v>
      </c>
      <c r="AS33" s="0" t="n">
        <f aca="false">Y33-AI33</f>
        <v>3052.2</v>
      </c>
      <c r="AT33" s="0" t="n">
        <f aca="false">Z33-AJ33</f>
        <v>0</v>
      </c>
      <c r="AU33" s="0" t="n">
        <f aca="false">AA33-AK33</f>
        <v>0</v>
      </c>
      <c r="AV33" s="0" t="n">
        <f aca="false">AB33-AL33</f>
        <v>0</v>
      </c>
      <c r="AW33" s="0" t="n">
        <f aca="false">AC33-AM33</f>
        <v>0</v>
      </c>
      <c r="AX33" s="0" t="n">
        <f aca="false">AD33-AN33</f>
        <v>0</v>
      </c>
      <c r="AY33" s="0" t="n">
        <f aca="false">AE33-AO33</f>
        <v>0</v>
      </c>
      <c r="AZ33" s="0" t="n">
        <f aca="false">MAX(0,MIN(AP33,$BT33-SUMIF($AP$2:$AY$2,"&lt;"&amp;AP$2,$AP33:$AY33)))</f>
        <v>0</v>
      </c>
      <c r="BA33" s="0" t="n">
        <f aca="false">MAX(0,MIN(AQ33,$BT33-SUMIF($AP$2:$AY$2,"&lt;"&amp;AQ$2,$AP33:$AY33)))</f>
        <v>0</v>
      </c>
      <c r="BB33" s="0" t="n">
        <f aca="false">MAX(0,MIN(AR33,$BT33-SUMIF($AP$2:$AY$2,"&lt;"&amp;AR$2,$AP33:$AY33)))</f>
        <v>0</v>
      </c>
      <c r="BC33" s="0" t="n">
        <f aca="false">MAX(0,MIN(AS33,$BT33-SUMIF($AP$2:$AY$2,"&lt;"&amp;AS$2,$AP33:$AY33)))</f>
        <v>405</v>
      </c>
      <c r="BD33" s="0" t="n">
        <f aca="false">MAX(0,MIN(AT33,$BT33-SUMIF($AP$2:$AY$2,"&lt;"&amp;AT$2,$AP33:$AY33)))</f>
        <v>0</v>
      </c>
      <c r="BE33" s="0" t="n">
        <f aca="false">MAX(0,MIN(AU33,$BT33-SUMIF($AP$2:$AY$2,"&lt;"&amp;AU$2,$AP33:$AY33)))</f>
        <v>0</v>
      </c>
      <c r="BF33" s="0" t="n">
        <f aca="false">MAX(0,MIN(AV33,$BT33-SUMIF($AP$2:$AY$2,"&lt;"&amp;AV$2,$AP33:$AY33)))</f>
        <v>0</v>
      </c>
      <c r="BG33" s="0" t="n">
        <f aca="false">MAX(0,MIN(AW33,$BT33-SUMIF($AP$2:$AY$2,"&lt;"&amp;AW$2,$AP33:$AY33)))</f>
        <v>0</v>
      </c>
      <c r="BH33" s="0" t="n">
        <f aca="false">MAX(0,MIN(AX33,$BT33-SUMIF($AP$2:$AY$2,"&lt;"&amp;AX$2,$AP33:$AY33)))</f>
        <v>0</v>
      </c>
      <c r="BI33" s="0" t="n">
        <f aca="false">MAX(0,MIN(AY33,$BT33-SUMIF($AP$2:$AY$2,"&lt;"&amp;AY$2,$AP33:$AY33)))</f>
        <v>0</v>
      </c>
      <c r="BJ33" s="0" t="n">
        <f aca="false">ROUND(V33-AF33-AZ33,2)</f>
        <v>0</v>
      </c>
      <c r="BK33" s="0" t="n">
        <f aca="false">ROUND(W33-AG33-BA33,2)</f>
        <v>0</v>
      </c>
      <c r="BL33" s="0" t="n">
        <f aca="false">ROUND(X33-AH33-BB33,2)</f>
        <v>0</v>
      </c>
      <c r="BM33" s="0" t="n">
        <f aca="false">ROUND(Y33-AI33-BC33,2)</f>
        <v>2647.2</v>
      </c>
      <c r="BN33" s="0" t="n">
        <f aca="false">ROUND(Z33-AJ33-BD33,2)</f>
        <v>0</v>
      </c>
      <c r="BO33" s="0" t="n">
        <f aca="false">ROUND(AA33-AK33-BE33,2)</f>
        <v>0</v>
      </c>
      <c r="BP33" s="0" t="n">
        <f aca="false">ROUND(AB33-AL33-BF33,2)</f>
        <v>0</v>
      </c>
      <c r="BQ33" s="0" t="n">
        <f aca="false">ROUND(AC33-AM33-BG33,2)</f>
        <v>0</v>
      </c>
      <c r="BR33" s="0" t="n">
        <f aca="false">ROUND(AD33-AN33-BH33,2)</f>
        <v>0</v>
      </c>
      <c r="BS33" s="0" t="n">
        <f aca="false">ROUND(AE33-AO33-BI33,2)</f>
        <v>0</v>
      </c>
      <c r="BT33" s="0" t="n">
        <f aca="false">MAX(0,Plan!$C$4-SUM(AF33:AO33))</f>
        <v>405</v>
      </c>
      <c r="BU33" s="0" t="n">
        <f aca="false">ROUND(SUM(BJ33:BS33),2)</f>
        <v>2647.2</v>
      </c>
      <c r="BV33" s="0" t="n">
        <f aca="false">SUM(AF33:AO33)+SUM(AZ33:BI33)</f>
        <v>650</v>
      </c>
      <c r="BW33" s="0" t="n">
        <f aca="false">SUM(L33:U33)</f>
        <v>21.56</v>
      </c>
    </row>
    <row r="34" customFormat="false" ht="15" hidden="false" customHeight="false" outlineLevel="0" collapsed="false">
      <c r="A34" s="0" t="n">
        <v>29</v>
      </c>
      <c r="B34" s="0" t="n">
        <f aca="false">BJ33</f>
        <v>0</v>
      </c>
      <c r="C34" s="0" t="n">
        <f aca="false">BK33</f>
        <v>0</v>
      </c>
      <c r="D34" s="0" t="n">
        <f aca="false">BL33</f>
        <v>0</v>
      </c>
      <c r="E34" s="0" t="n">
        <f aca="false">BM33</f>
        <v>2647.2</v>
      </c>
      <c r="F34" s="0" t="n">
        <f aca="false">BN33</f>
        <v>0</v>
      </c>
      <c r="G34" s="0" t="n">
        <f aca="false">BO33</f>
        <v>0</v>
      </c>
      <c r="H34" s="0" t="n">
        <f aca="false">BP33</f>
        <v>0</v>
      </c>
      <c r="I34" s="0" t="n">
        <f aca="false">BQ33</f>
        <v>0</v>
      </c>
      <c r="J34" s="0" t="n">
        <f aca="false">BR33</f>
        <v>0</v>
      </c>
      <c r="K34" s="0" t="n">
        <f aca="false">BS33</f>
        <v>0</v>
      </c>
      <c r="L34" s="0" t="n">
        <f aca="false">ROUND(B34*N(Debts!$D$5)/12,2)</f>
        <v>0</v>
      </c>
      <c r="M34" s="0" t="n">
        <f aca="false">ROUND(C34*N(Debts!$D$6)/12,2)</f>
        <v>0</v>
      </c>
      <c r="N34" s="0" t="n">
        <f aca="false">ROUND(D34*N(Debts!$D$7)/12,2)</f>
        <v>0</v>
      </c>
      <c r="O34" s="0" t="n">
        <f aca="false">ROUND(E34*N(Debts!$D$8)/12,2)</f>
        <v>17.43</v>
      </c>
      <c r="P34" s="0" t="n">
        <f aca="false">ROUND(F34*N(Debts!$D$9)/12,2)</f>
        <v>0</v>
      </c>
      <c r="Q34" s="0" t="n">
        <f aca="false">ROUND(G34*N(Debts!$D$10)/12,2)</f>
        <v>0</v>
      </c>
      <c r="R34" s="0" t="n">
        <f aca="false">ROUND(H34*N(Debts!$D$11)/12,2)</f>
        <v>0</v>
      </c>
      <c r="S34" s="0" t="n">
        <f aca="false">ROUND(I34*N(Debts!$D$12)/12,2)</f>
        <v>0</v>
      </c>
      <c r="T34" s="0" t="n">
        <f aca="false">ROUND(J34*N(Debts!$D$13)/12,2)</f>
        <v>0</v>
      </c>
      <c r="U34" s="0" t="n">
        <f aca="false">ROUND(K34*N(Debts!$D$14)/12,2)</f>
        <v>0</v>
      </c>
      <c r="V34" s="0" t="n">
        <f aca="false">B34+L34</f>
        <v>0</v>
      </c>
      <c r="W34" s="0" t="n">
        <f aca="false">C34+M34</f>
        <v>0</v>
      </c>
      <c r="X34" s="0" t="n">
        <f aca="false">D34+N34</f>
        <v>0</v>
      </c>
      <c r="Y34" s="0" t="n">
        <f aca="false">E34+O34</f>
        <v>2664.63</v>
      </c>
      <c r="Z34" s="0" t="n">
        <f aca="false">F34+P34</f>
        <v>0</v>
      </c>
      <c r="AA34" s="0" t="n">
        <f aca="false">G34+Q34</f>
        <v>0</v>
      </c>
      <c r="AB34" s="0" t="n">
        <f aca="false">H34+R34</f>
        <v>0</v>
      </c>
      <c r="AC34" s="0" t="n">
        <f aca="false">I34+S34</f>
        <v>0</v>
      </c>
      <c r="AD34" s="0" t="n">
        <f aca="false">J34+T34</f>
        <v>0</v>
      </c>
      <c r="AE34" s="0" t="n">
        <f aca="false">K34+U34</f>
        <v>0</v>
      </c>
      <c r="AF34" s="0" t="n">
        <f aca="false">MIN(N(Debts!$E$5),V34)</f>
        <v>0</v>
      </c>
      <c r="AG34" s="0" t="n">
        <f aca="false">MIN(N(Debts!$E$6),W34)</f>
        <v>0</v>
      </c>
      <c r="AH34" s="0" t="n">
        <f aca="false">MIN(N(Debts!$E$7),X34)</f>
        <v>0</v>
      </c>
      <c r="AI34" s="0" t="n">
        <f aca="false">MIN(N(Debts!$E$8),Y34)</f>
        <v>245</v>
      </c>
      <c r="AJ34" s="0" t="n">
        <f aca="false">MIN(N(Debts!$E$9),Z34)</f>
        <v>0</v>
      </c>
      <c r="AK34" s="0" t="n">
        <f aca="false">MIN(N(Debts!$E$10),AA34)</f>
        <v>0</v>
      </c>
      <c r="AL34" s="0" t="n">
        <f aca="false">MIN(N(Debts!$E$11),AB34)</f>
        <v>0</v>
      </c>
      <c r="AM34" s="0" t="n">
        <f aca="false">MIN(N(Debts!$E$12),AC34)</f>
        <v>0</v>
      </c>
      <c r="AN34" s="0" t="n">
        <f aca="false">MIN(N(Debts!$E$13),AD34)</f>
        <v>0</v>
      </c>
      <c r="AO34" s="0" t="n">
        <f aca="false">MIN(N(Debts!$E$14),AE34)</f>
        <v>0</v>
      </c>
      <c r="AP34" s="0" t="n">
        <f aca="false">V34-AF34</f>
        <v>0</v>
      </c>
      <c r="AQ34" s="0" t="n">
        <f aca="false">W34-AG34</f>
        <v>0</v>
      </c>
      <c r="AR34" s="0" t="n">
        <f aca="false">X34-AH34</f>
        <v>0</v>
      </c>
      <c r="AS34" s="0" t="n">
        <f aca="false">Y34-AI34</f>
        <v>2419.63</v>
      </c>
      <c r="AT34" s="0" t="n">
        <f aca="false">Z34-AJ34</f>
        <v>0</v>
      </c>
      <c r="AU34" s="0" t="n">
        <f aca="false">AA34-AK34</f>
        <v>0</v>
      </c>
      <c r="AV34" s="0" t="n">
        <f aca="false">AB34-AL34</f>
        <v>0</v>
      </c>
      <c r="AW34" s="0" t="n">
        <f aca="false">AC34-AM34</f>
        <v>0</v>
      </c>
      <c r="AX34" s="0" t="n">
        <f aca="false">AD34-AN34</f>
        <v>0</v>
      </c>
      <c r="AY34" s="0" t="n">
        <f aca="false">AE34-AO34</f>
        <v>0</v>
      </c>
      <c r="AZ34" s="0" t="n">
        <f aca="false">MAX(0,MIN(AP34,$BT34-SUMIF($AP$2:$AY$2,"&lt;"&amp;AP$2,$AP34:$AY34)))</f>
        <v>0</v>
      </c>
      <c r="BA34" s="0" t="n">
        <f aca="false">MAX(0,MIN(AQ34,$BT34-SUMIF($AP$2:$AY$2,"&lt;"&amp;AQ$2,$AP34:$AY34)))</f>
        <v>0</v>
      </c>
      <c r="BB34" s="0" t="n">
        <f aca="false">MAX(0,MIN(AR34,$BT34-SUMIF($AP$2:$AY$2,"&lt;"&amp;AR$2,$AP34:$AY34)))</f>
        <v>0</v>
      </c>
      <c r="BC34" s="0" t="n">
        <f aca="false">MAX(0,MIN(AS34,$BT34-SUMIF($AP$2:$AY$2,"&lt;"&amp;AS$2,$AP34:$AY34)))</f>
        <v>405</v>
      </c>
      <c r="BD34" s="0" t="n">
        <f aca="false">MAX(0,MIN(AT34,$BT34-SUMIF($AP$2:$AY$2,"&lt;"&amp;AT$2,$AP34:$AY34)))</f>
        <v>0</v>
      </c>
      <c r="BE34" s="0" t="n">
        <f aca="false">MAX(0,MIN(AU34,$BT34-SUMIF($AP$2:$AY$2,"&lt;"&amp;AU$2,$AP34:$AY34)))</f>
        <v>0</v>
      </c>
      <c r="BF34" s="0" t="n">
        <f aca="false">MAX(0,MIN(AV34,$BT34-SUMIF($AP$2:$AY$2,"&lt;"&amp;AV$2,$AP34:$AY34)))</f>
        <v>0</v>
      </c>
      <c r="BG34" s="0" t="n">
        <f aca="false">MAX(0,MIN(AW34,$BT34-SUMIF($AP$2:$AY$2,"&lt;"&amp;AW$2,$AP34:$AY34)))</f>
        <v>0</v>
      </c>
      <c r="BH34" s="0" t="n">
        <f aca="false">MAX(0,MIN(AX34,$BT34-SUMIF($AP$2:$AY$2,"&lt;"&amp;AX$2,$AP34:$AY34)))</f>
        <v>0</v>
      </c>
      <c r="BI34" s="0" t="n">
        <f aca="false">MAX(0,MIN(AY34,$BT34-SUMIF($AP$2:$AY$2,"&lt;"&amp;AY$2,$AP34:$AY34)))</f>
        <v>0</v>
      </c>
      <c r="BJ34" s="0" t="n">
        <f aca="false">ROUND(V34-AF34-AZ34,2)</f>
        <v>0</v>
      </c>
      <c r="BK34" s="0" t="n">
        <f aca="false">ROUND(W34-AG34-BA34,2)</f>
        <v>0</v>
      </c>
      <c r="BL34" s="0" t="n">
        <f aca="false">ROUND(X34-AH34-BB34,2)</f>
        <v>0</v>
      </c>
      <c r="BM34" s="0" t="n">
        <f aca="false">ROUND(Y34-AI34-BC34,2)</f>
        <v>2014.63</v>
      </c>
      <c r="BN34" s="0" t="n">
        <f aca="false">ROUND(Z34-AJ34-BD34,2)</f>
        <v>0</v>
      </c>
      <c r="BO34" s="0" t="n">
        <f aca="false">ROUND(AA34-AK34-BE34,2)</f>
        <v>0</v>
      </c>
      <c r="BP34" s="0" t="n">
        <f aca="false">ROUND(AB34-AL34-BF34,2)</f>
        <v>0</v>
      </c>
      <c r="BQ34" s="0" t="n">
        <f aca="false">ROUND(AC34-AM34-BG34,2)</f>
        <v>0</v>
      </c>
      <c r="BR34" s="0" t="n">
        <f aca="false">ROUND(AD34-AN34-BH34,2)</f>
        <v>0</v>
      </c>
      <c r="BS34" s="0" t="n">
        <f aca="false">ROUND(AE34-AO34-BI34,2)</f>
        <v>0</v>
      </c>
      <c r="BT34" s="0" t="n">
        <f aca="false">MAX(0,Plan!$C$4-SUM(AF34:AO34))</f>
        <v>405</v>
      </c>
      <c r="BU34" s="0" t="n">
        <f aca="false">ROUND(SUM(BJ34:BS34),2)</f>
        <v>2014.63</v>
      </c>
      <c r="BV34" s="0" t="n">
        <f aca="false">SUM(AF34:AO34)+SUM(AZ34:BI34)</f>
        <v>650</v>
      </c>
      <c r="BW34" s="0" t="n">
        <f aca="false">SUM(L34:U34)</f>
        <v>17.43</v>
      </c>
    </row>
    <row r="35" customFormat="false" ht="15" hidden="false" customHeight="false" outlineLevel="0" collapsed="false">
      <c r="A35" s="0" t="n">
        <v>30</v>
      </c>
      <c r="B35" s="0" t="n">
        <f aca="false">BJ34</f>
        <v>0</v>
      </c>
      <c r="C35" s="0" t="n">
        <f aca="false">BK34</f>
        <v>0</v>
      </c>
      <c r="D35" s="0" t="n">
        <f aca="false">BL34</f>
        <v>0</v>
      </c>
      <c r="E35" s="0" t="n">
        <f aca="false">BM34</f>
        <v>2014.63</v>
      </c>
      <c r="F35" s="0" t="n">
        <f aca="false">BN34</f>
        <v>0</v>
      </c>
      <c r="G35" s="0" t="n">
        <f aca="false">BO34</f>
        <v>0</v>
      </c>
      <c r="H35" s="0" t="n">
        <f aca="false">BP34</f>
        <v>0</v>
      </c>
      <c r="I35" s="0" t="n">
        <f aca="false">BQ34</f>
        <v>0</v>
      </c>
      <c r="J35" s="0" t="n">
        <f aca="false">BR34</f>
        <v>0</v>
      </c>
      <c r="K35" s="0" t="n">
        <f aca="false">BS34</f>
        <v>0</v>
      </c>
      <c r="L35" s="0" t="n">
        <f aca="false">ROUND(B35*N(Debts!$D$5)/12,2)</f>
        <v>0</v>
      </c>
      <c r="M35" s="0" t="n">
        <f aca="false">ROUND(C35*N(Debts!$D$6)/12,2)</f>
        <v>0</v>
      </c>
      <c r="N35" s="0" t="n">
        <f aca="false">ROUND(D35*N(Debts!$D$7)/12,2)</f>
        <v>0</v>
      </c>
      <c r="O35" s="0" t="n">
        <f aca="false">ROUND(E35*N(Debts!$D$8)/12,2)</f>
        <v>13.26</v>
      </c>
      <c r="P35" s="0" t="n">
        <f aca="false">ROUND(F35*N(Debts!$D$9)/12,2)</f>
        <v>0</v>
      </c>
      <c r="Q35" s="0" t="n">
        <f aca="false">ROUND(G35*N(Debts!$D$10)/12,2)</f>
        <v>0</v>
      </c>
      <c r="R35" s="0" t="n">
        <f aca="false">ROUND(H35*N(Debts!$D$11)/12,2)</f>
        <v>0</v>
      </c>
      <c r="S35" s="0" t="n">
        <f aca="false">ROUND(I35*N(Debts!$D$12)/12,2)</f>
        <v>0</v>
      </c>
      <c r="T35" s="0" t="n">
        <f aca="false">ROUND(J35*N(Debts!$D$13)/12,2)</f>
        <v>0</v>
      </c>
      <c r="U35" s="0" t="n">
        <f aca="false">ROUND(K35*N(Debts!$D$14)/12,2)</f>
        <v>0</v>
      </c>
      <c r="V35" s="0" t="n">
        <f aca="false">B35+L35</f>
        <v>0</v>
      </c>
      <c r="W35" s="0" t="n">
        <f aca="false">C35+M35</f>
        <v>0</v>
      </c>
      <c r="X35" s="0" t="n">
        <f aca="false">D35+N35</f>
        <v>0</v>
      </c>
      <c r="Y35" s="0" t="n">
        <f aca="false">E35+O35</f>
        <v>2027.89</v>
      </c>
      <c r="Z35" s="0" t="n">
        <f aca="false">F35+P35</f>
        <v>0</v>
      </c>
      <c r="AA35" s="0" t="n">
        <f aca="false">G35+Q35</f>
        <v>0</v>
      </c>
      <c r="AB35" s="0" t="n">
        <f aca="false">H35+R35</f>
        <v>0</v>
      </c>
      <c r="AC35" s="0" t="n">
        <f aca="false">I35+S35</f>
        <v>0</v>
      </c>
      <c r="AD35" s="0" t="n">
        <f aca="false">J35+T35</f>
        <v>0</v>
      </c>
      <c r="AE35" s="0" t="n">
        <f aca="false">K35+U35</f>
        <v>0</v>
      </c>
      <c r="AF35" s="0" t="n">
        <f aca="false">MIN(N(Debts!$E$5),V35)</f>
        <v>0</v>
      </c>
      <c r="AG35" s="0" t="n">
        <f aca="false">MIN(N(Debts!$E$6),W35)</f>
        <v>0</v>
      </c>
      <c r="AH35" s="0" t="n">
        <f aca="false">MIN(N(Debts!$E$7),X35)</f>
        <v>0</v>
      </c>
      <c r="AI35" s="0" t="n">
        <f aca="false">MIN(N(Debts!$E$8),Y35)</f>
        <v>245</v>
      </c>
      <c r="AJ35" s="0" t="n">
        <f aca="false">MIN(N(Debts!$E$9),Z35)</f>
        <v>0</v>
      </c>
      <c r="AK35" s="0" t="n">
        <f aca="false">MIN(N(Debts!$E$10),AA35)</f>
        <v>0</v>
      </c>
      <c r="AL35" s="0" t="n">
        <f aca="false">MIN(N(Debts!$E$11),AB35)</f>
        <v>0</v>
      </c>
      <c r="AM35" s="0" t="n">
        <f aca="false">MIN(N(Debts!$E$12),AC35)</f>
        <v>0</v>
      </c>
      <c r="AN35" s="0" t="n">
        <f aca="false">MIN(N(Debts!$E$13),AD35)</f>
        <v>0</v>
      </c>
      <c r="AO35" s="0" t="n">
        <f aca="false">MIN(N(Debts!$E$14),AE35)</f>
        <v>0</v>
      </c>
      <c r="AP35" s="0" t="n">
        <f aca="false">V35-AF35</f>
        <v>0</v>
      </c>
      <c r="AQ35" s="0" t="n">
        <f aca="false">W35-AG35</f>
        <v>0</v>
      </c>
      <c r="AR35" s="0" t="n">
        <f aca="false">X35-AH35</f>
        <v>0</v>
      </c>
      <c r="AS35" s="0" t="n">
        <f aca="false">Y35-AI35</f>
        <v>1782.89</v>
      </c>
      <c r="AT35" s="0" t="n">
        <f aca="false">Z35-AJ35</f>
        <v>0</v>
      </c>
      <c r="AU35" s="0" t="n">
        <f aca="false">AA35-AK35</f>
        <v>0</v>
      </c>
      <c r="AV35" s="0" t="n">
        <f aca="false">AB35-AL35</f>
        <v>0</v>
      </c>
      <c r="AW35" s="0" t="n">
        <f aca="false">AC35-AM35</f>
        <v>0</v>
      </c>
      <c r="AX35" s="0" t="n">
        <f aca="false">AD35-AN35</f>
        <v>0</v>
      </c>
      <c r="AY35" s="0" t="n">
        <f aca="false">AE35-AO35</f>
        <v>0</v>
      </c>
      <c r="AZ35" s="0" t="n">
        <f aca="false">MAX(0,MIN(AP35,$BT35-SUMIF($AP$2:$AY$2,"&lt;"&amp;AP$2,$AP35:$AY35)))</f>
        <v>0</v>
      </c>
      <c r="BA35" s="0" t="n">
        <f aca="false">MAX(0,MIN(AQ35,$BT35-SUMIF($AP$2:$AY$2,"&lt;"&amp;AQ$2,$AP35:$AY35)))</f>
        <v>0</v>
      </c>
      <c r="BB35" s="0" t="n">
        <f aca="false">MAX(0,MIN(AR35,$BT35-SUMIF($AP$2:$AY$2,"&lt;"&amp;AR$2,$AP35:$AY35)))</f>
        <v>0</v>
      </c>
      <c r="BC35" s="0" t="n">
        <f aca="false">MAX(0,MIN(AS35,$BT35-SUMIF($AP$2:$AY$2,"&lt;"&amp;AS$2,$AP35:$AY35)))</f>
        <v>405</v>
      </c>
      <c r="BD35" s="0" t="n">
        <f aca="false">MAX(0,MIN(AT35,$BT35-SUMIF($AP$2:$AY$2,"&lt;"&amp;AT$2,$AP35:$AY35)))</f>
        <v>0</v>
      </c>
      <c r="BE35" s="0" t="n">
        <f aca="false">MAX(0,MIN(AU35,$BT35-SUMIF($AP$2:$AY$2,"&lt;"&amp;AU$2,$AP35:$AY35)))</f>
        <v>0</v>
      </c>
      <c r="BF35" s="0" t="n">
        <f aca="false">MAX(0,MIN(AV35,$BT35-SUMIF($AP$2:$AY$2,"&lt;"&amp;AV$2,$AP35:$AY35)))</f>
        <v>0</v>
      </c>
      <c r="BG35" s="0" t="n">
        <f aca="false">MAX(0,MIN(AW35,$BT35-SUMIF($AP$2:$AY$2,"&lt;"&amp;AW$2,$AP35:$AY35)))</f>
        <v>0</v>
      </c>
      <c r="BH35" s="0" t="n">
        <f aca="false">MAX(0,MIN(AX35,$BT35-SUMIF($AP$2:$AY$2,"&lt;"&amp;AX$2,$AP35:$AY35)))</f>
        <v>0</v>
      </c>
      <c r="BI35" s="0" t="n">
        <f aca="false">MAX(0,MIN(AY35,$BT35-SUMIF($AP$2:$AY$2,"&lt;"&amp;AY$2,$AP35:$AY35)))</f>
        <v>0</v>
      </c>
      <c r="BJ35" s="0" t="n">
        <f aca="false">ROUND(V35-AF35-AZ35,2)</f>
        <v>0</v>
      </c>
      <c r="BK35" s="0" t="n">
        <f aca="false">ROUND(W35-AG35-BA35,2)</f>
        <v>0</v>
      </c>
      <c r="BL35" s="0" t="n">
        <f aca="false">ROUND(X35-AH35-BB35,2)</f>
        <v>0</v>
      </c>
      <c r="BM35" s="0" t="n">
        <f aca="false">ROUND(Y35-AI35-BC35,2)</f>
        <v>1377.89</v>
      </c>
      <c r="BN35" s="0" t="n">
        <f aca="false">ROUND(Z35-AJ35-BD35,2)</f>
        <v>0</v>
      </c>
      <c r="BO35" s="0" t="n">
        <f aca="false">ROUND(AA35-AK35-BE35,2)</f>
        <v>0</v>
      </c>
      <c r="BP35" s="0" t="n">
        <f aca="false">ROUND(AB35-AL35-BF35,2)</f>
        <v>0</v>
      </c>
      <c r="BQ35" s="0" t="n">
        <f aca="false">ROUND(AC35-AM35-BG35,2)</f>
        <v>0</v>
      </c>
      <c r="BR35" s="0" t="n">
        <f aca="false">ROUND(AD35-AN35-BH35,2)</f>
        <v>0</v>
      </c>
      <c r="BS35" s="0" t="n">
        <f aca="false">ROUND(AE35-AO35-BI35,2)</f>
        <v>0</v>
      </c>
      <c r="BT35" s="0" t="n">
        <f aca="false">MAX(0,Plan!$C$4-SUM(AF35:AO35))</f>
        <v>405</v>
      </c>
      <c r="BU35" s="0" t="n">
        <f aca="false">ROUND(SUM(BJ35:BS35),2)</f>
        <v>1377.89</v>
      </c>
      <c r="BV35" s="0" t="n">
        <f aca="false">SUM(AF35:AO35)+SUM(AZ35:BI35)</f>
        <v>650</v>
      </c>
      <c r="BW35" s="0" t="n">
        <f aca="false">SUM(L35:U35)</f>
        <v>13.26</v>
      </c>
    </row>
    <row r="36" customFormat="false" ht="15" hidden="false" customHeight="false" outlineLevel="0" collapsed="false">
      <c r="A36" s="0" t="n">
        <v>31</v>
      </c>
      <c r="B36" s="0" t="n">
        <f aca="false">BJ35</f>
        <v>0</v>
      </c>
      <c r="C36" s="0" t="n">
        <f aca="false">BK35</f>
        <v>0</v>
      </c>
      <c r="D36" s="0" t="n">
        <f aca="false">BL35</f>
        <v>0</v>
      </c>
      <c r="E36" s="0" t="n">
        <f aca="false">BM35</f>
        <v>1377.89</v>
      </c>
      <c r="F36" s="0" t="n">
        <f aca="false">BN35</f>
        <v>0</v>
      </c>
      <c r="G36" s="0" t="n">
        <f aca="false">BO35</f>
        <v>0</v>
      </c>
      <c r="H36" s="0" t="n">
        <f aca="false">BP35</f>
        <v>0</v>
      </c>
      <c r="I36" s="0" t="n">
        <f aca="false">BQ35</f>
        <v>0</v>
      </c>
      <c r="J36" s="0" t="n">
        <f aca="false">BR35</f>
        <v>0</v>
      </c>
      <c r="K36" s="0" t="n">
        <f aca="false">BS35</f>
        <v>0</v>
      </c>
      <c r="L36" s="0" t="n">
        <f aca="false">ROUND(B36*N(Debts!$D$5)/12,2)</f>
        <v>0</v>
      </c>
      <c r="M36" s="0" t="n">
        <f aca="false">ROUND(C36*N(Debts!$D$6)/12,2)</f>
        <v>0</v>
      </c>
      <c r="N36" s="0" t="n">
        <f aca="false">ROUND(D36*N(Debts!$D$7)/12,2)</f>
        <v>0</v>
      </c>
      <c r="O36" s="0" t="n">
        <f aca="false">ROUND(E36*N(Debts!$D$8)/12,2)</f>
        <v>9.07</v>
      </c>
      <c r="P36" s="0" t="n">
        <f aca="false">ROUND(F36*N(Debts!$D$9)/12,2)</f>
        <v>0</v>
      </c>
      <c r="Q36" s="0" t="n">
        <f aca="false">ROUND(G36*N(Debts!$D$10)/12,2)</f>
        <v>0</v>
      </c>
      <c r="R36" s="0" t="n">
        <f aca="false">ROUND(H36*N(Debts!$D$11)/12,2)</f>
        <v>0</v>
      </c>
      <c r="S36" s="0" t="n">
        <f aca="false">ROUND(I36*N(Debts!$D$12)/12,2)</f>
        <v>0</v>
      </c>
      <c r="T36" s="0" t="n">
        <f aca="false">ROUND(J36*N(Debts!$D$13)/12,2)</f>
        <v>0</v>
      </c>
      <c r="U36" s="0" t="n">
        <f aca="false">ROUND(K36*N(Debts!$D$14)/12,2)</f>
        <v>0</v>
      </c>
      <c r="V36" s="0" t="n">
        <f aca="false">B36+L36</f>
        <v>0</v>
      </c>
      <c r="W36" s="0" t="n">
        <f aca="false">C36+M36</f>
        <v>0</v>
      </c>
      <c r="X36" s="0" t="n">
        <f aca="false">D36+N36</f>
        <v>0</v>
      </c>
      <c r="Y36" s="0" t="n">
        <f aca="false">E36+O36</f>
        <v>1386.96</v>
      </c>
      <c r="Z36" s="0" t="n">
        <f aca="false">F36+P36</f>
        <v>0</v>
      </c>
      <c r="AA36" s="0" t="n">
        <f aca="false">G36+Q36</f>
        <v>0</v>
      </c>
      <c r="AB36" s="0" t="n">
        <f aca="false">H36+R36</f>
        <v>0</v>
      </c>
      <c r="AC36" s="0" t="n">
        <f aca="false">I36+S36</f>
        <v>0</v>
      </c>
      <c r="AD36" s="0" t="n">
        <f aca="false">J36+T36</f>
        <v>0</v>
      </c>
      <c r="AE36" s="0" t="n">
        <f aca="false">K36+U36</f>
        <v>0</v>
      </c>
      <c r="AF36" s="0" t="n">
        <f aca="false">MIN(N(Debts!$E$5),V36)</f>
        <v>0</v>
      </c>
      <c r="AG36" s="0" t="n">
        <f aca="false">MIN(N(Debts!$E$6),W36)</f>
        <v>0</v>
      </c>
      <c r="AH36" s="0" t="n">
        <f aca="false">MIN(N(Debts!$E$7),X36)</f>
        <v>0</v>
      </c>
      <c r="AI36" s="0" t="n">
        <f aca="false">MIN(N(Debts!$E$8),Y36)</f>
        <v>245</v>
      </c>
      <c r="AJ36" s="0" t="n">
        <f aca="false">MIN(N(Debts!$E$9),Z36)</f>
        <v>0</v>
      </c>
      <c r="AK36" s="0" t="n">
        <f aca="false">MIN(N(Debts!$E$10),AA36)</f>
        <v>0</v>
      </c>
      <c r="AL36" s="0" t="n">
        <f aca="false">MIN(N(Debts!$E$11),AB36)</f>
        <v>0</v>
      </c>
      <c r="AM36" s="0" t="n">
        <f aca="false">MIN(N(Debts!$E$12),AC36)</f>
        <v>0</v>
      </c>
      <c r="AN36" s="0" t="n">
        <f aca="false">MIN(N(Debts!$E$13),AD36)</f>
        <v>0</v>
      </c>
      <c r="AO36" s="0" t="n">
        <f aca="false">MIN(N(Debts!$E$14),AE36)</f>
        <v>0</v>
      </c>
      <c r="AP36" s="0" t="n">
        <f aca="false">V36-AF36</f>
        <v>0</v>
      </c>
      <c r="AQ36" s="0" t="n">
        <f aca="false">W36-AG36</f>
        <v>0</v>
      </c>
      <c r="AR36" s="0" t="n">
        <f aca="false">X36-AH36</f>
        <v>0</v>
      </c>
      <c r="AS36" s="0" t="n">
        <f aca="false">Y36-AI36</f>
        <v>1141.96</v>
      </c>
      <c r="AT36" s="0" t="n">
        <f aca="false">Z36-AJ36</f>
        <v>0</v>
      </c>
      <c r="AU36" s="0" t="n">
        <f aca="false">AA36-AK36</f>
        <v>0</v>
      </c>
      <c r="AV36" s="0" t="n">
        <f aca="false">AB36-AL36</f>
        <v>0</v>
      </c>
      <c r="AW36" s="0" t="n">
        <f aca="false">AC36-AM36</f>
        <v>0</v>
      </c>
      <c r="AX36" s="0" t="n">
        <f aca="false">AD36-AN36</f>
        <v>0</v>
      </c>
      <c r="AY36" s="0" t="n">
        <f aca="false">AE36-AO36</f>
        <v>0</v>
      </c>
      <c r="AZ36" s="0" t="n">
        <f aca="false">MAX(0,MIN(AP36,$BT36-SUMIF($AP$2:$AY$2,"&lt;"&amp;AP$2,$AP36:$AY36)))</f>
        <v>0</v>
      </c>
      <c r="BA36" s="0" t="n">
        <f aca="false">MAX(0,MIN(AQ36,$BT36-SUMIF($AP$2:$AY$2,"&lt;"&amp;AQ$2,$AP36:$AY36)))</f>
        <v>0</v>
      </c>
      <c r="BB36" s="0" t="n">
        <f aca="false">MAX(0,MIN(AR36,$BT36-SUMIF($AP$2:$AY$2,"&lt;"&amp;AR$2,$AP36:$AY36)))</f>
        <v>0</v>
      </c>
      <c r="BC36" s="0" t="n">
        <f aca="false">MAX(0,MIN(AS36,$BT36-SUMIF($AP$2:$AY$2,"&lt;"&amp;AS$2,$AP36:$AY36)))</f>
        <v>405</v>
      </c>
      <c r="BD36" s="0" t="n">
        <f aca="false">MAX(0,MIN(AT36,$BT36-SUMIF($AP$2:$AY$2,"&lt;"&amp;AT$2,$AP36:$AY36)))</f>
        <v>0</v>
      </c>
      <c r="BE36" s="0" t="n">
        <f aca="false">MAX(0,MIN(AU36,$BT36-SUMIF($AP$2:$AY$2,"&lt;"&amp;AU$2,$AP36:$AY36)))</f>
        <v>0</v>
      </c>
      <c r="BF36" s="0" t="n">
        <f aca="false">MAX(0,MIN(AV36,$BT36-SUMIF($AP$2:$AY$2,"&lt;"&amp;AV$2,$AP36:$AY36)))</f>
        <v>0</v>
      </c>
      <c r="BG36" s="0" t="n">
        <f aca="false">MAX(0,MIN(AW36,$BT36-SUMIF($AP$2:$AY$2,"&lt;"&amp;AW$2,$AP36:$AY36)))</f>
        <v>0</v>
      </c>
      <c r="BH36" s="0" t="n">
        <f aca="false">MAX(0,MIN(AX36,$BT36-SUMIF($AP$2:$AY$2,"&lt;"&amp;AX$2,$AP36:$AY36)))</f>
        <v>0</v>
      </c>
      <c r="BI36" s="0" t="n">
        <f aca="false">MAX(0,MIN(AY36,$BT36-SUMIF($AP$2:$AY$2,"&lt;"&amp;AY$2,$AP36:$AY36)))</f>
        <v>0</v>
      </c>
      <c r="BJ36" s="0" t="n">
        <f aca="false">ROUND(V36-AF36-AZ36,2)</f>
        <v>0</v>
      </c>
      <c r="BK36" s="0" t="n">
        <f aca="false">ROUND(W36-AG36-BA36,2)</f>
        <v>0</v>
      </c>
      <c r="BL36" s="0" t="n">
        <f aca="false">ROUND(X36-AH36-BB36,2)</f>
        <v>0</v>
      </c>
      <c r="BM36" s="0" t="n">
        <f aca="false">ROUND(Y36-AI36-BC36,2)</f>
        <v>736.96</v>
      </c>
      <c r="BN36" s="0" t="n">
        <f aca="false">ROUND(Z36-AJ36-BD36,2)</f>
        <v>0</v>
      </c>
      <c r="BO36" s="0" t="n">
        <f aca="false">ROUND(AA36-AK36-BE36,2)</f>
        <v>0</v>
      </c>
      <c r="BP36" s="0" t="n">
        <f aca="false">ROUND(AB36-AL36-BF36,2)</f>
        <v>0</v>
      </c>
      <c r="BQ36" s="0" t="n">
        <f aca="false">ROUND(AC36-AM36-BG36,2)</f>
        <v>0</v>
      </c>
      <c r="BR36" s="0" t="n">
        <f aca="false">ROUND(AD36-AN36-BH36,2)</f>
        <v>0</v>
      </c>
      <c r="BS36" s="0" t="n">
        <f aca="false">ROUND(AE36-AO36-BI36,2)</f>
        <v>0</v>
      </c>
      <c r="BT36" s="0" t="n">
        <f aca="false">MAX(0,Plan!$C$4-SUM(AF36:AO36))</f>
        <v>405</v>
      </c>
      <c r="BU36" s="0" t="n">
        <f aca="false">ROUND(SUM(BJ36:BS36),2)</f>
        <v>736.96</v>
      </c>
      <c r="BV36" s="0" t="n">
        <f aca="false">SUM(AF36:AO36)+SUM(AZ36:BI36)</f>
        <v>650</v>
      </c>
      <c r="BW36" s="0" t="n">
        <f aca="false">SUM(L36:U36)</f>
        <v>9.07</v>
      </c>
    </row>
    <row r="37" customFormat="false" ht="15" hidden="false" customHeight="false" outlineLevel="0" collapsed="false">
      <c r="A37" s="0" t="n">
        <v>32</v>
      </c>
      <c r="B37" s="0" t="n">
        <f aca="false">BJ36</f>
        <v>0</v>
      </c>
      <c r="C37" s="0" t="n">
        <f aca="false">BK36</f>
        <v>0</v>
      </c>
      <c r="D37" s="0" t="n">
        <f aca="false">BL36</f>
        <v>0</v>
      </c>
      <c r="E37" s="0" t="n">
        <f aca="false">BM36</f>
        <v>736.96</v>
      </c>
      <c r="F37" s="0" t="n">
        <f aca="false">BN36</f>
        <v>0</v>
      </c>
      <c r="G37" s="0" t="n">
        <f aca="false">BO36</f>
        <v>0</v>
      </c>
      <c r="H37" s="0" t="n">
        <f aca="false">BP36</f>
        <v>0</v>
      </c>
      <c r="I37" s="0" t="n">
        <f aca="false">BQ36</f>
        <v>0</v>
      </c>
      <c r="J37" s="0" t="n">
        <f aca="false">BR36</f>
        <v>0</v>
      </c>
      <c r="K37" s="0" t="n">
        <f aca="false">BS36</f>
        <v>0</v>
      </c>
      <c r="L37" s="0" t="n">
        <f aca="false">ROUND(B37*N(Debts!$D$5)/12,2)</f>
        <v>0</v>
      </c>
      <c r="M37" s="0" t="n">
        <f aca="false">ROUND(C37*N(Debts!$D$6)/12,2)</f>
        <v>0</v>
      </c>
      <c r="N37" s="0" t="n">
        <f aca="false">ROUND(D37*N(Debts!$D$7)/12,2)</f>
        <v>0</v>
      </c>
      <c r="O37" s="0" t="n">
        <f aca="false">ROUND(E37*N(Debts!$D$8)/12,2)</f>
        <v>4.85</v>
      </c>
      <c r="P37" s="0" t="n">
        <f aca="false">ROUND(F37*N(Debts!$D$9)/12,2)</f>
        <v>0</v>
      </c>
      <c r="Q37" s="0" t="n">
        <f aca="false">ROUND(G37*N(Debts!$D$10)/12,2)</f>
        <v>0</v>
      </c>
      <c r="R37" s="0" t="n">
        <f aca="false">ROUND(H37*N(Debts!$D$11)/12,2)</f>
        <v>0</v>
      </c>
      <c r="S37" s="0" t="n">
        <f aca="false">ROUND(I37*N(Debts!$D$12)/12,2)</f>
        <v>0</v>
      </c>
      <c r="T37" s="0" t="n">
        <f aca="false">ROUND(J37*N(Debts!$D$13)/12,2)</f>
        <v>0</v>
      </c>
      <c r="U37" s="0" t="n">
        <f aca="false">ROUND(K37*N(Debts!$D$14)/12,2)</f>
        <v>0</v>
      </c>
      <c r="V37" s="0" t="n">
        <f aca="false">B37+L37</f>
        <v>0</v>
      </c>
      <c r="W37" s="0" t="n">
        <f aca="false">C37+M37</f>
        <v>0</v>
      </c>
      <c r="X37" s="0" t="n">
        <f aca="false">D37+N37</f>
        <v>0</v>
      </c>
      <c r="Y37" s="0" t="n">
        <f aca="false">E37+O37</f>
        <v>741.81</v>
      </c>
      <c r="Z37" s="0" t="n">
        <f aca="false">F37+P37</f>
        <v>0</v>
      </c>
      <c r="AA37" s="0" t="n">
        <f aca="false">G37+Q37</f>
        <v>0</v>
      </c>
      <c r="AB37" s="0" t="n">
        <f aca="false">H37+R37</f>
        <v>0</v>
      </c>
      <c r="AC37" s="0" t="n">
        <f aca="false">I37+S37</f>
        <v>0</v>
      </c>
      <c r="AD37" s="0" t="n">
        <f aca="false">J37+T37</f>
        <v>0</v>
      </c>
      <c r="AE37" s="0" t="n">
        <f aca="false">K37+U37</f>
        <v>0</v>
      </c>
      <c r="AF37" s="0" t="n">
        <f aca="false">MIN(N(Debts!$E$5),V37)</f>
        <v>0</v>
      </c>
      <c r="AG37" s="0" t="n">
        <f aca="false">MIN(N(Debts!$E$6),W37)</f>
        <v>0</v>
      </c>
      <c r="AH37" s="0" t="n">
        <f aca="false">MIN(N(Debts!$E$7),X37)</f>
        <v>0</v>
      </c>
      <c r="AI37" s="0" t="n">
        <f aca="false">MIN(N(Debts!$E$8),Y37)</f>
        <v>245</v>
      </c>
      <c r="AJ37" s="0" t="n">
        <f aca="false">MIN(N(Debts!$E$9),Z37)</f>
        <v>0</v>
      </c>
      <c r="AK37" s="0" t="n">
        <f aca="false">MIN(N(Debts!$E$10),AA37)</f>
        <v>0</v>
      </c>
      <c r="AL37" s="0" t="n">
        <f aca="false">MIN(N(Debts!$E$11),AB37)</f>
        <v>0</v>
      </c>
      <c r="AM37" s="0" t="n">
        <f aca="false">MIN(N(Debts!$E$12),AC37)</f>
        <v>0</v>
      </c>
      <c r="AN37" s="0" t="n">
        <f aca="false">MIN(N(Debts!$E$13),AD37)</f>
        <v>0</v>
      </c>
      <c r="AO37" s="0" t="n">
        <f aca="false">MIN(N(Debts!$E$14),AE37)</f>
        <v>0</v>
      </c>
      <c r="AP37" s="0" t="n">
        <f aca="false">V37-AF37</f>
        <v>0</v>
      </c>
      <c r="AQ37" s="0" t="n">
        <f aca="false">W37-AG37</f>
        <v>0</v>
      </c>
      <c r="AR37" s="0" t="n">
        <f aca="false">X37-AH37</f>
        <v>0</v>
      </c>
      <c r="AS37" s="0" t="n">
        <f aca="false">Y37-AI37</f>
        <v>496.81</v>
      </c>
      <c r="AT37" s="0" t="n">
        <f aca="false">Z37-AJ37</f>
        <v>0</v>
      </c>
      <c r="AU37" s="0" t="n">
        <f aca="false">AA37-AK37</f>
        <v>0</v>
      </c>
      <c r="AV37" s="0" t="n">
        <f aca="false">AB37-AL37</f>
        <v>0</v>
      </c>
      <c r="AW37" s="0" t="n">
        <f aca="false">AC37-AM37</f>
        <v>0</v>
      </c>
      <c r="AX37" s="0" t="n">
        <f aca="false">AD37-AN37</f>
        <v>0</v>
      </c>
      <c r="AY37" s="0" t="n">
        <f aca="false">AE37-AO37</f>
        <v>0</v>
      </c>
      <c r="AZ37" s="0" t="n">
        <f aca="false">MAX(0,MIN(AP37,$BT37-SUMIF($AP$2:$AY$2,"&lt;"&amp;AP$2,$AP37:$AY37)))</f>
        <v>0</v>
      </c>
      <c r="BA37" s="0" t="n">
        <f aca="false">MAX(0,MIN(AQ37,$BT37-SUMIF($AP$2:$AY$2,"&lt;"&amp;AQ$2,$AP37:$AY37)))</f>
        <v>0</v>
      </c>
      <c r="BB37" s="0" t="n">
        <f aca="false">MAX(0,MIN(AR37,$BT37-SUMIF($AP$2:$AY$2,"&lt;"&amp;AR$2,$AP37:$AY37)))</f>
        <v>0</v>
      </c>
      <c r="BC37" s="0" t="n">
        <f aca="false">MAX(0,MIN(AS37,$BT37-SUMIF($AP$2:$AY$2,"&lt;"&amp;AS$2,$AP37:$AY37)))</f>
        <v>405</v>
      </c>
      <c r="BD37" s="0" t="n">
        <f aca="false">MAX(0,MIN(AT37,$BT37-SUMIF($AP$2:$AY$2,"&lt;"&amp;AT$2,$AP37:$AY37)))</f>
        <v>0</v>
      </c>
      <c r="BE37" s="0" t="n">
        <f aca="false">MAX(0,MIN(AU37,$BT37-SUMIF($AP$2:$AY$2,"&lt;"&amp;AU$2,$AP37:$AY37)))</f>
        <v>0</v>
      </c>
      <c r="BF37" s="0" t="n">
        <f aca="false">MAX(0,MIN(AV37,$BT37-SUMIF($AP$2:$AY$2,"&lt;"&amp;AV$2,$AP37:$AY37)))</f>
        <v>0</v>
      </c>
      <c r="BG37" s="0" t="n">
        <f aca="false">MAX(0,MIN(AW37,$BT37-SUMIF($AP$2:$AY$2,"&lt;"&amp;AW$2,$AP37:$AY37)))</f>
        <v>0</v>
      </c>
      <c r="BH37" s="0" t="n">
        <f aca="false">MAX(0,MIN(AX37,$BT37-SUMIF($AP$2:$AY$2,"&lt;"&amp;AX$2,$AP37:$AY37)))</f>
        <v>0</v>
      </c>
      <c r="BI37" s="0" t="n">
        <f aca="false">MAX(0,MIN(AY37,$BT37-SUMIF($AP$2:$AY$2,"&lt;"&amp;AY$2,$AP37:$AY37)))</f>
        <v>0</v>
      </c>
      <c r="BJ37" s="0" t="n">
        <f aca="false">ROUND(V37-AF37-AZ37,2)</f>
        <v>0</v>
      </c>
      <c r="BK37" s="0" t="n">
        <f aca="false">ROUND(W37-AG37-BA37,2)</f>
        <v>0</v>
      </c>
      <c r="BL37" s="0" t="n">
        <f aca="false">ROUND(X37-AH37-BB37,2)</f>
        <v>0</v>
      </c>
      <c r="BM37" s="0" t="n">
        <f aca="false">ROUND(Y37-AI37-BC37,2)</f>
        <v>91.81</v>
      </c>
      <c r="BN37" s="0" t="n">
        <f aca="false">ROUND(Z37-AJ37-BD37,2)</f>
        <v>0</v>
      </c>
      <c r="BO37" s="0" t="n">
        <f aca="false">ROUND(AA37-AK37-BE37,2)</f>
        <v>0</v>
      </c>
      <c r="BP37" s="0" t="n">
        <f aca="false">ROUND(AB37-AL37-BF37,2)</f>
        <v>0</v>
      </c>
      <c r="BQ37" s="0" t="n">
        <f aca="false">ROUND(AC37-AM37-BG37,2)</f>
        <v>0</v>
      </c>
      <c r="BR37" s="0" t="n">
        <f aca="false">ROUND(AD37-AN37-BH37,2)</f>
        <v>0</v>
      </c>
      <c r="BS37" s="0" t="n">
        <f aca="false">ROUND(AE37-AO37-BI37,2)</f>
        <v>0</v>
      </c>
      <c r="BT37" s="0" t="n">
        <f aca="false">MAX(0,Plan!$C$4-SUM(AF37:AO37))</f>
        <v>405</v>
      </c>
      <c r="BU37" s="0" t="n">
        <f aca="false">ROUND(SUM(BJ37:BS37),2)</f>
        <v>91.81</v>
      </c>
      <c r="BV37" s="0" t="n">
        <f aca="false">SUM(AF37:AO37)+SUM(AZ37:BI37)</f>
        <v>650</v>
      </c>
      <c r="BW37" s="0" t="n">
        <f aca="false">SUM(L37:U37)</f>
        <v>4.85</v>
      </c>
    </row>
    <row r="38" customFormat="false" ht="15" hidden="false" customHeight="false" outlineLevel="0" collapsed="false">
      <c r="A38" s="0" t="n">
        <v>33</v>
      </c>
      <c r="B38" s="0" t="n">
        <f aca="false">BJ37</f>
        <v>0</v>
      </c>
      <c r="C38" s="0" t="n">
        <f aca="false">BK37</f>
        <v>0</v>
      </c>
      <c r="D38" s="0" t="n">
        <f aca="false">BL37</f>
        <v>0</v>
      </c>
      <c r="E38" s="0" t="n">
        <f aca="false">BM37</f>
        <v>91.81</v>
      </c>
      <c r="F38" s="0" t="n">
        <f aca="false">BN37</f>
        <v>0</v>
      </c>
      <c r="G38" s="0" t="n">
        <f aca="false">BO37</f>
        <v>0</v>
      </c>
      <c r="H38" s="0" t="n">
        <f aca="false">BP37</f>
        <v>0</v>
      </c>
      <c r="I38" s="0" t="n">
        <f aca="false">BQ37</f>
        <v>0</v>
      </c>
      <c r="J38" s="0" t="n">
        <f aca="false">BR37</f>
        <v>0</v>
      </c>
      <c r="K38" s="0" t="n">
        <f aca="false">BS37</f>
        <v>0</v>
      </c>
      <c r="L38" s="0" t="n">
        <f aca="false">ROUND(B38*N(Debts!$D$5)/12,2)</f>
        <v>0</v>
      </c>
      <c r="M38" s="0" t="n">
        <f aca="false">ROUND(C38*N(Debts!$D$6)/12,2)</f>
        <v>0</v>
      </c>
      <c r="N38" s="0" t="n">
        <f aca="false">ROUND(D38*N(Debts!$D$7)/12,2)</f>
        <v>0</v>
      </c>
      <c r="O38" s="0" t="n">
        <f aca="false">ROUND(E38*N(Debts!$D$8)/12,2)</f>
        <v>0.6</v>
      </c>
      <c r="P38" s="0" t="n">
        <f aca="false">ROUND(F38*N(Debts!$D$9)/12,2)</f>
        <v>0</v>
      </c>
      <c r="Q38" s="0" t="n">
        <f aca="false">ROUND(G38*N(Debts!$D$10)/12,2)</f>
        <v>0</v>
      </c>
      <c r="R38" s="0" t="n">
        <f aca="false">ROUND(H38*N(Debts!$D$11)/12,2)</f>
        <v>0</v>
      </c>
      <c r="S38" s="0" t="n">
        <f aca="false">ROUND(I38*N(Debts!$D$12)/12,2)</f>
        <v>0</v>
      </c>
      <c r="T38" s="0" t="n">
        <f aca="false">ROUND(J38*N(Debts!$D$13)/12,2)</f>
        <v>0</v>
      </c>
      <c r="U38" s="0" t="n">
        <f aca="false">ROUND(K38*N(Debts!$D$14)/12,2)</f>
        <v>0</v>
      </c>
      <c r="V38" s="0" t="n">
        <f aca="false">B38+L38</f>
        <v>0</v>
      </c>
      <c r="W38" s="0" t="n">
        <f aca="false">C38+M38</f>
        <v>0</v>
      </c>
      <c r="X38" s="0" t="n">
        <f aca="false">D38+N38</f>
        <v>0</v>
      </c>
      <c r="Y38" s="0" t="n">
        <f aca="false">E38+O38</f>
        <v>92.41</v>
      </c>
      <c r="Z38" s="0" t="n">
        <f aca="false">F38+P38</f>
        <v>0</v>
      </c>
      <c r="AA38" s="0" t="n">
        <f aca="false">G38+Q38</f>
        <v>0</v>
      </c>
      <c r="AB38" s="0" t="n">
        <f aca="false">H38+R38</f>
        <v>0</v>
      </c>
      <c r="AC38" s="0" t="n">
        <f aca="false">I38+S38</f>
        <v>0</v>
      </c>
      <c r="AD38" s="0" t="n">
        <f aca="false">J38+T38</f>
        <v>0</v>
      </c>
      <c r="AE38" s="0" t="n">
        <f aca="false">K38+U38</f>
        <v>0</v>
      </c>
      <c r="AF38" s="0" t="n">
        <f aca="false">MIN(N(Debts!$E$5),V38)</f>
        <v>0</v>
      </c>
      <c r="AG38" s="0" t="n">
        <f aca="false">MIN(N(Debts!$E$6),W38)</f>
        <v>0</v>
      </c>
      <c r="AH38" s="0" t="n">
        <f aca="false">MIN(N(Debts!$E$7),X38)</f>
        <v>0</v>
      </c>
      <c r="AI38" s="0" t="n">
        <f aca="false">MIN(N(Debts!$E$8),Y38)</f>
        <v>92.41</v>
      </c>
      <c r="AJ38" s="0" t="n">
        <f aca="false">MIN(N(Debts!$E$9),Z38)</f>
        <v>0</v>
      </c>
      <c r="AK38" s="0" t="n">
        <f aca="false">MIN(N(Debts!$E$10),AA38)</f>
        <v>0</v>
      </c>
      <c r="AL38" s="0" t="n">
        <f aca="false">MIN(N(Debts!$E$11),AB38)</f>
        <v>0</v>
      </c>
      <c r="AM38" s="0" t="n">
        <f aca="false">MIN(N(Debts!$E$12),AC38)</f>
        <v>0</v>
      </c>
      <c r="AN38" s="0" t="n">
        <f aca="false">MIN(N(Debts!$E$13),AD38)</f>
        <v>0</v>
      </c>
      <c r="AO38" s="0" t="n">
        <f aca="false">MIN(N(Debts!$E$14),AE38)</f>
        <v>0</v>
      </c>
      <c r="AP38" s="0" t="n">
        <f aca="false">V38-AF38</f>
        <v>0</v>
      </c>
      <c r="AQ38" s="0" t="n">
        <f aca="false">W38-AG38</f>
        <v>0</v>
      </c>
      <c r="AR38" s="0" t="n">
        <f aca="false">X38-AH38</f>
        <v>0</v>
      </c>
      <c r="AS38" s="0" t="n">
        <f aca="false">Y38-AI38</f>
        <v>0</v>
      </c>
      <c r="AT38" s="0" t="n">
        <f aca="false">Z38-AJ38</f>
        <v>0</v>
      </c>
      <c r="AU38" s="0" t="n">
        <f aca="false">AA38-AK38</f>
        <v>0</v>
      </c>
      <c r="AV38" s="0" t="n">
        <f aca="false">AB38-AL38</f>
        <v>0</v>
      </c>
      <c r="AW38" s="0" t="n">
        <f aca="false">AC38-AM38</f>
        <v>0</v>
      </c>
      <c r="AX38" s="0" t="n">
        <f aca="false">AD38-AN38</f>
        <v>0</v>
      </c>
      <c r="AY38" s="0" t="n">
        <f aca="false">AE38-AO38</f>
        <v>0</v>
      </c>
      <c r="AZ38" s="0" t="n">
        <f aca="false">MAX(0,MIN(AP38,$BT38-SUMIF($AP$2:$AY$2,"&lt;"&amp;AP$2,$AP38:$AY38)))</f>
        <v>0</v>
      </c>
      <c r="BA38" s="0" t="n">
        <f aca="false">MAX(0,MIN(AQ38,$BT38-SUMIF($AP$2:$AY$2,"&lt;"&amp;AQ$2,$AP38:$AY38)))</f>
        <v>0</v>
      </c>
      <c r="BB38" s="0" t="n">
        <f aca="false">MAX(0,MIN(AR38,$BT38-SUMIF($AP$2:$AY$2,"&lt;"&amp;AR$2,$AP38:$AY38)))</f>
        <v>0</v>
      </c>
      <c r="BC38" s="0" t="n">
        <f aca="false">MAX(0,MIN(AS38,$BT38-SUMIF($AP$2:$AY$2,"&lt;"&amp;AS$2,$AP38:$AY38)))</f>
        <v>0</v>
      </c>
      <c r="BD38" s="0" t="n">
        <f aca="false">MAX(0,MIN(AT38,$BT38-SUMIF($AP$2:$AY$2,"&lt;"&amp;AT$2,$AP38:$AY38)))</f>
        <v>0</v>
      </c>
      <c r="BE38" s="0" t="n">
        <f aca="false">MAX(0,MIN(AU38,$BT38-SUMIF($AP$2:$AY$2,"&lt;"&amp;AU$2,$AP38:$AY38)))</f>
        <v>0</v>
      </c>
      <c r="BF38" s="0" t="n">
        <f aca="false">MAX(0,MIN(AV38,$BT38-SUMIF($AP$2:$AY$2,"&lt;"&amp;AV$2,$AP38:$AY38)))</f>
        <v>0</v>
      </c>
      <c r="BG38" s="0" t="n">
        <f aca="false">MAX(0,MIN(AW38,$BT38-SUMIF($AP$2:$AY$2,"&lt;"&amp;AW$2,$AP38:$AY38)))</f>
        <v>0</v>
      </c>
      <c r="BH38" s="0" t="n">
        <f aca="false">MAX(0,MIN(AX38,$BT38-SUMIF($AP$2:$AY$2,"&lt;"&amp;AX$2,$AP38:$AY38)))</f>
        <v>0</v>
      </c>
      <c r="BI38" s="0" t="n">
        <f aca="false">MAX(0,MIN(AY38,$BT38-SUMIF($AP$2:$AY$2,"&lt;"&amp;AY$2,$AP38:$AY38)))</f>
        <v>0</v>
      </c>
      <c r="BJ38" s="0" t="n">
        <f aca="false">ROUND(V38-AF38-AZ38,2)</f>
        <v>0</v>
      </c>
      <c r="BK38" s="0" t="n">
        <f aca="false">ROUND(W38-AG38-BA38,2)</f>
        <v>0</v>
      </c>
      <c r="BL38" s="0" t="n">
        <f aca="false">ROUND(X38-AH38-BB38,2)</f>
        <v>0</v>
      </c>
      <c r="BM38" s="0" t="n">
        <f aca="false">ROUND(Y38-AI38-BC38,2)</f>
        <v>0</v>
      </c>
      <c r="BN38" s="0" t="n">
        <f aca="false">ROUND(Z38-AJ38-BD38,2)</f>
        <v>0</v>
      </c>
      <c r="BO38" s="0" t="n">
        <f aca="false">ROUND(AA38-AK38-BE38,2)</f>
        <v>0</v>
      </c>
      <c r="BP38" s="0" t="n">
        <f aca="false">ROUND(AB38-AL38-BF38,2)</f>
        <v>0</v>
      </c>
      <c r="BQ38" s="0" t="n">
        <f aca="false">ROUND(AC38-AM38-BG38,2)</f>
        <v>0</v>
      </c>
      <c r="BR38" s="0" t="n">
        <f aca="false">ROUND(AD38-AN38-BH38,2)</f>
        <v>0</v>
      </c>
      <c r="BS38" s="0" t="n">
        <f aca="false">ROUND(AE38-AO38-BI38,2)</f>
        <v>0</v>
      </c>
      <c r="BT38" s="0" t="n">
        <f aca="false">MAX(0,Plan!$C$4-SUM(AF38:AO38))</f>
        <v>557.59</v>
      </c>
      <c r="BU38" s="0" t="n">
        <f aca="false">ROUND(SUM(BJ38:BS38),2)</f>
        <v>0</v>
      </c>
      <c r="BV38" s="0" t="n">
        <f aca="false">SUM(AF38:AO38)+SUM(AZ38:BI38)</f>
        <v>92.41</v>
      </c>
      <c r="BW38" s="0" t="n">
        <f aca="false">SUM(L38:U38)</f>
        <v>0.6</v>
      </c>
    </row>
    <row r="39" customFormat="false" ht="15" hidden="false" customHeight="false" outlineLevel="0" collapsed="false">
      <c r="A39" s="0" t="n">
        <v>34</v>
      </c>
      <c r="B39" s="0" t="n">
        <f aca="false">BJ38</f>
        <v>0</v>
      </c>
      <c r="C39" s="0" t="n">
        <f aca="false">BK38</f>
        <v>0</v>
      </c>
      <c r="D39" s="0" t="n">
        <f aca="false">BL38</f>
        <v>0</v>
      </c>
      <c r="E39" s="0" t="n">
        <f aca="false">BM38</f>
        <v>0</v>
      </c>
      <c r="F39" s="0" t="n">
        <f aca="false">BN38</f>
        <v>0</v>
      </c>
      <c r="G39" s="0" t="n">
        <f aca="false">BO38</f>
        <v>0</v>
      </c>
      <c r="H39" s="0" t="n">
        <f aca="false">BP38</f>
        <v>0</v>
      </c>
      <c r="I39" s="0" t="n">
        <f aca="false">BQ38</f>
        <v>0</v>
      </c>
      <c r="J39" s="0" t="n">
        <f aca="false">BR38</f>
        <v>0</v>
      </c>
      <c r="K39" s="0" t="n">
        <f aca="false">BS38</f>
        <v>0</v>
      </c>
      <c r="L39" s="0" t="n">
        <f aca="false">ROUND(B39*N(Debts!$D$5)/12,2)</f>
        <v>0</v>
      </c>
      <c r="M39" s="0" t="n">
        <f aca="false">ROUND(C39*N(Debts!$D$6)/12,2)</f>
        <v>0</v>
      </c>
      <c r="N39" s="0" t="n">
        <f aca="false">ROUND(D39*N(Debts!$D$7)/12,2)</f>
        <v>0</v>
      </c>
      <c r="O39" s="0" t="n">
        <f aca="false">ROUND(E39*N(Debts!$D$8)/12,2)</f>
        <v>0</v>
      </c>
      <c r="P39" s="0" t="n">
        <f aca="false">ROUND(F39*N(Debts!$D$9)/12,2)</f>
        <v>0</v>
      </c>
      <c r="Q39" s="0" t="n">
        <f aca="false">ROUND(G39*N(Debts!$D$10)/12,2)</f>
        <v>0</v>
      </c>
      <c r="R39" s="0" t="n">
        <f aca="false">ROUND(H39*N(Debts!$D$11)/12,2)</f>
        <v>0</v>
      </c>
      <c r="S39" s="0" t="n">
        <f aca="false">ROUND(I39*N(Debts!$D$12)/12,2)</f>
        <v>0</v>
      </c>
      <c r="T39" s="0" t="n">
        <f aca="false">ROUND(J39*N(Debts!$D$13)/12,2)</f>
        <v>0</v>
      </c>
      <c r="U39" s="0" t="n">
        <f aca="false">ROUND(K39*N(Debts!$D$14)/12,2)</f>
        <v>0</v>
      </c>
      <c r="V39" s="0" t="n">
        <f aca="false">B39+L39</f>
        <v>0</v>
      </c>
      <c r="W39" s="0" t="n">
        <f aca="false">C39+M39</f>
        <v>0</v>
      </c>
      <c r="X39" s="0" t="n">
        <f aca="false">D39+N39</f>
        <v>0</v>
      </c>
      <c r="Y39" s="0" t="n">
        <f aca="false">E39+O39</f>
        <v>0</v>
      </c>
      <c r="Z39" s="0" t="n">
        <f aca="false">F39+P39</f>
        <v>0</v>
      </c>
      <c r="AA39" s="0" t="n">
        <f aca="false">G39+Q39</f>
        <v>0</v>
      </c>
      <c r="AB39" s="0" t="n">
        <f aca="false">H39+R39</f>
        <v>0</v>
      </c>
      <c r="AC39" s="0" t="n">
        <f aca="false">I39+S39</f>
        <v>0</v>
      </c>
      <c r="AD39" s="0" t="n">
        <f aca="false">J39+T39</f>
        <v>0</v>
      </c>
      <c r="AE39" s="0" t="n">
        <f aca="false">K39+U39</f>
        <v>0</v>
      </c>
      <c r="AF39" s="0" t="n">
        <f aca="false">MIN(N(Debts!$E$5),V39)</f>
        <v>0</v>
      </c>
      <c r="AG39" s="0" t="n">
        <f aca="false">MIN(N(Debts!$E$6),W39)</f>
        <v>0</v>
      </c>
      <c r="AH39" s="0" t="n">
        <f aca="false">MIN(N(Debts!$E$7),X39)</f>
        <v>0</v>
      </c>
      <c r="AI39" s="0" t="n">
        <f aca="false">MIN(N(Debts!$E$8),Y39)</f>
        <v>0</v>
      </c>
      <c r="AJ39" s="0" t="n">
        <f aca="false">MIN(N(Debts!$E$9),Z39)</f>
        <v>0</v>
      </c>
      <c r="AK39" s="0" t="n">
        <f aca="false">MIN(N(Debts!$E$10),AA39)</f>
        <v>0</v>
      </c>
      <c r="AL39" s="0" t="n">
        <f aca="false">MIN(N(Debts!$E$11),AB39)</f>
        <v>0</v>
      </c>
      <c r="AM39" s="0" t="n">
        <f aca="false">MIN(N(Debts!$E$12),AC39)</f>
        <v>0</v>
      </c>
      <c r="AN39" s="0" t="n">
        <f aca="false">MIN(N(Debts!$E$13),AD39)</f>
        <v>0</v>
      </c>
      <c r="AO39" s="0" t="n">
        <f aca="false">MIN(N(Debts!$E$14),AE39)</f>
        <v>0</v>
      </c>
      <c r="AP39" s="0" t="n">
        <f aca="false">V39-AF39</f>
        <v>0</v>
      </c>
      <c r="AQ39" s="0" t="n">
        <f aca="false">W39-AG39</f>
        <v>0</v>
      </c>
      <c r="AR39" s="0" t="n">
        <f aca="false">X39-AH39</f>
        <v>0</v>
      </c>
      <c r="AS39" s="0" t="n">
        <f aca="false">Y39-AI39</f>
        <v>0</v>
      </c>
      <c r="AT39" s="0" t="n">
        <f aca="false">Z39-AJ39</f>
        <v>0</v>
      </c>
      <c r="AU39" s="0" t="n">
        <f aca="false">AA39-AK39</f>
        <v>0</v>
      </c>
      <c r="AV39" s="0" t="n">
        <f aca="false">AB39-AL39</f>
        <v>0</v>
      </c>
      <c r="AW39" s="0" t="n">
        <f aca="false">AC39-AM39</f>
        <v>0</v>
      </c>
      <c r="AX39" s="0" t="n">
        <f aca="false">AD39-AN39</f>
        <v>0</v>
      </c>
      <c r="AY39" s="0" t="n">
        <f aca="false">AE39-AO39</f>
        <v>0</v>
      </c>
      <c r="AZ39" s="0" t="n">
        <f aca="false">MAX(0,MIN(AP39,$BT39-SUMIF($AP$2:$AY$2,"&lt;"&amp;AP$2,$AP39:$AY39)))</f>
        <v>0</v>
      </c>
      <c r="BA39" s="0" t="n">
        <f aca="false">MAX(0,MIN(AQ39,$BT39-SUMIF($AP$2:$AY$2,"&lt;"&amp;AQ$2,$AP39:$AY39)))</f>
        <v>0</v>
      </c>
      <c r="BB39" s="0" t="n">
        <f aca="false">MAX(0,MIN(AR39,$BT39-SUMIF($AP$2:$AY$2,"&lt;"&amp;AR$2,$AP39:$AY39)))</f>
        <v>0</v>
      </c>
      <c r="BC39" s="0" t="n">
        <f aca="false">MAX(0,MIN(AS39,$BT39-SUMIF($AP$2:$AY$2,"&lt;"&amp;AS$2,$AP39:$AY39)))</f>
        <v>0</v>
      </c>
      <c r="BD39" s="0" t="n">
        <f aca="false">MAX(0,MIN(AT39,$BT39-SUMIF($AP$2:$AY$2,"&lt;"&amp;AT$2,$AP39:$AY39)))</f>
        <v>0</v>
      </c>
      <c r="BE39" s="0" t="n">
        <f aca="false">MAX(0,MIN(AU39,$BT39-SUMIF($AP$2:$AY$2,"&lt;"&amp;AU$2,$AP39:$AY39)))</f>
        <v>0</v>
      </c>
      <c r="BF39" s="0" t="n">
        <f aca="false">MAX(0,MIN(AV39,$BT39-SUMIF($AP$2:$AY$2,"&lt;"&amp;AV$2,$AP39:$AY39)))</f>
        <v>0</v>
      </c>
      <c r="BG39" s="0" t="n">
        <f aca="false">MAX(0,MIN(AW39,$BT39-SUMIF($AP$2:$AY$2,"&lt;"&amp;AW$2,$AP39:$AY39)))</f>
        <v>0</v>
      </c>
      <c r="BH39" s="0" t="n">
        <f aca="false">MAX(0,MIN(AX39,$BT39-SUMIF($AP$2:$AY$2,"&lt;"&amp;AX$2,$AP39:$AY39)))</f>
        <v>0</v>
      </c>
      <c r="BI39" s="0" t="n">
        <f aca="false">MAX(0,MIN(AY39,$BT39-SUMIF($AP$2:$AY$2,"&lt;"&amp;AY$2,$AP39:$AY39)))</f>
        <v>0</v>
      </c>
      <c r="BJ39" s="0" t="n">
        <f aca="false">ROUND(V39-AF39-AZ39,2)</f>
        <v>0</v>
      </c>
      <c r="BK39" s="0" t="n">
        <f aca="false">ROUND(W39-AG39-BA39,2)</f>
        <v>0</v>
      </c>
      <c r="BL39" s="0" t="n">
        <f aca="false">ROUND(X39-AH39-BB39,2)</f>
        <v>0</v>
      </c>
      <c r="BM39" s="0" t="n">
        <f aca="false">ROUND(Y39-AI39-BC39,2)</f>
        <v>0</v>
      </c>
      <c r="BN39" s="0" t="n">
        <f aca="false">ROUND(Z39-AJ39-BD39,2)</f>
        <v>0</v>
      </c>
      <c r="BO39" s="0" t="n">
        <f aca="false">ROUND(AA39-AK39-BE39,2)</f>
        <v>0</v>
      </c>
      <c r="BP39" s="0" t="n">
        <f aca="false">ROUND(AB39-AL39-BF39,2)</f>
        <v>0</v>
      </c>
      <c r="BQ39" s="0" t="n">
        <f aca="false">ROUND(AC39-AM39-BG39,2)</f>
        <v>0</v>
      </c>
      <c r="BR39" s="0" t="n">
        <f aca="false">ROUND(AD39-AN39-BH39,2)</f>
        <v>0</v>
      </c>
      <c r="BS39" s="0" t="n">
        <f aca="false">ROUND(AE39-AO39-BI39,2)</f>
        <v>0</v>
      </c>
      <c r="BT39" s="0" t="n">
        <f aca="false">MAX(0,Plan!$C$4-SUM(AF39:AO39))</f>
        <v>650</v>
      </c>
      <c r="BU39" s="0" t="n">
        <f aca="false">ROUND(SUM(BJ39:BS39),2)</f>
        <v>0</v>
      </c>
      <c r="BV39" s="0" t="n">
        <f aca="false">SUM(AF39:AO39)+SUM(AZ39:BI39)</f>
        <v>0</v>
      </c>
      <c r="BW39" s="0" t="n">
        <f aca="false">SUM(L39:U39)</f>
        <v>0</v>
      </c>
    </row>
    <row r="40" customFormat="false" ht="15" hidden="false" customHeight="false" outlineLevel="0" collapsed="false">
      <c r="A40" s="0" t="n">
        <v>35</v>
      </c>
      <c r="B40" s="0" t="n">
        <f aca="false">BJ39</f>
        <v>0</v>
      </c>
      <c r="C40" s="0" t="n">
        <f aca="false">BK39</f>
        <v>0</v>
      </c>
      <c r="D40" s="0" t="n">
        <f aca="false">BL39</f>
        <v>0</v>
      </c>
      <c r="E40" s="0" t="n">
        <f aca="false">BM39</f>
        <v>0</v>
      </c>
      <c r="F40" s="0" t="n">
        <f aca="false">BN39</f>
        <v>0</v>
      </c>
      <c r="G40" s="0" t="n">
        <f aca="false">BO39</f>
        <v>0</v>
      </c>
      <c r="H40" s="0" t="n">
        <f aca="false">BP39</f>
        <v>0</v>
      </c>
      <c r="I40" s="0" t="n">
        <f aca="false">BQ39</f>
        <v>0</v>
      </c>
      <c r="J40" s="0" t="n">
        <f aca="false">BR39</f>
        <v>0</v>
      </c>
      <c r="K40" s="0" t="n">
        <f aca="false">BS39</f>
        <v>0</v>
      </c>
      <c r="L40" s="0" t="n">
        <f aca="false">ROUND(B40*N(Debts!$D$5)/12,2)</f>
        <v>0</v>
      </c>
      <c r="M40" s="0" t="n">
        <f aca="false">ROUND(C40*N(Debts!$D$6)/12,2)</f>
        <v>0</v>
      </c>
      <c r="N40" s="0" t="n">
        <f aca="false">ROUND(D40*N(Debts!$D$7)/12,2)</f>
        <v>0</v>
      </c>
      <c r="O40" s="0" t="n">
        <f aca="false">ROUND(E40*N(Debts!$D$8)/12,2)</f>
        <v>0</v>
      </c>
      <c r="P40" s="0" t="n">
        <f aca="false">ROUND(F40*N(Debts!$D$9)/12,2)</f>
        <v>0</v>
      </c>
      <c r="Q40" s="0" t="n">
        <f aca="false">ROUND(G40*N(Debts!$D$10)/12,2)</f>
        <v>0</v>
      </c>
      <c r="R40" s="0" t="n">
        <f aca="false">ROUND(H40*N(Debts!$D$11)/12,2)</f>
        <v>0</v>
      </c>
      <c r="S40" s="0" t="n">
        <f aca="false">ROUND(I40*N(Debts!$D$12)/12,2)</f>
        <v>0</v>
      </c>
      <c r="T40" s="0" t="n">
        <f aca="false">ROUND(J40*N(Debts!$D$13)/12,2)</f>
        <v>0</v>
      </c>
      <c r="U40" s="0" t="n">
        <f aca="false">ROUND(K40*N(Debts!$D$14)/12,2)</f>
        <v>0</v>
      </c>
      <c r="V40" s="0" t="n">
        <f aca="false">B40+L40</f>
        <v>0</v>
      </c>
      <c r="W40" s="0" t="n">
        <f aca="false">C40+M40</f>
        <v>0</v>
      </c>
      <c r="X40" s="0" t="n">
        <f aca="false">D40+N40</f>
        <v>0</v>
      </c>
      <c r="Y40" s="0" t="n">
        <f aca="false">E40+O40</f>
        <v>0</v>
      </c>
      <c r="Z40" s="0" t="n">
        <f aca="false">F40+P40</f>
        <v>0</v>
      </c>
      <c r="AA40" s="0" t="n">
        <f aca="false">G40+Q40</f>
        <v>0</v>
      </c>
      <c r="AB40" s="0" t="n">
        <f aca="false">H40+R40</f>
        <v>0</v>
      </c>
      <c r="AC40" s="0" t="n">
        <f aca="false">I40+S40</f>
        <v>0</v>
      </c>
      <c r="AD40" s="0" t="n">
        <f aca="false">J40+T40</f>
        <v>0</v>
      </c>
      <c r="AE40" s="0" t="n">
        <f aca="false">K40+U40</f>
        <v>0</v>
      </c>
      <c r="AF40" s="0" t="n">
        <f aca="false">MIN(N(Debts!$E$5),V40)</f>
        <v>0</v>
      </c>
      <c r="AG40" s="0" t="n">
        <f aca="false">MIN(N(Debts!$E$6),W40)</f>
        <v>0</v>
      </c>
      <c r="AH40" s="0" t="n">
        <f aca="false">MIN(N(Debts!$E$7),X40)</f>
        <v>0</v>
      </c>
      <c r="AI40" s="0" t="n">
        <f aca="false">MIN(N(Debts!$E$8),Y40)</f>
        <v>0</v>
      </c>
      <c r="AJ40" s="0" t="n">
        <f aca="false">MIN(N(Debts!$E$9),Z40)</f>
        <v>0</v>
      </c>
      <c r="AK40" s="0" t="n">
        <f aca="false">MIN(N(Debts!$E$10),AA40)</f>
        <v>0</v>
      </c>
      <c r="AL40" s="0" t="n">
        <f aca="false">MIN(N(Debts!$E$11),AB40)</f>
        <v>0</v>
      </c>
      <c r="AM40" s="0" t="n">
        <f aca="false">MIN(N(Debts!$E$12),AC40)</f>
        <v>0</v>
      </c>
      <c r="AN40" s="0" t="n">
        <f aca="false">MIN(N(Debts!$E$13),AD40)</f>
        <v>0</v>
      </c>
      <c r="AO40" s="0" t="n">
        <f aca="false">MIN(N(Debts!$E$14),AE40)</f>
        <v>0</v>
      </c>
      <c r="AP40" s="0" t="n">
        <f aca="false">V40-AF40</f>
        <v>0</v>
      </c>
      <c r="AQ40" s="0" t="n">
        <f aca="false">W40-AG40</f>
        <v>0</v>
      </c>
      <c r="AR40" s="0" t="n">
        <f aca="false">X40-AH40</f>
        <v>0</v>
      </c>
      <c r="AS40" s="0" t="n">
        <f aca="false">Y40-AI40</f>
        <v>0</v>
      </c>
      <c r="AT40" s="0" t="n">
        <f aca="false">Z40-AJ40</f>
        <v>0</v>
      </c>
      <c r="AU40" s="0" t="n">
        <f aca="false">AA40-AK40</f>
        <v>0</v>
      </c>
      <c r="AV40" s="0" t="n">
        <f aca="false">AB40-AL40</f>
        <v>0</v>
      </c>
      <c r="AW40" s="0" t="n">
        <f aca="false">AC40-AM40</f>
        <v>0</v>
      </c>
      <c r="AX40" s="0" t="n">
        <f aca="false">AD40-AN40</f>
        <v>0</v>
      </c>
      <c r="AY40" s="0" t="n">
        <f aca="false">AE40-AO40</f>
        <v>0</v>
      </c>
      <c r="AZ40" s="0" t="n">
        <f aca="false">MAX(0,MIN(AP40,$BT40-SUMIF($AP$2:$AY$2,"&lt;"&amp;AP$2,$AP40:$AY40)))</f>
        <v>0</v>
      </c>
      <c r="BA40" s="0" t="n">
        <f aca="false">MAX(0,MIN(AQ40,$BT40-SUMIF($AP$2:$AY$2,"&lt;"&amp;AQ$2,$AP40:$AY40)))</f>
        <v>0</v>
      </c>
      <c r="BB40" s="0" t="n">
        <f aca="false">MAX(0,MIN(AR40,$BT40-SUMIF($AP$2:$AY$2,"&lt;"&amp;AR$2,$AP40:$AY40)))</f>
        <v>0</v>
      </c>
      <c r="BC40" s="0" t="n">
        <f aca="false">MAX(0,MIN(AS40,$BT40-SUMIF($AP$2:$AY$2,"&lt;"&amp;AS$2,$AP40:$AY40)))</f>
        <v>0</v>
      </c>
      <c r="BD40" s="0" t="n">
        <f aca="false">MAX(0,MIN(AT40,$BT40-SUMIF($AP$2:$AY$2,"&lt;"&amp;AT$2,$AP40:$AY40)))</f>
        <v>0</v>
      </c>
      <c r="BE40" s="0" t="n">
        <f aca="false">MAX(0,MIN(AU40,$BT40-SUMIF($AP$2:$AY$2,"&lt;"&amp;AU$2,$AP40:$AY40)))</f>
        <v>0</v>
      </c>
      <c r="BF40" s="0" t="n">
        <f aca="false">MAX(0,MIN(AV40,$BT40-SUMIF($AP$2:$AY$2,"&lt;"&amp;AV$2,$AP40:$AY40)))</f>
        <v>0</v>
      </c>
      <c r="BG40" s="0" t="n">
        <f aca="false">MAX(0,MIN(AW40,$BT40-SUMIF($AP$2:$AY$2,"&lt;"&amp;AW$2,$AP40:$AY40)))</f>
        <v>0</v>
      </c>
      <c r="BH40" s="0" t="n">
        <f aca="false">MAX(0,MIN(AX40,$BT40-SUMIF($AP$2:$AY$2,"&lt;"&amp;AX$2,$AP40:$AY40)))</f>
        <v>0</v>
      </c>
      <c r="BI40" s="0" t="n">
        <f aca="false">MAX(0,MIN(AY40,$BT40-SUMIF($AP$2:$AY$2,"&lt;"&amp;AY$2,$AP40:$AY40)))</f>
        <v>0</v>
      </c>
      <c r="BJ40" s="0" t="n">
        <f aca="false">ROUND(V40-AF40-AZ40,2)</f>
        <v>0</v>
      </c>
      <c r="BK40" s="0" t="n">
        <f aca="false">ROUND(W40-AG40-BA40,2)</f>
        <v>0</v>
      </c>
      <c r="BL40" s="0" t="n">
        <f aca="false">ROUND(X40-AH40-BB40,2)</f>
        <v>0</v>
      </c>
      <c r="BM40" s="0" t="n">
        <f aca="false">ROUND(Y40-AI40-BC40,2)</f>
        <v>0</v>
      </c>
      <c r="BN40" s="0" t="n">
        <f aca="false">ROUND(Z40-AJ40-BD40,2)</f>
        <v>0</v>
      </c>
      <c r="BO40" s="0" t="n">
        <f aca="false">ROUND(AA40-AK40-BE40,2)</f>
        <v>0</v>
      </c>
      <c r="BP40" s="0" t="n">
        <f aca="false">ROUND(AB40-AL40-BF40,2)</f>
        <v>0</v>
      </c>
      <c r="BQ40" s="0" t="n">
        <f aca="false">ROUND(AC40-AM40-BG40,2)</f>
        <v>0</v>
      </c>
      <c r="BR40" s="0" t="n">
        <f aca="false">ROUND(AD40-AN40-BH40,2)</f>
        <v>0</v>
      </c>
      <c r="BS40" s="0" t="n">
        <f aca="false">ROUND(AE40-AO40-BI40,2)</f>
        <v>0</v>
      </c>
      <c r="BT40" s="0" t="n">
        <f aca="false">MAX(0,Plan!$C$4-SUM(AF40:AO40))</f>
        <v>650</v>
      </c>
      <c r="BU40" s="0" t="n">
        <f aca="false">ROUND(SUM(BJ40:BS40),2)</f>
        <v>0</v>
      </c>
      <c r="BV40" s="0" t="n">
        <f aca="false">SUM(AF40:AO40)+SUM(AZ40:BI40)</f>
        <v>0</v>
      </c>
      <c r="BW40" s="0" t="n">
        <f aca="false">SUM(L40:U40)</f>
        <v>0</v>
      </c>
    </row>
    <row r="41" customFormat="false" ht="15" hidden="false" customHeight="false" outlineLevel="0" collapsed="false">
      <c r="A41" s="0" t="n">
        <v>36</v>
      </c>
      <c r="B41" s="0" t="n">
        <f aca="false">BJ40</f>
        <v>0</v>
      </c>
      <c r="C41" s="0" t="n">
        <f aca="false">BK40</f>
        <v>0</v>
      </c>
      <c r="D41" s="0" t="n">
        <f aca="false">BL40</f>
        <v>0</v>
      </c>
      <c r="E41" s="0" t="n">
        <f aca="false">BM40</f>
        <v>0</v>
      </c>
      <c r="F41" s="0" t="n">
        <f aca="false">BN40</f>
        <v>0</v>
      </c>
      <c r="G41" s="0" t="n">
        <f aca="false">BO40</f>
        <v>0</v>
      </c>
      <c r="H41" s="0" t="n">
        <f aca="false">BP40</f>
        <v>0</v>
      </c>
      <c r="I41" s="0" t="n">
        <f aca="false">BQ40</f>
        <v>0</v>
      </c>
      <c r="J41" s="0" t="n">
        <f aca="false">BR40</f>
        <v>0</v>
      </c>
      <c r="K41" s="0" t="n">
        <f aca="false">BS40</f>
        <v>0</v>
      </c>
      <c r="L41" s="0" t="n">
        <f aca="false">ROUND(B41*N(Debts!$D$5)/12,2)</f>
        <v>0</v>
      </c>
      <c r="M41" s="0" t="n">
        <f aca="false">ROUND(C41*N(Debts!$D$6)/12,2)</f>
        <v>0</v>
      </c>
      <c r="N41" s="0" t="n">
        <f aca="false">ROUND(D41*N(Debts!$D$7)/12,2)</f>
        <v>0</v>
      </c>
      <c r="O41" s="0" t="n">
        <f aca="false">ROUND(E41*N(Debts!$D$8)/12,2)</f>
        <v>0</v>
      </c>
      <c r="P41" s="0" t="n">
        <f aca="false">ROUND(F41*N(Debts!$D$9)/12,2)</f>
        <v>0</v>
      </c>
      <c r="Q41" s="0" t="n">
        <f aca="false">ROUND(G41*N(Debts!$D$10)/12,2)</f>
        <v>0</v>
      </c>
      <c r="R41" s="0" t="n">
        <f aca="false">ROUND(H41*N(Debts!$D$11)/12,2)</f>
        <v>0</v>
      </c>
      <c r="S41" s="0" t="n">
        <f aca="false">ROUND(I41*N(Debts!$D$12)/12,2)</f>
        <v>0</v>
      </c>
      <c r="T41" s="0" t="n">
        <f aca="false">ROUND(J41*N(Debts!$D$13)/12,2)</f>
        <v>0</v>
      </c>
      <c r="U41" s="0" t="n">
        <f aca="false">ROUND(K41*N(Debts!$D$14)/12,2)</f>
        <v>0</v>
      </c>
      <c r="V41" s="0" t="n">
        <f aca="false">B41+L41</f>
        <v>0</v>
      </c>
      <c r="W41" s="0" t="n">
        <f aca="false">C41+M41</f>
        <v>0</v>
      </c>
      <c r="X41" s="0" t="n">
        <f aca="false">D41+N41</f>
        <v>0</v>
      </c>
      <c r="Y41" s="0" t="n">
        <f aca="false">E41+O41</f>
        <v>0</v>
      </c>
      <c r="Z41" s="0" t="n">
        <f aca="false">F41+P41</f>
        <v>0</v>
      </c>
      <c r="AA41" s="0" t="n">
        <f aca="false">G41+Q41</f>
        <v>0</v>
      </c>
      <c r="AB41" s="0" t="n">
        <f aca="false">H41+R41</f>
        <v>0</v>
      </c>
      <c r="AC41" s="0" t="n">
        <f aca="false">I41+S41</f>
        <v>0</v>
      </c>
      <c r="AD41" s="0" t="n">
        <f aca="false">J41+T41</f>
        <v>0</v>
      </c>
      <c r="AE41" s="0" t="n">
        <f aca="false">K41+U41</f>
        <v>0</v>
      </c>
      <c r="AF41" s="0" t="n">
        <f aca="false">MIN(N(Debts!$E$5),V41)</f>
        <v>0</v>
      </c>
      <c r="AG41" s="0" t="n">
        <f aca="false">MIN(N(Debts!$E$6),W41)</f>
        <v>0</v>
      </c>
      <c r="AH41" s="0" t="n">
        <f aca="false">MIN(N(Debts!$E$7),X41)</f>
        <v>0</v>
      </c>
      <c r="AI41" s="0" t="n">
        <f aca="false">MIN(N(Debts!$E$8),Y41)</f>
        <v>0</v>
      </c>
      <c r="AJ41" s="0" t="n">
        <f aca="false">MIN(N(Debts!$E$9),Z41)</f>
        <v>0</v>
      </c>
      <c r="AK41" s="0" t="n">
        <f aca="false">MIN(N(Debts!$E$10),AA41)</f>
        <v>0</v>
      </c>
      <c r="AL41" s="0" t="n">
        <f aca="false">MIN(N(Debts!$E$11),AB41)</f>
        <v>0</v>
      </c>
      <c r="AM41" s="0" t="n">
        <f aca="false">MIN(N(Debts!$E$12),AC41)</f>
        <v>0</v>
      </c>
      <c r="AN41" s="0" t="n">
        <f aca="false">MIN(N(Debts!$E$13),AD41)</f>
        <v>0</v>
      </c>
      <c r="AO41" s="0" t="n">
        <f aca="false">MIN(N(Debts!$E$14),AE41)</f>
        <v>0</v>
      </c>
      <c r="AP41" s="0" t="n">
        <f aca="false">V41-AF41</f>
        <v>0</v>
      </c>
      <c r="AQ41" s="0" t="n">
        <f aca="false">W41-AG41</f>
        <v>0</v>
      </c>
      <c r="AR41" s="0" t="n">
        <f aca="false">X41-AH41</f>
        <v>0</v>
      </c>
      <c r="AS41" s="0" t="n">
        <f aca="false">Y41-AI41</f>
        <v>0</v>
      </c>
      <c r="AT41" s="0" t="n">
        <f aca="false">Z41-AJ41</f>
        <v>0</v>
      </c>
      <c r="AU41" s="0" t="n">
        <f aca="false">AA41-AK41</f>
        <v>0</v>
      </c>
      <c r="AV41" s="0" t="n">
        <f aca="false">AB41-AL41</f>
        <v>0</v>
      </c>
      <c r="AW41" s="0" t="n">
        <f aca="false">AC41-AM41</f>
        <v>0</v>
      </c>
      <c r="AX41" s="0" t="n">
        <f aca="false">AD41-AN41</f>
        <v>0</v>
      </c>
      <c r="AY41" s="0" t="n">
        <f aca="false">AE41-AO41</f>
        <v>0</v>
      </c>
      <c r="AZ41" s="0" t="n">
        <f aca="false">MAX(0,MIN(AP41,$BT41-SUMIF($AP$2:$AY$2,"&lt;"&amp;AP$2,$AP41:$AY41)))</f>
        <v>0</v>
      </c>
      <c r="BA41" s="0" t="n">
        <f aca="false">MAX(0,MIN(AQ41,$BT41-SUMIF($AP$2:$AY$2,"&lt;"&amp;AQ$2,$AP41:$AY41)))</f>
        <v>0</v>
      </c>
      <c r="BB41" s="0" t="n">
        <f aca="false">MAX(0,MIN(AR41,$BT41-SUMIF($AP$2:$AY$2,"&lt;"&amp;AR$2,$AP41:$AY41)))</f>
        <v>0</v>
      </c>
      <c r="BC41" s="0" t="n">
        <f aca="false">MAX(0,MIN(AS41,$BT41-SUMIF($AP$2:$AY$2,"&lt;"&amp;AS$2,$AP41:$AY41)))</f>
        <v>0</v>
      </c>
      <c r="BD41" s="0" t="n">
        <f aca="false">MAX(0,MIN(AT41,$BT41-SUMIF($AP$2:$AY$2,"&lt;"&amp;AT$2,$AP41:$AY41)))</f>
        <v>0</v>
      </c>
      <c r="BE41" s="0" t="n">
        <f aca="false">MAX(0,MIN(AU41,$BT41-SUMIF($AP$2:$AY$2,"&lt;"&amp;AU$2,$AP41:$AY41)))</f>
        <v>0</v>
      </c>
      <c r="BF41" s="0" t="n">
        <f aca="false">MAX(0,MIN(AV41,$BT41-SUMIF($AP$2:$AY$2,"&lt;"&amp;AV$2,$AP41:$AY41)))</f>
        <v>0</v>
      </c>
      <c r="BG41" s="0" t="n">
        <f aca="false">MAX(0,MIN(AW41,$BT41-SUMIF($AP$2:$AY$2,"&lt;"&amp;AW$2,$AP41:$AY41)))</f>
        <v>0</v>
      </c>
      <c r="BH41" s="0" t="n">
        <f aca="false">MAX(0,MIN(AX41,$BT41-SUMIF($AP$2:$AY$2,"&lt;"&amp;AX$2,$AP41:$AY41)))</f>
        <v>0</v>
      </c>
      <c r="BI41" s="0" t="n">
        <f aca="false">MAX(0,MIN(AY41,$BT41-SUMIF($AP$2:$AY$2,"&lt;"&amp;AY$2,$AP41:$AY41)))</f>
        <v>0</v>
      </c>
      <c r="BJ41" s="0" t="n">
        <f aca="false">ROUND(V41-AF41-AZ41,2)</f>
        <v>0</v>
      </c>
      <c r="BK41" s="0" t="n">
        <f aca="false">ROUND(W41-AG41-BA41,2)</f>
        <v>0</v>
      </c>
      <c r="BL41" s="0" t="n">
        <f aca="false">ROUND(X41-AH41-BB41,2)</f>
        <v>0</v>
      </c>
      <c r="BM41" s="0" t="n">
        <f aca="false">ROUND(Y41-AI41-BC41,2)</f>
        <v>0</v>
      </c>
      <c r="BN41" s="0" t="n">
        <f aca="false">ROUND(Z41-AJ41-BD41,2)</f>
        <v>0</v>
      </c>
      <c r="BO41" s="0" t="n">
        <f aca="false">ROUND(AA41-AK41-BE41,2)</f>
        <v>0</v>
      </c>
      <c r="BP41" s="0" t="n">
        <f aca="false">ROUND(AB41-AL41-BF41,2)</f>
        <v>0</v>
      </c>
      <c r="BQ41" s="0" t="n">
        <f aca="false">ROUND(AC41-AM41-BG41,2)</f>
        <v>0</v>
      </c>
      <c r="BR41" s="0" t="n">
        <f aca="false">ROUND(AD41-AN41-BH41,2)</f>
        <v>0</v>
      </c>
      <c r="BS41" s="0" t="n">
        <f aca="false">ROUND(AE41-AO41-BI41,2)</f>
        <v>0</v>
      </c>
      <c r="BT41" s="0" t="n">
        <f aca="false">MAX(0,Plan!$C$4-SUM(AF41:AO41))</f>
        <v>650</v>
      </c>
      <c r="BU41" s="0" t="n">
        <f aca="false">ROUND(SUM(BJ41:BS41),2)</f>
        <v>0</v>
      </c>
      <c r="BV41" s="0" t="n">
        <f aca="false">SUM(AF41:AO41)+SUM(AZ41:BI41)</f>
        <v>0</v>
      </c>
      <c r="BW41" s="0" t="n">
        <f aca="false">SUM(L41:U41)</f>
        <v>0</v>
      </c>
    </row>
    <row r="42" customFormat="false" ht="15" hidden="false" customHeight="false" outlineLevel="0" collapsed="false">
      <c r="A42" s="0" t="n">
        <v>37</v>
      </c>
      <c r="B42" s="0" t="n">
        <f aca="false">BJ41</f>
        <v>0</v>
      </c>
      <c r="C42" s="0" t="n">
        <f aca="false">BK41</f>
        <v>0</v>
      </c>
      <c r="D42" s="0" t="n">
        <f aca="false">BL41</f>
        <v>0</v>
      </c>
      <c r="E42" s="0" t="n">
        <f aca="false">BM41</f>
        <v>0</v>
      </c>
      <c r="F42" s="0" t="n">
        <f aca="false">BN41</f>
        <v>0</v>
      </c>
      <c r="G42" s="0" t="n">
        <f aca="false">BO41</f>
        <v>0</v>
      </c>
      <c r="H42" s="0" t="n">
        <f aca="false">BP41</f>
        <v>0</v>
      </c>
      <c r="I42" s="0" t="n">
        <f aca="false">BQ41</f>
        <v>0</v>
      </c>
      <c r="J42" s="0" t="n">
        <f aca="false">BR41</f>
        <v>0</v>
      </c>
      <c r="K42" s="0" t="n">
        <f aca="false">BS41</f>
        <v>0</v>
      </c>
      <c r="L42" s="0" t="n">
        <f aca="false">ROUND(B42*N(Debts!$D$5)/12,2)</f>
        <v>0</v>
      </c>
      <c r="M42" s="0" t="n">
        <f aca="false">ROUND(C42*N(Debts!$D$6)/12,2)</f>
        <v>0</v>
      </c>
      <c r="N42" s="0" t="n">
        <f aca="false">ROUND(D42*N(Debts!$D$7)/12,2)</f>
        <v>0</v>
      </c>
      <c r="O42" s="0" t="n">
        <f aca="false">ROUND(E42*N(Debts!$D$8)/12,2)</f>
        <v>0</v>
      </c>
      <c r="P42" s="0" t="n">
        <f aca="false">ROUND(F42*N(Debts!$D$9)/12,2)</f>
        <v>0</v>
      </c>
      <c r="Q42" s="0" t="n">
        <f aca="false">ROUND(G42*N(Debts!$D$10)/12,2)</f>
        <v>0</v>
      </c>
      <c r="R42" s="0" t="n">
        <f aca="false">ROUND(H42*N(Debts!$D$11)/12,2)</f>
        <v>0</v>
      </c>
      <c r="S42" s="0" t="n">
        <f aca="false">ROUND(I42*N(Debts!$D$12)/12,2)</f>
        <v>0</v>
      </c>
      <c r="T42" s="0" t="n">
        <f aca="false">ROUND(J42*N(Debts!$D$13)/12,2)</f>
        <v>0</v>
      </c>
      <c r="U42" s="0" t="n">
        <f aca="false">ROUND(K42*N(Debts!$D$14)/12,2)</f>
        <v>0</v>
      </c>
      <c r="V42" s="0" t="n">
        <f aca="false">B42+L42</f>
        <v>0</v>
      </c>
      <c r="W42" s="0" t="n">
        <f aca="false">C42+M42</f>
        <v>0</v>
      </c>
      <c r="X42" s="0" t="n">
        <f aca="false">D42+N42</f>
        <v>0</v>
      </c>
      <c r="Y42" s="0" t="n">
        <f aca="false">E42+O42</f>
        <v>0</v>
      </c>
      <c r="Z42" s="0" t="n">
        <f aca="false">F42+P42</f>
        <v>0</v>
      </c>
      <c r="AA42" s="0" t="n">
        <f aca="false">G42+Q42</f>
        <v>0</v>
      </c>
      <c r="AB42" s="0" t="n">
        <f aca="false">H42+R42</f>
        <v>0</v>
      </c>
      <c r="AC42" s="0" t="n">
        <f aca="false">I42+S42</f>
        <v>0</v>
      </c>
      <c r="AD42" s="0" t="n">
        <f aca="false">J42+T42</f>
        <v>0</v>
      </c>
      <c r="AE42" s="0" t="n">
        <f aca="false">K42+U42</f>
        <v>0</v>
      </c>
      <c r="AF42" s="0" t="n">
        <f aca="false">MIN(N(Debts!$E$5),V42)</f>
        <v>0</v>
      </c>
      <c r="AG42" s="0" t="n">
        <f aca="false">MIN(N(Debts!$E$6),W42)</f>
        <v>0</v>
      </c>
      <c r="AH42" s="0" t="n">
        <f aca="false">MIN(N(Debts!$E$7),X42)</f>
        <v>0</v>
      </c>
      <c r="AI42" s="0" t="n">
        <f aca="false">MIN(N(Debts!$E$8),Y42)</f>
        <v>0</v>
      </c>
      <c r="AJ42" s="0" t="n">
        <f aca="false">MIN(N(Debts!$E$9),Z42)</f>
        <v>0</v>
      </c>
      <c r="AK42" s="0" t="n">
        <f aca="false">MIN(N(Debts!$E$10),AA42)</f>
        <v>0</v>
      </c>
      <c r="AL42" s="0" t="n">
        <f aca="false">MIN(N(Debts!$E$11),AB42)</f>
        <v>0</v>
      </c>
      <c r="AM42" s="0" t="n">
        <f aca="false">MIN(N(Debts!$E$12),AC42)</f>
        <v>0</v>
      </c>
      <c r="AN42" s="0" t="n">
        <f aca="false">MIN(N(Debts!$E$13),AD42)</f>
        <v>0</v>
      </c>
      <c r="AO42" s="0" t="n">
        <f aca="false">MIN(N(Debts!$E$14),AE42)</f>
        <v>0</v>
      </c>
      <c r="AP42" s="0" t="n">
        <f aca="false">V42-AF42</f>
        <v>0</v>
      </c>
      <c r="AQ42" s="0" t="n">
        <f aca="false">W42-AG42</f>
        <v>0</v>
      </c>
      <c r="AR42" s="0" t="n">
        <f aca="false">X42-AH42</f>
        <v>0</v>
      </c>
      <c r="AS42" s="0" t="n">
        <f aca="false">Y42-AI42</f>
        <v>0</v>
      </c>
      <c r="AT42" s="0" t="n">
        <f aca="false">Z42-AJ42</f>
        <v>0</v>
      </c>
      <c r="AU42" s="0" t="n">
        <f aca="false">AA42-AK42</f>
        <v>0</v>
      </c>
      <c r="AV42" s="0" t="n">
        <f aca="false">AB42-AL42</f>
        <v>0</v>
      </c>
      <c r="AW42" s="0" t="n">
        <f aca="false">AC42-AM42</f>
        <v>0</v>
      </c>
      <c r="AX42" s="0" t="n">
        <f aca="false">AD42-AN42</f>
        <v>0</v>
      </c>
      <c r="AY42" s="0" t="n">
        <f aca="false">AE42-AO42</f>
        <v>0</v>
      </c>
      <c r="AZ42" s="0" t="n">
        <f aca="false">MAX(0,MIN(AP42,$BT42-SUMIF($AP$2:$AY$2,"&lt;"&amp;AP$2,$AP42:$AY42)))</f>
        <v>0</v>
      </c>
      <c r="BA42" s="0" t="n">
        <f aca="false">MAX(0,MIN(AQ42,$BT42-SUMIF($AP$2:$AY$2,"&lt;"&amp;AQ$2,$AP42:$AY42)))</f>
        <v>0</v>
      </c>
      <c r="BB42" s="0" t="n">
        <f aca="false">MAX(0,MIN(AR42,$BT42-SUMIF($AP$2:$AY$2,"&lt;"&amp;AR$2,$AP42:$AY42)))</f>
        <v>0</v>
      </c>
      <c r="BC42" s="0" t="n">
        <f aca="false">MAX(0,MIN(AS42,$BT42-SUMIF($AP$2:$AY$2,"&lt;"&amp;AS$2,$AP42:$AY42)))</f>
        <v>0</v>
      </c>
      <c r="BD42" s="0" t="n">
        <f aca="false">MAX(0,MIN(AT42,$BT42-SUMIF($AP$2:$AY$2,"&lt;"&amp;AT$2,$AP42:$AY42)))</f>
        <v>0</v>
      </c>
      <c r="BE42" s="0" t="n">
        <f aca="false">MAX(0,MIN(AU42,$BT42-SUMIF($AP$2:$AY$2,"&lt;"&amp;AU$2,$AP42:$AY42)))</f>
        <v>0</v>
      </c>
      <c r="BF42" s="0" t="n">
        <f aca="false">MAX(0,MIN(AV42,$BT42-SUMIF($AP$2:$AY$2,"&lt;"&amp;AV$2,$AP42:$AY42)))</f>
        <v>0</v>
      </c>
      <c r="BG42" s="0" t="n">
        <f aca="false">MAX(0,MIN(AW42,$BT42-SUMIF($AP$2:$AY$2,"&lt;"&amp;AW$2,$AP42:$AY42)))</f>
        <v>0</v>
      </c>
      <c r="BH42" s="0" t="n">
        <f aca="false">MAX(0,MIN(AX42,$BT42-SUMIF($AP$2:$AY$2,"&lt;"&amp;AX$2,$AP42:$AY42)))</f>
        <v>0</v>
      </c>
      <c r="BI42" s="0" t="n">
        <f aca="false">MAX(0,MIN(AY42,$BT42-SUMIF($AP$2:$AY$2,"&lt;"&amp;AY$2,$AP42:$AY42)))</f>
        <v>0</v>
      </c>
      <c r="BJ42" s="0" t="n">
        <f aca="false">ROUND(V42-AF42-AZ42,2)</f>
        <v>0</v>
      </c>
      <c r="BK42" s="0" t="n">
        <f aca="false">ROUND(W42-AG42-BA42,2)</f>
        <v>0</v>
      </c>
      <c r="BL42" s="0" t="n">
        <f aca="false">ROUND(X42-AH42-BB42,2)</f>
        <v>0</v>
      </c>
      <c r="BM42" s="0" t="n">
        <f aca="false">ROUND(Y42-AI42-BC42,2)</f>
        <v>0</v>
      </c>
      <c r="BN42" s="0" t="n">
        <f aca="false">ROUND(Z42-AJ42-BD42,2)</f>
        <v>0</v>
      </c>
      <c r="BO42" s="0" t="n">
        <f aca="false">ROUND(AA42-AK42-BE42,2)</f>
        <v>0</v>
      </c>
      <c r="BP42" s="0" t="n">
        <f aca="false">ROUND(AB42-AL42-BF42,2)</f>
        <v>0</v>
      </c>
      <c r="BQ42" s="0" t="n">
        <f aca="false">ROUND(AC42-AM42-BG42,2)</f>
        <v>0</v>
      </c>
      <c r="BR42" s="0" t="n">
        <f aca="false">ROUND(AD42-AN42-BH42,2)</f>
        <v>0</v>
      </c>
      <c r="BS42" s="0" t="n">
        <f aca="false">ROUND(AE42-AO42-BI42,2)</f>
        <v>0</v>
      </c>
      <c r="BT42" s="0" t="n">
        <f aca="false">MAX(0,Plan!$C$4-SUM(AF42:AO42))</f>
        <v>650</v>
      </c>
      <c r="BU42" s="0" t="n">
        <f aca="false">ROUND(SUM(BJ42:BS42),2)</f>
        <v>0</v>
      </c>
      <c r="BV42" s="0" t="n">
        <f aca="false">SUM(AF42:AO42)+SUM(AZ42:BI42)</f>
        <v>0</v>
      </c>
      <c r="BW42" s="0" t="n">
        <f aca="false">SUM(L42:U42)</f>
        <v>0</v>
      </c>
    </row>
    <row r="43" customFormat="false" ht="15" hidden="false" customHeight="false" outlineLevel="0" collapsed="false">
      <c r="A43" s="0" t="n">
        <v>38</v>
      </c>
      <c r="B43" s="0" t="n">
        <f aca="false">BJ42</f>
        <v>0</v>
      </c>
      <c r="C43" s="0" t="n">
        <f aca="false">BK42</f>
        <v>0</v>
      </c>
      <c r="D43" s="0" t="n">
        <f aca="false">BL42</f>
        <v>0</v>
      </c>
      <c r="E43" s="0" t="n">
        <f aca="false">BM42</f>
        <v>0</v>
      </c>
      <c r="F43" s="0" t="n">
        <f aca="false">BN42</f>
        <v>0</v>
      </c>
      <c r="G43" s="0" t="n">
        <f aca="false">BO42</f>
        <v>0</v>
      </c>
      <c r="H43" s="0" t="n">
        <f aca="false">BP42</f>
        <v>0</v>
      </c>
      <c r="I43" s="0" t="n">
        <f aca="false">BQ42</f>
        <v>0</v>
      </c>
      <c r="J43" s="0" t="n">
        <f aca="false">BR42</f>
        <v>0</v>
      </c>
      <c r="K43" s="0" t="n">
        <f aca="false">BS42</f>
        <v>0</v>
      </c>
      <c r="L43" s="0" t="n">
        <f aca="false">ROUND(B43*N(Debts!$D$5)/12,2)</f>
        <v>0</v>
      </c>
      <c r="M43" s="0" t="n">
        <f aca="false">ROUND(C43*N(Debts!$D$6)/12,2)</f>
        <v>0</v>
      </c>
      <c r="N43" s="0" t="n">
        <f aca="false">ROUND(D43*N(Debts!$D$7)/12,2)</f>
        <v>0</v>
      </c>
      <c r="O43" s="0" t="n">
        <f aca="false">ROUND(E43*N(Debts!$D$8)/12,2)</f>
        <v>0</v>
      </c>
      <c r="P43" s="0" t="n">
        <f aca="false">ROUND(F43*N(Debts!$D$9)/12,2)</f>
        <v>0</v>
      </c>
      <c r="Q43" s="0" t="n">
        <f aca="false">ROUND(G43*N(Debts!$D$10)/12,2)</f>
        <v>0</v>
      </c>
      <c r="R43" s="0" t="n">
        <f aca="false">ROUND(H43*N(Debts!$D$11)/12,2)</f>
        <v>0</v>
      </c>
      <c r="S43" s="0" t="n">
        <f aca="false">ROUND(I43*N(Debts!$D$12)/12,2)</f>
        <v>0</v>
      </c>
      <c r="T43" s="0" t="n">
        <f aca="false">ROUND(J43*N(Debts!$D$13)/12,2)</f>
        <v>0</v>
      </c>
      <c r="U43" s="0" t="n">
        <f aca="false">ROUND(K43*N(Debts!$D$14)/12,2)</f>
        <v>0</v>
      </c>
      <c r="V43" s="0" t="n">
        <f aca="false">B43+L43</f>
        <v>0</v>
      </c>
      <c r="W43" s="0" t="n">
        <f aca="false">C43+M43</f>
        <v>0</v>
      </c>
      <c r="X43" s="0" t="n">
        <f aca="false">D43+N43</f>
        <v>0</v>
      </c>
      <c r="Y43" s="0" t="n">
        <f aca="false">E43+O43</f>
        <v>0</v>
      </c>
      <c r="Z43" s="0" t="n">
        <f aca="false">F43+P43</f>
        <v>0</v>
      </c>
      <c r="AA43" s="0" t="n">
        <f aca="false">G43+Q43</f>
        <v>0</v>
      </c>
      <c r="AB43" s="0" t="n">
        <f aca="false">H43+R43</f>
        <v>0</v>
      </c>
      <c r="AC43" s="0" t="n">
        <f aca="false">I43+S43</f>
        <v>0</v>
      </c>
      <c r="AD43" s="0" t="n">
        <f aca="false">J43+T43</f>
        <v>0</v>
      </c>
      <c r="AE43" s="0" t="n">
        <f aca="false">K43+U43</f>
        <v>0</v>
      </c>
      <c r="AF43" s="0" t="n">
        <f aca="false">MIN(N(Debts!$E$5),V43)</f>
        <v>0</v>
      </c>
      <c r="AG43" s="0" t="n">
        <f aca="false">MIN(N(Debts!$E$6),W43)</f>
        <v>0</v>
      </c>
      <c r="AH43" s="0" t="n">
        <f aca="false">MIN(N(Debts!$E$7),X43)</f>
        <v>0</v>
      </c>
      <c r="AI43" s="0" t="n">
        <f aca="false">MIN(N(Debts!$E$8),Y43)</f>
        <v>0</v>
      </c>
      <c r="AJ43" s="0" t="n">
        <f aca="false">MIN(N(Debts!$E$9),Z43)</f>
        <v>0</v>
      </c>
      <c r="AK43" s="0" t="n">
        <f aca="false">MIN(N(Debts!$E$10),AA43)</f>
        <v>0</v>
      </c>
      <c r="AL43" s="0" t="n">
        <f aca="false">MIN(N(Debts!$E$11),AB43)</f>
        <v>0</v>
      </c>
      <c r="AM43" s="0" t="n">
        <f aca="false">MIN(N(Debts!$E$12),AC43)</f>
        <v>0</v>
      </c>
      <c r="AN43" s="0" t="n">
        <f aca="false">MIN(N(Debts!$E$13),AD43)</f>
        <v>0</v>
      </c>
      <c r="AO43" s="0" t="n">
        <f aca="false">MIN(N(Debts!$E$14),AE43)</f>
        <v>0</v>
      </c>
      <c r="AP43" s="0" t="n">
        <f aca="false">V43-AF43</f>
        <v>0</v>
      </c>
      <c r="AQ43" s="0" t="n">
        <f aca="false">W43-AG43</f>
        <v>0</v>
      </c>
      <c r="AR43" s="0" t="n">
        <f aca="false">X43-AH43</f>
        <v>0</v>
      </c>
      <c r="AS43" s="0" t="n">
        <f aca="false">Y43-AI43</f>
        <v>0</v>
      </c>
      <c r="AT43" s="0" t="n">
        <f aca="false">Z43-AJ43</f>
        <v>0</v>
      </c>
      <c r="AU43" s="0" t="n">
        <f aca="false">AA43-AK43</f>
        <v>0</v>
      </c>
      <c r="AV43" s="0" t="n">
        <f aca="false">AB43-AL43</f>
        <v>0</v>
      </c>
      <c r="AW43" s="0" t="n">
        <f aca="false">AC43-AM43</f>
        <v>0</v>
      </c>
      <c r="AX43" s="0" t="n">
        <f aca="false">AD43-AN43</f>
        <v>0</v>
      </c>
      <c r="AY43" s="0" t="n">
        <f aca="false">AE43-AO43</f>
        <v>0</v>
      </c>
      <c r="AZ43" s="0" t="n">
        <f aca="false">MAX(0,MIN(AP43,$BT43-SUMIF($AP$2:$AY$2,"&lt;"&amp;AP$2,$AP43:$AY43)))</f>
        <v>0</v>
      </c>
      <c r="BA43" s="0" t="n">
        <f aca="false">MAX(0,MIN(AQ43,$BT43-SUMIF($AP$2:$AY$2,"&lt;"&amp;AQ$2,$AP43:$AY43)))</f>
        <v>0</v>
      </c>
      <c r="BB43" s="0" t="n">
        <f aca="false">MAX(0,MIN(AR43,$BT43-SUMIF($AP$2:$AY$2,"&lt;"&amp;AR$2,$AP43:$AY43)))</f>
        <v>0</v>
      </c>
      <c r="BC43" s="0" t="n">
        <f aca="false">MAX(0,MIN(AS43,$BT43-SUMIF($AP$2:$AY$2,"&lt;"&amp;AS$2,$AP43:$AY43)))</f>
        <v>0</v>
      </c>
      <c r="BD43" s="0" t="n">
        <f aca="false">MAX(0,MIN(AT43,$BT43-SUMIF($AP$2:$AY$2,"&lt;"&amp;AT$2,$AP43:$AY43)))</f>
        <v>0</v>
      </c>
      <c r="BE43" s="0" t="n">
        <f aca="false">MAX(0,MIN(AU43,$BT43-SUMIF($AP$2:$AY$2,"&lt;"&amp;AU$2,$AP43:$AY43)))</f>
        <v>0</v>
      </c>
      <c r="BF43" s="0" t="n">
        <f aca="false">MAX(0,MIN(AV43,$BT43-SUMIF($AP$2:$AY$2,"&lt;"&amp;AV$2,$AP43:$AY43)))</f>
        <v>0</v>
      </c>
      <c r="BG43" s="0" t="n">
        <f aca="false">MAX(0,MIN(AW43,$BT43-SUMIF($AP$2:$AY$2,"&lt;"&amp;AW$2,$AP43:$AY43)))</f>
        <v>0</v>
      </c>
      <c r="BH43" s="0" t="n">
        <f aca="false">MAX(0,MIN(AX43,$BT43-SUMIF($AP$2:$AY$2,"&lt;"&amp;AX$2,$AP43:$AY43)))</f>
        <v>0</v>
      </c>
      <c r="BI43" s="0" t="n">
        <f aca="false">MAX(0,MIN(AY43,$BT43-SUMIF($AP$2:$AY$2,"&lt;"&amp;AY$2,$AP43:$AY43)))</f>
        <v>0</v>
      </c>
      <c r="BJ43" s="0" t="n">
        <f aca="false">ROUND(V43-AF43-AZ43,2)</f>
        <v>0</v>
      </c>
      <c r="BK43" s="0" t="n">
        <f aca="false">ROUND(W43-AG43-BA43,2)</f>
        <v>0</v>
      </c>
      <c r="BL43" s="0" t="n">
        <f aca="false">ROUND(X43-AH43-BB43,2)</f>
        <v>0</v>
      </c>
      <c r="BM43" s="0" t="n">
        <f aca="false">ROUND(Y43-AI43-BC43,2)</f>
        <v>0</v>
      </c>
      <c r="BN43" s="0" t="n">
        <f aca="false">ROUND(Z43-AJ43-BD43,2)</f>
        <v>0</v>
      </c>
      <c r="BO43" s="0" t="n">
        <f aca="false">ROUND(AA43-AK43-BE43,2)</f>
        <v>0</v>
      </c>
      <c r="BP43" s="0" t="n">
        <f aca="false">ROUND(AB43-AL43-BF43,2)</f>
        <v>0</v>
      </c>
      <c r="BQ43" s="0" t="n">
        <f aca="false">ROUND(AC43-AM43-BG43,2)</f>
        <v>0</v>
      </c>
      <c r="BR43" s="0" t="n">
        <f aca="false">ROUND(AD43-AN43-BH43,2)</f>
        <v>0</v>
      </c>
      <c r="BS43" s="0" t="n">
        <f aca="false">ROUND(AE43-AO43-BI43,2)</f>
        <v>0</v>
      </c>
      <c r="BT43" s="0" t="n">
        <f aca="false">MAX(0,Plan!$C$4-SUM(AF43:AO43))</f>
        <v>650</v>
      </c>
      <c r="BU43" s="0" t="n">
        <f aca="false">ROUND(SUM(BJ43:BS43),2)</f>
        <v>0</v>
      </c>
      <c r="BV43" s="0" t="n">
        <f aca="false">SUM(AF43:AO43)+SUM(AZ43:BI43)</f>
        <v>0</v>
      </c>
      <c r="BW43" s="0" t="n">
        <f aca="false">SUM(L43:U43)</f>
        <v>0</v>
      </c>
    </row>
    <row r="44" customFormat="false" ht="15" hidden="false" customHeight="false" outlineLevel="0" collapsed="false">
      <c r="A44" s="0" t="n">
        <v>39</v>
      </c>
      <c r="B44" s="0" t="n">
        <f aca="false">BJ43</f>
        <v>0</v>
      </c>
      <c r="C44" s="0" t="n">
        <f aca="false">BK43</f>
        <v>0</v>
      </c>
      <c r="D44" s="0" t="n">
        <f aca="false">BL43</f>
        <v>0</v>
      </c>
      <c r="E44" s="0" t="n">
        <f aca="false">BM43</f>
        <v>0</v>
      </c>
      <c r="F44" s="0" t="n">
        <f aca="false">BN43</f>
        <v>0</v>
      </c>
      <c r="G44" s="0" t="n">
        <f aca="false">BO43</f>
        <v>0</v>
      </c>
      <c r="H44" s="0" t="n">
        <f aca="false">BP43</f>
        <v>0</v>
      </c>
      <c r="I44" s="0" t="n">
        <f aca="false">BQ43</f>
        <v>0</v>
      </c>
      <c r="J44" s="0" t="n">
        <f aca="false">BR43</f>
        <v>0</v>
      </c>
      <c r="K44" s="0" t="n">
        <f aca="false">BS43</f>
        <v>0</v>
      </c>
      <c r="L44" s="0" t="n">
        <f aca="false">ROUND(B44*N(Debts!$D$5)/12,2)</f>
        <v>0</v>
      </c>
      <c r="M44" s="0" t="n">
        <f aca="false">ROUND(C44*N(Debts!$D$6)/12,2)</f>
        <v>0</v>
      </c>
      <c r="N44" s="0" t="n">
        <f aca="false">ROUND(D44*N(Debts!$D$7)/12,2)</f>
        <v>0</v>
      </c>
      <c r="O44" s="0" t="n">
        <f aca="false">ROUND(E44*N(Debts!$D$8)/12,2)</f>
        <v>0</v>
      </c>
      <c r="P44" s="0" t="n">
        <f aca="false">ROUND(F44*N(Debts!$D$9)/12,2)</f>
        <v>0</v>
      </c>
      <c r="Q44" s="0" t="n">
        <f aca="false">ROUND(G44*N(Debts!$D$10)/12,2)</f>
        <v>0</v>
      </c>
      <c r="R44" s="0" t="n">
        <f aca="false">ROUND(H44*N(Debts!$D$11)/12,2)</f>
        <v>0</v>
      </c>
      <c r="S44" s="0" t="n">
        <f aca="false">ROUND(I44*N(Debts!$D$12)/12,2)</f>
        <v>0</v>
      </c>
      <c r="T44" s="0" t="n">
        <f aca="false">ROUND(J44*N(Debts!$D$13)/12,2)</f>
        <v>0</v>
      </c>
      <c r="U44" s="0" t="n">
        <f aca="false">ROUND(K44*N(Debts!$D$14)/12,2)</f>
        <v>0</v>
      </c>
      <c r="V44" s="0" t="n">
        <f aca="false">B44+L44</f>
        <v>0</v>
      </c>
      <c r="W44" s="0" t="n">
        <f aca="false">C44+M44</f>
        <v>0</v>
      </c>
      <c r="X44" s="0" t="n">
        <f aca="false">D44+N44</f>
        <v>0</v>
      </c>
      <c r="Y44" s="0" t="n">
        <f aca="false">E44+O44</f>
        <v>0</v>
      </c>
      <c r="Z44" s="0" t="n">
        <f aca="false">F44+P44</f>
        <v>0</v>
      </c>
      <c r="AA44" s="0" t="n">
        <f aca="false">G44+Q44</f>
        <v>0</v>
      </c>
      <c r="AB44" s="0" t="n">
        <f aca="false">H44+R44</f>
        <v>0</v>
      </c>
      <c r="AC44" s="0" t="n">
        <f aca="false">I44+S44</f>
        <v>0</v>
      </c>
      <c r="AD44" s="0" t="n">
        <f aca="false">J44+T44</f>
        <v>0</v>
      </c>
      <c r="AE44" s="0" t="n">
        <f aca="false">K44+U44</f>
        <v>0</v>
      </c>
      <c r="AF44" s="0" t="n">
        <f aca="false">MIN(N(Debts!$E$5),V44)</f>
        <v>0</v>
      </c>
      <c r="AG44" s="0" t="n">
        <f aca="false">MIN(N(Debts!$E$6),W44)</f>
        <v>0</v>
      </c>
      <c r="AH44" s="0" t="n">
        <f aca="false">MIN(N(Debts!$E$7),X44)</f>
        <v>0</v>
      </c>
      <c r="AI44" s="0" t="n">
        <f aca="false">MIN(N(Debts!$E$8),Y44)</f>
        <v>0</v>
      </c>
      <c r="AJ44" s="0" t="n">
        <f aca="false">MIN(N(Debts!$E$9),Z44)</f>
        <v>0</v>
      </c>
      <c r="AK44" s="0" t="n">
        <f aca="false">MIN(N(Debts!$E$10),AA44)</f>
        <v>0</v>
      </c>
      <c r="AL44" s="0" t="n">
        <f aca="false">MIN(N(Debts!$E$11),AB44)</f>
        <v>0</v>
      </c>
      <c r="AM44" s="0" t="n">
        <f aca="false">MIN(N(Debts!$E$12),AC44)</f>
        <v>0</v>
      </c>
      <c r="AN44" s="0" t="n">
        <f aca="false">MIN(N(Debts!$E$13),AD44)</f>
        <v>0</v>
      </c>
      <c r="AO44" s="0" t="n">
        <f aca="false">MIN(N(Debts!$E$14),AE44)</f>
        <v>0</v>
      </c>
      <c r="AP44" s="0" t="n">
        <f aca="false">V44-AF44</f>
        <v>0</v>
      </c>
      <c r="AQ44" s="0" t="n">
        <f aca="false">W44-AG44</f>
        <v>0</v>
      </c>
      <c r="AR44" s="0" t="n">
        <f aca="false">X44-AH44</f>
        <v>0</v>
      </c>
      <c r="AS44" s="0" t="n">
        <f aca="false">Y44-AI44</f>
        <v>0</v>
      </c>
      <c r="AT44" s="0" t="n">
        <f aca="false">Z44-AJ44</f>
        <v>0</v>
      </c>
      <c r="AU44" s="0" t="n">
        <f aca="false">AA44-AK44</f>
        <v>0</v>
      </c>
      <c r="AV44" s="0" t="n">
        <f aca="false">AB44-AL44</f>
        <v>0</v>
      </c>
      <c r="AW44" s="0" t="n">
        <f aca="false">AC44-AM44</f>
        <v>0</v>
      </c>
      <c r="AX44" s="0" t="n">
        <f aca="false">AD44-AN44</f>
        <v>0</v>
      </c>
      <c r="AY44" s="0" t="n">
        <f aca="false">AE44-AO44</f>
        <v>0</v>
      </c>
      <c r="AZ44" s="0" t="n">
        <f aca="false">MAX(0,MIN(AP44,$BT44-SUMIF($AP$2:$AY$2,"&lt;"&amp;AP$2,$AP44:$AY44)))</f>
        <v>0</v>
      </c>
      <c r="BA44" s="0" t="n">
        <f aca="false">MAX(0,MIN(AQ44,$BT44-SUMIF($AP$2:$AY$2,"&lt;"&amp;AQ$2,$AP44:$AY44)))</f>
        <v>0</v>
      </c>
      <c r="BB44" s="0" t="n">
        <f aca="false">MAX(0,MIN(AR44,$BT44-SUMIF($AP$2:$AY$2,"&lt;"&amp;AR$2,$AP44:$AY44)))</f>
        <v>0</v>
      </c>
      <c r="BC44" s="0" t="n">
        <f aca="false">MAX(0,MIN(AS44,$BT44-SUMIF($AP$2:$AY$2,"&lt;"&amp;AS$2,$AP44:$AY44)))</f>
        <v>0</v>
      </c>
      <c r="BD44" s="0" t="n">
        <f aca="false">MAX(0,MIN(AT44,$BT44-SUMIF($AP$2:$AY$2,"&lt;"&amp;AT$2,$AP44:$AY44)))</f>
        <v>0</v>
      </c>
      <c r="BE44" s="0" t="n">
        <f aca="false">MAX(0,MIN(AU44,$BT44-SUMIF($AP$2:$AY$2,"&lt;"&amp;AU$2,$AP44:$AY44)))</f>
        <v>0</v>
      </c>
      <c r="BF44" s="0" t="n">
        <f aca="false">MAX(0,MIN(AV44,$BT44-SUMIF($AP$2:$AY$2,"&lt;"&amp;AV$2,$AP44:$AY44)))</f>
        <v>0</v>
      </c>
      <c r="BG44" s="0" t="n">
        <f aca="false">MAX(0,MIN(AW44,$BT44-SUMIF($AP$2:$AY$2,"&lt;"&amp;AW$2,$AP44:$AY44)))</f>
        <v>0</v>
      </c>
      <c r="BH44" s="0" t="n">
        <f aca="false">MAX(0,MIN(AX44,$BT44-SUMIF($AP$2:$AY$2,"&lt;"&amp;AX$2,$AP44:$AY44)))</f>
        <v>0</v>
      </c>
      <c r="BI44" s="0" t="n">
        <f aca="false">MAX(0,MIN(AY44,$BT44-SUMIF($AP$2:$AY$2,"&lt;"&amp;AY$2,$AP44:$AY44)))</f>
        <v>0</v>
      </c>
      <c r="BJ44" s="0" t="n">
        <f aca="false">ROUND(V44-AF44-AZ44,2)</f>
        <v>0</v>
      </c>
      <c r="BK44" s="0" t="n">
        <f aca="false">ROUND(W44-AG44-BA44,2)</f>
        <v>0</v>
      </c>
      <c r="BL44" s="0" t="n">
        <f aca="false">ROUND(X44-AH44-BB44,2)</f>
        <v>0</v>
      </c>
      <c r="BM44" s="0" t="n">
        <f aca="false">ROUND(Y44-AI44-BC44,2)</f>
        <v>0</v>
      </c>
      <c r="BN44" s="0" t="n">
        <f aca="false">ROUND(Z44-AJ44-BD44,2)</f>
        <v>0</v>
      </c>
      <c r="BO44" s="0" t="n">
        <f aca="false">ROUND(AA44-AK44-BE44,2)</f>
        <v>0</v>
      </c>
      <c r="BP44" s="0" t="n">
        <f aca="false">ROUND(AB44-AL44-BF44,2)</f>
        <v>0</v>
      </c>
      <c r="BQ44" s="0" t="n">
        <f aca="false">ROUND(AC44-AM44-BG44,2)</f>
        <v>0</v>
      </c>
      <c r="BR44" s="0" t="n">
        <f aca="false">ROUND(AD44-AN44-BH44,2)</f>
        <v>0</v>
      </c>
      <c r="BS44" s="0" t="n">
        <f aca="false">ROUND(AE44-AO44-BI44,2)</f>
        <v>0</v>
      </c>
      <c r="BT44" s="0" t="n">
        <f aca="false">MAX(0,Plan!$C$4-SUM(AF44:AO44))</f>
        <v>650</v>
      </c>
      <c r="BU44" s="0" t="n">
        <f aca="false">ROUND(SUM(BJ44:BS44),2)</f>
        <v>0</v>
      </c>
      <c r="BV44" s="0" t="n">
        <f aca="false">SUM(AF44:AO44)+SUM(AZ44:BI44)</f>
        <v>0</v>
      </c>
      <c r="BW44" s="0" t="n">
        <f aca="false">SUM(L44:U44)</f>
        <v>0</v>
      </c>
    </row>
    <row r="45" customFormat="false" ht="15" hidden="false" customHeight="false" outlineLevel="0" collapsed="false">
      <c r="A45" s="0" t="n">
        <v>40</v>
      </c>
      <c r="B45" s="0" t="n">
        <f aca="false">BJ44</f>
        <v>0</v>
      </c>
      <c r="C45" s="0" t="n">
        <f aca="false">BK44</f>
        <v>0</v>
      </c>
      <c r="D45" s="0" t="n">
        <f aca="false">BL44</f>
        <v>0</v>
      </c>
      <c r="E45" s="0" t="n">
        <f aca="false">BM44</f>
        <v>0</v>
      </c>
      <c r="F45" s="0" t="n">
        <f aca="false">BN44</f>
        <v>0</v>
      </c>
      <c r="G45" s="0" t="n">
        <f aca="false">BO44</f>
        <v>0</v>
      </c>
      <c r="H45" s="0" t="n">
        <f aca="false">BP44</f>
        <v>0</v>
      </c>
      <c r="I45" s="0" t="n">
        <f aca="false">BQ44</f>
        <v>0</v>
      </c>
      <c r="J45" s="0" t="n">
        <f aca="false">BR44</f>
        <v>0</v>
      </c>
      <c r="K45" s="0" t="n">
        <f aca="false">BS44</f>
        <v>0</v>
      </c>
      <c r="L45" s="0" t="n">
        <f aca="false">ROUND(B45*N(Debts!$D$5)/12,2)</f>
        <v>0</v>
      </c>
      <c r="M45" s="0" t="n">
        <f aca="false">ROUND(C45*N(Debts!$D$6)/12,2)</f>
        <v>0</v>
      </c>
      <c r="N45" s="0" t="n">
        <f aca="false">ROUND(D45*N(Debts!$D$7)/12,2)</f>
        <v>0</v>
      </c>
      <c r="O45" s="0" t="n">
        <f aca="false">ROUND(E45*N(Debts!$D$8)/12,2)</f>
        <v>0</v>
      </c>
      <c r="P45" s="0" t="n">
        <f aca="false">ROUND(F45*N(Debts!$D$9)/12,2)</f>
        <v>0</v>
      </c>
      <c r="Q45" s="0" t="n">
        <f aca="false">ROUND(G45*N(Debts!$D$10)/12,2)</f>
        <v>0</v>
      </c>
      <c r="R45" s="0" t="n">
        <f aca="false">ROUND(H45*N(Debts!$D$11)/12,2)</f>
        <v>0</v>
      </c>
      <c r="S45" s="0" t="n">
        <f aca="false">ROUND(I45*N(Debts!$D$12)/12,2)</f>
        <v>0</v>
      </c>
      <c r="T45" s="0" t="n">
        <f aca="false">ROUND(J45*N(Debts!$D$13)/12,2)</f>
        <v>0</v>
      </c>
      <c r="U45" s="0" t="n">
        <f aca="false">ROUND(K45*N(Debts!$D$14)/12,2)</f>
        <v>0</v>
      </c>
      <c r="V45" s="0" t="n">
        <f aca="false">B45+L45</f>
        <v>0</v>
      </c>
      <c r="W45" s="0" t="n">
        <f aca="false">C45+M45</f>
        <v>0</v>
      </c>
      <c r="X45" s="0" t="n">
        <f aca="false">D45+N45</f>
        <v>0</v>
      </c>
      <c r="Y45" s="0" t="n">
        <f aca="false">E45+O45</f>
        <v>0</v>
      </c>
      <c r="Z45" s="0" t="n">
        <f aca="false">F45+P45</f>
        <v>0</v>
      </c>
      <c r="AA45" s="0" t="n">
        <f aca="false">G45+Q45</f>
        <v>0</v>
      </c>
      <c r="AB45" s="0" t="n">
        <f aca="false">H45+R45</f>
        <v>0</v>
      </c>
      <c r="AC45" s="0" t="n">
        <f aca="false">I45+S45</f>
        <v>0</v>
      </c>
      <c r="AD45" s="0" t="n">
        <f aca="false">J45+T45</f>
        <v>0</v>
      </c>
      <c r="AE45" s="0" t="n">
        <f aca="false">K45+U45</f>
        <v>0</v>
      </c>
      <c r="AF45" s="0" t="n">
        <f aca="false">MIN(N(Debts!$E$5),V45)</f>
        <v>0</v>
      </c>
      <c r="AG45" s="0" t="n">
        <f aca="false">MIN(N(Debts!$E$6),W45)</f>
        <v>0</v>
      </c>
      <c r="AH45" s="0" t="n">
        <f aca="false">MIN(N(Debts!$E$7),X45)</f>
        <v>0</v>
      </c>
      <c r="AI45" s="0" t="n">
        <f aca="false">MIN(N(Debts!$E$8),Y45)</f>
        <v>0</v>
      </c>
      <c r="AJ45" s="0" t="n">
        <f aca="false">MIN(N(Debts!$E$9),Z45)</f>
        <v>0</v>
      </c>
      <c r="AK45" s="0" t="n">
        <f aca="false">MIN(N(Debts!$E$10),AA45)</f>
        <v>0</v>
      </c>
      <c r="AL45" s="0" t="n">
        <f aca="false">MIN(N(Debts!$E$11),AB45)</f>
        <v>0</v>
      </c>
      <c r="AM45" s="0" t="n">
        <f aca="false">MIN(N(Debts!$E$12),AC45)</f>
        <v>0</v>
      </c>
      <c r="AN45" s="0" t="n">
        <f aca="false">MIN(N(Debts!$E$13),AD45)</f>
        <v>0</v>
      </c>
      <c r="AO45" s="0" t="n">
        <f aca="false">MIN(N(Debts!$E$14),AE45)</f>
        <v>0</v>
      </c>
      <c r="AP45" s="0" t="n">
        <f aca="false">V45-AF45</f>
        <v>0</v>
      </c>
      <c r="AQ45" s="0" t="n">
        <f aca="false">W45-AG45</f>
        <v>0</v>
      </c>
      <c r="AR45" s="0" t="n">
        <f aca="false">X45-AH45</f>
        <v>0</v>
      </c>
      <c r="AS45" s="0" t="n">
        <f aca="false">Y45-AI45</f>
        <v>0</v>
      </c>
      <c r="AT45" s="0" t="n">
        <f aca="false">Z45-AJ45</f>
        <v>0</v>
      </c>
      <c r="AU45" s="0" t="n">
        <f aca="false">AA45-AK45</f>
        <v>0</v>
      </c>
      <c r="AV45" s="0" t="n">
        <f aca="false">AB45-AL45</f>
        <v>0</v>
      </c>
      <c r="AW45" s="0" t="n">
        <f aca="false">AC45-AM45</f>
        <v>0</v>
      </c>
      <c r="AX45" s="0" t="n">
        <f aca="false">AD45-AN45</f>
        <v>0</v>
      </c>
      <c r="AY45" s="0" t="n">
        <f aca="false">AE45-AO45</f>
        <v>0</v>
      </c>
      <c r="AZ45" s="0" t="n">
        <f aca="false">MAX(0,MIN(AP45,$BT45-SUMIF($AP$2:$AY$2,"&lt;"&amp;AP$2,$AP45:$AY45)))</f>
        <v>0</v>
      </c>
      <c r="BA45" s="0" t="n">
        <f aca="false">MAX(0,MIN(AQ45,$BT45-SUMIF($AP$2:$AY$2,"&lt;"&amp;AQ$2,$AP45:$AY45)))</f>
        <v>0</v>
      </c>
      <c r="BB45" s="0" t="n">
        <f aca="false">MAX(0,MIN(AR45,$BT45-SUMIF($AP$2:$AY$2,"&lt;"&amp;AR$2,$AP45:$AY45)))</f>
        <v>0</v>
      </c>
      <c r="BC45" s="0" t="n">
        <f aca="false">MAX(0,MIN(AS45,$BT45-SUMIF($AP$2:$AY$2,"&lt;"&amp;AS$2,$AP45:$AY45)))</f>
        <v>0</v>
      </c>
      <c r="BD45" s="0" t="n">
        <f aca="false">MAX(0,MIN(AT45,$BT45-SUMIF($AP$2:$AY$2,"&lt;"&amp;AT$2,$AP45:$AY45)))</f>
        <v>0</v>
      </c>
      <c r="BE45" s="0" t="n">
        <f aca="false">MAX(0,MIN(AU45,$BT45-SUMIF($AP$2:$AY$2,"&lt;"&amp;AU$2,$AP45:$AY45)))</f>
        <v>0</v>
      </c>
      <c r="BF45" s="0" t="n">
        <f aca="false">MAX(0,MIN(AV45,$BT45-SUMIF($AP$2:$AY$2,"&lt;"&amp;AV$2,$AP45:$AY45)))</f>
        <v>0</v>
      </c>
      <c r="BG45" s="0" t="n">
        <f aca="false">MAX(0,MIN(AW45,$BT45-SUMIF($AP$2:$AY$2,"&lt;"&amp;AW$2,$AP45:$AY45)))</f>
        <v>0</v>
      </c>
      <c r="BH45" s="0" t="n">
        <f aca="false">MAX(0,MIN(AX45,$BT45-SUMIF($AP$2:$AY$2,"&lt;"&amp;AX$2,$AP45:$AY45)))</f>
        <v>0</v>
      </c>
      <c r="BI45" s="0" t="n">
        <f aca="false">MAX(0,MIN(AY45,$BT45-SUMIF($AP$2:$AY$2,"&lt;"&amp;AY$2,$AP45:$AY45)))</f>
        <v>0</v>
      </c>
      <c r="BJ45" s="0" t="n">
        <f aca="false">ROUND(V45-AF45-AZ45,2)</f>
        <v>0</v>
      </c>
      <c r="BK45" s="0" t="n">
        <f aca="false">ROUND(W45-AG45-BA45,2)</f>
        <v>0</v>
      </c>
      <c r="BL45" s="0" t="n">
        <f aca="false">ROUND(X45-AH45-BB45,2)</f>
        <v>0</v>
      </c>
      <c r="BM45" s="0" t="n">
        <f aca="false">ROUND(Y45-AI45-BC45,2)</f>
        <v>0</v>
      </c>
      <c r="BN45" s="0" t="n">
        <f aca="false">ROUND(Z45-AJ45-BD45,2)</f>
        <v>0</v>
      </c>
      <c r="BO45" s="0" t="n">
        <f aca="false">ROUND(AA45-AK45-BE45,2)</f>
        <v>0</v>
      </c>
      <c r="BP45" s="0" t="n">
        <f aca="false">ROUND(AB45-AL45-BF45,2)</f>
        <v>0</v>
      </c>
      <c r="BQ45" s="0" t="n">
        <f aca="false">ROUND(AC45-AM45-BG45,2)</f>
        <v>0</v>
      </c>
      <c r="BR45" s="0" t="n">
        <f aca="false">ROUND(AD45-AN45-BH45,2)</f>
        <v>0</v>
      </c>
      <c r="BS45" s="0" t="n">
        <f aca="false">ROUND(AE45-AO45-BI45,2)</f>
        <v>0</v>
      </c>
      <c r="BT45" s="0" t="n">
        <f aca="false">MAX(0,Plan!$C$4-SUM(AF45:AO45))</f>
        <v>650</v>
      </c>
      <c r="BU45" s="0" t="n">
        <f aca="false">ROUND(SUM(BJ45:BS45),2)</f>
        <v>0</v>
      </c>
      <c r="BV45" s="0" t="n">
        <f aca="false">SUM(AF45:AO45)+SUM(AZ45:BI45)</f>
        <v>0</v>
      </c>
      <c r="BW45" s="0" t="n">
        <f aca="false">SUM(L45:U45)</f>
        <v>0</v>
      </c>
    </row>
    <row r="46" customFormat="false" ht="15" hidden="false" customHeight="false" outlineLevel="0" collapsed="false">
      <c r="A46" s="0" t="n">
        <v>41</v>
      </c>
      <c r="B46" s="0" t="n">
        <f aca="false">BJ45</f>
        <v>0</v>
      </c>
      <c r="C46" s="0" t="n">
        <f aca="false">BK45</f>
        <v>0</v>
      </c>
      <c r="D46" s="0" t="n">
        <f aca="false">BL45</f>
        <v>0</v>
      </c>
      <c r="E46" s="0" t="n">
        <f aca="false">BM45</f>
        <v>0</v>
      </c>
      <c r="F46" s="0" t="n">
        <f aca="false">BN45</f>
        <v>0</v>
      </c>
      <c r="G46" s="0" t="n">
        <f aca="false">BO45</f>
        <v>0</v>
      </c>
      <c r="H46" s="0" t="n">
        <f aca="false">BP45</f>
        <v>0</v>
      </c>
      <c r="I46" s="0" t="n">
        <f aca="false">BQ45</f>
        <v>0</v>
      </c>
      <c r="J46" s="0" t="n">
        <f aca="false">BR45</f>
        <v>0</v>
      </c>
      <c r="K46" s="0" t="n">
        <f aca="false">BS45</f>
        <v>0</v>
      </c>
      <c r="L46" s="0" t="n">
        <f aca="false">ROUND(B46*N(Debts!$D$5)/12,2)</f>
        <v>0</v>
      </c>
      <c r="M46" s="0" t="n">
        <f aca="false">ROUND(C46*N(Debts!$D$6)/12,2)</f>
        <v>0</v>
      </c>
      <c r="N46" s="0" t="n">
        <f aca="false">ROUND(D46*N(Debts!$D$7)/12,2)</f>
        <v>0</v>
      </c>
      <c r="O46" s="0" t="n">
        <f aca="false">ROUND(E46*N(Debts!$D$8)/12,2)</f>
        <v>0</v>
      </c>
      <c r="P46" s="0" t="n">
        <f aca="false">ROUND(F46*N(Debts!$D$9)/12,2)</f>
        <v>0</v>
      </c>
      <c r="Q46" s="0" t="n">
        <f aca="false">ROUND(G46*N(Debts!$D$10)/12,2)</f>
        <v>0</v>
      </c>
      <c r="R46" s="0" t="n">
        <f aca="false">ROUND(H46*N(Debts!$D$11)/12,2)</f>
        <v>0</v>
      </c>
      <c r="S46" s="0" t="n">
        <f aca="false">ROUND(I46*N(Debts!$D$12)/12,2)</f>
        <v>0</v>
      </c>
      <c r="T46" s="0" t="n">
        <f aca="false">ROUND(J46*N(Debts!$D$13)/12,2)</f>
        <v>0</v>
      </c>
      <c r="U46" s="0" t="n">
        <f aca="false">ROUND(K46*N(Debts!$D$14)/12,2)</f>
        <v>0</v>
      </c>
      <c r="V46" s="0" t="n">
        <f aca="false">B46+L46</f>
        <v>0</v>
      </c>
      <c r="W46" s="0" t="n">
        <f aca="false">C46+M46</f>
        <v>0</v>
      </c>
      <c r="X46" s="0" t="n">
        <f aca="false">D46+N46</f>
        <v>0</v>
      </c>
      <c r="Y46" s="0" t="n">
        <f aca="false">E46+O46</f>
        <v>0</v>
      </c>
      <c r="Z46" s="0" t="n">
        <f aca="false">F46+P46</f>
        <v>0</v>
      </c>
      <c r="AA46" s="0" t="n">
        <f aca="false">G46+Q46</f>
        <v>0</v>
      </c>
      <c r="AB46" s="0" t="n">
        <f aca="false">H46+R46</f>
        <v>0</v>
      </c>
      <c r="AC46" s="0" t="n">
        <f aca="false">I46+S46</f>
        <v>0</v>
      </c>
      <c r="AD46" s="0" t="n">
        <f aca="false">J46+T46</f>
        <v>0</v>
      </c>
      <c r="AE46" s="0" t="n">
        <f aca="false">K46+U46</f>
        <v>0</v>
      </c>
      <c r="AF46" s="0" t="n">
        <f aca="false">MIN(N(Debts!$E$5),V46)</f>
        <v>0</v>
      </c>
      <c r="AG46" s="0" t="n">
        <f aca="false">MIN(N(Debts!$E$6),W46)</f>
        <v>0</v>
      </c>
      <c r="AH46" s="0" t="n">
        <f aca="false">MIN(N(Debts!$E$7),X46)</f>
        <v>0</v>
      </c>
      <c r="AI46" s="0" t="n">
        <f aca="false">MIN(N(Debts!$E$8),Y46)</f>
        <v>0</v>
      </c>
      <c r="AJ46" s="0" t="n">
        <f aca="false">MIN(N(Debts!$E$9),Z46)</f>
        <v>0</v>
      </c>
      <c r="AK46" s="0" t="n">
        <f aca="false">MIN(N(Debts!$E$10),AA46)</f>
        <v>0</v>
      </c>
      <c r="AL46" s="0" t="n">
        <f aca="false">MIN(N(Debts!$E$11),AB46)</f>
        <v>0</v>
      </c>
      <c r="AM46" s="0" t="n">
        <f aca="false">MIN(N(Debts!$E$12),AC46)</f>
        <v>0</v>
      </c>
      <c r="AN46" s="0" t="n">
        <f aca="false">MIN(N(Debts!$E$13),AD46)</f>
        <v>0</v>
      </c>
      <c r="AO46" s="0" t="n">
        <f aca="false">MIN(N(Debts!$E$14),AE46)</f>
        <v>0</v>
      </c>
      <c r="AP46" s="0" t="n">
        <f aca="false">V46-AF46</f>
        <v>0</v>
      </c>
      <c r="AQ46" s="0" t="n">
        <f aca="false">W46-AG46</f>
        <v>0</v>
      </c>
      <c r="AR46" s="0" t="n">
        <f aca="false">X46-AH46</f>
        <v>0</v>
      </c>
      <c r="AS46" s="0" t="n">
        <f aca="false">Y46-AI46</f>
        <v>0</v>
      </c>
      <c r="AT46" s="0" t="n">
        <f aca="false">Z46-AJ46</f>
        <v>0</v>
      </c>
      <c r="AU46" s="0" t="n">
        <f aca="false">AA46-AK46</f>
        <v>0</v>
      </c>
      <c r="AV46" s="0" t="n">
        <f aca="false">AB46-AL46</f>
        <v>0</v>
      </c>
      <c r="AW46" s="0" t="n">
        <f aca="false">AC46-AM46</f>
        <v>0</v>
      </c>
      <c r="AX46" s="0" t="n">
        <f aca="false">AD46-AN46</f>
        <v>0</v>
      </c>
      <c r="AY46" s="0" t="n">
        <f aca="false">AE46-AO46</f>
        <v>0</v>
      </c>
      <c r="AZ46" s="0" t="n">
        <f aca="false">MAX(0,MIN(AP46,$BT46-SUMIF($AP$2:$AY$2,"&lt;"&amp;AP$2,$AP46:$AY46)))</f>
        <v>0</v>
      </c>
      <c r="BA46" s="0" t="n">
        <f aca="false">MAX(0,MIN(AQ46,$BT46-SUMIF($AP$2:$AY$2,"&lt;"&amp;AQ$2,$AP46:$AY46)))</f>
        <v>0</v>
      </c>
      <c r="BB46" s="0" t="n">
        <f aca="false">MAX(0,MIN(AR46,$BT46-SUMIF($AP$2:$AY$2,"&lt;"&amp;AR$2,$AP46:$AY46)))</f>
        <v>0</v>
      </c>
      <c r="BC46" s="0" t="n">
        <f aca="false">MAX(0,MIN(AS46,$BT46-SUMIF($AP$2:$AY$2,"&lt;"&amp;AS$2,$AP46:$AY46)))</f>
        <v>0</v>
      </c>
      <c r="BD46" s="0" t="n">
        <f aca="false">MAX(0,MIN(AT46,$BT46-SUMIF($AP$2:$AY$2,"&lt;"&amp;AT$2,$AP46:$AY46)))</f>
        <v>0</v>
      </c>
      <c r="BE46" s="0" t="n">
        <f aca="false">MAX(0,MIN(AU46,$BT46-SUMIF($AP$2:$AY$2,"&lt;"&amp;AU$2,$AP46:$AY46)))</f>
        <v>0</v>
      </c>
      <c r="BF46" s="0" t="n">
        <f aca="false">MAX(0,MIN(AV46,$BT46-SUMIF($AP$2:$AY$2,"&lt;"&amp;AV$2,$AP46:$AY46)))</f>
        <v>0</v>
      </c>
      <c r="BG46" s="0" t="n">
        <f aca="false">MAX(0,MIN(AW46,$BT46-SUMIF($AP$2:$AY$2,"&lt;"&amp;AW$2,$AP46:$AY46)))</f>
        <v>0</v>
      </c>
      <c r="BH46" s="0" t="n">
        <f aca="false">MAX(0,MIN(AX46,$BT46-SUMIF($AP$2:$AY$2,"&lt;"&amp;AX$2,$AP46:$AY46)))</f>
        <v>0</v>
      </c>
      <c r="BI46" s="0" t="n">
        <f aca="false">MAX(0,MIN(AY46,$BT46-SUMIF($AP$2:$AY$2,"&lt;"&amp;AY$2,$AP46:$AY46)))</f>
        <v>0</v>
      </c>
      <c r="BJ46" s="0" t="n">
        <f aca="false">ROUND(V46-AF46-AZ46,2)</f>
        <v>0</v>
      </c>
      <c r="BK46" s="0" t="n">
        <f aca="false">ROUND(W46-AG46-BA46,2)</f>
        <v>0</v>
      </c>
      <c r="BL46" s="0" t="n">
        <f aca="false">ROUND(X46-AH46-BB46,2)</f>
        <v>0</v>
      </c>
      <c r="BM46" s="0" t="n">
        <f aca="false">ROUND(Y46-AI46-BC46,2)</f>
        <v>0</v>
      </c>
      <c r="BN46" s="0" t="n">
        <f aca="false">ROUND(Z46-AJ46-BD46,2)</f>
        <v>0</v>
      </c>
      <c r="BO46" s="0" t="n">
        <f aca="false">ROUND(AA46-AK46-BE46,2)</f>
        <v>0</v>
      </c>
      <c r="BP46" s="0" t="n">
        <f aca="false">ROUND(AB46-AL46-BF46,2)</f>
        <v>0</v>
      </c>
      <c r="BQ46" s="0" t="n">
        <f aca="false">ROUND(AC46-AM46-BG46,2)</f>
        <v>0</v>
      </c>
      <c r="BR46" s="0" t="n">
        <f aca="false">ROUND(AD46-AN46-BH46,2)</f>
        <v>0</v>
      </c>
      <c r="BS46" s="0" t="n">
        <f aca="false">ROUND(AE46-AO46-BI46,2)</f>
        <v>0</v>
      </c>
      <c r="BT46" s="0" t="n">
        <f aca="false">MAX(0,Plan!$C$4-SUM(AF46:AO46))</f>
        <v>650</v>
      </c>
      <c r="BU46" s="0" t="n">
        <f aca="false">ROUND(SUM(BJ46:BS46),2)</f>
        <v>0</v>
      </c>
      <c r="BV46" s="0" t="n">
        <f aca="false">SUM(AF46:AO46)+SUM(AZ46:BI46)</f>
        <v>0</v>
      </c>
      <c r="BW46" s="0" t="n">
        <f aca="false">SUM(L46:U46)</f>
        <v>0</v>
      </c>
    </row>
    <row r="47" customFormat="false" ht="15" hidden="false" customHeight="false" outlineLevel="0" collapsed="false">
      <c r="A47" s="0" t="n">
        <v>42</v>
      </c>
      <c r="B47" s="0" t="n">
        <f aca="false">BJ46</f>
        <v>0</v>
      </c>
      <c r="C47" s="0" t="n">
        <f aca="false">BK46</f>
        <v>0</v>
      </c>
      <c r="D47" s="0" t="n">
        <f aca="false">BL46</f>
        <v>0</v>
      </c>
      <c r="E47" s="0" t="n">
        <f aca="false">BM46</f>
        <v>0</v>
      </c>
      <c r="F47" s="0" t="n">
        <f aca="false">BN46</f>
        <v>0</v>
      </c>
      <c r="G47" s="0" t="n">
        <f aca="false">BO46</f>
        <v>0</v>
      </c>
      <c r="H47" s="0" t="n">
        <f aca="false">BP46</f>
        <v>0</v>
      </c>
      <c r="I47" s="0" t="n">
        <f aca="false">BQ46</f>
        <v>0</v>
      </c>
      <c r="J47" s="0" t="n">
        <f aca="false">BR46</f>
        <v>0</v>
      </c>
      <c r="K47" s="0" t="n">
        <f aca="false">BS46</f>
        <v>0</v>
      </c>
      <c r="L47" s="0" t="n">
        <f aca="false">ROUND(B47*N(Debts!$D$5)/12,2)</f>
        <v>0</v>
      </c>
      <c r="M47" s="0" t="n">
        <f aca="false">ROUND(C47*N(Debts!$D$6)/12,2)</f>
        <v>0</v>
      </c>
      <c r="N47" s="0" t="n">
        <f aca="false">ROUND(D47*N(Debts!$D$7)/12,2)</f>
        <v>0</v>
      </c>
      <c r="O47" s="0" t="n">
        <f aca="false">ROUND(E47*N(Debts!$D$8)/12,2)</f>
        <v>0</v>
      </c>
      <c r="P47" s="0" t="n">
        <f aca="false">ROUND(F47*N(Debts!$D$9)/12,2)</f>
        <v>0</v>
      </c>
      <c r="Q47" s="0" t="n">
        <f aca="false">ROUND(G47*N(Debts!$D$10)/12,2)</f>
        <v>0</v>
      </c>
      <c r="R47" s="0" t="n">
        <f aca="false">ROUND(H47*N(Debts!$D$11)/12,2)</f>
        <v>0</v>
      </c>
      <c r="S47" s="0" t="n">
        <f aca="false">ROUND(I47*N(Debts!$D$12)/12,2)</f>
        <v>0</v>
      </c>
      <c r="T47" s="0" t="n">
        <f aca="false">ROUND(J47*N(Debts!$D$13)/12,2)</f>
        <v>0</v>
      </c>
      <c r="U47" s="0" t="n">
        <f aca="false">ROUND(K47*N(Debts!$D$14)/12,2)</f>
        <v>0</v>
      </c>
      <c r="V47" s="0" t="n">
        <f aca="false">B47+L47</f>
        <v>0</v>
      </c>
      <c r="W47" s="0" t="n">
        <f aca="false">C47+M47</f>
        <v>0</v>
      </c>
      <c r="X47" s="0" t="n">
        <f aca="false">D47+N47</f>
        <v>0</v>
      </c>
      <c r="Y47" s="0" t="n">
        <f aca="false">E47+O47</f>
        <v>0</v>
      </c>
      <c r="Z47" s="0" t="n">
        <f aca="false">F47+P47</f>
        <v>0</v>
      </c>
      <c r="AA47" s="0" t="n">
        <f aca="false">G47+Q47</f>
        <v>0</v>
      </c>
      <c r="AB47" s="0" t="n">
        <f aca="false">H47+R47</f>
        <v>0</v>
      </c>
      <c r="AC47" s="0" t="n">
        <f aca="false">I47+S47</f>
        <v>0</v>
      </c>
      <c r="AD47" s="0" t="n">
        <f aca="false">J47+T47</f>
        <v>0</v>
      </c>
      <c r="AE47" s="0" t="n">
        <f aca="false">K47+U47</f>
        <v>0</v>
      </c>
      <c r="AF47" s="0" t="n">
        <f aca="false">MIN(N(Debts!$E$5),V47)</f>
        <v>0</v>
      </c>
      <c r="AG47" s="0" t="n">
        <f aca="false">MIN(N(Debts!$E$6),W47)</f>
        <v>0</v>
      </c>
      <c r="AH47" s="0" t="n">
        <f aca="false">MIN(N(Debts!$E$7),X47)</f>
        <v>0</v>
      </c>
      <c r="AI47" s="0" t="n">
        <f aca="false">MIN(N(Debts!$E$8),Y47)</f>
        <v>0</v>
      </c>
      <c r="AJ47" s="0" t="n">
        <f aca="false">MIN(N(Debts!$E$9),Z47)</f>
        <v>0</v>
      </c>
      <c r="AK47" s="0" t="n">
        <f aca="false">MIN(N(Debts!$E$10),AA47)</f>
        <v>0</v>
      </c>
      <c r="AL47" s="0" t="n">
        <f aca="false">MIN(N(Debts!$E$11),AB47)</f>
        <v>0</v>
      </c>
      <c r="AM47" s="0" t="n">
        <f aca="false">MIN(N(Debts!$E$12),AC47)</f>
        <v>0</v>
      </c>
      <c r="AN47" s="0" t="n">
        <f aca="false">MIN(N(Debts!$E$13),AD47)</f>
        <v>0</v>
      </c>
      <c r="AO47" s="0" t="n">
        <f aca="false">MIN(N(Debts!$E$14),AE47)</f>
        <v>0</v>
      </c>
      <c r="AP47" s="0" t="n">
        <f aca="false">V47-AF47</f>
        <v>0</v>
      </c>
      <c r="AQ47" s="0" t="n">
        <f aca="false">W47-AG47</f>
        <v>0</v>
      </c>
      <c r="AR47" s="0" t="n">
        <f aca="false">X47-AH47</f>
        <v>0</v>
      </c>
      <c r="AS47" s="0" t="n">
        <f aca="false">Y47-AI47</f>
        <v>0</v>
      </c>
      <c r="AT47" s="0" t="n">
        <f aca="false">Z47-AJ47</f>
        <v>0</v>
      </c>
      <c r="AU47" s="0" t="n">
        <f aca="false">AA47-AK47</f>
        <v>0</v>
      </c>
      <c r="AV47" s="0" t="n">
        <f aca="false">AB47-AL47</f>
        <v>0</v>
      </c>
      <c r="AW47" s="0" t="n">
        <f aca="false">AC47-AM47</f>
        <v>0</v>
      </c>
      <c r="AX47" s="0" t="n">
        <f aca="false">AD47-AN47</f>
        <v>0</v>
      </c>
      <c r="AY47" s="0" t="n">
        <f aca="false">AE47-AO47</f>
        <v>0</v>
      </c>
      <c r="AZ47" s="0" t="n">
        <f aca="false">MAX(0,MIN(AP47,$BT47-SUMIF($AP$2:$AY$2,"&lt;"&amp;AP$2,$AP47:$AY47)))</f>
        <v>0</v>
      </c>
      <c r="BA47" s="0" t="n">
        <f aca="false">MAX(0,MIN(AQ47,$BT47-SUMIF($AP$2:$AY$2,"&lt;"&amp;AQ$2,$AP47:$AY47)))</f>
        <v>0</v>
      </c>
      <c r="BB47" s="0" t="n">
        <f aca="false">MAX(0,MIN(AR47,$BT47-SUMIF($AP$2:$AY$2,"&lt;"&amp;AR$2,$AP47:$AY47)))</f>
        <v>0</v>
      </c>
      <c r="BC47" s="0" t="n">
        <f aca="false">MAX(0,MIN(AS47,$BT47-SUMIF($AP$2:$AY$2,"&lt;"&amp;AS$2,$AP47:$AY47)))</f>
        <v>0</v>
      </c>
      <c r="BD47" s="0" t="n">
        <f aca="false">MAX(0,MIN(AT47,$BT47-SUMIF($AP$2:$AY$2,"&lt;"&amp;AT$2,$AP47:$AY47)))</f>
        <v>0</v>
      </c>
      <c r="BE47" s="0" t="n">
        <f aca="false">MAX(0,MIN(AU47,$BT47-SUMIF($AP$2:$AY$2,"&lt;"&amp;AU$2,$AP47:$AY47)))</f>
        <v>0</v>
      </c>
      <c r="BF47" s="0" t="n">
        <f aca="false">MAX(0,MIN(AV47,$BT47-SUMIF($AP$2:$AY$2,"&lt;"&amp;AV$2,$AP47:$AY47)))</f>
        <v>0</v>
      </c>
      <c r="BG47" s="0" t="n">
        <f aca="false">MAX(0,MIN(AW47,$BT47-SUMIF($AP$2:$AY$2,"&lt;"&amp;AW$2,$AP47:$AY47)))</f>
        <v>0</v>
      </c>
      <c r="BH47" s="0" t="n">
        <f aca="false">MAX(0,MIN(AX47,$BT47-SUMIF($AP$2:$AY$2,"&lt;"&amp;AX$2,$AP47:$AY47)))</f>
        <v>0</v>
      </c>
      <c r="BI47" s="0" t="n">
        <f aca="false">MAX(0,MIN(AY47,$BT47-SUMIF($AP$2:$AY$2,"&lt;"&amp;AY$2,$AP47:$AY47)))</f>
        <v>0</v>
      </c>
      <c r="BJ47" s="0" t="n">
        <f aca="false">ROUND(V47-AF47-AZ47,2)</f>
        <v>0</v>
      </c>
      <c r="BK47" s="0" t="n">
        <f aca="false">ROUND(W47-AG47-BA47,2)</f>
        <v>0</v>
      </c>
      <c r="BL47" s="0" t="n">
        <f aca="false">ROUND(X47-AH47-BB47,2)</f>
        <v>0</v>
      </c>
      <c r="BM47" s="0" t="n">
        <f aca="false">ROUND(Y47-AI47-BC47,2)</f>
        <v>0</v>
      </c>
      <c r="BN47" s="0" t="n">
        <f aca="false">ROUND(Z47-AJ47-BD47,2)</f>
        <v>0</v>
      </c>
      <c r="BO47" s="0" t="n">
        <f aca="false">ROUND(AA47-AK47-BE47,2)</f>
        <v>0</v>
      </c>
      <c r="BP47" s="0" t="n">
        <f aca="false">ROUND(AB47-AL47-BF47,2)</f>
        <v>0</v>
      </c>
      <c r="BQ47" s="0" t="n">
        <f aca="false">ROUND(AC47-AM47-BG47,2)</f>
        <v>0</v>
      </c>
      <c r="BR47" s="0" t="n">
        <f aca="false">ROUND(AD47-AN47-BH47,2)</f>
        <v>0</v>
      </c>
      <c r="BS47" s="0" t="n">
        <f aca="false">ROUND(AE47-AO47-BI47,2)</f>
        <v>0</v>
      </c>
      <c r="BT47" s="0" t="n">
        <f aca="false">MAX(0,Plan!$C$4-SUM(AF47:AO47))</f>
        <v>650</v>
      </c>
      <c r="BU47" s="0" t="n">
        <f aca="false">ROUND(SUM(BJ47:BS47),2)</f>
        <v>0</v>
      </c>
      <c r="BV47" s="0" t="n">
        <f aca="false">SUM(AF47:AO47)+SUM(AZ47:BI47)</f>
        <v>0</v>
      </c>
      <c r="BW47" s="0" t="n">
        <f aca="false">SUM(L47:U47)</f>
        <v>0</v>
      </c>
    </row>
    <row r="48" customFormat="false" ht="15" hidden="false" customHeight="false" outlineLevel="0" collapsed="false">
      <c r="A48" s="0" t="n">
        <v>43</v>
      </c>
      <c r="B48" s="0" t="n">
        <f aca="false">BJ47</f>
        <v>0</v>
      </c>
      <c r="C48" s="0" t="n">
        <f aca="false">BK47</f>
        <v>0</v>
      </c>
      <c r="D48" s="0" t="n">
        <f aca="false">BL47</f>
        <v>0</v>
      </c>
      <c r="E48" s="0" t="n">
        <f aca="false">BM47</f>
        <v>0</v>
      </c>
      <c r="F48" s="0" t="n">
        <f aca="false">BN47</f>
        <v>0</v>
      </c>
      <c r="G48" s="0" t="n">
        <f aca="false">BO47</f>
        <v>0</v>
      </c>
      <c r="H48" s="0" t="n">
        <f aca="false">BP47</f>
        <v>0</v>
      </c>
      <c r="I48" s="0" t="n">
        <f aca="false">BQ47</f>
        <v>0</v>
      </c>
      <c r="J48" s="0" t="n">
        <f aca="false">BR47</f>
        <v>0</v>
      </c>
      <c r="K48" s="0" t="n">
        <f aca="false">BS47</f>
        <v>0</v>
      </c>
      <c r="L48" s="0" t="n">
        <f aca="false">ROUND(B48*N(Debts!$D$5)/12,2)</f>
        <v>0</v>
      </c>
      <c r="M48" s="0" t="n">
        <f aca="false">ROUND(C48*N(Debts!$D$6)/12,2)</f>
        <v>0</v>
      </c>
      <c r="N48" s="0" t="n">
        <f aca="false">ROUND(D48*N(Debts!$D$7)/12,2)</f>
        <v>0</v>
      </c>
      <c r="O48" s="0" t="n">
        <f aca="false">ROUND(E48*N(Debts!$D$8)/12,2)</f>
        <v>0</v>
      </c>
      <c r="P48" s="0" t="n">
        <f aca="false">ROUND(F48*N(Debts!$D$9)/12,2)</f>
        <v>0</v>
      </c>
      <c r="Q48" s="0" t="n">
        <f aca="false">ROUND(G48*N(Debts!$D$10)/12,2)</f>
        <v>0</v>
      </c>
      <c r="R48" s="0" t="n">
        <f aca="false">ROUND(H48*N(Debts!$D$11)/12,2)</f>
        <v>0</v>
      </c>
      <c r="S48" s="0" t="n">
        <f aca="false">ROUND(I48*N(Debts!$D$12)/12,2)</f>
        <v>0</v>
      </c>
      <c r="T48" s="0" t="n">
        <f aca="false">ROUND(J48*N(Debts!$D$13)/12,2)</f>
        <v>0</v>
      </c>
      <c r="U48" s="0" t="n">
        <f aca="false">ROUND(K48*N(Debts!$D$14)/12,2)</f>
        <v>0</v>
      </c>
      <c r="V48" s="0" t="n">
        <f aca="false">B48+L48</f>
        <v>0</v>
      </c>
      <c r="W48" s="0" t="n">
        <f aca="false">C48+M48</f>
        <v>0</v>
      </c>
      <c r="X48" s="0" t="n">
        <f aca="false">D48+N48</f>
        <v>0</v>
      </c>
      <c r="Y48" s="0" t="n">
        <f aca="false">E48+O48</f>
        <v>0</v>
      </c>
      <c r="Z48" s="0" t="n">
        <f aca="false">F48+P48</f>
        <v>0</v>
      </c>
      <c r="AA48" s="0" t="n">
        <f aca="false">G48+Q48</f>
        <v>0</v>
      </c>
      <c r="AB48" s="0" t="n">
        <f aca="false">H48+R48</f>
        <v>0</v>
      </c>
      <c r="AC48" s="0" t="n">
        <f aca="false">I48+S48</f>
        <v>0</v>
      </c>
      <c r="AD48" s="0" t="n">
        <f aca="false">J48+T48</f>
        <v>0</v>
      </c>
      <c r="AE48" s="0" t="n">
        <f aca="false">K48+U48</f>
        <v>0</v>
      </c>
      <c r="AF48" s="0" t="n">
        <f aca="false">MIN(N(Debts!$E$5),V48)</f>
        <v>0</v>
      </c>
      <c r="AG48" s="0" t="n">
        <f aca="false">MIN(N(Debts!$E$6),W48)</f>
        <v>0</v>
      </c>
      <c r="AH48" s="0" t="n">
        <f aca="false">MIN(N(Debts!$E$7),X48)</f>
        <v>0</v>
      </c>
      <c r="AI48" s="0" t="n">
        <f aca="false">MIN(N(Debts!$E$8),Y48)</f>
        <v>0</v>
      </c>
      <c r="AJ48" s="0" t="n">
        <f aca="false">MIN(N(Debts!$E$9),Z48)</f>
        <v>0</v>
      </c>
      <c r="AK48" s="0" t="n">
        <f aca="false">MIN(N(Debts!$E$10),AA48)</f>
        <v>0</v>
      </c>
      <c r="AL48" s="0" t="n">
        <f aca="false">MIN(N(Debts!$E$11),AB48)</f>
        <v>0</v>
      </c>
      <c r="AM48" s="0" t="n">
        <f aca="false">MIN(N(Debts!$E$12),AC48)</f>
        <v>0</v>
      </c>
      <c r="AN48" s="0" t="n">
        <f aca="false">MIN(N(Debts!$E$13),AD48)</f>
        <v>0</v>
      </c>
      <c r="AO48" s="0" t="n">
        <f aca="false">MIN(N(Debts!$E$14),AE48)</f>
        <v>0</v>
      </c>
      <c r="AP48" s="0" t="n">
        <f aca="false">V48-AF48</f>
        <v>0</v>
      </c>
      <c r="AQ48" s="0" t="n">
        <f aca="false">W48-AG48</f>
        <v>0</v>
      </c>
      <c r="AR48" s="0" t="n">
        <f aca="false">X48-AH48</f>
        <v>0</v>
      </c>
      <c r="AS48" s="0" t="n">
        <f aca="false">Y48-AI48</f>
        <v>0</v>
      </c>
      <c r="AT48" s="0" t="n">
        <f aca="false">Z48-AJ48</f>
        <v>0</v>
      </c>
      <c r="AU48" s="0" t="n">
        <f aca="false">AA48-AK48</f>
        <v>0</v>
      </c>
      <c r="AV48" s="0" t="n">
        <f aca="false">AB48-AL48</f>
        <v>0</v>
      </c>
      <c r="AW48" s="0" t="n">
        <f aca="false">AC48-AM48</f>
        <v>0</v>
      </c>
      <c r="AX48" s="0" t="n">
        <f aca="false">AD48-AN48</f>
        <v>0</v>
      </c>
      <c r="AY48" s="0" t="n">
        <f aca="false">AE48-AO48</f>
        <v>0</v>
      </c>
      <c r="AZ48" s="0" t="n">
        <f aca="false">MAX(0,MIN(AP48,$BT48-SUMIF($AP$2:$AY$2,"&lt;"&amp;AP$2,$AP48:$AY48)))</f>
        <v>0</v>
      </c>
      <c r="BA48" s="0" t="n">
        <f aca="false">MAX(0,MIN(AQ48,$BT48-SUMIF($AP$2:$AY$2,"&lt;"&amp;AQ$2,$AP48:$AY48)))</f>
        <v>0</v>
      </c>
      <c r="BB48" s="0" t="n">
        <f aca="false">MAX(0,MIN(AR48,$BT48-SUMIF($AP$2:$AY$2,"&lt;"&amp;AR$2,$AP48:$AY48)))</f>
        <v>0</v>
      </c>
      <c r="BC48" s="0" t="n">
        <f aca="false">MAX(0,MIN(AS48,$BT48-SUMIF($AP$2:$AY$2,"&lt;"&amp;AS$2,$AP48:$AY48)))</f>
        <v>0</v>
      </c>
      <c r="BD48" s="0" t="n">
        <f aca="false">MAX(0,MIN(AT48,$BT48-SUMIF($AP$2:$AY$2,"&lt;"&amp;AT$2,$AP48:$AY48)))</f>
        <v>0</v>
      </c>
      <c r="BE48" s="0" t="n">
        <f aca="false">MAX(0,MIN(AU48,$BT48-SUMIF($AP$2:$AY$2,"&lt;"&amp;AU$2,$AP48:$AY48)))</f>
        <v>0</v>
      </c>
      <c r="BF48" s="0" t="n">
        <f aca="false">MAX(0,MIN(AV48,$BT48-SUMIF($AP$2:$AY$2,"&lt;"&amp;AV$2,$AP48:$AY48)))</f>
        <v>0</v>
      </c>
      <c r="BG48" s="0" t="n">
        <f aca="false">MAX(0,MIN(AW48,$BT48-SUMIF($AP$2:$AY$2,"&lt;"&amp;AW$2,$AP48:$AY48)))</f>
        <v>0</v>
      </c>
      <c r="BH48" s="0" t="n">
        <f aca="false">MAX(0,MIN(AX48,$BT48-SUMIF($AP$2:$AY$2,"&lt;"&amp;AX$2,$AP48:$AY48)))</f>
        <v>0</v>
      </c>
      <c r="BI48" s="0" t="n">
        <f aca="false">MAX(0,MIN(AY48,$BT48-SUMIF($AP$2:$AY$2,"&lt;"&amp;AY$2,$AP48:$AY48)))</f>
        <v>0</v>
      </c>
      <c r="BJ48" s="0" t="n">
        <f aca="false">ROUND(V48-AF48-AZ48,2)</f>
        <v>0</v>
      </c>
      <c r="BK48" s="0" t="n">
        <f aca="false">ROUND(W48-AG48-BA48,2)</f>
        <v>0</v>
      </c>
      <c r="BL48" s="0" t="n">
        <f aca="false">ROUND(X48-AH48-BB48,2)</f>
        <v>0</v>
      </c>
      <c r="BM48" s="0" t="n">
        <f aca="false">ROUND(Y48-AI48-BC48,2)</f>
        <v>0</v>
      </c>
      <c r="BN48" s="0" t="n">
        <f aca="false">ROUND(Z48-AJ48-BD48,2)</f>
        <v>0</v>
      </c>
      <c r="BO48" s="0" t="n">
        <f aca="false">ROUND(AA48-AK48-BE48,2)</f>
        <v>0</v>
      </c>
      <c r="BP48" s="0" t="n">
        <f aca="false">ROUND(AB48-AL48-BF48,2)</f>
        <v>0</v>
      </c>
      <c r="BQ48" s="0" t="n">
        <f aca="false">ROUND(AC48-AM48-BG48,2)</f>
        <v>0</v>
      </c>
      <c r="BR48" s="0" t="n">
        <f aca="false">ROUND(AD48-AN48-BH48,2)</f>
        <v>0</v>
      </c>
      <c r="BS48" s="0" t="n">
        <f aca="false">ROUND(AE48-AO48-BI48,2)</f>
        <v>0</v>
      </c>
      <c r="BT48" s="0" t="n">
        <f aca="false">MAX(0,Plan!$C$4-SUM(AF48:AO48))</f>
        <v>650</v>
      </c>
      <c r="BU48" s="0" t="n">
        <f aca="false">ROUND(SUM(BJ48:BS48),2)</f>
        <v>0</v>
      </c>
      <c r="BV48" s="0" t="n">
        <f aca="false">SUM(AF48:AO48)+SUM(AZ48:BI48)</f>
        <v>0</v>
      </c>
      <c r="BW48" s="0" t="n">
        <f aca="false">SUM(L48:U48)</f>
        <v>0</v>
      </c>
    </row>
    <row r="49" customFormat="false" ht="15" hidden="false" customHeight="false" outlineLevel="0" collapsed="false">
      <c r="A49" s="0" t="n">
        <v>44</v>
      </c>
      <c r="B49" s="0" t="n">
        <f aca="false">BJ48</f>
        <v>0</v>
      </c>
      <c r="C49" s="0" t="n">
        <f aca="false">BK48</f>
        <v>0</v>
      </c>
      <c r="D49" s="0" t="n">
        <f aca="false">BL48</f>
        <v>0</v>
      </c>
      <c r="E49" s="0" t="n">
        <f aca="false">BM48</f>
        <v>0</v>
      </c>
      <c r="F49" s="0" t="n">
        <f aca="false">BN48</f>
        <v>0</v>
      </c>
      <c r="G49" s="0" t="n">
        <f aca="false">BO48</f>
        <v>0</v>
      </c>
      <c r="H49" s="0" t="n">
        <f aca="false">BP48</f>
        <v>0</v>
      </c>
      <c r="I49" s="0" t="n">
        <f aca="false">BQ48</f>
        <v>0</v>
      </c>
      <c r="J49" s="0" t="n">
        <f aca="false">BR48</f>
        <v>0</v>
      </c>
      <c r="K49" s="0" t="n">
        <f aca="false">BS48</f>
        <v>0</v>
      </c>
      <c r="L49" s="0" t="n">
        <f aca="false">ROUND(B49*N(Debts!$D$5)/12,2)</f>
        <v>0</v>
      </c>
      <c r="M49" s="0" t="n">
        <f aca="false">ROUND(C49*N(Debts!$D$6)/12,2)</f>
        <v>0</v>
      </c>
      <c r="N49" s="0" t="n">
        <f aca="false">ROUND(D49*N(Debts!$D$7)/12,2)</f>
        <v>0</v>
      </c>
      <c r="O49" s="0" t="n">
        <f aca="false">ROUND(E49*N(Debts!$D$8)/12,2)</f>
        <v>0</v>
      </c>
      <c r="P49" s="0" t="n">
        <f aca="false">ROUND(F49*N(Debts!$D$9)/12,2)</f>
        <v>0</v>
      </c>
      <c r="Q49" s="0" t="n">
        <f aca="false">ROUND(G49*N(Debts!$D$10)/12,2)</f>
        <v>0</v>
      </c>
      <c r="R49" s="0" t="n">
        <f aca="false">ROUND(H49*N(Debts!$D$11)/12,2)</f>
        <v>0</v>
      </c>
      <c r="S49" s="0" t="n">
        <f aca="false">ROUND(I49*N(Debts!$D$12)/12,2)</f>
        <v>0</v>
      </c>
      <c r="T49" s="0" t="n">
        <f aca="false">ROUND(J49*N(Debts!$D$13)/12,2)</f>
        <v>0</v>
      </c>
      <c r="U49" s="0" t="n">
        <f aca="false">ROUND(K49*N(Debts!$D$14)/12,2)</f>
        <v>0</v>
      </c>
      <c r="V49" s="0" t="n">
        <f aca="false">B49+L49</f>
        <v>0</v>
      </c>
      <c r="W49" s="0" t="n">
        <f aca="false">C49+M49</f>
        <v>0</v>
      </c>
      <c r="X49" s="0" t="n">
        <f aca="false">D49+N49</f>
        <v>0</v>
      </c>
      <c r="Y49" s="0" t="n">
        <f aca="false">E49+O49</f>
        <v>0</v>
      </c>
      <c r="Z49" s="0" t="n">
        <f aca="false">F49+P49</f>
        <v>0</v>
      </c>
      <c r="AA49" s="0" t="n">
        <f aca="false">G49+Q49</f>
        <v>0</v>
      </c>
      <c r="AB49" s="0" t="n">
        <f aca="false">H49+R49</f>
        <v>0</v>
      </c>
      <c r="AC49" s="0" t="n">
        <f aca="false">I49+S49</f>
        <v>0</v>
      </c>
      <c r="AD49" s="0" t="n">
        <f aca="false">J49+T49</f>
        <v>0</v>
      </c>
      <c r="AE49" s="0" t="n">
        <f aca="false">K49+U49</f>
        <v>0</v>
      </c>
      <c r="AF49" s="0" t="n">
        <f aca="false">MIN(N(Debts!$E$5),V49)</f>
        <v>0</v>
      </c>
      <c r="AG49" s="0" t="n">
        <f aca="false">MIN(N(Debts!$E$6),W49)</f>
        <v>0</v>
      </c>
      <c r="AH49" s="0" t="n">
        <f aca="false">MIN(N(Debts!$E$7),X49)</f>
        <v>0</v>
      </c>
      <c r="AI49" s="0" t="n">
        <f aca="false">MIN(N(Debts!$E$8),Y49)</f>
        <v>0</v>
      </c>
      <c r="AJ49" s="0" t="n">
        <f aca="false">MIN(N(Debts!$E$9),Z49)</f>
        <v>0</v>
      </c>
      <c r="AK49" s="0" t="n">
        <f aca="false">MIN(N(Debts!$E$10),AA49)</f>
        <v>0</v>
      </c>
      <c r="AL49" s="0" t="n">
        <f aca="false">MIN(N(Debts!$E$11),AB49)</f>
        <v>0</v>
      </c>
      <c r="AM49" s="0" t="n">
        <f aca="false">MIN(N(Debts!$E$12),AC49)</f>
        <v>0</v>
      </c>
      <c r="AN49" s="0" t="n">
        <f aca="false">MIN(N(Debts!$E$13),AD49)</f>
        <v>0</v>
      </c>
      <c r="AO49" s="0" t="n">
        <f aca="false">MIN(N(Debts!$E$14),AE49)</f>
        <v>0</v>
      </c>
      <c r="AP49" s="0" t="n">
        <f aca="false">V49-AF49</f>
        <v>0</v>
      </c>
      <c r="AQ49" s="0" t="n">
        <f aca="false">W49-AG49</f>
        <v>0</v>
      </c>
      <c r="AR49" s="0" t="n">
        <f aca="false">X49-AH49</f>
        <v>0</v>
      </c>
      <c r="AS49" s="0" t="n">
        <f aca="false">Y49-AI49</f>
        <v>0</v>
      </c>
      <c r="AT49" s="0" t="n">
        <f aca="false">Z49-AJ49</f>
        <v>0</v>
      </c>
      <c r="AU49" s="0" t="n">
        <f aca="false">AA49-AK49</f>
        <v>0</v>
      </c>
      <c r="AV49" s="0" t="n">
        <f aca="false">AB49-AL49</f>
        <v>0</v>
      </c>
      <c r="AW49" s="0" t="n">
        <f aca="false">AC49-AM49</f>
        <v>0</v>
      </c>
      <c r="AX49" s="0" t="n">
        <f aca="false">AD49-AN49</f>
        <v>0</v>
      </c>
      <c r="AY49" s="0" t="n">
        <f aca="false">AE49-AO49</f>
        <v>0</v>
      </c>
      <c r="AZ49" s="0" t="n">
        <f aca="false">MAX(0,MIN(AP49,$BT49-SUMIF($AP$2:$AY$2,"&lt;"&amp;AP$2,$AP49:$AY49)))</f>
        <v>0</v>
      </c>
      <c r="BA49" s="0" t="n">
        <f aca="false">MAX(0,MIN(AQ49,$BT49-SUMIF($AP$2:$AY$2,"&lt;"&amp;AQ$2,$AP49:$AY49)))</f>
        <v>0</v>
      </c>
      <c r="BB49" s="0" t="n">
        <f aca="false">MAX(0,MIN(AR49,$BT49-SUMIF($AP$2:$AY$2,"&lt;"&amp;AR$2,$AP49:$AY49)))</f>
        <v>0</v>
      </c>
      <c r="BC49" s="0" t="n">
        <f aca="false">MAX(0,MIN(AS49,$BT49-SUMIF($AP$2:$AY$2,"&lt;"&amp;AS$2,$AP49:$AY49)))</f>
        <v>0</v>
      </c>
      <c r="BD49" s="0" t="n">
        <f aca="false">MAX(0,MIN(AT49,$BT49-SUMIF($AP$2:$AY$2,"&lt;"&amp;AT$2,$AP49:$AY49)))</f>
        <v>0</v>
      </c>
      <c r="BE49" s="0" t="n">
        <f aca="false">MAX(0,MIN(AU49,$BT49-SUMIF($AP$2:$AY$2,"&lt;"&amp;AU$2,$AP49:$AY49)))</f>
        <v>0</v>
      </c>
      <c r="BF49" s="0" t="n">
        <f aca="false">MAX(0,MIN(AV49,$BT49-SUMIF($AP$2:$AY$2,"&lt;"&amp;AV$2,$AP49:$AY49)))</f>
        <v>0</v>
      </c>
      <c r="BG49" s="0" t="n">
        <f aca="false">MAX(0,MIN(AW49,$BT49-SUMIF($AP$2:$AY$2,"&lt;"&amp;AW$2,$AP49:$AY49)))</f>
        <v>0</v>
      </c>
      <c r="BH49" s="0" t="n">
        <f aca="false">MAX(0,MIN(AX49,$BT49-SUMIF($AP$2:$AY$2,"&lt;"&amp;AX$2,$AP49:$AY49)))</f>
        <v>0</v>
      </c>
      <c r="BI49" s="0" t="n">
        <f aca="false">MAX(0,MIN(AY49,$BT49-SUMIF($AP$2:$AY$2,"&lt;"&amp;AY$2,$AP49:$AY49)))</f>
        <v>0</v>
      </c>
      <c r="BJ49" s="0" t="n">
        <f aca="false">ROUND(V49-AF49-AZ49,2)</f>
        <v>0</v>
      </c>
      <c r="BK49" s="0" t="n">
        <f aca="false">ROUND(W49-AG49-BA49,2)</f>
        <v>0</v>
      </c>
      <c r="BL49" s="0" t="n">
        <f aca="false">ROUND(X49-AH49-BB49,2)</f>
        <v>0</v>
      </c>
      <c r="BM49" s="0" t="n">
        <f aca="false">ROUND(Y49-AI49-BC49,2)</f>
        <v>0</v>
      </c>
      <c r="BN49" s="0" t="n">
        <f aca="false">ROUND(Z49-AJ49-BD49,2)</f>
        <v>0</v>
      </c>
      <c r="BO49" s="0" t="n">
        <f aca="false">ROUND(AA49-AK49-BE49,2)</f>
        <v>0</v>
      </c>
      <c r="BP49" s="0" t="n">
        <f aca="false">ROUND(AB49-AL49-BF49,2)</f>
        <v>0</v>
      </c>
      <c r="BQ49" s="0" t="n">
        <f aca="false">ROUND(AC49-AM49-BG49,2)</f>
        <v>0</v>
      </c>
      <c r="BR49" s="0" t="n">
        <f aca="false">ROUND(AD49-AN49-BH49,2)</f>
        <v>0</v>
      </c>
      <c r="BS49" s="0" t="n">
        <f aca="false">ROUND(AE49-AO49-BI49,2)</f>
        <v>0</v>
      </c>
      <c r="BT49" s="0" t="n">
        <f aca="false">MAX(0,Plan!$C$4-SUM(AF49:AO49))</f>
        <v>650</v>
      </c>
      <c r="BU49" s="0" t="n">
        <f aca="false">ROUND(SUM(BJ49:BS49),2)</f>
        <v>0</v>
      </c>
      <c r="BV49" s="0" t="n">
        <f aca="false">SUM(AF49:AO49)+SUM(AZ49:BI49)</f>
        <v>0</v>
      </c>
      <c r="BW49" s="0" t="n">
        <f aca="false">SUM(L49:U49)</f>
        <v>0</v>
      </c>
    </row>
    <row r="50" customFormat="false" ht="15" hidden="false" customHeight="false" outlineLevel="0" collapsed="false">
      <c r="A50" s="0" t="n">
        <v>45</v>
      </c>
      <c r="B50" s="0" t="n">
        <f aca="false">BJ49</f>
        <v>0</v>
      </c>
      <c r="C50" s="0" t="n">
        <f aca="false">BK49</f>
        <v>0</v>
      </c>
      <c r="D50" s="0" t="n">
        <f aca="false">BL49</f>
        <v>0</v>
      </c>
      <c r="E50" s="0" t="n">
        <f aca="false">BM49</f>
        <v>0</v>
      </c>
      <c r="F50" s="0" t="n">
        <f aca="false">BN49</f>
        <v>0</v>
      </c>
      <c r="G50" s="0" t="n">
        <f aca="false">BO49</f>
        <v>0</v>
      </c>
      <c r="H50" s="0" t="n">
        <f aca="false">BP49</f>
        <v>0</v>
      </c>
      <c r="I50" s="0" t="n">
        <f aca="false">BQ49</f>
        <v>0</v>
      </c>
      <c r="J50" s="0" t="n">
        <f aca="false">BR49</f>
        <v>0</v>
      </c>
      <c r="K50" s="0" t="n">
        <f aca="false">BS49</f>
        <v>0</v>
      </c>
      <c r="L50" s="0" t="n">
        <f aca="false">ROUND(B50*N(Debts!$D$5)/12,2)</f>
        <v>0</v>
      </c>
      <c r="M50" s="0" t="n">
        <f aca="false">ROUND(C50*N(Debts!$D$6)/12,2)</f>
        <v>0</v>
      </c>
      <c r="N50" s="0" t="n">
        <f aca="false">ROUND(D50*N(Debts!$D$7)/12,2)</f>
        <v>0</v>
      </c>
      <c r="O50" s="0" t="n">
        <f aca="false">ROUND(E50*N(Debts!$D$8)/12,2)</f>
        <v>0</v>
      </c>
      <c r="P50" s="0" t="n">
        <f aca="false">ROUND(F50*N(Debts!$D$9)/12,2)</f>
        <v>0</v>
      </c>
      <c r="Q50" s="0" t="n">
        <f aca="false">ROUND(G50*N(Debts!$D$10)/12,2)</f>
        <v>0</v>
      </c>
      <c r="R50" s="0" t="n">
        <f aca="false">ROUND(H50*N(Debts!$D$11)/12,2)</f>
        <v>0</v>
      </c>
      <c r="S50" s="0" t="n">
        <f aca="false">ROUND(I50*N(Debts!$D$12)/12,2)</f>
        <v>0</v>
      </c>
      <c r="T50" s="0" t="n">
        <f aca="false">ROUND(J50*N(Debts!$D$13)/12,2)</f>
        <v>0</v>
      </c>
      <c r="U50" s="0" t="n">
        <f aca="false">ROUND(K50*N(Debts!$D$14)/12,2)</f>
        <v>0</v>
      </c>
      <c r="V50" s="0" t="n">
        <f aca="false">B50+L50</f>
        <v>0</v>
      </c>
      <c r="W50" s="0" t="n">
        <f aca="false">C50+M50</f>
        <v>0</v>
      </c>
      <c r="X50" s="0" t="n">
        <f aca="false">D50+N50</f>
        <v>0</v>
      </c>
      <c r="Y50" s="0" t="n">
        <f aca="false">E50+O50</f>
        <v>0</v>
      </c>
      <c r="Z50" s="0" t="n">
        <f aca="false">F50+P50</f>
        <v>0</v>
      </c>
      <c r="AA50" s="0" t="n">
        <f aca="false">G50+Q50</f>
        <v>0</v>
      </c>
      <c r="AB50" s="0" t="n">
        <f aca="false">H50+R50</f>
        <v>0</v>
      </c>
      <c r="AC50" s="0" t="n">
        <f aca="false">I50+S50</f>
        <v>0</v>
      </c>
      <c r="AD50" s="0" t="n">
        <f aca="false">J50+T50</f>
        <v>0</v>
      </c>
      <c r="AE50" s="0" t="n">
        <f aca="false">K50+U50</f>
        <v>0</v>
      </c>
      <c r="AF50" s="0" t="n">
        <f aca="false">MIN(N(Debts!$E$5),V50)</f>
        <v>0</v>
      </c>
      <c r="AG50" s="0" t="n">
        <f aca="false">MIN(N(Debts!$E$6),W50)</f>
        <v>0</v>
      </c>
      <c r="AH50" s="0" t="n">
        <f aca="false">MIN(N(Debts!$E$7),X50)</f>
        <v>0</v>
      </c>
      <c r="AI50" s="0" t="n">
        <f aca="false">MIN(N(Debts!$E$8),Y50)</f>
        <v>0</v>
      </c>
      <c r="AJ50" s="0" t="n">
        <f aca="false">MIN(N(Debts!$E$9),Z50)</f>
        <v>0</v>
      </c>
      <c r="AK50" s="0" t="n">
        <f aca="false">MIN(N(Debts!$E$10),AA50)</f>
        <v>0</v>
      </c>
      <c r="AL50" s="0" t="n">
        <f aca="false">MIN(N(Debts!$E$11),AB50)</f>
        <v>0</v>
      </c>
      <c r="AM50" s="0" t="n">
        <f aca="false">MIN(N(Debts!$E$12),AC50)</f>
        <v>0</v>
      </c>
      <c r="AN50" s="0" t="n">
        <f aca="false">MIN(N(Debts!$E$13),AD50)</f>
        <v>0</v>
      </c>
      <c r="AO50" s="0" t="n">
        <f aca="false">MIN(N(Debts!$E$14),AE50)</f>
        <v>0</v>
      </c>
      <c r="AP50" s="0" t="n">
        <f aca="false">V50-AF50</f>
        <v>0</v>
      </c>
      <c r="AQ50" s="0" t="n">
        <f aca="false">W50-AG50</f>
        <v>0</v>
      </c>
      <c r="AR50" s="0" t="n">
        <f aca="false">X50-AH50</f>
        <v>0</v>
      </c>
      <c r="AS50" s="0" t="n">
        <f aca="false">Y50-AI50</f>
        <v>0</v>
      </c>
      <c r="AT50" s="0" t="n">
        <f aca="false">Z50-AJ50</f>
        <v>0</v>
      </c>
      <c r="AU50" s="0" t="n">
        <f aca="false">AA50-AK50</f>
        <v>0</v>
      </c>
      <c r="AV50" s="0" t="n">
        <f aca="false">AB50-AL50</f>
        <v>0</v>
      </c>
      <c r="AW50" s="0" t="n">
        <f aca="false">AC50-AM50</f>
        <v>0</v>
      </c>
      <c r="AX50" s="0" t="n">
        <f aca="false">AD50-AN50</f>
        <v>0</v>
      </c>
      <c r="AY50" s="0" t="n">
        <f aca="false">AE50-AO50</f>
        <v>0</v>
      </c>
      <c r="AZ50" s="0" t="n">
        <f aca="false">MAX(0,MIN(AP50,$BT50-SUMIF($AP$2:$AY$2,"&lt;"&amp;AP$2,$AP50:$AY50)))</f>
        <v>0</v>
      </c>
      <c r="BA50" s="0" t="n">
        <f aca="false">MAX(0,MIN(AQ50,$BT50-SUMIF($AP$2:$AY$2,"&lt;"&amp;AQ$2,$AP50:$AY50)))</f>
        <v>0</v>
      </c>
      <c r="BB50" s="0" t="n">
        <f aca="false">MAX(0,MIN(AR50,$BT50-SUMIF($AP$2:$AY$2,"&lt;"&amp;AR$2,$AP50:$AY50)))</f>
        <v>0</v>
      </c>
      <c r="BC50" s="0" t="n">
        <f aca="false">MAX(0,MIN(AS50,$BT50-SUMIF($AP$2:$AY$2,"&lt;"&amp;AS$2,$AP50:$AY50)))</f>
        <v>0</v>
      </c>
      <c r="BD50" s="0" t="n">
        <f aca="false">MAX(0,MIN(AT50,$BT50-SUMIF($AP$2:$AY$2,"&lt;"&amp;AT$2,$AP50:$AY50)))</f>
        <v>0</v>
      </c>
      <c r="BE50" s="0" t="n">
        <f aca="false">MAX(0,MIN(AU50,$BT50-SUMIF($AP$2:$AY$2,"&lt;"&amp;AU$2,$AP50:$AY50)))</f>
        <v>0</v>
      </c>
      <c r="BF50" s="0" t="n">
        <f aca="false">MAX(0,MIN(AV50,$BT50-SUMIF($AP$2:$AY$2,"&lt;"&amp;AV$2,$AP50:$AY50)))</f>
        <v>0</v>
      </c>
      <c r="BG50" s="0" t="n">
        <f aca="false">MAX(0,MIN(AW50,$BT50-SUMIF($AP$2:$AY$2,"&lt;"&amp;AW$2,$AP50:$AY50)))</f>
        <v>0</v>
      </c>
      <c r="BH50" s="0" t="n">
        <f aca="false">MAX(0,MIN(AX50,$BT50-SUMIF($AP$2:$AY$2,"&lt;"&amp;AX$2,$AP50:$AY50)))</f>
        <v>0</v>
      </c>
      <c r="BI50" s="0" t="n">
        <f aca="false">MAX(0,MIN(AY50,$BT50-SUMIF($AP$2:$AY$2,"&lt;"&amp;AY$2,$AP50:$AY50)))</f>
        <v>0</v>
      </c>
      <c r="BJ50" s="0" t="n">
        <f aca="false">ROUND(V50-AF50-AZ50,2)</f>
        <v>0</v>
      </c>
      <c r="BK50" s="0" t="n">
        <f aca="false">ROUND(W50-AG50-BA50,2)</f>
        <v>0</v>
      </c>
      <c r="BL50" s="0" t="n">
        <f aca="false">ROUND(X50-AH50-BB50,2)</f>
        <v>0</v>
      </c>
      <c r="BM50" s="0" t="n">
        <f aca="false">ROUND(Y50-AI50-BC50,2)</f>
        <v>0</v>
      </c>
      <c r="BN50" s="0" t="n">
        <f aca="false">ROUND(Z50-AJ50-BD50,2)</f>
        <v>0</v>
      </c>
      <c r="BO50" s="0" t="n">
        <f aca="false">ROUND(AA50-AK50-BE50,2)</f>
        <v>0</v>
      </c>
      <c r="BP50" s="0" t="n">
        <f aca="false">ROUND(AB50-AL50-BF50,2)</f>
        <v>0</v>
      </c>
      <c r="BQ50" s="0" t="n">
        <f aca="false">ROUND(AC50-AM50-BG50,2)</f>
        <v>0</v>
      </c>
      <c r="BR50" s="0" t="n">
        <f aca="false">ROUND(AD50-AN50-BH50,2)</f>
        <v>0</v>
      </c>
      <c r="BS50" s="0" t="n">
        <f aca="false">ROUND(AE50-AO50-BI50,2)</f>
        <v>0</v>
      </c>
      <c r="BT50" s="0" t="n">
        <f aca="false">MAX(0,Plan!$C$4-SUM(AF50:AO50))</f>
        <v>650</v>
      </c>
      <c r="BU50" s="0" t="n">
        <f aca="false">ROUND(SUM(BJ50:BS50),2)</f>
        <v>0</v>
      </c>
      <c r="BV50" s="0" t="n">
        <f aca="false">SUM(AF50:AO50)+SUM(AZ50:BI50)</f>
        <v>0</v>
      </c>
      <c r="BW50" s="0" t="n">
        <f aca="false">SUM(L50:U50)</f>
        <v>0</v>
      </c>
    </row>
    <row r="51" customFormat="false" ht="15" hidden="false" customHeight="false" outlineLevel="0" collapsed="false">
      <c r="A51" s="0" t="n">
        <v>46</v>
      </c>
      <c r="B51" s="0" t="n">
        <f aca="false">BJ50</f>
        <v>0</v>
      </c>
      <c r="C51" s="0" t="n">
        <f aca="false">BK50</f>
        <v>0</v>
      </c>
      <c r="D51" s="0" t="n">
        <f aca="false">BL50</f>
        <v>0</v>
      </c>
      <c r="E51" s="0" t="n">
        <f aca="false">BM50</f>
        <v>0</v>
      </c>
      <c r="F51" s="0" t="n">
        <f aca="false">BN50</f>
        <v>0</v>
      </c>
      <c r="G51" s="0" t="n">
        <f aca="false">BO50</f>
        <v>0</v>
      </c>
      <c r="H51" s="0" t="n">
        <f aca="false">BP50</f>
        <v>0</v>
      </c>
      <c r="I51" s="0" t="n">
        <f aca="false">BQ50</f>
        <v>0</v>
      </c>
      <c r="J51" s="0" t="n">
        <f aca="false">BR50</f>
        <v>0</v>
      </c>
      <c r="K51" s="0" t="n">
        <f aca="false">BS50</f>
        <v>0</v>
      </c>
      <c r="L51" s="0" t="n">
        <f aca="false">ROUND(B51*N(Debts!$D$5)/12,2)</f>
        <v>0</v>
      </c>
      <c r="M51" s="0" t="n">
        <f aca="false">ROUND(C51*N(Debts!$D$6)/12,2)</f>
        <v>0</v>
      </c>
      <c r="N51" s="0" t="n">
        <f aca="false">ROUND(D51*N(Debts!$D$7)/12,2)</f>
        <v>0</v>
      </c>
      <c r="O51" s="0" t="n">
        <f aca="false">ROUND(E51*N(Debts!$D$8)/12,2)</f>
        <v>0</v>
      </c>
      <c r="P51" s="0" t="n">
        <f aca="false">ROUND(F51*N(Debts!$D$9)/12,2)</f>
        <v>0</v>
      </c>
      <c r="Q51" s="0" t="n">
        <f aca="false">ROUND(G51*N(Debts!$D$10)/12,2)</f>
        <v>0</v>
      </c>
      <c r="R51" s="0" t="n">
        <f aca="false">ROUND(H51*N(Debts!$D$11)/12,2)</f>
        <v>0</v>
      </c>
      <c r="S51" s="0" t="n">
        <f aca="false">ROUND(I51*N(Debts!$D$12)/12,2)</f>
        <v>0</v>
      </c>
      <c r="T51" s="0" t="n">
        <f aca="false">ROUND(J51*N(Debts!$D$13)/12,2)</f>
        <v>0</v>
      </c>
      <c r="U51" s="0" t="n">
        <f aca="false">ROUND(K51*N(Debts!$D$14)/12,2)</f>
        <v>0</v>
      </c>
      <c r="V51" s="0" t="n">
        <f aca="false">B51+L51</f>
        <v>0</v>
      </c>
      <c r="W51" s="0" t="n">
        <f aca="false">C51+M51</f>
        <v>0</v>
      </c>
      <c r="X51" s="0" t="n">
        <f aca="false">D51+N51</f>
        <v>0</v>
      </c>
      <c r="Y51" s="0" t="n">
        <f aca="false">E51+O51</f>
        <v>0</v>
      </c>
      <c r="Z51" s="0" t="n">
        <f aca="false">F51+P51</f>
        <v>0</v>
      </c>
      <c r="AA51" s="0" t="n">
        <f aca="false">G51+Q51</f>
        <v>0</v>
      </c>
      <c r="AB51" s="0" t="n">
        <f aca="false">H51+R51</f>
        <v>0</v>
      </c>
      <c r="AC51" s="0" t="n">
        <f aca="false">I51+S51</f>
        <v>0</v>
      </c>
      <c r="AD51" s="0" t="n">
        <f aca="false">J51+T51</f>
        <v>0</v>
      </c>
      <c r="AE51" s="0" t="n">
        <f aca="false">K51+U51</f>
        <v>0</v>
      </c>
      <c r="AF51" s="0" t="n">
        <f aca="false">MIN(N(Debts!$E$5),V51)</f>
        <v>0</v>
      </c>
      <c r="AG51" s="0" t="n">
        <f aca="false">MIN(N(Debts!$E$6),W51)</f>
        <v>0</v>
      </c>
      <c r="AH51" s="0" t="n">
        <f aca="false">MIN(N(Debts!$E$7),X51)</f>
        <v>0</v>
      </c>
      <c r="AI51" s="0" t="n">
        <f aca="false">MIN(N(Debts!$E$8),Y51)</f>
        <v>0</v>
      </c>
      <c r="AJ51" s="0" t="n">
        <f aca="false">MIN(N(Debts!$E$9),Z51)</f>
        <v>0</v>
      </c>
      <c r="AK51" s="0" t="n">
        <f aca="false">MIN(N(Debts!$E$10),AA51)</f>
        <v>0</v>
      </c>
      <c r="AL51" s="0" t="n">
        <f aca="false">MIN(N(Debts!$E$11),AB51)</f>
        <v>0</v>
      </c>
      <c r="AM51" s="0" t="n">
        <f aca="false">MIN(N(Debts!$E$12),AC51)</f>
        <v>0</v>
      </c>
      <c r="AN51" s="0" t="n">
        <f aca="false">MIN(N(Debts!$E$13),AD51)</f>
        <v>0</v>
      </c>
      <c r="AO51" s="0" t="n">
        <f aca="false">MIN(N(Debts!$E$14),AE51)</f>
        <v>0</v>
      </c>
      <c r="AP51" s="0" t="n">
        <f aca="false">V51-AF51</f>
        <v>0</v>
      </c>
      <c r="AQ51" s="0" t="n">
        <f aca="false">W51-AG51</f>
        <v>0</v>
      </c>
      <c r="AR51" s="0" t="n">
        <f aca="false">X51-AH51</f>
        <v>0</v>
      </c>
      <c r="AS51" s="0" t="n">
        <f aca="false">Y51-AI51</f>
        <v>0</v>
      </c>
      <c r="AT51" s="0" t="n">
        <f aca="false">Z51-AJ51</f>
        <v>0</v>
      </c>
      <c r="AU51" s="0" t="n">
        <f aca="false">AA51-AK51</f>
        <v>0</v>
      </c>
      <c r="AV51" s="0" t="n">
        <f aca="false">AB51-AL51</f>
        <v>0</v>
      </c>
      <c r="AW51" s="0" t="n">
        <f aca="false">AC51-AM51</f>
        <v>0</v>
      </c>
      <c r="AX51" s="0" t="n">
        <f aca="false">AD51-AN51</f>
        <v>0</v>
      </c>
      <c r="AY51" s="0" t="n">
        <f aca="false">AE51-AO51</f>
        <v>0</v>
      </c>
      <c r="AZ51" s="0" t="n">
        <f aca="false">MAX(0,MIN(AP51,$BT51-SUMIF($AP$2:$AY$2,"&lt;"&amp;AP$2,$AP51:$AY51)))</f>
        <v>0</v>
      </c>
      <c r="BA51" s="0" t="n">
        <f aca="false">MAX(0,MIN(AQ51,$BT51-SUMIF($AP$2:$AY$2,"&lt;"&amp;AQ$2,$AP51:$AY51)))</f>
        <v>0</v>
      </c>
      <c r="BB51" s="0" t="n">
        <f aca="false">MAX(0,MIN(AR51,$BT51-SUMIF($AP$2:$AY$2,"&lt;"&amp;AR$2,$AP51:$AY51)))</f>
        <v>0</v>
      </c>
      <c r="BC51" s="0" t="n">
        <f aca="false">MAX(0,MIN(AS51,$BT51-SUMIF($AP$2:$AY$2,"&lt;"&amp;AS$2,$AP51:$AY51)))</f>
        <v>0</v>
      </c>
      <c r="BD51" s="0" t="n">
        <f aca="false">MAX(0,MIN(AT51,$BT51-SUMIF($AP$2:$AY$2,"&lt;"&amp;AT$2,$AP51:$AY51)))</f>
        <v>0</v>
      </c>
      <c r="BE51" s="0" t="n">
        <f aca="false">MAX(0,MIN(AU51,$BT51-SUMIF($AP$2:$AY$2,"&lt;"&amp;AU$2,$AP51:$AY51)))</f>
        <v>0</v>
      </c>
      <c r="BF51" s="0" t="n">
        <f aca="false">MAX(0,MIN(AV51,$BT51-SUMIF($AP$2:$AY$2,"&lt;"&amp;AV$2,$AP51:$AY51)))</f>
        <v>0</v>
      </c>
      <c r="BG51" s="0" t="n">
        <f aca="false">MAX(0,MIN(AW51,$BT51-SUMIF($AP$2:$AY$2,"&lt;"&amp;AW$2,$AP51:$AY51)))</f>
        <v>0</v>
      </c>
      <c r="BH51" s="0" t="n">
        <f aca="false">MAX(0,MIN(AX51,$BT51-SUMIF($AP$2:$AY$2,"&lt;"&amp;AX$2,$AP51:$AY51)))</f>
        <v>0</v>
      </c>
      <c r="BI51" s="0" t="n">
        <f aca="false">MAX(0,MIN(AY51,$BT51-SUMIF($AP$2:$AY$2,"&lt;"&amp;AY$2,$AP51:$AY51)))</f>
        <v>0</v>
      </c>
      <c r="BJ51" s="0" t="n">
        <f aca="false">ROUND(V51-AF51-AZ51,2)</f>
        <v>0</v>
      </c>
      <c r="BK51" s="0" t="n">
        <f aca="false">ROUND(W51-AG51-BA51,2)</f>
        <v>0</v>
      </c>
      <c r="BL51" s="0" t="n">
        <f aca="false">ROUND(X51-AH51-BB51,2)</f>
        <v>0</v>
      </c>
      <c r="BM51" s="0" t="n">
        <f aca="false">ROUND(Y51-AI51-BC51,2)</f>
        <v>0</v>
      </c>
      <c r="BN51" s="0" t="n">
        <f aca="false">ROUND(Z51-AJ51-BD51,2)</f>
        <v>0</v>
      </c>
      <c r="BO51" s="0" t="n">
        <f aca="false">ROUND(AA51-AK51-BE51,2)</f>
        <v>0</v>
      </c>
      <c r="BP51" s="0" t="n">
        <f aca="false">ROUND(AB51-AL51-BF51,2)</f>
        <v>0</v>
      </c>
      <c r="BQ51" s="0" t="n">
        <f aca="false">ROUND(AC51-AM51-BG51,2)</f>
        <v>0</v>
      </c>
      <c r="BR51" s="0" t="n">
        <f aca="false">ROUND(AD51-AN51-BH51,2)</f>
        <v>0</v>
      </c>
      <c r="BS51" s="0" t="n">
        <f aca="false">ROUND(AE51-AO51-BI51,2)</f>
        <v>0</v>
      </c>
      <c r="BT51" s="0" t="n">
        <f aca="false">MAX(0,Plan!$C$4-SUM(AF51:AO51))</f>
        <v>650</v>
      </c>
      <c r="BU51" s="0" t="n">
        <f aca="false">ROUND(SUM(BJ51:BS51),2)</f>
        <v>0</v>
      </c>
      <c r="BV51" s="0" t="n">
        <f aca="false">SUM(AF51:AO51)+SUM(AZ51:BI51)</f>
        <v>0</v>
      </c>
      <c r="BW51" s="0" t="n">
        <f aca="false">SUM(L51:U51)</f>
        <v>0</v>
      </c>
    </row>
    <row r="52" customFormat="false" ht="15" hidden="false" customHeight="false" outlineLevel="0" collapsed="false">
      <c r="A52" s="0" t="n">
        <v>47</v>
      </c>
      <c r="B52" s="0" t="n">
        <f aca="false">BJ51</f>
        <v>0</v>
      </c>
      <c r="C52" s="0" t="n">
        <f aca="false">BK51</f>
        <v>0</v>
      </c>
      <c r="D52" s="0" t="n">
        <f aca="false">BL51</f>
        <v>0</v>
      </c>
      <c r="E52" s="0" t="n">
        <f aca="false">BM51</f>
        <v>0</v>
      </c>
      <c r="F52" s="0" t="n">
        <f aca="false">BN51</f>
        <v>0</v>
      </c>
      <c r="G52" s="0" t="n">
        <f aca="false">BO51</f>
        <v>0</v>
      </c>
      <c r="H52" s="0" t="n">
        <f aca="false">BP51</f>
        <v>0</v>
      </c>
      <c r="I52" s="0" t="n">
        <f aca="false">BQ51</f>
        <v>0</v>
      </c>
      <c r="J52" s="0" t="n">
        <f aca="false">BR51</f>
        <v>0</v>
      </c>
      <c r="K52" s="0" t="n">
        <f aca="false">BS51</f>
        <v>0</v>
      </c>
      <c r="L52" s="0" t="n">
        <f aca="false">ROUND(B52*N(Debts!$D$5)/12,2)</f>
        <v>0</v>
      </c>
      <c r="M52" s="0" t="n">
        <f aca="false">ROUND(C52*N(Debts!$D$6)/12,2)</f>
        <v>0</v>
      </c>
      <c r="N52" s="0" t="n">
        <f aca="false">ROUND(D52*N(Debts!$D$7)/12,2)</f>
        <v>0</v>
      </c>
      <c r="O52" s="0" t="n">
        <f aca="false">ROUND(E52*N(Debts!$D$8)/12,2)</f>
        <v>0</v>
      </c>
      <c r="P52" s="0" t="n">
        <f aca="false">ROUND(F52*N(Debts!$D$9)/12,2)</f>
        <v>0</v>
      </c>
      <c r="Q52" s="0" t="n">
        <f aca="false">ROUND(G52*N(Debts!$D$10)/12,2)</f>
        <v>0</v>
      </c>
      <c r="R52" s="0" t="n">
        <f aca="false">ROUND(H52*N(Debts!$D$11)/12,2)</f>
        <v>0</v>
      </c>
      <c r="S52" s="0" t="n">
        <f aca="false">ROUND(I52*N(Debts!$D$12)/12,2)</f>
        <v>0</v>
      </c>
      <c r="T52" s="0" t="n">
        <f aca="false">ROUND(J52*N(Debts!$D$13)/12,2)</f>
        <v>0</v>
      </c>
      <c r="U52" s="0" t="n">
        <f aca="false">ROUND(K52*N(Debts!$D$14)/12,2)</f>
        <v>0</v>
      </c>
      <c r="V52" s="0" t="n">
        <f aca="false">B52+L52</f>
        <v>0</v>
      </c>
      <c r="W52" s="0" t="n">
        <f aca="false">C52+M52</f>
        <v>0</v>
      </c>
      <c r="X52" s="0" t="n">
        <f aca="false">D52+N52</f>
        <v>0</v>
      </c>
      <c r="Y52" s="0" t="n">
        <f aca="false">E52+O52</f>
        <v>0</v>
      </c>
      <c r="Z52" s="0" t="n">
        <f aca="false">F52+P52</f>
        <v>0</v>
      </c>
      <c r="AA52" s="0" t="n">
        <f aca="false">G52+Q52</f>
        <v>0</v>
      </c>
      <c r="AB52" s="0" t="n">
        <f aca="false">H52+R52</f>
        <v>0</v>
      </c>
      <c r="AC52" s="0" t="n">
        <f aca="false">I52+S52</f>
        <v>0</v>
      </c>
      <c r="AD52" s="0" t="n">
        <f aca="false">J52+T52</f>
        <v>0</v>
      </c>
      <c r="AE52" s="0" t="n">
        <f aca="false">K52+U52</f>
        <v>0</v>
      </c>
      <c r="AF52" s="0" t="n">
        <f aca="false">MIN(N(Debts!$E$5),V52)</f>
        <v>0</v>
      </c>
      <c r="AG52" s="0" t="n">
        <f aca="false">MIN(N(Debts!$E$6),W52)</f>
        <v>0</v>
      </c>
      <c r="AH52" s="0" t="n">
        <f aca="false">MIN(N(Debts!$E$7),X52)</f>
        <v>0</v>
      </c>
      <c r="AI52" s="0" t="n">
        <f aca="false">MIN(N(Debts!$E$8),Y52)</f>
        <v>0</v>
      </c>
      <c r="AJ52" s="0" t="n">
        <f aca="false">MIN(N(Debts!$E$9),Z52)</f>
        <v>0</v>
      </c>
      <c r="AK52" s="0" t="n">
        <f aca="false">MIN(N(Debts!$E$10),AA52)</f>
        <v>0</v>
      </c>
      <c r="AL52" s="0" t="n">
        <f aca="false">MIN(N(Debts!$E$11),AB52)</f>
        <v>0</v>
      </c>
      <c r="AM52" s="0" t="n">
        <f aca="false">MIN(N(Debts!$E$12),AC52)</f>
        <v>0</v>
      </c>
      <c r="AN52" s="0" t="n">
        <f aca="false">MIN(N(Debts!$E$13),AD52)</f>
        <v>0</v>
      </c>
      <c r="AO52" s="0" t="n">
        <f aca="false">MIN(N(Debts!$E$14),AE52)</f>
        <v>0</v>
      </c>
      <c r="AP52" s="0" t="n">
        <f aca="false">V52-AF52</f>
        <v>0</v>
      </c>
      <c r="AQ52" s="0" t="n">
        <f aca="false">W52-AG52</f>
        <v>0</v>
      </c>
      <c r="AR52" s="0" t="n">
        <f aca="false">X52-AH52</f>
        <v>0</v>
      </c>
      <c r="AS52" s="0" t="n">
        <f aca="false">Y52-AI52</f>
        <v>0</v>
      </c>
      <c r="AT52" s="0" t="n">
        <f aca="false">Z52-AJ52</f>
        <v>0</v>
      </c>
      <c r="AU52" s="0" t="n">
        <f aca="false">AA52-AK52</f>
        <v>0</v>
      </c>
      <c r="AV52" s="0" t="n">
        <f aca="false">AB52-AL52</f>
        <v>0</v>
      </c>
      <c r="AW52" s="0" t="n">
        <f aca="false">AC52-AM52</f>
        <v>0</v>
      </c>
      <c r="AX52" s="0" t="n">
        <f aca="false">AD52-AN52</f>
        <v>0</v>
      </c>
      <c r="AY52" s="0" t="n">
        <f aca="false">AE52-AO52</f>
        <v>0</v>
      </c>
      <c r="AZ52" s="0" t="n">
        <f aca="false">MAX(0,MIN(AP52,$BT52-SUMIF($AP$2:$AY$2,"&lt;"&amp;AP$2,$AP52:$AY52)))</f>
        <v>0</v>
      </c>
      <c r="BA52" s="0" t="n">
        <f aca="false">MAX(0,MIN(AQ52,$BT52-SUMIF($AP$2:$AY$2,"&lt;"&amp;AQ$2,$AP52:$AY52)))</f>
        <v>0</v>
      </c>
      <c r="BB52" s="0" t="n">
        <f aca="false">MAX(0,MIN(AR52,$BT52-SUMIF($AP$2:$AY$2,"&lt;"&amp;AR$2,$AP52:$AY52)))</f>
        <v>0</v>
      </c>
      <c r="BC52" s="0" t="n">
        <f aca="false">MAX(0,MIN(AS52,$BT52-SUMIF($AP$2:$AY$2,"&lt;"&amp;AS$2,$AP52:$AY52)))</f>
        <v>0</v>
      </c>
      <c r="BD52" s="0" t="n">
        <f aca="false">MAX(0,MIN(AT52,$BT52-SUMIF($AP$2:$AY$2,"&lt;"&amp;AT$2,$AP52:$AY52)))</f>
        <v>0</v>
      </c>
      <c r="BE52" s="0" t="n">
        <f aca="false">MAX(0,MIN(AU52,$BT52-SUMIF($AP$2:$AY$2,"&lt;"&amp;AU$2,$AP52:$AY52)))</f>
        <v>0</v>
      </c>
      <c r="BF52" s="0" t="n">
        <f aca="false">MAX(0,MIN(AV52,$BT52-SUMIF($AP$2:$AY$2,"&lt;"&amp;AV$2,$AP52:$AY52)))</f>
        <v>0</v>
      </c>
      <c r="BG52" s="0" t="n">
        <f aca="false">MAX(0,MIN(AW52,$BT52-SUMIF($AP$2:$AY$2,"&lt;"&amp;AW$2,$AP52:$AY52)))</f>
        <v>0</v>
      </c>
      <c r="BH52" s="0" t="n">
        <f aca="false">MAX(0,MIN(AX52,$BT52-SUMIF($AP$2:$AY$2,"&lt;"&amp;AX$2,$AP52:$AY52)))</f>
        <v>0</v>
      </c>
      <c r="BI52" s="0" t="n">
        <f aca="false">MAX(0,MIN(AY52,$BT52-SUMIF($AP$2:$AY$2,"&lt;"&amp;AY$2,$AP52:$AY52)))</f>
        <v>0</v>
      </c>
      <c r="BJ52" s="0" t="n">
        <f aca="false">ROUND(V52-AF52-AZ52,2)</f>
        <v>0</v>
      </c>
      <c r="BK52" s="0" t="n">
        <f aca="false">ROUND(W52-AG52-BA52,2)</f>
        <v>0</v>
      </c>
      <c r="BL52" s="0" t="n">
        <f aca="false">ROUND(X52-AH52-BB52,2)</f>
        <v>0</v>
      </c>
      <c r="BM52" s="0" t="n">
        <f aca="false">ROUND(Y52-AI52-BC52,2)</f>
        <v>0</v>
      </c>
      <c r="BN52" s="0" t="n">
        <f aca="false">ROUND(Z52-AJ52-BD52,2)</f>
        <v>0</v>
      </c>
      <c r="BO52" s="0" t="n">
        <f aca="false">ROUND(AA52-AK52-BE52,2)</f>
        <v>0</v>
      </c>
      <c r="BP52" s="0" t="n">
        <f aca="false">ROUND(AB52-AL52-BF52,2)</f>
        <v>0</v>
      </c>
      <c r="BQ52" s="0" t="n">
        <f aca="false">ROUND(AC52-AM52-BG52,2)</f>
        <v>0</v>
      </c>
      <c r="BR52" s="0" t="n">
        <f aca="false">ROUND(AD52-AN52-BH52,2)</f>
        <v>0</v>
      </c>
      <c r="BS52" s="0" t="n">
        <f aca="false">ROUND(AE52-AO52-BI52,2)</f>
        <v>0</v>
      </c>
      <c r="BT52" s="0" t="n">
        <f aca="false">MAX(0,Plan!$C$4-SUM(AF52:AO52))</f>
        <v>650</v>
      </c>
      <c r="BU52" s="0" t="n">
        <f aca="false">ROUND(SUM(BJ52:BS52),2)</f>
        <v>0</v>
      </c>
      <c r="BV52" s="0" t="n">
        <f aca="false">SUM(AF52:AO52)+SUM(AZ52:BI52)</f>
        <v>0</v>
      </c>
      <c r="BW52" s="0" t="n">
        <f aca="false">SUM(L52:U52)</f>
        <v>0</v>
      </c>
    </row>
    <row r="53" customFormat="false" ht="15" hidden="false" customHeight="false" outlineLevel="0" collapsed="false">
      <c r="A53" s="0" t="n">
        <v>48</v>
      </c>
      <c r="B53" s="0" t="n">
        <f aca="false">BJ52</f>
        <v>0</v>
      </c>
      <c r="C53" s="0" t="n">
        <f aca="false">BK52</f>
        <v>0</v>
      </c>
      <c r="D53" s="0" t="n">
        <f aca="false">BL52</f>
        <v>0</v>
      </c>
      <c r="E53" s="0" t="n">
        <f aca="false">BM52</f>
        <v>0</v>
      </c>
      <c r="F53" s="0" t="n">
        <f aca="false">BN52</f>
        <v>0</v>
      </c>
      <c r="G53" s="0" t="n">
        <f aca="false">BO52</f>
        <v>0</v>
      </c>
      <c r="H53" s="0" t="n">
        <f aca="false">BP52</f>
        <v>0</v>
      </c>
      <c r="I53" s="0" t="n">
        <f aca="false">BQ52</f>
        <v>0</v>
      </c>
      <c r="J53" s="0" t="n">
        <f aca="false">BR52</f>
        <v>0</v>
      </c>
      <c r="K53" s="0" t="n">
        <f aca="false">BS52</f>
        <v>0</v>
      </c>
      <c r="L53" s="0" t="n">
        <f aca="false">ROUND(B53*N(Debts!$D$5)/12,2)</f>
        <v>0</v>
      </c>
      <c r="M53" s="0" t="n">
        <f aca="false">ROUND(C53*N(Debts!$D$6)/12,2)</f>
        <v>0</v>
      </c>
      <c r="N53" s="0" t="n">
        <f aca="false">ROUND(D53*N(Debts!$D$7)/12,2)</f>
        <v>0</v>
      </c>
      <c r="O53" s="0" t="n">
        <f aca="false">ROUND(E53*N(Debts!$D$8)/12,2)</f>
        <v>0</v>
      </c>
      <c r="P53" s="0" t="n">
        <f aca="false">ROUND(F53*N(Debts!$D$9)/12,2)</f>
        <v>0</v>
      </c>
      <c r="Q53" s="0" t="n">
        <f aca="false">ROUND(G53*N(Debts!$D$10)/12,2)</f>
        <v>0</v>
      </c>
      <c r="R53" s="0" t="n">
        <f aca="false">ROUND(H53*N(Debts!$D$11)/12,2)</f>
        <v>0</v>
      </c>
      <c r="S53" s="0" t="n">
        <f aca="false">ROUND(I53*N(Debts!$D$12)/12,2)</f>
        <v>0</v>
      </c>
      <c r="T53" s="0" t="n">
        <f aca="false">ROUND(J53*N(Debts!$D$13)/12,2)</f>
        <v>0</v>
      </c>
      <c r="U53" s="0" t="n">
        <f aca="false">ROUND(K53*N(Debts!$D$14)/12,2)</f>
        <v>0</v>
      </c>
      <c r="V53" s="0" t="n">
        <f aca="false">B53+L53</f>
        <v>0</v>
      </c>
      <c r="W53" s="0" t="n">
        <f aca="false">C53+M53</f>
        <v>0</v>
      </c>
      <c r="X53" s="0" t="n">
        <f aca="false">D53+N53</f>
        <v>0</v>
      </c>
      <c r="Y53" s="0" t="n">
        <f aca="false">E53+O53</f>
        <v>0</v>
      </c>
      <c r="Z53" s="0" t="n">
        <f aca="false">F53+P53</f>
        <v>0</v>
      </c>
      <c r="AA53" s="0" t="n">
        <f aca="false">G53+Q53</f>
        <v>0</v>
      </c>
      <c r="AB53" s="0" t="n">
        <f aca="false">H53+R53</f>
        <v>0</v>
      </c>
      <c r="AC53" s="0" t="n">
        <f aca="false">I53+S53</f>
        <v>0</v>
      </c>
      <c r="AD53" s="0" t="n">
        <f aca="false">J53+T53</f>
        <v>0</v>
      </c>
      <c r="AE53" s="0" t="n">
        <f aca="false">K53+U53</f>
        <v>0</v>
      </c>
      <c r="AF53" s="0" t="n">
        <f aca="false">MIN(N(Debts!$E$5),V53)</f>
        <v>0</v>
      </c>
      <c r="AG53" s="0" t="n">
        <f aca="false">MIN(N(Debts!$E$6),W53)</f>
        <v>0</v>
      </c>
      <c r="AH53" s="0" t="n">
        <f aca="false">MIN(N(Debts!$E$7),X53)</f>
        <v>0</v>
      </c>
      <c r="AI53" s="0" t="n">
        <f aca="false">MIN(N(Debts!$E$8),Y53)</f>
        <v>0</v>
      </c>
      <c r="AJ53" s="0" t="n">
        <f aca="false">MIN(N(Debts!$E$9),Z53)</f>
        <v>0</v>
      </c>
      <c r="AK53" s="0" t="n">
        <f aca="false">MIN(N(Debts!$E$10),AA53)</f>
        <v>0</v>
      </c>
      <c r="AL53" s="0" t="n">
        <f aca="false">MIN(N(Debts!$E$11),AB53)</f>
        <v>0</v>
      </c>
      <c r="AM53" s="0" t="n">
        <f aca="false">MIN(N(Debts!$E$12),AC53)</f>
        <v>0</v>
      </c>
      <c r="AN53" s="0" t="n">
        <f aca="false">MIN(N(Debts!$E$13),AD53)</f>
        <v>0</v>
      </c>
      <c r="AO53" s="0" t="n">
        <f aca="false">MIN(N(Debts!$E$14),AE53)</f>
        <v>0</v>
      </c>
      <c r="AP53" s="0" t="n">
        <f aca="false">V53-AF53</f>
        <v>0</v>
      </c>
      <c r="AQ53" s="0" t="n">
        <f aca="false">W53-AG53</f>
        <v>0</v>
      </c>
      <c r="AR53" s="0" t="n">
        <f aca="false">X53-AH53</f>
        <v>0</v>
      </c>
      <c r="AS53" s="0" t="n">
        <f aca="false">Y53-AI53</f>
        <v>0</v>
      </c>
      <c r="AT53" s="0" t="n">
        <f aca="false">Z53-AJ53</f>
        <v>0</v>
      </c>
      <c r="AU53" s="0" t="n">
        <f aca="false">AA53-AK53</f>
        <v>0</v>
      </c>
      <c r="AV53" s="0" t="n">
        <f aca="false">AB53-AL53</f>
        <v>0</v>
      </c>
      <c r="AW53" s="0" t="n">
        <f aca="false">AC53-AM53</f>
        <v>0</v>
      </c>
      <c r="AX53" s="0" t="n">
        <f aca="false">AD53-AN53</f>
        <v>0</v>
      </c>
      <c r="AY53" s="0" t="n">
        <f aca="false">AE53-AO53</f>
        <v>0</v>
      </c>
      <c r="AZ53" s="0" t="n">
        <f aca="false">MAX(0,MIN(AP53,$BT53-SUMIF($AP$2:$AY$2,"&lt;"&amp;AP$2,$AP53:$AY53)))</f>
        <v>0</v>
      </c>
      <c r="BA53" s="0" t="n">
        <f aca="false">MAX(0,MIN(AQ53,$BT53-SUMIF($AP$2:$AY$2,"&lt;"&amp;AQ$2,$AP53:$AY53)))</f>
        <v>0</v>
      </c>
      <c r="BB53" s="0" t="n">
        <f aca="false">MAX(0,MIN(AR53,$BT53-SUMIF($AP$2:$AY$2,"&lt;"&amp;AR$2,$AP53:$AY53)))</f>
        <v>0</v>
      </c>
      <c r="BC53" s="0" t="n">
        <f aca="false">MAX(0,MIN(AS53,$BT53-SUMIF($AP$2:$AY$2,"&lt;"&amp;AS$2,$AP53:$AY53)))</f>
        <v>0</v>
      </c>
      <c r="BD53" s="0" t="n">
        <f aca="false">MAX(0,MIN(AT53,$BT53-SUMIF($AP$2:$AY$2,"&lt;"&amp;AT$2,$AP53:$AY53)))</f>
        <v>0</v>
      </c>
      <c r="BE53" s="0" t="n">
        <f aca="false">MAX(0,MIN(AU53,$BT53-SUMIF($AP$2:$AY$2,"&lt;"&amp;AU$2,$AP53:$AY53)))</f>
        <v>0</v>
      </c>
      <c r="BF53" s="0" t="n">
        <f aca="false">MAX(0,MIN(AV53,$BT53-SUMIF($AP$2:$AY$2,"&lt;"&amp;AV$2,$AP53:$AY53)))</f>
        <v>0</v>
      </c>
      <c r="BG53" s="0" t="n">
        <f aca="false">MAX(0,MIN(AW53,$BT53-SUMIF($AP$2:$AY$2,"&lt;"&amp;AW$2,$AP53:$AY53)))</f>
        <v>0</v>
      </c>
      <c r="BH53" s="0" t="n">
        <f aca="false">MAX(0,MIN(AX53,$BT53-SUMIF($AP$2:$AY$2,"&lt;"&amp;AX$2,$AP53:$AY53)))</f>
        <v>0</v>
      </c>
      <c r="BI53" s="0" t="n">
        <f aca="false">MAX(0,MIN(AY53,$BT53-SUMIF($AP$2:$AY$2,"&lt;"&amp;AY$2,$AP53:$AY53)))</f>
        <v>0</v>
      </c>
      <c r="BJ53" s="0" t="n">
        <f aca="false">ROUND(V53-AF53-AZ53,2)</f>
        <v>0</v>
      </c>
      <c r="BK53" s="0" t="n">
        <f aca="false">ROUND(W53-AG53-BA53,2)</f>
        <v>0</v>
      </c>
      <c r="BL53" s="0" t="n">
        <f aca="false">ROUND(X53-AH53-BB53,2)</f>
        <v>0</v>
      </c>
      <c r="BM53" s="0" t="n">
        <f aca="false">ROUND(Y53-AI53-BC53,2)</f>
        <v>0</v>
      </c>
      <c r="BN53" s="0" t="n">
        <f aca="false">ROUND(Z53-AJ53-BD53,2)</f>
        <v>0</v>
      </c>
      <c r="BO53" s="0" t="n">
        <f aca="false">ROUND(AA53-AK53-BE53,2)</f>
        <v>0</v>
      </c>
      <c r="BP53" s="0" t="n">
        <f aca="false">ROUND(AB53-AL53-BF53,2)</f>
        <v>0</v>
      </c>
      <c r="BQ53" s="0" t="n">
        <f aca="false">ROUND(AC53-AM53-BG53,2)</f>
        <v>0</v>
      </c>
      <c r="BR53" s="0" t="n">
        <f aca="false">ROUND(AD53-AN53-BH53,2)</f>
        <v>0</v>
      </c>
      <c r="BS53" s="0" t="n">
        <f aca="false">ROUND(AE53-AO53-BI53,2)</f>
        <v>0</v>
      </c>
      <c r="BT53" s="0" t="n">
        <f aca="false">MAX(0,Plan!$C$4-SUM(AF53:AO53))</f>
        <v>650</v>
      </c>
      <c r="BU53" s="0" t="n">
        <f aca="false">ROUND(SUM(BJ53:BS53),2)</f>
        <v>0</v>
      </c>
      <c r="BV53" s="0" t="n">
        <f aca="false">SUM(AF53:AO53)+SUM(AZ53:BI53)</f>
        <v>0</v>
      </c>
      <c r="BW53" s="0" t="n">
        <f aca="false">SUM(L53:U53)</f>
        <v>0</v>
      </c>
    </row>
    <row r="54" customFormat="false" ht="15" hidden="false" customHeight="false" outlineLevel="0" collapsed="false">
      <c r="A54" s="0" t="n">
        <v>49</v>
      </c>
      <c r="B54" s="0" t="n">
        <f aca="false">BJ53</f>
        <v>0</v>
      </c>
      <c r="C54" s="0" t="n">
        <f aca="false">BK53</f>
        <v>0</v>
      </c>
      <c r="D54" s="0" t="n">
        <f aca="false">BL53</f>
        <v>0</v>
      </c>
      <c r="E54" s="0" t="n">
        <f aca="false">BM53</f>
        <v>0</v>
      </c>
      <c r="F54" s="0" t="n">
        <f aca="false">BN53</f>
        <v>0</v>
      </c>
      <c r="G54" s="0" t="n">
        <f aca="false">BO53</f>
        <v>0</v>
      </c>
      <c r="H54" s="0" t="n">
        <f aca="false">BP53</f>
        <v>0</v>
      </c>
      <c r="I54" s="0" t="n">
        <f aca="false">BQ53</f>
        <v>0</v>
      </c>
      <c r="J54" s="0" t="n">
        <f aca="false">BR53</f>
        <v>0</v>
      </c>
      <c r="K54" s="0" t="n">
        <f aca="false">BS53</f>
        <v>0</v>
      </c>
      <c r="L54" s="0" t="n">
        <f aca="false">ROUND(B54*N(Debts!$D$5)/12,2)</f>
        <v>0</v>
      </c>
      <c r="M54" s="0" t="n">
        <f aca="false">ROUND(C54*N(Debts!$D$6)/12,2)</f>
        <v>0</v>
      </c>
      <c r="N54" s="0" t="n">
        <f aca="false">ROUND(D54*N(Debts!$D$7)/12,2)</f>
        <v>0</v>
      </c>
      <c r="O54" s="0" t="n">
        <f aca="false">ROUND(E54*N(Debts!$D$8)/12,2)</f>
        <v>0</v>
      </c>
      <c r="P54" s="0" t="n">
        <f aca="false">ROUND(F54*N(Debts!$D$9)/12,2)</f>
        <v>0</v>
      </c>
      <c r="Q54" s="0" t="n">
        <f aca="false">ROUND(G54*N(Debts!$D$10)/12,2)</f>
        <v>0</v>
      </c>
      <c r="R54" s="0" t="n">
        <f aca="false">ROUND(H54*N(Debts!$D$11)/12,2)</f>
        <v>0</v>
      </c>
      <c r="S54" s="0" t="n">
        <f aca="false">ROUND(I54*N(Debts!$D$12)/12,2)</f>
        <v>0</v>
      </c>
      <c r="T54" s="0" t="n">
        <f aca="false">ROUND(J54*N(Debts!$D$13)/12,2)</f>
        <v>0</v>
      </c>
      <c r="U54" s="0" t="n">
        <f aca="false">ROUND(K54*N(Debts!$D$14)/12,2)</f>
        <v>0</v>
      </c>
      <c r="V54" s="0" t="n">
        <f aca="false">B54+L54</f>
        <v>0</v>
      </c>
      <c r="W54" s="0" t="n">
        <f aca="false">C54+M54</f>
        <v>0</v>
      </c>
      <c r="X54" s="0" t="n">
        <f aca="false">D54+N54</f>
        <v>0</v>
      </c>
      <c r="Y54" s="0" t="n">
        <f aca="false">E54+O54</f>
        <v>0</v>
      </c>
      <c r="Z54" s="0" t="n">
        <f aca="false">F54+P54</f>
        <v>0</v>
      </c>
      <c r="AA54" s="0" t="n">
        <f aca="false">G54+Q54</f>
        <v>0</v>
      </c>
      <c r="AB54" s="0" t="n">
        <f aca="false">H54+R54</f>
        <v>0</v>
      </c>
      <c r="AC54" s="0" t="n">
        <f aca="false">I54+S54</f>
        <v>0</v>
      </c>
      <c r="AD54" s="0" t="n">
        <f aca="false">J54+T54</f>
        <v>0</v>
      </c>
      <c r="AE54" s="0" t="n">
        <f aca="false">K54+U54</f>
        <v>0</v>
      </c>
      <c r="AF54" s="0" t="n">
        <f aca="false">MIN(N(Debts!$E$5),V54)</f>
        <v>0</v>
      </c>
      <c r="AG54" s="0" t="n">
        <f aca="false">MIN(N(Debts!$E$6),W54)</f>
        <v>0</v>
      </c>
      <c r="AH54" s="0" t="n">
        <f aca="false">MIN(N(Debts!$E$7),X54)</f>
        <v>0</v>
      </c>
      <c r="AI54" s="0" t="n">
        <f aca="false">MIN(N(Debts!$E$8),Y54)</f>
        <v>0</v>
      </c>
      <c r="AJ54" s="0" t="n">
        <f aca="false">MIN(N(Debts!$E$9),Z54)</f>
        <v>0</v>
      </c>
      <c r="AK54" s="0" t="n">
        <f aca="false">MIN(N(Debts!$E$10),AA54)</f>
        <v>0</v>
      </c>
      <c r="AL54" s="0" t="n">
        <f aca="false">MIN(N(Debts!$E$11),AB54)</f>
        <v>0</v>
      </c>
      <c r="AM54" s="0" t="n">
        <f aca="false">MIN(N(Debts!$E$12),AC54)</f>
        <v>0</v>
      </c>
      <c r="AN54" s="0" t="n">
        <f aca="false">MIN(N(Debts!$E$13),AD54)</f>
        <v>0</v>
      </c>
      <c r="AO54" s="0" t="n">
        <f aca="false">MIN(N(Debts!$E$14),AE54)</f>
        <v>0</v>
      </c>
      <c r="AP54" s="0" t="n">
        <f aca="false">V54-AF54</f>
        <v>0</v>
      </c>
      <c r="AQ54" s="0" t="n">
        <f aca="false">W54-AG54</f>
        <v>0</v>
      </c>
      <c r="AR54" s="0" t="n">
        <f aca="false">X54-AH54</f>
        <v>0</v>
      </c>
      <c r="AS54" s="0" t="n">
        <f aca="false">Y54-AI54</f>
        <v>0</v>
      </c>
      <c r="AT54" s="0" t="n">
        <f aca="false">Z54-AJ54</f>
        <v>0</v>
      </c>
      <c r="AU54" s="0" t="n">
        <f aca="false">AA54-AK54</f>
        <v>0</v>
      </c>
      <c r="AV54" s="0" t="n">
        <f aca="false">AB54-AL54</f>
        <v>0</v>
      </c>
      <c r="AW54" s="0" t="n">
        <f aca="false">AC54-AM54</f>
        <v>0</v>
      </c>
      <c r="AX54" s="0" t="n">
        <f aca="false">AD54-AN54</f>
        <v>0</v>
      </c>
      <c r="AY54" s="0" t="n">
        <f aca="false">AE54-AO54</f>
        <v>0</v>
      </c>
      <c r="AZ54" s="0" t="n">
        <f aca="false">MAX(0,MIN(AP54,$BT54-SUMIF($AP$2:$AY$2,"&lt;"&amp;AP$2,$AP54:$AY54)))</f>
        <v>0</v>
      </c>
      <c r="BA54" s="0" t="n">
        <f aca="false">MAX(0,MIN(AQ54,$BT54-SUMIF($AP$2:$AY$2,"&lt;"&amp;AQ$2,$AP54:$AY54)))</f>
        <v>0</v>
      </c>
      <c r="BB54" s="0" t="n">
        <f aca="false">MAX(0,MIN(AR54,$BT54-SUMIF($AP$2:$AY$2,"&lt;"&amp;AR$2,$AP54:$AY54)))</f>
        <v>0</v>
      </c>
      <c r="BC54" s="0" t="n">
        <f aca="false">MAX(0,MIN(AS54,$BT54-SUMIF($AP$2:$AY$2,"&lt;"&amp;AS$2,$AP54:$AY54)))</f>
        <v>0</v>
      </c>
      <c r="BD54" s="0" t="n">
        <f aca="false">MAX(0,MIN(AT54,$BT54-SUMIF($AP$2:$AY$2,"&lt;"&amp;AT$2,$AP54:$AY54)))</f>
        <v>0</v>
      </c>
      <c r="BE54" s="0" t="n">
        <f aca="false">MAX(0,MIN(AU54,$BT54-SUMIF($AP$2:$AY$2,"&lt;"&amp;AU$2,$AP54:$AY54)))</f>
        <v>0</v>
      </c>
      <c r="BF54" s="0" t="n">
        <f aca="false">MAX(0,MIN(AV54,$BT54-SUMIF($AP$2:$AY$2,"&lt;"&amp;AV$2,$AP54:$AY54)))</f>
        <v>0</v>
      </c>
      <c r="BG54" s="0" t="n">
        <f aca="false">MAX(0,MIN(AW54,$BT54-SUMIF($AP$2:$AY$2,"&lt;"&amp;AW$2,$AP54:$AY54)))</f>
        <v>0</v>
      </c>
      <c r="BH54" s="0" t="n">
        <f aca="false">MAX(0,MIN(AX54,$BT54-SUMIF($AP$2:$AY$2,"&lt;"&amp;AX$2,$AP54:$AY54)))</f>
        <v>0</v>
      </c>
      <c r="BI54" s="0" t="n">
        <f aca="false">MAX(0,MIN(AY54,$BT54-SUMIF($AP$2:$AY$2,"&lt;"&amp;AY$2,$AP54:$AY54)))</f>
        <v>0</v>
      </c>
      <c r="BJ54" s="0" t="n">
        <f aca="false">ROUND(V54-AF54-AZ54,2)</f>
        <v>0</v>
      </c>
      <c r="BK54" s="0" t="n">
        <f aca="false">ROUND(W54-AG54-BA54,2)</f>
        <v>0</v>
      </c>
      <c r="BL54" s="0" t="n">
        <f aca="false">ROUND(X54-AH54-BB54,2)</f>
        <v>0</v>
      </c>
      <c r="BM54" s="0" t="n">
        <f aca="false">ROUND(Y54-AI54-BC54,2)</f>
        <v>0</v>
      </c>
      <c r="BN54" s="0" t="n">
        <f aca="false">ROUND(Z54-AJ54-BD54,2)</f>
        <v>0</v>
      </c>
      <c r="BO54" s="0" t="n">
        <f aca="false">ROUND(AA54-AK54-BE54,2)</f>
        <v>0</v>
      </c>
      <c r="BP54" s="0" t="n">
        <f aca="false">ROUND(AB54-AL54-BF54,2)</f>
        <v>0</v>
      </c>
      <c r="BQ54" s="0" t="n">
        <f aca="false">ROUND(AC54-AM54-BG54,2)</f>
        <v>0</v>
      </c>
      <c r="BR54" s="0" t="n">
        <f aca="false">ROUND(AD54-AN54-BH54,2)</f>
        <v>0</v>
      </c>
      <c r="BS54" s="0" t="n">
        <f aca="false">ROUND(AE54-AO54-BI54,2)</f>
        <v>0</v>
      </c>
      <c r="BT54" s="0" t="n">
        <f aca="false">MAX(0,Plan!$C$4-SUM(AF54:AO54))</f>
        <v>650</v>
      </c>
      <c r="BU54" s="0" t="n">
        <f aca="false">ROUND(SUM(BJ54:BS54),2)</f>
        <v>0</v>
      </c>
      <c r="BV54" s="0" t="n">
        <f aca="false">SUM(AF54:AO54)+SUM(AZ54:BI54)</f>
        <v>0</v>
      </c>
      <c r="BW54" s="0" t="n">
        <f aca="false">SUM(L54:U54)</f>
        <v>0</v>
      </c>
    </row>
    <row r="55" customFormat="false" ht="15" hidden="false" customHeight="false" outlineLevel="0" collapsed="false">
      <c r="A55" s="0" t="n">
        <v>50</v>
      </c>
      <c r="B55" s="0" t="n">
        <f aca="false">BJ54</f>
        <v>0</v>
      </c>
      <c r="C55" s="0" t="n">
        <f aca="false">BK54</f>
        <v>0</v>
      </c>
      <c r="D55" s="0" t="n">
        <f aca="false">BL54</f>
        <v>0</v>
      </c>
      <c r="E55" s="0" t="n">
        <f aca="false">BM54</f>
        <v>0</v>
      </c>
      <c r="F55" s="0" t="n">
        <f aca="false">BN54</f>
        <v>0</v>
      </c>
      <c r="G55" s="0" t="n">
        <f aca="false">BO54</f>
        <v>0</v>
      </c>
      <c r="H55" s="0" t="n">
        <f aca="false">BP54</f>
        <v>0</v>
      </c>
      <c r="I55" s="0" t="n">
        <f aca="false">BQ54</f>
        <v>0</v>
      </c>
      <c r="J55" s="0" t="n">
        <f aca="false">BR54</f>
        <v>0</v>
      </c>
      <c r="K55" s="0" t="n">
        <f aca="false">BS54</f>
        <v>0</v>
      </c>
      <c r="L55" s="0" t="n">
        <f aca="false">ROUND(B55*N(Debts!$D$5)/12,2)</f>
        <v>0</v>
      </c>
      <c r="M55" s="0" t="n">
        <f aca="false">ROUND(C55*N(Debts!$D$6)/12,2)</f>
        <v>0</v>
      </c>
      <c r="N55" s="0" t="n">
        <f aca="false">ROUND(D55*N(Debts!$D$7)/12,2)</f>
        <v>0</v>
      </c>
      <c r="O55" s="0" t="n">
        <f aca="false">ROUND(E55*N(Debts!$D$8)/12,2)</f>
        <v>0</v>
      </c>
      <c r="P55" s="0" t="n">
        <f aca="false">ROUND(F55*N(Debts!$D$9)/12,2)</f>
        <v>0</v>
      </c>
      <c r="Q55" s="0" t="n">
        <f aca="false">ROUND(G55*N(Debts!$D$10)/12,2)</f>
        <v>0</v>
      </c>
      <c r="R55" s="0" t="n">
        <f aca="false">ROUND(H55*N(Debts!$D$11)/12,2)</f>
        <v>0</v>
      </c>
      <c r="S55" s="0" t="n">
        <f aca="false">ROUND(I55*N(Debts!$D$12)/12,2)</f>
        <v>0</v>
      </c>
      <c r="T55" s="0" t="n">
        <f aca="false">ROUND(J55*N(Debts!$D$13)/12,2)</f>
        <v>0</v>
      </c>
      <c r="U55" s="0" t="n">
        <f aca="false">ROUND(K55*N(Debts!$D$14)/12,2)</f>
        <v>0</v>
      </c>
      <c r="V55" s="0" t="n">
        <f aca="false">B55+L55</f>
        <v>0</v>
      </c>
      <c r="W55" s="0" t="n">
        <f aca="false">C55+M55</f>
        <v>0</v>
      </c>
      <c r="X55" s="0" t="n">
        <f aca="false">D55+N55</f>
        <v>0</v>
      </c>
      <c r="Y55" s="0" t="n">
        <f aca="false">E55+O55</f>
        <v>0</v>
      </c>
      <c r="Z55" s="0" t="n">
        <f aca="false">F55+P55</f>
        <v>0</v>
      </c>
      <c r="AA55" s="0" t="n">
        <f aca="false">G55+Q55</f>
        <v>0</v>
      </c>
      <c r="AB55" s="0" t="n">
        <f aca="false">H55+R55</f>
        <v>0</v>
      </c>
      <c r="AC55" s="0" t="n">
        <f aca="false">I55+S55</f>
        <v>0</v>
      </c>
      <c r="AD55" s="0" t="n">
        <f aca="false">J55+T55</f>
        <v>0</v>
      </c>
      <c r="AE55" s="0" t="n">
        <f aca="false">K55+U55</f>
        <v>0</v>
      </c>
      <c r="AF55" s="0" t="n">
        <f aca="false">MIN(N(Debts!$E$5),V55)</f>
        <v>0</v>
      </c>
      <c r="AG55" s="0" t="n">
        <f aca="false">MIN(N(Debts!$E$6),W55)</f>
        <v>0</v>
      </c>
      <c r="AH55" s="0" t="n">
        <f aca="false">MIN(N(Debts!$E$7),X55)</f>
        <v>0</v>
      </c>
      <c r="AI55" s="0" t="n">
        <f aca="false">MIN(N(Debts!$E$8),Y55)</f>
        <v>0</v>
      </c>
      <c r="AJ55" s="0" t="n">
        <f aca="false">MIN(N(Debts!$E$9),Z55)</f>
        <v>0</v>
      </c>
      <c r="AK55" s="0" t="n">
        <f aca="false">MIN(N(Debts!$E$10),AA55)</f>
        <v>0</v>
      </c>
      <c r="AL55" s="0" t="n">
        <f aca="false">MIN(N(Debts!$E$11),AB55)</f>
        <v>0</v>
      </c>
      <c r="AM55" s="0" t="n">
        <f aca="false">MIN(N(Debts!$E$12),AC55)</f>
        <v>0</v>
      </c>
      <c r="AN55" s="0" t="n">
        <f aca="false">MIN(N(Debts!$E$13),AD55)</f>
        <v>0</v>
      </c>
      <c r="AO55" s="0" t="n">
        <f aca="false">MIN(N(Debts!$E$14),AE55)</f>
        <v>0</v>
      </c>
      <c r="AP55" s="0" t="n">
        <f aca="false">V55-AF55</f>
        <v>0</v>
      </c>
      <c r="AQ55" s="0" t="n">
        <f aca="false">W55-AG55</f>
        <v>0</v>
      </c>
      <c r="AR55" s="0" t="n">
        <f aca="false">X55-AH55</f>
        <v>0</v>
      </c>
      <c r="AS55" s="0" t="n">
        <f aca="false">Y55-AI55</f>
        <v>0</v>
      </c>
      <c r="AT55" s="0" t="n">
        <f aca="false">Z55-AJ55</f>
        <v>0</v>
      </c>
      <c r="AU55" s="0" t="n">
        <f aca="false">AA55-AK55</f>
        <v>0</v>
      </c>
      <c r="AV55" s="0" t="n">
        <f aca="false">AB55-AL55</f>
        <v>0</v>
      </c>
      <c r="AW55" s="0" t="n">
        <f aca="false">AC55-AM55</f>
        <v>0</v>
      </c>
      <c r="AX55" s="0" t="n">
        <f aca="false">AD55-AN55</f>
        <v>0</v>
      </c>
      <c r="AY55" s="0" t="n">
        <f aca="false">AE55-AO55</f>
        <v>0</v>
      </c>
      <c r="AZ55" s="0" t="n">
        <f aca="false">MAX(0,MIN(AP55,$BT55-SUMIF($AP$2:$AY$2,"&lt;"&amp;AP$2,$AP55:$AY55)))</f>
        <v>0</v>
      </c>
      <c r="BA55" s="0" t="n">
        <f aca="false">MAX(0,MIN(AQ55,$BT55-SUMIF($AP$2:$AY$2,"&lt;"&amp;AQ$2,$AP55:$AY55)))</f>
        <v>0</v>
      </c>
      <c r="BB55" s="0" t="n">
        <f aca="false">MAX(0,MIN(AR55,$BT55-SUMIF($AP$2:$AY$2,"&lt;"&amp;AR$2,$AP55:$AY55)))</f>
        <v>0</v>
      </c>
      <c r="BC55" s="0" t="n">
        <f aca="false">MAX(0,MIN(AS55,$BT55-SUMIF($AP$2:$AY$2,"&lt;"&amp;AS$2,$AP55:$AY55)))</f>
        <v>0</v>
      </c>
      <c r="BD55" s="0" t="n">
        <f aca="false">MAX(0,MIN(AT55,$BT55-SUMIF($AP$2:$AY$2,"&lt;"&amp;AT$2,$AP55:$AY55)))</f>
        <v>0</v>
      </c>
      <c r="BE55" s="0" t="n">
        <f aca="false">MAX(0,MIN(AU55,$BT55-SUMIF($AP$2:$AY$2,"&lt;"&amp;AU$2,$AP55:$AY55)))</f>
        <v>0</v>
      </c>
      <c r="BF55" s="0" t="n">
        <f aca="false">MAX(0,MIN(AV55,$BT55-SUMIF($AP$2:$AY$2,"&lt;"&amp;AV$2,$AP55:$AY55)))</f>
        <v>0</v>
      </c>
      <c r="BG55" s="0" t="n">
        <f aca="false">MAX(0,MIN(AW55,$BT55-SUMIF($AP$2:$AY$2,"&lt;"&amp;AW$2,$AP55:$AY55)))</f>
        <v>0</v>
      </c>
      <c r="BH55" s="0" t="n">
        <f aca="false">MAX(0,MIN(AX55,$BT55-SUMIF($AP$2:$AY$2,"&lt;"&amp;AX$2,$AP55:$AY55)))</f>
        <v>0</v>
      </c>
      <c r="BI55" s="0" t="n">
        <f aca="false">MAX(0,MIN(AY55,$BT55-SUMIF($AP$2:$AY$2,"&lt;"&amp;AY$2,$AP55:$AY55)))</f>
        <v>0</v>
      </c>
      <c r="BJ55" s="0" t="n">
        <f aca="false">ROUND(V55-AF55-AZ55,2)</f>
        <v>0</v>
      </c>
      <c r="BK55" s="0" t="n">
        <f aca="false">ROUND(W55-AG55-BA55,2)</f>
        <v>0</v>
      </c>
      <c r="BL55" s="0" t="n">
        <f aca="false">ROUND(X55-AH55-BB55,2)</f>
        <v>0</v>
      </c>
      <c r="BM55" s="0" t="n">
        <f aca="false">ROUND(Y55-AI55-BC55,2)</f>
        <v>0</v>
      </c>
      <c r="BN55" s="0" t="n">
        <f aca="false">ROUND(Z55-AJ55-BD55,2)</f>
        <v>0</v>
      </c>
      <c r="BO55" s="0" t="n">
        <f aca="false">ROUND(AA55-AK55-BE55,2)</f>
        <v>0</v>
      </c>
      <c r="BP55" s="0" t="n">
        <f aca="false">ROUND(AB55-AL55-BF55,2)</f>
        <v>0</v>
      </c>
      <c r="BQ55" s="0" t="n">
        <f aca="false">ROUND(AC55-AM55-BG55,2)</f>
        <v>0</v>
      </c>
      <c r="BR55" s="0" t="n">
        <f aca="false">ROUND(AD55-AN55-BH55,2)</f>
        <v>0</v>
      </c>
      <c r="BS55" s="0" t="n">
        <f aca="false">ROUND(AE55-AO55-BI55,2)</f>
        <v>0</v>
      </c>
      <c r="BT55" s="0" t="n">
        <f aca="false">MAX(0,Plan!$C$4-SUM(AF55:AO55))</f>
        <v>650</v>
      </c>
      <c r="BU55" s="0" t="n">
        <f aca="false">ROUND(SUM(BJ55:BS55),2)</f>
        <v>0</v>
      </c>
      <c r="BV55" s="0" t="n">
        <f aca="false">SUM(AF55:AO55)+SUM(AZ55:BI55)</f>
        <v>0</v>
      </c>
      <c r="BW55" s="0" t="n">
        <f aca="false">SUM(L55:U55)</f>
        <v>0</v>
      </c>
    </row>
    <row r="56" customFormat="false" ht="15" hidden="false" customHeight="false" outlineLevel="0" collapsed="false">
      <c r="A56" s="0" t="n">
        <v>51</v>
      </c>
      <c r="B56" s="0" t="n">
        <f aca="false">BJ55</f>
        <v>0</v>
      </c>
      <c r="C56" s="0" t="n">
        <f aca="false">BK55</f>
        <v>0</v>
      </c>
      <c r="D56" s="0" t="n">
        <f aca="false">BL55</f>
        <v>0</v>
      </c>
      <c r="E56" s="0" t="n">
        <f aca="false">BM55</f>
        <v>0</v>
      </c>
      <c r="F56" s="0" t="n">
        <f aca="false">BN55</f>
        <v>0</v>
      </c>
      <c r="G56" s="0" t="n">
        <f aca="false">BO55</f>
        <v>0</v>
      </c>
      <c r="H56" s="0" t="n">
        <f aca="false">BP55</f>
        <v>0</v>
      </c>
      <c r="I56" s="0" t="n">
        <f aca="false">BQ55</f>
        <v>0</v>
      </c>
      <c r="J56" s="0" t="n">
        <f aca="false">BR55</f>
        <v>0</v>
      </c>
      <c r="K56" s="0" t="n">
        <f aca="false">BS55</f>
        <v>0</v>
      </c>
      <c r="L56" s="0" t="n">
        <f aca="false">ROUND(B56*N(Debts!$D$5)/12,2)</f>
        <v>0</v>
      </c>
      <c r="M56" s="0" t="n">
        <f aca="false">ROUND(C56*N(Debts!$D$6)/12,2)</f>
        <v>0</v>
      </c>
      <c r="N56" s="0" t="n">
        <f aca="false">ROUND(D56*N(Debts!$D$7)/12,2)</f>
        <v>0</v>
      </c>
      <c r="O56" s="0" t="n">
        <f aca="false">ROUND(E56*N(Debts!$D$8)/12,2)</f>
        <v>0</v>
      </c>
      <c r="P56" s="0" t="n">
        <f aca="false">ROUND(F56*N(Debts!$D$9)/12,2)</f>
        <v>0</v>
      </c>
      <c r="Q56" s="0" t="n">
        <f aca="false">ROUND(G56*N(Debts!$D$10)/12,2)</f>
        <v>0</v>
      </c>
      <c r="R56" s="0" t="n">
        <f aca="false">ROUND(H56*N(Debts!$D$11)/12,2)</f>
        <v>0</v>
      </c>
      <c r="S56" s="0" t="n">
        <f aca="false">ROUND(I56*N(Debts!$D$12)/12,2)</f>
        <v>0</v>
      </c>
      <c r="T56" s="0" t="n">
        <f aca="false">ROUND(J56*N(Debts!$D$13)/12,2)</f>
        <v>0</v>
      </c>
      <c r="U56" s="0" t="n">
        <f aca="false">ROUND(K56*N(Debts!$D$14)/12,2)</f>
        <v>0</v>
      </c>
      <c r="V56" s="0" t="n">
        <f aca="false">B56+L56</f>
        <v>0</v>
      </c>
      <c r="W56" s="0" t="n">
        <f aca="false">C56+M56</f>
        <v>0</v>
      </c>
      <c r="X56" s="0" t="n">
        <f aca="false">D56+N56</f>
        <v>0</v>
      </c>
      <c r="Y56" s="0" t="n">
        <f aca="false">E56+O56</f>
        <v>0</v>
      </c>
      <c r="Z56" s="0" t="n">
        <f aca="false">F56+P56</f>
        <v>0</v>
      </c>
      <c r="AA56" s="0" t="n">
        <f aca="false">G56+Q56</f>
        <v>0</v>
      </c>
      <c r="AB56" s="0" t="n">
        <f aca="false">H56+R56</f>
        <v>0</v>
      </c>
      <c r="AC56" s="0" t="n">
        <f aca="false">I56+S56</f>
        <v>0</v>
      </c>
      <c r="AD56" s="0" t="n">
        <f aca="false">J56+T56</f>
        <v>0</v>
      </c>
      <c r="AE56" s="0" t="n">
        <f aca="false">K56+U56</f>
        <v>0</v>
      </c>
      <c r="AF56" s="0" t="n">
        <f aca="false">MIN(N(Debts!$E$5),V56)</f>
        <v>0</v>
      </c>
      <c r="AG56" s="0" t="n">
        <f aca="false">MIN(N(Debts!$E$6),W56)</f>
        <v>0</v>
      </c>
      <c r="AH56" s="0" t="n">
        <f aca="false">MIN(N(Debts!$E$7),X56)</f>
        <v>0</v>
      </c>
      <c r="AI56" s="0" t="n">
        <f aca="false">MIN(N(Debts!$E$8),Y56)</f>
        <v>0</v>
      </c>
      <c r="AJ56" s="0" t="n">
        <f aca="false">MIN(N(Debts!$E$9),Z56)</f>
        <v>0</v>
      </c>
      <c r="AK56" s="0" t="n">
        <f aca="false">MIN(N(Debts!$E$10),AA56)</f>
        <v>0</v>
      </c>
      <c r="AL56" s="0" t="n">
        <f aca="false">MIN(N(Debts!$E$11),AB56)</f>
        <v>0</v>
      </c>
      <c r="AM56" s="0" t="n">
        <f aca="false">MIN(N(Debts!$E$12),AC56)</f>
        <v>0</v>
      </c>
      <c r="AN56" s="0" t="n">
        <f aca="false">MIN(N(Debts!$E$13),AD56)</f>
        <v>0</v>
      </c>
      <c r="AO56" s="0" t="n">
        <f aca="false">MIN(N(Debts!$E$14),AE56)</f>
        <v>0</v>
      </c>
      <c r="AP56" s="0" t="n">
        <f aca="false">V56-AF56</f>
        <v>0</v>
      </c>
      <c r="AQ56" s="0" t="n">
        <f aca="false">W56-AG56</f>
        <v>0</v>
      </c>
      <c r="AR56" s="0" t="n">
        <f aca="false">X56-AH56</f>
        <v>0</v>
      </c>
      <c r="AS56" s="0" t="n">
        <f aca="false">Y56-AI56</f>
        <v>0</v>
      </c>
      <c r="AT56" s="0" t="n">
        <f aca="false">Z56-AJ56</f>
        <v>0</v>
      </c>
      <c r="AU56" s="0" t="n">
        <f aca="false">AA56-AK56</f>
        <v>0</v>
      </c>
      <c r="AV56" s="0" t="n">
        <f aca="false">AB56-AL56</f>
        <v>0</v>
      </c>
      <c r="AW56" s="0" t="n">
        <f aca="false">AC56-AM56</f>
        <v>0</v>
      </c>
      <c r="AX56" s="0" t="n">
        <f aca="false">AD56-AN56</f>
        <v>0</v>
      </c>
      <c r="AY56" s="0" t="n">
        <f aca="false">AE56-AO56</f>
        <v>0</v>
      </c>
      <c r="AZ56" s="0" t="n">
        <f aca="false">MAX(0,MIN(AP56,$BT56-SUMIF($AP$2:$AY$2,"&lt;"&amp;AP$2,$AP56:$AY56)))</f>
        <v>0</v>
      </c>
      <c r="BA56" s="0" t="n">
        <f aca="false">MAX(0,MIN(AQ56,$BT56-SUMIF($AP$2:$AY$2,"&lt;"&amp;AQ$2,$AP56:$AY56)))</f>
        <v>0</v>
      </c>
      <c r="BB56" s="0" t="n">
        <f aca="false">MAX(0,MIN(AR56,$BT56-SUMIF($AP$2:$AY$2,"&lt;"&amp;AR$2,$AP56:$AY56)))</f>
        <v>0</v>
      </c>
      <c r="BC56" s="0" t="n">
        <f aca="false">MAX(0,MIN(AS56,$BT56-SUMIF($AP$2:$AY$2,"&lt;"&amp;AS$2,$AP56:$AY56)))</f>
        <v>0</v>
      </c>
      <c r="BD56" s="0" t="n">
        <f aca="false">MAX(0,MIN(AT56,$BT56-SUMIF($AP$2:$AY$2,"&lt;"&amp;AT$2,$AP56:$AY56)))</f>
        <v>0</v>
      </c>
      <c r="BE56" s="0" t="n">
        <f aca="false">MAX(0,MIN(AU56,$BT56-SUMIF($AP$2:$AY$2,"&lt;"&amp;AU$2,$AP56:$AY56)))</f>
        <v>0</v>
      </c>
      <c r="BF56" s="0" t="n">
        <f aca="false">MAX(0,MIN(AV56,$BT56-SUMIF($AP$2:$AY$2,"&lt;"&amp;AV$2,$AP56:$AY56)))</f>
        <v>0</v>
      </c>
      <c r="BG56" s="0" t="n">
        <f aca="false">MAX(0,MIN(AW56,$BT56-SUMIF($AP$2:$AY$2,"&lt;"&amp;AW$2,$AP56:$AY56)))</f>
        <v>0</v>
      </c>
      <c r="BH56" s="0" t="n">
        <f aca="false">MAX(0,MIN(AX56,$BT56-SUMIF($AP$2:$AY$2,"&lt;"&amp;AX$2,$AP56:$AY56)))</f>
        <v>0</v>
      </c>
      <c r="BI56" s="0" t="n">
        <f aca="false">MAX(0,MIN(AY56,$BT56-SUMIF($AP$2:$AY$2,"&lt;"&amp;AY$2,$AP56:$AY56)))</f>
        <v>0</v>
      </c>
      <c r="BJ56" s="0" t="n">
        <f aca="false">ROUND(V56-AF56-AZ56,2)</f>
        <v>0</v>
      </c>
      <c r="BK56" s="0" t="n">
        <f aca="false">ROUND(W56-AG56-BA56,2)</f>
        <v>0</v>
      </c>
      <c r="BL56" s="0" t="n">
        <f aca="false">ROUND(X56-AH56-BB56,2)</f>
        <v>0</v>
      </c>
      <c r="BM56" s="0" t="n">
        <f aca="false">ROUND(Y56-AI56-BC56,2)</f>
        <v>0</v>
      </c>
      <c r="BN56" s="0" t="n">
        <f aca="false">ROUND(Z56-AJ56-BD56,2)</f>
        <v>0</v>
      </c>
      <c r="BO56" s="0" t="n">
        <f aca="false">ROUND(AA56-AK56-BE56,2)</f>
        <v>0</v>
      </c>
      <c r="BP56" s="0" t="n">
        <f aca="false">ROUND(AB56-AL56-BF56,2)</f>
        <v>0</v>
      </c>
      <c r="BQ56" s="0" t="n">
        <f aca="false">ROUND(AC56-AM56-BG56,2)</f>
        <v>0</v>
      </c>
      <c r="BR56" s="0" t="n">
        <f aca="false">ROUND(AD56-AN56-BH56,2)</f>
        <v>0</v>
      </c>
      <c r="BS56" s="0" t="n">
        <f aca="false">ROUND(AE56-AO56-BI56,2)</f>
        <v>0</v>
      </c>
      <c r="BT56" s="0" t="n">
        <f aca="false">MAX(0,Plan!$C$4-SUM(AF56:AO56))</f>
        <v>650</v>
      </c>
      <c r="BU56" s="0" t="n">
        <f aca="false">ROUND(SUM(BJ56:BS56),2)</f>
        <v>0</v>
      </c>
      <c r="BV56" s="0" t="n">
        <f aca="false">SUM(AF56:AO56)+SUM(AZ56:BI56)</f>
        <v>0</v>
      </c>
      <c r="BW56" s="0" t="n">
        <f aca="false">SUM(L56:U56)</f>
        <v>0</v>
      </c>
    </row>
    <row r="57" customFormat="false" ht="15" hidden="false" customHeight="false" outlineLevel="0" collapsed="false">
      <c r="A57" s="0" t="n">
        <v>52</v>
      </c>
      <c r="B57" s="0" t="n">
        <f aca="false">BJ56</f>
        <v>0</v>
      </c>
      <c r="C57" s="0" t="n">
        <f aca="false">BK56</f>
        <v>0</v>
      </c>
      <c r="D57" s="0" t="n">
        <f aca="false">BL56</f>
        <v>0</v>
      </c>
      <c r="E57" s="0" t="n">
        <f aca="false">BM56</f>
        <v>0</v>
      </c>
      <c r="F57" s="0" t="n">
        <f aca="false">BN56</f>
        <v>0</v>
      </c>
      <c r="G57" s="0" t="n">
        <f aca="false">BO56</f>
        <v>0</v>
      </c>
      <c r="H57" s="0" t="n">
        <f aca="false">BP56</f>
        <v>0</v>
      </c>
      <c r="I57" s="0" t="n">
        <f aca="false">BQ56</f>
        <v>0</v>
      </c>
      <c r="J57" s="0" t="n">
        <f aca="false">BR56</f>
        <v>0</v>
      </c>
      <c r="K57" s="0" t="n">
        <f aca="false">BS56</f>
        <v>0</v>
      </c>
      <c r="L57" s="0" t="n">
        <f aca="false">ROUND(B57*N(Debts!$D$5)/12,2)</f>
        <v>0</v>
      </c>
      <c r="M57" s="0" t="n">
        <f aca="false">ROUND(C57*N(Debts!$D$6)/12,2)</f>
        <v>0</v>
      </c>
      <c r="N57" s="0" t="n">
        <f aca="false">ROUND(D57*N(Debts!$D$7)/12,2)</f>
        <v>0</v>
      </c>
      <c r="O57" s="0" t="n">
        <f aca="false">ROUND(E57*N(Debts!$D$8)/12,2)</f>
        <v>0</v>
      </c>
      <c r="P57" s="0" t="n">
        <f aca="false">ROUND(F57*N(Debts!$D$9)/12,2)</f>
        <v>0</v>
      </c>
      <c r="Q57" s="0" t="n">
        <f aca="false">ROUND(G57*N(Debts!$D$10)/12,2)</f>
        <v>0</v>
      </c>
      <c r="R57" s="0" t="n">
        <f aca="false">ROUND(H57*N(Debts!$D$11)/12,2)</f>
        <v>0</v>
      </c>
      <c r="S57" s="0" t="n">
        <f aca="false">ROUND(I57*N(Debts!$D$12)/12,2)</f>
        <v>0</v>
      </c>
      <c r="T57" s="0" t="n">
        <f aca="false">ROUND(J57*N(Debts!$D$13)/12,2)</f>
        <v>0</v>
      </c>
      <c r="U57" s="0" t="n">
        <f aca="false">ROUND(K57*N(Debts!$D$14)/12,2)</f>
        <v>0</v>
      </c>
      <c r="V57" s="0" t="n">
        <f aca="false">B57+L57</f>
        <v>0</v>
      </c>
      <c r="W57" s="0" t="n">
        <f aca="false">C57+M57</f>
        <v>0</v>
      </c>
      <c r="X57" s="0" t="n">
        <f aca="false">D57+N57</f>
        <v>0</v>
      </c>
      <c r="Y57" s="0" t="n">
        <f aca="false">E57+O57</f>
        <v>0</v>
      </c>
      <c r="Z57" s="0" t="n">
        <f aca="false">F57+P57</f>
        <v>0</v>
      </c>
      <c r="AA57" s="0" t="n">
        <f aca="false">G57+Q57</f>
        <v>0</v>
      </c>
      <c r="AB57" s="0" t="n">
        <f aca="false">H57+R57</f>
        <v>0</v>
      </c>
      <c r="AC57" s="0" t="n">
        <f aca="false">I57+S57</f>
        <v>0</v>
      </c>
      <c r="AD57" s="0" t="n">
        <f aca="false">J57+T57</f>
        <v>0</v>
      </c>
      <c r="AE57" s="0" t="n">
        <f aca="false">K57+U57</f>
        <v>0</v>
      </c>
      <c r="AF57" s="0" t="n">
        <f aca="false">MIN(N(Debts!$E$5),V57)</f>
        <v>0</v>
      </c>
      <c r="AG57" s="0" t="n">
        <f aca="false">MIN(N(Debts!$E$6),W57)</f>
        <v>0</v>
      </c>
      <c r="AH57" s="0" t="n">
        <f aca="false">MIN(N(Debts!$E$7),X57)</f>
        <v>0</v>
      </c>
      <c r="AI57" s="0" t="n">
        <f aca="false">MIN(N(Debts!$E$8),Y57)</f>
        <v>0</v>
      </c>
      <c r="AJ57" s="0" t="n">
        <f aca="false">MIN(N(Debts!$E$9),Z57)</f>
        <v>0</v>
      </c>
      <c r="AK57" s="0" t="n">
        <f aca="false">MIN(N(Debts!$E$10),AA57)</f>
        <v>0</v>
      </c>
      <c r="AL57" s="0" t="n">
        <f aca="false">MIN(N(Debts!$E$11),AB57)</f>
        <v>0</v>
      </c>
      <c r="AM57" s="0" t="n">
        <f aca="false">MIN(N(Debts!$E$12),AC57)</f>
        <v>0</v>
      </c>
      <c r="AN57" s="0" t="n">
        <f aca="false">MIN(N(Debts!$E$13),AD57)</f>
        <v>0</v>
      </c>
      <c r="AO57" s="0" t="n">
        <f aca="false">MIN(N(Debts!$E$14),AE57)</f>
        <v>0</v>
      </c>
      <c r="AP57" s="0" t="n">
        <f aca="false">V57-AF57</f>
        <v>0</v>
      </c>
      <c r="AQ57" s="0" t="n">
        <f aca="false">W57-AG57</f>
        <v>0</v>
      </c>
      <c r="AR57" s="0" t="n">
        <f aca="false">X57-AH57</f>
        <v>0</v>
      </c>
      <c r="AS57" s="0" t="n">
        <f aca="false">Y57-AI57</f>
        <v>0</v>
      </c>
      <c r="AT57" s="0" t="n">
        <f aca="false">Z57-AJ57</f>
        <v>0</v>
      </c>
      <c r="AU57" s="0" t="n">
        <f aca="false">AA57-AK57</f>
        <v>0</v>
      </c>
      <c r="AV57" s="0" t="n">
        <f aca="false">AB57-AL57</f>
        <v>0</v>
      </c>
      <c r="AW57" s="0" t="n">
        <f aca="false">AC57-AM57</f>
        <v>0</v>
      </c>
      <c r="AX57" s="0" t="n">
        <f aca="false">AD57-AN57</f>
        <v>0</v>
      </c>
      <c r="AY57" s="0" t="n">
        <f aca="false">AE57-AO57</f>
        <v>0</v>
      </c>
      <c r="AZ57" s="0" t="n">
        <f aca="false">MAX(0,MIN(AP57,$BT57-SUMIF($AP$2:$AY$2,"&lt;"&amp;AP$2,$AP57:$AY57)))</f>
        <v>0</v>
      </c>
      <c r="BA57" s="0" t="n">
        <f aca="false">MAX(0,MIN(AQ57,$BT57-SUMIF($AP$2:$AY$2,"&lt;"&amp;AQ$2,$AP57:$AY57)))</f>
        <v>0</v>
      </c>
      <c r="BB57" s="0" t="n">
        <f aca="false">MAX(0,MIN(AR57,$BT57-SUMIF($AP$2:$AY$2,"&lt;"&amp;AR$2,$AP57:$AY57)))</f>
        <v>0</v>
      </c>
      <c r="BC57" s="0" t="n">
        <f aca="false">MAX(0,MIN(AS57,$BT57-SUMIF($AP$2:$AY$2,"&lt;"&amp;AS$2,$AP57:$AY57)))</f>
        <v>0</v>
      </c>
      <c r="BD57" s="0" t="n">
        <f aca="false">MAX(0,MIN(AT57,$BT57-SUMIF($AP$2:$AY$2,"&lt;"&amp;AT$2,$AP57:$AY57)))</f>
        <v>0</v>
      </c>
      <c r="BE57" s="0" t="n">
        <f aca="false">MAX(0,MIN(AU57,$BT57-SUMIF($AP$2:$AY$2,"&lt;"&amp;AU$2,$AP57:$AY57)))</f>
        <v>0</v>
      </c>
      <c r="BF57" s="0" t="n">
        <f aca="false">MAX(0,MIN(AV57,$BT57-SUMIF($AP$2:$AY$2,"&lt;"&amp;AV$2,$AP57:$AY57)))</f>
        <v>0</v>
      </c>
      <c r="BG57" s="0" t="n">
        <f aca="false">MAX(0,MIN(AW57,$BT57-SUMIF($AP$2:$AY$2,"&lt;"&amp;AW$2,$AP57:$AY57)))</f>
        <v>0</v>
      </c>
      <c r="BH57" s="0" t="n">
        <f aca="false">MAX(0,MIN(AX57,$BT57-SUMIF($AP$2:$AY$2,"&lt;"&amp;AX$2,$AP57:$AY57)))</f>
        <v>0</v>
      </c>
      <c r="BI57" s="0" t="n">
        <f aca="false">MAX(0,MIN(AY57,$BT57-SUMIF($AP$2:$AY$2,"&lt;"&amp;AY$2,$AP57:$AY57)))</f>
        <v>0</v>
      </c>
      <c r="BJ57" s="0" t="n">
        <f aca="false">ROUND(V57-AF57-AZ57,2)</f>
        <v>0</v>
      </c>
      <c r="BK57" s="0" t="n">
        <f aca="false">ROUND(W57-AG57-BA57,2)</f>
        <v>0</v>
      </c>
      <c r="BL57" s="0" t="n">
        <f aca="false">ROUND(X57-AH57-BB57,2)</f>
        <v>0</v>
      </c>
      <c r="BM57" s="0" t="n">
        <f aca="false">ROUND(Y57-AI57-BC57,2)</f>
        <v>0</v>
      </c>
      <c r="BN57" s="0" t="n">
        <f aca="false">ROUND(Z57-AJ57-BD57,2)</f>
        <v>0</v>
      </c>
      <c r="BO57" s="0" t="n">
        <f aca="false">ROUND(AA57-AK57-BE57,2)</f>
        <v>0</v>
      </c>
      <c r="BP57" s="0" t="n">
        <f aca="false">ROUND(AB57-AL57-BF57,2)</f>
        <v>0</v>
      </c>
      <c r="BQ57" s="0" t="n">
        <f aca="false">ROUND(AC57-AM57-BG57,2)</f>
        <v>0</v>
      </c>
      <c r="BR57" s="0" t="n">
        <f aca="false">ROUND(AD57-AN57-BH57,2)</f>
        <v>0</v>
      </c>
      <c r="BS57" s="0" t="n">
        <f aca="false">ROUND(AE57-AO57-BI57,2)</f>
        <v>0</v>
      </c>
      <c r="BT57" s="0" t="n">
        <f aca="false">MAX(0,Plan!$C$4-SUM(AF57:AO57))</f>
        <v>650</v>
      </c>
      <c r="BU57" s="0" t="n">
        <f aca="false">ROUND(SUM(BJ57:BS57),2)</f>
        <v>0</v>
      </c>
      <c r="BV57" s="0" t="n">
        <f aca="false">SUM(AF57:AO57)+SUM(AZ57:BI57)</f>
        <v>0</v>
      </c>
      <c r="BW57" s="0" t="n">
        <f aca="false">SUM(L57:U57)</f>
        <v>0</v>
      </c>
    </row>
    <row r="58" customFormat="false" ht="15" hidden="false" customHeight="false" outlineLevel="0" collapsed="false">
      <c r="A58" s="0" t="n">
        <v>53</v>
      </c>
      <c r="B58" s="0" t="n">
        <f aca="false">BJ57</f>
        <v>0</v>
      </c>
      <c r="C58" s="0" t="n">
        <f aca="false">BK57</f>
        <v>0</v>
      </c>
      <c r="D58" s="0" t="n">
        <f aca="false">BL57</f>
        <v>0</v>
      </c>
      <c r="E58" s="0" t="n">
        <f aca="false">BM57</f>
        <v>0</v>
      </c>
      <c r="F58" s="0" t="n">
        <f aca="false">BN57</f>
        <v>0</v>
      </c>
      <c r="G58" s="0" t="n">
        <f aca="false">BO57</f>
        <v>0</v>
      </c>
      <c r="H58" s="0" t="n">
        <f aca="false">BP57</f>
        <v>0</v>
      </c>
      <c r="I58" s="0" t="n">
        <f aca="false">BQ57</f>
        <v>0</v>
      </c>
      <c r="J58" s="0" t="n">
        <f aca="false">BR57</f>
        <v>0</v>
      </c>
      <c r="K58" s="0" t="n">
        <f aca="false">BS57</f>
        <v>0</v>
      </c>
      <c r="L58" s="0" t="n">
        <f aca="false">ROUND(B58*N(Debts!$D$5)/12,2)</f>
        <v>0</v>
      </c>
      <c r="M58" s="0" t="n">
        <f aca="false">ROUND(C58*N(Debts!$D$6)/12,2)</f>
        <v>0</v>
      </c>
      <c r="N58" s="0" t="n">
        <f aca="false">ROUND(D58*N(Debts!$D$7)/12,2)</f>
        <v>0</v>
      </c>
      <c r="O58" s="0" t="n">
        <f aca="false">ROUND(E58*N(Debts!$D$8)/12,2)</f>
        <v>0</v>
      </c>
      <c r="P58" s="0" t="n">
        <f aca="false">ROUND(F58*N(Debts!$D$9)/12,2)</f>
        <v>0</v>
      </c>
      <c r="Q58" s="0" t="n">
        <f aca="false">ROUND(G58*N(Debts!$D$10)/12,2)</f>
        <v>0</v>
      </c>
      <c r="R58" s="0" t="n">
        <f aca="false">ROUND(H58*N(Debts!$D$11)/12,2)</f>
        <v>0</v>
      </c>
      <c r="S58" s="0" t="n">
        <f aca="false">ROUND(I58*N(Debts!$D$12)/12,2)</f>
        <v>0</v>
      </c>
      <c r="T58" s="0" t="n">
        <f aca="false">ROUND(J58*N(Debts!$D$13)/12,2)</f>
        <v>0</v>
      </c>
      <c r="U58" s="0" t="n">
        <f aca="false">ROUND(K58*N(Debts!$D$14)/12,2)</f>
        <v>0</v>
      </c>
      <c r="V58" s="0" t="n">
        <f aca="false">B58+L58</f>
        <v>0</v>
      </c>
      <c r="W58" s="0" t="n">
        <f aca="false">C58+M58</f>
        <v>0</v>
      </c>
      <c r="X58" s="0" t="n">
        <f aca="false">D58+N58</f>
        <v>0</v>
      </c>
      <c r="Y58" s="0" t="n">
        <f aca="false">E58+O58</f>
        <v>0</v>
      </c>
      <c r="Z58" s="0" t="n">
        <f aca="false">F58+P58</f>
        <v>0</v>
      </c>
      <c r="AA58" s="0" t="n">
        <f aca="false">G58+Q58</f>
        <v>0</v>
      </c>
      <c r="AB58" s="0" t="n">
        <f aca="false">H58+R58</f>
        <v>0</v>
      </c>
      <c r="AC58" s="0" t="n">
        <f aca="false">I58+S58</f>
        <v>0</v>
      </c>
      <c r="AD58" s="0" t="n">
        <f aca="false">J58+T58</f>
        <v>0</v>
      </c>
      <c r="AE58" s="0" t="n">
        <f aca="false">K58+U58</f>
        <v>0</v>
      </c>
      <c r="AF58" s="0" t="n">
        <f aca="false">MIN(N(Debts!$E$5),V58)</f>
        <v>0</v>
      </c>
      <c r="AG58" s="0" t="n">
        <f aca="false">MIN(N(Debts!$E$6),W58)</f>
        <v>0</v>
      </c>
      <c r="AH58" s="0" t="n">
        <f aca="false">MIN(N(Debts!$E$7),X58)</f>
        <v>0</v>
      </c>
      <c r="AI58" s="0" t="n">
        <f aca="false">MIN(N(Debts!$E$8),Y58)</f>
        <v>0</v>
      </c>
      <c r="AJ58" s="0" t="n">
        <f aca="false">MIN(N(Debts!$E$9),Z58)</f>
        <v>0</v>
      </c>
      <c r="AK58" s="0" t="n">
        <f aca="false">MIN(N(Debts!$E$10),AA58)</f>
        <v>0</v>
      </c>
      <c r="AL58" s="0" t="n">
        <f aca="false">MIN(N(Debts!$E$11),AB58)</f>
        <v>0</v>
      </c>
      <c r="AM58" s="0" t="n">
        <f aca="false">MIN(N(Debts!$E$12),AC58)</f>
        <v>0</v>
      </c>
      <c r="AN58" s="0" t="n">
        <f aca="false">MIN(N(Debts!$E$13),AD58)</f>
        <v>0</v>
      </c>
      <c r="AO58" s="0" t="n">
        <f aca="false">MIN(N(Debts!$E$14),AE58)</f>
        <v>0</v>
      </c>
      <c r="AP58" s="0" t="n">
        <f aca="false">V58-AF58</f>
        <v>0</v>
      </c>
      <c r="AQ58" s="0" t="n">
        <f aca="false">W58-AG58</f>
        <v>0</v>
      </c>
      <c r="AR58" s="0" t="n">
        <f aca="false">X58-AH58</f>
        <v>0</v>
      </c>
      <c r="AS58" s="0" t="n">
        <f aca="false">Y58-AI58</f>
        <v>0</v>
      </c>
      <c r="AT58" s="0" t="n">
        <f aca="false">Z58-AJ58</f>
        <v>0</v>
      </c>
      <c r="AU58" s="0" t="n">
        <f aca="false">AA58-AK58</f>
        <v>0</v>
      </c>
      <c r="AV58" s="0" t="n">
        <f aca="false">AB58-AL58</f>
        <v>0</v>
      </c>
      <c r="AW58" s="0" t="n">
        <f aca="false">AC58-AM58</f>
        <v>0</v>
      </c>
      <c r="AX58" s="0" t="n">
        <f aca="false">AD58-AN58</f>
        <v>0</v>
      </c>
      <c r="AY58" s="0" t="n">
        <f aca="false">AE58-AO58</f>
        <v>0</v>
      </c>
      <c r="AZ58" s="0" t="n">
        <f aca="false">MAX(0,MIN(AP58,$BT58-SUMIF($AP$2:$AY$2,"&lt;"&amp;AP$2,$AP58:$AY58)))</f>
        <v>0</v>
      </c>
      <c r="BA58" s="0" t="n">
        <f aca="false">MAX(0,MIN(AQ58,$BT58-SUMIF($AP$2:$AY$2,"&lt;"&amp;AQ$2,$AP58:$AY58)))</f>
        <v>0</v>
      </c>
      <c r="BB58" s="0" t="n">
        <f aca="false">MAX(0,MIN(AR58,$BT58-SUMIF($AP$2:$AY$2,"&lt;"&amp;AR$2,$AP58:$AY58)))</f>
        <v>0</v>
      </c>
      <c r="BC58" s="0" t="n">
        <f aca="false">MAX(0,MIN(AS58,$BT58-SUMIF($AP$2:$AY$2,"&lt;"&amp;AS$2,$AP58:$AY58)))</f>
        <v>0</v>
      </c>
      <c r="BD58" s="0" t="n">
        <f aca="false">MAX(0,MIN(AT58,$BT58-SUMIF($AP$2:$AY$2,"&lt;"&amp;AT$2,$AP58:$AY58)))</f>
        <v>0</v>
      </c>
      <c r="BE58" s="0" t="n">
        <f aca="false">MAX(0,MIN(AU58,$BT58-SUMIF($AP$2:$AY$2,"&lt;"&amp;AU$2,$AP58:$AY58)))</f>
        <v>0</v>
      </c>
      <c r="BF58" s="0" t="n">
        <f aca="false">MAX(0,MIN(AV58,$BT58-SUMIF($AP$2:$AY$2,"&lt;"&amp;AV$2,$AP58:$AY58)))</f>
        <v>0</v>
      </c>
      <c r="BG58" s="0" t="n">
        <f aca="false">MAX(0,MIN(AW58,$BT58-SUMIF($AP$2:$AY$2,"&lt;"&amp;AW$2,$AP58:$AY58)))</f>
        <v>0</v>
      </c>
      <c r="BH58" s="0" t="n">
        <f aca="false">MAX(0,MIN(AX58,$BT58-SUMIF($AP$2:$AY$2,"&lt;"&amp;AX$2,$AP58:$AY58)))</f>
        <v>0</v>
      </c>
      <c r="BI58" s="0" t="n">
        <f aca="false">MAX(0,MIN(AY58,$BT58-SUMIF($AP$2:$AY$2,"&lt;"&amp;AY$2,$AP58:$AY58)))</f>
        <v>0</v>
      </c>
      <c r="BJ58" s="0" t="n">
        <f aca="false">ROUND(V58-AF58-AZ58,2)</f>
        <v>0</v>
      </c>
      <c r="BK58" s="0" t="n">
        <f aca="false">ROUND(W58-AG58-BA58,2)</f>
        <v>0</v>
      </c>
      <c r="BL58" s="0" t="n">
        <f aca="false">ROUND(X58-AH58-BB58,2)</f>
        <v>0</v>
      </c>
      <c r="BM58" s="0" t="n">
        <f aca="false">ROUND(Y58-AI58-BC58,2)</f>
        <v>0</v>
      </c>
      <c r="BN58" s="0" t="n">
        <f aca="false">ROUND(Z58-AJ58-BD58,2)</f>
        <v>0</v>
      </c>
      <c r="BO58" s="0" t="n">
        <f aca="false">ROUND(AA58-AK58-BE58,2)</f>
        <v>0</v>
      </c>
      <c r="BP58" s="0" t="n">
        <f aca="false">ROUND(AB58-AL58-BF58,2)</f>
        <v>0</v>
      </c>
      <c r="BQ58" s="0" t="n">
        <f aca="false">ROUND(AC58-AM58-BG58,2)</f>
        <v>0</v>
      </c>
      <c r="BR58" s="0" t="n">
        <f aca="false">ROUND(AD58-AN58-BH58,2)</f>
        <v>0</v>
      </c>
      <c r="BS58" s="0" t="n">
        <f aca="false">ROUND(AE58-AO58-BI58,2)</f>
        <v>0</v>
      </c>
      <c r="BT58" s="0" t="n">
        <f aca="false">MAX(0,Plan!$C$4-SUM(AF58:AO58))</f>
        <v>650</v>
      </c>
      <c r="BU58" s="0" t="n">
        <f aca="false">ROUND(SUM(BJ58:BS58),2)</f>
        <v>0</v>
      </c>
      <c r="BV58" s="0" t="n">
        <f aca="false">SUM(AF58:AO58)+SUM(AZ58:BI58)</f>
        <v>0</v>
      </c>
      <c r="BW58" s="0" t="n">
        <f aca="false">SUM(L58:U58)</f>
        <v>0</v>
      </c>
    </row>
    <row r="59" customFormat="false" ht="15" hidden="false" customHeight="false" outlineLevel="0" collapsed="false">
      <c r="A59" s="0" t="n">
        <v>54</v>
      </c>
      <c r="B59" s="0" t="n">
        <f aca="false">BJ58</f>
        <v>0</v>
      </c>
      <c r="C59" s="0" t="n">
        <f aca="false">BK58</f>
        <v>0</v>
      </c>
      <c r="D59" s="0" t="n">
        <f aca="false">BL58</f>
        <v>0</v>
      </c>
      <c r="E59" s="0" t="n">
        <f aca="false">BM58</f>
        <v>0</v>
      </c>
      <c r="F59" s="0" t="n">
        <f aca="false">BN58</f>
        <v>0</v>
      </c>
      <c r="G59" s="0" t="n">
        <f aca="false">BO58</f>
        <v>0</v>
      </c>
      <c r="H59" s="0" t="n">
        <f aca="false">BP58</f>
        <v>0</v>
      </c>
      <c r="I59" s="0" t="n">
        <f aca="false">BQ58</f>
        <v>0</v>
      </c>
      <c r="J59" s="0" t="n">
        <f aca="false">BR58</f>
        <v>0</v>
      </c>
      <c r="K59" s="0" t="n">
        <f aca="false">BS58</f>
        <v>0</v>
      </c>
      <c r="L59" s="0" t="n">
        <f aca="false">ROUND(B59*N(Debts!$D$5)/12,2)</f>
        <v>0</v>
      </c>
      <c r="M59" s="0" t="n">
        <f aca="false">ROUND(C59*N(Debts!$D$6)/12,2)</f>
        <v>0</v>
      </c>
      <c r="N59" s="0" t="n">
        <f aca="false">ROUND(D59*N(Debts!$D$7)/12,2)</f>
        <v>0</v>
      </c>
      <c r="O59" s="0" t="n">
        <f aca="false">ROUND(E59*N(Debts!$D$8)/12,2)</f>
        <v>0</v>
      </c>
      <c r="P59" s="0" t="n">
        <f aca="false">ROUND(F59*N(Debts!$D$9)/12,2)</f>
        <v>0</v>
      </c>
      <c r="Q59" s="0" t="n">
        <f aca="false">ROUND(G59*N(Debts!$D$10)/12,2)</f>
        <v>0</v>
      </c>
      <c r="R59" s="0" t="n">
        <f aca="false">ROUND(H59*N(Debts!$D$11)/12,2)</f>
        <v>0</v>
      </c>
      <c r="S59" s="0" t="n">
        <f aca="false">ROUND(I59*N(Debts!$D$12)/12,2)</f>
        <v>0</v>
      </c>
      <c r="T59" s="0" t="n">
        <f aca="false">ROUND(J59*N(Debts!$D$13)/12,2)</f>
        <v>0</v>
      </c>
      <c r="U59" s="0" t="n">
        <f aca="false">ROUND(K59*N(Debts!$D$14)/12,2)</f>
        <v>0</v>
      </c>
      <c r="V59" s="0" t="n">
        <f aca="false">B59+L59</f>
        <v>0</v>
      </c>
      <c r="W59" s="0" t="n">
        <f aca="false">C59+M59</f>
        <v>0</v>
      </c>
      <c r="X59" s="0" t="n">
        <f aca="false">D59+N59</f>
        <v>0</v>
      </c>
      <c r="Y59" s="0" t="n">
        <f aca="false">E59+O59</f>
        <v>0</v>
      </c>
      <c r="Z59" s="0" t="n">
        <f aca="false">F59+P59</f>
        <v>0</v>
      </c>
      <c r="AA59" s="0" t="n">
        <f aca="false">G59+Q59</f>
        <v>0</v>
      </c>
      <c r="AB59" s="0" t="n">
        <f aca="false">H59+R59</f>
        <v>0</v>
      </c>
      <c r="AC59" s="0" t="n">
        <f aca="false">I59+S59</f>
        <v>0</v>
      </c>
      <c r="AD59" s="0" t="n">
        <f aca="false">J59+T59</f>
        <v>0</v>
      </c>
      <c r="AE59" s="0" t="n">
        <f aca="false">K59+U59</f>
        <v>0</v>
      </c>
      <c r="AF59" s="0" t="n">
        <f aca="false">MIN(N(Debts!$E$5),V59)</f>
        <v>0</v>
      </c>
      <c r="AG59" s="0" t="n">
        <f aca="false">MIN(N(Debts!$E$6),W59)</f>
        <v>0</v>
      </c>
      <c r="AH59" s="0" t="n">
        <f aca="false">MIN(N(Debts!$E$7),X59)</f>
        <v>0</v>
      </c>
      <c r="AI59" s="0" t="n">
        <f aca="false">MIN(N(Debts!$E$8),Y59)</f>
        <v>0</v>
      </c>
      <c r="AJ59" s="0" t="n">
        <f aca="false">MIN(N(Debts!$E$9),Z59)</f>
        <v>0</v>
      </c>
      <c r="AK59" s="0" t="n">
        <f aca="false">MIN(N(Debts!$E$10),AA59)</f>
        <v>0</v>
      </c>
      <c r="AL59" s="0" t="n">
        <f aca="false">MIN(N(Debts!$E$11),AB59)</f>
        <v>0</v>
      </c>
      <c r="AM59" s="0" t="n">
        <f aca="false">MIN(N(Debts!$E$12),AC59)</f>
        <v>0</v>
      </c>
      <c r="AN59" s="0" t="n">
        <f aca="false">MIN(N(Debts!$E$13),AD59)</f>
        <v>0</v>
      </c>
      <c r="AO59" s="0" t="n">
        <f aca="false">MIN(N(Debts!$E$14),AE59)</f>
        <v>0</v>
      </c>
      <c r="AP59" s="0" t="n">
        <f aca="false">V59-AF59</f>
        <v>0</v>
      </c>
      <c r="AQ59" s="0" t="n">
        <f aca="false">W59-AG59</f>
        <v>0</v>
      </c>
      <c r="AR59" s="0" t="n">
        <f aca="false">X59-AH59</f>
        <v>0</v>
      </c>
      <c r="AS59" s="0" t="n">
        <f aca="false">Y59-AI59</f>
        <v>0</v>
      </c>
      <c r="AT59" s="0" t="n">
        <f aca="false">Z59-AJ59</f>
        <v>0</v>
      </c>
      <c r="AU59" s="0" t="n">
        <f aca="false">AA59-AK59</f>
        <v>0</v>
      </c>
      <c r="AV59" s="0" t="n">
        <f aca="false">AB59-AL59</f>
        <v>0</v>
      </c>
      <c r="AW59" s="0" t="n">
        <f aca="false">AC59-AM59</f>
        <v>0</v>
      </c>
      <c r="AX59" s="0" t="n">
        <f aca="false">AD59-AN59</f>
        <v>0</v>
      </c>
      <c r="AY59" s="0" t="n">
        <f aca="false">AE59-AO59</f>
        <v>0</v>
      </c>
      <c r="AZ59" s="0" t="n">
        <f aca="false">MAX(0,MIN(AP59,$BT59-SUMIF($AP$2:$AY$2,"&lt;"&amp;AP$2,$AP59:$AY59)))</f>
        <v>0</v>
      </c>
      <c r="BA59" s="0" t="n">
        <f aca="false">MAX(0,MIN(AQ59,$BT59-SUMIF($AP$2:$AY$2,"&lt;"&amp;AQ$2,$AP59:$AY59)))</f>
        <v>0</v>
      </c>
      <c r="BB59" s="0" t="n">
        <f aca="false">MAX(0,MIN(AR59,$BT59-SUMIF($AP$2:$AY$2,"&lt;"&amp;AR$2,$AP59:$AY59)))</f>
        <v>0</v>
      </c>
      <c r="BC59" s="0" t="n">
        <f aca="false">MAX(0,MIN(AS59,$BT59-SUMIF($AP$2:$AY$2,"&lt;"&amp;AS$2,$AP59:$AY59)))</f>
        <v>0</v>
      </c>
      <c r="BD59" s="0" t="n">
        <f aca="false">MAX(0,MIN(AT59,$BT59-SUMIF($AP$2:$AY$2,"&lt;"&amp;AT$2,$AP59:$AY59)))</f>
        <v>0</v>
      </c>
      <c r="BE59" s="0" t="n">
        <f aca="false">MAX(0,MIN(AU59,$BT59-SUMIF($AP$2:$AY$2,"&lt;"&amp;AU$2,$AP59:$AY59)))</f>
        <v>0</v>
      </c>
      <c r="BF59" s="0" t="n">
        <f aca="false">MAX(0,MIN(AV59,$BT59-SUMIF($AP$2:$AY$2,"&lt;"&amp;AV$2,$AP59:$AY59)))</f>
        <v>0</v>
      </c>
      <c r="BG59" s="0" t="n">
        <f aca="false">MAX(0,MIN(AW59,$BT59-SUMIF($AP$2:$AY$2,"&lt;"&amp;AW$2,$AP59:$AY59)))</f>
        <v>0</v>
      </c>
      <c r="BH59" s="0" t="n">
        <f aca="false">MAX(0,MIN(AX59,$BT59-SUMIF($AP$2:$AY$2,"&lt;"&amp;AX$2,$AP59:$AY59)))</f>
        <v>0</v>
      </c>
      <c r="BI59" s="0" t="n">
        <f aca="false">MAX(0,MIN(AY59,$BT59-SUMIF($AP$2:$AY$2,"&lt;"&amp;AY$2,$AP59:$AY59)))</f>
        <v>0</v>
      </c>
      <c r="BJ59" s="0" t="n">
        <f aca="false">ROUND(V59-AF59-AZ59,2)</f>
        <v>0</v>
      </c>
      <c r="BK59" s="0" t="n">
        <f aca="false">ROUND(W59-AG59-BA59,2)</f>
        <v>0</v>
      </c>
      <c r="BL59" s="0" t="n">
        <f aca="false">ROUND(X59-AH59-BB59,2)</f>
        <v>0</v>
      </c>
      <c r="BM59" s="0" t="n">
        <f aca="false">ROUND(Y59-AI59-BC59,2)</f>
        <v>0</v>
      </c>
      <c r="BN59" s="0" t="n">
        <f aca="false">ROUND(Z59-AJ59-BD59,2)</f>
        <v>0</v>
      </c>
      <c r="BO59" s="0" t="n">
        <f aca="false">ROUND(AA59-AK59-BE59,2)</f>
        <v>0</v>
      </c>
      <c r="BP59" s="0" t="n">
        <f aca="false">ROUND(AB59-AL59-BF59,2)</f>
        <v>0</v>
      </c>
      <c r="BQ59" s="0" t="n">
        <f aca="false">ROUND(AC59-AM59-BG59,2)</f>
        <v>0</v>
      </c>
      <c r="BR59" s="0" t="n">
        <f aca="false">ROUND(AD59-AN59-BH59,2)</f>
        <v>0</v>
      </c>
      <c r="BS59" s="0" t="n">
        <f aca="false">ROUND(AE59-AO59-BI59,2)</f>
        <v>0</v>
      </c>
      <c r="BT59" s="0" t="n">
        <f aca="false">MAX(0,Plan!$C$4-SUM(AF59:AO59))</f>
        <v>650</v>
      </c>
      <c r="BU59" s="0" t="n">
        <f aca="false">ROUND(SUM(BJ59:BS59),2)</f>
        <v>0</v>
      </c>
      <c r="BV59" s="0" t="n">
        <f aca="false">SUM(AF59:AO59)+SUM(AZ59:BI59)</f>
        <v>0</v>
      </c>
      <c r="BW59" s="0" t="n">
        <f aca="false">SUM(L59:U59)</f>
        <v>0</v>
      </c>
    </row>
    <row r="60" customFormat="false" ht="15" hidden="false" customHeight="false" outlineLevel="0" collapsed="false">
      <c r="A60" s="0" t="n">
        <v>55</v>
      </c>
      <c r="B60" s="0" t="n">
        <f aca="false">BJ59</f>
        <v>0</v>
      </c>
      <c r="C60" s="0" t="n">
        <f aca="false">BK59</f>
        <v>0</v>
      </c>
      <c r="D60" s="0" t="n">
        <f aca="false">BL59</f>
        <v>0</v>
      </c>
      <c r="E60" s="0" t="n">
        <f aca="false">BM59</f>
        <v>0</v>
      </c>
      <c r="F60" s="0" t="n">
        <f aca="false">BN59</f>
        <v>0</v>
      </c>
      <c r="G60" s="0" t="n">
        <f aca="false">BO59</f>
        <v>0</v>
      </c>
      <c r="H60" s="0" t="n">
        <f aca="false">BP59</f>
        <v>0</v>
      </c>
      <c r="I60" s="0" t="n">
        <f aca="false">BQ59</f>
        <v>0</v>
      </c>
      <c r="J60" s="0" t="n">
        <f aca="false">BR59</f>
        <v>0</v>
      </c>
      <c r="K60" s="0" t="n">
        <f aca="false">BS59</f>
        <v>0</v>
      </c>
      <c r="L60" s="0" t="n">
        <f aca="false">ROUND(B60*N(Debts!$D$5)/12,2)</f>
        <v>0</v>
      </c>
      <c r="M60" s="0" t="n">
        <f aca="false">ROUND(C60*N(Debts!$D$6)/12,2)</f>
        <v>0</v>
      </c>
      <c r="N60" s="0" t="n">
        <f aca="false">ROUND(D60*N(Debts!$D$7)/12,2)</f>
        <v>0</v>
      </c>
      <c r="O60" s="0" t="n">
        <f aca="false">ROUND(E60*N(Debts!$D$8)/12,2)</f>
        <v>0</v>
      </c>
      <c r="P60" s="0" t="n">
        <f aca="false">ROUND(F60*N(Debts!$D$9)/12,2)</f>
        <v>0</v>
      </c>
      <c r="Q60" s="0" t="n">
        <f aca="false">ROUND(G60*N(Debts!$D$10)/12,2)</f>
        <v>0</v>
      </c>
      <c r="R60" s="0" t="n">
        <f aca="false">ROUND(H60*N(Debts!$D$11)/12,2)</f>
        <v>0</v>
      </c>
      <c r="S60" s="0" t="n">
        <f aca="false">ROUND(I60*N(Debts!$D$12)/12,2)</f>
        <v>0</v>
      </c>
      <c r="T60" s="0" t="n">
        <f aca="false">ROUND(J60*N(Debts!$D$13)/12,2)</f>
        <v>0</v>
      </c>
      <c r="U60" s="0" t="n">
        <f aca="false">ROUND(K60*N(Debts!$D$14)/12,2)</f>
        <v>0</v>
      </c>
      <c r="V60" s="0" t="n">
        <f aca="false">B60+L60</f>
        <v>0</v>
      </c>
      <c r="W60" s="0" t="n">
        <f aca="false">C60+M60</f>
        <v>0</v>
      </c>
      <c r="X60" s="0" t="n">
        <f aca="false">D60+N60</f>
        <v>0</v>
      </c>
      <c r="Y60" s="0" t="n">
        <f aca="false">E60+O60</f>
        <v>0</v>
      </c>
      <c r="Z60" s="0" t="n">
        <f aca="false">F60+P60</f>
        <v>0</v>
      </c>
      <c r="AA60" s="0" t="n">
        <f aca="false">G60+Q60</f>
        <v>0</v>
      </c>
      <c r="AB60" s="0" t="n">
        <f aca="false">H60+R60</f>
        <v>0</v>
      </c>
      <c r="AC60" s="0" t="n">
        <f aca="false">I60+S60</f>
        <v>0</v>
      </c>
      <c r="AD60" s="0" t="n">
        <f aca="false">J60+T60</f>
        <v>0</v>
      </c>
      <c r="AE60" s="0" t="n">
        <f aca="false">K60+U60</f>
        <v>0</v>
      </c>
      <c r="AF60" s="0" t="n">
        <f aca="false">MIN(N(Debts!$E$5),V60)</f>
        <v>0</v>
      </c>
      <c r="AG60" s="0" t="n">
        <f aca="false">MIN(N(Debts!$E$6),W60)</f>
        <v>0</v>
      </c>
      <c r="AH60" s="0" t="n">
        <f aca="false">MIN(N(Debts!$E$7),X60)</f>
        <v>0</v>
      </c>
      <c r="AI60" s="0" t="n">
        <f aca="false">MIN(N(Debts!$E$8),Y60)</f>
        <v>0</v>
      </c>
      <c r="AJ60" s="0" t="n">
        <f aca="false">MIN(N(Debts!$E$9),Z60)</f>
        <v>0</v>
      </c>
      <c r="AK60" s="0" t="n">
        <f aca="false">MIN(N(Debts!$E$10),AA60)</f>
        <v>0</v>
      </c>
      <c r="AL60" s="0" t="n">
        <f aca="false">MIN(N(Debts!$E$11),AB60)</f>
        <v>0</v>
      </c>
      <c r="AM60" s="0" t="n">
        <f aca="false">MIN(N(Debts!$E$12),AC60)</f>
        <v>0</v>
      </c>
      <c r="AN60" s="0" t="n">
        <f aca="false">MIN(N(Debts!$E$13),AD60)</f>
        <v>0</v>
      </c>
      <c r="AO60" s="0" t="n">
        <f aca="false">MIN(N(Debts!$E$14),AE60)</f>
        <v>0</v>
      </c>
      <c r="AP60" s="0" t="n">
        <f aca="false">V60-AF60</f>
        <v>0</v>
      </c>
      <c r="AQ60" s="0" t="n">
        <f aca="false">W60-AG60</f>
        <v>0</v>
      </c>
      <c r="AR60" s="0" t="n">
        <f aca="false">X60-AH60</f>
        <v>0</v>
      </c>
      <c r="AS60" s="0" t="n">
        <f aca="false">Y60-AI60</f>
        <v>0</v>
      </c>
      <c r="AT60" s="0" t="n">
        <f aca="false">Z60-AJ60</f>
        <v>0</v>
      </c>
      <c r="AU60" s="0" t="n">
        <f aca="false">AA60-AK60</f>
        <v>0</v>
      </c>
      <c r="AV60" s="0" t="n">
        <f aca="false">AB60-AL60</f>
        <v>0</v>
      </c>
      <c r="AW60" s="0" t="n">
        <f aca="false">AC60-AM60</f>
        <v>0</v>
      </c>
      <c r="AX60" s="0" t="n">
        <f aca="false">AD60-AN60</f>
        <v>0</v>
      </c>
      <c r="AY60" s="0" t="n">
        <f aca="false">AE60-AO60</f>
        <v>0</v>
      </c>
      <c r="AZ60" s="0" t="n">
        <f aca="false">MAX(0,MIN(AP60,$BT60-SUMIF($AP$2:$AY$2,"&lt;"&amp;AP$2,$AP60:$AY60)))</f>
        <v>0</v>
      </c>
      <c r="BA60" s="0" t="n">
        <f aca="false">MAX(0,MIN(AQ60,$BT60-SUMIF($AP$2:$AY$2,"&lt;"&amp;AQ$2,$AP60:$AY60)))</f>
        <v>0</v>
      </c>
      <c r="BB60" s="0" t="n">
        <f aca="false">MAX(0,MIN(AR60,$BT60-SUMIF($AP$2:$AY$2,"&lt;"&amp;AR$2,$AP60:$AY60)))</f>
        <v>0</v>
      </c>
      <c r="BC60" s="0" t="n">
        <f aca="false">MAX(0,MIN(AS60,$BT60-SUMIF($AP$2:$AY$2,"&lt;"&amp;AS$2,$AP60:$AY60)))</f>
        <v>0</v>
      </c>
      <c r="BD60" s="0" t="n">
        <f aca="false">MAX(0,MIN(AT60,$BT60-SUMIF($AP$2:$AY$2,"&lt;"&amp;AT$2,$AP60:$AY60)))</f>
        <v>0</v>
      </c>
      <c r="BE60" s="0" t="n">
        <f aca="false">MAX(0,MIN(AU60,$BT60-SUMIF($AP$2:$AY$2,"&lt;"&amp;AU$2,$AP60:$AY60)))</f>
        <v>0</v>
      </c>
      <c r="BF60" s="0" t="n">
        <f aca="false">MAX(0,MIN(AV60,$BT60-SUMIF($AP$2:$AY$2,"&lt;"&amp;AV$2,$AP60:$AY60)))</f>
        <v>0</v>
      </c>
      <c r="BG60" s="0" t="n">
        <f aca="false">MAX(0,MIN(AW60,$BT60-SUMIF($AP$2:$AY$2,"&lt;"&amp;AW$2,$AP60:$AY60)))</f>
        <v>0</v>
      </c>
      <c r="BH60" s="0" t="n">
        <f aca="false">MAX(0,MIN(AX60,$BT60-SUMIF($AP$2:$AY$2,"&lt;"&amp;AX$2,$AP60:$AY60)))</f>
        <v>0</v>
      </c>
      <c r="BI60" s="0" t="n">
        <f aca="false">MAX(0,MIN(AY60,$BT60-SUMIF($AP$2:$AY$2,"&lt;"&amp;AY$2,$AP60:$AY60)))</f>
        <v>0</v>
      </c>
      <c r="BJ60" s="0" t="n">
        <f aca="false">ROUND(V60-AF60-AZ60,2)</f>
        <v>0</v>
      </c>
      <c r="BK60" s="0" t="n">
        <f aca="false">ROUND(W60-AG60-BA60,2)</f>
        <v>0</v>
      </c>
      <c r="BL60" s="0" t="n">
        <f aca="false">ROUND(X60-AH60-BB60,2)</f>
        <v>0</v>
      </c>
      <c r="BM60" s="0" t="n">
        <f aca="false">ROUND(Y60-AI60-BC60,2)</f>
        <v>0</v>
      </c>
      <c r="BN60" s="0" t="n">
        <f aca="false">ROUND(Z60-AJ60-BD60,2)</f>
        <v>0</v>
      </c>
      <c r="BO60" s="0" t="n">
        <f aca="false">ROUND(AA60-AK60-BE60,2)</f>
        <v>0</v>
      </c>
      <c r="BP60" s="0" t="n">
        <f aca="false">ROUND(AB60-AL60-BF60,2)</f>
        <v>0</v>
      </c>
      <c r="BQ60" s="0" t="n">
        <f aca="false">ROUND(AC60-AM60-BG60,2)</f>
        <v>0</v>
      </c>
      <c r="BR60" s="0" t="n">
        <f aca="false">ROUND(AD60-AN60-BH60,2)</f>
        <v>0</v>
      </c>
      <c r="BS60" s="0" t="n">
        <f aca="false">ROUND(AE60-AO60-BI60,2)</f>
        <v>0</v>
      </c>
      <c r="BT60" s="0" t="n">
        <f aca="false">MAX(0,Plan!$C$4-SUM(AF60:AO60))</f>
        <v>650</v>
      </c>
      <c r="BU60" s="0" t="n">
        <f aca="false">ROUND(SUM(BJ60:BS60),2)</f>
        <v>0</v>
      </c>
      <c r="BV60" s="0" t="n">
        <f aca="false">SUM(AF60:AO60)+SUM(AZ60:BI60)</f>
        <v>0</v>
      </c>
      <c r="BW60" s="0" t="n">
        <f aca="false">SUM(L60:U60)</f>
        <v>0</v>
      </c>
    </row>
    <row r="61" customFormat="false" ht="15" hidden="false" customHeight="false" outlineLevel="0" collapsed="false">
      <c r="A61" s="0" t="n">
        <v>56</v>
      </c>
      <c r="B61" s="0" t="n">
        <f aca="false">BJ60</f>
        <v>0</v>
      </c>
      <c r="C61" s="0" t="n">
        <f aca="false">BK60</f>
        <v>0</v>
      </c>
      <c r="D61" s="0" t="n">
        <f aca="false">BL60</f>
        <v>0</v>
      </c>
      <c r="E61" s="0" t="n">
        <f aca="false">BM60</f>
        <v>0</v>
      </c>
      <c r="F61" s="0" t="n">
        <f aca="false">BN60</f>
        <v>0</v>
      </c>
      <c r="G61" s="0" t="n">
        <f aca="false">BO60</f>
        <v>0</v>
      </c>
      <c r="H61" s="0" t="n">
        <f aca="false">BP60</f>
        <v>0</v>
      </c>
      <c r="I61" s="0" t="n">
        <f aca="false">BQ60</f>
        <v>0</v>
      </c>
      <c r="J61" s="0" t="n">
        <f aca="false">BR60</f>
        <v>0</v>
      </c>
      <c r="K61" s="0" t="n">
        <f aca="false">BS60</f>
        <v>0</v>
      </c>
      <c r="L61" s="0" t="n">
        <f aca="false">ROUND(B61*N(Debts!$D$5)/12,2)</f>
        <v>0</v>
      </c>
      <c r="M61" s="0" t="n">
        <f aca="false">ROUND(C61*N(Debts!$D$6)/12,2)</f>
        <v>0</v>
      </c>
      <c r="N61" s="0" t="n">
        <f aca="false">ROUND(D61*N(Debts!$D$7)/12,2)</f>
        <v>0</v>
      </c>
      <c r="O61" s="0" t="n">
        <f aca="false">ROUND(E61*N(Debts!$D$8)/12,2)</f>
        <v>0</v>
      </c>
      <c r="P61" s="0" t="n">
        <f aca="false">ROUND(F61*N(Debts!$D$9)/12,2)</f>
        <v>0</v>
      </c>
      <c r="Q61" s="0" t="n">
        <f aca="false">ROUND(G61*N(Debts!$D$10)/12,2)</f>
        <v>0</v>
      </c>
      <c r="R61" s="0" t="n">
        <f aca="false">ROUND(H61*N(Debts!$D$11)/12,2)</f>
        <v>0</v>
      </c>
      <c r="S61" s="0" t="n">
        <f aca="false">ROUND(I61*N(Debts!$D$12)/12,2)</f>
        <v>0</v>
      </c>
      <c r="T61" s="0" t="n">
        <f aca="false">ROUND(J61*N(Debts!$D$13)/12,2)</f>
        <v>0</v>
      </c>
      <c r="U61" s="0" t="n">
        <f aca="false">ROUND(K61*N(Debts!$D$14)/12,2)</f>
        <v>0</v>
      </c>
      <c r="V61" s="0" t="n">
        <f aca="false">B61+L61</f>
        <v>0</v>
      </c>
      <c r="W61" s="0" t="n">
        <f aca="false">C61+M61</f>
        <v>0</v>
      </c>
      <c r="X61" s="0" t="n">
        <f aca="false">D61+N61</f>
        <v>0</v>
      </c>
      <c r="Y61" s="0" t="n">
        <f aca="false">E61+O61</f>
        <v>0</v>
      </c>
      <c r="Z61" s="0" t="n">
        <f aca="false">F61+P61</f>
        <v>0</v>
      </c>
      <c r="AA61" s="0" t="n">
        <f aca="false">G61+Q61</f>
        <v>0</v>
      </c>
      <c r="AB61" s="0" t="n">
        <f aca="false">H61+R61</f>
        <v>0</v>
      </c>
      <c r="AC61" s="0" t="n">
        <f aca="false">I61+S61</f>
        <v>0</v>
      </c>
      <c r="AD61" s="0" t="n">
        <f aca="false">J61+T61</f>
        <v>0</v>
      </c>
      <c r="AE61" s="0" t="n">
        <f aca="false">K61+U61</f>
        <v>0</v>
      </c>
      <c r="AF61" s="0" t="n">
        <f aca="false">MIN(N(Debts!$E$5),V61)</f>
        <v>0</v>
      </c>
      <c r="AG61" s="0" t="n">
        <f aca="false">MIN(N(Debts!$E$6),W61)</f>
        <v>0</v>
      </c>
      <c r="AH61" s="0" t="n">
        <f aca="false">MIN(N(Debts!$E$7),X61)</f>
        <v>0</v>
      </c>
      <c r="AI61" s="0" t="n">
        <f aca="false">MIN(N(Debts!$E$8),Y61)</f>
        <v>0</v>
      </c>
      <c r="AJ61" s="0" t="n">
        <f aca="false">MIN(N(Debts!$E$9),Z61)</f>
        <v>0</v>
      </c>
      <c r="AK61" s="0" t="n">
        <f aca="false">MIN(N(Debts!$E$10),AA61)</f>
        <v>0</v>
      </c>
      <c r="AL61" s="0" t="n">
        <f aca="false">MIN(N(Debts!$E$11),AB61)</f>
        <v>0</v>
      </c>
      <c r="AM61" s="0" t="n">
        <f aca="false">MIN(N(Debts!$E$12),AC61)</f>
        <v>0</v>
      </c>
      <c r="AN61" s="0" t="n">
        <f aca="false">MIN(N(Debts!$E$13),AD61)</f>
        <v>0</v>
      </c>
      <c r="AO61" s="0" t="n">
        <f aca="false">MIN(N(Debts!$E$14),AE61)</f>
        <v>0</v>
      </c>
      <c r="AP61" s="0" t="n">
        <f aca="false">V61-AF61</f>
        <v>0</v>
      </c>
      <c r="AQ61" s="0" t="n">
        <f aca="false">W61-AG61</f>
        <v>0</v>
      </c>
      <c r="AR61" s="0" t="n">
        <f aca="false">X61-AH61</f>
        <v>0</v>
      </c>
      <c r="AS61" s="0" t="n">
        <f aca="false">Y61-AI61</f>
        <v>0</v>
      </c>
      <c r="AT61" s="0" t="n">
        <f aca="false">Z61-AJ61</f>
        <v>0</v>
      </c>
      <c r="AU61" s="0" t="n">
        <f aca="false">AA61-AK61</f>
        <v>0</v>
      </c>
      <c r="AV61" s="0" t="n">
        <f aca="false">AB61-AL61</f>
        <v>0</v>
      </c>
      <c r="AW61" s="0" t="n">
        <f aca="false">AC61-AM61</f>
        <v>0</v>
      </c>
      <c r="AX61" s="0" t="n">
        <f aca="false">AD61-AN61</f>
        <v>0</v>
      </c>
      <c r="AY61" s="0" t="n">
        <f aca="false">AE61-AO61</f>
        <v>0</v>
      </c>
      <c r="AZ61" s="0" t="n">
        <f aca="false">MAX(0,MIN(AP61,$BT61-SUMIF($AP$2:$AY$2,"&lt;"&amp;AP$2,$AP61:$AY61)))</f>
        <v>0</v>
      </c>
      <c r="BA61" s="0" t="n">
        <f aca="false">MAX(0,MIN(AQ61,$BT61-SUMIF($AP$2:$AY$2,"&lt;"&amp;AQ$2,$AP61:$AY61)))</f>
        <v>0</v>
      </c>
      <c r="BB61" s="0" t="n">
        <f aca="false">MAX(0,MIN(AR61,$BT61-SUMIF($AP$2:$AY$2,"&lt;"&amp;AR$2,$AP61:$AY61)))</f>
        <v>0</v>
      </c>
      <c r="BC61" s="0" t="n">
        <f aca="false">MAX(0,MIN(AS61,$BT61-SUMIF($AP$2:$AY$2,"&lt;"&amp;AS$2,$AP61:$AY61)))</f>
        <v>0</v>
      </c>
      <c r="BD61" s="0" t="n">
        <f aca="false">MAX(0,MIN(AT61,$BT61-SUMIF($AP$2:$AY$2,"&lt;"&amp;AT$2,$AP61:$AY61)))</f>
        <v>0</v>
      </c>
      <c r="BE61" s="0" t="n">
        <f aca="false">MAX(0,MIN(AU61,$BT61-SUMIF($AP$2:$AY$2,"&lt;"&amp;AU$2,$AP61:$AY61)))</f>
        <v>0</v>
      </c>
      <c r="BF61" s="0" t="n">
        <f aca="false">MAX(0,MIN(AV61,$BT61-SUMIF($AP$2:$AY$2,"&lt;"&amp;AV$2,$AP61:$AY61)))</f>
        <v>0</v>
      </c>
      <c r="BG61" s="0" t="n">
        <f aca="false">MAX(0,MIN(AW61,$BT61-SUMIF($AP$2:$AY$2,"&lt;"&amp;AW$2,$AP61:$AY61)))</f>
        <v>0</v>
      </c>
      <c r="BH61" s="0" t="n">
        <f aca="false">MAX(0,MIN(AX61,$BT61-SUMIF($AP$2:$AY$2,"&lt;"&amp;AX$2,$AP61:$AY61)))</f>
        <v>0</v>
      </c>
      <c r="BI61" s="0" t="n">
        <f aca="false">MAX(0,MIN(AY61,$BT61-SUMIF($AP$2:$AY$2,"&lt;"&amp;AY$2,$AP61:$AY61)))</f>
        <v>0</v>
      </c>
      <c r="BJ61" s="0" t="n">
        <f aca="false">ROUND(V61-AF61-AZ61,2)</f>
        <v>0</v>
      </c>
      <c r="BK61" s="0" t="n">
        <f aca="false">ROUND(W61-AG61-BA61,2)</f>
        <v>0</v>
      </c>
      <c r="BL61" s="0" t="n">
        <f aca="false">ROUND(X61-AH61-BB61,2)</f>
        <v>0</v>
      </c>
      <c r="BM61" s="0" t="n">
        <f aca="false">ROUND(Y61-AI61-BC61,2)</f>
        <v>0</v>
      </c>
      <c r="BN61" s="0" t="n">
        <f aca="false">ROUND(Z61-AJ61-BD61,2)</f>
        <v>0</v>
      </c>
      <c r="BO61" s="0" t="n">
        <f aca="false">ROUND(AA61-AK61-BE61,2)</f>
        <v>0</v>
      </c>
      <c r="BP61" s="0" t="n">
        <f aca="false">ROUND(AB61-AL61-BF61,2)</f>
        <v>0</v>
      </c>
      <c r="BQ61" s="0" t="n">
        <f aca="false">ROUND(AC61-AM61-BG61,2)</f>
        <v>0</v>
      </c>
      <c r="BR61" s="0" t="n">
        <f aca="false">ROUND(AD61-AN61-BH61,2)</f>
        <v>0</v>
      </c>
      <c r="BS61" s="0" t="n">
        <f aca="false">ROUND(AE61-AO61-BI61,2)</f>
        <v>0</v>
      </c>
      <c r="BT61" s="0" t="n">
        <f aca="false">MAX(0,Plan!$C$4-SUM(AF61:AO61))</f>
        <v>650</v>
      </c>
      <c r="BU61" s="0" t="n">
        <f aca="false">ROUND(SUM(BJ61:BS61),2)</f>
        <v>0</v>
      </c>
      <c r="BV61" s="0" t="n">
        <f aca="false">SUM(AF61:AO61)+SUM(AZ61:BI61)</f>
        <v>0</v>
      </c>
      <c r="BW61" s="0" t="n">
        <f aca="false">SUM(L61:U61)</f>
        <v>0</v>
      </c>
    </row>
    <row r="62" customFormat="false" ht="15" hidden="false" customHeight="false" outlineLevel="0" collapsed="false">
      <c r="A62" s="0" t="n">
        <v>57</v>
      </c>
      <c r="B62" s="0" t="n">
        <f aca="false">BJ61</f>
        <v>0</v>
      </c>
      <c r="C62" s="0" t="n">
        <f aca="false">BK61</f>
        <v>0</v>
      </c>
      <c r="D62" s="0" t="n">
        <f aca="false">BL61</f>
        <v>0</v>
      </c>
      <c r="E62" s="0" t="n">
        <f aca="false">BM61</f>
        <v>0</v>
      </c>
      <c r="F62" s="0" t="n">
        <f aca="false">BN61</f>
        <v>0</v>
      </c>
      <c r="G62" s="0" t="n">
        <f aca="false">BO61</f>
        <v>0</v>
      </c>
      <c r="H62" s="0" t="n">
        <f aca="false">BP61</f>
        <v>0</v>
      </c>
      <c r="I62" s="0" t="n">
        <f aca="false">BQ61</f>
        <v>0</v>
      </c>
      <c r="J62" s="0" t="n">
        <f aca="false">BR61</f>
        <v>0</v>
      </c>
      <c r="K62" s="0" t="n">
        <f aca="false">BS61</f>
        <v>0</v>
      </c>
      <c r="L62" s="0" t="n">
        <f aca="false">ROUND(B62*N(Debts!$D$5)/12,2)</f>
        <v>0</v>
      </c>
      <c r="M62" s="0" t="n">
        <f aca="false">ROUND(C62*N(Debts!$D$6)/12,2)</f>
        <v>0</v>
      </c>
      <c r="N62" s="0" t="n">
        <f aca="false">ROUND(D62*N(Debts!$D$7)/12,2)</f>
        <v>0</v>
      </c>
      <c r="O62" s="0" t="n">
        <f aca="false">ROUND(E62*N(Debts!$D$8)/12,2)</f>
        <v>0</v>
      </c>
      <c r="P62" s="0" t="n">
        <f aca="false">ROUND(F62*N(Debts!$D$9)/12,2)</f>
        <v>0</v>
      </c>
      <c r="Q62" s="0" t="n">
        <f aca="false">ROUND(G62*N(Debts!$D$10)/12,2)</f>
        <v>0</v>
      </c>
      <c r="R62" s="0" t="n">
        <f aca="false">ROUND(H62*N(Debts!$D$11)/12,2)</f>
        <v>0</v>
      </c>
      <c r="S62" s="0" t="n">
        <f aca="false">ROUND(I62*N(Debts!$D$12)/12,2)</f>
        <v>0</v>
      </c>
      <c r="T62" s="0" t="n">
        <f aca="false">ROUND(J62*N(Debts!$D$13)/12,2)</f>
        <v>0</v>
      </c>
      <c r="U62" s="0" t="n">
        <f aca="false">ROUND(K62*N(Debts!$D$14)/12,2)</f>
        <v>0</v>
      </c>
      <c r="V62" s="0" t="n">
        <f aca="false">B62+L62</f>
        <v>0</v>
      </c>
      <c r="W62" s="0" t="n">
        <f aca="false">C62+M62</f>
        <v>0</v>
      </c>
      <c r="X62" s="0" t="n">
        <f aca="false">D62+N62</f>
        <v>0</v>
      </c>
      <c r="Y62" s="0" t="n">
        <f aca="false">E62+O62</f>
        <v>0</v>
      </c>
      <c r="Z62" s="0" t="n">
        <f aca="false">F62+P62</f>
        <v>0</v>
      </c>
      <c r="AA62" s="0" t="n">
        <f aca="false">G62+Q62</f>
        <v>0</v>
      </c>
      <c r="AB62" s="0" t="n">
        <f aca="false">H62+R62</f>
        <v>0</v>
      </c>
      <c r="AC62" s="0" t="n">
        <f aca="false">I62+S62</f>
        <v>0</v>
      </c>
      <c r="AD62" s="0" t="n">
        <f aca="false">J62+T62</f>
        <v>0</v>
      </c>
      <c r="AE62" s="0" t="n">
        <f aca="false">K62+U62</f>
        <v>0</v>
      </c>
      <c r="AF62" s="0" t="n">
        <f aca="false">MIN(N(Debts!$E$5),V62)</f>
        <v>0</v>
      </c>
      <c r="AG62" s="0" t="n">
        <f aca="false">MIN(N(Debts!$E$6),W62)</f>
        <v>0</v>
      </c>
      <c r="AH62" s="0" t="n">
        <f aca="false">MIN(N(Debts!$E$7),X62)</f>
        <v>0</v>
      </c>
      <c r="AI62" s="0" t="n">
        <f aca="false">MIN(N(Debts!$E$8),Y62)</f>
        <v>0</v>
      </c>
      <c r="AJ62" s="0" t="n">
        <f aca="false">MIN(N(Debts!$E$9),Z62)</f>
        <v>0</v>
      </c>
      <c r="AK62" s="0" t="n">
        <f aca="false">MIN(N(Debts!$E$10),AA62)</f>
        <v>0</v>
      </c>
      <c r="AL62" s="0" t="n">
        <f aca="false">MIN(N(Debts!$E$11),AB62)</f>
        <v>0</v>
      </c>
      <c r="AM62" s="0" t="n">
        <f aca="false">MIN(N(Debts!$E$12),AC62)</f>
        <v>0</v>
      </c>
      <c r="AN62" s="0" t="n">
        <f aca="false">MIN(N(Debts!$E$13),AD62)</f>
        <v>0</v>
      </c>
      <c r="AO62" s="0" t="n">
        <f aca="false">MIN(N(Debts!$E$14),AE62)</f>
        <v>0</v>
      </c>
      <c r="AP62" s="0" t="n">
        <f aca="false">V62-AF62</f>
        <v>0</v>
      </c>
      <c r="AQ62" s="0" t="n">
        <f aca="false">W62-AG62</f>
        <v>0</v>
      </c>
      <c r="AR62" s="0" t="n">
        <f aca="false">X62-AH62</f>
        <v>0</v>
      </c>
      <c r="AS62" s="0" t="n">
        <f aca="false">Y62-AI62</f>
        <v>0</v>
      </c>
      <c r="AT62" s="0" t="n">
        <f aca="false">Z62-AJ62</f>
        <v>0</v>
      </c>
      <c r="AU62" s="0" t="n">
        <f aca="false">AA62-AK62</f>
        <v>0</v>
      </c>
      <c r="AV62" s="0" t="n">
        <f aca="false">AB62-AL62</f>
        <v>0</v>
      </c>
      <c r="AW62" s="0" t="n">
        <f aca="false">AC62-AM62</f>
        <v>0</v>
      </c>
      <c r="AX62" s="0" t="n">
        <f aca="false">AD62-AN62</f>
        <v>0</v>
      </c>
      <c r="AY62" s="0" t="n">
        <f aca="false">AE62-AO62</f>
        <v>0</v>
      </c>
      <c r="AZ62" s="0" t="n">
        <f aca="false">MAX(0,MIN(AP62,$BT62-SUMIF($AP$2:$AY$2,"&lt;"&amp;AP$2,$AP62:$AY62)))</f>
        <v>0</v>
      </c>
      <c r="BA62" s="0" t="n">
        <f aca="false">MAX(0,MIN(AQ62,$BT62-SUMIF($AP$2:$AY$2,"&lt;"&amp;AQ$2,$AP62:$AY62)))</f>
        <v>0</v>
      </c>
      <c r="BB62" s="0" t="n">
        <f aca="false">MAX(0,MIN(AR62,$BT62-SUMIF($AP$2:$AY$2,"&lt;"&amp;AR$2,$AP62:$AY62)))</f>
        <v>0</v>
      </c>
      <c r="BC62" s="0" t="n">
        <f aca="false">MAX(0,MIN(AS62,$BT62-SUMIF($AP$2:$AY$2,"&lt;"&amp;AS$2,$AP62:$AY62)))</f>
        <v>0</v>
      </c>
      <c r="BD62" s="0" t="n">
        <f aca="false">MAX(0,MIN(AT62,$BT62-SUMIF($AP$2:$AY$2,"&lt;"&amp;AT$2,$AP62:$AY62)))</f>
        <v>0</v>
      </c>
      <c r="BE62" s="0" t="n">
        <f aca="false">MAX(0,MIN(AU62,$BT62-SUMIF($AP$2:$AY$2,"&lt;"&amp;AU$2,$AP62:$AY62)))</f>
        <v>0</v>
      </c>
      <c r="BF62" s="0" t="n">
        <f aca="false">MAX(0,MIN(AV62,$BT62-SUMIF($AP$2:$AY$2,"&lt;"&amp;AV$2,$AP62:$AY62)))</f>
        <v>0</v>
      </c>
      <c r="BG62" s="0" t="n">
        <f aca="false">MAX(0,MIN(AW62,$BT62-SUMIF($AP$2:$AY$2,"&lt;"&amp;AW$2,$AP62:$AY62)))</f>
        <v>0</v>
      </c>
      <c r="BH62" s="0" t="n">
        <f aca="false">MAX(0,MIN(AX62,$BT62-SUMIF($AP$2:$AY$2,"&lt;"&amp;AX$2,$AP62:$AY62)))</f>
        <v>0</v>
      </c>
      <c r="BI62" s="0" t="n">
        <f aca="false">MAX(0,MIN(AY62,$BT62-SUMIF($AP$2:$AY$2,"&lt;"&amp;AY$2,$AP62:$AY62)))</f>
        <v>0</v>
      </c>
      <c r="BJ62" s="0" t="n">
        <f aca="false">ROUND(V62-AF62-AZ62,2)</f>
        <v>0</v>
      </c>
      <c r="BK62" s="0" t="n">
        <f aca="false">ROUND(W62-AG62-BA62,2)</f>
        <v>0</v>
      </c>
      <c r="BL62" s="0" t="n">
        <f aca="false">ROUND(X62-AH62-BB62,2)</f>
        <v>0</v>
      </c>
      <c r="BM62" s="0" t="n">
        <f aca="false">ROUND(Y62-AI62-BC62,2)</f>
        <v>0</v>
      </c>
      <c r="BN62" s="0" t="n">
        <f aca="false">ROUND(Z62-AJ62-BD62,2)</f>
        <v>0</v>
      </c>
      <c r="BO62" s="0" t="n">
        <f aca="false">ROUND(AA62-AK62-BE62,2)</f>
        <v>0</v>
      </c>
      <c r="BP62" s="0" t="n">
        <f aca="false">ROUND(AB62-AL62-BF62,2)</f>
        <v>0</v>
      </c>
      <c r="BQ62" s="0" t="n">
        <f aca="false">ROUND(AC62-AM62-BG62,2)</f>
        <v>0</v>
      </c>
      <c r="BR62" s="0" t="n">
        <f aca="false">ROUND(AD62-AN62-BH62,2)</f>
        <v>0</v>
      </c>
      <c r="BS62" s="0" t="n">
        <f aca="false">ROUND(AE62-AO62-BI62,2)</f>
        <v>0</v>
      </c>
      <c r="BT62" s="0" t="n">
        <f aca="false">MAX(0,Plan!$C$4-SUM(AF62:AO62))</f>
        <v>650</v>
      </c>
      <c r="BU62" s="0" t="n">
        <f aca="false">ROUND(SUM(BJ62:BS62),2)</f>
        <v>0</v>
      </c>
      <c r="BV62" s="0" t="n">
        <f aca="false">SUM(AF62:AO62)+SUM(AZ62:BI62)</f>
        <v>0</v>
      </c>
      <c r="BW62" s="0" t="n">
        <f aca="false">SUM(L62:U62)</f>
        <v>0</v>
      </c>
    </row>
    <row r="63" customFormat="false" ht="15" hidden="false" customHeight="false" outlineLevel="0" collapsed="false">
      <c r="A63" s="0" t="n">
        <v>58</v>
      </c>
      <c r="B63" s="0" t="n">
        <f aca="false">BJ62</f>
        <v>0</v>
      </c>
      <c r="C63" s="0" t="n">
        <f aca="false">BK62</f>
        <v>0</v>
      </c>
      <c r="D63" s="0" t="n">
        <f aca="false">BL62</f>
        <v>0</v>
      </c>
      <c r="E63" s="0" t="n">
        <f aca="false">BM62</f>
        <v>0</v>
      </c>
      <c r="F63" s="0" t="n">
        <f aca="false">BN62</f>
        <v>0</v>
      </c>
      <c r="G63" s="0" t="n">
        <f aca="false">BO62</f>
        <v>0</v>
      </c>
      <c r="H63" s="0" t="n">
        <f aca="false">BP62</f>
        <v>0</v>
      </c>
      <c r="I63" s="0" t="n">
        <f aca="false">BQ62</f>
        <v>0</v>
      </c>
      <c r="J63" s="0" t="n">
        <f aca="false">BR62</f>
        <v>0</v>
      </c>
      <c r="K63" s="0" t="n">
        <f aca="false">BS62</f>
        <v>0</v>
      </c>
      <c r="L63" s="0" t="n">
        <f aca="false">ROUND(B63*N(Debts!$D$5)/12,2)</f>
        <v>0</v>
      </c>
      <c r="M63" s="0" t="n">
        <f aca="false">ROUND(C63*N(Debts!$D$6)/12,2)</f>
        <v>0</v>
      </c>
      <c r="N63" s="0" t="n">
        <f aca="false">ROUND(D63*N(Debts!$D$7)/12,2)</f>
        <v>0</v>
      </c>
      <c r="O63" s="0" t="n">
        <f aca="false">ROUND(E63*N(Debts!$D$8)/12,2)</f>
        <v>0</v>
      </c>
      <c r="P63" s="0" t="n">
        <f aca="false">ROUND(F63*N(Debts!$D$9)/12,2)</f>
        <v>0</v>
      </c>
      <c r="Q63" s="0" t="n">
        <f aca="false">ROUND(G63*N(Debts!$D$10)/12,2)</f>
        <v>0</v>
      </c>
      <c r="R63" s="0" t="n">
        <f aca="false">ROUND(H63*N(Debts!$D$11)/12,2)</f>
        <v>0</v>
      </c>
      <c r="S63" s="0" t="n">
        <f aca="false">ROUND(I63*N(Debts!$D$12)/12,2)</f>
        <v>0</v>
      </c>
      <c r="T63" s="0" t="n">
        <f aca="false">ROUND(J63*N(Debts!$D$13)/12,2)</f>
        <v>0</v>
      </c>
      <c r="U63" s="0" t="n">
        <f aca="false">ROUND(K63*N(Debts!$D$14)/12,2)</f>
        <v>0</v>
      </c>
      <c r="V63" s="0" t="n">
        <f aca="false">B63+L63</f>
        <v>0</v>
      </c>
      <c r="W63" s="0" t="n">
        <f aca="false">C63+M63</f>
        <v>0</v>
      </c>
      <c r="X63" s="0" t="n">
        <f aca="false">D63+N63</f>
        <v>0</v>
      </c>
      <c r="Y63" s="0" t="n">
        <f aca="false">E63+O63</f>
        <v>0</v>
      </c>
      <c r="Z63" s="0" t="n">
        <f aca="false">F63+P63</f>
        <v>0</v>
      </c>
      <c r="AA63" s="0" t="n">
        <f aca="false">G63+Q63</f>
        <v>0</v>
      </c>
      <c r="AB63" s="0" t="n">
        <f aca="false">H63+R63</f>
        <v>0</v>
      </c>
      <c r="AC63" s="0" t="n">
        <f aca="false">I63+S63</f>
        <v>0</v>
      </c>
      <c r="AD63" s="0" t="n">
        <f aca="false">J63+T63</f>
        <v>0</v>
      </c>
      <c r="AE63" s="0" t="n">
        <f aca="false">K63+U63</f>
        <v>0</v>
      </c>
      <c r="AF63" s="0" t="n">
        <f aca="false">MIN(N(Debts!$E$5),V63)</f>
        <v>0</v>
      </c>
      <c r="AG63" s="0" t="n">
        <f aca="false">MIN(N(Debts!$E$6),W63)</f>
        <v>0</v>
      </c>
      <c r="AH63" s="0" t="n">
        <f aca="false">MIN(N(Debts!$E$7),X63)</f>
        <v>0</v>
      </c>
      <c r="AI63" s="0" t="n">
        <f aca="false">MIN(N(Debts!$E$8),Y63)</f>
        <v>0</v>
      </c>
      <c r="AJ63" s="0" t="n">
        <f aca="false">MIN(N(Debts!$E$9),Z63)</f>
        <v>0</v>
      </c>
      <c r="AK63" s="0" t="n">
        <f aca="false">MIN(N(Debts!$E$10),AA63)</f>
        <v>0</v>
      </c>
      <c r="AL63" s="0" t="n">
        <f aca="false">MIN(N(Debts!$E$11),AB63)</f>
        <v>0</v>
      </c>
      <c r="AM63" s="0" t="n">
        <f aca="false">MIN(N(Debts!$E$12),AC63)</f>
        <v>0</v>
      </c>
      <c r="AN63" s="0" t="n">
        <f aca="false">MIN(N(Debts!$E$13),AD63)</f>
        <v>0</v>
      </c>
      <c r="AO63" s="0" t="n">
        <f aca="false">MIN(N(Debts!$E$14),AE63)</f>
        <v>0</v>
      </c>
      <c r="AP63" s="0" t="n">
        <f aca="false">V63-AF63</f>
        <v>0</v>
      </c>
      <c r="AQ63" s="0" t="n">
        <f aca="false">W63-AG63</f>
        <v>0</v>
      </c>
      <c r="AR63" s="0" t="n">
        <f aca="false">X63-AH63</f>
        <v>0</v>
      </c>
      <c r="AS63" s="0" t="n">
        <f aca="false">Y63-AI63</f>
        <v>0</v>
      </c>
      <c r="AT63" s="0" t="n">
        <f aca="false">Z63-AJ63</f>
        <v>0</v>
      </c>
      <c r="AU63" s="0" t="n">
        <f aca="false">AA63-AK63</f>
        <v>0</v>
      </c>
      <c r="AV63" s="0" t="n">
        <f aca="false">AB63-AL63</f>
        <v>0</v>
      </c>
      <c r="AW63" s="0" t="n">
        <f aca="false">AC63-AM63</f>
        <v>0</v>
      </c>
      <c r="AX63" s="0" t="n">
        <f aca="false">AD63-AN63</f>
        <v>0</v>
      </c>
      <c r="AY63" s="0" t="n">
        <f aca="false">AE63-AO63</f>
        <v>0</v>
      </c>
      <c r="AZ63" s="0" t="n">
        <f aca="false">MAX(0,MIN(AP63,$BT63-SUMIF($AP$2:$AY$2,"&lt;"&amp;AP$2,$AP63:$AY63)))</f>
        <v>0</v>
      </c>
      <c r="BA63" s="0" t="n">
        <f aca="false">MAX(0,MIN(AQ63,$BT63-SUMIF($AP$2:$AY$2,"&lt;"&amp;AQ$2,$AP63:$AY63)))</f>
        <v>0</v>
      </c>
      <c r="BB63" s="0" t="n">
        <f aca="false">MAX(0,MIN(AR63,$BT63-SUMIF($AP$2:$AY$2,"&lt;"&amp;AR$2,$AP63:$AY63)))</f>
        <v>0</v>
      </c>
      <c r="BC63" s="0" t="n">
        <f aca="false">MAX(0,MIN(AS63,$BT63-SUMIF($AP$2:$AY$2,"&lt;"&amp;AS$2,$AP63:$AY63)))</f>
        <v>0</v>
      </c>
      <c r="BD63" s="0" t="n">
        <f aca="false">MAX(0,MIN(AT63,$BT63-SUMIF($AP$2:$AY$2,"&lt;"&amp;AT$2,$AP63:$AY63)))</f>
        <v>0</v>
      </c>
      <c r="BE63" s="0" t="n">
        <f aca="false">MAX(0,MIN(AU63,$BT63-SUMIF($AP$2:$AY$2,"&lt;"&amp;AU$2,$AP63:$AY63)))</f>
        <v>0</v>
      </c>
      <c r="BF63" s="0" t="n">
        <f aca="false">MAX(0,MIN(AV63,$BT63-SUMIF($AP$2:$AY$2,"&lt;"&amp;AV$2,$AP63:$AY63)))</f>
        <v>0</v>
      </c>
      <c r="BG63" s="0" t="n">
        <f aca="false">MAX(0,MIN(AW63,$BT63-SUMIF($AP$2:$AY$2,"&lt;"&amp;AW$2,$AP63:$AY63)))</f>
        <v>0</v>
      </c>
      <c r="BH63" s="0" t="n">
        <f aca="false">MAX(0,MIN(AX63,$BT63-SUMIF($AP$2:$AY$2,"&lt;"&amp;AX$2,$AP63:$AY63)))</f>
        <v>0</v>
      </c>
      <c r="BI63" s="0" t="n">
        <f aca="false">MAX(0,MIN(AY63,$BT63-SUMIF($AP$2:$AY$2,"&lt;"&amp;AY$2,$AP63:$AY63)))</f>
        <v>0</v>
      </c>
      <c r="BJ63" s="0" t="n">
        <f aca="false">ROUND(V63-AF63-AZ63,2)</f>
        <v>0</v>
      </c>
      <c r="BK63" s="0" t="n">
        <f aca="false">ROUND(W63-AG63-BA63,2)</f>
        <v>0</v>
      </c>
      <c r="BL63" s="0" t="n">
        <f aca="false">ROUND(X63-AH63-BB63,2)</f>
        <v>0</v>
      </c>
      <c r="BM63" s="0" t="n">
        <f aca="false">ROUND(Y63-AI63-BC63,2)</f>
        <v>0</v>
      </c>
      <c r="BN63" s="0" t="n">
        <f aca="false">ROUND(Z63-AJ63-BD63,2)</f>
        <v>0</v>
      </c>
      <c r="BO63" s="0" t="n">
        <f aca="false">ROUND(AA63-AK63-BE63,2)</f>
        <v>0</v>
      </c>
      <c r="BP63" s="0" t="n">
        <f aca="false">ROUND(AB63-AL63-BF63,2)</f>
        <v>0</v>
      </c>
      <c r="BQ63" s="0" t="n">
        <f aca="false">ROUND(AC63-AM63-BG63,2)</f>
        <v>0</v>
      </c>
      <c r="BR63" s="0" t="n">
        <f aca="false">ROUND(AD63-AN63-BH63,2)</f>
        <v>0</v>
      </c>
      <c r="BS63" s="0" t="n">
        <f aca="false">ROUND(AE63-AO63-BI63,2)</f>
        <v>0</v>
      </c>
      <c r="BT63" s="0" t="n">
        <f aca="false">MAX(0,Plan!$C$4-SUM(AF63:AO63))</f>
        <v>650</v>
      </c>
      <c r="BU63" s="0" t="n">
        <f aca="false">ROUND(SUM(BJ63:BS63),2)</f>
        <v>0</v>
      </c>
      <c r="BV63" s="0" t="n">
        <f aca="false">SUM(AF63:AO63)+SUM(AZ63:BI63)</f>
        <v>0</v>
      </c>
      <c r="BW63" s="0" t="n">
        <f aca="false">SUM(L63:U63)</f>
        <v>0</v>
      </c>
    </row>
    <row r="64" customFormat="false" ht="15" hidden="false" customHeight="false" outlineLevel="0" collapsed="false">
      <c r="A64" s="0" t="n">
        <v>59</v>
      </c>
      <c r="B64" s="0" t="n">
        <f aca="false">BJ63</f>
        <v>0</v>
      </c>
      <c r="C64" s="0" t="n">
        <f aca="false">BK63</f>
        <v>0</v>
      </c>
      <c r="D64" s="0" t="n">
        <f aca="false">BL63</f>
        <v>0</v>
      </c>
      <c r="E64" s="0" t="n">
        <f aca="false">BM63</f>
        <v>0</v>
      </c>
      <c r="F64" s="0" t="n">
        <f aca="false">BN63</f>
        <v>0</v>
      </c>
      <c r="G64" s="0" t="n">
        <f aca="false">BO63</f>
        <v>0</v>
      </c>
      <c r="H64" s="0" t="n">
        <f aca="false">BP63</f>
        <v>0</v>
      </c>
      <c r="I64" s="0" t="n">
        <f aca="false">BQ63</f>
        <v>0</v>
      </c>
      <c r="J64" s="0" t="n">
        <f aca="false">BR63</f>
        <v>0</v>
      </c>
      <c r="K64" s="0" t="n">
        <f aca="false">BS63</f>
        <v>0</v>
      </c>
      <c r="L64" s="0" t="n">
        <f aca="false">ROUND(B64*N(Debts!$D$5)/12,2)</f>
        <v>0</v>
      </c>
      <c r="M64" s="0" t="n">
        <f aca="false">ROUND(C64*N(Debts!$D$6)/12,2)</f>
        <v>0</v>
      </c>
      <c r="N64" s="0" t="n">
        <f aca="false">ROUND(D64*N(Debts!$D$7)/12,2)</f>
        <v>0</v>
      </c>
      <c r="O64" s="0" t="n">
        <f aca="false">ROUND(E64*N(Debts!$D$8)/12,2)</f>
        <v>0</v>
      </c>
      <c r="P64" s="0" t="n">
        <f aca="false">ROUND(F64*N(Debts!$D$9)/12,2)</f>
        <v>0</v>
      </c>
      <c r="Q64" s="0" t="n">
        <f aca="false">ROUND(G64*N(Debts!$D$10)/12,2)</f>
        <v>0</v>
      </c>
      <c r="R64" s="0" t="n">
        <f aca="false">ROUND(H64*N(Debts!$D$11)/12,2)</f>
        <v>0</v>
      </c>
      <c r="S64" s="0" t="n">
        <f aca="false">ROUND(I64*N(Debts!$D$12)/12,2)</f>
        <v>0</v>
      </c>
      <c r="T64" s="0" t="n">
        <f aca="false">ROUND(J64*N(Debts!$D$13)/12,2)</f>
        <v>0</v>
      </c>
      <c r="U64" s="0" t="n">
        <f aca="false">ROUND(K64*N(Debts!$D$14)/12,2)</f>
        <v>0</v>
      </c>
      <c r="V64" s="0" t="n">
        <f aca="false">B64+L64</f>
        <v>0</v>
      </c>
      <c r="W64" s="0" t="n">
        <f aca="false">C64+M64</f>
        <v>0</v>
      </c>
      <c r="X64" s="0" t="n">
        <f aca="false">D64+N64</f>
        <v>0</v>
      </c>
      <c r="Y64" s="0" t="n">
        <f aca="false">E64+O64</f>
        <v>0</v>
      </c>
      <c r="Z64" s="0" t="n">
        <f aca="false">F64+P64</f>
        <v>0</v>
      </c>
      <c r="AA64" s="0" t="n">
        <f aca="false">G64+Q64</f>
        <v>0</v>
      </c>
      <c r="AB64" s="0" t="n">
        <f aca="false">H64+R64</f>
        <v>0</v>
      </c>
      <c r="AC64" s="0" t="n">
        <f aca="false">I64+S64</f>
        <v>0</v>
      </c>
      <c r="AD64" s="0" t="n">
        <f aca="false">J64+T64</f>
        <v>0</v>
      </c>
      <c r="AE64" s="0" t="n">
        <f aca="false">K64+U64</f>
        <v>0</v>
      </c>
      <c r="AF64" s="0" t="n">
        <f aca="false">MIN(N(Debts!$E$5),V64)</f>
        <v>0</v>
      </c>
      <c r="AG64" s="0" t="n">
        <f aca="false">MIN(N(Debts!$E$6),W64)</f>
        <v>0</v>
      </c>
      <c r="AH64" s="0" t="n">
        <f aca="false">MIN(N(Debts!$E$7),X64)</f>
        <v>0</v>
      </c>
      <c r="AI64" s="0" t="n">
        <f aca="false">MIN(N(Debts!$E$8),Y64)</f>
        <v>0</v>
      </c>
      <c r="AJ64" s="0" t="n">
        <f aca="false">MIN(N(Debts!$E$9),Z64)</f>
        <v>0</v>
      </c>
      <c r="AK64" s="0" t="n">
        <f aca="false">MIN(N(Debts!$E$10),AA64)</f>
        <v>0</v>
      </c>
      <c r="AL64" s="0" t="n">
        <f aca="false">MIN(N(Debts!$E$11),AB64)</f>
        <v>0</v>
      </c>
      <c r="AM64" s="0" t="n">
        <f aca="false">MIN(N(Debts!$E$12),AC64)</f>
        <v>0</v>
      </c>
      <c r="AN64" s="0" t="n">
        <f aca="false">MIN(N(Debts!$E$13),AD64)</f>
        <v>0</v>
      </c>
      <c r="AO64" s="0" t="n">
        <f aca="false">MIN(N(Debts!$E$14),AE64)</f>
        <v>0</v>
      </c>
      <c r="AP64" s="0" t="n">
        <f aca="false">V64-AF64</f>
        <v>0</v>
      </c>
      <c r="AQ64" s="0" t="n">
        <f aca="false">W64-AG64</f>
        <v>0</v>
      </c>
      <c r="AR64" s="0" t="n">
        <f aca="false">X64-AH64</f>
        <v>0</v>
      </c>
      <c r="AS64" s="0" t="n">
        <f aca="false">Y64-AI64</f>
        <v>0</v>
      </c>
      <c r="AT64" s="0" t="n">
        <f aca="false">Z64-AJ64</f>
        <v>0</v>
      </c>
      <c r="AU64" s="0" t="n">
        <f aca="false">AA64-AK64</f>
        <v>0</v>
      </c>
      <c r="AV64" s="0" t="n">
        <f aca="false">AB64-AL64</f>
        <v>0</v>
      </c>
      <c r="AW64" s="0" t="n">
        <f aca="false">AC64-AM64</f>
        <v>0</v>
      </c>
      <c r="AX64" s="0" t="n">
        <f aca="false">AD64-AN64</f>
        <v>0</v>
      </c>
      <c r="AY64" s="0" t="n">
        <f aca="false">AE64-AO64</f>
        <v>0</v>
      </c>
      <c r="AZ64" s="0" t="n">
        <f aca="false">MAX(0,MIN(AP64,$BT64-SUMIF($AP$2:$AY$2,"&lt;"&amp;AP$2,$AP64:$AY64)))</f>
        <v>0</v>
      </c>
      <c r="BA64" s="0" t="n">
        <f aca="false">MAX(0,MIN(AQ64,$BT64-SUMIF($AP$2:$AY$2,"&lt;"&amp;AQ$2,$AP64:$AY64)))</f>
        <v>0</v>
      </c>
      <c r="BB64" s="0" t="n">
        <f aca="false">MAX(0,MIN(AR64,$BT64-SUMIF($AP$2:$AY$2,"&lt;"&amp;AR$2,$AP64:$AY64)))</f>
        <v>0</v>
      </c>
      <c r="BC64" s="0" t="n">
        <f aca="false">MAX(0,MIN(AS64,$BT64-SUMIF($AP$2:$AY$2,"&lt;"&amp;AS$2,$AP64:$AY64)))</f>
        <v>0</v>
      </c>
      <c r="BD64" s="0" t="n">
        <f aca="false">MAX(0,MIN(AT64,$BT64-SUMIF($AP$2:$AY$2,"&lt;"&amp;AT$2,$AP64:$AY64)))</f>
        <v>0</v>
      </c>
      <c r="BE64" s="0" t="n">
        <f aca="false">MAX(0,MIN(AU64,$BT64-SUMIF($AP$2:$AY$2,"&lt;"&amp;AU$2,$AP64:$AY64)))</f>
        <v>0</v>
      </c>
      <c r="BF64" s="0" t="n">
        <f aca="false">MAX(0,MIN(AV64,$BT64-SUMIF($AP$2:$AY$2,"&lt;"&amp;AV$2,$AP64:$AY64)))</f>
        <v>0</v>
      </c>
      <c r="BG64" s="0" t="n">
        <f aca="false">MAX(0,MIN(AW64,$BT64-SUMIF($AP$2:$AY$2,"&lt;"&amp;AW$2,$AP64:$AY64)))</f>
        <v>0</v>
      </c>
      <c r="BH64" s="0" t="n">
        <f aca="false">MAX(0,MIN(AX64,$BT64-SUMIF($AP$2:$AY$2,"&lt;"&amp;AX$2,$AP64:$AY64)))</f>
        <v>0</v>
      </c>
      <c r="BI64" s="0" t="n">
        <f aca="false">MAX(0,MIN(AY64,$BT64-SUMIF($AP$2:$AY$2,"&lt;"&amp;AY$2,$AP64:$AY64)))</f>
        <v>0</v>
      </c>
      <c r="BJ64" s="0" t="n">
        <f aca="false">ROUND(V64-AF64-AZ64,2)</f>
        <v>0</v>
      </c>
      <c r="BK64" s="0" t="n">
        <f aca="false">ROUND(W64-AG64-BA64,2)</f>
        <v>0</v>
      </c>
      <c r="BL64" s="0" t="n">
        <f aca="false">ROUND(X64-AH64-BB64,2)</f>
        <v>0</v>
      </c>
      <c r="BM64" s="0" t="n">
        <f aca="false">ROUND(Y64-AI64-BC64,2)</f>
        <v>0</v>
      </c>
      <c r="BN64" s="0" t="n">
        <f aca="false">ROUND(Z64-AJ64-BD64,2)</f>
        <v>0</v>
      </c>
      <c r="BO64" s="0" t="n">
        <f aca="false">ROUND(AA64-AK64-BE64,2)</f>
        <v>0</v>
      </c>
      <c r="BP64" s="0" t="n">
        <f aca="false">ROUND(AB64-AL64-BF64,2)</f>
        <v>0</v>
      </c>
      <c r="BQ64" s="0" t="n">
        <f aca="false">ROUND(AC64-AM64-BG64,2)</f>
        <v>0</v>
      </c>
      <c r="BR64" s="0" t="n">
        <f aca="false">ROUND(AD64-AN64-BH64,2)</f>
        <v>0</v>
      </c>
      <c r="BS64" s="0" t="n">
        <f aca="false">ROUND(AE64-AO64-BI64,2)</f>
        <v>0</v>
      </c>
      <c r="BT64" s="0" t="n">
        <f aca="false">MAX(0,Plan!$C$4-SUM(AF64:AO64))</f>
        <v>650</v>
      </c>
      <c r="BU64" s="0" t="n">
        <f aca="false">ROUND(SUM(BJ64:BS64),2)</f>
        <v>0</v>
      </c>
      <c r="BV64" s="0" t="n">
        <f aca="false">SUM(AF64:AO64)+SUM(AZ64:BI64)</f>
        <v>0</v>
      </c>
      <c r="BW64" s="0" t="n">
        <f aca="false">SUM(L64:U64)</f>
        <v>0</v>
      </c>
    </row>
    <row r="65" customFormat="false" ht="15" hidden="false" customHeight="false" outlineLevel="0" collapsed="false">
      <c r="A65" s="0" t="n">
        <v>60</v>
      </c>
      <c r="B65" s="0" t="n">
        <f aca="false">BJ64</f>
        <v>0</v>
      </c>
      <c r="C65" s="0" t="n">
        <f aca="false">BK64</f>
        <v>0</v>
      </c>
      <c r="D65" s="0" t="n">
        <f aca="false">BL64</f>
        <v>0</v>
      </c>
      <c r="E65" s="0" t="n">
        <f aca="false">BM64</f>
        <v>0</v>
      </c>
      <c r="F65" s="0" t="n">
        <f aca="false">BN64</f>
        <v>0</v>
      </c>
      <c r="G65" s="0" t="n">
        <f aca="false">BO64</f>
        <v>0</v>
      </c>
      <c r="H65" s="0" t="n">
        <f aca="false">BP64</f>
        <v>0</v>
      </c>
      <c r="I65" s="0" t="n">
        <f aca="false">BQ64</f>
        <v>0</v>
      </c>
      <c r="J65" s="0" t="n">
        <f aca="false">BR64</f>
        <v>0</v>
      </c>
      <c r="K65" s="0" t="n">
        <f aca="false">BS64</f>
        <v>0</v>
      </c>
      <c r="L65" s="0" t="n">
        <f aca="false">ROUND(B65*N(Debts!$D$5)/12,2)</f>
        <v>0</v>
      </c>
      <c r="M65" s="0" t="n">
        <f aca="false">ROUND(C65*N(Debts!$D$6)/12,2)</f>
        <v>0</v>
      </c>
      <c r="N65" s="0" t="n">
        <f aca="false">ROUND(D65*N(Debts!$D$7)/12,2)</f>
        <v>0</v>
      </c>
      <c r="O65" s="0" t="n">
        <f aca="false">ROUND(E65*N(Debts!$D$8)/12,2)</f>
        <v>0</v>
      </c>
      <c r="P65" s="0" t="n">
        <f aca="false">ROUND(F65*N(Debts!$D$9)/12,2)</f>
        <v>0</v>
      </c>
      <c r="Q65" s="0" t="n">
        <f aca="false">ROUND(G65*N(Debts!$D$10)/12,2)</f>
        <v>0</v>
      </c>
      <c r="R65" s="0" t="n">
        <f aca="false">ROUND(H65*N(Debts!$D$11)/12,2)</f>
        <v>0</v>
      </c>
      <c r="S65" s="0" t="n">
        <f aca="false">ROUND(I65*N(Debts!$D$12)/12,2)</f>
        <v>0</v>
      </c>
      <c r="T65" s="0" t="n">
        <f aca="false">ROUND(J65*N(Debts!$D$13)/12,2)</f>
        <v>0</v>
      </c>
      <c r="U65" s="0" t="n">
        <f aca="false">ROUND(K65*N(Debts!$D$14)/12,2)</f>
        <v>0</v>
      </c>
      <c r="V65" s="0" t="n">
        <f aca="false">B65+L65</f>
        <v>0</v>
      </c>
      <c r="W65" s="0" t="n">
        <f aca="false">C65+M65</f>
        <v>0</v>
      </c>
      <c r="X65" s="0" t="n">
        <f aca="false">D65+N65</f>
        <v>0</v>
      </c>
      <c r="Y65" s="0" t="n">
        <f aca="false">E65+O65</f>
        <v>0</v>
      </c>
      <c r="Z65" s="0" t="n">
        <f aca="false">F65+P65</f>
        <v>0</v>
      </c>
      <c r="AA65" s="0" t="n">
        <f aca="false">G65+Q65</f>
        <v>0</v>
      </c>
      <c r="AB65" s="0" t="n">
        <f aca="false">H65+R65</f>
        <v>0</v>
      </c>
      <c r="AC65" s="0" t="n">
        <f aca="false">I65+S65</f>
        <v>0</v>
      </c>
      <c r="AD65" s="0" t="n">
        <f aca="false">J65+T65</f>
        <v>0</v>
      </c>
      <c r="AE65" s="0" t="n">
        <f aca="false">K65+U65</f>
        <v>0</v>
      </c>
      <c r="AF65" s="0" t="n">
        <f aca="false">MIN(N(Debts!$E$5),V65)</f>
        <v>0</v>
      </c>
      <c r="AG65" s="0" t="n">
        <f aca="false">MIN(N(Debts!$E$6),W65)</f>
        <v>0</v>
      </c>
      <c r="AH65" s="0" t="n">
        <f aca="false">MIN(N(Debts!$E$7),X65)</f>
        <v>0</v>
      </c>
      <c r="AI65" s="0" t="n">
        <f aca="false">MIN(N(Debts!$E$8),Y65)</f>
        <v>0</v>
      </c>
      <c r="AJ65" s="0" t="n">
        <f aca="false">MIN(N(Debts!$E$9),Z65)</f>
        <v>0</v>
      </c>
      <c r="AK65" s="0" t="n">
        <f aca="false">MIN(N(Debts!$E$10),AA65)</f>
        <v>0</v>
      </c>
      <c r="AL65" s="0" t="n">
        <f aca="false">MIN(N(Debts!$E$11),AB65)</f>
        <v>0</v>
      </c>
      <c r="AM65" s="0" t="n">
        <f aca="false">MIN(N(Debts!$E$12),AC65)</f>
        <v>0</v>
      </c>
      <c r="AN65" s="0" t="n">
        <f aca="false">MIN(N(Debts!$E$13),AD65)</f>
        <v>0</v>
      </c>
      <c r="AO65" s="0" t="n">
        <f aca="false">MIN(N(Debts!$E$14),AE65)</f>
        <v>0</v>
      </c>
      <c r="AP65" s="0" t="n">
        <f aca="false">V65-AF65</f>
        <v>0</v>
      </c>
      <c r="AQ65" s="0" t="n">
        <f aca="false">W65-AG65</f>
        <v>0</v>
      </c>
      <c r="AR65" s="0" t="n">
        <f aca="false">X65-AH65</f>
        <v>0</v>
      </c>
      <c r="AS65" s="0" t="n">
        <f aca="false">Y65-AI65</f>
        <v>0</v>
      </c>
      <c r="AT65" s="0" t="n">
        <f aca="false">Z65-AJ65</f>
        <v>0</v>
      </c>
      <c r="AU65" s="0" t="n">
        <f aca="false">AA65-AK65</f>
        <v>0</v>
      </c>
      <c r="AV65" s="0" t="n">
        <f aca="false">AB65-AL65</f>
        <v>0</v>
      </c>
      <c r="AW65" s="0" t="n">
        <f aca="false">AC65-AM65</f>
        <v>0</v>
      </c>
      <c r="AX65" s="0" t="n">
        <f aca="false">AD65-AN65</f>
        <v>0</v>
      </c>
      <c r="AY65" s="0" t="n">
        <f aca="false">AE65-AO65</f>
        <v>0</v>
      </c>
      <c r="AZ65" s="0" t="n">
        <f aca="false">MAX(0,MIN(AP65,$BT65-SUMIF($AP$2:$AY$2,"&lt;"&amp;AP$2,$AP65:$AY65)))</f>
        <v>0</v>
      </c>
      <c r="BA65" s="0" t="n">
        <f aca="false">MAX(0,MIN(AQ65,$BT65-SUMIF($AP$2:$AY$2,"&lt;"&amp;AQ$2,$AP65:$AY65)))</f>
        <v>0</v>
      </c>
      <c r="BB65" s="0" t="n">
        <f aca="false">MAX(0,MIN(AR65,$BT65-SUMIF($AP$2:$AY$2,"&lt;"&amp;AR$2,$AP65:$AY65)))</f>
        <v>0</v>
      </c>
      <c r="BC65" s="0" t="n">
        <f aca="false">MAX(0,MIN(AS65,$BT65-SUMIF($AP$2:$AY$2,"&lt;"&amp;AS$2,$AP65:$AY65)))</f>
        <v>0</v>
      </c>
      <c r="BD65" s="0" t="n">
        <f aca="false">MAX(0,MIN(AT65,$BT65-SUMIF($AP$2:$AY$2,"&lt;"&amp;AT$2,$AP65:$AY65)))</f>
        <v>0</v>
      </c>
      <c r="BE65" s="0" t="n">
        <f aca="false">MAX(0,MIN(AU65,$BT65-SUMIF($AP$2:$AY$2,"&lt;"&amp;AU$2,$AP65:$AY65)))</f>
        <v>0</v>
      </c>
      <c r="BF65" s="0" t="n">
        <f aca="false">MAX(0,MIN(AV65,$BT65-SUMIF($AP$2:$AY$2,"&lt;"&amp;AV$2,$AP65:$AY65)))</f>
        <v>0</v>
      </c>
      <c r="BG65" s="0" t="n">
        <f aca="false">MAX(0,MIN(AW65,$BT65-SUMIF($AP$2:$AY$2,"&lt;"&amp;AW$2,$AP65:$AY65)))</f>
        <v>0</v>
      </c>
      <c r="BH65" s="0" t="n">
        <f aca="false">MAX(0,MIN(AX65,$BT65-SUMIF($AP$2:$AY$2,"&lt;"&amp;AX$2,$AP65:$AY65)))</f>
        <v>0</v>
      </c>
      <c r="BI65" s="0" t="n">
        <f aca="false">MAX(0,MIN(AY65,$BT65-SUMIF($AP$2:$AY$2,"&lt;"&amp;AY$2,$AP65:$AY65)))</f>
        <v>0</v>
      </c>
      <c r="BJ65" s="0" t="n">
        <f aca="false">ROUND(V65-AF65-AZ65,2)</f>
        <v>0</v>
      </c>
      <c r="BK65" s="0" t="n">
        <f aca="false">ROUND(W65-AG65-BA65,2)</f>
        <v>0</v>
      </c>
      <c r="BL65" s="0" t="n">
        <f aca="false">ROUND(X65-AH65-BB65,2)</f>
        <v>0</v>
      </c>
      <c r="BM65" s="0" t="n">
        <f aca="false">ROUND(Y65-AI65-BC65,2)</f>
        <v>0</v>
      </c>
      <c r="BN65" s="0" t="n">
        <f aca="false">ROUND(Z65-AJ65-BD65,2)</f>
        <v>0</v>
      </c>
      <c r="BO65" s="0" t="n">
        <f aca="false">ROUND(AA65-AK65-BE65,2)</f>
        <v>0</v>
      </c>
      <c r="BP65" s="0" t="n">
        <f aca="false">ROUND(AB65-AL65-BF65,2)</f>
        <v>0</v>
      </c>
      <c r="BQ65" s="0" t="n">
        <f aca="false">ROUND(AC65-AM65-BG65,2)</f>
        <v>0</v>
      </c>
      <c r="BR65" s="0" t="n">
        <f aca="false">ROUND(AD65-AN65-BH65,2)</f>
        <v>0</v>
      </c>
      <c r="BS65" s="0" t="n">
        <f aca="false">ROUND(AE65-AO65-BI65,2)</f>
        <v>0</v>
      </c>
      <c r="BT65" s="0" t="n">
        <f aca="false">MAX(0,Plan!$C$4-SUM(AF65:AO65))</f>
        <v>650</v>
      </c>
      <c r="BU65" s="0" t="n">
        <f aca="false">ROUND(SUM(BJ65:BS65),2)</f>
        <v>0</v>
      </c>
      <c r="BV65" s="0" t="n">
        <f aca="false">SUM(AF65:AO65)+SUM(AZ65:BI65)</f>
        <v>0</v>
      </c>
      <c r="BW65" s="0" t="n">
        <f aca="false">SUM(L65:U65)</f>
        <v>0</v>
      </c>
    </row>
    <row r="66" customFormat="false" ht="15" hidden="false" customHeight="false" outlineLevel="0" collapsed="false">
      <c r="A66" s="0" t="n">
        <v>61</v>
      </c>
      <c r="B66" s="0" t="n">
        <f aca="false">BJ65</f>
        <v>0</v>
      </c>
      <c r="C66" s="0" t="n">
        <f aca="false">BK65</f>
        <v>0</v>
      </c>
      <c r="D66" s="0" t="n">
        <f aca="false">BL65</f>
        <v>0</v>
      </c>
      <c r="E66" s="0" t="n">
        <f aca="false">BM65</f>
        <v>0</v>
      </c>
      <c r="F66" s="0" t="n">
        <f aca="false">BN65</f>
        <v>0</v>
      </c>
      <c r="G66" s="0" t="n">
        <f aca="false">BO65</f>
        <v>0</v>
      </c>
      <c r="H66" s="0" t="n">
        <f aca="false">BP65</f>
        <v>0</v>
      </c>
      <c r="I66" s="0" t="n">
        <f aca="false">BQ65</f>
        <v>0</v>
      </c>
      <c r="J66" s="0" t="n">
        <f aca="false">BR65</f>
        <v>0</v>
      </c>
      <c r="K66" s="0" t="n">
        <f aca="false">BS65</f>
        <v>0</v>
      </c>
      <c r="L66" s="0" t="n">
        <f aca="false">ROUND(B66*N(Debts!$D$5)/12,2)</f>
        <v>0</v>
      </c>
      <c r="M66" s="0" t="n">
        <f aca="false">ROUND(C66*N(Debts!$D$6)/12,2)</f>
        <v>0</v>
      </c>
      <c r="N66" s="0" t="n">
        <f aca="false">ROUND(D66*N(Debts!$D$7)/12,2)</f>
        <v>0</v>
      </c>
      <c r="O66" s="0" t="n">
        <f aca="false">ROUND(E66*N(Debts!$D$8)/12,2)</f>
        <v>0</v>
      </c>
      <c r="P66" s="0" t="n">
        <f aca="false">ROUND(F66*N(Debts!$D$9)/12,2)</f>
        <v>0</v>
      </c>
      <c r="Q66" s="0" t="n">
        <f aca="false">ROUND(G66*N(Debts!$D$10)/12,2)</f>
        <v>0</v>
      </c>
      <c r="R66" s="0" t="n">
        <f aca="false">ROUND(H66*N(Debts!$D$11)/12,2)</f>
        <v>0</v>
      </c>
      <c r="S66" s="0" t="n">
        <f aca="false">ROUND(I66*N(Debts!$D$12)/12,2)</f>
        <v>0</v>
      </c>
      <c r="T66" s="0" t="n">
        <f aca="false">ROUND(J66*N(Debts!$D$13)/12,2)</f>
        <v>0</v>
      </c>
      <c r="U66" s="0" t="n">
        <f aca="false">ROUND(K66*N(Debts!$D$14)/12,2)</f>
        <v>0</v>
      </c>
      <c r="V66" s="0" t="n">
        <f aca="false">B66+L66</f>
        <v>0</v>
      </c>
      <c r="W66" s="0" t="n">
        <f aca="false">C66+M66</f>
        <v>0</v>
      </c>
      <c r="X66" s="0" t="n">
        <f aca="false">D66+N66</f>
        <v>0</v>
      </c>
      <c r="Y66" s="0" t="n">
        <f aca="false">E66+O66</f>
        <v>0</v>
      </c>
      <c r="Z66" s="0" t="n">
        <f aca="false">F66+P66</f>
        <v>0</v>
      </c>
      <c r="AA66" s="0" t="n">
        <f aca="false">G66+Q66</f>
        <v>0</v>
      </c>
      <c r="AB66" s="0" t="n">
        <f aca="false">H66+R66</f>
        <v>0</v>
      </c>
      <c r="AC66" s="0" t="n">
        <f aca="false">I66+S66</f>
        <v>0</v>
      </c>
      <c r="AD66" s="0" t="n">
        <f aca="false">J66+T66</f>
        <v>0</v>
      </c>
      <c r="AE66" s="0" t="n">
        <f aca="false">K66+U66</f>
        <v>0</v>
      </c>
      <c r="AF66" s="0" t="n">
        <f aca="false">MIN(N(Debts!$E$5),V66)</f>
        <v>0</v>
      </c>
      <c r="AG66" s="0" t="n">
        <f aca="false">MIN(N(Debts!$E$6),W66)</f>
        <v>0</v>
      </c>
      <c r="AH66" s="0" t="n">
        <f aca="false">MIN(N(Debts!$E$7),X66)</f>
        <v>0</v>
      </c>
      <c r="AI66" s="0" t="n">
        <f aca="false">MIN(N(Debts!$E$8),Y66)</f>
        <v>0</v>
      </c>
      <c r="AJ66" s="0" t="n">
        <f aca="false">MIN(N(Debts!$E$9),Z66)</f>
        <v>0</v>
      </c>
      <c r="AK66" s="0" t="n">
        <f aca="false">MIN(N(Debts!$E$10),AA66)</f>
        <v>0</v>
      </c>
      <c r="AL66" s="0" t="n">
        <f aca="false">MIN(N(Debts!$E$11),AB66)</f>
        <v>0</v>
      </c>
      <c r="AM66" s="0" t="n">
        <f aca="false">MIN(N(Debts!$E$12),AC66)</f>
        <v>0</v>
      </c>
      <c r="AN66" s="0" t="n">
        <f aca="false">MIN(N(Debts!$E$13),AD66)</f>
        <v>0</v>
      </c>
      <c r="AO66" s="0" t="n">
        <f aca="false">MIN(N(Debts!$E$14),AE66)</f>
        <v>0</v>
      </c>
      <c r="AP66" s="0" t="n">
        <f aca="false">V66-AF66</f>
        <v>0</v>
      </c>
      <c r="AQ66" s="0" t="n">
        <f aca="false">W66-AG66</f>
        <v>0</v>
      </c>
      <c r="AR66" s="0" t="n">
        <f aca="false">X66-AH66</f>
        <v>0</v>
      </c>
      <c r="AS66" s="0" t="n">
        <f aca="false">Y66-AI66</f>
        <v>0</v>
      </c>
      <c r="AT66" s="0" t="n">
        <f aca="false">Z66-AJ66</f>
        <v>0</v>
      </c>
      <c r="AU66" s="0" t="n">
        <f aca="false">AA66-AK66</f>
        <v>0</v>
      </c>
      <c r="AV66" s="0" t="n">
        <f aca="false">AB66-AL66</f>
        <v>0</v>
      </c>
      <c r="AW66" s="0" t="n">
        <f aca="false">AC66-AM66</f>
        <v>0</v>
      </c>
      <c r="AX66" s="0" t="n">
        <f aca="false">AD66-AN66</f>
        <v>0</v>
      </c>
      <c r="AY66" s="0" t="n">
        <f aca="false">AE66-AO66</f>
        <v>0</v>
      </c>
      <c r="AZ66" s="0" t="n">
        <f aca="false">MAX(0,MIN(AP66,$BT66-SUMIF($AP$2:$AY$2,"&lt;"&amp;AP$2,$AP66:$AY66)))</f>
        <v>0</v>
      </c>
      <c r="BA66" s="0" t="n">
        <f aca="false">MAX(0,MIN(AQ66,$BT66-SUMIF($AP$2:$AY$2,"&lt;"&amp;AQ$2,$AP66:$AY66)))</f>
        <v>0</v>
      </c>
      <c r="BB66" s="0" t="n">
        <f aca="false">MAX(0,MIN(AR66,$BT66-SUMIF($AP$2:$AY$2,"&lt;"&amp;AR$2,$AP66:$AY66)))</f>
        <v>0</v>
      </c>
      <c r="BC66" s="0" t="n">
        <f aca="false">MAX(0,MIN(AS66,$BT66-SUMIF($AP$2:$AY$2,"&lt;"&amp;AS$2,$AP66:$AY66)))</f>
        <v>0</v>
      </c>
      <c r="BD66" s="0" t="n">
        <f aca="false">MAX(0,MIN(AT66,$BT66-SUMIF($AP$2:$AY$2,"&lt;"&amp;AT$2,$AP66:$AY66)))</f>
        <v>0</v>
      </c>
      <c r="BE66" s="0" t="n">
        <f aca="false">MAX(0,MIN(AU66,$BT66-SUMIF($AP$2:$AY$2,"&lt;"&amp;AU$2,$AP66:$AY66)))</f>
        <v>0</v>
      </c>
      <c r="BF66" s="0" t="n">
        <f aca="false">MAX(0,MIN(AV66,$BT66-SUMIF($AP$2:$AY$2,"&lt;"&amp;AV$2,$AP66:$AY66)))</f>
        <v>0</v>
      </c>
      <c r="BG66" s="0" t="n">
        <f aca="false">MAX(0,MIN(AW66,$BT66-SUMIF($AP$2:$AY$2,"&lt;"&amp;AW$2,$AP66:$AY66)))</f>
        <v>0</v>
      </c>
      <c r="BH66" s="0" t="n">
        <f aca="false">MAX(0,MIN(AX66,$BT66-SUMIF($AP$2:$AY$2,"&lt;"&amp;AX$2,$AP66:$AY66)))</f>
        <v>0</v>
      </c>
      <c r="BI66" s="0" t="n">
        <f aca="false">MAX(0,MIN(AY66,$BT66-SUMIF($AP$2:$AY$2,"&lt;"&amp;AY$2,$AP66:$AY66)))</f>
        <v>0</v>
      </c>
      <c r="BJ66" s="0" t="n">
        <f aca="false">ROUND(V66-AF66-AZ66,2)</f>
        <v>0</v>
      </c>
      <c r="BK66" s="0" t="n">
        <f aca="false">ROUND(W66-AG66-BA66,2)</f>
        <v>0</v>
      </c>
      <c r="BL66" s="0" t="n">
        <f aca="false">ROUND(X66-AH66-BB66,2)</f>
        <v>0</v>
      </c>
      <c r="BM66" s="0" t="n">
        <f aca="false">ROUND(Y66-AI66-BC66,2)</f>
        <v>0</v>
      </c>
      <c r="BN66" s="0" t="n">
        <f aca="false">ROUND(Z66-AJ66-BD66,2)</f>
        <v>0</v>
      </c>
      <c r="BO66" s="0" t="n">
        <f aca="false">ROUND(AA66-AK66-BE66,2)</f>
        <v>0</v>
      </c>
      <c r="BP66" s="0" t="n">
        <f aca="false">ROUND(AB66-AL66-BF66,2)</f>
        <v>0</v>
      </c>
      <c r="BQ66" s="0" t="n">
        <f aca="false">ROUND(AC66-AM66-BG66,2)</f>
        <v>0</v>
      </c>
      <c r="BR66" s="0" t="n">
        <f aca="false">ROUND(AD66-AN66-BH66,2)</f>
        <v>0</v>
      </c>
      <c r="BS66" s="0" t="n">
        <f aca="false">ROUND(AE66-AO66-BI66,2)</f>
        <v>0</v>
      </c>
      <c r="BT66" s="0" t="n">
        <f aca="false">MAX(0,Plan!$C$4-SUM(AF66:AO66))</f>
        <v>650</v>
      </c>
      <c r="BU66" s="0" t="n">
        <f aca="false">ROUND(SUM(BJ66:BS66),2)</f>
        <v>0</v>
      </c>
      <c r="BV66" s="0" t="n">
        <f aca="false">SUM(AF66:AO66)+SUM(AZ66:BI66)</f>
        <v>0</v>
      </c>
      <c r="BW66" s="0" t="n">
        <f aca="false">SUM(L66:U66)</f>
        <v>0</v>
      </c>
    </row>
    <row r="67" customFormat="false" ht="15" hidden="false" customHeight="false" outlineLevel="0" collapsed="false">
      <c r="A67" s="0" t="n">
        <v>62</v>
      </c>
      <c r="B67" s="0" t="n">
        <f aca="false">BJ66</f>
        <v>0</v>
      </c>
      <c r="C67" s="0" t="n">
        <f aca="false">BK66</f>
        <v>0</v>
      </c>
      <c r="D67" s="0" t="n">
        <f aca="false">BL66</f>
        <v>0</v>
      </c>
      <c r="E67" s="0" t="n">
        <f aca="false">BM66</f>
        <v>0</v>
      </c>
      <c r="F67" s="0" t="n">
        <f aca="false">BN66</f>
        <v>0</v>
      </c>
      <c r="G67" s="0" t="n">
        <f aca="false">BO66</f>
        <v>0</v>
      </c>
      <c r="H67" s="0" t="n">
        <f aca="false">BP66</f>
        <v>0</v>
      </c>
      <c r="I67" s="0" t="n">
        <f aca="false">BQ66</f>
        <v>0</v>
      </c>
      <c r="J67" s="0" t="n">
        <f aca="false">BR66</f>
        <v>0</v>
      </c>
      <c r="K67" s="0" t="n">
        <f aca="false">BS66</f>
        <v>0</v>
      </c>
      <c r="L67" s="0" t="n">
        <f aca="false">ROUND(B67*N(Debts!$D$5)/12,2)</f>
        <v>0</v>
      </c>
      <c r="M67" s="0" t="n">
        <f aca="false">ROUND(C67*N(Debts!$D$6)/12,2)</f>
        <v>0</v>
      </c>
      <c r="N67" s="0" t="n">
        <f aca="false">ROUND(D67*N(Debts!$D$7)/12,2)</f>
        <v>0</v>
      </c>
      <c r="O67" s="0" t="n">
        <f aca="false">ROUND(E67*N(Debts!$D$8)/12,2)</f>
        <v>0</v>
      </c>
      <c r="P67" s="0" t="n">
        <f aca="false">ROUND(F67*N(Debts!$D$9)/12,2)</f>
        <v>0</v>
      </c>
      <c r="Q67" s="0" t="n">
        <f aca="false">ROUND(G67*N(Debts!$D$10)/12,2)</f>
        <v>0</v>
      </c>
      <c r="R67" s="0" t="n">
        <f aca="false">ROUND(H67*N(Debts!$D$11)/12,2)</f>
        <v>0</v>
      </c>
      <c r="S67" s="0" t="n">
        <f aca="false">ROUND(I67*N(Debts!$D$12)/12,2)</f>
        <v>0</v>
      </c>
      <c r="T67" s="0" t="n">
        <f aca="false">ROUND(J67*N(Debts!$D$13)/12,2)</f>
        <v>0</v>
      </c>
      <c r="U67" s="0" t="n">
        <f aca="false">ROUND(K67*N(Debts!$D$14)/12,2)</f>
        <v>0</v>
      </c>
      <c r="V67" s="0" t="n">
        <f aca="false">B67+L67</f>
        <v>0</v>
      </c>
      <c r="W67" s="0" t="n">
        <f aca="false">C67+M67</f>
        <v>0</v>
      </c>
      <c r="X67" s="0" t="n">
        <f aca="false">D67+N67</f>
        <v>0</v>
      </c>
      <c r="Y67" s="0" t="n">
        <f aca="false">E67+O67</f>
        <v>0</v>
      </c>
      <c r="Z67" s="0" t="n">
        <f aca="false">F67+P67</f>
        <v>0</v>
      </c>
      <c r="AA67" s="0" t="n">
        <f aca="false">G67+Q67</f>
        <v>0</v>
      </c>
      <c r="AB67" s="0" t="n">
        <f aca="false">H67+R67</f>
        <v>0</v>
      </c>
      <c r="AC67" s="0" t="n">
        <f aca="false">I67+S67</f>
        <v>0</v>
      </c>
      <c r="AD67" s="0" t="n">
        <f aca="false">J67+T67</f>
        <v>0</v>
      </c>
      <c r="AE67" s="0" t="n">
        <f aca="false">K67+U67</f>
        <v>0</v>
      </c>
      <c r="AF67" s="0" t="n">
        <f aca="false">MIN(N(Debts!$E$5),V67)</f>
        <v>0</v>
      </c>
      <c r="AG67" s="0" t="n">
        <f aca="false">MIN(N(Debts!$E$6),W67)</f>
        <v>0</v>
      </c>
      <c r="AH67" s="0" t="n">
        <f aca="false">MIN(N(Debts!$E$7),X67)</f>
        <v>0</v>
      </c>
      <c r="AI67" s="0" t="n">
        <f aca="false">MIN(N(Debts!$E$8),Y67)</f>
        <v>0</v>
      </c>
      <c r="AJ67" s="0" t="n">
        <f aca="false">MIN(N(Debts!$E$9),Z67)</f>
        <v>0</v>
      </c>
      <c r="AK67" s="0" t="n">
        <f aca="false">MIN(N(Debts!$E$10),AA67)</f>
        <v>0</v>
      </c>
      <c r="AL67" s="0" t="n">
        <f aca="false">MIN(N(Debts!$E$11),AB67)</f>
        <v>0</v>
      </c>
      <c r="AM67" s="0" t="n">
        <f aca="false">MIN(N(Debts!$E$12),AC67)</f>
        <v>0</v>
      </c>
      <c r="AN67" s="0" t="n">
        <f aca="false">MIN(N(Debts!$E$13),AD67)</f>
        <v>0</v>
      </c>
      <c r="AO67" s="0" t="n">
        <f aca="false">MIN(N(Debts!$E$14),AE67)</f>
        <v>0</v>
      </c>
      <c r="AP67" s="0" t="n">
        <f aca="false">V67-AF67</f>
        <v>0</v>
      </c>
      <c r="AQ67" s="0" t="n">
        <f aca="false">W67-AG67</f>
        <v>0</v>
      </c>
      <c r="AR67" s="0" t="n">
        <f aca="false">X67-AH67</f>
        <v>0</v>
      </c>
      <c r="AS67" s="0" t="n">
        <f aca="false">Y67-AI67</f>
        <v>0</v>
      </c>
      <c r="AT67" s="0" t="n">
        <f aca="false">Z67-AJ67</f>
        <v>0</v>
      </c>
      <c r="AU67" s="0" t="n">
        <f aca="false">AA67-AK67</f>
        <v>0</v>
      </c>
      <c r="AV67" s="0" t="n">
        <f aca="false">AB67-AL67</f>
        <v>0</v>
      </c>
      <c r="AW67" s="0" t="n">
        <f aca="false">AC67-AM67</f>
        <v>0</v>
      </c>
      <c r="AX67" s="0" t="n">
        <f aca="false">AD67-AN67</f>
        <v>0</v>
      </c>
      <c r="AY67" s="0" t="n">
        <f aca="false">AE67-AO67</f>
        <v>0</v>
      </c>
      <c r="AZ67" s="0" t="n">
        <f aca="false">MAX(0,MIN(AP67,$BT67-SUMIF($AP$2:$AY$2,"&lt;"&amp;AP$2,$AP67:$AY67)))</f>
        <v>0</v>
      </c>
      <c r="BA67" s="0" t="n">
        <f aca="false">MAX(0,MIN(AQ67,$BT67-SUMIF($AP$2:$AY$2,"&lt;"&amp;AQ$2,$AP67:$AY67)))</f>
        <v>0</v>
      </c>
      <c r="BB67" s="0" t="n">
        <f aca="false">MAX(0,MIN(AR67,$BT67-SUMIF($AP$2:$AY$2,"&lt;"&amp;AR$2,$AP67:$AY67)))</f>
        <v>0</v>
      </c>
      <c r="BC67" s="0" t="n">
        <f aca="false">MAX(0,MIN(AS67,$BT67-SUMIF($AP$2:$AY$2,"&lt;"&amp;AS$2,$AP67:$AY67)))</f>
        <v>0</v>
      </c>
      <c r="BD67" s="0" t="n">
        <f aca="false">MAX(0,MIN(AT67,$BT67-SUMIF($AP$2:$AY$2,"&lt;"&amp;AT$2,$AP67:$AY67)))</f>
        <v>0</v>
      </c>
      <c r="BE67" s="0" t="n">
        <f aca="false">MAX(0,MIN(AU67,$BT67-SUMIF($AP$2:$AY$2,"&lt;"&amp;AU$2,$AP67:$AY67)))</f>
        <v>0</v>
      </c>
      <c r="BF67" s="0" t="n">
        <f aca="false">MAX(0,MIN(AV67,$BT67-SUMIF($AP$2:$AY$2,"&lt;"&amp;AV$2,$AP67:$AY67)))</f>
        <v>0</v>
      </c>
      <c r="BG67" s="0" t="n">
        <f aca="false">MAX(0,MIN(AW67,$BT67-SUMIF($AP$2:$AY$2,"&lt;"&amp;AW$2,$AP67:$AY67)))</f>
        <v>0</v>
      </c>
      <c r="BH67" s="0" t="n">
        <f aca="false">MAX(0,MIN(AX67,$BT67-SUMIF($AP$2:$AY$2,"&lt;"&amp;AX$2,$AP67:$AY67)))</f>
        <v>0</v>
      </c>
      <c r="BI67" s="0" t="n">
        <f aca="false">MAX(0,MIN(AY67,$BT67-SUMIF($AP$2:$AY$2,"&lt;"&amp;AY$2,$AP67:$AY67)))</f>
        <v>0</v>
      </c>
      <c r="BJ67" s="0" t="n">
        <f aca="false">ROUND(V67-AF67-AZ67,2)</f>
        <v>0</v>
      </c>
      <c r="BK67" s="0" t="n">
        <f aca="false">ROUND(W67-AG67-BA67,2)</f>
        <v>0</v>
      </c>
      <c r="BL67" s="0" t="n">
        <f aca="false">ROUND(X67-AH67-BB67,2)</f>
        <v>0</v>
      </c>
      <c r="BM67" s="0" t="n">
        <f aca="false">ROUND(Y67-AI67-BC67,2)</f>
        <v>0</v>
      </c>
      <c r="BN67" s="0" t="n">
        <f aca="false">ROUND(Z67-AJ67-BD67,2)</f>
        <v>0</v>
      </c>
      <c r="BO67" s="0" t="n">
        <f aca="false">ROUND(AA67-AK67-BE67,2)</f>
        <v>0</v>
      </c>
      <c r="BP67" s="0" t="n">
        <f aca="false">ROUND(AB67-AL67-BF67,2)</f>
        <v>0</v>
      </c>
      <c r="BQ67" s="0" t="n">
        <f aca="false">ROUND(AC67-AM67-BG67,2)</f>
        <v>0</v>
      </c>
      <c r="BR67" s="0" t="n">
        <f aca="false">ROUND(AD67-AN67-BH67,2)</f>
        <v>0</v>
      </c>
      <c r="BS67" s="0" t="n">
        <f aca="false">ROUND(AE67-AO67-BI67,2)</f>
        <v>0</v>
      </c>
      <c r="BT67" s="0" t="n">
        <f aca="false">MAX(0,Plan!$C$4-SUM(AF67:AO67))</f>
        <v>650</v>
      </c>
      <c r="BU67" s="0" t="n">
        <f aca="false">ROUND(SUM(BJ67:BS67),2)</f>
        <v>0</v>
      </c>
      <c r="BV67" s="0" t="n">
        <f aca="false">SUM(AF67:AO67)+SUM(AZ67:BI67)</f>
        <v>0</v>
      </c>
      <c r="BW67" s="0" t="n">
        <f aca="false">SUM(L67:U67)</f>
        <v>0</v>
      </c>
    </row>
    <row r="68" customFormat="false" ht="15" hidden="false" customHeight="false" outlineLevel="0" collapsed="false">
      <c r="A68" s="0" t="n">
        <v>63</v>
      </c>
      <c r="B68" s="0" t="n">
        <f aca="false">BJ67</f>
        <v>0</v>
      </c>
      <c r="C68" s="0" t="n">
        <f aca="false">BK67</f>
        <v>0</v>
      </c>
      <c r="D68" s="0" t="n">
        <f aca="false">BL67</f>
        <v>0</v>
      </c>
      <c r="E68" s="0" t="n">
        <f aca="false">BM67</f>
        <v>0</v>
      </c>
      <c r="F68" s="0" t="n">
        <f aca="false">BN67</f>
        <v>0</v>
      </c>
      <c r="G68" s="0" t="n">
        <f aca="false">BO67</f>
        <v>0</v>
      </c>
      <c r="H68" s="0" t="n">
        <f aca="false">BP67</f>
        <v>0</v>
      </c>
      <c r="I68" s="0" t="n">
        <f aca="false">BQ67</f>
        <v>0</v>
      </c>
      <c r="J68" s="0" t="n">
        <f aca="false">BR67</f>
        <v>0</v>
      </c>
      <c r="K68" s="0" t="n">
        <f aca="false">BS67</f>
        <v>0</v>
      </c>
      <c r="L68" s="0" t="n">
        <f aca="false">ROUND(B68*N(Debts!$D$5)/12,2)</f>
        <v>0</v>
      </c>
      <c r="M68" s="0" t="n">
        <f aca="false">ROUND(C68*N(Debts!$D$6)/12,2)</f>
        <v>0</v>
      </c>
      <c r="N68" s="0" t="n">
        <f aca="false">ROUND(D68*N(Debts!$D$7)/12,2)</f>
        <v>0</v>
      </c>
      <c r="O68" s="0" t="n">
        <f aca="false">ROUND(E68*N(Debts!$D$8)/12,2)</f>
        <v>0</v>
      </c>
      <c r="P68" s="0" t="n">
        <f aca="false">ROUND(F68*N(Debts!$D$9)/12,2)</f>
        <v>0</v>
      </c>
      <c r="Q68" s="0" t="n">
        <f aca="false">ROUND(G68*N(Debts!$D$10)/12,2)</f>
        <v>0</v>
      </c>
      <c r="R68" s="0" t="n">
        <f aca="false">ROUND(H68*N(Debts!$D$11)/12,2)</f>
        <v>0</v>
      </c>
      <c r="S68" s="0" t="n">
        <f aca="false">ROUND(I68*N(Debts!$D$12)/12,2)</f>
        <v>0</v>
      </c>
      <c r="T68" s="0" t="n">
        <f aca="false">ROUND(J68*N(Debts!$D$13)/12,2)</f>
        <v>0</v>
      </c>
      <c r="U68" s="0" t="n">
        <f aca="false">ROUND(K68*N(Debts!$D$14)/12,2)</f>
        <v>0</v>
      </c>
      <c r="V68" s="0" t="n">
        <f aca="false">B68+L68</f>
        <v>0</v>
      </c>
      <c r="W68" s="0" t="n">
        <f aca="false">C68+M68</f>
        <v>0</v>
      </c>
      <c r="X68" s="0" t="n">
        <f aca="false">D68+N68</f>
        <v>0</v>
      </c>
      <c r="Y68" s="0" t="n">
        <f aca="false">E68+O68</f>
        <v>0</v>
      </c>
      <c r="Z68" s="0" t="n">
        <f aca="false">F68+P68</f>
        <v>0</v>
      </c>
      <c r="AA68" s="0" t="n">
        <f aca="false">G68+Q68</f>
        <v>0</v>
      </c>
      <c r="AB68" s="0" t="n">
        <f aca="false">H68+R68</f>
        <v>0</v>
      </c>
      <c r="AC68" s="0" t="n">
        <f aca="false">I68+S68</f>
        <v>0</v>
      </c>
      <c r="AD68" s="0" t="n">
        <f aca="false">J68+T68</f>
        <v>0</v>
      </c>
      <c r="AE68" s="0" t="n">
        <f aca="false">K68+U68</f>
        <v>0</v>
      </c>
      <c r="AF68" s="0" t="n">
        <f aca="false">MIN(N(Debts!$E$5),V68)</f>
        <v>0</v>
      </c>
      <c r="AG68" s="0" t="n">
        <f aca="false">MIN(N(Debts!$E$6),W68)</f>
        <v>0</v>
      </c>
      <c r="AH68" s="0" t="n">
        <f aca="false">MIN(N(Debts!$E$7),X68)</f>
        <v>0</v>
      </c>
      <c r="AI68" s="0" t="n">
        <f aca="false">MIN(N(Debts!$E$8),Y68)</f>
        <v>0</v>
      </c>
      <c r="AJ68" s="0" t="n">
        <f aca="false">MIN(N(Debts!$E$9),Z68)</f>
        <v>0</v>
      </c>
      <c r="AK68" s="0" t="n">
        <f aca="false">MIN(N(Debts!$E$10),AA68)</f>
        <v>0</v>
      </c>
      <c r="AL68" s="0" t="n">
        <f aca="false">MIN(N(Debts!$E$11),AB68)</f>
        <v>0</v>
      </c>
      <c r="AM68" s="0" t="n">
        <f aca="false">MIN(N(Debts!$E$12),AC68)</f>
        <v>0</v>
      </c>
      <c r="AN68" s="0" t="n">
        <f aca="false">MIN(N(Debts!$E$13),AD68)</f>
        <v>0</v>
      </c>
      <c r="AO68" s="0" t="n">
        <f aca="false">MIN(N(Debts!$E$14),AE68)</f>
        <v>0</v>
      </c>
      <c r="AP68" s="0" t="n">
        <f aca="false">V68-AF68</f>
        <v>0</v>
      </c>
      <c r="AQ68" s="0" t="n">
        <f aca="false">W68-AG68</f>
        <v>0</v>
      </c>
      <c r="AR68" s="0" t="n">
        <f aca="false">X68-AH68</f>
        <v>0</v>
      </c>
      <c r="AS68" s="0" t="n">
        <f aca="false">Y68-AI68</f>
        <v>0</v>
      </c>
      <c r="AT68" s="0" t="n">
        <f aca="false">Z68-AJ68</f>
        <v>0</v>
      </c>
      <c r="AU68" s="0" t="n">
        <f aca="false">AA68-AK68</f>
        <v>0</v>
      </c>
      <c r="AV68" s="0" t="n">
        <f aca="false">AB68-AL68</f>
        <v>0</v>
      </c>
      <c r="AW68" s="0" t="n">
        <f aca="false">AC68-AM68</f>
        <v>0</v>
      </c>
      <c r="AX68" s="0" t="n">
        <f aca="false">AD68-AN68</f>
        <v>0</v>
      </c>
      <c r="AY68" s="0" t="n">
        <f aca="false">AE68-AO68</f>
        <v>0</v>
      </c>
      <c r="AZ68" s="0" t="n">
        <f aca="false">MAX(0,MIN(AP68,$BT68-SUMIF($AP$2:$AY$2,"&lt;"&amp;AP$2,$AP68:$AY68)))</f>
        <v>0</v>
      </c>
      <c r="BA68" s="0" t="n">
        <f aca="false">MAX(0,MIN(AQ68,$BT68-SUMIF($AP$2:$AY$2,"&lt;"&amp;AQ$2,$AP68:$AY68)))</f>
        <v>0</v>
      </c>
      <c r="BB68" s="0" t="n">
        <f aca="false">MAX(0,MIN(AR68,$BT68-SUMIF($AP$2:$AY$2,"&lt;"&amp;AR$2,$AP68:$AY68)))</f>
        <v>0</v>
      </c>
      <c r="BC68" s="0" t="n">
        <f aca="false">MAX(0,MIN(AS68,$BT68-SUMIF($AP$2:$AY$2,"&lt;"&amp;AS$2,$AP68:$AY68)))</f>
        <v>0</v>
      </c>
      <c r="BD68" s="0" t="n">
        <f aca="false">MAX(0,MIN(AT68,$BT68-SUMIF($AP$2:$AY$2,"&lt;"&amp;AT$2,$AP68:$AY68)))</f>
        <v>0</v>
      </c>
      <c r="BE68" s="0" t="n">
        <f aca="false">MAX(0,MIN(AU68,$BT68-SUMIF($AP$2:$AY$2,"&lt;"&amp;AU$2,$AP68:$AY68)))</f>
        <v>0</v>
      </c>
      <c r="BF68" s="0" t="n">
        <f aca="false">MAX(0,MIN(AV68,$BT68-SUMIF($AP$2:$AY$2,"&lt;"&amp;AV$2,$AP68:$AY68)))</f>
        <v>0</v>
      </c>
      <c r="BG68" s="0" t="n">
        <f aca="false">MAX(0,MIN(AW68,$BT68-SUMIF($AP$2:$AY$2,"&lt;"&amp;AW$2,$AP68:$AY68)))</f>
        <v>0</v>
      </c>
      <c r="BH68" s="0" t="n">
        <f aca="false">MAX(0,MIN(AX68,$BT68-SUMIF($AP$2:$AY$2,"&lt;"&amp;AX$2,$AP68:$AY68)))</f>
        <v>0</v>
      </c>
      <c r="BI68" s="0" t="n">
        <f aca="false">MAX(0,MIN(AY68,$BT68-SUMIF($AP$2:$AY$2,"&lt;"&amp;AY$2,$AP68:$AY68)))</f>
        <v>0</v>
      </c>
      <c r="BJ68" s="0" t="n">
        <f aca="false">ROUND(V68-AF68-AZ68,2)</f>
        <v>0</v>
      </c>
      <c r="BK68" s="0" t="n">
        <f aca="false">ROUND(W68-AG68-BA68,2)</f>
        <v>0</v>
      </c>
      <c r="BL68" s="0" t="n">
        <f aca="false">ROUND(X68-AH68-BB68,2)</f>
        <v>0</v>
      </c>
      <c r="BM68" s="0" t="n">
        <f aca="false">ROUND(Y68-AI68-BC68,2)</f>
        <v>0</v>
      </c>
      <c r="BN68" s="0" t="n">
        <f aca="false">ROUND(Z68-AJ68-BD68,2)</f>
        <v>0</v>
      </c>
      <c r="BO68" s="0" t="n">
        <f aca="false">ROUND(AA68-AK68-BE68,2)</f>
        <v>0</v>
      </c>
      <c r="BP68" s="0" t="n">
        <f aca="false">ROUND(AB68-AL68-BF68,2)</f>
        <v>0</v>
      </c>
      <c r="BQ68" s="0" t="n">
        <f aca="false">ROUND(AC68-AM68-BG68,2)</f>
        <v>0</v>
      </c>
      <c r="BR68" s="0" t="n">
        <f aca="false">ROUND(AD68-AN68-BH68,2)</f>
        <v>0</v>
      </c>
      <c r="BS68" s="0" t="n">
        <f aca="false">ROUND(AE68-AO68-BI68,2)</f>
        <v>0</v>
      </c>
      <c r="BT68" s="0" t="n">
        <f aca="false">MAX(0,Plan!$C$4-SUM(AF68:AO68))</f>
        <v>650</v>
      </c>
      <c r="BU68" s="0" t="n">
        <f aca="false">ROUND(SUM(BJ68:BS68),2)</f>
        <v>0</v>
      </c>
      <c r="BV68" s="0" t="n">
        <f aca="false">SUM(AF68:AO68)+SUM(AZ68:BI68)</f>
        <v>0</v>
      </c>
      <c r="BW68" s="0" t="n">
        <f aca="false">SUM(L68:U68)</f>
        <v>0</v>
      </c>
    </row>
    <row r="69" customFormat="false" ht="15" hidden="false" customHeight="false" outlineLevel="0" collapsed="false">
      <c r="A69" s="0" t="n">
        <v>64</v>
      </c>
      <c r="B69" s="0" t="n">
        <f aca="false">BJ68</f>
        <v>0</v>
      </c>
      <c r="C69" s="0" t="n">
        <f aca="false">BK68</f>
        <v>0</v>
      </c>
      <c r="D69" s="0" t="n">
        <f aca="false">BL68</f>
        <v>0</v>
      </c>
      <c r="E69" s="0" t="n">
        <f aca="false">BM68</f>
        <v>0</v>
      </c>
      <c r="F69" s="0" t="n">
        <f aca="false">BN68</f>
        <v>0</v>
      </c>
      <c r="G69" s="0" t="n">
        <f aca="false">BO68</f>
        <v>0</v>
      </c>
      <c r="H69" s="0" t="n">
        <f aca="false">BP68</f>
        <v>0</v>
      </c>
      <c r="I69" s="0" t="n">
        <f aca="false">BQ68</f>
        <v>0</v>
      </c>
      <c r="J69" s="0" t="n">
        <f aca="false">BR68</f>
        <v>0</v>
      </c>
      <c r="K69" s="0" t="n">
        <f aca="false">BS68</f>
        <v>0</v>
      </c>
      <c r="L69" s="0" t="n">
        <f aca="false">ROUND(B69*N(Debts!$D$5)/12,2)</f>
        <v>0</v>
      </c>
      <c r="M69" s="0" t="n">
        <f aca="false">ROUND(C69*N(Debts!$D$6)/12,2)</f>
        <v>0</v>
      </c>
      <c r="N69" s="0" t="n">
        <f aca="false">ROUND(D69*N(Debts!$D$7)/12,2)</f>
        <v>0</v>
      </c>
      <c r="O69" s="0" t="n">
        <f aca="false">ROUND(E69*N(Debts!$D$8)/12,2)</f>
        <v>0</v>
      </c>
      <c r="P69" s="0" t="n">
        <f aca="false">ROUND(F69*N(Debts!$D$9)/12,2)</f>
        <v>0</v>
      </c>
      <c r="Q69" s="0" t="n">
        <f aca="false">ROUND(G69*N(Debts!$D$10)/12,2)</f>
        <v>0</v>
      </c>
      <c r="R69" s="0" t="n">
        <f aca="false">ROUND(H69*N(Debts!$D$11)/12,2)</f>
        <v>0</v>
      </c>
      <c r="S69" s="0" t="n">
        <f aca="false">ROUND(I69*N(Debts!$D$12)/12,2)</f>
        <v>0</v>
      </c>
      <c r="T69" s="0" t="n">
        <f aca="false">ROUND(J69*N(Debts!$D$13)/12,2)</f>
        <v>0</v>
      </c>
      <c r="U69" s="0" t="n">
        <f aca="false">ROUND(K69*N(Debts!$D$14)/12,2)</f>
        <v>0</v>
      </c>
      <c r="V69" s="0" t="n">
        <f aca="false">B69+L69</f>
        <v>0</v>
      </c>
      <c r="W69" s="0" t="n">
        <f aca="false">C69+M69</f>
        <v>0</v>
      </c>
      <c r="X69" s="0" t="n">
        <f aca="false">D69+N69</f>
        <v>0</v>
      </c>
      <c r="Y69" s="0" t="n">
        <f aca="false">E69+O69</f>
        <v>0</v>
      </c>
      <c r="Z69" s="0" t="n">
        <f aca="false">F69+P69</f>
        <v>0</v>
      </c>
      <c r="AA69" s="0" t="n">
        <f aca="false">G69+Q69</f>
        <v>0</v>
      </c>
      <c r="AB69" s="0" t="n">
        <f aca="false">H69+R69</f>
        <v>0</v>
      </c>
      <c r="AC69" s="0" t="n">
        <f aca="false">I69+S69</f>
        <v>0</v>
      </c>
      <c r="AD69" s="0" t="n">
        <f aca="false">J69+T69</f>
        <v>0</v>
      </c>
      <c r="AE69" s="0" t="n">
        <f aca="false">K69+U69</f>
        <v>0</v>
      </c>
      <c r="AF69" s="0" t="n">
        <f aca="false">MIN(N(Debts!$E$5),V69)</f>
        <v>0</v>
      </c>
      <c r="AG69" s="0" t="n">
        <f aca="false">MIN(N(Debts!$E$6),W69)</f>
        <v>0</v>
      </c>
      <c r="AH69" s="0" t="n">
        <f aca="false">MIN(N(Debts!$E$7),X69)</f>
        <v>0</v>
      </c>
      <c r="AI69" s="0" t="n">
        <f aca="false">MIN(N(Debts!$E$8),Y69)</f>
        <v>0</v>
      </c>
      <c r="AJ69" s="0" t="n">
        <f aca="false">MIN(N(Debts!$E$9),Z69)</f>
        <v>0</v>
      </c>
      <c r="AK69" s="0" t="n">
        <f aca="false">MIN(N(Debts!$E$10),AA69)</f>
        <v>0</v>
      </c>
      <c r="AL69" s="0" t="n">
        <f aca="false">MIN(N(Debts!$E$11),AB69)</f>
        <v>0</v>
      </c>
      <c r="AM69" s="0" t="n">
        <f aca="false">MIN(N(Debts!$E$12),AC69)</f>
        <v>0</v>
      </c>
      <c r="AN69" s="0" t="n">
        <f aca="false">MIN(N(Debts!$E$13),AD69)</f>
        <v>0</v>
      </c>
      <c r="AO69" s="0" t="n">
        <f aca="false">MIN(N(Debts!$E$14),AE69)</f>
        <v>0</v>
      </c>
      <c r="AP69" s="0" t="n">
        <f aca="false">V69-AF69</f>
        <v>0</v>
      </c>
      <c r="AQ69" s="0" t="n">
        <f aca="false">W69-AG69</f>
        <v>0</v>
      </c>
      <c r="AR69" s="0" t="n">
        <f aca="false">X69-AH69</f>
        <v>0</v>
      </c>
      <c r="AS69" s="0" t="n">
        <f aca="false">Y69-AI69</f>
        <v>0</v>
      </c>
      <c r="AT69" s="0" t="n">
        <f aca="false">Z69-AJ69</f>
        <v>0</v>
      </c>
      <c r="AU69" s="0" t="n">
        <f aca="false">AA69-AK69</f>
        <v>0</v>
      </c>
      <c r="AV69" s="0" t="n">
        <f aca="false">AB69-AL69</f>
        <v>0</v>
      </c>
      <c r="AW69" s="0" t="n">
        <f aca="false">AC69-AM69</f>
        <v>0</v>
      </c>
      <c r="AX69" s="0" t="n">
        <f aca="false">AD69-AN69</f>
        <v>0</v>
      </c>
      <c r="AY69" s="0" t="n">
        <f aca="false">AE69-AO69</f>
        <v>0</v>
      </c>
      <c r="AZ69" s="0" t="n">
        <f aca="false">MAX(0,MIN(AP69,$BT69-SUMIF($AP$2:$AY$2,"&lt;"&amp;AP$2,$AP69:$AY69)))</f>
        <v>0</v>
      </c>
      <c r="BA69" s="0" t="n">
        <f aca="false">MAX(0,MIN(AQ69,$BT69-SUMIF($AP$2:$AY$2,"&lt;"&amp;AQ$2,$AP69:$AY69)))</f>
        <v>0</v>
      </c>
      <c r="BB69" s="0" t="n">
        <f aca="false">MAX(0,MIN(AR69,$BT69-SUMIF($AP$2:$AY$2,"&lt;"&amp;AR$2,$AP69:$AY69)))</f>
        <v>0</v>
      </c>
      <c r="BC69" s="0" t="n">
        <f aca="false">MAX(0,MIN(AS69,$BT69-SUMIF($AP$2:$AY$2,"&lt;"&amp;AS$2,$AP69:$AY69)))</f>
        <v>0</v>
      </c>
      <c r="BD69" s="0" t="n">
        <f aca="false">MAX(0,MIN(AT69,$BT69-SUMIF($AP$2:$AY$2,"&lt;"&amp;AT$2,$AP69:$AY69)))</f>
        <v>0</v>
      </c>
      <c r="BE69" s="0" t="n">
        <f aca="false">MAX(0,MIN(AU69,$BT69-SUMIF($AP$2:$AY$2,"&lt;"&amp;AU$2,$AP69:$AY69)))</f>
        <v>0</v>
      </c>
      <c r="BF69" s="0" t="n">
        <f aca="false">MAX(0,MIN(AV69,$BT69-SUMIF($AP$2:$AY$2,"&lt;"&amp;AV$2,$AP69:$AY69)))</f>
        <v>0</v>
      </c>
      <c r="BG69" s="0" t="n">
        <f aca="false">MAX(0,MIN(AW69,$BT69-SUMIF($AP$2:$AY$2,"&lt;"&amp;AW$2,$AP69:$AY69)))</f>
        <v>0</v>
      </c>
      <c r="BH69" s="0" t="n">
        <f aca="false">MAX(0,MIN(AX69,$BT69-SUMIF($AP$2:$AY$2,"&lt;"&amp;AX$2,$AP69:$AY69)))</f>
        <v>0</v>
      </c>
      <c r="BI69" s="0" t="n">
        <f aca="false">MAX(0,MIN(AY69,$BT69-SUMIF($AP$2:$AY$2,"&lt;"&amp;AY$2,$AP69:$AY69)))</f>
        <v>0</v>
      </c>
      <c r="BJ69" s="0" t="n">
        <f aca="false">ROUND(V69-AF69-AZ69,2)</f>
        <v>0</v>
      </c>
      <c r="BK69" s="0" t="n">
        <f aca="false">ROUND(W69-AG69-BA69,2)</f>
        <v>0</v>
      </c>
      <c r="BL69" s="0" t="n">
        <f aca="false">ROUND(X69-AH69-BB69,2)</f>
        <v>0</v>
      </c>
      <c r="BM69" s="0" t="n">
        <f aca="false">ROUND(Y69-AI69-BC69,2)</f>
        <v>0</v>
      </c>
      <c r="BN69" s="0" t="n">
        <f aca="false">ROUND(Z69-AJ69-BD69,2)</f>
        <v>0</v>
      </c>
      <c r="BO69" s="0" t="n">
        <f aca="false">ROUND(AA69-AK69-BE69,2)</f>
        <v>0</v>
      </c>
      <c r="BP69" s="0" t="n">
        <f aca="false">ROUND(AB69-AL69-BF69,2)</f>
        <v>0</v>
      </c>
      <c r="BQ69" s="0" t="n">
        <f aca="false">ROUND(AC69-AM69-BG69,2)</f>
        <v>0</v>
      </c>
      <c r="BR69" s="0" t="n">
        <f aca="false">ROUND(AD69-AN69-BH69,2)</f>
        <v>0</v>
      </c>
      <c r="BS69" s="0" t="n">
        <f aca="false">ROUND(AE69-AO69-BI69,2)</f>
        <v>0</v>
      </c>
      <c r="BT69" s="0" t="n">
        <f aca="false">MAX(0,Plan!$C$4-SUM(AF69:AO69))</f>
        <v>650</v>
      </c>
      <c r="BU69" s="0" t="n">
        <f aca="false">ROUND(SUM(BJ69:BS69),2)</f>
        <v>0</v>
      </c>
      <c r="BV69" s="0" t="n">
        <f aca="false">SUM(AF69:AO69)+SUM(AZ69:BI69)</f>
        <v>0</v>
      </c>
      <c r="BW69" s="0" t="n">
        <f aca="false">SUM(L69:U69)</f>
        <v>0</v>
      </c>
    </row>
    <row r="70" customFormat="false" ht="15" hidden="false" customHeight="false" outlineLevel="0" collapsed="false">
      <c r="A70" s="0" t="n">
        <v>65</v>
      </c>
      <c r="B70" s="0" t="n">
        <f aca="false">BJ69</f>
        <v>0</v>
      </c>
      <c r="C70" s="0" t="n">
        <f aca="false">BK69</f>
        <v>0</v>
      </c>
      <c r="D70" s="0" t="n">
        <f aca="false">BL69</f>
        <v>0</v>
      </c>
      <c r="E70" s="0" t="n">
        <f aca="false">BM69</f>
        <v>0</v>
      </c>
      <c r="F70" s="0" t="n">
        <f aca="false">BN69</f>
        <v>0</v>
      </c>
      <c r="G70" s="0" t="n">
        <f aca="false">BO69</f>
        <v>0</v>
      </c>
      <c r="H70" s="0" t="n">
        <f aca="false">BP69</f>
        <v>0</v>
      </c>
      <c r="I70" s="0" t="n">
        <f aca="false">BQ69</f>
        <v>0</v>
      </c>
      <c r="J70" s="0" t="n">
        <f aca="false">BR69</f>
        <v>0</v>
      </c>
      <c r="K70" s="0" t="n">
        <f aca="false">BS69</f>
        <v>0</v>
      </c>
      <c r="L70" s="0" t="n">
        <f aca="false">ROUND(B70*N(Debts!$D$5)/12,2)</f>
        <v>0</v>
      </c>
      <c r="M70" s="0" t="n">
        <f aca="false">ROUND(C70*N(Debts!$D$6)/12,2)</f>
        <v>0</v>
      </c>
      <c r="N70" s="0" t="n">
        <f aca="false">ROUND(D70*N(Debts!$D$7)/12,2)</f>
        <v>0</v>
      </c>
      <c r="O70" s="0" t="n">
        <f aca="false">ROUND(E70*N(Debts!$D$8)/12,2)</f>
        <v>0</v>
      </c>
      <c r="P70" s="0" t="n">
        <f aca="false">ROUND(F70*N(Debts!$D$9)/12,2)</f>
        <v>0</v>
      </c>
      <c r="Q70" s="0" t="n">
        <f aca="false">ROUND(G70*N(Debts!$D$10)/12,2)</f>
        <v>0</v>
      </c>
      <c r="R70" s="0" t="n">
        <f aca="false">ROUND(H70*N(Debts!$D$11)/12,2)</f>
        <v>0</v>
      </c>
      <c r="S70" s="0" t="n">
        <f aca="false">ROUND(I70*N(Debts!$D$12)/12,2)</f>
        <v>0</v>
      </c>
      <c r="T70" s="0" t="n">
        <f aca="false">ROUND(J70*N(Debts!$D$13)/12,2)</f>
        <v>0</v>
      </c>
      <c r="U70" s="0" t="n">
        <f aca="false">ROUND(K70*N(Debts!$D$14)/12,2)</f>
        <v>0</v>
      </c>
      <c r="V70" s="0" t="n">
        <f aca="false">B70+L70</f>
        <v>0</v>
      </c>
      <c r="W70" s="0" t="n">
        <f aca="false">C70+M70</f>
        <v>0</v>
      </c>
      <c r="X70" s="0" t="n">
        <f aca="false">D70+N70</f>
        <v>0</v>
      </c>
      <c r="Y70" s="0" t="n">
        <f aca="false">E70+O70</f>
        <v>0</v>
      </c>
      <c r="Z70" s="0" t="n">
        <f aca="false">F70+P70</f>
        <v>0</v>
      </c>
      <c r="AA70" s="0" t="n">
        <f aca="false">G70+Q70</f>
        <v>0</v>
      </c>
      <c r="AB70" s="0" t="n">
        <f aca="false">H70+R70</f>
        <v>0</v>
      </c>
      <c r="AC70" s="0" t="n">
        <f aca="false">I70+S70</f>
        <v>0</v>
      </c>
      <c r="AD70" s="0" t="n">
        <f aca="false">J70+T70</f>
        <v>0</v>
      </c>
      <c r="AE70" s="0" t="n">
        <f aca="false">K70+U70</f>
        <v>0</v>
      </c>
      <c r="AF70" s="0" t="n">
        <f aca="false">MIN(N(Debts!$E$5),V70)</f>
        <v>0</v>
      </c>
      <c r="AG70" s="0" t="n">
        <f aca="false">MIN(N(Debts!$E$6),W70)</f>
        <v>0</v>
      </c>
      <c r="AH70" s="0" t="n">
        <f aca="false">MIN(N(Debts!$E$7),X70)</f>
        <v>0</v>
      </c>
      <c r="AI70" s="0" t="n">
        <f aca="false">MIN(N(Debts!$E$8),Y70)</f>
        <v>0</v>
      </c>
      <c r="AJ70" s="0" t="n">
        <f aca="false">MIN(N(Debts!$E$9),Z70)</f>
        <v>0</v>
      </c>
      <c r="AK70" s="0" t="n">
        <f aca="false">MIN(N(Debts!$E$10),AA70)</f>
        <v>0</v>
      </c>
      <c r="AL70" s="0" t="n">
        <f aca="false">MIN(N(Debts!$E$11),AB70)</f>
        <v>0</v>
      </c>
      <c r="AM70" s="0" t="n">
        <f aca="false">MIN(N(Debts!$E$12),AC70)</f>
        <v>0</v>
      </c>
      <c r="AN70" s="0" t="n">
        <f aca="false">MIN(N(Debts!$E$13),AD70)</f>
        <v>0</v>
      </c>
      <c r="AO70" s="0" t="n">
        <f aca="false">MIN(N(Debts!$E$14),AE70)</f>
        <v>0</v>
      </c>
      <c r="AP70" s="0" t="n">
        <f aca="false">V70-AF70</f>
        <v>0</v>
      </c>
      <c r="AQ70" s="0" t="n">
        <f aca="false">W70-AG70</f>
        <v>0</v>
      </c>
      <c r="AR70" s="0" t="n">
        <f aca="false">X70-AH70</f>
        <v>0</v>
      </c>
      <c r="AS70" s="0" t="n">
        <f aca="false">Y70-AI70</f>
        <v>0</v>
      </c>
      <c r="AT70" s="0" t="n">
        <f aca="false">Z70-AJ70</f>
        <v>0</v>
      </c>
      <c r="AU70" s="0" t="n">
        <f aca="false">AA70-AK70</f>
        <v>0</v>
      </c>
      <c r="AV70" s="0" t="n">
        <f aca="false">AB70-AL70</f>
        <v>0</v>
      </c>
      <c r="AW70" s="0" t="n">
        <f aca="false">AC70-AM70</f>
        <v>0</v>
      </c>
      <c r="AX70" s="0" t="n">
        <f aca="false">AD70-AN70</f>
        <v>0</v>
      </c>
      <c r="AY70" s="0" t="n">
        <f aca="false">AE70-AO70</f>
        <v>0</v>
      </c>
      <c r="AZ70" s="0" t="n">
        <f aca="false">MAX(0,MIN(AP70,$BT70-SUMIF($AP$2:$AY$2,"&lt;"&amp;AP$2,$AP70:$AY70)))</f>
        <v>0</v>
      </c>
      <c r="BA70" s="0" t="n">
        <f aca="false">MAX(0,MIN(AQ70,$BT70-SUMIF($AP$2:$AY$2,"&lt;"&amp;AQ$2,$AP70:$AY70)))</f>
        <v>0</v>
      </c>
      <c r="BB70" s="0" t="n">
        <f aca="false">MAX(0,MIN(AR70,$BT70-SUMIF($AP$2:$AY$2,"&lt;"&amp;AR$2,$AP70:$AY70)))</f>
        <v>0</v>
      </c>
      <c r="BC70" s="0" t="n">
        <f aca="false">MAX(0,MIN(AS70,$BT70-SUMIF($AP$2:$AY$2,"&lt;"&amp;AS$2,$AP70:$AY70)))</f>
        <v>0</v>
      </c>
      <c r="BD70" s="0" t="n">
        <f aca="false">MAX(0,MIN(AT70,$BT70-SUMIF($AP$2:$AY$2,"&lt;"&amp;AT$2,$AP70:$AY70)))</f>
        <v>0</v>
      </c>
      <c r="BE70" s="0" t="n">
        <f aca="false">MAX(0,MIN(AU70,$BT70-SUMIF($AP$2:$AY$2,"&lt;"&amp;AU$2,$AP70:$AY70)))</f>
        <v>0</v>
      </c>
      <c r="BF70" s="0" t="n">
        <f aca="false">MAX(0,MIN(AV70,$BT70-SUMIF($AP$2:$AY$2,"&lt;"&amp;AV$2,$AP70:$AY70)))</f>
        <v>0</v>
      </c>
      <c r="BG70" s="0" t="n">
        <f aca="false">MAX(0,MIN(AW70,$BT70-SUMIF($AP$2:$AY$2,"&lt;"&amp;AW$2,$AP70:$AY70)))</f>
        <v>0</v>
      </c>
      <c r="BH70" s="0" t="n">
        <f aca="false">MAX(0,MIN(AX70,$BT70-SUMIF($AP$2:$AY$2,"&lt;"&amp;AX$2,$AP70:$AY70)))</f>
        <v>0</v>
      </c>
      <c r="BI70" s="0" t="n">
        <f aca="false">MAX(0,MIN(AY70,$BT70-SUMIF($AP$2:$AY$2,"&lt;"&amp;AY$2,$AP70:$AY70)))</f>
        <v>0</v>
      </c>
      <c r="BJ70" s="0" t="n">
        <f aca="false">ROUND(V70-AF70-AZ70,2)</f>
        <v>0</v>
      </c>
      <c r="BK70" s="0" t="n">
        <f aca="false">ROUND(W70-AG70-BA70,2)</f>
        <v>0</v>
      </c>
      <c r="BL70" s="0" t="n">
        <f aca="false">ROUND(X70-AH70-BB70,2)</f>
        <v>0</v>
      </c>
      <c r="BM70" s="0" t="n">
        <f aca="false">ROUND(Y70-AI70-BC70,2)</f>
        <v>0</v>
      </c>
      <c r="BN70" s="0" t="n">
        <f aca="false">ROUND(Z70-AJ70-BD70,2)</f>
        <v>0</v>
      </c>
      <c r="BO70" s="0" t="n">
        <f aca="false">ROUND(AA70-AK70-BE70,2)</f>
        <v>0</v>
      </c>
      <c r="BP70" s="0" t="n">
        <f aca="false">ROUND(AB70-AL70-BF70,2)</f>
        <v>0</v>
      </c>
      <c r="BQ70" s="0" t="n">
        <f aca="false">ROUND(AC70-AM70-BG70,2)</f>
        <v>0</v>
      </c>
      <c r="BR70" s="0" t="n">
        <f aca="false">ROUND(AD70-AN70-BH70,2)</f>
        <v>0</v>
      </c>
      <c r="BS70" s="0" t="n">
        <f aca="false">ROUND(AE70-AO70-BI70,2)</f>
        <v>0</v>
      </c>
      <c r="BT70" s="0" t="n">
        <f aca="false">MAX(0,Plan!$C$4-SUM(AF70:AO70))</f>
        <v>650</v>
      </c>
      <c r="BU70" s="0" t="n">
        <f aca="false">ROUND(SUM(BJ70:BS70),2)</f>
        <v>0</v>
      </c>
      <c r="BV70" s="0" t="n">
        <f aca="false">SUM(AF70:AO70)+SUM(AZ70:BI70)</f>
        <v>0</v>
      </c>
      <c r="BW70" s="0" t="n">
        <f aca="false">SUM(L70:U70)</f>
        <v>0</v>
      </c>
    </row>
    <row r="71" customFormat="false" ht="15" hidden="false" customHeight="false" outlineLevel="0" collapsed="false">
      <c r="A71" s="0" t="n">
        <v>66</v>
      </c>
      <c r="B71" s="0" t="n">
        <f aca="false">BJ70</f>
        <v>0</v>
      </c>
      <c r="C71" s="0" t="n">
        <f aca="false">BK70</f>
        <v>0</v>
      </c>
      <c r="D71" s="0" t="n">
        <f aca="false">BL70</f>
        <v>0</v>
      </c>
      <c r="E71" s="0" t="n">
        <f aca="false">BM70</f>
        <v>0</v>
      </c>
      <c r="F71" s="0" t="n">
        <f aca="false">BN70</f>
        <v>0</v>
      </c>
      <c r="G71" s="0" t="n">
        <f aca="false">BO70</f>
        <v>0</v>
      </c>
      <c r="H71" s="0" t="n">
        <f aca="false">BP70</f>
        <v>0</v>
      </c>
      <c r="I71" s="0" t="n">
        <f aca="false">BQ70</f>
        <v>0</v>
      </c>
      <c r="J71" s="0" t="n">
        <f aca="false">BR70</f>
        <v>0</v>
      </c>
      <c r="K71" s="0" t="n">
        <f aca="false">BS70</f>
        <v>0</v>
      </c>
      <c r="L71" s="0" t="n">
        <f aca="false">ROUND(B71*N(Debts!$D$5)/12,2)</f>
        <v>0</v>
      </c>
      <c r="M71" s="0" t="n">
        <f aca="false">ROUND(C71*N(Debts!$D$6)/12,2)</f>
        <v>0</v>
      </c>
      <c r="N71" s="0" t="n">
        <f aca="false">ROUND(D71*N(Debts!$D$7)/12,2)</f>
        <v>0</v>
      </c>
      <c r="O71" s="0" t="n">
        <f aca="false">ROUND(E71*N(Debts!$D$8)/12,2)</f>
        <v>0</v>
      </c>
      <c r="P71" s="0" t="n">
        <f aca="false">ROUND(F71*N(Debts!$D$9)/12,2)</f>
        <v>0</v>
      </c>
      <c r="Q71" s="0" t="n">
        <f aca="false">ROUND(G71*N(Debts!$D$10)/12,2)</f>
        <v>0</v>
      </c>
      <c r="R71" s="0" t="n">
        <f aca="false">ROUND(H71*N(Debts!$D$11)/12,2)</f>
        <v>0</v>
      </c>
      <c r="S71" s="0" t="n">
        <f aca="false">ROUND(I71*N(Debts!$D$12)/12,2)</f>
        <v>0</v>
      </c>
      <c r="T71" s="0" t="n">
        <f aca="false">ROUND(J71*N(Debts!$D$13)/12,2)</f>
        <v>0</v>
      </c>
      <c r="U71" s="0" t="n">
        <f aca="false">ROUND(K71*N(Debts!$D$14)/12,2)</f>
        <v>0</v>
      </c>
      <c r="V71" s="0" t="n">
        <f aca="false">B71+L71</f>
        <v>0</v>
      </c>
      <c r="W71" s="0" t="n">
        <f aca="false">C71+M71</f>
        <v>0</v>
      </c>
      <c r="X71" s="0" t="n">
        <f aca="false">D71+N71</f>
        <v>0</v>
      </c>
      <c r="Y71" s="0" t="n">
        <f aca="false">E71+O71</f>
        <v>0</v>
      </c>
      <c r="Z71" s="0" t="n">
        <f aca="false">F71+P71</f>
        <v>0</v>
      </c>
      <c r="AA71" s="0" t="n">
        <f aca="false">G71+Q71</f>
        <v>0</v>
      </c>
      <c r="AB71" s="0" t="n">
        <f aca="false">H71+R71</f>
        <v>0</v>
      </c>
      <c r="AC71" s="0" t="n">
        <f aca="false">I71+S71</f>
        <v>0</v>
      </c>
      <c r="AD71" s="0" t="n">
        <f aca="false">J71+T71</f>
        <v>0</v>
      </c>
      <c r="AE71" s="0" t="n">
        <f aca="false">K71+U71</f>
        <v>0</v>
      </c>
      <c r="AF71" s="0" t="n">
        <f aca="false">MIN(N(Debts!$E$5),V71)</f>
        <v>0</v>
      </c>
      <c r="AG71" s="0" t="n">
        <f aca="false">MIN(N(Debts!$E$6),W71)</f>
        <v>0</v>
      </c>
      <c r="AH71" s="0" t="n">
        <f aca="false">MIN(N(Debts!$E$7),X71)</f>
        <v>0</v>
      </c>
      <c r="AI71" s="0" t="n">
        <f aca="false">MIN(N(Debts!$E$8),Y71)</f>
        <v>0</v>
      </c>
      <c r="AJ71" s="0" t="n">
        <f aca="false">MIN(N(Debts!$E$9),Z71)</f>
        <v>0</v>
      </c>
      <c r="AK71" s="0" t="n">
        <f aca="false">MIN(N(Debts!$E$10),AA71)</f>
        <v>0</v>
      </c>
      <c r="AL71" s="0" t="n">
        <f aca="false">MIN(N(Debts!$E$11),AB71)</f>
        <v>0</v>
      </c>
      <c r="AM71" s="0" t="n">
        <f aca="false">MIN(N(Debts!$E$12),AC71)</f>
        <v>0</v>
      </c>
      <c r="AN71" s="0" t="n">
        <f aca="false">MIN(N(Debts!$E$13),AD71)</f>
        <v>0</v>
      </c>
      <c r="AO71" s="0" t="n">
        <f aca="false">MIN(N(Debts!$E$14),AE71)</f>
        <v>0</v>
      </c>
      <c r="AP71" s="0" t="n">
        <f aca="false">V71-AF71</f>
        <v>0</v>
      </c>
      <c r="AQ71" s="0" t="n">
        <f aca="false">W71-AG71</f>
        <v>0</v>
      </c>
      <c r="AR71" s="0" t="n">
        <f aca="false">X71-AH71</f>
        <v>0</v>
      </c>
      <c r="AS71" s="0" t="n">
        <f aca="false">Y71-AI71</f>
        <v>0</v>
      </c>
      <c r="AT71" s="0" t="n">
        <f aca="false">Z71-AJ71</f>
        <v>0</v>
      </c>
      <c r="AU71" s="0" t="n">
        <f aca="false">AA71-AK71</f>
        <v>0</v>
      </c>
      <c r="AV71" s="0" t="n">
        <f aca="false">AB71-AL71</f>
        <v>0</v>
      </c>
      <c r="AW71" s="0" t="n">
        <f aca="false">AC71-AM71</f>
        <v>0</v>
      </c>
      <c r="AX71" s="0" t="n">
        <f aca="false">AD71-AN71</f>
        <v>0</v>
      </c>
      <c r="AY71" s="0" t="n">
        <f aca="false">AE71-AO71</f>
        <v>0</v>
      </c>
      <c r="AZ71" s="0" t="n">
        <f aca="false">MAX(0,MIN(AP71,$BT71-SUMIF($AP$2:$AY$2,"&lt;"&amp;AP$2,$AP71:$AY71)))</f>
        <v>0</v>
      </c>
      <c r="BA71" s="0" t="n">
        <f aca="false">MAX(0,MIN(AQ71,$BT71-SUMIF($AP$2:$AY$2,"&lt;"&amp;AQ$2,$AP71:$AY71)))</f>
        <v>0</v>
      </c>
      <c r="BB71" s="0" t="n">
        <f aca="false">MAX(0,MIN(AR71,$BT71-SUMIF($AP$2:$AY$2,"&lt;"&amp;AR$2,$AP71:$AY71)))</f>
        <v>0</v>
      </c>
      <c r="BC71" s="0" t="n">
        <f aca="false">MAX(0,MIN(AS71,$BT71-SUMIF($AP$2:$AY$2,"&lt;"&amp;AS$2,$AP71:$AY71)))</f>
        <v>0</v>
      </c>
      <c r="BD71" s="0" t="n">
        <f aca="false">MAX(0,MIN(AT71,$BT71-SUMIF($AP$2:$AY$2,"&lt;"&amp;AT$2,$AP71:$AY71)))</f>
        <v>0</v>
      </c>
      <c r="BE71" s="0" t="n">
        <f aca="false">MAX(0,MIN(AU71,$BT71-SUMIF($AP$2:$AY$2,"&lt;"&amp;AU$2,$AP71:$AY71)))</f>
        <v>0</v>
      </c>
      <c r="BF71" s="0" t="n">
        <f aca="false">MAX(0,MIN(AV71,$BT71-SUMIF($AP$2:$AY$2,"&lt;"&amp;AV$2,$AP71:$AY71)))</f>
        <v>0</v>
      </c>
      <c r="BG71" s="0" t="n">
        <f aca="false">MAX(0,MIN(AW71,$BT71-SUMIF($AP$2:$AY$2,"&lt;"&amp;AW$2,$AP71:$AY71)))</f>
        <v>0</v>
      </c>
      <c r="BH71" s="0" t="n">
        <f aca="false">MAX(0,MIN(AX71,$BT71-SUMIF($AP$2:$AY$2,"&lt;"&amp;AX$2,$AP71:$AY71)))</f>
        <v>0</v>
      </c>
      <c r="BI71" s="0" t="n">
        <f aca="false">MAX(0,MIN(AY71,$BT71-SUMIF($AP$2:$AY$2,"&lt;"&amp;AY$2,$AP71:$AY71)))</f>
        <v>0</v>
      </c>
      <c r="BJ71" s="0" t="n">
        <f aca="false">ROUND(V71-AF71-AZ71,2)</f>
        <v>0</v>
      </c>
      <c r="BK71" s="0" t="n">
        <f aca="false">ROUND(W71-AG71-BA71,2)</f>
        <v>0</v>
      </c>
      <c r="BL71" s="0" t="n">
        <f aca="false">ROUND(X71-AH71-BB71,2)</f>
        <v>0</v>
      </c>
      <c r="BM71" s="0" t="n">
        <f aca="false">ROUND(Y71-AI71-BC71,2)</f>
        <v>0</v>
      </c>
      <c r="BN71" s="0" t="n">
        <f aca="false">ROUND(Z71-AJ71-BD71,2)</f>
        <v>0</v>
      </c>
      <c r="BO71" s="0" t="n">
        <f aca="false">ROUND(AA71-AK71-BE71,2)</f>
        <v>0</v>
      </c>
      <c r="BP71" s="0" t="n">
        <f aca="false">ROUND(AB71-AL71-BF71,2)</f>
        <v>0</v>
      </c>
      <c r="BQ71" s="0" t="n">
        <f aca="false">ROUND(AC71-AM71-BG71,2)</f>
        <v>0</v>
      </c>
      <c r="BR71" s="0" t="n">
        <f aca="false">ROUND(AD71-AN71-BH71,2)</f>
        <v>0</v>
      </c>
      <c r="BS71" s="0" t="n">
        <f aca="false">ROUND(AE71-AO71-BI71,2)</f>
        <v>0</v>
      </c>
      <c r="BT71" s="0" t="n">
        <f aca="false">MAX(0,Plan!$C$4-SUM(AF71:AO71))</f>
        <v>650</v>
      </c>
      <c r="BU71" s="0" t="n">
        <f aca="false">ROUND(SUM(BJ71:BS71),2)</f>
        <v>0</v>
      </c>
      <c r="BV71" s="0" t="n">
        <f aca="false">SUM(AF71:AO71)+SUM(AZ71:BI71)</f>
        <v>0</v>
      </c>
      <c r="BW71" s="0" t="n">
        <f aca="false">SUM(L71:U71)</f>
        <v>0</v>
      </c>
    </row>
    <row r="72" customFormat="false" ht="15" hidden="false" customHeight="false" outlineLevel="0" collapsed="false">
      <c r="A72" s="0" t="n">
        <v>67</v>
      </c>
      <c r="B72" s="0" t="n">
        <f aca="false">BJ71</f>
        <v>0</v>
      </c>
      <c r="C72" s="0" t="n">
        <f aca="false">BK71</f>
        <v>0</v>
      </c>
      <c r="D72" s="0" t="n">
        <f aca="false">BL71</f>
        <v>0</v>
      </c>
      <c r="E72" s="0" t="n">
        <f aca="false">BM71</f>
        <v>0</v>
      </c>
      <c r="F72" s="0" t="n">
        <f aca="false">BN71</f>
        <v>0</v>
      </c>
      <c r="G72" s="0" t="n">
        <f aca="false">BO71</f>
        <v>0</v>
      </c>
      <c r="H72" s="0" t="n">
        <f aca="false">BP71</f>
        <v>0</v>
      </c>
      <c r="I72" s="0" t="n">
        <f aca="false">BQ71</f>
        <v>0</v>
      </c>
      <c r="J72" s="0" t="n">
        <f aca="false">BR71</f>
        <v>0</v>
      </c>
      <c r="K72" s="0" t="n">
        <f aca="false">BS71</f>
        <v>0</v>
      </c>
      <c r="L72" s="0" t="n">
        <f aca="false">ROUND(B72*N(Debts!$D$5)/12,2)</f>
        <v>0</v>
      </c>
      <c r="M72" s="0" t="n">
        <f aca="false">ROUND(C72*N(Debts!$D$6)/12,2)</f>
        <v>0</v>
      </c>
      <c r="N72" s="0" t="n">
        <f aca="false">ROUND(D72*N(Debts!$D$7)/12,2)</f>
        <v>0</v>
      </c>
      <c r="O72" s="0" t="n">
        <f aca="false">ROUND(E72*N(Debts!$D$8)/12,2)</f>
        <v>0</v>
      </c>
      <c r="P72" s="0" t="n">
        <f aca="false">ROUND(F72*N(Debts!$D$9)/12,2)</f>
        <v>0</v>
      </c>
      <c r="Q72" s="0" t="n">
        <f aca="false">ROUND(G72*N(Debts!$D$10)/12,2)</f>
        <v>0</v>
      </c>
      <c r="R72" s="0" t="n">
        <f aca="false">ROUND(H72*N(Debts!$D$11)/12,2)</f>
        <v>0</v>
      </c>
      <c r="S72" s="0" t="n">
        <f aca="false">ROUND(I72*N(Debts!$D$12)/12,2)</f>
        <v>0</v>
      </c>
      <c r="T72" s="0" t="n">
        <f aca="false">ROUND(J72*N(Debts!$D$13)/12,2)</f>
        <v>0</v>
      </c>
      <c r="U72" s="0" t="n">
        <f aca="false">ROUND(K72*N(Debts!$D$14)/12,2)</f>
        <v>0</v>
      </c>
      <c r="V72" s="0" t="n">
        <f aca="false">B72+L72</f>
        <v>0</v>
      </c>
      <c r="W72" s="0" t="n">
        <f aca="false">C72+M72</f>
        <v>0</v>
      </c>
      <c r="X72" s="0" t="n">
        <f aca="false">D72+N72</f>
        <v>0</v>
      </c>
      <c r="Y72" s="0" t="n">
        <f aca="false">E72+O72</f>
        <v>0</v>
      </c>
      <c r="Z72" s="0" t="n">
        <f aca="false">F72+P72</f>
        <v>0</v>
      </c>
      <c r="AA72" s="0" t="n">
        <f aca="false">G72+Q72</f>
        <v>0</v>
      </c>
      <c r="AB72" s="0" t="n">
        <f aca="false">H72+R72</f>
        <v>0</v>
      </c>
      <c r="AC72" s="0" t="n">
        <f aca="false">I72+S72</f>
        <v>0</v>
      </c>
      <c r="AD72" s="0" t="n">
        <f aca="false">J72+T72</f>
        <v>0</v>
      </c>
      <c r="AE72" s="0" t="n">
        <f aca="false">K72+U72</f>
        <v>0</v>
      </c>
      <c r="AF72" s="0" t="n">
        <f aca="false">MIN(N(Debts!$E$5),V72)</f>
        <v>0</v>
      </c>
      <c r="AG72" s="0" t="n">
        <f aca="false">MIN(N(Debts!$E$6),W72)</f>
        <v>0</v>
      </c>
      <c r="AH72" s="0" t="n">
        <f aca="false">MIN(N(Debts!$E$7),X72)</f>
        <v>0</v>
      </c>
      <c r="AI72" s="0" t="n">
        <f aca="false">MIN(N(Debts!$E$8),Y72)</f>
        <v>0</v>
      </c>
      <c r="AJ72" s="0" t="n">
        <f aca="false">MIN(N(Debts!$E$9),Z72)</f>
        <v>0</v>
      </c>
      <c r="AK72" s="0" t="n">
        <f aca="false">MIN(N(Debts!$E$10),AA72)</f>
        <v>0</v>
      </c>
      <c r="AL72" s="0" t="n">
        <f aca="false">MIN(N(Debts!$E$11),AB72)</f>
        <v>0</v>
      </c>
      <c r="AM72" s="0" t="n">
        <f aca="false">MIN(N(Debts!$E$12),AC72)</f>
        <v>0</v>
      </c>
      <c r="AN72" s="0" t="n">
        <f aca="false">MIN(N(Debts!$E$13),AD72)</f>
        <v>0</v>
      </c>
      <c r="AO72" s="0" t="n">
        <f aca="false">MIN(N(Debts!$E$14),AE72)</f>
        <v>0</v>
      </c>
      <c r="AP72" s="0" t="n">
        <f aca="false">V72-AF72</f>
        <v>0</v>
      </c>
      <c r="AQ72" s="0" t="n">
        <f aca="false">W72-AG72</f>
        <v>0</v>
      </c>
      <c r="AR72" s="0" t="n">
        <f aca="false">X72-AH72</f>
        <v>0</v>
      </c>
      <c r="AS72" s="0" t="n">
        <f aca="false">Y72-AI72</f>
        <v>0</v>
      </c>
      <c r="AT72" s="0" t="n">
        <f aca="false">Z72-AJ72</f>
        <v>0</v>
      </c>
      <c r="AU72" s="0" t="n">
        <f aca="false">AA72-AK72</f>
        <v>0</v>
      </c>
      <c r="AV72" s="0" t="n">
        <f aca="false">AB72-AL72</f>
        <v>0</v>
      </c>
      <c r="AW72" s="0" t="n">
        <f aca="false">AC72-AM72</f>
        <v>0</v>
      </c>
      <c r="AX72" s="0" t="n">
        <f aca="false">AD72-AN72</f>
        <v>0</v>
      </c>
      <c r="AY72" s="0" t="n">
        <f aca="false">AE72-AO72</f>
        <v>0</v>
      </c>
      <c r="AZ72" s="0" t="n">
        <f aca="false">MAX(0,MIN(AP72,$BT72-SUMIF($AP$2:$AY$2,"&lt;"&amp;AP$2,$AP72:$AY72)))</f>
        <v>0</v>
      </c>
      <c r="BA72" s="0" t="n">
        <f aca="false">MAX(0,MIN(AQ72,$BT72-SUMIF($AP$2:$AY$2,"&lt;"&amp;AQ$2,$AP72:$AY72)))</f>
        <v>0</v>
      </c>
      <c r="BB72" s="0" t="n">
        <f aca="false">MAX(0,MIN(AR72,$BT72-SUMIF($AP$2:$AY$2,"&lt;"&amp;AR$2,$AP72:$AY72)))</f>
        <v>0</v>
      </c>
      <c r="BC72" s="0" t="n">
        <f aca="false">MAX(0,MIN(AS72,$BT72-SUMIF($AP$2:$AY$2,"&lt;"&amp;AS$2,$AP72:$AY72)))</f>
        <v>0</v>
      </c>
      <c r="BD72" s="0" t="n">
        <f aca="false">MAX(0,MIN(AT72,$BT72-SUMIF($AP$2:$AY$2,"&lt;"&amp;AT$2,$AP72:$AY72)))</f>
        <v>0</v>
      </c>
      <c r="BE72" s="0" t="n">
        <f aca="false">MAX(0,MIN(AU72,$BT72-SUMIF($AP$2:$AY$2,"&lt;"&amp;AU$2,$AP72:$AY72)))</f>
        <v>0</v>
      </c>
      <c r="BF72" s="0" t="n">
        <f aca="false">MAX(0,MIN(AV72,$BT72-SUMIF($AP$2:$AY$2,"&lt;"&amp;AV$2,$AP72:$AY72)))</f>
        <v>0</v>
      </c>
      <c r="BG72" s="0" t="n">
        <f aca="false">MAX(0,MIN(AW72,$BT72-SUMIF($AP$2:$AY$2,"&lt;"&amp;AW$2,$AP72:$AY72)))</f>
        <v>0</v>
      </c>
      <c r="BH72" s="0" t="n">
        <f aca="false">MAX(0,MIN(AX72,$BT72-SUMIF($AP$2:$AY$2,"&lt;"&amp;AX$2,$AP72:$AY72)))</f>
        <v>0</v>
      </c>
      <c r="BI72" s="0" t="n">
        <f aca="false">MAX(0,MIN(AY72,$BT72-SUMIF($AP$2:$AY$2,"&lt;"&amp;AY$2,$AP72:$AY72)))</f>
        <v>0</v>
      </c>
      <c r="BJ72" s="0" t="n">
        <f aca="false">ROUND(V72-AF72-AZ72,2)</f>
        <v>0</v>
      </c>
      <c r="BK72" s="0" t="n">
        <f aca="false">ROUND(W72-AG72-BA72,2)</f>
        <v>0</v>
      </c>
      <c r="BL72" s="0" t="n">
        <f aca="false">ROUND(X72-AH72-BB72,2)</f>
        <v>0</v>
      </c>
      <c r="BM72" s="0" t="n">
        <f aca="false">ROUND(Y72-AI72-BC72,2)</f>
        <v>0</v>
      </c>
      <c r="BN72" s="0" t="n">
        <f aca="false">ROUND(Z72-AJ72-BD72,2)</f>
        <v>0</v>
      </c>
      <c r="BO72" s="0" t="n">
        <f aca="false">ROUND(AA72-AK72-BE72,2)</f>
        <v>0</v>
      </c>
      <c r="BP72" s="0" t="n">
        <f aca="false">ROUND(AB72-AL72-BF72,2)</f>
        <v>0</v>
      </c>
      <c r="BQ72" s="0" t="n">
        <f aca="false">ROUND(AC72-AM72-BG72,2)</f>
        <v>0</v>
      </c>
      <c r="BR72" s="0" t="n">
        <f aca="false">ROUND(AD72-AN72-BH72,2)</f>
        <v>0</v>
      </c>
      <c r="BS72" s="0" t="n">
        <f aca="false">ROUND(AE72-AO72-BI72,2)</f>
        <v>0</v>
      </c>
      <c r="BT72" s="0" t="n">
        <f aca="false">MAX(0,Plan!$C$4-SUM(AF72:AO72))</f>
        <v>650</v>
      </c>
      <c r="BU72" s="0" t="n">
        <f aca="false">ROUND(SUM(BJ72:BS72),2)</f>
        <v>0</v>
      </c>
      <c r="BV72" s="0" t="n">
        <f aca="false">SUM(AF72:AO72)+SUM(AZ72:BI72)</f>
        <v>0</v>
      </c>
      <c r="BW72" s="0" t="n">
        <f aca="false">SUM(L72:U72)</f>
        <v>0</v>
      </c>
    </row>
    <row r="73" customFormat="false" ht="15" hidden="false" customHeight="false" outlineLevel="0" collapsed="false">
      <c r="A73" s="0" t="n">
        <v>68</v>
      </c>
      <c r="B73" s="0" t="n">
        <f aca="false">BJ72</f>
        <v>0</v>
      </c>
      <c r="C73" s="0" t="n">
        <f aca="false">BK72</f>
        <v>0</v>
      </c>
      <c r="D73" s="0" t="n">
        <f aca="false">BL72</f>
        <v>0</v>
      </c>
      <c r="E73" s="0" t="n">
        <f aca="false">BM72</f>
        <v>0</v>
      </c>
      <c r="F73" s="0" t="n">
        <f aca="false">BN72</f>
        <v>0</v>
      </c>
      <c r="G73" s="0" t="n">
        <f aca="false">BO72</f>
        <v>0</v>
      </c>
      <c r="H73" s="0" t="n">
        <f aca="false">BP72</f>
        <v>0</v>
      </c>
      <c r="I73" s="0" t="n">
        <f aca="false">BQ72</f>
        <v>0</v>
      </c>
      <c r="J73" s="0" t="n">
        <f aca="false">BR72</f>
        <v>0</v>
      </c>
      <c r="K73" s="0" t="n">
        <f aca="false">BS72</f>
        <v>0</v>
      </c>
      <c r="L73" s="0" t="n">
        <f aca="false">ROUND(B73*N(Debts!$D$5)/12,2)</f>
        <v>0</v>
      </c>
      <c r="M73" s="0" t="n">
        <f aca="false">ROUND(C73*N(Debts!$D$6)/12,2)</f>
        <v>0</v>
      </c>
      <c r="N73" s="0" t="n">
        <f aca="false">ROUND(D73*N(Debts!$D$7)/12,2)</f>
        <v>0</v>
      </c>
      <c r="O73" s="0" t="n">
        <f aca="false">ROUND(E73*N(Debts!$D$8)/12,2)</f>
        <v>0</v>
      </c>
      <c r="P73" s="0" t="n">
        <f aca="false">ROUND(F73*N(Debts!$D$9)/12,2)</f>
        <v>0</v>
      </c>
      <c r="Q73" s="0" t="n">
        <f aca="false">ROUND(G73*N(Debts!$D$10)/12,2)</f>
        <v>0</v>
      </c>
      <c r="R73" s="0" t="n">
        <f aca="false">ROUND(H73*N(Debts!$D$11)/12,2)</f>
        <v>0</v>
      </c>
      <c r="S73" s="0" t="n">
        <f aca="false">ROUND(I73*N(Debts!$D$12)/12,2)</f>
        <v>0</v>
      </c>
      <c r="T73" s="0" t="n">
        <f aca="false">ROUND(J73*N(Debts!$D$13)/12,2)</f>
        <v>0</v>
      </c>
      <c r="U73" s="0" t="n">
        <f aca="false">ROUND(K73*N(Debts!$D$14)/12,2)</f>
        <v>0</v>
      </c>
      <c r="V73" s="0" t="n">
        <f aca="false">B73+L73</f>
        <v>0</v>
      </c>
      <c r="W73" s="0" t="n">
        <f aca="false">C73+M73</f>
        <v>0</v>
      </c>
      <c r="X73" s="0" t="n">
        <f aca="false">D73+N73</f>
        <v>0</v>
      </c>
      <c r="Y73" s="0" t="n">
        <f aca="false">E73+O73</f>
        <v>0</v>
      </c>
      <c r="Z73" s="0" t="n">
        <f aca="false">F73+P73</f>
        <v>0</v>
      </c>
      <c r="AA73" s="0" t="n">
        <f aca="false">G73+Q73</f>
        <v>0</v>
      </c>
      <c r="AB73" s="0" t="n">
        <f aca="false">H73+R73</f>
        <v>0</v>
      </c>
      <c r="AC73" s="0" t="n">
        <f aca="false">I73+S73</f>
        <v>0</v>
      </c>
      <c r="AD73" s="0" t="n">
        <f aca="false">J73+T73</f>
        <v>0</v>
      </c>
      <c r="AE73" s="0" t="n">
        <f aca="false">K73+U73</f>
        <v>0</v>
      </c>
      <c r="AF73" s="0" t="n">
        <f aca="false">MIN(N(Debts!$E$5),V73)</f>
        <v>0</v>
      </c>
      <c r="AG73" s="0" t="n">
        <f aca="false">MIN(N(Debts!$E$6),W73)</f>
        <v>0</v>
      </c>
      <c r="AH73" s="0" t="n">
        <f aca="false">MIN(N(Debts!$E$7),X73)</f>
        <v>0</v>
      </c>
      <c r="AI73" s="0" t="n">
        <f aca="false">MIN(N(Debts!$E$8),Y73)</f>
        <v>0</v>
      </c>
      <c r="AJ73" s="0" t="n">
        <f aca="false">MIN(N(Debts!$E$9),Z73)</f>
        <v>0</v>
      </c>
      <c r="AK73" s="0" t="n">
        <f aca="false">MIN(N(Debts!$E$10),AA73)</f>
        <v>0</v>
      </c>
      <c r="AL73" s="0" t="n">
        <f aca="false">MIN(N(Debts!$E$11),AB73)</f>
        <v>0</v>
      </c>
      <c r="AM73" s="0" t="n">
        <f aca="false">MIN(N(Debts!$E$12),AC73)</f>
        <v>0</v>
      </c>
      <c r="AN73" s="0" t="n">
        <f aca="false">MIN(N(Debts!$E$13),AD73)</f>
        <v>0</v>
      </c>
      <c r="AO73" s="0" t="n">
        <f aca="false">MIN(N(Debts!$E$14),AE73)</f>
        <v>0</v>
      </c>
      <c r="AP73" s="0" t="n">
        <f aca="false">V73-AF73</f>
        <v>0</v>
      </c>
      <c r="AQ73" s="0" t="n">
        <f aca="false">W73-AG73</f>
        <v>0</v>
      </c>
      <c r="AR73" s="0" t="n">
        <f aca="false">X73-AH73</f>
        <v>0</v>
      </c>
      <c r="AS73" s="0" t="n">
        <f aca="false">Y73-AI73</f>
        <v>0</v>
      </c>
      <c r="AT73" s="0" t="n">
        <f aca="false">Z73-AJ73</f>
        <v>0</v>
      </c>
      <c r="AU73" s="0" t="n">
        <f aca="false">AA73-AK73</f>
        <v>0</v>
      </c>
      <c r="AV73" s="0" t="n">
        <f aca="false">AB73-AL73</f>
        <v>0</v>
      </c>
      <c r="AW73" s="0" t="n">
        <f aca="false">AC73-AM73</f>
        <v>0</v>
      </c>
      <c r="AX73" s="0" t="n">
        <f aca="false">AD73-AN73</f>
        <v>0</v>
      </c>
      <c r="AY73" s="0" t="n">
        <f aca="false">AE73-AO73</f>
        <v>0</v>
      </c>
      <c r="AZ73" s="0" t="n">
        <f aca="false">MAX(0,MIN(AP73,$BT73-SUMIF($AP$2:$AY$2,"&lt;"&amp;AP$2,$AP73:$AY73)))</f>
        <v>0</v>
      </c>
      <c r="BA73" s="0" t="n">
        <f aca="false">MAX(0,MIN(AQ73,$BT73-SUMIF($AP$2:$AY$2,"&lt;"&amp;AQ$2,$AP73:$AY73)))</f>
        <v>0</v>
      </c>
      <c r="BB73" s="0" t="n">
        <f aca="false">MAX(0,MIN(AR73,$BT73-SUMIF($AP$2:$AY$2,"&lt;"&amp;AR$2,$AP73:$AY73)))</f>
        <v>0</v>
      </c>
      <c r="BC73" s="0" t="n">
        <f aca="false">MAX(0,MIN(AS73,$BT73-SUMIF($AP$2:$AY$2,"&lt;"&amp;AS$2,$AP73:$AY73)))</f>
        <v>0</v>
      </c>
      <c r="BD73" s="0" t="n">
        <f aca="false">MAX(0,MIN(AT73,$BT73-SUMIF($AP$2:$AY$2,"&lt;"&amp;AT$2,$AP73:$AY73)))</f>
        <v>0</v>
      </c>
      <c r="BE73" s="0" t="n">
        <f aca="false">MAX(0,MIN(AU73,$BT73-SUMIF($AP$2:$AY$2,"&lt;"&amp;AU$2,$AP73:$AY73)))</f>
        <v>0</v>
      </c>
      <c r="BF73" s="0" t="n">
        <f aca="false">MAX(0,MIN(AV73,$BT73-SUMIF($AP$2:$AY$2,"&lt;"&amp;AV$2,$AP73:$AY73)))</f>
        <v>0</v>
      </c>
      <c r="BG73" s="0" t="n">
        <f aca="false">MAX(0,MIN(AW73,$BT73-SUMIF($AP$2:$AY$2,"&lt;"&amp;AW$2,$AP73:$AY73)))</f>
        <v>0</v>
      </c>
      <c r="BH73" s="0" t="n">
        <f aca="false">MAX(0,MIN(AX73,$BT73-SUMIF($AP$2:$AY$2,"&lt;"&amp;AX$2,$AP73:$AY73)))</f>
        <v>0</v>
      </c>
      <c r="BI73" s="0" t="n">
        <f aca="false">MAX(0,MIN(AY73,$BT73-SUMIF($AP$2:$AY$2,"&lt;"&amp;AY$2,$AP73:$AY73)))</f>
        <v>0</v>
      </c>
      <c r="BJ73" s="0" t="n">
        <f aca="false">ROUND(V73-AF73-AZ73,2)</f>
        <v>0</v>
      </c>
      <c r="BK73" s="0" t="n">
        <f aca="false">ROUND(W73-AG73-BA73,2)</f>
        <v>0</v>
      </c>
      <c r="BL73" s="0" t="n">
        <f aca="false">ROUND(X73-AH73-BB73,2)</f>
        <v>0</v>
      </c>
      <c r="BM73" s="0" t="n">
        <f aca="false">ROUND(Y73-AI73-BC73,2)</f>
        <v>0</v>
      </c>
      <c r="BN73" s="0" t="n">
        <f aca="false">ROUND(Z73-AJ73-BD73,2)</f>
        <v>0</v>
      </c>
      <c r="BO73" s="0" t="n">
        <f aca="false">ROUND(AA73-AK73-BE73,2)</f>
        <v>0</v>
      </c>
      <c r="BP73" s="0" t="n">
        <f aca="false">ROUND(AB73-AL73-BF73,2)</f>
        <v>0</v>
      </c>
      <c r="BQ73" s="0" t="n">
        <f aca="false">ROUND(AC73-AM73-BG73,2)</f>
        <v>0</v>
      </c>
      <c r="BR73" s="0" t="n">
        <f aca="false">ROUND(AD73-AN73-BH73,2)</f>
        <v>0</v>
      </c>
      <c r="BS73" s="0" t="n">
        <f aca="false">ROUND(AE73-AO73-BI73,2)</f>
        <v>0</v>
      </c>
      <c r="BT73" s="0" t="n">
        <f aca="false">MAX(0,Plan!$C$4-SUM(AF73:AO73))</f>
        <v>650</v>
      </c>
      <c r="BU73" s="0" t="n">
        <f aca="false">ROUND(SUM(BJ73:BS73),2)</f>
        <v>0</v>
      </c>
      <c r="BV73" s="0" t="n">
        <f aca="false">SUM(AF73:AO73)+SUM(AZ73:BI73)</f>
        <v>0</v>
      </c>
      <c r="BW73" s="0" t="n">
        <f aca="false">SUM(L73:U73)</f>
        <v>0</v>
      </c>
    </row>
    <row r="74" customFormat="false" ht="15" hidden="false" customHeight="false" outlineLevel="0" collapsed="false">
      <c r="A74" s="0" t="n">
        <v>69</v>
      </c>
      <c r="B74" s="0" t="n">
        <f aca="false">BJ73</f>
        <v>0</v>
      </c>
      <c r="C74" s="0" t="n">
        <f aca="false">BK73</f>
        <v>0</v>
      </c>
      <c r="D74" s="0" t="n">
        <f aca="false">BL73</f>
        <v>0</v>
      </c>
      <c r="E74" s="0" t="n">
        <f aca="false">BM73</f>
        <v>0</v>
      </c>
      <c r="F74" s="0" t="n">
        <f aca="false">BN73</f>
        <v>0</v>
      </c>
      <c r="G74" s="0" t="n">
        <f aca="false">BO73</f>
        <v>0</v>
      </c>
      <c r="H74" s="0" t="n">
        <f aca="false">BP73</f>
        <v>0</v>
      </c>
      <c r="I74" s="0" t="n">
        <f aca="false">BQ73</f>
        <v>0</v>
      </c>
      <c r="J74" s="0" t="n">
        <f aca="false">BR73</f>
        <v>0</v>
      </c>
      <c r="K74" s="0" t="n">
        <f aca="false">BS73</f>
        <v>0</v>
      </c>
      <c r="L74" s="0" t="n">
        <f aca="false">ROUND(B74*N(Debts!$D$5)/12,2)</f>
        <v>0</v>
      </c>
      <c r="M74" s="0" t="n">
        <f aca="false">ROUND(C74*N(Debts!$D$6)/12,2)</f>
        <v>0</v>
      </c>
      <c r="N74" s="0" t="n">
        <f aca="false">ROUND(D74*N(Debts!$D$7)/12,2)</f>
        <v>0</v>
      </c>
      <c r="O74" s="0" t="n">
        <f aca="false">ROUND(E74*N(Debts!$D$8)/12,2)</f>
        <v>0</v>
      </c>
      <c r="P74" s="0" t="n">
        <f aca="false">ROUND(F74*N(Debts!$D$9)/12,2)</f>
        <v>0</v>
      </c>
      <c r="Q74" s="0" t="n">
        <f aca="false">ROUND(G74*N(Debts!$D$10)/12,2)</f>
        <v>0</v>
      </c>
      <c r="R74" s="0" t="n">
        <f aca="false">ROUND(H74*N(Debts!$D$11)/12,2)</f>
        <v>0</v>
      </c>
      <c r="S74" s="0" t="n">
        <f aca="false">ROUND(I74*N(Debts!$D$12)/12,2)</f>
        <v>0</v>
      </c>
      <c r="T74" s="0" t="n">
        <f aca="false">ROUND(J74*N(Debts!$D$13)/12,2)</f>
        <v>0</v>
      </c>
      <c r="U74" s="0" t="n">
        <f aca="false">ROUND(K74*N(Debts!$D$14)/12,2)</f>
        <v>0</v>
      </c>
      <c r="V74" s="0" t="n">
        <f aca="false">B74+L74</f>
        <v>0</v>
      </c>
      <c r="W74" s="0" t="n">
        <f aca="false">C74+M74</f>
        <v>0</v>
      </c>
      <c r="X74" s="0" t="n">
        <f aca="false">D74+N74</f>
        <v>0</v>
      </c>
      <c r="Y74" s="0" t="n">
        <f aca="false">E74+O74</f>
        <v>0</v>
      </c>
      <c r="Z74" s="0" t="n">
        <f aca="false">F74+P74</f>
        <v>0</v>
      </c>
      <c r="AA74" s="0" t="n">
        <f aca="false">G74+Q74</f>
        <v>0</v>
      </c>
      <c r="AB74" s="0" t="n">
        <f aca="false">H74+R74</f>
        <v>0</v>
      </c>
      <c r="AC74" s="0" t="n">
        <f aca="false">I74+S74</f>
        <v>0</v>
      </c>
      <c r="AD74" s="0" t="n">
        <f aca="false">J74+T74</f>
        <v>0</v>
      </c>
      <c r="AE74" s="0" t="n">
        <f aca="false">K74+U74</f>
        <v>0</v>
      </c>
      <c r="AF74" s="0" t="n">
        <f aca="false">MIN(N(Debts!$E$5),V74)</f>
        <v>0</v>
      </c>
      <c r="AG74" s="0" t="n">
        <f aca="false">MIN(N(Debts!$E$6),W74)</f>
        <v>0</v>
      </c>
      <c r="AH74" s="0" t="n">
        <f aca="false">MIN(N(Debts!$E$7),X74)</f>
        <v>0</v>
      </c>
      <c r="AI74" s="0" t="n">
        <f aca="false">MIN(N(Debts!$E$8),Y74)</f>
        <v>0</v>
      </c>
      <c r="AJ74" s="0" t="n">
        <f aca="false">MIN(N(Debts!$E$9),Z74)</f>
        <v>0</v>
      </c>
      <c r="AK74" s="0" t="n">
        <f aca="false">MIN(N(Debts!$E$10),AA74)</f>
        <v>0</v>
      </c>
      <c r="AL74" s="0" t="n">
        <f aca="false">MIN(N(Debts!$E$11),AB74)</f>
        <v>0</v>
      </c>
      <c r="AM74" s="0" t="n">
        <f aca="false">MIN(N(Debts!$E$12),AC74)</f>
        <v>0</v>
      </c>
      <c r="AN74" s="0" t="n">
        <f aca="false">MIN(N(Debts!$E$13),AD74)</f>
        <v>0</v>
      </c>
      <c r="AO74" s="0" t="n">
        <f aca="false">MIN(N(Debts!$E$14),AE74)</f>
        <v>0</v>
      </c>
      <c r="AP74" s="0" t="n">
        <f aca="false">V74-AF74</f>
        <v>0</v>
      </c>
      <c r="AQ74" s="0" t="n">
        <f aca="false">W74-AG74</f>
        <v>0</v>
      </c>
      <c r="AR74" s="0" t="n">
        <f aca="false">X74-AH74</f>
        <v>0</v>
      </c>
      <c r="AS74" s="0" t="n">
        <f aca="false">Y74-AI74</f>
        <v>0</v>
      </c>
      <c r="AT74" s="0" t="n">
        <f aca="false">Z74-AJ74</f>
        <v>0</v>
      </c>
      <c r="AU74" s="0" t="n">
        <f aca="false">AA74-AK74</f>
        <v>0</v>
      </c>
      <c r="AV74" s="0" t="n">
        <f aca="false">AB74-AL74</f>
        <v>0</v>
      </c>
      <c r="AW74" s="0" t="n">
        <f aca="false">AC74-AM74</f>
        <v>0</v>
      </c>
      <c r="AX74" s="0" t="n">
        <f aca="false">AD74-AN74</f>
        <v>0</v>
      </c>
      <c r="AY74" s="0" t="n">
        <f aca="false">AE74-AO74</f>
        <v>0</v>
      </c>
      <c r="AZ74" s="0" t="n">
        <f aca="false">MAX(0,MIN(AP74,$BT74-SUMIF($AP$2:$AY$2,"&lt;"&amp;AP$2,$AP74:$AY74)))</f>
        <v>0</v>
      </c>
      <c r="BA74" s="0" t="n">
        <f aca="false">MAX(0,MIN(AQ74,$BT74-SUMIF($AP$2:$AY$2,"&lt;"&amp;AQ$2,$AP74:$AY74)))</f>
        <v>0</v>
      </c>
      <c r="BB74" s="0" t="n">
        <f aca="false">MAX(0,MIN(AR74,$BT74-SUMIF($AP$2:$AY$2,"&lt;"&amp;AR$2,$AP74:$AY74)))</f>
        <v>0</v>
      </c>
      <c r="BC74" s="0" t="n">
        <f aca="false">MAX(0,MIN(AS74,$BT74-SUMIF($AP$2:$AY$2,"&lt;"&amp;AS$2,$AP74:$AY74)))</f>
        <v>0</v>
      </c>
      <c r="BD74" s="0" t="n">
        <f aca="false">MAX(0,MIN(AT74,$BT74-SUMIF($AP$2:$AY$2,"&lt;"&amp;AT$2,$AP74:$AY74)))</f>
        <v>0</v>
      </c>
      <c r="BE74" s="0" t="n">
        <f aca="false">MAX(0,MIN(AU74,$BT74-SUMIF($AP$2:$AY$2,"&lt;"&amp;AU$2,$AP74:$AY74)))</f>
        <v>0</v>
      </c>
      <c r="BF74" s="0" t="n">
        <f aca="false">MAX(0,MIN(AV74,$BT74-SUMIF($AP$2:$AY$2,"&lt;"&amp;AV$2,$AP74:$AY74)))</f>
        <v>0</v>
      </c>
      <c r="BG74" s="0" t="n">
        <f aca="false">MAX(0,MIN(AW74,$BT74-SUMIF($AP$2:$AY$2,"&lt;"&amp;AW$2,$AP74:$AY74)))</f>
        <v>0</v>
      </c>
      <c r="BH74" s="0" t="n">
        <f aca="false">MAX(0,MIN(AX74,$BT74-SUMIF($AP$2:$AY$2,"&lt;"&amp;AX$2,$AP74:$AY74)))</f>
        <v>0</v>
      </c>
      <c r="BI74" s="0" t="n">
        <f aca="false">MAX(0,MIN(AY74,$BT74-SUMIF($AP$2:$AY$2,"&lt;"&amp;AY$2,$AP74:$AY74)))</f>
        <v>0</v>
      </c>
      <c r="BJ74" s="0" t="n">
        <f aca="false">ROUND(V74-AF74-AZ74,2)</f>
        <v>0</v>
      </c>
      <c r="BK74" s="0" t="n">
        <f aca="false">ROUND(W74-AG74-BA74,2)</f>
        <v>0</v>
      </c>
      <c r="BL74" s="0" t="n">
        <f aca="false">ROUND(X74-AH74-BB74,2)</f>
        <v>0</v>
      </c>
      <c r="BM74" s="0" t="n">
        <f aca="false">ROUND(Y74-AI74-BC74,2)</f>
        <v>0</v>
      </c>
      <c r="BN74" s="0" t="n">
        <f aca="false">ROUND(Z74-AJ74-BD74,2)</f>
        <v>0</v>
      </c>
      <c r="BO74" s="0" t="n">
        <f aca="false">ROUND(AA74-AK74-BE74,2)</f>
        <v>0</v>
      </c>
      <c r="BP74" s="0" t="n">
        <f aca="false">ROUND(AB74-AL74-BF74,2)</f>
        <v>0</v>
      </c>
      <c r="BQ74" s="0" t="n">
        <f aca="false">ROUND(AC74-AM74-BG74,2)</f>
        <v>0</v>
      </c>
      <c r="BR74" s="0" t="n">
        <f aca="false">ROUND(AD74-AN74-BH74,2)</f>
        <v>0</v>
      </c>
      <c r="BS74" s="0" t="n">
        <f aca="false">ROUND(AE74-AO74-BI74,2)</f>
        <v>0</v>
      </c>
      <c r="BT74" s="0" t="n">
        <f aca="false">MAX(0,Plan!$C$4-SUM(AF74:AO74))</f>
        <v>650</v>
      </c>
      <c r="BU74" s="0" t="n">
        <f aca="false">ROUND(SUM(BJ74:BS74),2)</f>
        <v>0</v>
      </c>
      <c r="BV74" s="0" t="n">
        <f aca="false">SUM(AF74:AO74)+SUM(AZ74:BI74)</f>
        <v>0</v>
      </c>
      <c r="BW74" s="0" t="n">
        <f aca="false">SUM(L74:U74)</f>
        <v>0</v>
      </c>
    </row>
    <row r="75" customFormat="false" ht="15" hidden="false" customHeight="false" outlineLevel="0" collapsed="false">
      <c r="A75" s="0" t="n">
        <v>70</v>
      </c>
      <c r="B75" s="0" t="n">
        <f aca="false">BJ74</f>
        <v>0</v>
      </c>
      <c r="C75" s="0" t="n">
        <f aca="false">BK74</f>
        <v>0</v>
      </c>
      <c r="D75" s="0" t="n">
        <f aca="false">BL74</f>
        <v>0</v>
      </c>
      <c r="E75" s="0" t="n">
        <f aca="false">BM74</f>
        <v>0</v>
      </c>
      <c r="F75" s="0" t="n">
        <f aca="false">BN74</f>
        <v>0</v>
      </c>
      <c r="G75" s="0" t="n">
        <f aca="false">BO74</f>
        <v>0</v>
      </c>
      <c r="H75" s="0" t="n">
        <f aca="false">BP74</f>
        <v>0</v>
      </c>
      <c r="I75" s="0" t="n">
        <f aca="false">BQ74</f>
        <v>0</v>
      </c>
      <c r="J75" s="0" t="n">
        <f aca="false">BR74</f>
        <v>0</v>
      </c>
      <c r="K75" s="0" t="n">
        <f aca="false">BS74</f>
        <v>0</v>
      </c>
      <c r="L75" s="0" t="n">
        <f aca="false">ROUND(B75*N(Debts!$D$5)/12,2)</f>
        <v>0</v>
      </c>
      <c r="M75" s="0" t="n">
        <f aca="false">ROUND(C75*N(Debts!$D$6)/12,2)</f>
        <v>0</v>
      </c>
      <c r="N75" s="0" t="n">
        <f aca="false">ROUND(D75*N(Debts!$D$7)/12,2)</f>
        <v>0</v>
      </c>
      <c r="O75" s="0" t="n">
        <f aca="false">ROUND(E75*N(Debts!$D$8)/12,2)</f>
        <v>0</v>
      </c>
      <c r="P75" s="0" t="n">
        <f aca="false">ROUND(F75*N(Debts!$D$9)/12,2)</f>
        <v>0</v>
      </c>
      <c r="Q75" s="0" t="n">
        <f aca="false">ROUND(G75*N(Debts!$D$10)/12,2)</f>
        <v>0</v>
      </c>
      <c r="R75" s="0" t="n">
        <f aca="false">ROUND(H75*N(Debts!$D$11)/12,2)</f>
        <v>0</v>
      </c>
      <c r="S75" s="0" t="n">
        <f aca="false">ROUND(I75*N(Debts!$D$12)/12,2)</f>
        <v>0</v>
      </c>
      <c r="T75" s="0" t="n">
        <f aca="false">ROUND(J75*N(Debts!$D$13)/12,2)</f>
        <v>0</v>
      </c>
      <c r="U75" s="0" t="n">
        <f aca="false">ROUND(K75*N(Debts!$D$14)/12,2)</f>
        <v>0</v>
      </c>
      <c r="V75" s="0" t="n">
        <f aca="false">B75+L75</f>
        <v>0</v>
      </c>
      <c r="W75" s="0" t="n">
        <f aca="false">C75+M75</f>
        <v>0</v>
      </c>
      <c r="X75" s="0" t="n">
        <f aca="false">D75+N75</f>
        <v>0</v>
      </c>
      <c r="Y75" s="0" t="n">
        <f aca="false">E75+O75</f>
        <v>0</v>
      </c>
      <c r="Z75" s="0" t="n">
        <f aca="false">F75+P75</f>
        <v>0</v>
      </c>
      <c r="AA75" s="0" t="n">
        <f aca="false">G75+Q75</f>
        <v>0</v>
      </c>
      <c r="AB75" s="0" t="n">
        <f aca="false">H75+R75</f>
        <v>0</v>
      </c>
      <c r="AC75" s="0" t="n">
        <f aca="false">I75+S75</f>
        <v>0</v>
      </c>
      <c r="AD75" s="0" t="n">
        <f aca="false">J75+T75</f>
        <v>0</v>
      </c>
      <c r="AE75" s="0" t="n">
        <f aca="false">K75+U75</f>
        <v>0</v>
      </c>
      <c r="AF75" s="0" t="n">
        <f aca="false">MIN(N(Debts!$E$5),V75)</f>
        <v>0</v>
      </c>
      <c r="AG75" s="0" t="n">
        <f aca="false">MIN(N(Debts!$E$6),W75)</f>
        <v>0</v>
      </c>
      <c r="AH75" s="0" t="n">
        <f aca="false">MIN(N(Debts!$E$7),X75)</f>
        <v>0</v>
      </c>
      <c r="AI75" s="0" t="n">
        <f aca="false">MIN(N(Debts!$E$8),Y75)</f>
        <v>0</v>
      </c>
      <c r="AJ75" s="0" t="n">
        <f aca="false">MIN(N(Debts!$E$9),Z75)</f>
        <v>0</v>
      </c>
      <c r="AK75" s="0" t="n">
        <f aca="false">MIN(N(Debts!$E$10),AA75)</f>
        <v>0</v>
      </c>
      <c r="AL75" s="0" t="n">
        <f aca="false">MIN(N(Debts!$E$11),AB75)</f>
        <v>0</v>
      </c>
      <c r="AM75" s="0" t="n">
        <f aca="false">MIN(N(Debts!$E$12),AC75)</f>
        <v>0</v>
      </c>
      <c r="AN75" s="0" t="n">
        <f aca="false">MIN(N(Debts!$E$13),AD75)</f>
        <v>0</v>
      </c>
      <c r="AO75" s="0" t="n">
        <f aca="false">MIN(N(Debts!$E$14),AE75)</f>
        <v>0</v>
      </c>
      <c r="AP75" s="0" t="n">
        <f aca="false">V75-AF75</f>
        <v>0</v>
      </c>
      <c r="AQ75" s="0" t="n">
        <f aca="false">W75-AG75</f>
        <v>0</v>
      </c>
      <c r="AR75" s="0" t="n">
        <f aca="false">X75-AH75</f>
        <v>0</v>
      </c>
      <c r="AS75" s="0" t="n">
        <f aca="false">Y75-AI75</f>
        <v>0</v>
      </c>
      <c r="AT75" s="0" t="n">
        <f aca="false">Z75-AJ75</f>
        <v>0</v>
      </c>
      <c r="AU75" s="0" t="n">
        <f aca="false">AA75-AK75</f>
        <v>0</v>
      </c>
      <c r="AV75" s="0" t="n">
        <f aca="false">AB75-AL75</f>
        <v>0</v>
      </c>
      <c r="AW75" s="0" t="n">
        <f aca="false">AC75-AM75</f>
        <v>0</v>
      </c>
      <c r="AX75" s="0" t="n">
        <f aca="false">AD75-AN75</f>
        <v>0</v>
      </c>
      <c r="AY75" s="0" t="n">
        <f aca="false">AE75-AO75</f>
        <v>0</v>
      </c>
      <c r="AZ75" s="0" t="n">
        <f aca="false">MAX(0,MIN(AP75,$BT75-SUMIF($AP$2:$AY$2,"&lt;"&amp;AP$2,$AP75:$AY75)))</f>
        <v>0</v>
      </c>
      <c r="BA75" s="0" t="n">
        <f aca="false">MAX(0,MIN(AQ75,$BT75-SUMIF($AP$2:$AY$2,"&lt;"&amp;AQ$2,$AP75:$AY75)))</f>
        <v>0</v>
      </c>
      <c r="BB75" s="0" t="n">
        <f aca="false">MAX(0,MIN(AR75,$BT75-SUMIF($AP$2:$AY$2,"&lt;"&amp;AR$2,$AP75:$AY75)))</f>
        <v>0</v>
      </c>
      <c r="BC75" s="0" t="n">
        <f aca="false">MAX(0,MIN(AS75,$BT75-SUMIF($AP$2:$AY$2,"&lt;"&amp;AS$2,$AP75:$AY75)))</f>
        <v>0</v>
      </c>
      <c r="BD75" s="0" t="n">
        <f aca="false">MAX(0,MIN(AT75,$BT75-SUMIF($AP$2:$AY$2,"&lt;"&amp;AT$2,$AP75:$AY75)))</f>
        <v>0</v>
      </c>
      <c r="BE75" s="0" t="n">
        <f aca="false">MAX(0,MIN(AU75,$BT75-SUMIF($AP$2:$AY$2,"&lt;"&amp;AU$2,$AP75:$AY75)))</f>
        <v>0</v>
      </c>
      <c r="BF75" s="0" t="n">
        <f aca="false">MAX(0,MIN(AV75,$BT75-SUMIF($AP$2:$AY$2,"&lt;"&amp;AV$2,$AP75:$AY75)))</f>
        <v>0</v>
      </c>
      <c r="BG75" s="0" t="n">
        <f aca="false">MAX(0,MIN(AW75,$BT75-SUMIF($AP$2:$AY$2,"&lt;"&amp;AW$2,$AP75:$AY75)))</f>
        <v>0</v>
      </c>
      <c r="BH75" s="0" t="n">
        <f aca="false">MAX(0,MIN(AX75,$BT75-SUMIF($AP$2:$AY$2,"&lt;"&amp;AX$2,$AP75:$AY75)))</f>
        <v>0</v>
      </c>
      <c r="BI75" s="0" t="n">
        <f aca="false">MAX(0,MIN(AY75,$BT75-SUMIF($AP$2:$AY$2,"&lt;"&amp;AY$2,$AP75:$AY75)))</f>
        <v>0</v>
      </c>
      <c r="BJ75" s="0" t="n">
        <f aca="false">ROUND(V75-AF75-AZ75,2)</f>
        <v>0</v>
      </c>
      <c r="BK75" s="0" t="n">
        <f aca="false">ROUND(W75-AG75-BA75,2)</f>
        <v>0</v>
      </c>
      <c r="BL75" s="0" t="n">
        <f aca="false">ROUND(X75-AH75-BB75,2)</f>
        <v>0</v>
      </c>
      <c r="BM75" s="0" t="n">
        <f aca="false">ROUND(Y75-AI75-BC75,2)</f>
        <v>0</v>
      </c>
      <c r="BN75" s="0" t="n">
        <f aca="false">ROUND(Z75-AJ75-BD75,2)</f>
        <v>0</v>
      </c>
      <c r="BO75" s="0" t="n">
        <f aca="false">ROUND(AA75-AK75-BE75,2)</f>
        <v>0</v>
      </c>
      <c r="BP75" s="0" t="n">
        <f aca="false">ROUND(AB75-AL75-BF75,2)</f>
        <v>0</v>
      </c>
      <c r="BQ75" s="0" t="n">
        <f aca="false">ROUND(AC75-AM75-BG75,2)</f>
        <v>0</v>
      </c>
      <c r="BR75" s="0" t="n">
        <f aca="false">ROUND(AD75-AN75-BH75,2)</f>
        <v>0</v>
      </c>
      <c r="BS75" s="0" t="n">
        <f aca="false">ROUND(AE75-AO75-BI75,2)</f>
        <v>0</v>
      </c>
      <c r="BT75" s="0" t="n">
        <f aca="false">MAX(0,Plan!$C$4-SUM(AF75:AO75))</f>
        <v>650</v>
      </c>
      <c r="BU75" s="0" t="n">
        <f aca="false">ROUND(SUM(BJ75:BS75),2)</f>
        <v>0</v>
      </c>
      <c r="BV75" s="0" t="n">
        <f aca="false">SUM(AF75:AO75)+SUM(AZ75:BI75)</f>
        <v>0</v>
      </c>
      <c r="BW75" s="0" t="n">
        <f aca="false">SUM(L75:U75)</f>
        <v>0</v>
      </c>
    </row>
    <row r="76" customFormat="false" ht="15" hidden="false" customHeight="false" outlineLevel="0" collapsed="false">
      <c r="A76" s="0" t="n">
        <v>71</v>
      </c>
      <c r="B76" s="0" t="n">
        <f aca="false">BJ75</f>
        <v>0</v>
      </c>
      <c r="C76" s="0" t="n">
        <f aca="false">BK75</f>
        <v>0</v>
      </c>
      <c r="D76" s="0" t="n">
        <f aca="false">BL75</f>
        <v>0</v>
      </c>
      <c r="E76" s="0" t="n">
        <f aca="false">BM75</f>
        <v>0</v>
      </c>
      <c r="F76" s="0" t="n">
        <f aca="false">BN75</f>
        <v>0</v>
      </c>
      <c r="G76" s="0" t="n">
        <f aca="false">BO75</f>
        <v>0</v>
      </c>
      <c r="H76" s="0" t="n">
        <f aca="false">BP75</f>
        <v>0</v>
      </c>
      <c r="I76" s="0" t="n">
        <f aca="false">BQ75</f>
        <v>0</v>
      </c>
      <c r="J76" s="0" t="n">
        <f aca="false">BR75</f>
        <v>0</v>
      </c>
      <c r="K76" s="0" t="n">
        <f aca="false">BS75</f>
        <v>0</v>
      </c>
      <c r="L76" s="0" t="n">
        <f aca="false">ROUND(B76*N(Debts!$D$5)/12,2)</f>
        <v>0</v>
      </c>
      <c r="M76" s="0" t="n">
        <f aca="false">ROUND(C76*N(Debts!$D$6)/12,2)</f>
        <v>0</v>
      </c>
      <c r="N76" s="0" t="n">
        <f aca="false">ROUND(D76*N(Debts!$D$7)/12,2)</f>
        <v>0</v>
      </c>
      <c r="O76" s="0" t="n">
        <f aca="false">ROUND(E76*N(Debts!$D$8)/12,2)</f>
        <v>0</v>
      </c>
      <c r="P76" s="0" t="n">
        <f aca="false">ROUND(F76*N(Debts!$D$9)/12,2)</f>
        <v>0</v>
      </c>
      <c r="Q76" s="0" t="n">
        <f aca="false">ROUND(G76*N(Debts!$D$10)/12,2)</f>
        <v>0</v>
      </c>
      <c r="R76" s="0" t="n">
        <f aca="false">ROUND(H76*N(Debts!$D$11)/12,2)</f>
        <v>0</v>
      </c>
      <c r="S76" s="0" t="n">
        <f aca="false">ROUND(I76*N(Debts!$D$12)/12,2)</f>
        <v>0</v>
      </c>
      <c r="T76" s="0" t="n">
        <f aca="false">ROUND(J76*N(Debts!$D$13)/12,2)</f>
        <v>0</v>
      </c>
      <c r="U76" s="0" t="n">
        <f aca="false">ROUND(K76*N(Debts!$D$14)/12,2)</f>
        <v>0</v>
      </c>
      <c r="V76" s="0" t="n">
        <f aca="false">B76+L76</f>
        <v>0</v>
      </c>
      <c r="W76" s="0" t="n">
        <f aca="false">C76+M76</f>
        <v>0</v>
      </c>
      <c r="X76" s="0" t="n">
        <f aca="false">D76+N76</f>
        <v>0</v>
      </c>
      <c r="Y76" s="0" t="n">
        <f aca="false">E76+O76</f>
        <v>0</v>
      </c>
      <c r="Z76" s="0" t="n">
        <f aca="false">F76+P76</f>
        <v>0</v>
      </c>
      <c r="AA76" s="0" t="n">
        <f aca="false">G76+Q76</f>
        <v>0</v>
      </c>
      <c r="AB76" s="0" t="n">
        <f aca="false">H76+R76</f>
        <v>0</v>
      </c>
      <c r="AC76" s="0" t="n">
        <f aca="false">I76+S76</f>
        <v>0</v>
      </c>
      <c r="AD76" s="0" t="n">
        <f aca="false">J76+T76</f>
        <v>0</v>
      </c>
      <c r="AE76" s="0" t="n">
        <f aca="false">K76+U76</f>
        <v>0</v>
      </c>
      <c r="AF76" s="0" t="n">
        <f aca="false">MIN(N(Debts!$E$5),V76)</f>
        <v>0</v>
      </c>
      <c r="AG76" s="0" t="n">
        <f aca="false">MIN(N(Debts!$E$6),W76)</f>
        <v>0</v>
      </c>
      <c r="AH76" s="0" t="n">
        <f aca="false">MIN(N(Debts!$E$7),X76)</f>
        <v>0</v>
      </c>
      <c r="AI76" s="0" t="n">
        <f aca="false">MIN(N(Debts!$E$8),Y76)</f>
        <v>0</v>
      </c>
      <c r="AJ76" s="0" t="n">
        <f aca="false">MIN(N(Debts!$E$9),Z76)</f>
        <v>0</v>
      </c>
      <c r="AK76" s="0" t="n">
        <f aca="false">MIN(N(Debts!$E$10),AA76)</f>
        <v>0</v>
      </c>
      <c r="AL76" s="0" t="n">
        <f aca="false">MIN(N(Debts!$E$11),AB76)</f>
        <v>0</v>
      </c>
      <c r="AM76" s="0" t="n">
        <f aca="false">MIN(N(Debts!$E$12),AC76)</f>
        <v>0</v>
      </c>
      <c r="AN76" s="0" t="n">
        <f aca="false">MIN(N(Debts!$E$13),AD76)</f>
        <v>0</v>
      </c>
      <c r="AO76" s="0" t="n">
        <f aca="false">MIN(N(Debts!$E$14),AE76)</f>
        <v>0</v>
      </c>
      <c r="AP76" s="0" t="n">
        <f aca="false">V76-AF76</f>
        <v>0</v>
      </c>
      <c r="AQ76" s="0" t="n">
        <f aca="false">W76-AG76</f>
        <v>0</v>
      </c>
      <c r="AR76" s="0" t="n">
        <f aca="false">X76-AH76</f>
        <v>0</v>
      </c>
      <c r="AS76" s="0" t="n">
        <f aca="false">Y76-AI76</f>
        <v>0</v>
      </c>
      <c r="AT76" s="0" t="n">
        <f aca="false">Z76-AJ76</f>
        <v>0</v>
      </c>
      <c r="AU76" s="0" t="n">
        <f aca="false">AA76-AK76</f>
        <v>0</v>
      </c>
      <c r="AV76" s="0" t="n">
        <f aca="false">AB76-AL76</f>
        <v>0</v>
      </c>
      <c r="AW76" s="0" t="n">
        <f aca="false">AC76-AM76</f>
        <v>0</v>
      </c>
      <c r="AX76" s="0" t="n">
        <f aca="false">AD76-AN76</f>
        <v>0</v>
      </c>
      <c r="AY76" s="0" t="n">
        <f aca="false">AE76-AO76</f>
        <v>0</v>
      </c>
      <c r="AZ76" s="0" t="n">
        <f aca="false">MAX(0,MIN(AP76,$BT76-SUMIF($AP$2:$AY$2,"&lt;"&amp;AP$2,$AP76:$AY76)))</f>
        <v>0</v>
      </c>
      <c r="BA76" s="0" t="n">
        <f aca="false">MAX(0,MIN(AQ76,$BT76-SUMIF($AP$2:$AY$2,"&lt;"&amp;AQ$2,$AP76:$AY76)))</f>
        <v>0</v>
      </c>
      <c r="BB76" s="0" t="n">
        <f aca="false">MAX(0,MIN(AR76,$BT76-SUMIF($AP$2:$AY$2,"&lt;"&amp;AR$2,$AP76:$AY76)))</f>
        <v>0</v>
      </c>
      <c r="BC76" s="0" t="n">
        <f aca="false">MAX(0,MIN(AS76,$BT76-SUMIF($AP$2:$AY$2,"&lt;"&amp;AS$2,$AP76:$AY76)))</f>
        <v>0</v>
      </c>
      <c r="BD76" s="0" t="n">
        <f aca="false">MAX(0,MIN(AT76,$BT76-SUMIF($AP$2:$AY$2,"&lt;"&amp;AT$2,$AP76:$AY76)))</f>
        <v>0</v>
      </c>
      <c r="BE76" s="0" t="n">
        <f aca="false">MAX(0,MIN(AU76,$BT76-SUMIF($AP$2:$AY$2,"&lt;"&amp;AU$2,$AP76:$AY76)))</f>
        <v>0</v>
      </c>
      <c r="BF76" s="0" t="n">
        <f aca="false">MAX(0,MIN(AV76,$BT76-SUMIF($AP$2:$AY$2,"&lt;"&amp;AV$2,$AP76:$AY76)))</f>
        <v>0</v>
      </c>
      <c r="BG76" s="0" t="n">
        <f aca="false">MAX(0,MIN(AW76,$BT76-SUMIF($AP$2:$AY$2,"&lt;"&amp;AW$2,$AP76:$AY76)))</f>
        <v>0</v>
      </c>
      <c r="BH76" s="0" t="n">
        <f aca="false">MAX(0,MIN(AX76,$BT76-SUMIF($AP$2:$AY$2,"&lt;"&amp;AX$2,$AP76:$AY76)))</f>
        <v>0</v>
      </c>
      <c r="BI76" s="0" t="n">
        <f aca="false">MAX(0,MIN(AY76,$BT76-SUMIF($AP$2:$AY$2,"&lt;"&amp;AY$2,$AP76:$AY76)))</f>
        <v>0</v>
      </c>
      <c r="BJ76" s="0" t="n">
        <f aca="false">ROUND(V76-AF76-AZ76,2)</f>
        <v>0</v>
      </c>
      <c r="BK76" s="0" t="n">
        <f aca="false">ROUND(W76-AG76-BA76,2)</f>
        <v>0</v>
      </c>
      <c r="BL76" s="0" t="n">
        <f aca="false">ROUND(X76-AH76-BB76,2)</f>
        <v>0</v>
      </c>
      <c r="BM76" s="0" t="n">
        <f aca="false">ROUND(Y76-AI76-BC76,2)</f>
        <v>0</v>
      </c>
      <c r="BN76" s="0" t="n">
        <f aca="false">ROUND(Z76-AJ76-BD76,2)</f>
        <v>0</v>
      </c>
      <c r="BO76" s="0" t="n">
        <f aca="false">ROUND(AA76-AK76-BE76,2)</f>
        <v>0</v>
      </c>
      <c r="BP76" s="0" t="n">
        <f aca="false">ROUND(AB76-AL76-BF76,2)</f>
        <v>0</v>
      </c>
      <c r="BQ76" s="0" t="n">
        <f aca="false">ROUND(AC76-AM76-BG76,2)</f>
        <v>0</v>
      </c>
      <c r="BR76" s="0" t="n">
        <f aca="false">ROUND(AD76-AN76-BH76,2)</f>
        <v>0</v>
      </c>
      <c r="BS76" s="0" t="n">
        <f aca="false">ROUND(AE76-AO76-BI76,2)</f>
        <v>0</v>
      </c>
      <c r="BT76" s="0" t="n">
        <f aca="false">MAX(0,Plan!$C$4-SUM(AF76:AO76))</f>
        <v>650</v>
      </c>
      <c r="BU76" s="0" t="n">
        <f aca="false">ROUND(SUM(BJ76:BS76),2)</f>
        <v>0</v>
      </c>
      <c r="BV76" s="0" t="n">
        <f aca="false">SUM(AF76:AO76)+SUM(AZ76:BI76)</f>
        <v>0</v>
      </c>
      <c r="BW76" s="0" t="n">
        <f aca="false">SUM(L76:U76)</f>
        <v>0</v>
      </c>
    </row>
    <row r="77" customFormat="false" ht="15" hidden="false" customHeight="false" outlineLevel="0" collapsed="false">
      <c r="A77" s="0" t="n">
        <v>72</v>
      </c>
      <c r="B77" s="0" t="n">
        <f aca="false">BJ76</f>
        <v>0</v>
      </c>
      <c r="C77" s="0" t="n">
        <f aca="false">BK76</f>
        <v>0</v>
      </c>
      <c r="D77" s="0" t="n">
        <f aca="false">BL76</f>
        <v>0</v>
      </c>
      <c r="E77" s="0" t="n">
        <f aca="false">BM76</f>
        <v>0</v>
      </c>
      <c r="F77" s="0" t="n">
        <f aca="false">BN76</f>
        <v>0</v>
      </c>
      <c r="G77" s="0" t="n">
        <f aca="false">BO76</f>
        <v>0</v>
      </c>
      <c r="H77" s="0" t="n">
        <f aca="false">BP76</f>
        <v>0</v>
      </c>
      <c r="I77" s="0" t="n">
        <f aca="false">BQ76</f>
        <v>0</v>
      </c>
      <c r="J77" s="0" t="n">
        <f aca="false">BR76</f>
        <v>0</v>
      </c>
      <c r="K77" s="0" t="n">
        <f aca="false">BS76</f>
        <v>0</v>
      </c>
      <c r="L77" s="0" t="n">
        <f aca="false">ROUND(B77*N(Debts!$D$5)/12,2)</f>
        <v>0</v>
      </c>
      <c r="M77" s="0" t="n">
        <f aca="false">ROUND(C77*N(Debts!$D$6)/12,2)</f>
        <v>0</v>
      </c>
      <c r="N77" s="0" t="n">
        <f aca="false">ROUND(D77*N(Debts!$D$7)/12,2)</f>
        <v>0</v>
      </c>
      <c r="O77" s="0" t="n">
        <f aca="false">ROUND(E77*N(Debts!$D$8)/12,2)</f>
        <v>0</v>
      </c>
      <c r="P77" s="0" t="n">
        <f aca="false">ROUND(F77*N(Debts!$D$9)/12,2)</f>
        <v>0</v>
      </c>
      <c r="Q77" s="0" t="n">
        <f aca="false">ROUND(G77*N(Debts!$D$10)/12,2)</f>
        <v>0</v>
      </c>
      <c r="R77" s="0" t="n">
        <f aca="false">ROUND(H77*N(Debts!$D$11)/12,2)</f>
        <v>0</v>
      </c>
      <c r="S77" s="0" t="n">
        <f aca="false">ROUND(I77*N(Debts!$D$12)/12,2)</f>
        <v>0</v>
      </c>
      <c r="T77" s="0" t="n">
        <f aca="false">ROUND(J77*N(Debts!$D$13)/12,2)</f>
        <v>0</v>
      </c>
      <c r="U77" s="0" t="n">
        <f aca="false">ROUND(K77*N(Debts!$D$14)/12,2)</f>
        <v>0</v>
      </c>
      <c r="V77" s="0" t="n">
        <f aca="false">B77+L77</f>
        <v>0</v>
      </c>
      <c r="W77" s="0" t="n">
        <f aca="false">C77+M77</f>
        <v>0</v>
      </c>
      <c r="X77" s="0" t="n">
        <f aca="false">D77+N77</f>
        <v>0</v>
      </c>
      <c r="Y77" s="0" t="n">
        <f aca="false">E77+O77</f>
        <v>0</v>
      </c>
      <c r="Z77" s="0" t="n">
        <f aca="false">F77+P77</f>
        <v>0</v>
      </c>
      <c r="AA77" s="0" t="n">
        <f aca="false">G77+Q77</f>
        <v>0</v>
      </c>
      <c r="AB77" s="0" t="n">
        <f aca="false">H77+R77</f>
        <v>0</v>
      </c>
      <c r="AC77" s="0" t="n">
        <f aca="false">I77+S77</f>
        <v>0</v>
      </c>
      <c r="AD77" s="0" t="n">
        <f aca="false">J77+T77</f>
        <v>0</v>
      </c>
      <c r="AE77" s="0" t="n">
        <f aca="false">K77+U77</f>
        <v>0</v>
      </c>
      <c r="AF77" s="0" t="n">
        <f aca="false">MIN(N(Debts!$E$5),V77)</f>
        <v>0</v>
      </c>
      <c r="AG77" s="0" t="n">
        <f aca="false">MIN(N(Debts!$E$6),W77)</f>
        <v>0</v>
      </c>
      <c r="AH77" s="0" t="n">
        <f aca="false">MIN(N(Debts!$E$7),X77)</f>
        <v>0</v>
      </c>
      <c r="AI77" s="0" t="n">
        <f aca="false">MIN(N(Debts!$E$8),Y77)</f>
        <v>0</v>
      </c>
      <c r="AJ77" s="0" t="n">
        <f aca="false">MIN(N(Debts!$E$9),Z77)</f>
        <v>0</v>
      </c>
      <c r="AK77" s="0" t="n">
        <f aca="false">MIN(N(Debts!$E$10),AA77)</f>
        <v>0</v>
      </c>
      <c r="AL77" s="0" t="n">
        <f aca="false">MIN(N(Debts!$E$11),AB77)</f>
        <v>0</v>
      </c>
      <c r="AM77" s="0" t="n">
        <f aca="false">MIN(N(Debts!$E$12),AC77)</f>
        <v>0</v>
      </c>
      <c r="AN77" s="0" t="n">
        <f aca="false">MIN(N(Debts!$E$13),AD77)</f>
        <v>0</v>
      </c>
      <c r="AO77" s="0" t="n">
        <f aca="false">MIN(N(Debts!$E$14),AE77)</f>
        <v>0</v>
      </c>
      <c r="AP77" s="0" t="n">
        <f aca="false">V77-AF77</f>
        <v>0</v>
      </c>
      <c r="AQ77" s="0" t="n">
        <f aca="false">W77-AG77</f>
        <v>0</v>
      </c>
      <c r="AR77" s="0" t="n">
        <f aca="false">X77-AH77</f>
        <v>0</v>
      </c>
      <c r="AS77" s="0" t="n">
        <f aca="false">Y77-AI77</f>
        <v>0</v>
      </c>
      <c r="AT77" s="0" t="n">
        <f aca="false">Z77-AJ77</f>
        <v>0</v>
      </c>
      <c r="AU77" s="0" t="n">
        <f aca="false">AA77-AK77</f>
        <v>0</v>
      </c>
      <c r="AV77" s="0" t="n">
        <f aca="false">AB77-AL77</f>
        <v>0</v>
      </c>
      <c r="AW77" s="0" t="n">
        <f aca="false">AC77-AM77</f>
        <v>0</v>
      </c>
      <c r="AX77" s="0" t="n">
        <f aca="false">AD77-AN77</f>
        <v>0</v>
      </c>
      <c r="AY77" s="0" t="n">
        <f aca="false">AE77-AO77</f>
        <v>0</v>
      </c>
      <c r="AZ77" s="0" t="n">
        <f aca="false">MAX(0,MIN(AP77,$BT77-SUMIF($AP$2:$AY$2,"&lt;"&amp;AP$2,$AP77:$AY77)))</f>
        <v>0</v>
      </c>
      <c r="BA77" s="0" t="n">
        <f aca="false">MAX(0,MIN(AQ77,$BT77-SUMIF($AP$2:$AY$2,"&lt;"&amp;AQ$2,$AP77:$AY77)))</f>
        <v>0</v>
      </c>
      <c r="BB77" s="0" t="n">
        <f aca="false">MAX(0,MIN(AR77,$BT77-SUMIF($AP$2:$AY$2,"&lt;"&amp;AR$2,$AP77:$AY77)))</f>
        <v>0</v>
      </c>
      <c r="BC77" s="0" t="n">
        <f aca="false">MAX(0,MIN(AS77,$BT77-SUMIF($AP$2:$AY$2,"&lt;"&amp;AS$2,$AP77:$AY77)))</f>
        <v>0</v>
      </c>
      <c r="BD77" s="0" t="n">
        <f aca="false">MAX(0,MIN(AT77,$BT77-SUMIF($AP$2:$AY$2,"&lt;"&amp;AT$2,$AP77:$AY77)))</f>
        <v>0</v>
      </c>
      <c r="BE77" s="0" t="n">
        <f aca="false">MAX(0,MIN(AU77,$BT77-SUMIF($AP$2:$AY$2,"&lt;"&amp;AU$2,$AP77:$AY77)))</f>
        <v>0</v>
      </c>
      <c r="BF77" s="0" t="n">
        <f aca="false">MAX(0,MIN(AV77,$BT77-SUMIF($AP$2:$AY$2,"&lt;"&amp;AV$2,$AP77:$AY77)))</f>
        <v>0</v>
      </c>
      <c r="BG77" s="0" t="n">
        <f aca="false">MAX(0,MIN(AW77,$BT77-SUMIF($AP$2:$AY$2,"&lt;"&amp;AW$2,$AP77:$AY77)))</f>
        <v>0</v>
      </c>
      <c r="BH77" s="0" t="n">
        <f aca="false">MAX(0,MIN(AX77,$BT77-SUMIF($AP$2:$AY$2,"&lt;"&amp;AX$2,$AP77:$AY77)))</f>
        <v>0</v>
      </c>
      <c r="BI77" s="0" t="n">
        <f aca="false">MAX(0,MIN(AY77,$BT77-SUMIF($AP$2:$AY$2,"&lt;"&amp;AY$2,$AP77:$AY77)))</f>
        <v>0</v>
      </c>
      <c r="BJ77" s="0" t="n">
        <f aca="false">ROUND(V77-AF77-AZ77,2)</f>
        <v>0</v>
      </c>
      <c r="BK77" s="0" t="n">
        <f aca="false">ROUND(W77-AG77-BA77,2)</f>
        <v>0</v>
      </c>
      <c r="BL77" s="0" t="n">
        <f aca="false">ROUND(X77-AH77-BB77,2)</f>
        <v>0</v>
      </c>
      <c r="BM77" s="0" t="n">
        <f aca="false">ROUND(Y77-AI77-BC77,2)</f>
        <v>0</v>
      </c>
      <c r="BN77" s="0" t="n">
        <f aca="false">ROUND(Z77-AJ77-BD77,2)</f>
        <v>0</v>
      </c>
      <c r="BO77" s="0" t="n">
        <f aca="false">ROUND(AA77-AK77-BE77,2)</f>
        <v>0</v>
      </c>
      <c r="BP77" s="0" t="n">
        <f aca="false">ROUND(AB77-AL77-BF77,2)</f>
        <v>0</v>
      </c>
      <c r="BQ77" s="0" t="n">
        <f aca="false">ROUND(AC77-AM77-BG77,2)</f>
        <v>0</v>
      </c>
      <c r="BR77" s="0" t="n">
        <f aca="false">ROUND(AD77-AN77-BH77,2)</f>
        <v>0</v>
      </c>
      <c r="BS77" s="0" t="n">
        <f aca="false">ROUND(AE77-AO77-BI77,2)</f>
        <v>0</v>
      </c>
      <c r="BT77" s="0" t="n">
        <f aca="false">MAX(0,Plan!$C$4-SUM(AF77:AO77))</f>
        <v>650</v>
      </c>
      <c r="BU77" s="0" t="n">
        <f aca="false">ROUND(SUM(BJ77:BS77),2)</f>
        <v>0</v>
      </c>
      <c r="BV77" s="0" t="n">
        <f aca="false">SUM(AF77:AO77)+SUM(AZ77:BI77)</f>
        <v>0</v>
      </c>
      <c r="BW77" s="0" t="n">
        <f aca="false">SUM(L77:U77)</f>
        <v>0</v>
      </c>
    </row>
    <row r="78" customFormat="false" ht="15" hidden="false" customHeight="false" outlineLevel="0" collapsed="false">
      <c r="A78" s="0" t="n">
        <v>73</v>
      </c>
      <c r="B78" s="0" t="n">
        <f aca="false">BJ77</f>
        <v>0</v>
      </c>
      <c r="C78" s="0" t="n">
        <f aca="false">BK77</f>
        <v>0</v>
      </c>
      <c r="D78" s="0" t="n">
        <f aca="false">BL77</f>
        <v>0</v>
      </c>
      <c r="E78" s="0" t="n">
        <f aca="false">BM77</f>
        <v>0</v>
      </c>
      <c r="F78" s="0" t="n">
        <f aca="false">BN77</f>
        <v>0</v>
      </c>
      <c r="G78" s="0" t="n">
        <f aca="false">BO77</f>
        <v>0</v>
      </c>
      <c r="H78" s="0" t="n">
        <f aca="false">BP77</f>
        <v>0</v>
      </c>
      <c r="I78" s="0" t="n">
        <f aca="false">BQ77</f>
        <v>0</v>
      </c>
      <c r="J78" s="0" t="n">
        <f aca="false">BR77</f>
        <v>0</v>
      </c>
      <c r="K78" s="0" t="n">
        <f aca="false">BS77</f>
        <v>0</v>
      </c>
      <c r="L78" s="0" t="n">
        <f aca="false">ROUND(B78*N(Debts!$D$5)/12,2)</f>
        <v>0</v>
      </c>
      <c r="M78" s="0" t="n">
        <f aca="false">ROUND(C78*N(Debts!$D$6)/12,2)</f>
        <v>0</v>
      </c>
      <c r="N78" s="0" t="n">
        <f aca="false">ROUND(D78*N(Debts!$D$7)/12,2)</f>
        <v>0</v>
      </c>
      <c r="O78" s="0" t="n">
        <f aca="false">ROUND(E78*N(Debts!$D$8)/12,2)</f>
        <v>0</v>
      </c>
      <c r="P78" s="0" t="n">
        <f aca="false">ROUND(F78*N(Debts!$D$9)/12,2)</f>
        <v>0</v>
      </c>
      <c r="Q78" s="0" t="n">
        <f aca="false">ROUND(G78*N(Debts!$D$10)/12,2)</f>
        <v>0</v>
      </c>
      <c r="R78" s="0" t="n">
        <f aca="false">ROUND(H78*N(Debts!$D$11)/12,2)</f>
        <v>0</v>
      </c>
      <c r="S78" s="0" t="n">
        <f aca="false">ROUND(I78*N(Debts!$D$12)/12,2)</f>
        <v>0</v>
      </c>
      <c r="T78" s="0" t="n">
        <f aca="false">ROUND(J78*N(Debts!$D$13)/12,2)</f>
        <v>0</v>
      </c>
      <c r="U78" s="0" t="n">
        <f aca="false">ROUND(K78*N(Debts!$D$14)/12,2)</f>
        <v>0</v>
      </c>
      <c r="V78" s="0" t="n">
        <f aca="false">B78+L78</f>
        <v>0</v>
      </c>
      <c r="W78" s="0" t="n">
        <f aca="false">C78+M78</f>
        <v>0</v>
      </c>
      <c r="X78" s="0" t="n">
        <f aca="false">D78+N78</f>
        <v>0</v>
      </c>
      <c r="Y78" s="0" t="n">
        <f aca="false">E78+O78</f>
        <v>0</v>
      </c>
      <c r="Z78" s="0" t="n">
        <f aca="false">F78+P78</f>
        <v>0</v>
      </c>
      <c r="AA78" s="0" t="n">
        <f aca="false">G78+Q78</f>
        <v>0</v>
      </c>
      <c r="AB78" s="0" t="n">
        <f aca="false">H78+R78</f>
        <v>0</v>
      </c>
      <c r="AC78" s="0" t="n">
        <f aca="false">I78+S78</f>
        <v>0</v>
      </c>
      <c r="AD78" s="0" t="n">
        <f aca="false">J78+T78</f>
        <v>0</v>
      </c>
      <c r="AE78" s="0" t="n">
        <f aca="false">K78+U78</f>
        <v>0</v>
      </c>
      <c r="AF78" s="0" t="n">
        <f aca="false">MIN(N(Debts!$E$5),V78)</f>
        <v>0</v>
      </c>
      <c r="AG78" s="0" t="n">
        <f aca="false">MIN(N(Debts!$E$6),W78)</f>
        <v>0</v>
      </c>
      <c r="AH78" s="0" t="n">
        <f aca="false">MIN(N(Debts!$E$7),X78)</f>
        <v>0</v>
      </c>
      <c r="AI78" s="0" t="n">
        <f aca="false">MIN(N(Debts!$E$8),Y78)</f>
        <v>0</v>
      </c>
      <c r="AJ78" s="0" t="n">
        <f aca="false">MIN(N(Debts!$E$9),Z78)</f>
        <v>0</v>
      </c>
      <c r="AK78" s="0" t="n">
        <f aca="false">MIN(N(Debts!$E$10),AA78)</f>
        <v>0</v>
      </c>
      <c r="AL78" s="0" t="n">
        <f aca="false">MIN(N(Debts!$E$11),AB78)</f>
        <v>0</v>
      </c>
      <c r="AM78" s="0" t="n">
        <f aca="false">MIN(N(Debts!$E$12),AC78)</f>
        <v>0</v>
      </c>
      <c r="AN78" s="0" t="n">
        <f aca="false">MIN(N(Debts!$E$13),AD78)</f>
        <v>0</v>
      </c>
      <c r="AO78" s="0" t="n">
        <f aca="false">MIN(N(Debts!$E$14),AE78)</f>
        <v>0</v>
      </c>
      <c r="AP78" s="0" t="n">
        <f aca="false">V78-AF78</f>
        <v>0</v>
      </c>
      <c r="AQ78" s="0" t="n">
        <f aca="false">W78-AG78</f>
        <v>0</v>
      </c>
      <c r="AR78" s="0" t="n">
        <f aca="false">X78-AH78</f>
        <v>0</v>
      </c>
      <c r="AS78" s="0" t="n">
        <f aca="false">Y78-AI78</f>
        <v>0</v>
      </c>
      <c r="AT78" s="0" t="n">
        <f aca="false">Z78-AJ78</f>
        <v>0</v>
      </c>
      <c r="AU78" s="0" t="n">
        <f aca="false">AA78-AK78</f>
        <v>0</v>
      </c>
      <c r="AV78" s="0" t="n">
        <f aca="false">AB78-AL78</f>
        <v>0</v>
      </c>
      <c r="AW78" s="0" t="n">
        <f aca="false">AC78-AM78</f>
        <v>0</v>
      </c>
      <c r="AX78" s="0" t="n">
        <f aca="false">AD78-AN78</f>
        <v>0</v>
      </c>
      <c r="AY78" s="0" t="n">
        <f aca="false">AE78-AO78</f>
        <v>0</v>
      </c>
      <c r="AZ78" s="0" t="n">
        <f aca="false">MAX(0,MIN(AP78,$BT78-SUMIF($AP$2:$AY$2,"&lt;"&amp;AP$2,$AP78:$AY78)))</f>
        <v>0</v>
      </c>
      <c r="BA78" s="0" t="n">
        <f aca="false">MAX(0,MIN(AQ78,$BT78-SUMIF($AP$2:$AY$2,"&lt;"&amp;AQ$2,$AP78:$AY78)))</f>
        <v>0</v>
      </c>
      <c r="BB78" s="0" t="n">
        <f aca="false">MAX(0,MIN(AR78,$BT78-SUMIF($AP$2:$AY$2,"&lt;"&amp;AR$2,$AP78:$AY78)))</f>
        <v>0</v>
      </c>
      <c r="BC78" s="0" t="n">
        <f aca="false">MAX(0,MIN(AS78,$BT78-SUMIF($AP$2:$AY$2,"&lt;"&amp;AS$2,$AP78:$AY78)))</f>
        <v>0</v>
      </c>
      <c r="BD78" s="0" t="n">
        <f aca="false">MAX(0,MIN(AT78,$BT78-SUMIF($AP$2:$AY$2,"&lt;"&amp;AT$2,$AP78:$AY78)))</f>
        <v>0</v>
      </c>
      <c r="BE78" s="0" t="n">
        <f aca="false">MAX(0,MIN(AU78,$BT78-SUMIF($AP$2:$AY$2,"&lt;"&amp;AU$2,$AP78:$AY78)))</f>
        <v>0</v>
      </c>
      <c r="BF78" s="0" t="n">
        <f aca="false">MAX(0,MIN(AV78,$BT78-SUMIF($AP$2:$AY$2,"&lt;"&amp;AV$2,$AP78:$AY78)))</f>
        <v>0</v>
      </c>
      <c r="BG78" s="0" t="n">
        <f aca="false">MAX(0,MIN(AW78,$BT78-SUMIF($AP$2:$AY$2,"&lt;"&amp;AW$2,$AP78:$AY78)))</f>
        <v>0</v>
      </c>
      <c r="BH78" s="0" t="n">
        <f aca="false">MAX(0,MIN(AX78,$BT78-SUMIF($AP$2:$AY$2,"&lt;"&amp;AX$2,$AP78:$AY78)))</f>
        <v>0</v>
      </c>
      <c r="BI78" s="0" t="n">
        <f aca="false">MAX(0,MIN(AY78,$BT78-SUMIF($AP$2:$AY$2,"&lt;"&amp;AY$2,$AP78:$AY78)))</f>
        <v>0</v>
      </c>
      <c r="BJ78" s="0" t="n">
        <f aca="false">ROUND(V78-AF78-AZ78,2)</f>
        <v>0</v>
      </c>
      <c r="BK78" s="0" t="n">
        <f aca="false">ROUND(W78-AG78-BA78,2)</f>
        <v>0</v>
      </c>
      <c r="BL78" s="0" t="n">
        <f aca="false">ROUND(X78-AH78-BB78,2)</f>
        <v>0</v>
      </c>
      <c r="BM78" s="0" t="n">
        <f aca="false">ROUND(Y78-AI78-BC78,2)</f>
        <v>0</v>
      </c>
      <c r="BN78" s="0" t="n">
        <f aca="false">ROUND(Z78-AJ78-BD78,2)</f>
        <v>0</v>
      </c>
      <c r="BO78" s="0" t="n">
        <f aca="false">ROUND(AA78-AK78-BE78,2)</f>
        <v>0</v>
      </c>
      <c r="BP78" s="0" t="n">
        <f aca="false">ROUND(AB78-AL78-BF78,2)</f>
        <v>0</v>
      </c>
      <c r="BQ78" s="0" t="n">
        <f aca="false">ROUND(AC78-AM78-BG78,2)</f>
        <v>0</v>
      </c>
      <c r="BR78" s="0" t="n">
        <f aca="false">ROUND(AD78-AN78-BH78,2)</f>
        <v>0</v>
      </c>
      <c r="BS78" s="0" t="n">
        <f aca="false">ROUND(AE78-AO78-BI78,2)</f>
        <v>0</v>
      </c>
      <c r="BT78" s="0" t="n">
        <f aca="false">MAX(0,Plan!$C$4-SUM(AF78:AO78))</f>
        <v>650</v>
      </c>
      <c r="BU78" s="0" t="n">
        <f aca="false">ROUND(SUM(BJ78:BS78),2)</f>
        <v>0</v>
      </c>
      <c r="BV78" s="0" t="n">
        <f aca="false">SUM(AF78:AO78)+SUM(AZ78:BI78)</f>
        <v>0</v>
      </c>
      <c r="BW78" s="0" t="n">
        <f aca="false">SUM(L78:U78)</f>
        <v>0</v>
      </c>
    </row>
    <row r="79" customFormat="false" ht="15" hidden="false" customHeight="false" outlineLevel="0" collapsed="false">
      <c r="A79" s="0" t="n">
        <v>74</v>
      </c>
      <c r="B79" s="0" t="n">
        <f aca="false">BJ78</f>
        <v>0</v>
      </c>
      <c r="C79" s="0" t="n">
        <f aca="false">BK78</f>
        <v>0</v>
      </c>
      <c r="D79" s="0" t="n">
        <f aca="false">BL78</f>
        <v>0</v>
      </c>
      <c r="E79" s="0" t="n">
        <f aca="false">BM78</f>
        <v>0</v>
      </c>
      <c r="F79" s="0" t="n">
        <f aca="false">BN78</f>
        <v>0</v>
      </c>
      <c r="G79" s="0" t="n">
        <f aca="false">BO78</f>
        <v>0</v>
      </c>
      <c r="H79" s="0" t="n">
        <f aca="false">BP78</f>
        <v>0</v>
      </c>
      <c r="I79" s="0" t="n">
        <f aca="false">BQ78</f>
        <v>0</v>
      </c>
      <c r="J79" s="0" t="n">
        <f aca="false">BR78</f>
        <v>0</v>
      </c>
      <c r="K79" s="0" t="n">
        <f aca="false">BS78</f>
        <v>0</v>
      </c>
      <c r="L79" s="0" t="n">
        <f aca="false">ROUND(B79*N(Debts!$D$5)/12,2)</f>
        <v>0</v>
      </c>
      <c r="M79" s="0" t="n">
        <f aca="false">ROUND(C79*N(Debts!$D$6)/12,2)</f>
        <v>0</v>
      </c>
      <c r="N79" s="0" t="n">
        <f aca="false">ROUND(D79*N(Debts!$D$7)/12,2)</f>
        <v>0</v>
      </c>
      <c r="O79" s="0" t="n">
        <f aca="false">ROUND(E79*N(Debts!$D$8)/12,2)</f>
        <v>0</v>
      </c>
      <c r="P79" s="0" t="n">
        <f aca="false">ROUND(F79*N(Debts!$D$9)/12,2)</f>
        <v>0</v>
      </c>
      <c r="Q79" s="0" t="n">
        <f aca="false">ROUND(G79*N(Debts!$D$10)/12,2)</f>
        <v>0</v>
      </c>
      <c r="R79" s="0" t="n">
        <f aca="false">ROUND(H79*N(Debts!$D$11)/12,2)</f>
        <v>0</v>
      </c>
      <c r="S79" s="0" t="n">
        <f aca="false">ROUND(I79*N(Debts!$D$12)/12,2)</f>
        <v>0</v>
      </c>
      <c r="T79" s="0" t="n">
        <f aca="false">ROUND(J79*N(Debts!$D$13)/12,2)</f>
        <v>0</v>
      </c>
      <c r="U79" s="0" t="n">
        <f aca="false">ROUND(K79*N(Debts!$D$14)/12,2)</f>
        <v>0</v>
      </c>
      <c r="V79" s="0" t="n">
        <f aca="false">B79+L79</f>
        <v>0</v>
      </c>
      <c r="W79" s="0" t="n">
        <f aca="false">C79+M79</f>
        <v>0</v>
      </c>
      <c r="X79" s="0" t="n">
        <f aca="false">D79+N79</f>
        <v>0</v>
      </c>
      <c r="Y79" s="0" t="n">
        <f aca="false">E79+O79</f>
        <v>0</v>
      </c>
      <c r="Z79" s="0" t="n">
        <f aca="false">F79+P79</f>
        <v>0</v>
      </c>
      <c r="AA79" s="0" t="n">
        <f aca="false">G79+Q79</f>
        <v>0</v>
      </c>
      <c r="AB79" s="0" t="n">
        <f aca="false">H79+R79</f>
        <v>0</v>
      </c>
      <c r="AC79" s="0" t="n">
        <f aca="false">I79+S79</f>
        <v>0</v>
      </c>
      <c r="AD79" s="0" t="n">
        <f aca="false">J79+T79</f>
        <v>0</v>
      </c>
      <c r="AE79" s="0" t="n">
        <f aca="false">K79+U79</f>
        <v>0</v>
      </c>
      <c r="AF79" s="0" t="n">
        <f aca="false">MIN(N(Debts!$E$5),V79)</f>
        <v>0</v>
      </c>
      <c r="AG79" s="0" t="n">
        <f aca="false">MIN(N(Debts!$E$6),W79)</f>
        <v>0</v>
      </c>
      <c r="AH79" s="0" t="n">
        <f aca="false">MIN(N(Debts!$E$7),X79)</f>
        <v>0</v>
      </c>
      <c r="AI79" s="0" t="n">
        <f aca="false">MIN(N(Debts!$E$8),Y79)</f>
        <v>0</v>
      </c>
      <c r="AJ79" s="0" t="n">
        <f aca="false">MIN(N(Debts!$E$9),Z79)</f>
        <v>0</v>
      </c>
      <c r="AK79" s="0" t="n">
        <f aca="false">MIN(N(Debts!$E$10),AA79)</f>
        <v>0</v>
      </c>
      <c r="AL79" s="0" t="n">
        <f aca="false">MIN(N(Debts!$E$11),AB79)</f>
        <v>0</v>
      </c>
      <c r="AM79" s="0" t="n">
        <f aca="false">MIN(N(Debts!$E$12),AC79)</f>
        <v>0</v>
      </c>
      <c r="AN79" s="0" t="n">
        <f aca="false">MIN(N(Debts!$E$13),AD79)</f>
        <v>0</v>
      </c>
      <c r="AO79" s="0" t="n">
        <f aca="false">MIN(N(Debts!$E$14),AE79)</f>
        <v>0</v>
      </c>
      <c r="AP79" s="0" t="n">
        <f aca="false">V79-AF79</f>
        <v>0</v>
      </c>
      <c r="AQ79" s="0" t="n">
        <f aca="false">W79-AG79</f>
        <v>0</v>
      </c>
      <c r="AR79" s="0" t="n">
        <f aca="false">X79-AH79</f>
        <v>0</v>
      </c>
      <c r="AS79" s="0" t="n">
        <f aca="false">Y79-AI79</f>
        <v>0</v>
      </c>
      <c r="AT79" s="0" t="n">
        <f aca="false">Z79-AJ79</f>
        <v>0</v>
      </c>
      <c r="AU79" s="0" t="n">
        <f aca="false">AA79-AK79</f>
        <v>0</v>
      </c>
      <c r="AV79" s="0" t="n">
        <f aca="false">AB79-AL79</f>
        <v>0</v>
      </c>
      <c r="AW79" s="0" t="n">
        <f aca="false">AC79-AM79</f>
        <v>0</v>
      </c>
      <c r="AX79" s="0" t="n">
        <f aca="false">AD79-AN79</f>
        <v>0</v>
      </c>
      <c r="AY79" s="0" t="n">
        <f aca="false">AE79-AO79</f>
        <v>0</v>
      </c>
      <c r="AZ79" s="0" t="n">
        <f aca="false">MAX(0,MIN(AP79,$BT79-SUMIF($AP$2:$AY$2,"&lt;"&amp;AP$2,$AP79:$AY79)))</f>
        <v>0</v>
      </c>
      <c r="BA79" s="0" t="n">
        <f aca="false">MAX(0,MIN(AQ79,$BT79-SUMIF($AP$2:$AY$2,"&lt;"&amp;AQ$2,$AP79:$AY79)))</f>
        <v>0</v>
      </c>
      <c r="BB79" s="0" t="n">
        <f aca="false">MAX(0,MIN(AR79,$BT79-SUMIF($AP$2:$AY$2,"&lt;"&amp;AR$2,$AP79:$AY79)))</f>
        <v>0</v>
      </c>
      <c r="BC79" s="0" t="n">
        <f aca="false">MAX(0,MIN(AS79,$BT79-SUMIF($AP$2:$AY$2,"&lt;"&amp;AS$2,$AP79:$AY79)))</f>
        <v>0</v>
      </c>
      <c r="BD79" s="0" t="n">
        <f aca="false">MAX(0,MIN(AT79,$BT79-SUMIF($AP$2:$AY$2,"&lt;"&amp;AT$2,$AP79:$AY79)))</f>
        <v>0</v>
      </c>
      <c r="BE79" s="0" t="n">
        <f aca="false">MAX(0,MIN(AU79,$BT79-SUMIF($AP$2:$AY$2,"&lt;"&amp;AU$2,$AP79:$AY79)))</f>
        <v>0</v>
      </c>
      <c r="BF79" s="0" t="n">
        <f aca="false">MAX(0,MIN(AV79,$BT79-SUMIF($AP$2:$AY$2,"&lt;"&amp;AV$2,$AP79:$AY79)))</f>
        <v>0</v>
      </c>
      <c r="BG79" s="0" t="n">
        <f aca="false">MAX(0,MIN(AW79,$BT79-SUMIF($AP$2:$AY$2,"&lt;"&amp;AW$2,$AP79:$AY79)))</f>
        <v>0</v>
      </c>
      <c r="BH79" s="0" t="n">
        <f aca="false">MAX(0,MIN(AX79,$BT79-SUMIF($AP$2:$AY$2,"&lt;"&amp;AX$2,$AP79:$AY79)))</f>
        <v>0</v>
      </c>
      <c r="BI79" s="0" t="n">
        <f aca="false">MAX(0,MIN(AY79,$BT79-SUMIF($AP$2:$AY$2,"&lt;"&amp;AY$2,$AP79:$AY79)))</f>
        <v>0</v>
      </c>
      <c r="BJ79" s="0" t="n">
        <f aca="false">ROUND(V79-AF79-AZ79,2)</f>
        <v>0</v>
      </c>
      <c r="BK79" s="0" t="n">
        <f aca="false">ROUND(W79-AG79-BA79,2)</f>
        <v>0</v>
      </c>
      <c r="BL79" s="0" t="n">
        <f aca="false">ROUND(X79-AH79-BB79,2)</f>
        <v>0</v>
      </c>
      <c r="BM79" s="0" t="n">
        <f aca="false">ROUND(Y79-AI79-BC79,2)</f>
        <v>0</v>
      </c>
      <c r="BN79" s="0" t="n">
        <f aca="false">ROUND(Z79-AJ79-BD79,2)</f>
        <v>0</v>
      </c>
      <c r="BO79" s="0" t="n">
        <f aca="false">ROUND(AA79-AK79-BE79,2)</f>
        <v>0</v>
      </c>
      <c r="BP79" s="0" t="n">
        <f aca="false">ROUND(AB79-AL79-BF79,2)</f>
        <v>0</v>
      </c>
      <c r="BQ79" s="0" t="n">
        <f aca="false">ROUND(AC79-AM79-BG79,2)</f>
        <v>0</v>
      </c>
      <c r="BR79" s="0" t="n">
        <f aca="false">ROUND(AD79-AN79-BH79,2)</f>
        <v>0</v>
      </c>
      <c r="BS79" s="0" t="n">
        <f aca="false">ROUND(AE79-AO79-BI79,2)</f>
        <v>0</v>
      </c>
      <c r="BT79" s="0" t="n">
        <f aca="false">MAX(0,Plan!$C$4-SUM(AF79:AO79))</f>
        <v>650</v>
      </c>
      <c r="BU79" s="0" t="n">
        <f aca="false">ROUND(SUM(BJ79:BS79),2)</f>
        <v>0</v>
      </c>
      <c r="BV79" s="0" t="n">
        <f aca="false">SUM(AF79:AO79)+SUM(AZ79:BI79)</f>
        <v>0</v>
      </c>
      <c r="BW79" s="0" t="n">
        <f aca="false">SUM(L79:U79)</f>
        <v>0</v>
      </c>
    </row>
    <row r="80" customFormat="false" ht="15" hidden="false" customHeight="false" outlineLevel="0" collapsed="false">
      <c r="A80" s="0" t="n">
        <v>75</v>
      </c>
      <c r="B80" s="0" t="n">
        <f aca="false">BJ79</f>
        <v>0</v>
      </c>
      <c r="C80" s="0" t="n">
        <f aca="false">BK79</f>
        <v>0</v>
      </c>
      <c r="D80" s="0" t="n">
        <f aca="false">BL79</f>
        <v>0</v>
      </c>
      <c r="E80" s="0" t="n">
        <f aca="false">BM79</f>
        <v>0</v>
      </c>
      <c r="F80" s="0" t="n">
        <f aca="false">BN79</f>
        <v>0</v>
      </c>
      <c r="G80" s="0" t="n">
        <f aca="false">BO79</f>
        <v>0</v>
      </c>
      <c r="H80" s="0" t="n">
        <f aca="false">BP79</f>
        <v>0</v>
      </c>
      <c r="I80" s="0" t="n">
        <f aca="false">BQ79</f>
        <v>0</v>
      </c>
      <c r="J80" s="0" t="n">
        <f aca="false">BR79</f>
        <v>0</v>
      </c>
      <c r="K80" s="0" t="n">
        <f aca="false">BS79</f>
        <v>0</v>
      </c>
      <c r="L80" s="0" t="n">
        <f aca="false">ROUND(B80*N(Debts!$D$5)/12,2)</f>
        <v>0</v>
      </c>
      <c r="M80" s="0" t="n">
        <f aca="false">ROUND(C80*N(Debts!$D$6)/12,2)</f>
        <v>0</v>
      </c>
      <c r="N80" s="0" t="n">
        <f aca="false">ROUND(D80*N(Debts!$D$7)/12,2)</f>
        <v>0</v>
      </c>
      <c r="O80" s="0" t="n">
        <f aca="false">ROUND(E80*N(Debts!$D$8)/12,2)</f>
        <v>0</v>
      </c>
      <c r="P80" s="0" t="n">
        <f aca="false">ROUND(F80*N(Debts!$D$9)/12,2)</f>
        <v>0</v>
      </c>
      <c r="Q80" s="0" t="n">
        <f aca="false">ROUND(G80*N(Debts!$D$10)/12,2)</f>
        <v>0</v>
      </c>
      <c r="R80" s="0" t="n">
        <f aca="false">ROUND(H80*N(Debts!$D$11)/12,2)</f>
        <v>0</v>
      </c>
      <c r="S80" s="0" t="n">
        <f aca="false">ROUND(I80*N(Debts!$D$12)/12,2)</f>
        <v>0</v>
      </c>
      <c r="T80" s="0" t="n">
        <f aca="false">ROUND(J80*N(Debts!$D$13)/12,2)</f>
        <v>0</v>
      </c>
      <c r="U80" s="0" t="n">
        <f aca="false">ROUND(K80*N(Debts!$D$14)/12,2)</f>
        <v>0</v>
      </c>
      <c r="V80" s="0" t="n">
        <f aca="false">B80+L80</f>
        <v>0</v>
      </c>
      <c r="W80" s="0" t="n">
        <f aca="false">C80+M80</f>
        <v>0</v>
      </c>
      <c r="X80" s="0" t="n">
        <f aca="false">D80+N80</f>
        <v>0</v>
      </c>
      <c r="Y80" s="0" t="n">
        <f aca="false">E80+O80</f>
        <v>0</v>
      </c>
      <c r="Z80" s="0" t="n">
        <f aca="false">F80+P80</f>
        <v>0</v>
      </c>
      <c r="AA80" s="0" t="n">
        <f aca="false">G80+Q80</f>
        <v>0</v>
      </c>
      <c r="AB80" s="0" t="n">
        <f aca="false">H80+R80</f>
        <v>0</v>
      </c>
      <c r="AC80" s="0" t="n">
        <f aca="false">I80+S80</f>
        <v>0</v>
      </c>
      <c r="AD80" s="0" t="n">
        <f aca="false">J80+T80</f>
        <v>0</v>
      </c>
      <c r="AE80" s="0" t="n">
        <f aca="false">K80+U80</f>
        <v>0</v>
      </c>
      <c r="AF80" s="0" t="n">
        <f aca="false">MIN(N(Debts!$E$5),V80)</f>
        <v>0</v>
      </c>
      <c r="AG80" s="0" t="n">
        <f aca="false">MIN(N(Debts!$E$6),W80)</f>
        <v>0</v>
      </c>
      <c r="AH80" s="0" t="n">
        <f aca="false">MIN(N(Debts!$E$7),X80)</f>
        <v>0</v>
      </c>
      <c r="AI80" s="0" t="n">
        <f aca="false">MIN(N(Debts!$E$8),Y80)</f>
        <v>0</v>
      </c>
      <c r="AJ80" s="0" t="n">
        <f aca="false">MIN(N(Debts!$E$9),Z80)</f>
        <v>0</v>
      </c>
      <c r="AK80" s="0" t="n">
        <f aca="false">MIN(N(Debts!$E$10),AA80)</f>
        <v>0</v>
      </c>
      <c r="AL80" s="0" t="n">
        <f aca="false">MIN(N(Debts!$E$11),AB80)</f>
        <v>0</v>
      </c>
      <c r="AM80" s="0" t="n">
        <f aca="false">MIN(N(Debts!$E$12),AC80)</f>
        <v>0</v>
      </c>
      <c r="AN80" s="0" t="n">
        <f aca="false">MIN(N(Debts!$E$13),AD80)</f>
        <v>0</v>
      </c>
      <c r="AO80" s="0" t="n">
        <f aca="false">MIN(N(Debts!$E$14),AE80)</f>
        <v>0</v>
      </c>
      <c r="AP80" s="0" t="n">
        <f aca="false">V80-AF80</f>
        <v>0</v>
      </c>
      <c r="AQ80" s="0" t="n">
        <f aca="false">W80-AG80</f>
        <v>0</v>
      </c>
      <c r="AR80" s="0" t="n">
        <f aca="false">X80-AH80</f>
        <v>0</v>
      </c>
      <c r="AS80" s="0" t="n">
        <f aca="false">Y80-AI80</f>
        <v>0</v>
      </c>
      <c r="AT80" s="0" t="n">
        <f aca="false">Z80-AJ80</f>
        <v>0</v>
      </c>
      <c r="AU80" s="0" t="n">
        <f aca="false">AA80-AK80</f>
        <v>0</v>
      </c>
      <c r="AV80" s="0" t="n">
        <f aca="false">AB80-AL80</f>
        <v>0</v>
      </c>
      <c r="AW80" s="0" t="n">
        <f aca="false">AC80-AM80</f>
        <v>0</v>
      </c>
      <c r="AX80" s="0" t="n">
        <f aca="false">AD80-AN80</f>
        <v>0</v>
      </c>
      <c r="AY80" s="0" t="n">
        <f aca="false">AE80-AO80</f>
        <v>0</v>
      </c>
      <c r="AZ80" s="0" t="n">
        <f aca="false">MAX(0,MIN(AP80,$BT80-SUMIF($AP$2:$AY$2,"&lt;"&amp;AP$2,$AP80:$AY80)))</f>
        <v>0</v>
      </c>
      <c r="BA80" s="0" t="n">
        <f aca="false">MAX(0,MIN(AQ80,$BT80-SUMIF($AP$2:$AY$2,"&lt;"&amp;AQ$2,$AP80:$AY80)))</f>
        <v>0</v>
      </c>
      <c r="BB80" s="0" t="n">
        <f aca="false">MAX(0,MIN(AR80,$BT80-SUMIF($AP$2:$AY$2,"&lt;"&amp;AR$2,$AP80:$AY80)))</f>
        <v>0</v>
      </c>
      <c r="BC80" s="0" t="n">
        <f aca="false">MAX(0,MIN(AS80,$BT80-SUMIF($AP$2:$AY$2,"&lt;"&amp;AS$2,$AP80:$AY80)))</f>
        <v>0</v>
      </c>
      <c r="BD80" s="0" t="n">
        <f aca="false">MAX(0,MIN(AT80,$BT80-SUMIF($AP$2:$AY$2,"&lt;"&amp;AT$2,$AP80:$AY80)))</f>
        <v>0</v>
      </c>
      <c r="BE80" s="0" t="n">
        <f aca="false">MAX(0,MIN(AU80,$BT80-SUMIF($AP$2:$AY$2,"&lt;"&amp;AU$2,$AP80:$AY80)))</f>
        <v>0</v>
      </c>
      <c r="BF80" s="0" t="n">
        <f aca="false">MAX(0,MIN(AV80,$BT80-SUMIF($AP$2:$AY$2,"&lt;"&amp;AV$2,$AP80:$AY80)))</f>
        <v>0</v>
      </c>
      <c r="BG80" s="0" t="n">
        <f aca="false">MAX(0,MIN(AW80,$BT80-SUMIF($AP$2:$AY$2,"&lt;"&amp;AW$2,$AP80:$AY80)))</f>
        <v>0</v>
      </c>
      <c r="BH80" s="0" t="n">
        <f aca="false">MAX(0,MIN(AX80,$BT80-SUMIF($AP$2:$AY$2,"&lt;"&amp;AX$2,$AP80:$AY80)))</f>
        <v>0</v>
      </c>
      <c r="BI80" s="0" t="n">
        <f aca="false">MAX(0,MIN(AY80,$BT80-SUMIF($AP$2:$AY$2,"&lt;"&amp;AY$2,$AP80:$AY80)))</f>
        <v>0</v>
      </c>
      <c r="BJ80" s="0" t="n">
        <f aca="false">ROUND(V80-AF80-AZ80,2)</f>
        <v>0</v>
      </c>
      <c r="BK80" s="0" t="n">
        <f aca="false">ROUND(W80-AG80-BA80,2)</f>
        <v>0</v>
      </c>
      <c r="BL80" s="0" t="n">
        <f aca="false">ROUND(X80-AH80-BB80,2)</f>
        <v>0</v>
      </c>
      <c r="BM80" s="0" t="n">
        <f aca="false">ROUND(Y80-AI80-BC80,2)</f>
        <v>0</v>
      </c>
      <c r="BN80" s="0" t="n">
        <f aca="false">ROUND(Z80-AJ80-BD80,2)</f>
        <v>0</v>
      </c>
      <c r="BO80" s="0" t="n">
        <f aca="false">ROUND(AA80-AK80-BE80,2)</f>
        <v>0</v>
      </c>
      <c r="BP80" s="0" t="n">
        <f aca="false">ROUND(AB80-AL80-BF80,2)</f>
        <v>0</v>
      </c>
      <c r="BQ80" s="0" t="n">
        <f aca="false">ROUND(AC80-AM80-BG80,2)</f>
        <v>0</v>
      </c>
      <c r="BR80" s="0" t="n">
        <f aca="false">ROUND(AD80-AN80-BH80,2)</f>
        <v>0</v>
      </c>
      <c r="BS80" s="0" t="n">
        <f aca="false">ROUND(AE80-AO80-BI80,2)</f>
        <v>0</v>
      </c>
      <c r="BT80" s="0" t="n">
        <f aca="false">MAX(0,Plan!$C$4-SUM(AF80:AO80))</f>
        <v>650</v>
      </c>
      <c r="BU80" s="0" t="n">
        <f aca="false">ROUND(SUM(BJ80:BS80),2)</f>
        <v>0</v>
      </c>
      <c r="BV80" s="0" t="n">
        <f aca="false">SUM(AF80:AO80)+SUM(AZ80:BI80)</f>
        <v>0</v>
      </c>
      <c r="BW80" s="0" t="n">
        <f aca="false">SUM(L80:U80)</f>
        <v>0</v>
      </c>
    </row>
    <row r="81" customFormat="false" ht="15" hidden="false" customHeight="false" outlineLevel="0" collapsed="false">
      <c r="A81" s="0" t="n">
        <v>76</v>
      </c>
      <c r="B81" s="0" t="n">
        <f aca="false">BJ80</f>
        <v>0</v>
      </c>
      <c r="C81" s="0" t="n">
        <f aca="false">BK80</f>
        <v>0</v>
      </c>
      <c r="D81" s="0" t="n">
        <f aca="false">BL80</f>
        <v>0</v>
      </c>
      <c r="E81" s="0" t="n">
        <f aca="false">BM80</f>
        <v>0</v>
      </c>
      <c r="F81" s="0" t="n">
        <f aca="false">BN80</f>
        <v>0</v>
      </c>
      <c r="G81" s="0" t="n">
        <f aca="false">BO80</f>
        <v>0</v>
      </c>
      <c r="H81" s="0" t="n">
        <f aca="false">BP80</f>
        <v>0</v>
      </c>
      <c r="I81" s="0" t="n">
        <f aca="false">BQ80</f>
        <v>0</v>
      </c>
      <c r="J81" s="0" t="n">
        <f aca="false">BR80</f>
        <v>0</v>
      </c>
      <c r="K81" s="0" t="n">
        <f aca="false">BS80</f>
        <v>0</v>
      </c>
      <c r="L81" s="0" t="n">
        <f aca="false">ROUND(B81*N(Debts!$D$5)/12,2)</f>
        <v>0</v>
      </c>
      <c r="M81" s="0" t="n">
        <f aca="false">ROUND(C81*N(Debts!$D$6)/12,2)</f>
        <v>0</v>
      </c>
      <c r="N81" s="0" t="n">
        <f aca="false">ROUND(D81*N(Debts!$D$7)/12,2)</f>
        <v>0</v>
      </c>
      <c r="O81" s="0" t="n">
        <f aca="false">ROUND(E81*N(Debts!$D$8)/12,2)</f>
        <v>0</v>
      </c>
      <c r="P81" s="0" t="n">
        <f aca="false">ROUND(F81*N(Debts!$D$9)/12,2)</f>
        <v>0</v>
      </c>
      <c r="Q81" s="0" t="n">
        <f aca="false">ROUND(G81*N(Debts!$D$10)/12,2)</f>
        <v>0</v>
      </c>
      <c r="R81" s="0" t="n">
        <f aca="false">ROUND(H81*N(Debts!$D$11)/12,2)</f>
        <v>0</v>
      </c>
      <c r="S81" s="0" t="n">
        <f aca="false">ROUND(I81*N(Debts!$D$12)/12,2)</f>
        <v>0</v>
      </c>
      <c r="T81" s="0" t="n">
        <f aca="false">ROUND(J81*N(Debts!$D$13)/12,2)</f>
        <v>0</v>
      </c>
      <c r="U81" s="0" t="n">
        <f aca="false">ROUND(K81*N(Debts!$D$14)/12,2)</f>
        <v>0</v>
      </c>
      <c r="V81" s="0" t="n">
        <f aca="false">B81+L81</f>
        <v>0</v>
      </c>
      <c r="W81" s="0" t="n">
        <f aca="false">C81+M81</f>
        <v>0</v>
      </c>
      <c r="X81" s="0" t="n">
        <f aca="false">D81+N81</f>
        <v>0</v>
      </c>
      <c r="Y81" s="0" t="n">
        <f aca="false">E81+O81</f>
        <v>0</v>
      </c>
      <c r="Z81" s="0" t="n">
        <f aca="false">F81+P81</f>
        <v>0</v>
      </c>
      <c r="AA81" s="0" t="n">
        <f aca="false">G81+Q81</f>
        <v>0</v>
      </c>
      <c r="AB81" s="0" t="n">
        <f aca="false">H81+R81</f>
        <v>0</v>
      </c>
      <c r="AC81" s="0" t="n">
        <f aca="false">I81+S81</f>
        <v>0</v>
      </c>
      <c r="AD81" s="0" t="n">
        <f aca="false">J81+T81</f>
        <v>0</v>
      </c>
      <c r="AE81" s="0" t="n">
        <f aca="false">K81+U81</f>
        <v>0</v>
      </c>
      <c r="AF81" s="0" t="n">
        <f aca="false">MIN(N(Debts!$E$5),V81)</f>
        <v>0</v>
      </c>
      <c r="AG81" s="0" t="n">
        <f aca="false">MIN(N(Debts!$E$6),W81)</f>
        <v>0</v>
      </c>
      <c r="AH81" s="0" t="n">
        <f aca="false">MIN(N(Debts!$E$7),X81)</f>
        <v>0</v>
      </c>
      <c r="AI81" s="0" t="n">
        <f aca="false">MIN(N(Debts!$E$8),Y81)</f>
        <v>0</v>
      </c>
      <c r="AJ81" s="0" t="n">
        <f aca="false">MIN(N(Debts!$E$9),Z81)</f>
        <v>0</v>
      </c>
      <c r="AK81" s="0" t="n">
        <f aca="false">MIN(N(Debts!$E$10),AA81)</f>
        <v>0</v>
      </c>
      <c r="AL81" s="0" t="n">
        <f aca="false">MIN(N(Debts!$E$11),AB81)</f>
        <v>0</v>
      </c>
      <c r="AM81" s="0" t="n">
        <f aca="false">MIN(N(Debts!$E$12),AC81)</f>
        <v>0</v>
      </c>
      <c r="AN81" s="0" t="n">
        <f aca="false">MIN(N(Debts!$E$13),AD81)</f>
        <v>0</v>
      </c>
      <c r="AO81" s="0" t="n">
        <f aca="false">MIN(N(Debts!$E$14),AE81)</f>
        <v>0</v>
      </c>
      <c r="AP81" s="0" t="n">
        <f aca="false">V81-AF81</f>
        <v>0</v>
      </c>
      <c r="AQ81" s="0" t="n">
        <f aca="false">W81-AG81</f>
        <v>0</v>
      </c>
      <c r="AR81" s="0" t="n">
        <f aca="false">X81-AH81</f>
        <v>0</v>
      </c>
      <c r="AS81" s="0" t="n">
        <f aca="false">Y81-AI81</f>
        <v>0</v>
      </c>
      <c r="AT81" s="0" t="n">
        <f aca="false">Z81-AJ81</f>
        <v>0</v>
      </c>
      <c r="AU81" s="0" t="n">
        <f aca="false">AA81-AK81</f>
        <v>0</v>
      </c>
      <c r="AV81" s="0" t="n">
        <f aca="false">AB81-AL81</f>
        <v>0</v>
      </c>
      <c r="AW81" s="0" t="n">
        <f aca="false">AC81-AM81</f>
        <v>0</v>
      </c>
      <c r="AX81" s="0" t="n">
        <f aca="false">AD81-AN81</f>
        <v>0</v>
      </c>
      <c r="AY81" s="0" t="n">
        <f aca="false">AE81-AO81</f>
        <v>0</v>
      </c>
      <c r="AZ81" s="0" t="n">
        <f aca="false">MAX(0,MIN(AP81,$BT81-SUMIF($AP$2:$AY$2,"&lt;"&amp;AP$2,$AP81:$AY81)))</f>
        <v>0</v>
      </c>
      <c r="BA81" s="0" t="n">
        <f aca="false">MAX(0,MIN(AQ81,$BT81-SUMIF($AP$2:$AY$2,"&lt;"&amp;AQ$2,$AP81:$AY81)))</f>
        <v>0</v>
      </c>
      <c r="BB81" s="0" t="n">
        <f aca="false">MAX(0,MIN(AR81,$BT81-SUMIF($AP$2:$AY$2,"&lt;"&amp;AR$2,$AP81:$AY81)))</f>
        <v>0</v>
      </c>
      <c r="BC81" s="0" t="n">
        <f aca="false">MAX(0,MIN(AS81,$BT81-SUMIF($AP$2:$AY$2,"&lt;"&amp;AS$2,$AP81:$AY81)))</f>
        <v>0</v>
      </c>
      <c r="BD81" s="0" t="n">
        <f aca="false">MAX(0,MIN(AT81,$BT81-SUMIF($AP$2:$AY$2,"&lt;"&amp;AT$2,$AP81:$AY81)))</f>
        <v>0</v>
      </c>
      <c r="BE81" s="0" t="n">
        <f aca="false">MAX(0,MIN(AU81,$BT81-SUMIF($AP$2:$AY$2,"&lt;"&amp;AU$2,$AP81:$AY81)))</f>
        <v>0</v>
      </c>
      <c r="BF81" s="0" t="n">
        <f aca="false">MAX(0,MIN(AV81,$BT81-SUMIF($AP$2:$AY$2,"&lt;"&amp;AV$2,$AP81:$AY81)))</f>
        <v>0</v>
      </c>
      <c r="BG81" s="0" t="n">
        <f aca="false">MAX(0,MIN(AW81,$BT81-SUMIF($AP$2:$AY$2,"&lt;"&amp;AW$2,$AP81:$AY81)))</f>
        <v>0</v>
      </c>
      <c r="BH81" s="0" t="n">
        <f aca="false">MAX(0,MIN(AX81,$BT81-SUMIF($AP$2:$AY$2,"&lt;"&amp;AX$2,$AP81:$AY81)))</f>
        <v>0</v>
      </c>
      <c r="BI81" s="0" t="n">
        <f aca="false">MAX(0,MIN(AY81,$BT81-SUMIF($AP$2:$AY$2,"&lt;"&amp;AY$2,$AP81:$AY81)))</f>
        <v>0</v>
      </c>
      <c r="BJ81" s="0" t="n">
        <f aca="false">ROUND(V81-AF81-AZ81,2)</f>
        <v>0</v>
      </c>
      <c r="BK81" s="0" t="n">
        <f aca="false">ROUND(W81-AG81-BA81,2)</f>
        <v>0</v>
      </c>
      <c r="BL81" s="0" t="n">
        <f aca="false">ROUND(X81-AH81-BB81,2)</f>
        <v>0</v>
      </c>
      <c r="BM81" s="0" t="n">
        <f aca="false">ROUND(Y81-AI81-BC81,2)</f>
        <v>0</v>
      </c>
      <c r="BN81" s="0" t="n">
        <f aca="false">ROUND(Z81-AJ81-BD81,2)</f>
        <v>0</v>
      </c>
      <c r="BO81" s="0" t="n">
        <f aca="false">ROUND(AA81-AK81-BE81,2)</f>
        <v>0</v>
      </c>
      <c r="BP81" s="0" t="n">
        <f aca="false">ROUND(AB81-AL81-BF81,2)</f>
        <v>0</v>
      </c>
      <c r="BQ81" s="0" t="n">
        <f aca="false">ROUND(AC81-AM81-BG81,2)</f>
        <v>0</v>
      </c>
      <c r="BR81" s="0" t="n">
        <f aca="false">ROUND(AD81-AN81-BH81,2)</f>
        <v>0</v>
      </c>
      <c r="BS81" s="0" t="n">
        <f aca="false">ROUND(AE81-AO81-BI81,2)</f>
        <v>0</v>
      </c>
      <c r="BT81" s="0" t="n">
        <f aca="false">MAX(0,Plan!$C$4-SUM(AF81:AO81))</f>
        <v>650</v>
      </c>
      <c r="BU81" s="0" t="n">
        <f aca="false">ROUND(SUM(BJ81:BS81),2)</f>
        <v>0</v>
      </c>
      <c r="BV81" s="0" t="n">
        <f aca="false">SUM(AF81:AO81)+SUM(AZ81:BI81)</f>
        <v>0</v>
      </c>
      <c r="BW81" s="0" t="n">
        <f aca="false">SUM(L81:U81)</f>
        <v>0</v>
      </c>
    </row>
    <row r="82" customFormat="false" ht="15" hidden="false" customHeight="false" outlineLevel="0" collapsed="false">
      <c r="A82" s="0" t="n">
        <v>77</v>
      </c>
      <c r="B82" s="0" t="n">
        <f aca="false">BJ81</f>
        <v>0</v>
      </c>
      <c r="C82" s="0" t="n">
        <f aca="false">BK81</f>
        <v>0</v>
      </c>
      <c r="D82" s="0" t="n">
        <f aca="false">BL81</f>
        <v>0</v>
      </c>
      <c r="E82" s="0" t="n">
        <f aca="false">BM81</f>
        <v>0</v>
      </c>
      <c r="F82" s="0" t="n">
        <f aca="false">BN81</f>
        <v>0</v>
      </c>
      <c r="G82" s="0" t="n">
        <f aca="false">BO81</f>
        <v>0</v>
      </c>
      <c r="H82" s="0" t="n">
        <f aca="false">BP81</f>
        <v>0</v>
      </c>
      <c r="I82" s="0" t="n">
        <f aca="false">BQ81</f>
        <v>0</v>
      </c>
      <c r="J82" s="0" t="n">
        <f aca="false">BR81</f>
        <v>0</v>
      </c>
      <c r="K82" s="0" t="n">
        <f aca="false">BS81</f>
        <v>0</v>
      </c>
      <c r="L82" s="0" t="n">
        <f aca="false">ROUND(B82*N(Debts!$D$5)/12,2)</f>
        <v>0</v>
      </c>
      <c r="M82" s="0" t="n">
        <f aca="false">ROUND(C82*N(Debts!$D$6)/12,2)</f>
        <v>0</v>
      </c>
      <c r="N82" s="0" t="n">
        <f aca="false">ROUND(D82*N(Debts!$D$7)/12,2)</f>
        <v>0</v>
      </c>
      <c r="O82" s="0" t="n">
        <f aca="false">ROUND(E82*N(Debts!$D$8)/12,2)</f>
        <v>0</v>
      </c>
      <c r="P82" s="0" t="n">
        <f aca="false">ROUND(F82*N(Debts!$D$9)/12,2)</f>
        <v>0</v>
      </c>
      <c r="Q82" s="0" t="n">
        <f aca="false">ROUND(G82*N(Debts!$D$10)/12,2)</f>
        <v>0</v>
      </c>
      <c r="R82" s="0" t="n">
        <f aca="false">ROUND(H82*N(Debts!$D$11)/12,2)</f>
        <v>0</v>
      </c>
      <c r="S82" s="0" t="n">
        <f aca="false">ROUND(I82*N(Debts!$D$12)/12,2)</f>
        <v>0</v>
      </c>
      <c r="T82" s="0" t="n">
        <f aca="false">ROUND(J82*N(Debts!$D$13)/12,2)</f>
        <v>0</v>
      </c>
      <c r="U82" s="0" t="n">
        <f aca="false">ROUND(K82*N(Debts!$D$14)/12,2)</f>
        <v>0</v>
      </c>
      <c r="V82" s="0" t="n">
        <f aca="false">B82+L82</f>
        <v>0</v>
      </c>
      <c r="W82" s="0" t="n">
        <f aca="false">C82+M82</f>
        <v>0</v>
      </c>
      <c r="X82" s="0" t="n">
        <f aca="false">D82+N82</f>
        <v>0</v>
      </c>
      <c r="Y82" s="0" t="n">
        <f aca="false">E82+O82</f>
        <v>0</v>
      </c>
      <c r="Z82" s="0" t="n">
        <f aca="false">F82+P82</f>
        <v>0</v>
      </c>
      <c r="AA82" s="0" t="n">
        <f aca="false">G82+Q82</f>
        <v>0</v>
      </c>
      <c r="AB82" s="0" t="n">
        <f aca="false">H82+R82</f>
        <v>0</v>
      </c>
      <c r="AC82" s="0" t="n">
        <f aca="false">I82+S82</f>
        <v>0</v>
      </c>
      <c r="AD82" s="0" t="n">
        <f aca="false">J82+T82</f>
        <v>0</v>
      </c>
      <c r="AE82" s="0" t="n">
        <f aca="false">K82+U82</f>
        <v>0</v>
      </c>
      <c r="AF82" s="0" t="n">
        <f aca="false">MIN(N(Debts!$E$5),V82)</f>
        <v>0</v>
      </c>
      <c r="AG82" s="0" t="n">
        <f aca="false">MIN(N(Debts!$E$6),W82)</f>
        <v>0</v>
      </c>
      <c r="AH82" s="0" t="n">
        <f aca="false">MIN(N(Debts!$E$7),X82)</f>
        <v>0</v>
      </c>
      <c r="AI82" s="0" t="n">
        <f aca="false">MIN(N(Debts!$E$8),Y82)</f>
        <v>0</v>
      </c>
      <c r="AJ82" s="0" t="n">
        <f aca="false">MIN(N(Debts!$E$9),Z82)</f>
        <v>0</v>
      </c>
      <c r="AK82" s="0" t="n">
        <f aca="false">MIN(N(Debts!$E$10),AA82)</f>
        <v>0</v>
      </c>
      <c r="AL82" s="0" t="n">
        <f aca="false">MIN(N(Debts!$E$11),AB82)</f>
        <v>0</v>
      </c>
      <c r="AM82" s="0" t="n">
        <f aca="false">MIN(N(Debts!$E$12),AC82)</f>
        <v>0</v>
      </c>
      <c r="AN82" s="0" t="n">
        <f aca="false">MIN(N(Debts!$E$13),AD82)</f>
        <v>0</v>
      </c>
      <c r="AO82" s="0" t="n">
        <f aca="false">MIN(N(Debts!$E$14),AE82)</f>
        <v>0</v>
      </c>
      <c r="AP82" s="0" t="n">
        <f aca="false">V82-AF82</f>
        <v>0</v>
      </c>
      <c r="AQ82" s="0" t="n">
        <f aca="false">W82-AG82</f>
        <v>0</v>
      </c>
      <c r="AR82" s="0" t="n">
        <f aca="false">X82-AH82</f>
        <v>0</v>
      </c>
      <c r="AS82" s="0" t="n">
        <f aca="false">Y82-AI82</f>
        <v>0</v>
      </c>
      <c r="AT82" s="0" t="n">
        <f aca="false">Z82-AJ82</f>
        <v>0</v>
      </c>
      <c r="AU82" s="0" t="n">
        <f aca="false">AA82-AK82</f>
        <v>0</v>
      </c>
      <c r="AV82" s="0" t="n">
        <f aca="false">AB82-AL82</f>
        <v>0</v>
      </c>
      <c r="AW82" s="0" t="n">
        <f aca="false">AC82-AM82</f>
        <v>0</v>
      </c>
      <c r="AX82" s="0" t="n">
        <f aca="false">AD82-AN82</f>
        <v>0</v>
      </c>
      <c r="AY82" s="0" t="n">
        <f aca="false">AE82-AO82</f>
        <v>0</v>
      </c>
      <c r="AZ82" s="0" t="n">
        <f aca="false">MAX(0,MIN(AP82,$BT82-SUMIF($AP$2:$AY$2,"&lt;"&amp;AP$2,$AP82:$AY82)))</f>
        <v>0</v>
      </c>
      <c r="BA82" s="0" t="n">
        <f aca="false">MAX(0,MIN(AQ82,$BT82-SUMIF($AP$2:$AY$2,"&lt;"&amp;AQ$2,$AP82:$AY82)))</f>
        <v>0</v>
      </c>
      <c r="BB82" s="0" t="n">
        <f aca="false">MAX(0,MIN(AR82,$BT82-SUMIF($AP$2:$AY$2,"&lt;"&amp;AR$2,$AP82:$AY82)))</f>
        <v>0</v>
      </c>
      <c r="BC82" s="0" t="n">
        <f aca="false">MAX(0,MIN(AS82,$BT82-SUMIF($AP$2:$AY$2,"&lt;"&amp;AS$2,$AP82:$AY82)))</f>
        <v>0</v>
      </c>
      <c r="BD82" s="0" t="n">
        <f aca="false">MAX(0,MIN(AT82,$BT82-SUMIF($AP$2:$AY$2,"&lt;"&amp;AT$2,$AP82:$AY82)))</f>
        <v>0</v>
      </c>
      <c r="BE82" s="0" t="n">
        <f aca="false">MAX(0,MIN(AU82,$BT82-SUMIF($AP$2:$AY$2,"&lt;"&amp;AU$2,$AP82:$AY82)))</f>
        <v>0</v>
      </c>
      <c r="BF82" s="0" t="n">
        <f aca="false">MAX(0,MIN(AV82,$BT82-SUMIF($AP$2:$AY$2,"&lt;"&amp;AV$2,$AP82:$AY82)))</f>
        <v>0</v>
      </c>
      <c r="BG82" s="0" t="n">
        <f aca="false">MAX(0,MIN(AW82,$BT82-SUMIF($AP$2:$AY$2,"&lt;"&amp;AW$2,$AP82:$AY82)))</f>
        <v>0</v>
      </c>
      <c r="BH82" s="0" t="n">
        <f aca="false">MAX(0,MIN(AX82,$BT82-SUMIF($AP$2:$AY$2,"&lt;"&amp;AX$2,$AP82:$AY82)))</f>
        <v>0</v>
      </c>
      <c r="BI82" s="0" t="n">
        <f aca="false">MAX(0,MIN(AY82,$BT82-SUMIF($AP$2:$AY$2,"&lt;"&amp;AY$2,$AP82:$AY82)))</f>
        <v>0</v>
      </c>
      <c r="BJ82" s="0" t="n">
        <f aca="false">ROUND(V82-AF82-AZ82,2)</f>
        <v>0</v>
      </c>
      <c r="BK82" s="0" t="n">
        <f aca="false">ROUND(W82-AG82-BA82,2)</f>
        <v>0</v>
      </c>
      <c r="BL82" s="0" t="n">
        <f aca="false">ROUND(X82-AH82-BB82,2)</f>
        <v>0</v>
      </c>
      <c r="BM82" s="0" t="n">
        <f aca="false">ROUND(Y82-AI82-BC82,2)</f>
        <v>0</v>
      </c>
      <c r="BN82" s="0" t="n">
        <f aca="false">ROUND(Z82-AJ82-BD82,2)</f>
        <v>0</v>
      </c>
      <c r="BO82" s="0" t="n">
        <f aca="false">ROUND(AA82-AK82-BE82,2)</f>
        <v>0</v>
      </c>
      <c r="BP82" s="0" t="n">
        <f aca="false">ROUND(AB82-AL82-BF82,2)</f>
        <v>0</v>
      </c>
      <c r="BQ82" s="0" t="n">
        <f aca="false">ROUND(AC82-AM82-BG82,2)</f>
        <v>0</v>
      </c>
      <c r="BR82" s="0" t="n">
        <f aca="false">ROUND(AD82-AN82-BH82,2)</f>
        <v>0</v>
      </c>
      <c r="BS82" s="0" t="n">
        <f aca="false">ROUND(AE82-AO82-BI82,2)</f>
        <v>0</v>
      </c>
      <c r="BT82" s="0" t="n">
        <f aca="false">MAX(0,Plan!$C$4-SUM(AF82:AO82))</f>
        <v>650</v>
      </c>
      <c r="BU82" s="0" t="n">
        <f aca="false">ROUND(SUM(BJ82:BS82),2)</f>
        <v>0</v>
      </c>
      <c r="BV82" s="0" t="n">
        <f aca="false">SUM(AF82:AO82)+SUM(AZ82:BI82)</f>
        <v>0</v>
      </c>
      <c r="BW82" s="0" t="n">
        <f aca="false">SUM(L82:U82)</f>
        <v>0</v>
      </c>
    </row>
    <row r="83" customFormat="false" ht="15" hidden="false" customHeight="false" outlineLevel="0" collapsed="false">
      <c r="A83" s="0" t="n">
        <v>78</v>
      </c>
      <c r="B83" s="0" t="n">
        <f aca="false">BJ82</f>
        <v>0</v>
      </c>
      <c r="C83" s="0" t="n">
        <f aca="false">BK82</f>
        <v>0</v>
      </c>
      <c r="D83" s="0" t="n">
        <f aca="false">BL82</f>
        <v>0</v>
      </c>
      <c r="E83" s="0" t="n">
        <f aca="false">BM82</f>
        <v>0</v>
      </c>
      <c r="F83" s="0" t="n">
        <f aca="false">BN82</f>
        <v>0</v>
      </c>
      <c r="G83" s="0" t="n">
        <f aca="false">BO82</f>
        <v>0</v>
      </c>
      <c r="H83" s="0" t="n">
        <f aca="false">BP82</f>
        <v>0</v>
      </c>
      <c r="I83" s="0" t="n">
        <f aca="false">BQ82</f>
        <v>0</v>
      </c>
      <c r="J83" s="0" t="n">
        <f aca="false">BR82</f>
        <v>0</v>
      </c>
      <c r="K83" s="0" t="n">
        <f aca="false">BS82</f>
        <v>0</v>
      </c>
      <c r="L83" s="0" t="n">
        <f aca="false">ROUND(B83*N(Debts!$D$5)/12,2)</f>
        <v>0</v>
      </c>
      <c r="M83" s="0" t="n">
        <f aca="false">ROUND(C83*N(Debts!$D$6)/12,2)</f>
        <v>0</v>
      </c>
      <c r="N83" s="0" t="n">
        <f aca="false">ROUND(D83*N(Debts!$D$7)/12,2)</f>
        <v>0</v>
      </c>
      <c r="O83" s="0" t="n">
        <f aca="false">ROUND(E83*N(Debts!$D$8)/12,2)</f>
        <v>0</v>
      </c>
      <c r="P83" s="0" t="n">
        <f aca="false">ROUND(F83*N(Debts!$D$9)/12,2)</f>
        <v>0</v>
      </c>
      <c r="Q83" s="0" t="n">
        <f aca="false">ROUND(G83*N(Debts!$D$10)/12,2)</f>
        <v>0</v>
      </c>
      <c r="R83" s="0" t="n">
        <f aca="false">ROUND(H83*N(Debts!$D$11)/12,2)</f>
        <v>0</v>
      </c>
      <c r="S83" s="0" t="n">
        <f aca="false">ROUND(I83*N(Debts!$D$12)/12,2)</f>
        <v>0</v>
      </c>
      <c r="T83" s="0" t="n">
        <f aca="false">ROUND(J83*N(Debts!$D$13)/12,2)</f>
        <v>0</v>
      </c>
      <c r="U83" s="0" t="n">
        <f aca="false">ROUND(K83*N(Debts!$D$14)/12,2)</f>
        <v>0</v>
      </c>
      <c r="V83" s="0" t="n">
        <f aca="false">B83+L83</f>
        <v>0</v>
      </c>
      <c r="W83" s="0" t="n">
        <f aca="false">C83+M83</f>
        <v>0</v>
      </c>
      <c r="X83" s="0" t="n">
        <f aca="false">D83+N83</f>
        <v>0</v>
      </c>
      <c r="Y83" s="0" t="n">
        <f aca="false">E83+O83</f>
        <v>0</v>
      </c>
      <c r="Z83" s="0" t="n">
        <f aca="false">F83+P83</f>
        <v>0</v>
      </c>
      <c r="AA83" s="0" t="n">
        <f aca="false">G83+Q83</f>
        <v>0</v>
      </c>
      <c r="AB83" s="0" t="n">
        <f aca="false">H83+R83</f>
        <v>0</v>
      </c>
      <c r="AC83" s="0" t="n">
        <f aca="false">I83+S83</f>
        <v>0</v>
      </c>
      <c r="AD83" s="0" t="n">
        <f aca="false">J83+T83</f>
        <v>0</v>
      </c>
      <c r="AE83" s="0" t="n">
        <f aca="false">K83+U83</f>
        <v>0</v>
      </c>
      <c r="AF83" s="0" t="n">
        <f aca="false">MIN(N(Debts!$E$5),V83)</f>
        <v>0</v>
      </c>
      <c r="AG83" s="0" t="n">
        <f aca="false">MIN(N(Debts!$E$6),W83)</f>
        <v>0</v>
      </c>
      <c r="AH83" s="0" t="n">
        <f aca="false">MIN(N(Debts!$E$7),X83)</f>
        <v>0</v>
      </c>
      <c r="AI83" s="0" t="n">
        <f aca="false">MIN(N(Debts!$E$8),Y83)</f>
        <v>0</v>
      </c>
      <c r="AJ83" s="0" t="n">
        <f aca="false">MIN(N(Debts!$E$9),Z83)</f>
        <v>0</v>
      </c>
      <c r="AK83" s="0" t="n">
        <f aca="false">MIN(N(Debts!$E$10),AA83)</f>
        <v>0</v>
      </c>
      <c r="AL83" s="0" t="n">
        <f aca="false">MIN(N(Debts!$E$11),AB83)</f>
        <v>0</v>
      </c>
      <c r="AM83" s="0" t="n">
        <f aca="false">MIN(N(Debts!$E$12),AC83)</f>
        <v>0</v>
      </c>
      <c r="AN83" s="0" t="n">
        <f aca="false">MIN(N(Debts!$E$13),AD83)</f>
        <v>0</v>
      </c>
      <c r="AO83" s="0" t="n">
        <f aca="false">MIN(N(Debts!$E$14),AE83)</f>
        <v>0</v>
      </c>
      <c r="AP83" s="0" t="n">
        <f aca="false">V83-AF83</f>
        <v>0</v>
      </c>
      <c r="AQ83" s="0" t="n">
        <f aca="false">W83-AG83</f>
        <v>0</v>
      </c>
      <c r="AR83" s="0" t="n">
        <f aca="false">X83-AH83</f>
        <v>0</v>
      </c>
      <c r="AS83" s="0" t="n">
        <f aca="false">Y83-AI83</f>
        <v>0</v>
      </c>
      <c r="AT83" s="0" t="n">
        <f aca="false">Z83-AJ83</f>
        <v>0</v>
      </c>
      <c r="AU83" s="0" t="n">
        <f aca="false">AA83-AK83</f>
        <v>0</v>
      </c>
      <c r="AV83" s="0" t="n">
        <f aca="false">AB83-AL83</f>
        <v>0</v>
      </c>
      <c r="AW83" s="0" t="n">
        <f aca="false">AC83-AM83</f>
        <v>0</v>
      </c>
      <c r="AX83" s="0" t="n">
        <f aca="false">AD83-AN83</f>
        <v>0</v>
      </c>
      <c r="AY83" s="0" t="n">
        <f aca="false">AE83-AO83</f>
        <v>0</v>
      </c>
      <c r="AZ83" s="0" t="n">
        <f aca="false">MAX(0,MIN(AP83,$BT83-SUMIF($AP$2:$AY$2,"&lt;"&amp;AP$2,$AP83:$AY83)))</f>
        <v>0</v>
      </c>
      <c r="BA83" s="0" t="n">
        <f aca="false">MAX(0,MIN(AQ83,$BT83-SUMIF($AP$2:$AY$2,"&lt;"&amp;AQ$2,$AP83:$AY83)))</f>
        <v>0</v>
      </c>
      <c r="BB83" s="0" t="n">
        <f aca="false">MAX(0,MIN(AR83,$BT83-SUMIF($AP$2:$AY$2,"&lt;"&amp;AR$2,$AP83:$AY83)))</f>
        <v>0</v>
      </c>
      <c r="BC83" s="0" t="n">
        <f aca="false">MAX(0,MIN(AS83,$BT83-SUMIF($AP$2:$AY$2,"&lt;"&amp;AS$2,$AP83:$AY83)))</f>
        <v>0</v>
      </c>
      <c r="BD83" s="0" t="n">
        <f aca="false">MAX(0,MIN(AT83,$BT83-SUMIF($AP$2:$AY$2,"&lt;"&amp;AT$2,$AP83:$AY83)))</f>
        <v>0</v>
      </c>
      <c r="BE83" s="0" t="n">
        <f aca="false">MAX(0,MIN(AU83,$BT83-SUMIF($AP$2:$AY$2,"&lt;"&amp;AU$2,$AP83:$AY83)))</f>
        <v>0</v>
      </c>
      <c r="BF83" s="0" t="n">
        <f aca="false">MAX(0,MIN(AV83,$BT83-SUMIF($AP$2:$AY$2,"&lt;"&amp;AV$2,$AP83:$AY83)))</f>
        <v>0</v>
      </c>
      <c r="BG83" s="0" t="n">
        <f aca="false">MAX(0,MIN(AW83,$BT83-SUMIF($AP$2:$AY$2,"&lt;"&amp;AW$2,$AP83:$AY83)))</f>
        <v>0</v>
      </c>
      <c r="BH83" s="0" t="n">
        <f aca="false">MAX(0,MIN(AX83,$BT83-SUMIF($AP$2:$AY$2,"&lt;"&amp;AX$2,$AP83:$AY83)))</f>
        <v>0</v>
      </c>
      <c r="BI83" s="0" t="n">
        <f aca="false">MAX(0,MIN(AY83,$BT83-SUMIF($AP$2:$AY$2,"&lt;"&amp;AY$2,$AP83:$AY83)))</f>
        <v>0</v>
      </c>
      <c r="BJ83" s="0" t="n">
        <f aca="false">ROUND(V83-AF83-AZ83,2)</f>
        <v>0</v>
      </c>
      <c r="BK83" s="0" t="n">
        <f aca="false">ROUND(W83-AG83-BA83,2)</f>
        <v>0</v>
      </c>
      <c r="BL83" s="0" t="n">
        <f aca="false">ROUND(X83-AH83-BB83,2)</f>
        <v>0</v>
      </c>
      <c r="BM83" s="0" t="n">
        <f aca="false">ROUND(Y83-AI83-BC83,2)</f>
        <v>0</v>
      </c>
      <c r="BN83" s="0" t="n">
        <f aca="false">ROUND(Z83-AJ83-BD83,2)</f>
        <v>0</v>
      </c>
      <c r="BO83" s="0" t="n">
        <f aca="false">ROUND(AA83-AK83-BE83,2)</f>
        <v>0</v>
      </c>
      <c r="BP83" s="0" t="n">
        <f aca="false">ROUND(AB83-AL83-BF83,2)</f>
        <v>0</v>
      </c>
      <c r="BQ83" s="0" t="n">
        <f aca="false">ROUND(AC83-AM83-BG83,2)</f>
        <v>0</v>
      </c>
      <c r="BR83" s="0" t="n">
        <f aca="false">ROUND(AD83-AN83-BH83,2)</f>
        <v>0</v>
      </c>
      <c r="BS83" s="0" t="n">
        <f aca="false">ROUND(AE83-AO83-BI83,2)</f>
        <v>0</v>
      </c>
      <c r="BT83" s="0" t="n">
        <f aca="false">MAX(0,Plan!$C$4-SUM(AF83:AO83))</f>
        <v>650</v>
      </c>
      <c r="BU83" s="0" t="n">
        <f aca="false">ROUND(SUM(BJ83:BS83),2)</f>
        <v>0</v>
      </c>
      <c r="BV83" s="0" t="n">
        <f aca="false">SUM(AF83:AO83)+SUM(AZ83:BI83)</f>
        <v>0</v>
      </c>
      <c r="BW83" s="0" t="n">
        <f aca="false">SUM(L83:U83)</f>
        <v>0</v>
      </c>
    </row>
    <row r="84" customFormat="false" ht="15" hidden="false" customHeight="false" outlineLevel="0" collapsed="false">
      <c r="A84" s="0" t="n">
        <v>79</v>
      </c>
      <c r="B84" s="0" t="n">
        <f aca="false">BJ83</f>
        <v>0</v>
      </c>
      <c r="C84" s="0" t="n">
        <f aca="false">BK83</f>
        <v>0</v>
      </c>
      <c r="D84" s="0" t="n">
        <f aca="false">BL83</f>
        <v>0</v>
      </c>
      <c r="E84" s="0" t="n">
        <f aca="false">BM83</f>
        <v>0</v>
      </c>
      <c r="F84" s="0" t="n">
        <f aca="false">BN83</f>
        <v>0</v>
      </c>
      <c r="G84" s="0" t="n">
        <f aca="false">BO83</f>
        <v>0</v>
      </c>
      <c r="H84" s="0" t="n">
        <f aca="false">BP83</f>
        <v>0</v>
      </c>
      <c r="I84" s="0" t="n">
        <f aca="false">BQ83</f>
        <v>0</v>
      </c>
      <c r="J84" s="0" t="n">
        <f aca="false">BR83</f>
        <v>0</v>
      </c>
      <c r="K84" s="0" t="n">
        <f aca="false">BS83</f>
        <v>0</v>
      </c>
      <c r="L84" s="0" t="n">
        <f aca="false">ROUND(B84*N(Debts!$D$5)/12,2)</f>
        <v>0</v>
      </c>
      <c r="M84" s="0" t="n">
        <f aca="false">ROUND(C84*N(Debts!$D$6)/12,2)</f>
        <v>0</v>
      </c>
      <c r="N84" s="0" t="n">
        <f aca="false">ROUND(D84*N(Debts!$D$7)/12,2)</f>
        <v>0</v>
      </c>
      <c r="O84" s="0" t="n">
        <f aca="false">ROUND(E84*N(Debts!$D$8)/12,2)</f>
        <v>0</v>
      </c>
      <c r="P84" s="0" t="n">
        <f aca="false">ROUND(F84*N(Debts!$D$9)/12,2)</f>
        <v>0</v>
      </c>
      <c r="Q84" s="0" t="n">
        <f aca="false">ROUND(G84*N(Debts!$D$10)/12,2)</f>
        <v>0</v>
      </c>
      <c r="R84" s="0" t="n">
        <f aca="false">ROUND(H84*N(Debts!$D$11)/12,2)</f>
        <v>0</v>
      </c>
      <c r="S84" s="0" t="n">
        <f aca="false">ROUND(I84*N(Debts!$D$12)/12,2)</f>
        <v>0</v>
      </c>
      <c r="T84" s="0" t="n">
        <f aca="false">ROUND(J84*N(Debts!$D$13)/12,2)</f>
        <v>0</v>
      </c>
      <c r="U84" s="0" t="n">
        <f aca="false">ROUND(K84*N(Debts!$D$14)/12,2)</f>
        <v>0</v>
      </c>
      <c r="V84" s="0" t="n">
        <f aca="false">B84+L84</f>
        <v>0</v>
      </c>
      <c r="W84" s="0" t="n">
        <f aca="false">C84+M84</f>
        <v>0</v>
      </c>
      <c r="X84" s="0" t="n">
        <f aca="false">D84+N84</f>
        <v>0</v>
      </c>
      <c r="Y84" s="0" t="n">
        <f aca="false">E84+O84</f>
        <v>0</v>
      </c>
      <c r="Z84" s="0" t="n">
        <f aca="false">F84+P84</f>
        <v>0</v>
      </c>
      <c r="AA84" s="0" t="n">
        <f aca="false">G84+Q84</f>
        <v>0</v>
      </c>
      <c r="AB84" s="0" t="n">
        <f aca="false">H84+R84</f>
        <v>0</v>
      </c>
      <c r="AC84" s="0" t="n">
        <f aca="false">I84+S84</f>
        <v>0</v>
      </c>
      <c r="AD84" s="0" t="n">
        <f aca="false">J84+T84</f>
        <v>0</v>
      </c>
      <c r="AE84" s="0" t="n">
        <f aca="false">K84+U84</f>
        <v>0</v>
      </c>
      <c r="AF84" s="0" t="n">
        <f aca="false">MIN(N(Debts!$E$5),V84)</f>
        <v>0</v>
      </c>
      <c r="AG84" s="0" t="n">
        <f aca="false">MIN(N(Debts!$E$6),W84)</f>
        <v>0</v>
      </c>
      <c r="AH84" s="0" t="n">
        <f aca="false">MIN(N(Debts!$E$7),X84)</f>
        <v>0</v>
      </c>
      <c r="AI84" s="0" t="n">
        <f aca="false">MIN(N(Debts!$E$8),Y84)</f>
        <v>0</v>
      </c>
      <c r="AJ84" s="0" t="n">
        <f aca="false">MIN(N(Debts!$E$9),Z84)</f>
        <v>0</v>
      </c>
      <c r="AK84" s="0" t="n">
        <f aca="false">MIN(N(Debts!$E$10),AA84)</f>
        <v>0</v>
      </c>
      <c r="AL84" s="0" t="n">
        <f aca="false">MIN(N(Debts!$E$11),AB84)</f>
        <v>0</v>
      </c>
      <c r="AM84" s="0" t="n">
        <f aca="false">MIN(N(Debts!$E$12),AC84)</f>
        <v>0</v>
      </c>
      <c r="AN84" s="0" t="n">
        <f aca="false">MIN(N(Debts!$E$13),AD84)</f>
        <v>0</v>
      </c>
      <c r="AO84" s="0" t="n">
        <f aca="false">MIN(N(Debts!$E$14),AE84)</f>
        <v>0</v>
      </c>
      <c r="AP84" s="0" t="n">
        <f aca="false">V84-AF84</f>
        <v>0</v>
      </c>
      <c r="AQ84" s="0" t="n">
        <f aca="false">W84-AG84</f>
        <v>0</v>
      </c>
      <c r="AR84" s="0" t="n">
        <f aca="false">X84-AH84</f>
        <v>0</v>
      </c>
      <c r="AS84" s="0" t="n">
        <f aca="false">Y84-AI84</f>
        <v>0</v>
      </c>
      <c r="AT84" s="0" t="n">
        <f aca="false">Z84-AJ84</f>
        <v>0</v>
      </c>
      <c r="AU84" s="0" t="n">
        <f aca="false">AA84-AK84</f>
        <v>0</v>
      </c>
      <c r="AV84" s="0" t="n">
        <f aca="false">AB84-AL84</f>
        <v>0</v>
      </c>
      <c r="AW84" s="0" t="n">
        <f aca="false">AC84-AM84</f>
        <v>0</v>
      </c>
      <c r="AX84" s="0" t="n">
        <f aca="false">AD84-AN84</f>
        <v>0</v>
      </c>
      <c r="AY84" s="0" t="n">
        <f aca="false">AE84-AO84</f>
        <v>0</v>
      </c>
      <c r="AZ84" s="0" t="n">
        <f aca="false">MAX(0,MIN(AP84,$BT84-SUMIF($AP$2:$AY$2,"&lt;"&amp;AP$2,$AP84:$AY84)))</f>
        <v>0</v>
      </c>
      <c r="BA84" s="0" t="n">
        <f aca="false">MAX(0,MIN(AQ84,$BT84-SUMIF($AP$2:$AY$2,"&lt;"&amp;AQ$2,$AP84:$AY84)))</f>
        <v>0</v>
      </c>
      <c r="BB84" s="0" t="n">
        <f aca="false">MAX(0,MIN(AR84,$BT84-SUMIF($AP$2:$AY$2,"&lt;"&amp;AR$2,$AP84:$AY84)))</f>
        <v>0</v>
      </c>
      <c r="BC84" s="0" t="n">
        <f aca="false">MAX(0,MIN(AS84,$BT84-SUMIF($AP$2:$AY$2,"&lt;"&amp;AS$2,$AP84:$AY84)))</f>
        <v>0</v>
      </c>
      <c r="BD84" s="0" t="n">
        <f aca="false">MAX(0,MIN(AT84,$BT84-SUMIF($AP$2:$AY$2,"&lt;"&amp;AT$2,$AP84:$AY84)))</f>
        <v>0</v>
      </c>
      <c r="BE84" s="0" t="n">
        <f aca="false">MAX(0,MIN(AU84,$BT84-SUMIF($AP$2:$AY$2,"&lt;"&amp;AU$2,$AP84:$AY84)))</f>
        <v>0</v>
      </c>
      <c r="BF84" s="0" t="n">
        <f aca="false">MAX(0,MIN(AV84,$BT84-SUMIF($AP$2:$AY$2,"&lt;"&amp;AV$2,$AP84:$AY84)))</f>
        <v>0</v>
      </c>
      <c r="BG84" s="0" t="n">
        <f aca="false">MAX(0,MIN(AW84,$BT84-SUMIF($AP$2:$AY$2,"&lt;"&amp;AW$2,$AP84:$AY84)))</f>
        <v>0</v>
      </c>
      <c r="BH84" s="0" t="n">
        <f aca="false">MAX(0,MIN(AX84,$BT84-SUMIF($AP$2:$AY$2,"&lt;"&amp;AX$2,$AP84:$AY84)))</f>
        <v>0</v>
      </c>
      <c r="BI84" s="0" t="n">
        <f aca="false">MAX(0,MIN(AY84,$BT84-SUMIF($AP$2:$AY$2,"&lt;"&amp;AY$2,$AP84:$AY84)))</f>
        <v>0</v>
      </c>
      <c r="BJ84" s="0" t="n">
        <f aca="false">ROUND(V84-AF84-AZ84,2)</f>
        <v>0</v>
      </c>
      <c r="BK84" s="0" t="n">
        <f aca="false">ROUND(W84-AG84-BA84,2)</f>
        <v>0</v>
      </c>
      <c r="BL84" s="0" t="n">
        <f aca="false">ROUND(X84-AH84-BB84,2)</f>
        <v>0</v>
      </c>
      <c r="BM84" s="0" t="n">
        <f aca="false">ROUND(Y84-AI84-BC84,2)</f>
        <v>0</v>
      </c>
      <c r="BN84" s="0" t="n">
        <f aca="false">ROUND(Z84-AJ84-BD84,2)</f>
        <v>0</v>
      </c>
      <c r="BO84" s="0" t="n">
        <f aca="false">ROUND(AA84-AK84-BE84,2)</f>
        <v>0</v>
      </c>
      <c r="BP84" s="0" t="n">
        <f aca="false">ROUND(AB84-AL84-BF84,2)</f>
        <v>0</v>
      </c>
      <c r="BQ84" s="0" t="n">
        <f aca="false">ROUND(AC84-AM84-BG84,2)</f>
        <v>0</v>
      </c>
      <c r="BR84" s="0" t="n">
        <f aca="false">ROUND(AD84-AN84-BH84,2)</f>
        <v>0</v>
      </c>
      <c r="BS84" s="0" t="n">
        <f aca="false">ROUND(AE84-AO84-BI84,2)</f>
        <v>0</v>
      </c>
      <c r="BT84" s="0" t="n">
        <f aca="false">MAX(0,Plan!$C$4-SUM(AF84:AO84))</f>
        <v>650</v>
      </c>
      <c r="BU84" s="0" t="n">
        <f aca="false">ROUND(SUM(BJ84:BS84),2)</f>
        <v>0</v>
      </c>
      <c r="BV84" s="0" t="n">
        <f aca="false">SUM(AF84:AO84)+SUM(AZ84:BI84)</f>
        <v>0</v>
      </c>
      <c r="BW84" s="0" t="n">
        <f aca="false">SUM(L84:U84)</f>
        <v>0</v>
      </c>
    </row>
    <row r="85" customFormat="false" ht="15" hidden="false" customHeight="false" outlineLevel="0" collapsed="false">
      <c r="A85" s="0" t="n">
        <v>80</v>
      </c>
      <c r="B85" s="0" t="n">
        <f aca="false">BJ84</f>
        <v>0</v>
      </c>
      <c r="C85" s="0" t="n">
        <f aca="false">BK84</f>
        <v>0</v>
      </c>
      <c r="D85" s="0" t="n">
        <f aca="false">BL84</f>
        <v>0</v>
      </c>
      <c r="E85" s="0" t="n">
        <f aca="false">BM84</f>
        <v>0</v>
      </c>
      <c r="F85" s="0" t="n">
        <f aca="false">BN84</f>
        <v>0</v>
      </c>
      <c r="G85" s="0" t="n">
        <f aca="false">BO84</f>
        <v>0</v>
      </c>
      <c r="H85" s="0" t="n">
        <f aca="false">BP84</f>
        <v>0</v>
      </c>
      <c r="I85" s="0" t="n">
        <f aca="false">BQ84</f>
        <v>0</v>
      </c>
      <c r="J85" s="0" t="n">
        <f aca="false">BR84</f>
        <v>0</v>
      </c>
      <c r="K85" s="0" t="n">
        <f aca="false">BS84</f>
        <v>0</v>
      </c>
      <c r="L85" s="0" t="n">
        <f aca="false">ROUND(B85*N(Debts!$D$5)/12,2)</f>
        <v>0</v>
      </c>
      <c r="M85" s="0" t="n">
        <f aca="false">ROUND(C85*N(Debts!$D$6)/12,2)</f>
        <v>0</v>
      </c>
      <c r="N85" s="0" t="n">
        <f aca="false">ROUND(D85*N(Debts!$D$7)/12,2)</f>
        <v>0</v>
      </c>
      <c r="O85" s="0" t="n">
        <f aca="false">ROUND(E85*N(Debts!$D$8)/12,2)</f>
        <v>0</v>
      </c>
      <c r="P85" s="0" t="n">
        <f aca="false">ROUND(F85*N(Debts!$D$9)/12,2)</f>
        <v>0</v>
      </c>
      <c r="Q85" s="0" t="n">
        <f aca="false">ROUND(G85*N(Debts!$D$10)/12,2)</f>
        <v>0</v>
      </c>
      <c r="R85" s="0" t="n">
        <f aca="false">ROUND(H85*N(Debts!$D$11)/12,2)</f>
        <v>0</v>
      </c>
      <c r="S85" s="0" t="n">
        <f aca="false">ROUND(I85*N(Debts!$D$12)/12,2)</f>
        <v>0</v>
      </c>
      <c r="T85" s="0" t="n">
        <f aca="false">ROUND(J85*N(Debts!$D$13)/12,2)</f>
        <v>0</v>
      </c>
      <c r="U85" s="0" t="n">
        <f aca="false">ROUND(K85*N(Debts!$D$14)/12,2)</f>
        <v>0</v>
      </c>
      <c r="V85" s="0" t="n">
        <f aca="false">B85+L85</f>
        <v>0</v>
      </c>
      <c r="W85" s="0" t="n">
        <f aca="false">C85+M85</f>
        <v>0</v>
      </c>
      <c r="X85" s="0" t="n">
        <f aca="false">D85+N85</f>
        <v>0</v>
      </c>
      <c r="Y85" s="0" t="n">
        <f aca="false">E85+O85</f>
        <v>0</v>
      </c>
      <c r="Z85" s="0" t="n">
        <f aca="false">F85+P85</f>
        <v>0</v>
      </c>
      <c r="AA85" s="0" t="n">
        <f aca="false">G85+Q85</f>
        <v>0</v>
      </c>
      <c r="AB85" s="0" t="n">
        <f aca="false">H85+R85</f>
        <v>0</v>
      </c>
      <c r="AC85" s="0" t="n">
        <f aca="false">I85+S85</f>
        <v>0</v>
      </c>
      <c r="AD85" s="0" t="n">
        <f aca="false">J85+T85</f>
        <v>0</v>
      </c>
      <c r="AE85" s="0" t="n">
        <f aca="false">K85+U85</f>
        <v>0</v>
      </c>
      <c r="AF85" s="0" t="n">
        <f aca="false">MIN(N(Debts!$E$5),V85)</f>
        <v>0</v>
      </c>
      <c r="AG85" s="0" t="n">
        <f aca="false">MIN(N(Debts!$E$6),W85)</f>
        <v>0</v>
      </c>
      <c r="AH85" s="0" t="n">
        <f aca="false">MIN(N(Debts!$E$7),X85)</f>
        <v>0</v>
      </c>
      <c r="AI85" s="0" t="n">
        <f aca="false">MIN(N(Debts!$E$8),Y85)</f>
        <v>0</v>
      </c>
      <c r="AJ85" s="0" t="n">
        <f aca="false">MIN(N(Debts!$E$9),Z85)</f>
        <v>0</v>
      </c>
      <c r="AK85" s="0" t="n">
        <f aca="false">MIN(N(Debts!$E$10),AA85)</f>
        <v>0</v>
      </c>
      <c r="AL85" s="0" t="n">
        <f aca="false">MIN(N(Debts!$E$11),AB85)</f>
        <v>0</v>
      </c>
      <c r="AM85" s="0" t="n">
        <f aca="false">MIN(N(Debts!$E$12),AC85)</f>
        <v>0</v>
      </c>
      <c r="AN85" s="0" t="n">
        <f aca="false">MIN(N(Debts!$E$13),AD85)</f>
        <v>0</v>
      </c>
      <c r="AO85" s="0" t="n">
        <f aca="false">MIN(N(Debts!$E$14),AE85)</f>
        <v>0</v>
      </c>
      <c r="AP85" s="0" t="n">
        <f aca="false">V85-AF85</f>
        <v>0</v>
      </c>
      <c r="AQ85" s="0" t="n">
        <f aca="false">W85-AG85</f>
        <v>0</v>
      </c>
      <c r="AR85" s="0" t="n">
        <f aca="false">X85-AH85</f>
        <v>0</v>
      </c>
      <c r="AS85" s="0" t="n">
        <f aca="false">Y85-AI85</f>
        <v>0</v>
      </c>
      <c r="AT85" s="0" t="n">
        <f aca="false">Z85-AJ85</f>
        <v>0</v>
      </c>
      <c r="AU85" s="0" t="n">
        <f aca="false">AA85-AK85</f>
        <v>0</v>
      </c>
      <c r="AV85" s="0" t="n">
        <f aca="false">AB85-AL85</f>
        <v>0</v>
      </c>
      <c r="AW85" s="0" t="n">
        <f aca="false">AC85-AM85</f>
        <v>0</v>
      </c>
      <c r="AX85" s="0" t="n">
        <f aca="false">AD85-AN85</f>
        <v>0</v>
      </c>
      <c r="AY85" s="0" t="n">
        <f aca="false">AE85-AO85</f>
        <v>0</v>
      </c>
      <c r="AZ85" s="0" t="n">
        <f aca="false">MAX(0,MIN(AP85,$BT85-SUMIF($AP$2:$AY$2,"&lt;"&amp;AP$2,$AP85:$AY85)))</f>
        <v>0</v>
      </c>
      <c r="BA85" s="0" t="n">
        <f aca="false">MAX(0,MIN(AQ85,$BT85-SUMIF($AP$2:$AY$2,"&lt;"&amp;AQ$2,$AP85:$AY85)))</f>
        <v>0</v>
      </c>
      <c r="BB85" s="0" t="n">
        <f aca="false">MAX(0,MIN(AR85,$BT85-SUMIF($AP$2:$AY$2,"&lt;"&amp;AR$2,$AP85:$AY85)))</f>
        <v>0</v>
      </c>
      <c r="BC85" s="0" t="n">
        <f aca="false">MAX(0,MIN(AS85,$BT85-SUMIF($AP$2:$AY$2,"&lt;"&amp;AS$2,$AP85:$AY85)))</f>
        <v>0</v>
      </c>
      <c r="BD85" s="0" t="n">
        <f aca="false">MAX(0,MIN(AT85,$BT85-SUMIF($AP$2:$AY$2,"&lt;"&amp;AT$2,$AP85:$AY85)))</f>
        <v>0</v>
      </c>
      <c r="BE85" s="0" t="n">
        <f aca="false">MAX(0,MIN(AU85,$BT85-SUMIF($AP$2:$AY$2,"&lt;"&amp;AU$2,$AP85:$AY85)))</f>
        <v>0</v>
      </c>
      <c r="BF85" s="0" t="n">
        <f aca="false">MAX(0,MIN(AV85,$BT85-SUMIF($AP$2:$AY$2,"&lt;"&amp;AV$2,$AP85:$AY85)))</f>
        <v>0</v>
      </c>
      <c r="BG85" s="0" t="n">
        <f aca="false">MAX(0,MIN(AW85,$BT85-SUMIF($AP$2:$AY$2,"&lt;"&amp;AW$2,$AP85:$AY85)))</f>
        <v>0</v>
      </c>
      <c r="BH85" s="0" t="n">
        <f aca="false">MAX(0,MIN(AX85,$BT85-SUMIF($AP$2:$AY$2,"&lt;"&amp;AX$2,$AP85:$AY85)))</f>
        <v>0</v>
      </c>
      <c r="BI85" s="0" t="n">
        <f aca="false">MAX(0,MIN(AY85,$BT85-SUMIF($AP$2:$AY$2,"&lt;"&amp;AY$2,$AP85:$AY85)))</f>
        <v>0</v>
      </c>
      <c r="BJ85" s="0" t="n">
        <f aca="false">ROUND(V85-AF85-AZ85,2)</f>
        <v>0</v>
      </c>
      <c r="BK85" s="0" t="n">
        <f aca="false">ROUND(W85-AG85-BA85,2)</f>
        <v>0</v>
      </c>
      <c r="BL85" s="0" t="n">
        <f aca="false">ROUND(X85-AH85-BB85,2)</f>
        <v>0</v>
      </c>
      <c r="BM85" s="0" t="n">
        <f aca="false">ROUND(Y85-AI85-BC85,2)</f>
        <v>0</v>
      </c>
      <c r="BN85" s="0" t="n">
        <f aca="false">ROUND(Z85-AJ85-BD85,2)</f>
        <v>0</v>
      </c>
      <c r="BO85" s="0" t="n">
        <f aca="false">ROUND(AA85-AK85-BE85,2)</f>
        <v>0</v>
      </c>
      <c r="BP85" s="0" t="n">
        <f aca="false">ROUND(AB85-AL85-BF85,2)</f>
        <v>0</v>
      </c>
      <c r="BQ85" s="0" t="n">
        <f aca="false">ROUND(AC85-AM85-BG85,2)</f>
        <v>0</v>
      </c>
      <c r="BR85" s="0" t="n">
        <f aca="false">ROUND(AD85-AN85-BH85,2)</f>
        <v>0</v>
      </c>
      <c r="BS85" s="0" t="n">
        <f aca="false">ROUND(AE85-AO85-BI85,2)</f>
        <v>0</v>
      </c>
      <c r="BT85" s="0" t="n">
        <f aca="false">MAX(0,Plan!$C$4-SUM(AF85:AO85))</f>
        <v>650</v>
      </c>
      <c r="BU85" s="0" t="n">
        <f aca="false">ROUND(SUM(BJ85:BS85),2)</f>
        <v>0</v>
      </c>
      <c r="BV85" s="0" t="n">
        <f aca="false">SUM(AF85:AO85)+SUM(AZ85:BI85)</f>
        <v>0</v>
      </c>
      <c r="BW85" s="0" t="n">
        <f aca="false">SUM(L85:U85)</f>
        <v>0</v>
      </c>
    </row>
    <row r="86" customFormat="false" ht="15" hidden="false" customHeight="false" outlineLevel="0" collapsed="false">
      <c r="A86" s="0" t="n">
        <v>81</v>
      </c>
      <c r="B86" s="0" t="n">
        <f aca="false">BJ85</f>
        <v>0</v>
      </c>
      <c r="C86" s="0" t="n">
        <f aca="false">BK85</f>
        <v>0</v>
      </c>
      <c r="D86" s="0" t="n">
        <f aca="false">BL85</f>
        <v>0</v>
      </c>
      <c r="E86" s="0" t="n">
        <f aca="false">BM85</f>
        <v>0</v>
      </c>
      <c r="F86" s="0" t="n">
        <f aca="false">BN85</f>
        <v>0</v>
      </c>
      <c r="G86" s="0" t="n">
        <f aca="false">BO85</f>
        <v>0</v>
      </c>
      <c r="H86" s="0" t="n">
        <f aca="false">BP85</f>
        <v>0</v>
      </c>
      <c r="I86" s="0" t="n">
        <f aca="false">BQ85</f>
        <v>0</v>
      </c>
      <c r="J86" s="0" t="n">
        <f aca="false">BR85</f>
        <v>0</v>
      </c>
      <c r="K86" s="0" t="n">
        <f aca="false">BS85</f>
        <v>0</v>
      </c>
      <c r="L86" s="0" t="n">
        <f aca="false">ROUND(B86*N(Debts!$D$5)/12,2)</f>
        <v>0</v>
      </c>
      <c r="M86" s="0" t="n">
        <f aca="false">ROUND(C86*N(Debts!$D$6)/12,2)</f>
        <v>0</v>
      </c>
      <c r="N86" s="0" t="n">
        <f aca="false">ROUND(D86*N(Debts!$D$7)/12,2)</f>
        <v>0</v>
      </c>
      <c r="O86" s="0" t="n">
        <f aca="false">ROUND(E86*N(Debts!$D$8)/12,2)</f>
        <v>0</v>
      </c>
      <c r="P86" s="0" t="n">
        <f aca="false">ROUND(F86*N(Debts!$D$9)/12,2)</f>
        <v>0</v>
      </c>
      <c r="Q86" s="0" t="n">
        <f aca="false">ROUND(G86*N(Debts!$D$10)/12,2)</f>
        <v>0</v>
      </c>
      <c r="R86" s="0" t="n">
        <f aca="false">ROUND(H86*N(Debts!$D$11)/12,2)</f>
        <v>0</v>
      </c>
      <c r="S86" s="0" t="n">
        <f aca="false">ROUND(I86*N(Debts!$D$12)/12,2)</f>
        <v>0</v>
      </c>
      <c r="T86" s="0" t="n">
        <f aca="false">ROUND(J86*N(Debts!$D$13)/12,2)</f>
        <v>0</v>
      </c>
      <c r="U86" s="0" t="n">
        <f aca="false">ROUND(K86*N(Debts!$D$14)/12,2)</f>
        <v>0</v>
      </c>
      <c r="V86" s="0" t="n">
        <f aca="false">B86+L86</f>
        <v>0</v>
      </c>
      <c r="W86" s="0" t="n">
        <f aca="false">C86+M86</f>
        <v>0</v>
      </c>
      <c r="X86" s="0" t="n">
        <f aca="false">D86+N86</f>
        <v>0</v>
      </c>
      <c r="Y86" s="0" t="n">
        <f aca="false">E86+O86</f>
        <v>0</v>
      </c>
      <c r="Z86" s="0" t="n">
        <f aca="false">F86+P86</f>
        <v>0</v>
      </c>
      <c r="AA86" s="0" t="n">
        <f aca="false">G86+Q86</f>
        <v>0</v>
      </c>
      <c r="AB86" s="0" t="n">
        <f aca="false">H86+R86</f>
        <v>0</v>
      </c>
      <c r="AC86" s="0" t="n">
        <f aca="false">I86+S86</f>
        <v>0</v>
      </c>
      <c r="AD86" s="0" t="n">
        <f aca="false">J86+T86</f>
        <v>0</v>
      </c>
      <c r="AE86" s="0" t="n">
        <f aca="false">K86+U86</f>
        <v>0</v>
      </c>
      <c r="AF86" s="0" t="n">
        <f aca="false">MIN(N(Debts!$E$5),V86)</f>
        <v>0</v>
      </c>
      <c r="AG86" s="0" t="n">
        <f aca="false">MIN(N(Debts!$E$6),W86)</f>
        <v>0</v>
      </c>
      <c r="AH86" s="0" t="n">
        <f aca="false">MIN(N(Debts!$E$7),X86)</f>
        <v>0</v>
      </c>
      <c r="AI86" s="0" t="n">
        <f aca="false">MIN(N(Debts!$E$8),Y86)</f>
        <v>0</v>
      </c>
      <c r="AJ86" s="0" t="n">
        <f aca="false">MIN(N(Debts!$E$9),Z86)</f>
        <v>0</v>
      </c>
      <c r="AK86" s="0" t="n">
        <f aca="false">MIN(N(Debts!$E$10),AA86)</f>
        <v>0</v>
      </c>
      <c r="AL86" s="0" t="n">
        <f aca="false">MIN(N(Debts!$E$11),AB86)</f>
        <v>0</v>
      </c>
      <c r="AM86" s="0" t="n">
        <f aca="false">MIN(N(Debts!$E$12),AC86)</f>
        <v>0</v>
      </c>
      <c r="AN86" s="0" t="n">
        <f aca="false">MIN(N(Debts!$E$13),AD86)</f>
        <v>0</v>
      </c>
      <c r="AO86" s="0" t="n">
        <f aca="false">MIN(N(Debts!$E$14),AE86)</f>
        <v>0</v>
      </c>
      <c r="AP86" s="0" t="n">
        <f aca="false">V86-AF86</f>
        <v>0</v>
      </c>
      <c r="AQ86" s="0" t="n">
        <f aca="false">W86-AG86</f>
        <v>0</v>
      </c>
      <c r="AR86" s="0" t="n">
        <f aca="false">X86-AH86</f>
        <v>0</v>
      </c>
      <c r="AS86" s="0" t="n">
        <f aca="false">Y86-AI86</f>
        <v>0</v>
      </c>
      <c r="AT86" s="0" t="n">
        <f aca="false">Z86-AJ86</f>
        <v>0</v>
      </c>
      <c r="AU86" s="0" t="n">
        <f aca="false">AA86-AK86</f>
        <v>0</v>
      </c>
      <c r="AV86" s="0" t="n">
        <f aca="false">AB86-AL86</f>
        <v>0</v>
      </c>
      <c r="AW86" s="0" t="n">
        <f aca="false">AC86-AM86</f>
        <v>0</v>
      </c>
      <c r="AX86" s="0" t="n">
        <f aca="false">AD86-AN86</f>
        <v>0</v>
      </c>
      <c r="AY86" s="0" t="n">
        <f aca="false">AE86-AO86</f>
        <v>0</v>
      </c>
      <c r="AZ86" s="0" t="n">
        <f aca="false">MAX(0,MIN(AP86,$BT86-SUMIF($AP$2:$AY$2,"&lt;"&amp;AP$2,$AP86:$AY86)))</f>
        <v>0</v>
      </c>
      <c r="BA86" s="0" t="n">
        <f aca="false">MAX(0,MIN(AQ86,$BT86-SUMIF($AP$2:$AY$2,"&lt;"&amp;AQ$2,$AP86:$AY86)))</f>
        <v>0</v>
      </c>
      <c r="BB86" s="0" t="n">
        <f aca="false">MAX(0,MIN(AR86,$BT86-SUMIF($AP$2:$AY$2,"&lt;"&amp;AR$2,$AP86:$AY86)))</f>
        <v>0</v>
      </c>
      <c r="BC86" s="0" t="n">
        <f aca="false">MAX(0,MIN(AS86,$BT86-SUMIF($AP$2:$AY$2,"&lt;"&amp;AS$2,$AP86:$AY86)))</f>
        <v>0</v>
      </c>
      <c r="BD86" s="0" t="n">
        <f aca="false">MAX(0,MIN(AT86,$BT86-SUMIF($AP$2:$AY$2,"&lt;"&amp;AT$2,$AP86:$AY86)))</f>
        <v>0</v>
      </c>
      <c r="BE86" s="0" t="n">
        <f aca="false">MAX(0,MIN(AU86,$BT86-SUMIF($AP$2:$AY$2,"&lt;"&amp;AU$2,$AP86:$AY86)))</f>
        <v>0</v>
      </c>
      <c r="BF86" s="0" t="n">
        <f aca="false">MAX(0,MIN(AV86,$BT86-SUMIF($AP$2:$AY$2,"&lt;"&amp;AV$2,$AP86:$AY86)))</f>
        <v>0</v>
      </c>
      <c r="BG86" s="0" t="n">
        <f aca="false">MAX(0,MIN(AW86,$BT86-SUMIF($AP$2:$AY$2,"&lt;"&amp;AW$2,$AP86:$AY86)))</f>
        <v>0</v>
      </c>
      <c r="BH86" s="0" t="n">
        <f aca="false">MAX(0,MIN(AX86,$BT86-SUMIF($AP$2:$AY$2,"&lt;"&amp;AX$2,$AP86:$AY86)))</f>
        <v>0</v>
      </c>
      <c r="BI86" s="0" t="n">
        <f aca="false">MAX(0,MIN(AY86,$BT86-SUMIF($AP$2:$AY$2,"&lt;"&amp;AY$2,$AP86:$AY86)))</f>
        <v>0</v>
      </c>
      <c r="BJ86" s="0" t="n">
        <f aca="false">ROUND(V86-AF86-AZ86,2)</f>
        <v>0</v>
      </c>
      <c r="BK86" s="0" t="n">
        <f aca="false">ROUND(W86-AG86-BA86,2)</f>
        <v>0</v>
      </c>
      <c r="BL86" s="0" t="n">
        <f aca="false">ROUND(X86-AH86-BB86,2)</f>
        <v>0</v>
      </c>
      <c r="BM86" s="0" t="n">
        <f aca="false">ROUND(Y86-AI86-BC86,2)</f>
        <v>0</v>
      </c>
      <c r="BN86" s="0" t="n">
        <f aca="false">ROUND(Z86-AJ86-BD86,2)</f>
        <v>0</v>
      </c>
      <c r="BO86" s="0" t="n">
        <f aca="false">ROUND(AA86-AK86-BE86,2)</f>
        <v>0</v>
      </c>
      <c r="BP86" s="0" t="n">
        <f aca="false">ROUND(AB86-AL86-BF86,2)</f>
        <v>0</v>
      </c>
      <c r="BQ86" s="0" t="n">
        <f aca="false">ROUND(AC86-AM86-BG86,2)</f>
        <v>0</v>
      </c>
      <c r="BR86" s="0" t="n">
        <f aca="false">ROUND(AD86-AN86-BH86,2)</f>
        <v>0</v>
      </c>
      <c r="BS86" s="0" t="n">
        <f aca="false">ROUND(AE86-AO86-BI86,2)</f>
        <v>0</v>
      </c>
      <c r="BT86" s="0" t="n">
        <f aca="false">MAX(0,Plan!$C$4-SUM(AF86:AO86))</f>
        <v>650</v>
      </c>
      <c r="BU86" s="0" t="n">
        <f aca="false">ROUND(SUM(BJ86:BS86),2)</f>
        <v>0</v>
      </c>
      <c r="BV86" s="0" t="n">
        <f aca="false">SUM(AF86:AO86)+SUM(AZ86:BI86)</f>
        <v>0</v>
      </c>
      <c r="BW86" s="0" t="n">
        <f aca="false">SUM(L86:U86)</f>
        <v>0</v>
      </c>
    </row>
    <row r="87" customFormat="false" ht="15" hidden="false" customHeight="false" outlineLevel="0" collapsed="false">
      <c r="A87" s="0" t="n">
        <v>82</v>
      </c>
      <c r="B87" s="0" t="n">
        <f aca="false">BJ86</f>
        <v>0</v>
      </c>
      <c r="C87" s="0" t="n">
        <f aca="false">BK86</f>
        <v>0</v>
      </c>
      <c r="D87" s="0" t="n">
        <f aca="false">BL86</f>
        <v>0</v>
      </c>
      <c r="E87" s="0" t="n">
        <f aca="false">BM86</f>
        <v>0</v>
      </c>
      <c r="F87" s="0" t="n">
        <f aca="false">BN86</f>
        <v>0</v>
      </c>
      <c r="G87" s="0" t="n">
        <f aca="false">BO86</f>
        <v>0</v>
      </c>
      <c r="H87" s="0" t="n">
        <f aca="false">BP86</f>
        <v>0</v>
      </c>
      <c r="I87" s="0" t="n">
        <f aca="false">BQ86</f>
        <v>0</v>
      </c>
      <c r="J87" s="0" t="n">
        <f aca="false">BR86</f>
        <v>0</v>
      </c>
      <c r="K87" s="0" t="n">
        <f aca="false">BS86</f>
        <v>0</v>
      </c>
      <c r="L87" s="0" t="n">
        <f aca="false">ROUND(B87*N(Debts!$D$5)/12,2)</f>
        <v>0</v>
      </c>
      <c r="M87" s="0" t="n">
        <f aca="false">ROUND(C87*N(Debts!$D$6)/12,2)</f>
        <v>0</v>
      </c>
      <c r="N87" s="0" t="n">
        <f aca="false">ROUND(D87*N(Debts!$D$7)/12,2)</f>
        <v>0</v>
      </c>
      <c r="O87" s="0" t="n">
        <f aca="false">ROUND(E87*N(Debts!$D$8)/12,2)</f>
        <v>0</v>
      </c>
      <c r="P87" s="0" t="n">
        <f aca="false">ROUND(F87*N(Debts!$D$9)/12,2)</f>
        <v>0</v>
      </c>
      <c r="Q87" s="0" t="n">
        <f aca="false">ROUND(G87*N(Debts!$D$10)/12,2)</f>
        <v>0</v>
      </c>
      <c r="R87" s="0" t="n">
        <f aca="false">ROUND(H87*N(Debts!$D$11)/12,2)</f>
        <v>0</v>
      </c>
      <c r="S87" s="0" t="n">
        <f aca="false">ROUND(I87*N(Debts!$D$12)/12,2)</f>
        <v>0</v>
      </c>
      <c r="T87" s="0" t="n">
        <f aca="false">ROUND(J87*N(Debts!$D$13)/12,2)</f>
        <v>0</v>
      </c>
      <c r="U87" s="0" t="n">
        <f aca="false">ROUND(K87*N(Debts!$D$14)/12,2)</f>
        <v>0</v>
      </c>
      <c r="V87" s="0" t="n">
        <f aca="false">B87+L87</f>
        <v>0</v>
      </c>
      <c r="W87" s="0" t="n">
        <f aca="false">C87+M87</f>
        <v>0</v>
      </c>
      <c r="X87" s="0" t="n">
        <f aca="false">D87+N87</f>
        <v>0</v>
      </c>
      <c r="Y87" s="0" t="n">
        <f aca="false">E87+O87</f>
        <v>0</v>
      </c>
      <c r="Z87" s="0" t="n">
        <f aca="false">F87+P87</f>
        <v>0</v>
      </c>
      <c r="AA87" s="0" t="n">
        <f aca="false">G87+Q87</f>
        <v>0</v>
      </c>
      <c r="AB87" s="0" t="n">
        <f aca="false">H87+R87</f>
        <v>0</v>
      </c>
      <c r="AC87" s="0" t="n">
        <f aca="false">I87+S87</f>
        <v>0</v>
      </c>
      <c r="AD87" s="0" t="n">
        <f aca="false">J87+T87</f>
        <v>0</v>
      </c>
      <c r="AE87" s="0" t="n">
        <f aca="false">K87+U87</f>
        <v>0</v>
      </c>
      <c r="AF87" s="0" t="n">
        <f aca="false">MIN(N(Debts!$E$5),V87)</f>
        <v>0</v>
      </c>
      <c r="AG87" s="0" t="n">
        <f aca="false">MIN(N(Debts!$E$6),W87)</f>
        <v>0</v>
      </c>
      <c r="AH87" s="0" t="n">
        <f aca="false">MIN(N(Debts!$E$7),X87)</f>
        <v>0</v>
      </c>
      <c r="AI87" s="0" t="n">
        <f aca="false">MIN(N(Debts!$E$8),Y87)</f>
        <v>0</v>
      </c>
      <c r="AJ87" s="0" t="n">
        <f aca="false">MIN(N(Debts!$E$9),Z87)</f>
        <v>0</v>
      </c>
      <c r="AK87" s="0" t="n">
        <f aca="false">MIN(N(Debts!$E$10),AA87)</f>
        <v>0</v>
      </c>
      <c r="AL87" s="0" t="n">
        <f aca="false">MIN(N(Debts!$E$11),AB87)</f>
        <v>0</v>
      </c>
      <c r="AM87" s="0" t="n">
        <f aca="false">MIN(N(Debts!$E$12),AC87)</f>
        <v>0</v>
      </c>
      <c r="AN87" s="0" t="n">
        <f aca="false">MIN(N(Debts!$E$13),AD87)</f>
        <v>0</v>
      </c>
      <c r="AO87" s="0" t="n">
        <f aca="false">MIN(N(Debts!$E$14),AE87)</f>
        <v>0</v>
      </c>
      <c r="AP87" s="0" t="n">
        <f aca="false">V87-AF87</f>
        <v>0</v>
      </c>
      <c r="AQ87" s="0" t="n">
        <f aca="false">W87-AG87</f>
        <v>0</v>
      </c>
      <c r="AR87" s="0" t="n">
        <f aca="false">X87-AH87</f>
        <v>0</v>
      </c>
      <c r="AS87" s="0" t="n">
        <f aca="false">Y87-AI87</f>
        <v>0</v>
      </c>
      <c r="AT87" s="0" t="n">
        <f aca="false">Z87-AJ87</f>
        <v>0</v>
      </c>
      <c r="AU87" s="0" t="n">
        <f aca="false">AA87-AK87</f>
        <v>0</v>
      </c>
      <c r="AV87" s="0" t="n">
        <f aca="false">AB87-AL87</f>
        <v>0</v>
      </c>
      <c r="AW87" s="0" t="n">
        <f aca="false">AC87-AM87</f>
        <v>0</v>
      </c>
      <c r="AX87" s="0" t="n">
        <f aca="false">AD87-AN87</f>
        <v>0</v>
      </c>
      <c r="AY87" s="0" t="n">
        <f aca="false">AE87-AO87</f>
        <v>0</v>
      </c>
      <c r="AZ87" s="0" t="n">
        <f aca="false">MAX(0,MIN(AP87,$BT87-SUMIF($AP$2:$AY$2,"&lt;"&amp;AP$2,$AP87:$AY87)))</f>
        <v>0</v>
      </c>
      <c r="BA87" s="0" t="n">
        <f aca="false">MAX(0,MIN(AQ87,$BT87-SUMIF($AP$2:$AY$2,"&lt;"&amp;AQ$2,$AP87:$AY87)))</f>
        <v>0</v>
      </c>
      <c r="BB87" s="0" t="n">
        <f aca="false">MAX(0,MIN(AR87,$BT87-SUMIF($AP$2:$AY$2,"&lt;"&amp;AR$2,$AP87:$AY87)))</f>
        <v>0</v>
      </c>
      <c r="BC87" s="0" t="n">
        <f aca="false">MAX(0,MIN(AS87,$BT87-SUMIF($AP$2:$AY$2,"&lt;"&amp;AS$2,$AP87:$AY87)))</f>
        <v>0</v>
      </c>
      <c r="BD87" s="0" t="n">
        <f aca="false">MAX(0,MIN(AT87,$BT87-SUMIF($AP$2:$AY$2,"&lt;"&amp;AT$2,$AP87:$AY87)))</f>
        <v>0</v>
      </c>
      <c r="BE87" s="0" t="n">
        <f aca="false">MAX(0,MIN(AU87,$BT87-SUMIF($AP$2:$AY$2,"&lt;"&amp;AU$2,$AP87:$AY87)))</f>
        <v>0</v>
      </c>
      <c r="BF87" s="0" t="n">
        <f aca="false">MAX(0,MIN(AV87,$BT87-SUMIF($AP$2:$AY$2,"&lt;"&amp;AV$2,$AP87:$AY87)))</f>
        <v>0</v>
      </c>
      <c r="BG87" s="0" t="n">
        <f aca="false">MAX(0,MIN(AW87,$BT87-SUMIF($AP$2:$AY$2,"&lt;"&amp;AW$2,$AP87:$AY87)))</f>
        <v>0</v>
      </c>
      <c r="BH87" s="0" t="n">
        <f aca="false">MAX(0,MIN(AX87,$BT87-SUMIF($AP$2:$AY$2,"&lt;"&amp;AX$2,$AP87:$AY87)))</f>
        <v>0</v>
      </c>
      <c r="BI87" s="0" t="n">
        <f aca="false">MAX(0,MIN(AY87,$BT87-SUMIF($AP$2:$AY$2,"&lt;"&amp;AY$2,$AP87:$AY87)))</f>
        <v>0</v>
      </c>
      <c r="BJ87" s="0" t="n">
        <f aca="false">ROUND(V87-AF87-AZ87,2)</f>
        <v>0</v>
      </c>
      <c r="BK87" s="0" t="n">
        <f aca="false">ROUND(W87-AG87-BA87,2)</f>
        <v>0</v>
      </c>
      <c r="BL87" s="0" t="n">
        <f aca="false">ROUND(X87-AH87-BB87,2)</f>
        <v>0</v>
      </c>
      <c r="BM87" s="0" t="n">
        <f aca="false">ROUND(Y87-AI87-BC87,2)</f>
        <v>0</v>
      </c>
      <c r="BN87" s="0" t="n">
        <f aca="false">ROUND(Z87-AJ87-BD87,2)</f>
        <v>0</v>
      </c>
      <c r="BO87" s="0" t="n">
        <f aca="false">ROUND(AA87-AK87-BE87,2)</f>
        <v>0</v>
      </c>
      <c r="BP87" s="0" t="n">
        <f aca="false">ROUND(AB87-AL87-BF87,2)</f>
        <v>0</v>
      </c>
      <c r="BQ87" s="0" t="n">
        <f aca="false">ROUND(AC87-AM87-BG87,2)</f>
        <v>0</v>
      </c>
      <c r="BR87" s="0" t="n">
        <f aca="false">ROUND(AD87-AN87-BH87,2)</f>
        <v>0</v>
      </c>
      <c r="BS87" s="0" t="n">
        <f aca="false">ROUND(AE87-AO87-BI87,2)</f>
        <v>0</v>
      </c>
      <c r="BT87" s="0" t="n">
        <f aca="false">MAX(0,Plan!$C$4-SUM(AF87:AO87))</f>
        <v>650</v>
      </c>
      <c r="BU87" s="0" t="n">
        <f aca="false">ROUND(SUM(BJ87:BS87),2)</f>
        <v>0</v>
      </c>
      <c r="BV87" s="0" t="n">
        <f aca="false">SUM(AF87:AO87)+SUM(AZ87:BI87)</f>
        <v>0</v>
      </c>
      <c r="BW87" s="0" t="n">
        <f aca="false">SUM(L87:U87)</f>
        <v>0</v>
      </c>
    </row>
    <row r="88" customFormat="false" ht="15" hidden="false" customHeight="false" outlineLevel="0" collapsed="false">
      <c r="A88" s="0" t="n">
        <v>83</v>
      </c>
      <c r="B88" s="0" t="n">
        <f aca="false">BJ87</f>
        <v>0</v>
      </c>
      <c r="C88" s="0" t="n">
        <f aca="false">BK87</f>
        <v>0</v>
      </c>
      <c r="D88" s="0" t="n">
        <f aca="false">BL87</f>
        <v>0</v>
      </c>
      <c r="E88" s="0" t="n">
        <f aca="false">BM87</f>
        <v>0</v>
      </c>
      <c r="F88" s="0" t="n">
        <f aca="false">BN87</f>
        <v>0</v>
      </c>
      <c r="G88" s="0" t="n">
        <f aca="false">BO87</f>
        <v>0</v>
      </c>
      <c r="H88" s="0" t="n">
        <f aca="false">BP87</f>
        <v>0</v>
      </c>
      <c r="I88" s="0" t="n">
        <f aca="false">BQ87</f>
        <v>0</v>
      </c>
      <c r="J88" s="0" t="n">
        <f aca="false">BR87</f>
        <v>0</v>
      </c>
      <c r="K88" s="0" t="n">
        <f aca="false">BS87</f>
        <v>0</v>
      </c>
      <c r="L88" s="0" t="n">
        <f aca="false">ROUND(B88*N(Debts!$D$5)/12,2)</f>
        <v>0</v>
      </c>
      <c r="M88" s="0" t="n">
        <f aca="false">ROUND(C88*N(Debts!$D$6)/12,2)</f>
        <v>0</v>
      </c>
      <c r="N88" s="0" t="n">
        <f aca="false">ROUND(D88*N(Debts!$D$7)/12,2)</f>
        <v>0</v>
      </c>
      <c r="O88" s="0" t="n">
        <f aca="false">ROUND(E88*N(Debts!$D$8)/12,2)</f>
        <v>0</v>
      </c>
      <c r="P88" s="0" t="n">
        <f aca="false">ROUND(F88*N(Debts!$D$9)/12,2)</f>
        <v>0</v>
      </c>
      <c r="Q88" s="0" t="n">
        <f aca="false">ROUND(G88*N(Debts!$D$10)/12,2)</f>
        <v>0</v>
      </c>
      <c r="R88" s="0" t="n">
        <f aca="false">ROUND(H88*N(Debts!$D$11)/12,2)</f>
        <v>0</v>
      </c>
      <c r="S88" s="0" t="n">
        <f aca="false">ROUND(I88*N(Debts!$D$12)/12,2)</f>
        <v>0</v>
      </c>
      <c r="T88" s="0" t="n">
        <f aca="false">ROUND(J88*N(Debts!$D$13)/12,2)</f>
        <v>0</v>
      </c>
      <c r="U88" s="0" t="n">
        <f aca="false">ROUND(K88*N(Debts!$D$14)/12,2)</f>
        <v>0</v>
      </c>
      <c r="V88" s="0" t="n">
        <f aca="false">B88+L88</f>
        <v>0</v>
      </c>
      <c r="W88" s="0" t="n">
        <f aca="false">C88+M88</f>
        <v>0</v>
      </c>
      <c r="X88" s="0" t="n">
        <f aca="false">D88+N88</f>
        <v>0</v>
      </c>
      <c r="Y88" s="0" t="n">
        <f aca="false">E88+O88</f>
        <v>0</v>
      </c>
      <c r="Z88" s="0" t="n">
        <f aca="false">F88+P88</f>
        <v>0</v>
      </c>
      <c r="AA88" s="0" t="n">
        <f aca="false">G88+Q88</f>
        <v>0</v>
      </c>
      <c r="AB88" s="0" t="n">
        <f aca="false">H88+R88</f>
        <v>0</v>
      </c>
      <c r="AC88" s="0" t="n">
        <f aca="false">I88+S88</f>
        <v>0</v>
      </c>
      <c r="AD88" s="0" t="n">
        <f aca="false">J88+T88</f>
        <v>0</v>
      </c>
      <c r="AE88" s="0" t="n">
        <f aca="false">K88+U88</f>
        <v>0</v>
      </c>
      <c r="AF88" s="0" t="n">
        <f aca="false">MIN(N(Debts!$E$5),V88)</f>
        <v>0</v>
      </c>
      <c r="AG88" s="0" t="n">
        <f aca="false">MIN(N(Debts!$E$6),W88)</f>
        <v>0</v>
      </c>
      <c r="AH88" s="0" t="n">
        <f aca="false">MIN(N(Debts!$E$7),X88)</f>
        <v>0</v>
      </c>
      <c r="AI88" s="0" t="n">
        <f aca="false">MIN(N(Debts!$E$8),Y88)</f>
        <v>0</v>
      </c>
      <c r="AJ88" s="0" t="n">
        <f aca="false">MIN(N(Debts!$E$9),Z88)</f>
        <v>0</v>
      </c>
      <c r="AK88" s="0" t="n">
        <f aca="false">MIN(N(Debts!$E$10),AA88)</f>
        <v>0</v>
      </c>
      <c r="AL88" s="0" t="n">
        <f aca="false">MIN(N(Debts!$E$11),AB88)</f>
        <v>0</v>
      </c>
      <c r="AM88" s="0" t="n">
        <f aca="false">MIN(N(Debts!$E$12),AC88)</f>
        <v>0</v>
      </c>
      <c r="AN88" s="0" t="n">
        <f aca="false">MIN(N(Debts!$E$13),AD88)</f>
        <v>0</v>
      </c>
      <c r="AO88" s="0" t="n">
        <f aca="false">MIN(N(Debts!$E$14),AE88)</f>
        <v>0</v>
      </c>
      <c r="AP88" s="0" t="n">
        <f aca="false">V88-AF88</f>
        <v>0</v>
      </c>
      <c r="AQ88" s="0" t="n">
        <f aca="false">W88-AG88</f>
        <v>0</v>
      </c>
      <c r="AR88" s="0" t="n">
        <f aca="false">X88-AH88</f>
        <v>0</v>
      </c>
      <c r="AS88" s="0" t="n">
        <f aca="false">Y88-AI88</f>
        <v>0</v>
      </c>
      <c r="AT88" s="0" t="n">
        <f aca="false">Z88-AJ88</f>
        <v>0</v>
      </c>
      <c r="AU88" s="0" t="n">
        <f aca="false">AA88-AK88</f>
        <v>0</v>
      </c>
      <c r="AV88" s="0" t="n">
        <f aca="false">AB88-AL88</f>
        <v>0</v>
      </c>
      <c r="AW88" s="0" t="n">
        <f aca="false">AC88-AM88</f>
        <v>0</v>
      </c>
      <c r="AX88" s="0" t="n">
        <f aca="false">AD88-AN88</f>
        <v>0</v>
      </c>
      <c r="AY88" s="0" t="n">
        <f aca="false">AE88-AO88</f>
        <v>0</v>
      </c>
      <c r="AZ88" s="0" t="n">
        <f aca="false">MAX(0,MIN(AP88,$BT88-SUMIF($AP$2:$AY$2,"&lt;"&amp;AP$2,$AP88:$AY88)))</f>
        <v>0</v>
      </c>
      <c r="BA88" s="0" t="n">
        <f aca="false">MAX(0,MIN(AQ88,$BT88-SUMIF($AP$2:$AY$2,"&lt;"&amp;AQ$2,$AP88:$AY88)))</f>
        <v>0</v>
      </c>
      <c r="BB88" s="0" t="n">
        <f aca="false">MAX(0,MIN(AR88,$BT88-SUMIF($AP$2:$AY$2,"&lt;"&amp;AR$2,$AP88:$AY88)))</f>
        <v>0</v>
      </c>
      <c r="BC88" s="0" t="n">
        <f aca="false">MAX(0,MIN(AS88,$BT88-SUMIF($AP$2:$AY$2,"&lt;"&amp;AS$2,$AP88:$AY88)))</f>
        <v>0</v>
      </c>
      <c r="BD88" s="0" t="n">
        <f aca="false">MAX(0,MIN(AT88,$BT88-SUMIF($AP$2:$AY$2,"&lt;"&amp;AT$2,$AP88:$AY88)))</f>
        <v>0</v>
      </c>
      <c r="BE88" s="0" t="n">
        <f aca="false">MAX(0,MIN(AU88,$BT88-SUMIF($AP$2:$AY$2,"&lt;"&amp;AU$2,$AP88:$AY88)))</f>
        <v>0</v>
      </c>
      <c r="BF88" s="0" t="n">
        <f aca="false">MAX(0,MIN(AV88,$BT88-SUMIF($AP$2:$AY$2,"&lt;"&amp;AV$2,$AP88:$AY88)))</f>
        <v>0</v>
      </c>
      <c r="BG88" s="0" t="n">
        <f aca="false">MAX(0,MIN(AW88,$BT88-SUMIF($AP$2:$AY$2,"&lt;"&amp;AW$2,$AP88:$AY88)))</f>
        <v>0</v>
      </c>
      <c r="BH88" s="0" t="n">
        <f aca="false">MAX(0,MIN(AX88,$BT88-SUMIF($AP$2:$AY$2,"&lt;"&amp;AX$2,$AP88:$AY88)))</f>
        <v>0</v>
      </c>
      <c r="BI88" s="0" t="n">
        <f aca="false">MAX(0,MIN(AY88,$BT88-SUMIF($AP$2:$AY$2,"&lt;"&amp;AY$2,$AP88:$AY88)))</f>
        <v>0</v>
      </c>
      <c r="BJ88" s="0" t="n">
        <f aca="false">ROUND(V88-AF88-AZ88,2)</f>
        <v>0</v>
      </c>
      <c r="BK88" s="0" t="n">
        <f aca="false">ROUND(W88-AG88-BA88,2)</f>
        <v>0</v>
      </c>
      <c r="BL88" s="0" t="n">
        <f aca="false">ROUND(X88-AH88-BB88,2)</f>
        <v>0</v>
      </c>
      <c r="BM88" s="0" t="n">
        <f aca="false">ROUND(Y88-AI88-BC88,2)</f>
        <v>0</v>
      </c>
      <c r="BN88" s="0" t="n">
        <f aca="false">ROUND(Z88-AJ88-BD88,2)</f>
        <v>0</v>
      </c>
      <c r="BO88" s="0" t="n">
        <f aca="false">ROUND(AA88-AK88-BE88,2)</f>
        <v>0</v>
      </c>
      <c r="BP88" s="0" t="n">
        <f aca="false">ROUND(AB88-AL88-BF88,2)</f>
        <v>0</v>
      </c>
      <c r="BQ88" s="0" t="n">
        <f aca="false">ROUND(AC88-AM88-BG88,2)</f>
        <v>0</v>
      </c>
      <c r="BR88" s="0" t="n">
        <f aca="false">ROUND(AD88-AN88-BH88,2)</f>
        <v>0</v>
      </c>
      <c r="BS88" s="0" t="n">
        <f aca="false">ROUND(AE88-AO88-BI88,2)</f>
        <v>0</v>
      </c>
      <c r="BT88" s="0" t="n">
        <f aca="false">MAX(0,Plan!$C$4-SUM(AF88:AO88))</f>
        <v>650</v>
      </c>
      <c r="BU88" s="0" t="n">
        <f aca="false">ROUND(SUM(BJ88:BS88),2)</f>
        <v>0</v>
      </c>
      <c r="BV88" s="0" t="n">
        <f aca="false">SUM(AF88:AO88)+SUM(AZ88:BI88)</f>
        <v>0</v>
      </c>
      <c r="BW88" s="0" t="n">
        <f aca="false">SUM(L88:U88)</f>
        <v>0</v>
      </c>
    </row>
    <row r="89" customFormat="false" ht="15" hidden="false" customHeight="false" outlineLevel="0" collapsed="false">
      <c r="A89" s="0" t="n">
        <v>84</v>
      </c>
      <c r="B89" s="0" t="n">
        <f aca="false">BJ88</f>
        <v>0</v>
      </c>
      <c r="C89" s="0" t="n">
        <f aca="false">BK88</f>
        <v>0</v>
      </c>
      <c r="D89" s="0" t="n">
        <f aca="false">BL88</f>
        <v>0</v>
      </c>
      <c r="E89" s="0" t="n">
        <f aca="false">BM88</f>
        <v>0</v>
      </c>
      <c r="F89" s="0" t="n">
        <f aca="false">BN88</f>
        <v>0</v>
      </c>
      <c r="G89" s="0" t="n">
        <f aca="false">BO88</f>
        <v>0</v>
      </c>
      <c r="H89" s="0" t="n">
        <f aca="false">BP88</f>
        <v>0</v>
      </c>
      <c r="I89" s="0" t="n">
        <f aca="false">BQ88</f>
        <v>0</v>
      </c>
      <c r="J89" s="0" t="n">
        <f aca="false">BR88</f>
        <v>0</v>
      </c>
      <c r="K89" s="0" t="n">
        <f aca="false">BS88</f>
        <v>0</v>
      </c>
      <c r="L89" s="0" t="n">
        <f aca="false">ROUND(B89*N(Debts!$D$5)/12,2)</f>
        <v>0</v>
      </c>
      <c r="M89" s="0" t="n">
        <f aca="false">ROUND(C89*N(Debts!$D$6)/12,2)</f>
        <v>0</v>
      </c>
      <c r="N89" s="0" t="n">
        <f aca="false">ROUND(D89*N(Debts!$D$7)/12,2)</f>
        <v>0</v>
      </c>
      <c r="O89" s="0" t="n">
        <f aca="false">ROUND(E89*N(Debts!$D$8)/12,2)</f>
        <v>0</v>
      </c>
      <c r="P89" s="0" t="n">
        <f aca="false">ROUND(F89*N(Debts!$D$9)/12,2)</f>
        <v>0</v>
      </c>
      <c r="Q89" s="0" t="n">
        <f aca="false">ROUND(G89*N(Debts!$D$10)/12,2)</f>
        <v>0</v>
      </c>
      <c r="R89" s="0" t="n">
        <f aca="false">ROUND(H89*N(Debts!$D$11)/12,2)</f>
        <v>0</v>
      </c>
      <c r="S89" s="0" t="n">
        <f aca="false">ROUND(I89*N(Debts!$D$12)/12,2)</f>
        <v>0</v>
      </c>
      <c r="T89" s="0" t="n">
        <f aca="false">ROUND(J89*N(Debts!$D$13)/12,2)</f>
        <v>0</v>
      </c>
      <c r="U89" s="0" t="n">
        <f aca="false">ROUND(K89*N(Debts!$D$14)/12,2)</f>
        <v>0</v>
      </c>
      <c r="V89" s="0" t="n">
        <f aca="false">B89+L89</f>
        <v>0</v>
      </c>
      <c r="W89" s="0" t="n">
        <f aca="false">C89+M89</f>
        <v>0</v>
      </c>
      <c r="X89" s="0" t="n">
        <f aca="false">D89+N89</f>
        <v>0</v>
      </c>
      <c r="Y89" s="0" t="n">
        <f aca="false">E89+O89</f>
        <v>0</v>
      </c>
      <c r="Z89" s="0" t="n">
        <f aca="false">F89+P89</f>
        <v>0</v>
      </c>
      <c r="AA89" s="0" t="n">
        <f aca="false">G89+Q89</f>
        <v>0</v>
      </c>
      <c r="AB89" s="0" t="n">
        <f aca="false">H89+R89</f>
        <v>0</v>
      </c>
      <c r="AC89" s="0" t="n">
        <f aca="false">I89+S89</f>
        <v>0</v>
      </c>
      <c r="AD89" s="0" t="n">
        <f aca="false">J89+T89</f>
        <v>0</v>
      </c>
      <c r="AE89" s="0" t="n">
        <f aca="false">K89+U89</f>
        <v>0</v>
      </c>
      <c r="AF89" s="0" t="n">
        <f aca="false">MIN(N(Debts!$E$5),V89)</f>
        <v>0</v>
      </c>
      <c r="AG89" s="0" t="n">
        <f aca="false">MIN(N(Debts!$E$6),W89)</f>
        <v>0</v>
      </c>
      <c r="AH89" s="0" t="n">
        <f aca="false">MIN(N(Debts!$E$7),X89)</f>
        <v>0</v>
      </c>
      <c r="AI89" s="0" t="n">
        <f aca="false">MIN(N(Debts!$E$8),Y89)</f>
        <v>0</v>
      </c>
      <c r="AJ89" s="0" t="n">
        <f aca="false">MIN(N(Debts!$E$9),Z89)</f>
        <v>0</v>
      </c>
      <c r="AK89" s="0" t="n">
        <f aca="false">MIN(N(Debts!$E$10),AA89)</f>
        <v>0</v>
      </c>
      <c r="AL89" s="0" t="n">
        <f aca="false">MIN(N(Debts!$E$11),AB89)</f>
        <v>0</v>
      </c>
      <c r="AM89" s="0" t="n">
        <f aca="false">MIN(N(Debts!$E$12),AC89)</f>
        <v>0</v>
      </c>
      <c r="AN89" s="0" t="n">
        <f aca="false">MIN(N(Debts!$E$13),AD89)</f>
        <v>0</v>
      </c>
      <c r="AO89" s="0" t="n">
        <f aca="false">MIN(N(Debts!$E$14),AE89)</f>
        <v>0</v>
      </c>
      <c r="AP89" s="0" t="n">
        <f aca="false">V89-AF89</f>
        <v>0</v>
      </c>
      <c r="AQ89" s="0" t="n">
        <f aca="false">W89-AG89</f>
        <v>0</v>
      </c>
      <c r="AR89" s="0" t="n">
        <f aca="false">X89-AH89</f>
        <v>0</v>
      </c>
      <c r="AS89" s="0" t="n">
        <f aca="false">Y89-AI89</f>
        <v>0</v>
      </c>
      <c r="AT89" s="0" t="n">
        <f aca="false">Z89-AJ89</f>
        <v>0</v>
      </c>
      <c r="AU89" s="0" t="n">
        <f aca="false">AA89-AK89</f>
        <v>0</v>
      </c>
      <c r="AV89" s="0" t="n">
        <f aca="false">AB89-AL89</f>
        <v>0</v>
      </c>
      <c r="AW89" s="0" t="n">
        <f aca="false">AC89-AM89</f>
        <v>0</v>
      </c>
      <c r="AX89" s="0" t="n">
        <f aca="false">AD89-AN89</f>
        <v>0</v>
      </c>
      <c r="AY89" s="0" t="n">
        <f aca="false">AE89-AO89</f>
        <v>0</v>
      </c>
      <c r="AZ89" s="0" t="n">
        <f aca="false">MAX(0,MIN(AP89,$BT89-SUMIF($AP$2:$AY$2,"&lt;"&amp;AP$2,$AP89:$AY89)))</f>
        <v>0</v>
      </c>
      <c r="BA89" s="0" t="n">
        <f aca="false">MAX(0,MIN(AQ89,$BT89-SUMIF($AP$2:$AY$2,"&lt;"&amp;AQ$2,$AP89:$AY89)))</f>
        <v>0</v>
      </c>
      <c r="BB89" s="0" t="n">
        <f aca="false">MAX(0,MIN(AR89,$BT89-SUMIF($AP$2:$AY$2,"&lt;"&amp;AR$2,$AP89:$AY89)))</f>
        <v>0</v>
      </c>
      <c r="BC89" s="0" t="n">
        <f aca="false">MAX(0,MIN(AS89,$BT89-SUMIF($AP$2:$AY$2,"&lt;"&amp;AS$2,$AP89:$AY89)))</f>
        <v>0</v>
      </c>
      <c r="BD89" s="0" t="n">
        <f aca="false">MAX(0,MIN(AT89,$BT89-SUMIF($AP$2:$AY$2,"&lt;"&amp;AT$2,$AP89:$AY89)))</f>
        <v>0</v>
      </c>
      <c r="BE89" s="0" t="n">
        <f aca="false">MAX(0,MIN(AU89,$BT89-SUMIF($AP$2:$AY$2,"&lt;"&amp;AU$2,$AP89:$AY89)))</f>
        <v>0</v>
      </c>
      <c r="BF89" s="0" t="n">
        <f aca="false">MAX(0,MIN(AV89,$BT89-SUMIF($AP$2:$AY$2,"&lt;"&amp;AV$2,$AP89:$AY89)))</f>
        <v>0</v>
      </c>
      <c r="BG89" s="0" t="n">
        <f aca="false">MAX(0,MIN(AW89,$BT89-SUMIF($AP$2:$AY$2,"&lt;"&amp;AW$2,$AP89:$AY89)))</f>
        <v>0</v>
      </c>
      <c r="BH89" s="0" t="n">
        <f aca="false">MAX(0,MIN(AX89,$BT89-SUMIF($AP$2:$AY$2,"&lt;"&amp;AX$2,$AP89:$AY89)))</f>
        <v>0</v>
      </c>
      <c r="BI89" s="0" t="n">
        <f aca="false">MAX(0,MIN(AY89,$BT89-SUMIF($AP$2:$AY$2,"&lt;"&amp;AY$2,$AP89:$AY89)))</f>
        <v>0</v>
      </c>
      <c r="BJ89" s="0" t="n">
        <f aca="false">ROUND(V89-AF89-AZ89,2)</f>
        <v>0</v>
      </c>
      <c r="BK89" s="0" t="n">
        <f aca="false">ROUND(W89-AG89-BA89,2)</f>
        <v>0</v>
      </c>
      <c r="BL89" s="0" t="n">
        <f aca="false">ROUND(X89-AH89-BB89,2)</f>
        <v>0</v>
      </c>
      <c r="BM89" s="0" t="n">
        <f aca="false">ROUND(Y89-AI89-BC89,2)</f>
        <v>0</v>
      </c>
      <c r="BN89" s="0" t="n">
        <f aca="false">ROUND(Z89-AJ89-BD89,2)</f>
        <v>0</v>
      </c>
      <c r="BO89" s="0" t="n">
        <f aca="false">ROUND(AA89-AK89-BE89,2)</f>
        <v>0</v>
      </c>
      <c r="BP89" s="0" t="n">
        <f aca="false">ROUND(AB89-AL89-BF89,2)</f>
        <v>0</v>
      </c>
      <c r="BQ89" s="0" t="n">
        <f aca="false">ROUND(AC89-AM89-BG89,2)</f>
        <v>0</v>
      </c>
      <c r="BR89" s="0" t="n">
        <f aca="false">ROUND(AD89-AN89-BH89,2)</f>
        <v>0</v>
      </c>
      <c r="BS89" s="0" t="n">
        <f aca="false">ROUND(AE89-AO89-BI89,2)</f>
        <v>0</v>
      </c>
      <c r="BT89" s="0" t="n">
        <f aca="false">MAX(0,Plan!$C$4-SUM(AF89:AO89))</f>
        <v>650</v>
      </c>
      <c r="BU89" s="0" t="n">
        <f aca="false">ROUND(SUM(BJ89:BS89),2)</f>
        <v>0</v>
      </c>
      <c r="BV89" s="0" t="n">
        <f aca="false">SUM(AF89:AO89)+SUM(AZ89:BI89)</f>
        <v>0</v>
      </c>
      <c r="BW89" s="0" t="n">
        <f aca="false">SUM(L89:U89)</f>
        <v>0</v>
      </c>
    </row>
    <row r="90" customFormat="false" ht="15" hidden="false" customHeight="false" outlineLevel="0" collapsed="false">
      <c r="A90" s="0" t="n">
        <v>85</v>
      </c>
      <c r="B90" s="0" t="n">
        <f aca="false">BJ89</f>
        <v>0</v>
      </c>
      <c r="C90" s="0" t="n">
        <f aca="false">BK89</f>
        <v>0</v>
      </c>
      <c r="D90" s="0" t="n">
        <f aca="false">BL89</f>
        <v>0</v>
      </c>
      <c r="E90" s="0" t="n">
        <f aca="false">BM89</f>
        <v>0</v>
      </c>
      <c r="F90" s="0" t="n">
        <f aca="false">BN89</f>
        <v>0</v>
      </c>
      <c r="G90" s="0" t="n">
        <f aca="false">BO89</f>
        <v>0</v>
      </c>
      <c r="H90" s="0" t="n">
        <f aca="false">BP89</f>
        <v>0</v>
      </c>
      <c r="I90" s="0" t="n">
        <f aca="false">BQ89</f>
        <v>0</v>
      </c>
      <c r="J90" s="0" t="n">
        <f aca="false">BR89</f>
        <v>0</v>
      </c>
      <c r="K90" s="0" t="n">
        <f aca="false">BS89</f>
        <v>0</v>
      </c>
      <c r="L90" s="0" t="n">
        <f aca="false">ROUND(B90*N(Debts!$D$5)/12,2)</f>
        <v>0</v>
      </c>
      <c r="M90" s="0" t="n">
        <f aca="false">ROUND(C90*N(Debts!$D$6)/12,2)</f>
        <v>0</v>
      </c>
      <c r="N90" s="0" t="n">
        <f aca="false">ROUND(D90*N(Debts!$D$7)/12,2)</f>
        <v>0</v>
      </c>
      <c r="O90" s="0" t="n">
        <f aca="false">ROUND(E90*N(Debts!$D$8)/12,2)</f>
        <v>0</v>
      </c>
      <c r="P90" s="0" t="n">
        <f aca="false">ROUND(F90*N(Debts!$D$9)/12,2)</f>
        <v>0</v>
      </c>
      <c r="Q90" s="0" t="n">
        <f aca="false">ROUND(G90*N(Debts!$D$10)/12,2)</f>
        <v>0</v>
      </c>
      <c r="R90" s="0" t="n">
        <f aca="false">ROUND(H90*N(Debts!$D$11)/12,2)</f>
        <v>0</v>
      </c>
      <c r="S90" s="0" t="n">
        <f aca="false">ROUND(I90*N(Debts!$D$12)/12,2)</f>
        <v>0</v>
      </c>
      <c r="T90" s="0" t="n">
        <f aca="false">ROUND(J90*N(Debts!$D$13)/12,2)</f>
        <v>0</v>
      </c>
      <c r="U90" s="0" t="n">
        <f aca="false">ROUND(K90*N(Debts!$D$14)/12,2)</f>
        <v>0</v>
      </c>
      <c r="V90" s="0" t="n">
        <f aca="false">B90+L90</f>
        <v>0</v>
      </c>
      <c r="W90" s="0" t="n">
        <f aca="false">C90+M90</f>
        <v>0</v>
      </c>
      <c r="X90" s="0" t="n">
        <f aca="false">D90+N90</f>
        <v>0</v>
      </c>
      <c r="Y90" s="0" t="n">
        <f aca="false">E90+O90</f>
        <v>0</v>
      </c>
      <c r="Z90" s="0" t="n">
        <f aca="false">F90+P90</f>
        <v>0</v>
      </c>
      <c r="AA90" s="0" t="n">
        <f aca="false">G90+Q90</f>
        <v>0</v>
      </c>
      <c r="AB90" s="0" t="n">
        <f aca="false">H90+R90</f>
        <v>0</v>
      </c>
      <c r="AC90" s="0" t="n">
        <f aca="false">I90+S90</f>
        <v>0</v>
      </c>
      <c r="AD90" s="0" t="n">
        <f aca="false">J90+T90</f>
        <v>0</v>
      </c>
      <c r="AE90" s="0" t="n">
        <f aca="false">K90+U90</f>
        <v>0</v>
      </c>
      <c r="AF90" s="0" t="n">
        <f aca="false">MIN(N(Debts!$E$5),V90)</f>
        <v>0</v>
      </c>
      <c r="AG90" s="0" t="n">
        <f aca="false">MIN(N(Debts!$E$6),W90)</f>
        <v>0</v>
      </c>
      <c r="AH90" s="0" t="n">
        <f aca="false">MIN(N(Debts!$E$7),X90)</f>
        <v>0</v>
      </c>
      <c r="AI90" s="0" t="n">
        <f aca="false">MIN(N(Debts!$E$8),Y90)</f>
        <v>0</v>
      </c>
      <c r="AJ90" s="0" t="n">
        <f aca="false">MIN(N(Debts!$E$9),Z90)</f>
        <v>0</v>
      </c>
      <c r="AK90" s="0" t="n">
        <f aca="false">MIN(N(Debts!$E$10),AA90)</f>
        <v>0</v>
      </c>
      <c r="AL90" s="0" t="n">
        <f aca="false">MIN(N(Debts!$E$11),AB90)</f>
        <v>0</v>
      </c>
      <c r="AM90" s="0" t="n">
        <f aca="false">MIN(N(Debts!$E$12),AC90)</f>
        <v>0</v>
      </c>
      <c r="AN90" s="0" t="n">
        <f aca="false">MIN(N(Debts!$E$13),AD90)</f>
        <v>0</v>
      </c>
      <c r="AO90" s="0" t="n">
        <f aca="false">MIN(N(Debts!$E$14),AE90)</f>
        <v>0</v>
      </c>
      <c r="AP90" s="0" t="n">
        <f aca="false">V90-AF90</f>
        <v>0</v>
      </c>
      <c r="AQ90" s="0" t="n">
        <f aca="false">W90-AG90</f>
        <v>0</v>
      </c>
      <c r="AR90" s="0" t="n">
        <f aca="false">X90-AH90</f>
        <v>0</v>
      </c>
      <c r="AS90" s="0" t="n">
        <f aca="false">Y90-AI90</f>
        <v>0</v>
      </c>
      <c r="AT90" s="0" t="n">
        <f aca="false">Z90-AJ90</f>
        <v>0</v>
      </c>
      <c r="AU90" s="0" t="n">
        <f aca="false">AA90-AK90</f>
        <v>0</v>
      </c>
      <c r="AV90" s="0" t="n">
        <f aca="false">AB90-AL90</f>
        <v>0</v>
      </c>
      <c r="AW90" s="0" t="n">
        <f aca="false">AC90-AM90</f>
        <v>0</v>
      </c>
      <c r="AX90" s="0" t="n">
        <f aca="false">AD90-AN90</f>
        <v>0</v>
      </c>
      <c r="AY90" s="0" t="n">
        <f aca="false">AE90-AO90</f>
        <v>0</v>
      </c>
      <c r="AZ90" s="0" t="n">
        <f aca="false">MAX(0,MIN(AP90,$BT90-SUMIF($AP$2:$AY$2,"&lt;"&amp;AP$2,$AP90:$AY90)))</f>
        <v>0</v>
      </c>
      <c r="BA90" s="0" t="n">
        <f aca="false">MAX(0,MIN(AQ90,$BT90-SUMIF($AP$2:$AY$2,"&lt;"&amp;AQ$2,$AP90:$AY90)))</f>
        <v>0</v>
      </c>
      <c r="BB90" s="0" t="n">
        <f aca="false">MAX(0,MIN(AR90,$BT90-SUMIF($AP$2:$AY$2,"&lt;"&amp;AR$2,$AP90:$AY90)))</f>
        <v>0</v>
      </c>
      <c r="BC90" s="0" t="n">
        <f aca="false">MAX(0,MIN(AS90,$BT90-SUMIF($AP$2:$AY$2,"&lt;"&amp;AS$2,$AP90:$AY90)))</f>
        <v>0</v>
      </c>
      <c r="BD90" s="0" t="n">
        <f aca="false">MAX(0,MIN(AT90,$BT90-SUMIF($AP$2:$AY$2,"&lt;"&amp;AT$2,$AP90:$AY90)))</f>
        <v>0</v>
      </c>
      <c r="BE90" s="0" t="n">
        <f aca="false">MAX(0,MIN(AU90,$BT90-SUMIF($AP$2:$AY$2,"&lt;"&amp;AU$2,$AP90:$AY90)))</f>
        <v>0</v>
      </c>
      <c r="BF90" s="0" t="n">
        <f aca="false">MAX(0,MIN(AV90,$BT90-SUMIF($AP$2:$AY$2,"&lt;"&amp;AV$2,$AP90:$AY90)))</f>
        <v>0</v>
      </c>
      <c r="BG90" s="0" t="n">
        <f aca="false">MAX(0,MIN(AW90,$BT90-SUMIF($AP$2:$AY$2,"&lt;"&amp;AW$2,$AP90:$AY90)))</f>
        <v>0</v>
      </c>
      <c r="BH90" s="0" t="n">
        <f aca="false">MAX(0,MIN(AX90,$BT90-SUMIF($AP$2:$AY$2,"&lt;"&amp;AX$2,$AP90:$AY90)))</f>
        <v>0</v>
      </c>
      <c r="BI90" s="0" t="n">
        <f aca="false">MAX(0,MIN(AY90,$BT90-SUMIF($AP$2:$AY$2,"&lt;"&amp;AY$2,$AP90:$AY90)))</f>
        <v>0</v>
      </c>
      <c r="BJ90" s="0" t="n">
        <f aca="false">ROUND(V90-AF90-AZ90,2)</f>
        <v>0</v>
      </c>
      <c r="BK90" s="0" t="n">
        <f aca="false">ROUND(W90-AG90-BA90,2)</f>
        <v>0</v>
      </c>
      <c r="BL90" s="0" t="n">
        <f aca="false">ROUND(X90-AH90-BB90,2)</f>
        <v>0</v>
      </c>
      <c r="BM90" s="0" t="n">
        <f aca="false">ROUND(Y90-AI90-BC90,2)</f>
        <v>0</v>
      </c>
      <c r="BN90" s="0" t="n">
        <f aca="false">ROUND(Z90-AJ90-BD90,2)</f>
        <v>0</v>
      </c>
      <c r="BO90" s="0" t="n">
        <f aca="false">ROUND(AA90-AK90-BE90,2)</f>
        <v>0</v>
      </c>
      <c r="BP90" s="0" t="n">
        <f aca="false">ROUND(AB90-AL90-BF90,2)</f>
        <v>0</v>
      </c>
      <c r="BQ90" s="0" t="n">
        <f aca="false">ROUND(AC90-AM90-BG90,2)</f>
        <v>0</v>
      </c>
      <c r="BR90" s="0" t="n">
        <f aca="false">ROUND(AD90-AN90-BH90,2)</f>
        <v>0</v>
      </c>
      <c r="BS90" s="0" t="n">
        <f aca="false">ROUND(AE90-AO90-BI90,2)</f>
        <v>0</v>
      </c>
      <c r="BT90" s="0" t="n">
        <f aca="false">MAX(0,Plan!$C$4-SUM(AF90:AO90))</f>
        <v>650</v>
      </c>
      <c r="BU90" s="0" t="n">
        <f aca="false">ROUND(SUM(BJ90:BS90),2)</f>
        <v>0</v>
      </c>
      <c r="BV90" s="0" t="n">
        <f aca="false">SUM(AF90:AO90)+SUM(AZ90:BI90)</f>
        <v>0</v>
      </c>
      <c r="BW90" s="0" t="n">
        <f aca="false">SUM(L90:U90)</f>
        <v>0</v>
      </c>
    </row>
    <row r="91" customFormat="false" ht="15" hidden="false" customHeight="false" outlineLevel="0" collapsed="false">
      <c r="A91" s="0" t="n">
        <v>86</v>
      </c>
      <c r="B91" s="0" t="n">
        <f aca="false">BJ90</f>
        <v>0</v>
      </c>
      <c r="C91" s="0" t="n">
        <f aca="false">BK90</f>
        <v>0</v>
      </c>
      <c r="D91" s="0" t="n">
        <f aca="false">BL90</f>
        <v>0</v>
      </c>
      <c r="E91" s="0" t="n">
        <f aca="false">BM90</f>
        <v>0</v>
      </c>
      <c r="F91" s="0" t="n">
        <f aca="false">BN90</f>
        <v>0</v>
      </c>
      <c r="G91" s="0" t="n">
        <f aca="false">BO90</f>
        <v>0</v>
      </c>
      <c r="H91" s="0" t="n">
        <f aca="false">BP90</f>
        <v>0</v>
      </c>
      <c r="I91" s="0" t="n">
        <f aca="false">BQ90</f>
        <v>0</v>
      </c>
      <c r="J91" s="0" t="n">
        <f aca="false">BR90</f>
        <v>0</v>
      </c>
      <c r="K91" s="0" t="n">
        <f aca="false">BS90</f>
        <v>0</v>
      </c>
      <c r="L91" s="0" t="n">
        <f aca="false">ROUND(B91*N(Debts!$D$5)/12,2)</f>
        <v>0</v>
      </c>
      <c r="M91" s="0" t="n">
        <f aca="false">ROUND(C91*N(Debts!$D$6)/12,2)</f>
        <v>0</v>
      </c>
      <c r="N91" s="0" t="n">
        <f aca="false">ROUND(D91*N(Debts!$D$7)/12,2)</f>
        <v>0</v>
      </c>
      <c r="O91" s="0" t="n">
        <f aca="false">ROUND(E91*N(Debts!$D$8)/12,2)</f>
        <v>0</v>
      </c>
      <c r="P91" s="0" t="n">
        <f aca="false">ROUND(F91*N(Debts!$D$9)/12,2)</f>
        <v>0</v>
      </c>
      <c r="Q91" s="0" t="n">
        <f aca="false">ROUND(G91*N(Debts!$D$10)/12,2)</f>
        <v>0</v>
      </c>
      <c r="R91" s="0" t="n">
        <f aca="false">ROUND(H91*N(Debts!$D$11)/12,2)</f>
        <v>0</v>
      </c>
      <c r="S91" s="0" t="n">
        <f aca="false">ROUND(I91*N(Debts!$D$12)/12,2)</f>
        <v>0</v>
      </c>
      <c r="T91" s="0" t="n">
        <f aca="false">ROUND(J91*N(Debts!$D$13)/12,2)</f>
        <v>0</v>
      </c>
      <c r="U91" s="0" t="n">
        <f aca="false">ROUND(K91*N(Debts!$D$14)/12,2)</f>
        <v>0</v>
      </c>
      <c r="V91" s="0" t="n">
        <f aca="false">B91+L91</f>
        <v>0</v>
      </c>
      <c r="W91" s="0" t="n">
        <f aca="false">C91+M91</f>
        <v>0</v>
      </c>
      <c r="X91" s="0" t="n">
        <f aca="false">D91+N91</f>
        <v>0</v>
      </c>
      <c r="Y91" s="0" t="n">
        <f aca="false">E91+O91</f>
        <v>0</v>
      </c>
      <c r="Z91" s="0" t="n">
        <f aca="false">F91+P91</f>
        <v>0</v>
      </c>
      <c r="AA91" s="0" t="n">
        <f aca="false">G91+Q91</f>
        <v>0</v>
      </c>
      <c r="AB91" s="0" t="n">
        <f aca="false">H91+R91</f>
        <v>0</v>
      </c>
      <c r="AC91" s="0" t="n">
        <f aca="false">I91+S91</f>
        <v>0</v>
      </c>
      <c r="AD91" s="0" t="n">
        <f aca="false">J91+T91</f>
        <v>0</v>
      </c>
      <c r="AE91" s="0" t="n">
        <f aca="false">K91+U91</f>
        <v>0</v>
      </c>
      <c r="AF91" s="0" t="n">
        <f aca="false">MIN(N(Debts!$E$5),V91)</f>
        <v>0</v>
      </c>
      <c r="AG91" s="0" t="n">
        <f aca="false">MIN(N(Debts!$E$6),W91)</f>
        <v>0</v>
      </c>
      <c r="AH91" s="0" t="n">
        <f aca="false">MIN(N(Debts!$E$7),X91)</f>
        <v>0</v>
      </c>
      <c r="AI91" s="0" t="n">
        <f aca="false">MIN(N(Debts!$E$8),Y91)</f>
        <v>0</v>
      </c>
      <c r="AJ91" s="0" t="n">
        <f aca="false">MIN(N(Debts!$E$9),Z91)</f>
        <v>0</v>
      </c>
      <c r="AK91" s="0" t="n">
        <f aca="false">MIN(N(Debts!$E$10),AA91)</f>
        <v>0</v>
      </c>
      <c r="AL91" s="0" t="n">
        <f aca="false">MIN(N(Debts!$E$11),AB91)</f>
        <v>0</v>
      </c>
      <c r="AM91" s="0" t="n">
        <f aca="false">MIN(N(Debts!$E$12),AC91)</f>
        <v>0</v>
      </c>
      <c r="AN91" s="0" t="n">
        <f aca="false">MIN(N(Debts!$E$13),AD91)</f>
        <v>0</v>
      </c>
      <c r="AO91" s="0" t="n">
        <f aca="false">MIN(N(Debts!$E$14),AE91)</f>
        <v>0</v>
      </c>
      <c r="AP91" s="0" t="n">
        <f aca="false">V91-AF91</f>
        <v>0</v>
      </c>
      <c r="AQ91" s="0" t="n">
        <f aca="false">W91-AG91</f>
        <v>0</v>
      </c>
      <c r="AR91" s="0" t="n">
        <f aca="false">X91-AH91</f>
        <v>0</v>
      </c>
      <c r="AS91" s="0" t="n">
        <f aca="false">Y91-AI91</f>
        <v>0</v>
      </c>
      <c r="AT91" s="0" t="n">
        <f aca="false">Z91-AJ91</f>
        <v>0</v>
      </c>
      <c r="AU91" s="0" t="n">
        <f aca="false">AA91-AK91</f>
        <v>0</v>
      </c>
      <c r="AV91" s="0" t="n">
        <f aca="false">AB91-AL91</f>
        <v>0</v>
      </c>
      <c r="AW91" s="0" t="n">
        <f aca="false">AC91-AM91</f>
        <v>0</v>
      </c>
      <c r="AX91" s="0" t="n">
        <f aca="false">AD91-AN91</f>
        <v>0</v>
      </c>
      <c r="AY91" s="0" t="n">
        <f aca="false">AE91-AO91</f>
        <v>0</v>
      </c>
      <c r="AZ91" s="0" t="n">
        <f aca="false">MAX(0,MIN(AP91,$BT91-SUMIF($AP$2:$AY$2,"&lt;"&amp;AP$2,$AP91:$AY91)))</f>
        <v>0</v>
      </c>
      <c r="BA91" s="0" t="n">
        <f aca="false">MAX(0,MIN(AQ91,$BT91-SUMIF($AP$2:$AY$2,"&lt;"&amp;AQ$2,$AP91:$AY91)))</f>
        <v>0</v>
      </c>
      <c r="BB91" s="0" t="n">
        <f aca="false">MAX(0,MIN(AR91,$BT91-SUMIF($AP$2:$AY$2,"&lt;"&amp;AR$2,$AP91:$AY91)))</f>
        <v>0</v>
      </c>
      <c r="BC91" s="0" t="n">
        <f aca="false">MAX(0,MIN(AS91,$BT91-SUMIF($AP$2:$AY$2,"&lt;"&amp;AS$2,$AP91:$AY91)))</f>
        <v>0</v>
      </c>
      <c r="BD91" s="0" t="n">
        <f aca="false">MAX(0,MIN(AT91,$BT91-SUMIF($AP$2:$AY$2,"&lt;"&amp;AT$2,$AP91:$AY91)))</f>
        <v>0</v>
      </c>
      <c r="BE91" s="0" t="n">
        <f aca="false">MAX(0,MIN(AU91,$BT91-SUMIF($AP$2:$AY$2,"&lt;"&amp;AU$2,$AP91:$AY91)))</f>
        <v>0</v>
      </c>
      <c r="BF91" s="0" t="n">
        <f aca="false">MAX(0,MIN(AV91,$BT91-SUMIF($AP$2:$AY$2,"&lt;"&amp;AV$2,$AP91:$AY91)))</f>
        <v>0</v>
      </c>
      <c r="BG91" s="0" t="n">
        <f aca="false">MAX(0,MIN(AW91,$BT91-SUMIF($AP$2:$AY$2,"&lt;"&amp;AW$2,$AP91:$AY91)))</f>
        <v>0</v>
      </c>
      <c r="BH91" s="0" t="n">
        <f aca="false">MAX(0,MIN(AX91,$BT91-SUMIF($AP$2:$AY$2,"&lt;"&amp;AX$2,$AP91:$AY91)))</f>
        <v>0</v>
      </c>
      <c r="BI91" s="0" t="n">
        <f aca="false">MAX(0,MIN(AY91,$BT91-SUMIF($AP$2:$AY$2,"&lt;"&amp;AY$2,$AP91:$AY91)))</f>
        <v>0</v>
      </c>
      <c r="BJ91" s="0" t="n">
        <f aca="false">ROUND(V91-AF91-AZ91,2)</f>
        <v>0</v>
      </c>
      <c r="BK91" s="0" t="n">
        <f aca="false">ROUND(W91-AG91-BA91,2)</f>
        <v>0</v>
      </c>
      <c r="BL91" s="0" t="n">
        <f aca="false">ROUND(X91-AH91-BB91,2)</f>
        <v>0</v>
      </c>
      <c r="BM91" s="0" t="n">
        <f aca="false">ROUND(Y91-AI91-BC91,2)</f>
        <v>0</v>
      </c>
      <c r="BN91" s="0" t="n">
        <f aca="false">ROUND(Z91-AJ91-BD91,2)</f>
        <v>0</v>
      </c>
      <c r="BO91" s="0" t="n">
        <f aca="false">ROUND(AA91-AK91-BE91,2)</f>
        <v>0</v>
      </c>
      <c r="BP91" s="0" t="n">
        <f aca="false">ROUND(AB91-AL91-BF91,2)</f>
        <v>0</v>
      </c>
      <c r="BQ91" s="0" t="n">
        <f aca="false">ROUND(AC91-AM91-BG91,2)</f>
        <v>0</v>
      </c>
      <c r="BR91" s="0" t="n">
        <f aca="false">ROUND(AD91-AN91-BH91,2)</f>
        <v>0</v>
      </c>
      <c r="BS91" s="0" t="n">
        <f aca="false">ROUND(AE91-AO91-BI91,2)</f>
        <v>0</v>
      </c>
      <c r="BT91" s="0" t="n">
        <f aca="false">MAX(0,Plan!$C$4-SUM(AF91:AO91))</f>
        <v>650</v>
      </c>
      <c r="BU91" s="0" t="n">
        <f aca="false">ROUND(SUM(BJ91:BS91),2)</f>
        <v>0</v>
      </c>
      <c r="BV91" s="0" t="n">
        <f aca="false">SUM(AF91:AO91)+SUM(AZ91:BI91)</f>
        <v>0</v>
      </c>
      <c r="BW91" s="0" t="n">
        <f aca="false">SUM(L91:U91)</f>
        <v>0</v>
      </c>
    </row>
    <row r="92" customFormat="false" ht="15" hidden="false" customHeight="false" outlineLevel="0" collapsed="false">
      <c r="A92" s="0" t="n">
        <v>87</v>
      </c>
      <c r="B92" s="0" t="n">
        <f aca="false">BJ91</f>
        <v>0</v>
      </c>
      <c r="C92" s="0" t="n">
        <f aca="false">BK91</f>
        <v>0</v>
      </c>
      <c r="D92" s="0" t="n">
        <f aca="false">BL91</f>
        <v>0</v>
      </c>
      <c r="E92" s="0" t="n">
        <f aca="false">BM91</f>
        <v>0</v>
      </c>
      <c r="F92" s="0" t="n">
        <f aca="false">BN91</f>
        <v>0</v>
      </c>
      <c r="G92" s="0" t="n">
        <f aca="false">BO91</f>
        <v>0</v>
      </c>
      <c r="H92" s="0" t="n">
        <f aca="false">BP91</f>
        <v>0</v>
      </c>
      <c r="I92" s="0" t="n">
        <f aca="false">BQ91</f>
        <v>0</v>
      </c>
      <c r="J92" s="0" t="n">
        <f aca="false">BR91</f>
        <v>0</v>
      </c>
      <c r="K92" s="0" t="n">
        <f aca="false">BS91</f>
        <v>0</v>
      </c>
      <c r="L92" s="0" t="n">
        <f aca="false">ROUND(B92*N(Debts!$D$5)/12,2)</f>
        <v>0</v>
      </c>
      <c r="M92" s="0" t="n">
        <f aca="false">ROUND(C92*N(Debts!$D$6)/12,2)</f>
        <v>0</v>
      </c>
      <c r="N92" s="0" t="n">
        <f aca="false">ROUND(D92*N(Debts!$D$7)/12,2)</f>
        <v>0</v>
      </c>
      <c r="O92" s="0" t="n">
        <f aca="false">ROUND(E92*N(Debts!$D$8)/12,2)</f>
        <v>0</v>
      </c>
      <c r="P92" s="0" t="n">
        <f aca="false">ROUND(F92*N(Debts!$D$9)/12,2)</f>
        <v>0</v>
      </c>
      <c r="Q92" s="0" t="n">
        <f aca="false">ROUND(G92*N(Debts!$D$10)/12,2)</f>
        <v>0</v>
      </c>
      <c r="R92" s="0" t="n">
        <f aca="false">ROUND(H92*N(Debts!$D$11)/12,2)</f>
        <v>0</v>
      </c>
      <c r="S92" s="0" t="n">
        <f aca="false">ROUND(I92*N(Debts!$D$12)/12,2)</f>
        <v>0</v>
      </c>
      <c r="T92" s="0" t="n">
        <f aca="false">ROUND(J92*N(Debts!$D$13)/12,2)</f>
        <v>0</v>
      </c>
      <c r="U92" s="0" t="n">
        <f aca="false">ROUND(K92*N(Debts!$D$14)/12,2)</f>
        <v>0</v>
      </c>
      <c r="V92" s="0" t="n">
        <f aca="false">B92+L92</f>
        <v>0</v>
      </c>
      <c r="W92" s="0" t="n">
        <f aca="false">C92+M92</f>
        <v>0</v>
      </c>
      <c r="X92" s="0" t="n">
        <f aca="false">D92+N92</f>
        <v>0</v>
      </c>
      <c r="Y92" s="0" t="n">
        <f aca="false">E92+O92</f>
        <v>0</v>
      </c>
      <c r="Z92" s="0" t="n">
        <f aca="false">F92+P92</f>
        <v>0</v>
      </c>
      <c r="AA92" s="0" t="n">
        <f aca="false">G92+Q92</f>
        <v>0</v>
      </c>
      <c r="AB92" s="0" t="n">
        <f aca="false">H92+R92</f>
        <v>0</v>
      </c>
      <c r="AC92" s="0" t="n">
        <f aca="false">I92+S92</f>
        <v>0</v>
      </c>
      <c r="AD92" s="0" t="n">
        <f aca="false">J92+T92</f>
        <v>0</v>
      </c>
      <c r="AE92" s="0" t="n">
        <f aca="false">K92+U92</f>
        <v>0</v>
      </c>
      <c r="AF92" s="0" t="n">
        <f aca="false">MIN(N(Debts!$E$5),V92)</f>
        <v>0</v>
      </c>
      <c r="AG92" s="0" t="n">
        <f aca="false">MIN(N(Debts!$E$6),W92)</f>
        <v>0</v>
      </c>
      <c r="AH92" s="0" t="n">
        <f aca="false">MIN(N(Debts!$E$7),X92)</f>
        <v>0</v>
      </c>
      <c r="AI92" s="0" t="n">
        <f aca="false">MIN(N(Debts!$E$8),Y92)</f>
        <v>0</v>
      </c>
      <c r="AJ92" s="0" t="n">
        <f aca="false">MIN(N(Debts!$E$9),Z92)</f>
        <v>0</v>
      </c>
      <c r="AK92" s="0" t="n">
        <f aca="false">MIN(N(Debts!$E$10),AA92)</f>
        <v>0</v>
      </c>
      <c r="AL92" s="0" t="n">
        <f aca="false">MIN(N(Debts!$E$11),AB92)</f>
        <v>0</v>
      </c>
      <c r="AM92" s="0" t="n">
        <f aca="false">MIN(N(Debts!$E$12),AC92)</f>
        <v>0</v>
      </c>
      <c r="AN92" s="0" t="n">
        <f aca="false">MIN(N(Debts!$E$13),AD92)</f>
        <v>0</v>
      </c>
      <c r="AO92" s="0" t="n">
        <f aca="false">MIN(N(Debts!$E$14),AE92)</f>
        <v>0</v>
      </c>
      <c r="AP92" s="0" t="n">
        <f aca="false">V92-AF92</f>
        <v>0</v>
      </c>
      <c r="AQ92" s="0" t="n">
        <f aca="false">W92-AG92</f>
        <v>0</v>
      </c>
      <c r="AR92" s="0" t="n">
        <f aca="false">X92-AH92</f>
        <v>0</v>
      </c>
      <c r="AS92" s="0" t="n">
        <f aca="false">Y92-AI92</f>
        <v>0</v>
      </c>
      <c r="AT92" s="0" t="n">
        <f aca="false">Z92-AJ92</f>
        <v>0</v>
      </c>
      <c r="AU92" s="0" t="n">
        <f aca="false">AA92-AK92</f>
        <v>0</v>
      </c>
      <c r="AV92" s="0" t="n">
        <f aca="false">AB92-AL92</f>
        <v>0</v>
      </c>
      <c r="AW92" s="0" t="n">
        <f aca="false">AC92-AM92</f>
        <v>0</v>
      </c>
      <c r="AX92" s="0" t="n">
        <f aca="false">AD92-AN92</f>
        <v>0</v>
      </c>
      <c r="AY92" s="0" t="n">
        <f aca="false">AE92-AO92</f>
        <v>0</v>
      </c>
      <c r="AZ92" s="0" t="n">
        <f aca="false">MAX(0,MIN(AP92,$BT92-SUMIF($AP$2:$AY$2,"&lt;"&amp;AP$2,$AP92:$AY92)))</f>
        <v>0</v>
      </c>
      <c r="BA92" s="0" t="n">
        <f aca="false">MAX(0,MIN(AQ92,$BT92-SUMIF($AP$2:$AY$2,"&lt;"&amp;AQ$2,$AP92:$AY92)))</f>
        <v>0</v>
      </c>
      <c r="BB92" s="0" t="n">
        <f aca="false">MAX(0,MIN(AR92,$BT92-SUMIF($AP$2:$AY$2,"&lt;"&amp;AR$2,$AP92:$AY92)))</f>
        <v>0</v>
      </c>
      <c r="BC92" s="0" t="n">
        <f aca="false">MAX(0,MIN(AS92,$BT92-SUMIF($AP$2:$AY$2,"&lt;"&amp;AS$2,$AP92:$AY92)))</f>
        <v>0</v>
      </c>
      <c r="BD92" s="0" t="n">
        <f aca="false">MAX(0,MIN(AT92,$BT92-SUMIF($AP$2:$AY$2,"&lt;"&amp;AT$2,$AP92:$AY92)))</f>
        <v>0</v>
      </c>
      <c r="BE92" s="0" t="n">
        <f aca="false">MAX(0,MIN(AU92,$BT92-SUMIF($AP$2:$AY$2,"&lt;"&amp;AU$2,$AP92:$AY92)))</f>
        <v>0</v>
      </c>
      <c r="BF92" s="0" t="n">
        <f aca="false">MAX(0,MIN(AV92,$BT92-SUMIF($AP$2:$AY$2,"&lt;"&amp;AV$2,$AP92:$AY92)))</f>
        <v>0</v>
      </c>
      <c r="BG92" s="0" t="n">
        <f aca="false">MAX(0,MIN(AW92,$BT92-SUMIF($AP$2:$AY$2,"&lt;"&amp;AW$2,$AP92:$AY92)))</f>
        <v>0</v>
      </c>
      <c r="BH92" s="0" t="n">
        <f aca="false">MAX(0,MIN(AX92,$BT92-SUMIF($AP$2:$AY$2,"&lt;"&amp;AX$2,$AP92:$AY92)))</f>
        <v>0</v>
      </c>
      <c r="BI92" s="0" t="n">
        <f aca="false">MAX(0,MIN(AY92,$BT92-SUMIF($AP$2:$AY$2,"&lt;"&amp;AY$2,$AP92:$AY92)))</f>
        <v>0</v>
      </c>
      <c r="BJ92" s="0" t="n">
        <f aca="false">ROUND(V92-AF92-AZ92,2)</f>
        <v>0</v>
      </c>
      <c r="BK92" s="0" t="n">
        <f aca="false">ROUND(W92-AG92-BA92,2)</f>
        <v>0</v>
      </c>
      <c r="BL92" s="0" t="n">
        <f aca="false">ROUND(X92-AH92-BB92,2)</f>
        <v>0</v>
      </c>
      <c r="BM92" s="0" t="n">
        <f aca="false">ROUND(Y92-AI92-BC92,2)</f>
        <v>0</v>
      </c>
      <c r="BN92" s="0" t="n">
        <f aca="false">ROUND(Z92-AJ92-BD92,2)</f>
        <v>0</v>
      </c>
      <c r="BO92" s="0" t="n">
        <f aca="false">ROUND(AA92-AK92-BE92,2)</f>
        <v>0</v>
      </c>
      <c r="BP92" s="0" t="n">
        <f aca="false">ROUND(AB92-AL92-BF92,2)</f>
        <v>0</v>
      </c>
      <c r="BQ92" s="0" t="n">
        <f aca="false">ROUND(AC92-AM92-BG92,2)</f>
        <v>0</v>
      </c>
      <c r="BR92" s="0" t="n">
        <f aca="false">ROUND(AD92-AN92-BH92,2)</f>
        <v>0</v>
      </c>
      <c r="BS92" s="0" t="n">
        <f aca="false">ROUND(AE92-AO92-BI92,2)</f>
        <v>0</v>
      </c>
      <c r="BT92" s="0" t="n">
        <f aca="false">MAX(0,Plan!$C$4-SUM(AF92:AO92))</f>
        <v>650</v>
      </c>
      <c r="BU92" s="0" t="n">
        <f aca="false">ROUND(SUM(BJ92:BS92),2)</f>
        <v>0</v>
      </c>
      <c r="BV92" s="0" t="n">
        <f aca="false">SUM(AF92:AO92)+SUM(AZ92:BI92)</f>
        <v>0</v>
      </c>
      <c r="BW92" s="0" t="n">
        <f aca="false">SUM(L92:U92)</f>
        <v>0</v>
      </c>
    </row>
    <row r="93" customFormat="false" ht="15" hidden="false" customHeight="false" outlineLevel="0" collapsed="false">
      <c r="A93" s="0" t="n">
        <v>88</v>
      </c>
      <c r="B93" s="0" t="n">
        <f aca="false">BJ92</f>
        <v>0</v>
      </c>
      <c r="C93" s="0" t="n">
        <f aca="false">BK92</f>
        <v>0</v>
      </c>
      <c r="D93" s="0" t="n">
        <f aca="false">BL92</f>
        <v>0</v>
      </c>
      <c r="E93" s="0" t="n">
        <f aca="false">BM92</f>
        <v>0</v>
      </c>
      <c r="F93" s="0" t="n">
        <f aca="false">BN92</f>
        <v>0</v>
      </c>
      <c r="G93" s="0" t="n">
        <f aca="false">BO92</f>
        <v>0</v>
      </c>
      <c r="H93" s="0" t="n">
        <f aca="false">BP92</f>
        <v>0</v>
      </c>
      <c r="I93" s="0" t="n">
        <f aca="false">BQ92</f>
        <v>0</v>
      </c>
      <c r="J93" s="0" t="n">
        <f aca="false">BR92</f>
        <v>0</v>
      </c>
      <c r="K93" s="0" t="n">
        <f aca="false">BS92</f>
        <v>0</v>
      </c>
      <c r="L93" s="0" t="n">
        <f aca="false">ROUND(B93*N(Debts!$D$5)/12,2)</f>
        <v>0</v>
      </c>
      <c r="M93" s="0" t="n">
        <f aca="false">ROUND(C93*N(Debts!$D$6)/12,2)</f>
        <v>0</v>
      </c>
      <c r="N93" s="0" t="n">
        <f aca="false">ROUND(D93*N(Debts!$D$7)/12,2)</f>
        <v>0</v>
      </c>
      <c r="O93" s="0" t="n">
        <f aca="false">ROUND(E93*N(Debts!$D$8)/12,2)</f>
        <v>0</v>
      </c>
      <c r="P93" s="0" t="n">
        <f aca="false">ROUND(F93*N(Debts!$D$9)/12,2)</f>
        <v>0</v>
      </c>
      <c r="Q93" s="0" t="n">
        <f aca="false">ROUND(G93*N(Debts!$D$10)/12,2)</f>
        <v>0</v>
      </c>
      <c r="R93" s="0" t="n">
        <f aca="false">ROUND(H93*N(Debts!$D$11)/12,2)</f>
        <v>0</v>
      </c>
      <c r="S93" s="0" t="n">
        <f aca="false">ROUND(I93*N(Debts!$D$12)/12,2)</f>
        <v>0</v>
      </c>
      <c r="T93" s="0" t="n">
        <f aca="false">ROUND(J93*N(Debts!$D$13)/12,2)</f>
        <v>0</v>
      </c>
      <c r="U93" s="0" t="n">
        <f aca="false">ROUND(K93*N(Debts!$D$14)/12,2)</f>
        <v>0</v>
      </c>
      <c r="V93" s="0" t="n">
        <f aca="false">B93+L93</f>
        <v>0</v>
      </c>
      <c r="W93" s="0" t="n">
        <f aca="false">C93+M93</f>
        <v>0</v>
      </c>
      <c r="X93" s="0" t="n">
        <f aca="false">D93+N93</f>
        <v>0</v>
      </c>
      <c r="Y93" s="0" t="n">
        <f aca="false">E93+O93</f>
        <v>0</v>
      </c>
      <c r="Z93" s="0" t="n">
        <f aca="false">F93+P93</f>
        <v>0</v>
      </c>
      <c r="AA93" s="0" t="n">
        <f aca="false">G93+Q93</f>
        <v>0</v>
      </c>
      <c r="AB93" s="0" t="n">
        <f aca="false">H93+R93</f>
        <v>0</v>
      </c>
      <c r="AC93" s="0" t="n">
        <f aca="false">I93+S93</f>
        <v>0</v>
      </c>
      <c r="AD93" s="0" t="n">
        <f aca="false">J93+T93</f>
        <v>0</v>
      </c>
      <c r="AE93" s="0" t="n">
        <f aca="false">K93+U93</f>
        <v>0</v>
      </c>
      <c r="AF93" s="0" t="n">
        <f aca="false">MIN(N(Debts!$E$5),V93)</f>
        <v>0</v>
      </c>
      <c r="AG93" s="0" t="n">
        <f aca="false">MIN(N(Debts!$E$6),W93)</f>
        <v>0</v>
      </c>
      <c r="AH93" s="0" t="n">
        <f aca="false">MIN(N(Debts!$E$7),X93)</f>
        <v>0</v>
      </c>
      <c r="AI93" s="0" t="n">
        <f aca="false">MIN(N(Debts!$E$8),Y93)</f>
        <v>0</v>
      </c>
      <c r="AJ93" s="0" t="n">
        <f aca="false">MIN(N(Debts!$E$9),Z93)</f>
        <v>0</v>
      </c>
      <c r="AK93" s="0" t="n">
        <f aca="false">MIN(N(Debts!$E$10),AA93)</f>
        <v>0</v>
      </c>
      <c r="AL93" s="0" t="n">
        <f aca="false">MIN(N(Debts!$E$11),AB93)</f>
        <v>0</v>
      </c>
      <c r="AM93" s="0" t="n">
        <f aca="false">MIN(N(Debts!$E$12),AC93)</f>
        <v>0</v>
      </c>
      <c r="AN93" s="0" t="n">
        <f aca="false">MIN(N(Debts!$E$13),AD93)</f>
        <v>0</v>
      </c>
      <c r="AO93" s="0" t="n">
        <f aca="false">MIN(N(Debts!$E$14),AE93)</f>
        <v>0</v>
      </c>
      <c r="AP93" s="0" t="n">
        <f aca="false">V93-AF93</f>
        <v>0</v>
      </c>
      <c r="AQ93" s="0" t="n">
        <f aca="false">W93-AG93</f>
        <v>0</v>
      </c>
      <c r="AR93" s="0" t="n">
        <f aca="false">X93-AH93</f>
        <v>0</v>
      </c>
      <c r="AS93" s="0" t="n">
        <f aca="false">Y93-AI93</f>
        <v>0</v>
      </c>
      <c r="AT93" s="0" t="n">
        <f aca="false">Z93-AJ93</f>
        <v>0</v>
      </c>
      <c r="AU93" s="0" t="n">
        <f aca="false">AA93-AK93</f>
        <v>0</v>
      </c>
      <c r="AV93" s="0" t="n">
        <f aca="false">AB93-AL93</f>
        <v>0</v>
      </c>
      <c r="AW93" s="0" t="n">
        <f aca="false">AC93-AM93</f>
        <v>0</v>
      </c>
      <c r="AX93" s="0" t="n">
        <f aca="false">AD93-AN93</f>
        <v>0</v>
      </c>
      <c r="AY93" s="0" t="n">
        <f aca="false">AE93-AO93</f>
        <v>0</v>
      </c>
      <c r="AZ93" s="0" t="n">
        <f aca="false">MAX(0,MIN(AP93,$BT93-SUMIF($AP$2:$AY$2,"&lt;"&amp;AP$2,$AP93:$AY93)))</f>
        <v>0</v>
      </c>
      <c r="BA93" s="0" t="n">
        <f aca="false">MAX(0,MIN(AQ93,$BT93-SUMIF($AP$2:$AY$2,"&lt;"&amp;AQ$2,$AP93:$AY93)))</f>
        <v>0</v>
      </c>
      <c r="BB93" s="0" t="n">
        <f aca="false">MAX(0,MIN(AR93,$BT93-SUMIF($AP$2:$AY$2,"&lt;"&amp;AR$2,$AP93:$AY93)))</f>
        <v>0</v>
      </c>
      <c r="BC93" s="0" t="n">
        <f aca="false">MAX(0,MIN(AS93,$BT93-SUMIF($AP$2:$AY$2,"&lt;"&amp;AS$2,$AP93:$AY93)))</f>
        <v>0</v>
      </c>
      <c r="BD93" s="0" t="n">
        <f aca="false">MAX(0,MIN(AT93,$BT93-SUMIF($AP$2:$AY$2,"&lt;"&amp;AT$2,$AP93:$AY93)))</f>
        <v>0</v>
      </c>
      <c r="BE93" s="0" t="n">
        <f aca="false">MAX(0,MIN(AU93,$BT93-SUMIF($AP$2:$AY$2,"&lt;"&amp;AU$2,$AP93:$AY93)))</f>
        <v>0</v>
      </c>
      <c r="BF93" s="0" t="n">
        <f aca="false">MAX(0,MIN(AV93,$BT93-SUMIF($AP$2:$AY$2,"&lt;"&amp;AV$2,$AP93:$AY93)))</f>
        <v>0</v>
      </c>
      <c r="BG93" s="0" t="n">
        <f aca="false">MAX(0,MIN(AW93,$BT93-SUMIF($AP$2:$AY$2,"&lt;"&amp;AW$2,$AP93:$AY93)))</f>
        <v>0</v>
      </c>
      <c r="BH93" s="0" t="n">
        <f aca="false">MAX(0,MIN(AX93,$BT93-SUMIF($AP$2:$AY$2,"&lt;"&amp;AX$2,$AP93:$AY93)))</f>
        <v>0</v>
      </c>
      <c r="BI93" s="0" t="n">
        <f aca="false">MAX(0,MIN(AY93,$BT93-SUMIF($AP$2:$AY$2,"&lt;"&amp;AY$2,$AP93:$AY93)))</f>
        <v>0</v>
      </c>
      <c r="BJ93" s="0" t="n">
        <f aca="false">ROUND(V93-AF93-AZ93,2)</f>
        <v>0</v>
      </c>
      <c r="BK93" s="0" t="n">
        <f aca="false">ROUND(W93-AG93-BA93,2)</f>
        <v>0</v>
      </c>
      <c r="BL93" s="0" t="n">
        <f aca="false">ROUND(X93-AH93-BB93,2)</f>
        <v>0</v>
      </c>
      <c r="BM93" s="0" t="n">
        <f aca="false">ROUND(Y93-AI93-BC93,2)</f>
        <v>0</v>
      </c>
      <c r="BN93" s="0" t="n">
        <f aca="false">ROUND(Z93-AJ93-BD93,2)</f>
        <v>0</v>
      </c>
      <c r="BO93" s="0" t="n">
        <f aca="false">ROUND(AA93-AK93-BE93,2)</f>
        <v>0</v>
      </c>
      <c r="BP93" s="0" t="n">
        <f aca="false">ROUND(AB93-AL93-BF93,2)</f>
        <v>0</v>
      </c>
      <c r="BQ93" s="0" t="n">
        <f aca="false">ROUND(AC93-AM93-BG93,2)</f>
        <v>0</v>
      </c>
      <c r="BR93" s="0" t="n">
        <f aca="false">ROUND(AD93-AN93-BH93,2)</f>
        <v>0</v>
      </c>
      <c r="BS93" s="0" t="n">
        <f aca="false">ROUND(AE93-AO93-BI93,2)</f>
        <v>0</v>
      </c>
      <c r="BT93" s="0" t="n">
        <f aca="false">MAX(0,Plan!$C$4-SUM(AF93:AO93))</f>
        <v>650</v>
      </c>
      <c r="BU93" s="0" t="n">
        <f aca="false">ROUND(SUM(BJ93:BS93),2)</f>
        <v>0</v>
      </c>
      <c r="BV93" s="0" t="n">
        <f aca="false">SUM(AF93:AO93)+SUM(AZ93:BI93)</f>
        <v>0</v>
      </c>
      <c r="BW93" s="0" t="n">
        <f aca="false">SUM(L93:U93)</f>
        <v>0</v>
      </c>
    </row>
    <row r="94" customFormat="false" ht="15" hidden="false" customHeight="false" outlineLevel="0" collapsed="false">
      <c r="A94" s="0" t="n">
        <v>89</v>
      </c>
      <c r="B94" s="0" t="n">
        <f aca="false">BJ93</f>
        <v>0</v>
      </c>
      <c r="C94" s="0" t="n">
        <f aca="false">BK93</f>
        <v>0</v>
      </c>
      <c r="D94" s="0" t="n">
        <f aca="false">BL93</f>
        <v>0</v>
      </c>
      <c r="E94" s="0" t="n">
        <f aca="false">BM93</f>
        <v>0</v>
      </c>
      <c r="F94" s="0" t="n">
        <f aca="false">BN93</f>
        <v>0</v>
      </c>
      <c r="G94" s="0" t="n">
        <f aca="false">BO93</f>
        <v>0</v>
      </c>
      <c r="H94" s="0" t="n">
        <f aca="false">BP93</f>
        <v>0</v>
      </c>
      <c r="I94" s="0" t="n">
        <f aca="false">BQ93</f>
        <v>0</v>
      </c>
      <c r="J94" s="0" t="n">
        <f aca="false">BR93</f>
        <v>0</v>
      </c>
      <c r="K94" s="0" t="n">
        <f aca="false">BS93</f>
        <v>0</v>
      </c>
      <c r="L94" s="0" t="n">
        <f aca="false">ROUND(B94*N(Debts!$D$5)/12,2)</f>
        <v>0</v>
      </c>
      <c r="M94" s="0" t="n">
        <f aca="false">ROUND(C94*N(Debts!$D$6)/12,2)</f>
        <v>0</v>
      </c>
      <c r="N94" s="0" t="n">
        <f aca="false">ROUND(D94*N(Debts!$D$7)/12,2)</f>
        <v>0</v>
      </c>
      <c r="O94" s="0" t="n">
        <f aca="false">ROUND(E94*N(Debts!$D$8)/12,2)</f>
        <v>0</v>
      </c>
      <c r="P94" s="0" t="n">
        <f aca="false">ROUND(F94*N(Debts!$D$9)/12,2)</f>
        <v>0</v>
      </c>
      <c r="Q94" s="0" t="n">
        <f aca="false">ROUND(G94*N(Debts!$D$10)/12,2)</f>
        <v>0</v>
      </c>
      <c r="R94" s="0" t="n">
        <f aca="false">ROUND(H94*N(Debts!$D$11)/12,2)</f>
        <v>0</v>
      </c>
      <c r="S94" s="0" t="n">
        <f aca="false">ROUND(I94*N(Debts!$D$12)/12,2)</f>
        <v>0</v>
      </c>
      <c r="T94" s="0" t="n">
        <f aca="false">ROUND(J94*N(Debts!$D$13)/12,2)</f>
        <v>0</v>
      </c>
      <c r="U94" s="0" t="n">
        <f aca="false">ROUND(K94*N(Debts!$D$14)/12,2)</f>
        <v>0</v>
      </c>
      <c r="V94" s="0" t="n">
        <f aca="false">B94+L94</f>
        <v>0</v>
      </c>
      <c r="W94" s="0" t="n">
        <f aca="false">C94+M94</f>
        <v>0</v>
      </c>
      <c r="X94" s="0" t="n">
        <f aca="false">D94+N94</f>
        <v>0</v>
      </c>
      <c r="Y94" s="0" t="n">
        <f aca="false">E94+O94</f>
        <v>0</v>
      </c>
      <c r="Z94" s="0" t="n">
        <f aca="false">F94+P94</f>
        <v>0</v>
      </c>
      <c r="AA94" s="0" t="n">
        <f aca="false">G94+Q94</f>
        <v>0</v>
      </c>
      <c r="AB94" s="0" t="n">
        <f aca="false">H94+R94</f>
        <v>0</v>
      </c>
      <c r="AC94" s="0" t="n">
        <f aca="false">I94+S94</f>
        <v>0</v>
      </c>
      <c r="AD94" s="0" t="n">
        <f aca="false">J94+T94</f>
        <v>0</v>
      </c>
      <c r="AE94" s="0" t="n">
        <f aca="false">K94+U94</f>
        <v>0</v>
      </c>
      <c r="AF94" s="0" t="n">
        <f aca="false">MIN(N(Debts!$E$5),V94)</f>
        <v>0</v>
      </c>
      <c r="AG94" s="0" t="n">
        <f aca="false">MIN(N(Debts!$E$6),W94)</f>
        <v>0</v>
      </c>
      <c r="AH94" s="0" t="n">
        <f aca="false">MIN(N(Debts!$E$7),X94)</f>
        <v>0</v>
      </c>
      <c r="AI94" s="0" t="n">
        <f aca="false">MIN(N(Debts!$E$8),Y94)</f>
        <v>0</v>
      </c>
      <c r="AJ94" s="0" t="n">
        <f aca="false">MIN(N(Debts!$E$9),Z94)</f>
        <v>0</v>
      </c>
      <c r="AK94" s="0" t="n">
        <f aca="false">MIN(N(Debts!$E$10),AA94)</f>
        <v>0</v>
      </c>
      <c r="AL94" s="0" t="n">
        <f aca="false">MIN(N(Debts!$E$11),AB94)</f>
        <v>0</v>
      </c>
      <c r="AM94" s="0" t="n">
        <f aca="false">MIN(N(Debts!$E$12),AC94)</f>
        <v>0</v>
      </c>
      <c r="AN94" s="0" t="n">
        <f aca="false">MIN(N(Debts!$E$13),AD94)</f>
        <v>0</v>
      </c>
      <c r="AO94" s="0" t="n">
        <f aca="false">MIN(N(Debts!$E$14),AE94)</f>
        <v>0</v>
      </c>
      <c r="AP94" s="0" t="n">
        <f aca="false">V94-AF94</f>
        <v>0</v>
      </c>
      <c r="AQ94" s="0" t="n">
        <f aca="false">W94-AG94</f>
        <v>0</v>
      </c>
      <c r="AR94" s="0" t="n">
        <f aca="false">X94-AH94</f>
        <v>0</v>
      </c>
      <c r="AS94" s="0" t="n">
        <f aca="false">Y94-AI94</f>
        <v>0</v>
      </c>
      <c r="AT94" s="0" t="n">
        <f aca="false">Z94-AJ94</f>
        <v>0</v>
      </c>
      <c r="AU94" s="0" t="n">
        <f aca="false">AA94-AK94</f>
        <v>0</v>
      </c>
      <c r="AV94" s="0" t="n">
        <f aca="false">AB94-AL94</f>
        <v>0</v>
      </c>
      <c r="AW94" s="0" t="n">
        <f aca="false">AC94-AM94</f>
        <v>0</v>
      </c>
      <c r="AX94" s="0" t="n">
        <f aca="false">AD94-AN94</f>
        <v>0</v>
      </c>
      <c r="AY94" s="0" t="n">
        <f aca="false">AE94-AO94</f>
        <v>0</v>
      </c>
      <c r="AZ94" s="0" t="n">
        <f aca="false">MAX(0,MIN(AP94,$BT94-SUMIF($AP$2:$AY$2,"&lt;"&amp;AP$2,$AP94:$AY94)))</f>
        <v>0</v>
      </c>
      <c r="BA94" s="0" t="n">
        <f aca="false">MAX(0,MIN(AQ94,$BT94-SUMIF($AP$2:$AY$2,"&lt;"&amp;AQ$2,$AP94:$AY94)))</f>
        <v>0</v>
      </c>
      <c r="BB94" s="0" t="n">
        <f aca="false">MAX(0,MIN(AR94,$BT94-SUMIF($AP$2:$AY$2,"&lt;"&amp;AR$2,$AP94:$AY94)))</f>
        <v>0</v>
      </c>
      <c r="BC94" s="0" t="n">
        <f aca="false">MAX(0,MIN(AS94,$BT94-SUMIF($AP$2:$AY$2,"&lt;"&amp;AS$2,$AP94:$AY94)))</f>
        <v>0</v>
      </c>
      <c r="BD94" s="0" t="n">
        <f aca="false">MAX(0,MIN(AT94,$BT94-SUMIF($AP$2:$AY$2,"&lt;"&amp;AT$2,$AP94:$AY94)))</f>
        <v>0</v>
      </c>
      <c r="BE94" s="0" t="n">
        <f aca="false">MAX(0,MIN(AU94,$BT94-SUMIF($AP$2:$AY$2,"&lt;"&amp;AU$2,$AP94:$AY94)))</f>
        <v>0</v>
      </c>
      <c r="BF94" s="0" t="n">
        <f aca="false">MAX(0,MIN(AV94,$BT94-SUMIF($AP$2:$AY$2,"&lt;"&amp;AV$2,$AP94:$AY94)))</f>
        <v>0</v>
      </c>
      <c r="BG94" s="0" t="n">
        <f aca="false">MAX(0,MIN(AW94,$BT94-SUMIF($AP$2:$AY$2,"&lt;"&amp;AW$2,$AP94:$AY94)))</f>
        <v>0</v>
      </c>
      <c r="BH94" s="0" t="n">
        <f aca="false">MAX(0,MIN(AX94,$BT94-SUMIF($AP$2:$AY$2,"&lt;"&amp;AX$2,$AP94:$AY94)))</f>
        <v>0</v>
      </c>
      <c r="BI94" s="0" t="n">
        <f aca="false">MAX(0,MIN(AY94,$BT94-SUMIF($AP$2:$AY$2,"&lt;"&amp;AY$2,$AP94:$AY94)))</f>
        <v>0</v>
      </c>
      <c r="BJ94" s="0" t="n">
        <f aca="false">ROUND(V94-AF94-AZ94,2)</f>
        <v>0</v>
      </c>
      <c r="BK94" s="0" t="n">
        <f aca="false">ROUND(W94-AG94-BA94,2)</f>
        <v>0</v>
      </c>
      <c r="BL94" s="0" t="n">
        <f aca="false">ROUND(X94-AH94-BB94,2)</f>
        <v>0</v>
      </c>
      <c r="BM94" s="0" t="n">
        <f aca="false">ROUND(Y94-AI94-BC94,2)</f>
        <v>0</v>
      </c>
      <c r="BN94" s="0" t="n">
        <f aca="false">ROUND(Z94-AJ94-BD94,2)</f>
        <v>0</v>
      </c>
      <c r="BO94" s="0" t="n">
        <f aca="false">ROUND(AA94-AK94-BE94,2)</f>
        <v>0</v>
      </c>
      <c r="BP94" s="0" t="n">
        <f aca="false">ROUND(AB94-AL94-BF94,2)</f>
        <v>0</v>
      </c>
      <c r="BQ94" s="0" t="n">
        <f aca="false">ROUND(AC94-AM94-BG94,2)</f>
        <v>0</v>
      </c>
      <c r="BR94" s="0" t="n">
        <f aca="false">ROUND(AD94-AN94-BH94,2)</f>
        <v>0</v>
      </c>
      <c r="BS94" s="0" t="n">
        <f aca="false">ROUND(AE94-AO94-BI94,2)</f>
        <v>0</v>
      </c>
      <c r="BT94" s="0" t="n">
        <f aca="false">MAX(0,Plan!$C$4-SUM(AF94:AO94))</f>
        <v>650</v>
      </c>
      <c r="BU94" s="0" t="n">
        <f aca="false">ROUND(SUM(BJ94:BS94),2)</f>
        <v>0</v>
      </c>
      <c r="BV94" s="0" t="n">
        <f aca="false">SUM(AF94:AO94)+SUM(AZ94:BI94)</f>
        <v>0</v>
      </c>
      <c r="BW94" s="0" t="n">
        <f aca="false">SUM(L94:U94)</f>
        <v>0</v>
      </c>
    </row>
    <row r="95" customFormat="false" ht="15" hidden="false" customHeight="false" outlineLevel="0" collapsed="false">
      <c r="A95" s="0" t="n">
        <v>90</v>
      </c>
      <c r="B95" s="0" t="n">
        <f aca="false">BJ94</f>
        <v>0</v>
      </c>
      <c r="C95" s="0" t="n">
        <f aca="false">BK94</f>
        <v>0</v>
      </c>
      <c r="D95" s="0" t="n">
        <f aca="false">BL94</f>
        <v>0</v>
      </c>
      <c r="E95" s="0" t="n">
        <f aca="false">BM94</f>
        <v>0</v>
      </c>
      <c r="F95" s="0" t="n">
        <f aca="false">BN94</f>
        <v>0</v>
      </c>
      <c r="G95" s="0" t="n">
        <f aca="false">BO94</f>
        <v>0</v>
      </c>
      <c r="H95" s="0" t="n">
        <f aca="false">BP94</f>
        <v>0</v>
      </c>
      <c r="I95" s="0" t="n">
        <f aca="false">BQ94</f>
        <v>0</v>
      </c>
      <c r="J95" s="0" t="n">
        <f aca="false">BR94</f>
        <v>0</v>
      </c>
      <c r="K95" s="0" t="n">
        <f aca="false">BS94</f>
        <v>0</v>
      </c>
      <c r="L95" s="0" t="n">
        <f aca="false">ROUND(B95*N(Debts!$D$5)/12,2)</f>
        <v>0</v>
      </c>
      <c r="M95" s="0" t="n">
        <f aca="false">ROUND(C95*N(Debts!$D$6)/12,2)</f>
        <v>0</v>
      </c>
      <c r="N95" s="0" t="n">
        <f aca="false">ROUND(D95*N(Debts!$D$7)/12,2)</f>
        <v>0</v>
      </c>
      <c r="O95" s="0" t="n">
        <f aca="false">ROUND(E95*N(Debts!$D$8)/12,2)</f>
        <v>0</v>
      </c>
      <c r="P95" s="0" t="n">
        <f aca="false">ROUND(F95*N(Debts!$D$9)/12,2)</f>
        <v>0</v>
      </c>
      <c r="Q95" s="0" t="n">
        <f aca="false">ROUND(G95*N(Debts!$D$10)/12,2)</f>
        <v>0</v>
      </c>
      <c r="R95" s="0" t="n">
        <f aca="false">ROUND(H95*N(Debts!$D$11)/12,2)</f>
        <v>0</v>
      </c>
      <c r="S95" s="0" t="n">
        <f aca="false">ROUND(I95*N(Debts!$D$12)/12,2)</f>
        <v>0</v>
      </c>
      <c r="T95" s="0" t="n">
        <f aca="false">ROUND(J95*N(Debts!$D$13)/12,2)</f>
        <v>0</v>
      </c>
      <c r="U95" s="0" t="n">
        <f aca="false">ROUND(K95*N(Debts!$D$14)/12,2)</f>
        <v>0</v>
      </c>
      <c r="V95" s="0" t="n">
        <f aca="false">B95+L95</f>
        <v>0</v>
      </c>
      <c r="W95" s="0" t="n">
        <f aca="false">C95+M95</f>
        <v>0</v>
      </c>
      <c r="X95" s="0" t="n">
        <f aca="false">D95+N95</f>
        <v>0</v>
      </c>
      <c r="Y95" s="0" t="n">
        <f aca="false">E95+O95</f>
        <v>0</v>
      </c>
      <c r="Z95" s="0" t="n">
        <f aca="false">F95+P95</f>
        <v>0</v>
      </c>
      <c r="AA95" s="0" t="n">
        <f aca="false">G95+Q95</f>
        <v>0</v>
      </c>
      <c r="AB95" s="0" t="n">
        <f aca="false">H95+R95</f>
        <v>0</v>
      </c>
      <c r="AC95" s="0" t="n">
        <f aca="false">I95+S95</f>
        <v>0</v>
      </c>
      <c r="AD95" s="0" t="n">
        <f aca="false">J95+T95</f>
        <v>0</v>
      </c>
      <c r="AE95" s="0" t="n">
        <f aca="false">K95+U95</f>
        <v>0</v>
      </c>
      <c r="AF95" s="0" t="n">
        <f aca="false">MIN(N(Debts!$E$5),V95)</f>
        <v>0</v>
      </c>
      <c r="AG95" s="0" t="n">
        <f aca="false">MIN(N(Debts!$E$6),W95)</f>
        <v>0</v>
      </c>
      <c r="AH95" s="0" t="n">
        <f aca="false">MIN(N(Debts!$E$7),X95)</f>
        <v>0</v>
      </c>
      <c r="AI95" s="0" t="n">
        <f aca="false">MIN(N(Debts!$E$8),Y95)</f>
        <v>0</v>
      </c>
      <c r="AJ95" s="0" t="n">
        <f aca="false">MIN(N(Debts!$E$9),Z95)</f>
        <v>0</v>
      </c>
      <c r="AK95" s="0" t="n">
        <f aca="false">MIN(N(Debts!$E$10),AA95)</f>
        <v>0</v>
      </c>
      <c r="AL95" s="0" t="n">
        <f aca="false">MIN(N(Debts!$E$11),AB95)</f>
        <v>0</v>
      </c>
      <c r="AM95" s="0" t="n">
        <f aca="false">MIN(N(Debts!$E$12),AC95)</f>
        <v>0</v>
      </c>
      <c r="AN95" s="0" t="n">
        <f aca="false">MIN(N(Debts!$E$13),AD95)</f>
        <v>0</v>
      </c>
      <c r="AO95" s="0" t="n">
        <f aca="false">MIN(N(Debts!$E$14),AE95)</f>
        <v>0</v>
      </c>
      <c r="AP95" s="0" t="n">
        <f aca="false">V95-AF95</f>
        <v>0</v>
      </c>
      <c r="AQ95" s="0" t="n">
        <f aca="false">W95-AG95</f>
        <v>0</v>
      </c>
      <c r="AR95" s="0" t="n">
        <f aca="false">X95-AH95</f>
        <v>0</v>
      </c>
      <c r="AS95" s="0" t="n">
        <f aca="false">Y95-AI95</f>
        <v>0</v>
      </c>
      <c r="AT95" s="0" t="n">
        <f aca="false">Z95-AJ95</f>
        <v>0</v>
      </c>
      <c r="AU95" s="0" t="n">
        <f aca="false">AA95-AK95</f>
        <v>0</v>
      </c>
      <c r="AV95" s="0" t="n">
        <f aca="false">AB95-AL95</f>
        <v>0</v>
      </c>
      <c r="AW95" s="0" t="n">
        <f aca="false">AC95-AM95</f>
        <v>0</v>
      </c>
      <c r="AX95" s="0" t="n">
        <f aca="false">AD95-AN95</f>
        <v>0</v>
      </c>
      <c r="AY95" s="0" t="n">
        <f aca="false">AE95-AO95</f>
        <v>0</v>
      </c>
      <c r="AZ95" s="0" t="n">
        <f aca="false">MAX(0,MIN(AP95,$BT95-SUMIF($AP$2:$AY$2,"&lt;"&amp;AP$2,$AP95:$AY95)))</f>
        <v>0</v>
      </c>
      <c r="BA95" s="0" t="n">
        <f aca="false">MAX(0,MIN(AQ95,$BT95-SUMIF($AP$2:$AY$2,"&lt;"&amp;AQ$2,$AP95:$AY95)))</f>
        <v>0</v>
      </c>
      <c r="BB95" s="0" t="n">
        <f aca="false">MAX(0,MIN(AR95,$BT95-SUMIF($AP$2:$AY$2,"&lt;"&amp;AR$2,$AP95:$AY95)))</f>
        <v>0</v>
      </c>
      <c r="BC95" s="0" t="n">
        <f aca="false">MAX(0,MIN(AS95,$BT95-SUMIF($AP$2:$AY$2,"&lt;"&amp;AS$2,$AP95:$AY95)))</f>
        <v>0</v>
      </c>
      <c r="BD95" s="0" t="n">
        <f aca="false">MAX(0,MIN(AT95,$BT95-SUMIF($AP$2:$AY$2,"&lt;"&amp;AT$2,$AP95:$AY95)))</f>
        <v>0</v>
      </c>
      <c r="BE95" s="0" t="n">
        <f aca="false">MAX(0,MIN(AU95,$BT95-SUMIF($AP$2:$AY$2,"&lt;"&amp;AU$2,$AP95:$AY95)))</f>
        <v>0</v>
      </c>
      <c r="BF95" s="0" t="n">
        <f aca="false">MAX(0,MIN(AV95,$BT95-SUMIF($AP$2:$AY$2,"&lt;"&amp;AV$2,$AP95:$AY95)))</f>
        <v>0</v>
      </c>
      <c r="BG95" s="0" t="n">
        <f aca="false">MAX(0,MIN(AW95,$BT95-SUMIF($AP$2:$AY$2,"&lt;"&amp;AW$2,$AP95:$AY95)))</f>
        <v>0</v>
      </c>
      <c r="BH95" s="0" t="n">
        <f aca="false">MAX(0,MIN(AX95,$BT95-SUMIF($AP$2:$AY$2,"&lt;"&amp;AX$2,$AP95:$AY95)))</f>
        <v>0</v>
      </c>
      <c r="BI95" s="0" t="n">
        <f aca="false">MAX(0,MIN(AY95,$BT95-SUMIF($AP$2:$AY$2,"&lt;"&amp;AY$2,$AP95:$AY95)))</f>
        <v>0</v>
      </c>
      <c r="BJ95" s="0" t="n">
        <f aca="false">ROUND(V95-AF95-AZ95,2)</f>
        <v>0</v>
      </c>
      <c r="BK95" s="0" t="n">
        <f aca="false">ROUND(W95-AG95-BA95,2)</f>
        <v>0</v>
      </c>
      <c r="BL95" s="0" t="n">
        <f aca="false">ROUND(X95-AH95-BB95,2)</f>
        <v>0</v>
      </c>
      <c r="BM95" s="0" t="n">
        <f aca="false">ROUND(Y95-AI95-BC95,2)</f>
        <v>0</v>
      </c>
      <c r="BN95" s="0" t="n">
        <f aca="false">ROUND(Z95-AJ95-BD95,2)</f>
        <v>0</v>
      </c>
      <c r="BO95" s="0" t="n">
        <f aca="false">ROUND(AA95-AK95-BE95,2)</f>
        <v>0</v>
      </c>
      <c r="BP95" s="0" t="n">
        <f aca="false">ROUND(AB95-AL95-BF95,2)</f>
        <v>0</v>
      </c>
      <c r="BQ95" s="0" t="n">
        <f aca="false">ROUND(AC95-AM95-BG95,2)</f>
        <v>0</v>
      </c>
      <c r="BR95" s="0" t="n">
        <f aca="false">ROUND(AD95-AN95-BH95,2)</f>
        <v>0</v>
      </c>
      <c r="BS95" s="0" t="n">
        <f aca="false">ROUND(AE95-AO95-BI95,2)</f>
        <v>0</v>
      </c>
      <c r="BT95" s="0" t="n">
        <f aca="false">MAX(0,Plan!$C$4-SUM(AF95:AO95))</f>
        <v>650</v>
      </c>
      <c r="BU95" s="0" t="n">
        <f aca="false">ROUND(SUM(BJ95:BS95),2)</f>
        <v>0</v>
      </c>
      <c r="BV95" s="0" t="n">
        <f aca="false">SUM(AF95:AO95)+SUM(AZ95:BI95)</f>
        <v>0</v>
      </c>
      <c r="BW95" s="0" t="n">
        <f aca="false">SUM(L95:U95)</f>
        <v>0</v>
      </c>
    </row>
    <row r="96" customFormat="false" ht="15" hidden="false" customHeight="false" outlineLevel="0" collapsed="false">
      <c r="A96" s="0" t="n">
        <v>91</v>
      </c>
      <c r="B96" s="0" t="n">
        <f aca="false">BJ95</f>
        <v>0</v>
      </c>
      <c r="C96" s="0" t="n">
        <f aca="false">BK95</f>
        <v>0</v>
      </c>
      <c r="D96" s="0" t="n">
        <f aca="false">BL95</f>
        <v>0</v>
      </c>
      <c r="E96" s="0" t="n">
        <f aca="false">BM95</f>
        <v>0</v>
      </c>
      <c r="F96" s="0" t="n">
        <f aca="false">BN95</f>
        <v>0</v>
      </c>
      <c r="G96" s="0" t="n">
        <f aca="false">BO95</f>
        <v>0</v>
      </c>
      <c r="H96" s="0" t="n">
        <f aca="false">BP95</f>
        <v>0</v>
      </c>
      <c r="I96" s="0" t="n">
        <f aca="false">BQ95</f>
        <v>0</v>
      </c>
      <c r="J96" s="0" t="n">
        <f aca="false">BR95</f>
        <v>0</v>
      </c>
      <c r="K96" s="0" t="n">
        <f aca="false">BS95</f>
        <v>0</v>
      </c>
      <c r="L96" s="0" t="n">
        <f aca="false">ROUND(B96*N(Debts!$D$5)/12,2)</f>
        <v>0</v>
      </c>
      <c r="M96" s="0" t="n">
        <f aca="false">ROUND(C96*N(Debts!$D$6)/12,2)</f>
        <v>0</v>
      </c>
      <c r="N96" s="0" t="n">
        <f aca="false">ROUND(D96*N(Debts!$D$7)/12,2)</f>
        <v>0</v>
      </c>
      <c r="O96" s="0" t="n">
        <f aca="false">ROUND(E96*N(Debts!$D$8)/12,2)</f>
        <v>0</v>
      </c>
      <c r="P96" s="0" t="n">
        <f aca="false">ROUND(F96*N(Debts!$D$9)/12,2)</f>
        <v>0</v>
      </c>
      <c r="Q96" s="0" t="n">
        <f aca="false">ROUND(G96*N(Debts!$D$10)/12,2)</f>
        <v>0</v>
      </c>
      <c r="R96" s="0" t="n">
        <f aca="false">ROUND(H96*N(Debts!$D$11)/12,2)</f>
        <v>0</v>
      </c>
      <c r="S96" s="0" t="n">
        <f aca="false">ROUND(I96*N(Debts!$D$12)/12,2)</f>
        <v>0</v>
      </c>
      <c r="T96" s="0" t="n">
        <f aca="false">ROUND(J96*N(Debts!$D$13)/12,2)</f>
        <v>0</v>
      </c>
      <c r="U96" s="0" t="n">
        <f aca="false">ROUND(K96*N(Debts!$D$14)/12,2)</f>
        <v>0</v>
      </c>
      <c r="V96" s="0" t="n">
        <f aca="false">B96+L96</f>
        <v>0</v>
      </c>
      <c r="W96" s="0" t="n">
        <f aca="false">C96+M96</f>
        <v>0</v>
      </c>
      <c r="X96" s="0" t="n">
        <f aca="false">D96+N96</f>
        <v>0</v>
      </c>
      <c r="Y96" s="0" t="n">
        <f aca="false">E96+O96</f>
        <v>0</v>
      </c>
      <c r="Z96" s="0" t="n">
        <f aca="false">F96+P96</f>
        <v>0</v>
      </c>
      <c r="AA96" s="0" t="n">
        <f aca="false">G96+Q96</f>
        <v>0</v>
      </c>
      <c r="AB96" s="0" t="n">
        <f aca="false">H96+R96</f>
        <v>0</v>
      </c>
      <c r="AC96" s="0" t="n">
        <f aca="false">I96+S96</f>
        <v>0</v>
      </c>
      <c r="AD96" s="0" t="n">
        <f aca="false">J96+T96</f>
        <v>0</v>
      </c>
      <c r="AE96" s="0" t="n">
        <f aca="false">K96+U96</f>
        <v>0</v>
      </c>
      <c r="AF96" s="0" t="n">
        <f aca="false">MIN(N(Debts!$E$5),V96)</f>
        <v>0</v>
      </c>
      <c r="AG96" s="0" t="n">
        <f aca="false">MIN(N(Debts!$E$6),W96)</f>
        <v>0</v>
      </c>
      <c r="AH96" s="0" t="n">
        <f aca="false">MIN(N(Debts!$E$7),X96)</f>
        <v>0</v>
      </c>
      <c r="AI96" s="0" t="n">
        <f aca="false">MIN(N(Debts!$E$8),Y96)</f>
        <v>0</v>
      </c>
      <c r="AJ96" s="0" t="n">
        <f aca="false">MIN(N(Debts!$E$9),Z96)</f>
        <v>0</v>
      </c>
      <c r="AK96" s="0" t="n">
        <f aca="false">MIN(N(Debts!$E$10),AA96)</f>
        <v>0</v>
      </c>
      <c r="AL96" s="0" t="n">
        <f aca="false">MIN(N(Debts!$E$11),AB96)</f>
        <v>0</v>
      </c>
      <c r="AM96" s="0" t="n">
        <f aca="false">MIN(N(Debts!$E$12),AC96)</f>
        <v>0</v>
      </c>
      <c r="AN96" s="0" t="n">
        <f aca="false">MIN(N(Debts!$E$13),AD96)</f>
        <v>0</v>
      </c>
      <c r="AO96" s="0" t="n">
        <f aca="false">MIN(N(Debts!$E$14),AE96)</f>
        <v>0</v>
      </c>
      <c r="AP96" s="0" t="n">
        <f aca="false">V96-AF96</f>
        <v>0</v>
      </c>
      <c r="AQ96" s="0" t="n">
        <f aca="false">W96-AG96</f>
        <v>0</v>
      </c>
      <c r="AR96" s="0" t="n">
        <f aca="false">X96-AH96</f>
        <v>0</v>
      </c>
      <c r="AS96" s="0" t="n">
        <f aca="false">Y96-AI96</f>
        <v>0</v>
      </c>
      <c r="AT96" s="0" t="n">
        <f aca="false">Z96-AJ96</f>
        <v>0</v>
      </c>
      <c r="AU96" s="0" t="n">
        <f aca="false">AA96-AK96</f>
        <v>0</v>
      </c>
      <c r="AV96" s="0" t="n">
        <f aca="false">AB96-AL96</f>
        <v>0</v>
      </c>
      <c r="AW96" s="0" t="n">
        <f aca="false">AC96-AM96</f>
        <v>0</v>
      </c>
      <c r="AX96" s="0" t="n">
        <f aca="false">AD96-AN96</f>
        <v>0</v>
      </c>
      <c r="AY96" s="0" t="n">
        <f aca="false">AE96-AO96</f>
        <v>0</v>
      </c>
      <c r="AZ96" s="0" t="n">
        <f aca="false">MAX(0,MIN(AP96,$BT96-SUMIF($AP$2:$AY$2,"&lt;"&amp;AP$2,$AP96:$AY96)))</f>
        <v>0</v>
      </c>
      <c r="BA96" s="0" t="n">
        <f aca="false">MAX(0,MIN(AQ96,$BT96-SUMIF($AP$2:$AY$2,"&lt;"&amp;AQ$2,$AP96:$AY96)))</f>
        <v>0</v>
      </c>
      <c r="BB96" s="0" t="n">
        <f aca="false">MAX(0,MIN(AR96,$BT96-SUMIF($AP$2:$AY$2,"&lt;"&amp;AR$2,$AP96:$AY96)))</f>
        <v>0</v>
      </c>
      <c r="BC96" s="0" t="n">
        <f aca="false">MAX(0,MIN(AS96,$BT96-SUMIF($AP$2:$AY$2,"&lt;"&amp;AS$2,$AP96:$AY96)))</f>
        <v>0</v>
      </c>
      <c r="BD96" s="0" t="n">
        <f aca="false">MAX(0,MIN(AT96,$BT96-SUMIF($AP$2:$AY$2,"&lt;"&amp;AT$2,$AP96:$AY96)))</f>
        <v>0</v>
      </c>
      <c r="BE96" s="0" t="n">
        <f aca="false">MAX(0,MIN(AU96,$BT96-SUMIF($AP$2:$AY$2,"&lt;"&amp;AU$2,$AP96:$AY96)))</f>
        <v>0</v>
      </c>
      <c r="BF96" s="0" t="n">
        <f aca="false">MAX(0,MIN(AV96,$BT96-SUMIF($AP$2:$AY$2,"&lt;"&amp;AV$2,$AP96:$AY96)))</f>
        <v>0</v>
      </c>
      <c r="BG96" s="0" t="n">
        <f aca="false">MAX(0,MIN(AW96,$BT96-SUMIF($AP$2:$AY$2,"&lt;"&amp;AW$2,$AP96:$AY96)))</f>
        <v>0</v>
      </c>
      <c r="BH96" s="0" t="n">
        <f aca="false">MAX(0,MIN(AX96,$BT96-SUMIF($AP$2:$AY$2,"&lt;"&amp;AX$2,$AP96:$AY96)))</f>
        <v>0</v>
      </c>
      <c r="BI96" s="0" t="n">
        <f aca="false">MAX(0,MIN(AY96,$BT96-SUMIF($AP$2:$AY$2,"&lt;"&amp;AY$2,$AP96:$AY96)))</f>
        <v>0</v>
      </c>
      <c r="BJ96" s="0" t="n">
        <f aca="false">ROUND(V96-AF96-AZ96,2)</f>
        <v>0</v>
      </c>
      <c r="BK96" s="0" t="n">
        <f aca="false">ROUND(W96-AG96-BA96,2)</f>
        <v>0</v>
      </c>
      <c r="BL96" s="0" t="n">
        <f aca="false">ROUND(X96-AH96-BB96,2)</f>
        <v>0</v>
      </c>
      <c r="BM96" s="0" t="n">
        <f aca="false">ROUND(Y96-AI96-BC96,2)</f>
        <v>0</v>
      </c>
      <c r="BN96" s="0" t="n">
        <f aca="false">ROUND(Z96-AJ96-BD96,2)</f>
        <v>0</v>
      </c>
      <c r="BO96" s="0" t="n">
        <f aca="false">ROUND(AA96-AK96-BE96,2)</f>
        <v>0</v>
      </c>
      <c r="BP96" s="0" t="n">
        <f aca="false">ROUND(AB96-AL96-BF96,2)</f>
        <v>0</v>
      </c>
      <c r="BQ96" s="0" t="n">
        <f aca="false">ROUND(AC96-AM96-BG96,2)</f>
        <v>0</v>
      </c>
      <c r="BR96" s="0" t="n">
        <f aca="false">ROUND(AD96-AN96-BH96,2)</f>
        <v>0</v>
      </c>
      <c r="BS96" s="0" t="n">
        <f aca="false">ROUND(AE96-AO96-BI96,2)</f>
        <v>0</v>
      </c>
      <c r="BT96" s="0" t="n">
        <f aca="false">MAX(0,Plan!$C$4-SUM(AF96:AO96))</f>
        <v>650</v>
      </c>
      <c r="BU96" s="0" t="n">
        <f aca="false">ROUND(SUM(BJ96:BS96),2)</f>
        <v>0</v>
      </c>
      <c r="BV96" s="0" t="n">
        <f aca="false">SUM(AF96:AO96)+SUM(AZ96:BI96)</f>
        <v>0</v>
      </c>
      <c r="BW96" s="0" t="n">
        <f aca="false">SUM(L96:U96)</f>
        <v>0</v>
      </c>
    </row>
    <row r="97" customFormat="false" ht="15" hidden="false" customHeight="false" outlineLevel="0" collapsed="false">
      <c r="A97" s="0" t="n">
        <v>92</v>
      </c>
      <c r="B97" s="0" t="n">
        <f aca="false">BJ96</f>
        <v>0</v>
      </c>
      <c r="C97" s="0" t="n">
        <f aca="false">BK96</f>
        <v>0</v>
      </c>
      <c r="D97" s="0" t="n">
        <f aca="false">BL96</f>
        <v>0</v>
      </c>
      <c r="E97" s="0" t="n">
        <f aca="false">BM96</f>
        <v>0</v>
      </c>
      <c r="F97" s="0" t="n">
        <f aca="false">BN96</f>
        <v>0</v>
      </c>
      <c r="G97" s="0" t="n">
        <f aca="false">BO96</f>
        <v>0</v>
      </c>
      <c r="H97" s="0" t="n">
        <f aca="false">BP96</f>
        <v>0</v>
      </c>
      <c r="I97" s="0" t="n">
        <f aca="false">BQ96</f>
        <v>0</v>
      </c>
      <c r="J97" s="0" t="n">
        <f aca="false">BR96</f>
        <v>0</v>
      </c>
      <c r="K97" s="0" t="n">
        <f aca="false">BS96</f>
        <v>0</v>
      </c>
      <c r="L97" s="0" t="n">
        <f aca="false">ROUND(B97*N(Debts!$D$5)/12,2)</f>
        <v>0</v>
      </c>
      <c r="M97" s="0" t="n">
        <f aca="false">ROUND(C97*N(Debts!$D$6)/12,2)</f>
        <v>0</v>
      </c>
      <c r="N97" s="0" t="n">
        <f aca="false">ROUND(D97*N(Debts!$D$7)/12,2)</f>
        <v>0</v>
      </c>
      <c r="O97" s="0" t="n">
        <f aca="false">ROUND(E97*N(Debts!$D$8)/12,2)</f>
        <v>0</v>
      </c>
      <c r="P97" s="0" t="n">
        <f aca="false">ROUND(F97*N(Debts!$D$9)/12,2)</f>
        <v>0</v>
      </c>
      <c r="Q97" s="0" t="n">
        <f aca="false">ROUND(G97*N(Debts!$D$10)/12,2)</f>
        <v>0</v>
      </c>
      <c r="R97" s="0" t="n">
        <f aca="false">ROUND(H97*N(Debts!$D$11)/12,2)</f>
        <v>0</v>
      </c>
      <c r="S97" s="0" t="n">
        <f aca="false">ROUND(I97*N(Debts!$D$12)/12,2)</f>
        <v>0</v>
      </c>
      <c r="T97" s="0" t="n">
        <f aca="false">ROUND(J97*N(Debts!$D$13)/12,2)</f>
        <v>0</v>
      </c>
      <c r="U97" s="0" t="n">
        <f aca="false">ROUND(K97*N(Debts!$D$14)/12,2)</f>
        <v>0</v>
      </c>
      <c r="V97" s="0" t="n">
        <f aca="false">B97+L97</f>
        <v>0</v>
      </c>
      <c r="W97" s="0" t="n">
        <f aca="false">C97+M97</f>
        <v>0</v>
      </c>
      <c r="X97" s="0" t="n">
        <f aca="false">D97+N97</f>
        <v>0</v>
      </c>
      <c r="Y97" s="0" t="n">
        <f aca="false">E97+O97</f>
        <v>0</v>
      </c>
      <c r="Z97" s="0" t="n">
        <f aca="false">F97+P97</f>
        <v>0</v>
      </c>
      <c r="AA97" s="0" t="n">
        <f aca="false">G97+Q97</f>
        <v>0</v>
      </c>
      <c r="AB97" s="0" t="n">
        <f aca="false">H97+R97</f>
        <v>0</v>
      </c>
      <c r="AC97" s="0" t="n">
        <f aca="false">I97+S97</f>
        <v>0</v>
      </c>
      <c r="AD97" s="0" t="n">
        <f aca="false">J97+T97</f>
        <v>0</v>
      </c>
      <c r="AE97" s="0" t="n">
        <f aca="false">K97+U97</f>
        <v>0</v>
      </c>
      <c r="AF97" s="0" t="n">
        <f aca="false">MIN(N(Debts!$E$5),V97)</f>
        <v>0</v>
      </c>
      <c r="AG97" s="0" t="n">
        <f aca="false">MIN(N(Debts!$E$6),W97)</f>
        <v>0</v>
      </c>
      <c r="AH97" s="0" t="n">
        <f aca="false">MIN(N(Debts!$E$7),X97)</f>
        <v>0</v>
      </c>
      <c r="AI97" s="0" t="n">
        <f aca="false">MIN(N(Debts!$E$8),Y97)</f>
        <v>0</v>
      </c>
      <c r="AJ97" s="0" t="n">
        <f aca="false">MIN(N(Debts!$E$9),Z97)</f>
        <v>0</v>
      </c>
      <c r="AK97" s="0" t="n">
        <f aca="false">MIN(N(Debts!$E$10),AA97)</f>
        <v>0</v>
      </c>
      <c r="AL97" s="0" t="n">
        <f aca="false">MIN(N(Debts!$E$11),AB97)</f>
        <v>0</v>
      </c>
      <c r="AM97" s="0" t="n">
        <f aca="false">MIN(N(Debts!$E$12),AC97)</f>
        <v>0</v>
      </c>
      <c r="AN97" s="0" t="n">
        <f aca="false">MIN(N(Debts!$E$13),AD97)</f>
        <v>0</v>
      </c>
      <c r="AO97" s="0" t="n">
        <f aca="false">MIN(N(Debts!$E$14),AE97)</f>
        <v>0</v>
      </c>
      <c r="AP97" s="0" t="n">
        <f aca="false">V97-AF97</f>
        <v>0</v>
      </c>
      <c r="AQ97" s="0" t="n">
        <f aca="false">W97-AG97</f>
        <v>0</v>
      </c>
      <c r="AR97" s="0" t="n">
        <f aca="false">X97-AH97</f>
        <v>0</v>
      </c>
      <c r="AS97" s="0" t="n">
        <f aca="false">Y97-AI97</f>
        <v>0</v>
      </c>
      <c r="AT97" s="0" t="n">
        <f aca="false">Z97-AJ97</f>
        <v>0</v>
      </c>
      <c r="AU97" s="0" t="n">
        <f aca="false">AA97-AK97</f>
        <v>0</v>
      </c>
      <c r="AV97" s="0" t="n">
        <f aca="false">AB97-AL97</f>
        <v>0</v>
      </c>
      <c r="AW97" s="0" t="n">
        <f aca="false">AC97-AM97</f>
        <v>0</v>
      </c>
      <c r="AX97" s="0" t="n">
        <f aca="false">AD97-AN97</f>
        <v>0</v>
      </c>
      <c r="AY97" s="0" t="n">
        <f aca="false">AE97-AO97</f>
        <v>0</v>
      </c>
      <c r="AZ97" s="0" t="n">
        <f aca="false">MAX(0,MIN(AP97,$BT97-SUMIF($AP$2:$AY$2,"&lt;"&amp;AP$2,$AP97:$AY97)))</f>
        <v>0</v>
      </c>
      <c r="BA97" s="0" t="n">
        <f aca="false">MAX(0,MIN(AQ97,$BT97-SUMIF($AP$2:$AY$2,"&lt;"&amp;AQ$2,$AP97:$AY97)))</f>
        <v>0</v>
      </c>
      <c r="BB97" s="0" t="n">
        <f aca="false">MAX(0,MIN(AR97,$BT97-SUMIF($AP$2:$AY$2,"&lt;"&amp;AR$2,$AP97:$AY97)))</f>
        <v>0</v>
      </c>
      <c r="BC97" s="0" t="n">
        <f aca="false">MAX(0,MIN(AS97,$BT97-SUMIF($AP$2:$AY$2,"&lt;"&amp;AS$2,$AP97:$AY97)))</f>
        <v>0</v>
      </c>
      <c r="BD97" s="0" t="n">
        <f aca="false">MAX(0,MIN(AT97,$BT97-SUMIF($AP$2:$AY$2,"&lt;"&amp;AT$2,$AP97:$AY97)))</f>
        <v>0</v>
      </c>
      <c r="BE97" s="0" t="n">
        <f aca="false">MAX(0,MIN(AU97,$BT97-SUMIF($AP$2:$AY$2,"&lt;"&amp;AU$2,$AP97:$AY97)))</f>
        <v>0</v>
      </c>
      <c r="BF97" s="0" t="n">
        <f aca="false">MAX(0,MIN(AV97,$BT97-SUMIF($AP$2:$AY$2,"&lt;"&amp;AV$2,$AP97:$AY97)))</f>
        <v>0</v>
      </c>
      <c r="BG97" s="0" t="n">
        <f aca="false">MAX(0,MIN(AW97,$BT97-SUMIF($AP$2:$AY$2,"&lt;"&amp;AW$2,$AP97:$AY97)))</f>
        <v>0</v>
      </c>
      <c r="BH97" s="0" t="n">
        <f aca="false">MAX(0,MIN(AX97,$BT97-SUMIF($AP$2:$AY$2,"&lt;"&amp;AX$2,$AP97:$AY97)))</f>
        <v>0</v>
      </c>
      <c r="BI97" s="0" t="n">
        <f aca="false">MAX(0,MIN(AY97,$BT97-SUMIF($AP$2:$AY$2,"&lt;"&amp;AY$2,$AP97:$AY97)))</f>
        <v>0</v>
      </c>
      <c r="BJ97" s="0" t="n">
        <f aca="false">ROUND(V97-AF97-AZ97,2)</f>
        <v>0</v>
      </c>
      <c r="BK97" s="0" t="n">
        <f aca="false">ROUND(W97-AG97-BA97,2)</f>
        <v>0</v>
      </c>
      <c r="BL97" s="0" t="n">
        <f aca="false">ROUND(X97-AH97-BB97,2)</f>
        <v>0</v>
      </c>
      <c r="BM97" s="0" t="n">
        <f aca="false">ROUND(Y97-AI97-BC97,2)</f>
        <v>0</v>
      </c>
      <c r="BN97" s="0" t="n">
        <f aca="false">ROUND(Z97-AJ97-BD97,2)</f>
        <v>0</v>
      </c>
      <c r="BO97" s="0" t="n">
        <f aca="false">ROUND(AA97-AK97-BE97,2)</f>
        <v>0</v>
      </c>
      <c r="BP97" s="0" t="n">
        <f aca="false">ROUND(AB97-AL97-BF97,2)</f>
        <v>0</v>
      </c>
      <c r="BQ97" s="0" t="n">
        <f aca="false">ROUND(AC97-AM97-BG97,2)</f>
        <v>0</v>
      </c>
      <c r="BR97" s="0" t="n">
        <f aca="false">ROUND(AD97-AN97-BH97,2)</f>
        <v>0</v>
      </c>
      <c r="BS97" s="0" t="n">
        <f aca="false">ROUND(AE97-AO97-BI97,2)</f>
        <v>0</v>
      </c>
      <c r="BT97" s="0" t="n">
        <f aca="false">MAX(0,Plan!$C$4-SUM(AF97:AO97))</f>
        <v>650</v>
      </c>
      <c r="BU97" s="0" t="n">
        <f aca="false">ROUND(SUM(BJ97:BS97),2)</f>
        <v>0</v>
      </c>
      <c r="BV97" s="0" t="n">
        <f aca="false">SUM(AF97:AO97)+SUM(AZ97:BI97)</f>
        <v>0</v>
      </c>
      <c r="BW97" s="0" t="n">
        <f aca="false">SUM(L97:U97)</f>
        <v>0</v>
      </c>
    </row>
    <row r="98" customFormat="false" ht="15" hidden="false" customHeight="false" outlineLevel="0" collapsed="false">
      <c r="A98" s="0" t="n">
        <v>93</v>
      </c>
      <c r="B98" s="0" t="n">
        <f aca="false">BJ97</f>
        <v>0</v>
      </c>
      <c r="C98" s="0" t="n">
        <f aca="false">BK97</f>
        <v>0</v>
      </c>
      <c r="D98" s="0" t="n">
        <f aca="false">BL97</f>
        <v>0</v>
      </c>
      <c r="E98" s="0" t="n">
        <f aca="false">BM97</f>
        <v>0</v>
      </c>
      <c r="F98" s="0" t="n">
        <f aca="false">BN97</f>
        <v>0</v>
      </c>
      <c r="G98" s="0" t="n">
        <f aca="false">BO97</f>
        <v>0</v>
      </c>
      <c r="H98" s="0" t="n">
        <f aca="false">BP97</f>
        <v>0</v>
      </c>
      <c r="I98" s="0" t="n">
        <f aca="false">BQ97</f>
        <v>0</v>
      </c>
      <c r="J98" s="0" t="n">
        <f aca="false">BR97</f>
        <v>0</v>
      </c>
      <c r="K98" s="0" t="n">
        <f aca="false">BS97</f>
        <v>0</v>
      </c>
      <c r="L98" s="0" t="n">
        <f aca="false">ROUND(B98*N(Debts!$D$5)/12,2)</f>
        <v>0</v>
      </c>
      <c r="M98" s="0" t="n">
        <f aca="false">ROUND(C98*N(Debts!$D$6)/12,2)</f>
        <v>0</v>
      </c>
      <c r="N98" s="0" t="n">
        <f aca="false">ROUND(D98*N(Debts!$D$7)/12,2)</f>
        <v>0</v>
      </c>
      <c r="O98" s="0" t="n">
        <f aca="false">ROUND(E98*N(Debts!$D$8)/12,2)</f>
        <v>0</v>
      </c>
      <c r="P98" s="0" t="n">
        <f aca="false">ROUND(F98*N(Debts!$D$9)/12,2)</f>
        <v>0</v>
      </c>
      <c r="Q98" s="0" t="n">
        <f aca="false">ROUND(G98*N(Debts!$D$10)/12,2)</f>
        <v>0</v>
      </c>
      <c r="R98" s="0" t="n">
        <f aca="false">ROUND(H98*N(Debts!$D$11)/12,2)</f>
        <v>0</v>
      </c>
      <c r="S98" s="0" t="n">
        <f aca="false">ROUND(I98*N(Debts!$D$12)/12,2)</f>
        <v>0</v>
      </c>
      <c r="T98" s="0" t="n">
        <f aca="false">ROUND(J98*N(Debts!$D$13)/12,2)</f>
        <v>0</v>
      </c>
      <c r="U98" s="0" t="n">
        <f aca="false">ROUND(K98*N(Debts!$D$14)/12,2)</f>
        <v>0</v>
      </c>
      <c r="V98" s="0" t="n">
        <f aca="false">B98+L98</f>
        <v>0</v>
      </c>
      <c r="W98" s="0" t="n">
        <f aca="false">C98+M98</f>
        <v>0</v>
      </c>
      <c r="X98" s="0" t="n">
        <f aca="false">D98+N98</f>
        <v>0</v>
      </c>
      <c r="Y98" s="0" t="n">
        <f aca="false">E98+O98</f>
        <v>0</v>
      </c>
      <c r="Z98" s="0" t="n">
        <f aca="false">F98+P98</f>
        <v>0</v>
      </c>
      <c r="AA98" s="0" t="n">
        <f aca="false">G98+Q98</f>
        <v>0</v>
      </c>
      <c r="AB98" s="0" t="n">
        <f aca="false">H98+R98</f>
        <v>0</v>
      </c>
      <c r="AC98" s="0" t="n">
        <f aca="false">I98+S98</f>
        <v>0</v>
      </c>
      <c r="AD98" s="0" t="n">
        <f aca="false">J98+T98</f>
        <v>0</v>
      </c>
      <c r="AE98" s="0" t="n">
        <f aca="false">K98+U98</f>
        <v>0</v>
      </c>
      <c r="AF98" s="0" t="n">
        <f aca="false">MIN(N(Debts!$E$5),V98)</f>
        <v>0</v>
      </c>
      <c r="AG98" s="0" t="n">
        <f aca="false">MIN(N(Debts!$E$6),W98)</f>
        <v>0</v>
      </c>
      <c r="AH98" s="0" t="n">
        <f aca="false">MIN(N(Debts!$E$7),X98)</f>
        <v>0</v>
      </c>
      <c r="AI98" s="0" t="n">
        <f aca="false">MIN(N(Debts!$E$8),Y98)</f>
        <v>0</v>
      </c>
      <c r="AJ98" s="0" t="n">
        <f aca="false">MIN(N(Debts!$E$9),Z98)</f>
        <v>0</v>
      </c>
      <c r="AK98" s="0" t="n">
        <f aca="false">MIN(N(Debts!$E$10),AA98)</f>
        <v>0</v>
      </c>
      <c r="AL98" s="0" t="n">
        <f aca="false">MIN(N(Debts!$E$11),AB98)</f>
        <v>0</v>
      </c>
      <c r="AM98" s="0" t="n">
        <f aca="false">MIN(N(Debts!$E$12),AC98)</f>
        <v>0</v>
      </c>
      <c r="AN98" s="0" t="n">
        <f aca="false">MIN(N(Debts!$E$13),AD98)</f>
        <v>0</v>
      </c>
      <c r="AO98" s="0" t="n">
        <f aca="false">MIN(N(Debts!$E$14),AE98)</f>
        <v>0</v>
      </c>
      <c r="AP98" s="0" t="n">
        <f aca="false">V98-AF98</f>
        <v>0</v>
      </c>
      <c r="AQ98" s="0" t="n">
        <f aca="false">W98-AG98</f>
        <v>0</v>
      </c>
      <c r="AR98" s="0" t="n">
        <f aca="false">X98-AH98</f>
        <v>0</v>
      </c>
      <c r="AS98" s="0" t="n">
        <f aca="false">Y98-AI98</f>
        <v>0</v>
      </c>
      <c r="AT98" s="0" t="n">
        <f aca="false">Z98-AJ98</f>
        <v>0</v>
      </c>
      <c r="AU98" s="0" t="n">
        <f aca="false">AA98-AK98</f>
        <v>0</v>
      </c>
      <c r="AV98" s="0" t="n">
        <f aca="false">AB98-AL98</f>
        <v>0</v>
      </c>
      <c r="AW98" s="0" t="n">
        <f aca="false">AC98-AM98</f>
        <v>0</v>
      </c>
      <c r="AX98" s="0" t="n">
        <f aca="false">AD98-AN98</f>
        <v>0</v>
      </c>
      <c r="AY98" s="0" t="n">
        <f aca="false">AE98-AO98</f>
        <v>0</v>
      </c>
      <c r="AZ98" s="0" t="n">
        <f aca="false">MAX(0,MIN(AP98,$BT98-SUMIF($AP$2:$AY$2,"&lt;"&amp;AP$2,$AP98:$AY98)))</f>
        <v>0</v>
      </c>
      <c r="BA98" s="0" t="n">
        <f aca="false">MAX(0,MIN(AQ98,$BT98-SUMIF($AP$2:$AY$2,"&lt;"&amp;AQ$2,$AP98:$AY98)))</f>
        <v>0</v>
      </c>
      <c r="BB98" s="0" t="n">
        <f aca="false">MAX(0,MIN(AR98,$BT98-SUMIF($AP$2:$AY$2,"&lt;"&amp;AR$2,$AP98:$AY98)))</f>
        <v>0</v>
      </c>
      <c r="BC98" s="0" t="n">
        <f aca="false">MAX(0,MIN(AS98,$BT98-SUMIF($AP$2:$AY$2,"&lt;"&amp;AS$2,$AP98:$AY98)))</f>
        <v>0</v>
      </c>
      <c r="BD98" s="0" t="n">
        <f aca="false">MAX(0,MIN(AT98,$BT98-SUMIF($AP$2:$AY$2,"&lt;"&amp;AT$2,$AP98:$AY98)))</f>
        <v>0</v>
      </c>
      <c r="BE98" s="0" t="n">
        <f aca="false">MAX(0,MIN(AU98,$BT98-SUMIF($AP$2:$AY$2,"&lt;"&amp;AU$2,$AP98:$AY98)))</f>
        <v>0</v>
      </c>
      <c r="BF98" s="0" t="n">
        <f aca="false">MAX(0,MIN(AV98,$BT98-SUMIF($AP$2:$AY$2,"&lt;"&amp;AV$2,$AP98:$AY98)))</f>
        <v>0</v>
      </c>
      <c r="BG98" s="0" t="n">
        <f aca="false">MAX(0,MIN(AW98,$BT98-SUMIF($AP$2:$AY$2,"&lt;"&amp;AW$2,$AP98:$AY98)))</f>
        <v>0</v>
      </c>
      <c r="BH98" s="0" t="n">
        <f aca="false">MAX(0,MIN(AX98,$BT98-SUMIF($AP$2:$AY$2,"&lt;"&amp;AX$2,$AP98:$AY98)))</f>
        <v>0</v>
      </c>
      <c r="BI98" s="0" t="n">
        <f aca="false">MAX(0,MIN(AY98,$BT98-SUMIF($AP$2:$AY$2,"&lt;"&amp;AY$2,$AP98:$AY98)))</f>
        <v>0</v>
      </c>
      <c r="BJ98" s="0" t="n">
        <f aca="false">ROUND(V98-AF98-AZ98,2)</f>
        <v>0</v>
      </c>
      <c r="BK98" s="0" t="n">
        <f aca="false">ROUND(W98-AG98-BA98,2)</f>
        <v>0</v>
      </c>
      <c r="BL98" s="0" t="n">
        <f aca="false">ROUND(X98-AH98-BB98,2)</f>
        <v>0</v>
      </c>
      <c r="BM98" s="0" t="n">
        <f aca="false">ROUND(Y98-AI98-BC98,2)</f>
        <v>0</v>
      </c>
      <c r="BN98" s="0" t="n">
        <f aca="false">ROUND(Z98-AJ98-BD98,2)</f>
        <v>0</v>
      </c>
      <c r="BO98" s="0" t="n">
        <f aca="false">ROUND(AA98-AK98-BE98,2)</f>
        <v>0</v>
      </c>
      <c r="BP98" s="0" t="n">
        <f aca="false">ROUND(AB98-AL98-BF98,2)</f>
        <v>0</v>
      </c>
      <c r="BQ98" s="0" t="n">
        <f aca="false">ROUND(AC98-AM98-BG98,2)</f>
        <v>0</v>
      </c>
      <c r="BR98" s="0" t="n">
        <f aca="false">ROUND(AD98-AN98-BH98,2)</f>
        <v>0</v>
      </c>
      <c r="BS98" s="0" t="n">
        <f aca="false">ROUND(AE98-AO98-BI98,2)</f>
        <v>0</v>
      </c>
      <c r="BT98" s="0" t="n">
        <f aca="false">MAX(0,Plan!$C$4-SUM(AF98:AO98))</f>
        <v>650</v>
      </c>
      <c r="BU98" s="0" t="n">
        <f aca="false">ROUND(SUM(BJ98:BS98),2)</f>
        <v>0</v>
      </c>
      <c r="BV98" s="0" t="n">
        <f aca="false">SUM(AF98:AO98)+SUM(AZ98:BI98)</f>
        <v>0</v>
      </c>
      <c r="BW98" s="0" t="n">
        <f aca="false">SUM(L98:U98)</f>
        <v>0</v>
      </c>
    </row>
    <row r="99" customFormat="false" ht="15" hidden="false" customHeight="false" outlineLevel="0" collapsed="false">
      <c r="A99" s="0" t="n">
        <v>94</v>
      </c>
      <c r="B99" s="0" t="n">
        <f aca="false">BJ98</f>
        <v>0</v>
      </c>
      <c r="C99" s="0" t="n">
        <f aca="false">BK98</f>
        <v>0</v>
      </c>
      <c r="D99" s="0" t="n">
        <f aca="false">BL98</f>
        <v>0</v>
      </c>
      <c r="E99" s="0" t="n">
        <f aca="false">BM98</f>
        <v>0</v>
      </c>
      <c r="F99" s="0" t="n">
        <f aca="false">BN98</f>
        <v>0</v>
      </c>
      <c r="G99" s="0" t="n">
        <f aca="false">BO98</f>
        <v>0</v>
      </c>
      <c r="H99" s="0" t="n">
        <f aca="false">BP98</f>
        <v>0</v>
      </c>
      <c r="I99" s="0" t="n">
        <f aca="false">BQ98</f>
        <v>0</v>
      </c>
      <c r="J99" s="0" t="n">
        <f aca="false">BR98</f>
        <v>0</v>
      </c>
      <c r="K99" s="0" t="n">
        <f aca="false">BS98</f>
        <v>0</v>
      </c>
      <c r="L99" s="0" t="n">
        <f aca="false">ROUND(B99*N(Debts!$D$5)/12,2)</f>
        <v>0</v>
      </c>
      <c r="M99" s="0" t="n">
        <f aca="false">ROUND(C99*N(Debts!$D$6)/12,2)</f>
        <v>0</v>
      </c>
      <c r="N99" s="0" t="n">
        <f aca="false">ROUND(D99*N(Debts!$D$7)/12,2)</f>
        <v>0</v>
      </c>
      <c r="O99" s="0" t="n">
        <f aca="false">ROUND(E99*N(Debts!$D$8)/12,2)</f>
        <v>0</v>
      </c>
      <c r="P99" s="0" t="n">
        <f aca="false">ROUND(F99*N(Debts!$D$9)/12,2)</f>
        <v>0</v>
      </c>
      <c r="Q99" s="0" t="n">
        <f aca="false">ROUND(G99*N(Debts!$D$10)/12,2)</f>
        <v>0</v>
      </c>
      <c r="R99" s="0" t="n">
        <f aca="false">ROUND(H99*N(Debts!$D$11)/12,2)</f>
        <v>0</v>
      </c>
      <c r="S99" s="0" t="n">
        <f aca="false">ROUND(I99*N(Debts!$D$12)/12,2)</f>
        <v>0</v>
      </c>
      <c r="T99" s="0" t="n">
        <f aca="false">ROUND(J99*N(Debts!$D$13)/12,2)</f>
        <v>0</v>
      </c>
      <c r="U99" s="0" t="n">
        <f aca="false">ROUND(K99*N(Debts!$D$14)/12,2)</f>
        <v>0</v>
      </c>
      <c r="V99" s="0" t="n">
        <f aca="false">B99+L99</f>
        <v>0</v>
      </c>
      <c r="W99" s="0" t="n">
        <f aca="false">C99+M99</f>
        <v>0</v>
      </c>
      <c r="X99" s="0" t="n">
        <f aca="false">D99+N99</f>
        <v>0</v>
      </c>
      <c r="Y99" s="0" t="n">
        <f aca="false">E99+O99</f>
        <v>0</v>
      </c>
      <c r="Z99" s="0" t="n">
        <f aca="false">F99+P99</f>
        <v>0</v>
      </c>
      <c r="AA99" s="0" t="n">
        <f aca="false">G99+Q99</f>
        <v>0</v>
      </c>
      <c r="AB99" s="0" t="n">
        <f aca="false">H99+R99</f>
        <v>0</v>
      </c>
      <c r="AC99" s="0" t="n">
        <f aca="false">I99+S99</f>
        <v>0</v>
      </c>
      <c r="AD99" s="0" t="n">
        <f aca="false">J99+T99</f>
        <v>0</v>
      </c>
      <c r="AE99" s="0" t="n">
        <f aca="false">K99+U99</f>
        <v>0</v>
      </c>
      <c r="AF99" s="0" t="n">
        <f aca="false">MIN(N(Debts!$E$5),V99)</f>
        <v>0</v>
      </c>
      <c r="AG99" s="0" t="n">
        <f aca="false">MIN(N(Debts!$E$6),W99)</f>
        <v>0</v>
      </c>
      <c r="AH99" s="0" t="n">
        <f aca="false">MIN(N(Debts!$E$7),X99)</f>
        <v>0</v>
      </c>
      <c r="AI99" s="0" t="n">
        <f aca="false">MIN(N(Debts!$E$8),Y99)</f>
        <v>0</v>
      </c>
      <c r="AJ99" s="0" t="n">
        <f aca="false">MIN(N(Debts!$E$9),Z99)</f>
        <v>0</v>
      </c>
      <c r="AK99" s="0" t="n">
        <f aca="false">MIN(N(Debts!$E$10),AA99)</f>
        <v>0</v>
      </c>
      <c r="AL99" s="0" t="n">
        <f aca="false">MIN(N(Debts!$E$11),AB99)</f>
        <v>0</v>
      </c>
      <c r="AM99" s="0" t="n">
        <f aca="false">MIN(N(Debts!$E$12),AC99)</f>
        <v>0</v>
      </c>
      <c r="AN99" s="0" t="n">
        <f aca="false">MIN(N(Debts!$E$13),AD99)</f>
        <v>0</v>
      </c>
      <c r="AO99" s="0" t="n">
        <f aca="false">MIN(N(Debts!$E$14),AE99)</f>
        <v>0</v>
      </c>
      <c r="AP99" s="0" t="n">
        <f aca="false">V99-AF99</f>
        <v>0</v>
      </c>
      <c r="AQ99" s="0" t="n">
        <f aca="false">W99-AG99</f>
        <v>0</v>
      </c>
      <c r="AR99" s="0" t="n">
        <f aca="false">X99-AH99</f>
        <v>0</v>
      </c>
      <c r="AS99" s="0" t="n">
        <f aca="false">Y99-AI99</f>
        <v>0</v>
      </c>
      <c r="AT99" s="0" t="n">
        <f aca="false">Z99-AJ99</f>
        <v>0</v>
      </c>
      <c r="AU99" s="0" t="n">
        <f aca="false">AA99-AK99</f>
        <v>0</v>
      </c>
      <c r="AV99" s="0" t="n">
        <f aca="false">AB99-AL99</f>
        <v>0</v>
      </c>
      <c r="AW99" s="0" t="n">
        <f aca="false">AC99-AM99</f>
        <v>0</v>
      </c>
      <c r="AX99" s="0" t="n">
        <f aca="false">AD99-AN99</f>
        <v>0</v>
      </c>
      <c r="AY99" s="0" t="n">
        <f aca="false">AE99-AO99</f>
        <v>0</v>
      </c>
      <c r="AZ99" s="0" t="n">
        <f aca="false">MAX(0,MIN(AP99,$BT99-SUMIF($AP$2:$AY$2,"&lt;"&amp;AP$2,$AP99:$AY99)))</f>
        <v>0</v>
      </c>
      <c r="BA99" s="0" t="n">
        <f aca="false">MAX(0,MIN(AQ99,$BT99-SUMIF($AP$2:$AY$2,"&lt;"&amp;AQ$2,$AP99:$AY99)))</f>
        <v>0</v>
      </c>
      <c r="BB99" s="0" t="n">
        <f aca="false">MAX(0,MIN(AR99,$BT99-SUMIF($AP$2:$AY$2,"&lt;"&amp;AR$2,$AP99:$AY99)))</f>
        <v>0</v>
      </c>
      <c r="BC99" s="0" t="n">
        <f aca="false">MAX(0,MIN(AS99,$BT99-SUMIF($AP$2:$AY$2,"&lt;"&amp;AS$2,$AP99:$AY99)))</f>
        <v>0</v>
      </c>
      <c r="BD99" s="0" t="n">
        <f aca="false">MAX(0,MIN(AT99,$BT99-SUMIF($AP$2:$AY$2,"&lt;"&amp;AT$2,$AP99:$AY99)))</f>
        <v>0</v>
      </c>
      <c r="BE99" s="0" t="n">
        <f aca="false">MAX(0,MIN(AU99,$BT99-SUMIF($AP$2:$AY$2,"&lt;"&amp;AU$2,$AP99:$AY99)))</f>
        <v>0</v>
      </c>
      <c r="BF99" s="0" t="n">
        <f aca="false">MAX(0,MIN(AV99,$BT99-SUMIF($AP$2:$AY$2,"&lt;"&amp;AV$2,$AP99:$AY99)))</f>
        <v>0</v>
      </c>
      <c r="BG99" s="0" t="n">
        <f aca="false">MAX(0,MIN(AW99,$BT99-SUMIF($AP$2:$AY$2,"&lt;"&amp;AW$2,$AP99:$AY99)))</f>
        <v>0</v>
      </c>
      <c r="BH99" s="0" t="n">
        <f aca="false">MAX(0,MIN(AX99,$BT99-SUMIF($AP$2:$AY$2,"&lt;"&amp;AX$2,$AP99:$AY99)))</f>
        <v>0</v>
      </c>
      <c r="BI99" s="0" t="n">
        <f aca="false">MAX(0,MIN(AY99,$BT99-SUMIF($AP$2:$AY$2,"&lt;"&amp;AY$2,$AP99:$AY99)))</f>
        <v>0</v>
      </c>
      <c r="BJ99" s="0" t="n">
        <f aca="false">ROUND(V99-AF99-AZ99,2)</f>
        <v>0</v>
      </c>
      <c r="BK99" s="0" t="n">
        <f aca="false">ROUND(W99-AG99-BA99,2)</f>
        <v>0</v>
      </c>
      <c r="BL99" s="0" t="n">
        <f aca="false">ROUND(X99-AH99-BB99,2)</f>
        <v>0</v>
      </c>
      <c r="BM99" s="0" t="n">
        <f aca="false">ROUND(Y99-AI99-BC99,2)</f>
        <v>0</v>
      </c>
      <c r="BN99" s="0" t="n">
        <f aca="false">ROUND(Z99-AJ99-BD99,2)</f>
        <v>0</v>
      </c>
      <c r="BO99" s="0" t="n">
        <f aca="false">ROUND(AA99-AK99-BE99,2)</f>
        <v>0</v>
      </c>
      <c r="BP99" s="0" t="n">
        <f aca="false">ROUND(AB99-AL99-BF99,2)</f>
        <v>0</v>
      </c>
      <c r="BQ99" s="0" t="n">
        <f aca="false">ROUND(AC99-AM99-BG99,2)</f>
        <v>0</v>
      </c>
      <c r="BR99" s="0" t="n">
        <f aca="false">ROUND(AD99-AN99-BH99,2)</f>
        <v>0</v>
      </c>
      <c r="BS99" s="0" t="n">
        <f aca="false">ROUND(AE99-AO99-BI99,2)</f>
        <v>0</v>
      </c>
      <c r="BT99" s="0" t="n">
        <f aca="false">MAX(0,Plan!$C$4-SUM(AF99:AO99))</f>
        <v>650</v>
      </c>
      <c r="BU99" s="0" t="n">
        <f aca="false">ROUND(SUM(BJ99:BS99),2)</f>
        <v>0</v>
      </c>
      <c r="BV99" s="0" t="n">
        <f aca="false">SUM(AF99:AO99)+SUM(AZ99:BI99)</f>
        <v>0</v>
      </c>
      <c r="BW99" s="0" t="n">
        <f aca="false">SUM(L99:U99)</f>
        <v>0</v>
      </c>
    </row>
    <row r="100" customFormat="false" ht="15" hidden="false" customHeight="false" outlineLevel="0" collapsed="false">
      <c r="A100" s="0" t="n">
        <v>95</v>
      </c>
      <c r="B100" s="0" t="n">
        <f aca="false">BJ99</f>
        <v>0</v>
      </c>
      <c r="C100" s="0" t="n">
        <f aca="false">BK99</f>
        <v>0</v>
      </c>
      <c r="D100" s="0" t="n">
        <f aca="false">BL99</f>
        <v>0</v>
      </c>
      <c r="E100" s="0" t="n">
        <f aca="false">BM99</f>
        <v>0</v>
      </c>
      <c r="F100" s="0" t="n">
        <f aca="false">BN99</f>
        <v>0</v>
      </c>
      <c r="G100" s="0" t="n">
        <f aca="false">BO99</f>
        <v>0</v>
      </c>
      <c r="H100" s="0" t="n">
        <f aca="false">BP99</f>
        <v>0</v>
      </c>
      <c r="I100" s="0" t="n">
        <f aca="false">BQ99</f>
        <v>0</v>
      </c>
      <c r="J100" s="0" t="n">
        <f aca="false">BR99</f>
        <v>0</v>
      </c>
      <c r="K100" s="0" t="n">
        <f aca="false">BS99</f>
        <v>0</v>
      </c>
      <c r="L100" s="0" t="n">
        <f aca="false">ROUND(B100*N(Debts!$D$5)/12,2)</f>
        <v>0</v>
      </c>
      <c r="M100" s="0" t="n">
        <f aca="false">ROUND(C100*N(Debts!$D$6)/12,2)</f>
        <v>0</v>
      </c>
      <c r="N100" s="0" t="n">
        <f aca="false">ROUND(D100*N(Debts!$D$7)/12,2)</f>
        <v>0</v>
      </c>
      <c r="O100" s="0" t="n">
        <f aca="false">ROUND(E100*N(Debts!$D$8)/12,2)</f>
        <v>0</v>
      </c>
      <c r="P100" s="0" t="n">
        <f aca="false">ROUND(F100*N(Debts!$D$9)/12,2)</f>
        <v>0</v>
      </c>
      <c r="Q100" s="0" t="n">
        <f aca="false">ROUND(G100*N(Debts!$D$10)/12,2)</f>
        <v>0</v>
      </c>
      <c r="R100" s="0" t="n">
        <f aca="false">ROUND(H100*N(Debts!$D$11)/12,2)</f>
        <v>0</v>
      </c>
      <c r="S100" s="0" t="n">
        <f aca="false">ROUND(I100*N(Debts!$D$12)/12,2)</f>
        <v>0</v>
      </c>
      <c r="T100" s="0" t="n">
        <f aca="false">ROUND(J100*N(Debts!$D$13)/12,2)</f>
        <v>0</v>
      </c>
      <c r="U100" s="0" t="n">
        <f aca="false">ROUND(K100*N(Debts!$D$14)/12,2)</f>
        <v>0</v>
      </c>
      <c r="V100" s="0" t="n">
        <f aca="false">B100+L100</f>
        <v>0</v>
      </c>
      <c r="W100" s="0" t="n">
        <f aca="false">C100+M100</f>
        <v>0</v>
      </c>
      <c r="X100" s="0" t="n">
        <f aca="false">D100+N100</f>
        <v>0</v>
      </c>
      <c r="Y100" s="0" t="n">
        <f aca="false">E100+O100</f>
        <v>0</v>
      </c>
      <c r="Z100" s="0" t="n">
        <f aca="false">F100+P100</f>
        <v>0</v>
      </c>
      <c r="AA100" s="0" t="n">
        <f aca="false">G100+Q100</f>
        <v>0</v>
      </c>
      <c r="AB100" s="0" t="n">
        <f aca="false">H100+R100</f>
        <v>0</v>
      </c>
      <c r="AC100" s="0" t="n">
        <f aca="false">I100+S100</f>
        <v>0</v>
      </c>
      <c r="AD100" s="0" t="n">
        <f aca="false">J100+T100</f>
        <v>0</v>
      </c>
      <c r="AE100" s="0" t="n">
        <f aca="false">K100+U100</f>
        <v>0</v>
      </c>
      <c r="AF100" s="0" t="n">
        <f aca="false">MIN(N(Debts!$E$5),V100)</f>
        <v>0</v>
      </c>
      <c r="AG100" s="0" t="n">
        <f aca="false">MIN(N(Debts!$E$6),W100)</f>
        <v>0</v>
      </c>
      <c r="AH100" s="0" t="n">
        <f aca="false">MIN(N(Debts!$E$7),X100)</f>
        <v>0</v>
      </c>
      <c r="AI100" s="0" t="n">
        <f aca="false">MIN(N(Debts!$E$8),Y100)</f>
        <v>0</v>
      </c>
      <c r="AJ100" s="0" t="n">
        <f aca="false">MIN(N(Debts!$E$9),Z100)</f>
        <v>0</v>
      </c>
      <c r="AK100" s="0" t="n">
        <f aca="false">MIN(N(Debts!$E$10),AA100)</f>
        <v>0</v>
      </c>
      <c r="AL100" s="0" t="n">
        <f aca="false">MIN(N(Debts!$E$11),AB100)</f>
        <v>0</v>
      </c>
      <c r="AM100" s="0" t="n">
        <f aca="false">MIN(N(Debts!$E$12),AC100)</f>
        <v>0</v>
      </c>
      <c r="AN100" s="0" t="n">
        <f aca="false">MIN(N(Debts!$E$13),AD100)</f>
        <v>0</v>
      </c>
      <c r="AO100" s="0" t="n">
        <f aca="false">MIN(N(Debts!$E$14),AE100)</f>
        <v>0</v>
      </c>
      <c r="AP100" s="0" t="n">
        <f aca="false">V100-AF100</f>
        <v>0</v>
      </c>
      <c r="AQ100" s="0" t="n">
        <f aca="false">W100-AG100</f>
        <v>0</v>
      </c>
      <c r="AR100" s="0" t="n">
        <f aca="false">X100-AH100</f>
        <v>0</v>
      </c>
      <c r="AS100" s="0" t="n">
        <f aca="false">Y100-AI100</f>
        <v>0</v>
      </c>
      <c r="AT100" s="0" t="n">
        <f aca="false">Z100-AJ100</f>
        <v>0</v>
      </c>
      <c r="AU100" s="0" t="n">
        <f aca="false">AA100-AK100</f>
        <v>0</v>
      </c>
      <c r="AV100" s="0" t="n">
        <f aca="false">AB100-AL100</f>
        <v>0</v>
      </c>
      <c r="AW100" s="0" t="n">
        <f aca="false">AC100-AM100</f>
        <v>0</v>
      </c>
      <c r="AX100" s="0" t="n">
        <f aca="false">AD100-AN100</f>
        <v>0</v>
      </c>
      <c r="AY100" s="0" t="n">
        <f aca="false">AE100-AO100</f>
        <v>0</v>
      </c>
      <c r="AZ100" s="0" t="n">
        <f aca="false">MAX(0,MIN(AP100,$BT100-SUMIF($AP$2:$AY$2,"&lt;"&amp;AP$2,$AP100:$AY100)))</f>
        <v>0</v>
      </c>
      <c r="BA100" s="0" t="n">
        <f aca="false">MAX(0,MIN(AQ100,$BT100-SUMIF($AP$2:$AY$2,"&lt;"&amp;AQ$2,$AP100:$AY100)))</f>
        <v>0</v>
      </c>
      <c r="BB100" s="0" t="n">
        <f aca="false">MAX(0,MIN(AR100,$BT100-SUMIF($AP$2:$AY$2,"&lt;"&amp;AR$2,$AP100:$AY100)))</f>
        <v>0</v>
      </c>
      <c r="BC100" s="0" t="n">
        <f aca="false">MAX(0,MIN(AS100,$BT100-SUMIF($AP$2:$AY$2,"&lt;"&amp;AS$2,$AP100:$AY100)))</f>
        <v>0</v>
      </c>
      <c r="BD100" s="0" t="n">
        <f aca="false">MAX(0,MIN(AT100,$BT100-SUMIF($AP$2:$AY$2,"&lt;"&amp;AT$2,$AP100:$AY100)))</f>
        <v>0</v>
      </c>
      <c r="BE100" s="0" t="n">
        <f aca="false">MAX(0,MIN(AU100,$BT100-SUMIF($AP$2:$AY$2,"&lt;"&amp;AU$2,$AP100:$AY100)))</f>
        <v>0</v>
      </c>
      <c r="BF100" s="0" t="n">
        <f aca="false">MAX(0,MIN(AV100,$BT100-SUMIF($AP$2:$AY$2,"&lt;"&amp;AV$2,$AP100:$AY100)))</f>
        <v>0</v>
      </c>
      <c r="BG100" s="0" t="n">
        <f aca="false">MAX(0,MIN(AW100,$BT100-SUMIF($AP$2:$AY$2,"&lt;"&amp;AW$2,$AP100:$AY100)))</f>
        <v>0</v>
      </c>
      <c r="BH100" s="0" t="n">
        <f aca="false">MAX(0,MIN(AX100,$BT100-SUMIF($AP$2:$AY$2,"&lt;"&amp;AX$2,$AP100:$AY100)))</f>
        <v>0</v>
      </c>
      <c r="BI100" s="0" t="n">
        <f aca="false">MAX(0,MIN(AY100,$BT100-SUMIF($AP$2:$AY$2,"&lt;"&amp;AY$2,$AP100:$AY100)))</f>
        <v>0</v>
      </c>
      <c r="BJ100" s="0" t="n">
        <f aca="false">ROUND(V100-AF100-AZ100,2)</f>
        <v>0</v>
      </c>
      <c r="BK100" s="0" t="n">
        <f aca="false">ROUND(W100-AG100-BA100,2)</f>
        <v>0</v>
      </c>
      <c r="BL100" s="0" t="n">
        <f aca="false">ROUND(X100-AH100-BB100,2)</f>
        <v>0</v>
      </c>
      <c r="BM100" s="0" t="n">
        <f aca="false">ROUND(Y100-AI100-BC100,2)</f>
        <v>0</v>
      </c>
      <c r="BN100" s="0" t="n">
        <f aca="false">ROUND(Z100-AJ100-BD100,2)</f>
        <v>0</v>
      </c>
      <c r="BO100" s="0" t="n">
        <f aca="false">ROUND(AA100-AK100-BE100,2)</f>
        <v>0</v>
      </c>
      <c r="BP100" s="0" t="n">
        <f aca="false">ROUND(AB100-AL100-BF100,2)</f>
        <v>0</v>
      </c>
      <c r="BQ100" s="0" t="n">
        <f aca="false">ROUND(AC100-AM100-BG100,2)</f>
        <v>0</v>
      </c>
      <c r="BR100" s="0" t="n">
        <f aca="false">ROUND(AD100-AN100-BH100,2)</f>
        <v>0</v>
      </c>
      <c r="BS100" s="0" t="n">
        <f aca="false">ROUND(AE100-AO100-BI100,2)</f>
        <v>0</v>
      </c>
      <c r="BT100" s="0" t="n">
        <f aca="false">MAX(0,Plan!$C$4-SUM(AF100:AO100))</f>
        <v>650</v>
      </c>
      <c r="BU100" s="0" t="n">
        <f aca="false">ROUND(SUM(BJ100:BS100),2)</f>
        <v>0</v>
      </c>
      <c r="BV100" s="0" t="n">
        <f aca="false">SUM(AF100:AO100)+SUM(AZ100:BI100)</f>
        <v>0</v>
      </c>
      <c r="BW100" s="0" t="n">
        <f aca="false">SUM(L100:U100)</f>
        <v>0</v>
      </c>
    </row>
    <row r="101" customFormat="false" ht="15" hidden="false" customHeight="false" outlineLevel="0" collapsed="false">
      <c r="A101" s="0" t="n">
        <v>96</v>
      </c>
      <c r="B101" s="0" t="n">
        <f aca="false">BJ100</f>
        <v>0</v>
      </c>
      <c r="C101" s="0" t="n">
        <f aca="false">BK100</f>
        <v>0</v>
      </c>
      <c r="D101" s="0" t="n">
        <f aca="false">BL100</f>
        <v>0</v>
      </c>
      <c r="E101" s="0" t="n">
        <f aca="false">BM100</f>
        <v>0</v>
      </c>
      <c r="F101" s="0" t="n">
        <f aca="false">BN100</f>
        <v>0</v>
      </c>
      <c r="G101" s="0" t="n">
        <f aca="false">BO100</f>
        <v>0</v>
      </c>
      <c r="H101" s="0" t="n">
        <f aca="false">BP100</f>
        <v>0</v>
      </c>
      <c r="I101" s="0" t="n">
        <f aca="false">BQ100</f>
        <v>0</v>
      </c>
      <c r="J101" s="0" t="n">
        <f aca="false">BR100</f>
        <v>0</v>
      </c>
      <c r="K101" s="0" t="n">
        <f aca="false">BS100</f>
        <v>0</v>
      </c>
      <c r="L101" s="0" t="n">
        <f aca="false">ROUND(B101*N(Debts!$D$5)/12,2)</f>
        <v>0</v>
      </c>
      <c r="M101" s="0" t="n">
        <f aca="false">ROUND(C101*N(Debts!$D$6)/12,2)</f>
        <v>0</v>
      </c>
      <c r="N101" s="0" t="n">
        <f aca="false">ROUND(D101*N(Debts!$D$7)/12,2)</f>
        <v>0</v>
      </c>
      <c r="O101" s="0" t="n">
        <f aca="false">ROUND(E101*N(Debts!$D$8)/12,2)</f>
        <v>0</v>
      </c>
      <c r="P101" s="0" t="n">
        <f aca="false">ROUND(F101*N(Debts!$D$9)/12,2)</f>
        <v>0</v>
      </c>
      <c r="Q101" s="0" t="n">
        <f aca="false">ROUND(G101*N(Debts!$D$10)/12,2)</f>
        <v>0</v>
      </c>
      <c r="R101" s="0" t="n">
        <f aca="false">ROUND(H101*N(Debts!$D$11)/12,2)</f>
        <v>0</v>
      </c>
      <c r="S101" s="0" t="n">
        <f aca="false">ROUND(I101*N(Debts!$D$12)/12,2)</f>
        <v>0</v>
      </c>
      <c r="T101" s="0" t="n">
        <f aca="false">ROUND(J101*N(Debts!$D$13)/12,2)</f>
        <v>0</v>
      </c>
      <c r="U101" s="0" t="n">
        <f aca="false">ROUND(K101*N(Debts!$D$14)/12,2)</f>
        <v>0</v>
      </c>
      <c r="V101" s="0" t="n">
        <f aca="false">B101+L101</f>
        <v>0</v>
      </c>
      <c r="W101" s="0" t="n">
        <f aca="false">C101+M101</f>
        <v>0</v>
      </c>
      <c r="X101" s="0" t="n">
        <f aca="false">D101+N101</f>
        <v>0</v>
      </c>
      <c r="Y101" s="0" t="n">
        <f aca="false">E101+O101</f>
        <v>0</v>
      </c>
      <c r="Z101" s="0" t="n">
        <f aca="false">F101+P101</f>
        <v>0</v>
      </c>
      <c r="AA101" s="0" t="n">
        <f aca="false">G101+Q101</f>
        <v>0</v>
      </c>
      <c r="AB101" s="0" t="n">
        <f aca="false">H101+R101</f>
        <v>0</v>
      </c>
      <c r="AC101" s="0" t="n">
        <f aca="false">I101+S101</f>
        <v>0</v>
      </c>
      <c r="AD101" s="0" t="n">
        <f aca="false">J101+T101</f>
        <v>0</v>
      </c>
      <c r="AE101" s="0" t="n">
        <f aca="false">K101+U101</f>
        <v>0</v>
      </c>
      <c r="AF101" s="0" t="n">
        <f aca="false">MIN(N(Debts!$E$5),V101)</f>
        <v>0</v>
      </c>
      <c r="AG101" s="0" t="n">
        <f aca="false">MIN(N(Debts!$E$6),W101)</f>
        <v>0</v>
      </c>
      <c r="AH101" s="0" t="n">
        <f aca="false">MIN(N(Debts!$E$7),X101)</f>
        <v>0</v>
      </c>
      <c r="AI101" s="0" t="n">
        <f aca="false">MIN(N(Debts!$E$8),Y101)</f>
        <v>0</v>
      </c>
      <c r="AJ101" s="0" t="n">
        <f aca="false">MIN(N(Debts!$E$9),Z101)</f>
        <v>0</v>
      </c>
      <c r="AK101" s="0" t="n">
        <f aca="false">MIN(N(Debts!$E$10),AA101)</f>
        <v>0</v>
      </c>
      <c r="AL101" s="0" t="n">
        <f aca="false">MIN(N(Debts!$E$11),AB101)</f>
        <v>0</v>
      </c>
      <c r="AM101" s="0" t="n">
        <f aca="false">MIN(N(Debts!$E$12),AC101)</f>
        <v>0</v>
      </c>
      <c r="AN101" s="0" t="n">
        <f aca="false">MIN(N(Debts!$E$13),AD101)</f>
        <v>0</v>
      </c>
      <c r="AO101" s="0" t="n">
        <f aca="false">MIN(N(Debts!$E$14),AE101)</f>
        <v>0</v>
      </c>
      <c r="AP101" s="0" t="n">
        <f aca="false">V101-AF101</f>
        <v>0</v>
      </c>
      <c r="AQ101" s="0" t="n">
        <f aca="false">W101-AG101</f>
        <v>0</v>
      </c>
      <c r="AR101" s="0" t="n">
        <f aca="false">X101-AH101</f>
        <v>0</v>
      </c>
      <c r="AS101" s="0" t="n">
        <f aca="false">Y101-AI101</f>
        <v>0</v>
      </c>
      <c r="AT101" s="0" t="n">
        <f aca="false">Z101-AJ101</f>
        <v>0</v>
      </c>
      <c r="AU101" s="0" t="n">
        <f aca="false">AA101-AK101</f>
        <v>0</v>
      </c>
      <c r="AV101" s="0" t="n">
        <f aca="false">AB101-AL101</f>
        <v>0</v>
      </c>
      <c r="AW101" s="0" t="n">
        <f aca="false">AC101-AM101</f>
        <v>0</v>
      </c>
      <c r="AX101" s="0" t="n">
        <f aca="false">AD101-AN101</f>
        <v>0</v>
      </c>
      <c r="AY101" s="0" t="n">
        <f aca="false">AE101-AO101</f>
        <v>0</v>
      </c>
      <c r="AZ101" s="0" t="n">
        <f aca="false">MAX(0,MIN(AP101,$BT101-SUMIF($AP$2:$AY$2,"&lt;"&amp;AP$2,$AP101:$AY101)))</f>
        <v>0</v>
      </c>
      <c r="BA101" s="0" t="n">
        <f aca="false">MAX(0,MIN(AQ101,$BT101-SUMIF($AP$2:$AY$2,"&lt;"&amp;AQ$2,$AP101:$AY101)))</f>
        <v>0</v>
      </c>
      <c r="BB101" s="0" t="n">
        <f aca="false">MAX(0,MIN(AR101,$BT101-SUMIF($AP$2:$AY$2,"&lt;"&amp;AR$2,$AP101:$AY101)))</f>
        <v>0</v>
      </c>
      <c r="BC101" s="0" t="n">
        <f aca="false">MAX(0,MIN(AS101,$BT101-SUMIF($AP$2:$AY$2,"&lt;"&amp;AS$2,$AP101:$AY101)))</f>
        <v>0</v>
      </c>
      <c r="BD101" s="0" t="n">
        <f aca="false">MAX(0,MIN(AT101,$BT101-SUMIF($AP$2:$AY$2,"&lt;"&amp;AT$2,$AP101:$AY101)))</f>
        <v>0</v>
      </c>
      <c r="BE101" s="0" t="n">
        <f aca="false">MAX(0,MIN(AU101,$BT101-SUMIF($AP$2:$AY$2,"&lt;"&amp;AU$2,$AP101:$AY101)))</f>
        <v>0</v>
      </c>
      <c r="BF101" s="0" t="n">
        <f aca="false">MAX(0,MIN(AV101,$BT101-SUMIF($AP$2:$AY$2,"&lt;"&amp;AV$2,$AP101:$AY101)))</f>
        <v>0</v>
      </c>
      <c r="BG101" s="0" t="n">
        <f aca="false">MAX(0,MIN(AW101,$BT101-SUMIF($AP$2:$AY$2,"&lt;"&amp;AW$2,$AP101:$AY101)))</f>
        <v>0</v>
      </c>
      <c r="BH101" s="0" t="n">
        <f aca="false">MAX(0,MIN(AX101,$BT101-SUMIF($AP$2:$AY$2,"&lt;"&amp;AX$2,$AP101:$AY101)))</f>
        <v>0</v>
      </c>
      <c r="BI101" s="0" t="n">
        <f aca="false">MAX(0,MIN(AY101,$BT101-SUMIF($AP$2:$AY$2,"&lt;"&amp;AY$2,$AP101:$AY101)))</f>
        <v>0</v>
      </c>
      <c r="BJ101" s="0" t="n">
        <f aca="false">ROUND(V101-AF101-AZ101,2)</f>
        <v>0</v>
      </c>
      <c r="BK101" s="0" t="n">
        <f aca="false">ROUND(W101-AG101-BA101,2)</f>
        <v>0</v>
      </c>
      <c r="BL101" s="0" t="n">
        <f aca="false">ROUND(X101-AH101-BB101,2)</f>
        <v>0</v>
      </c>
      <c r="BM101" s="0" t="n">
        <f aca="false">ROUND(Y101-AI101-BC101,2)</f>
        <v>0</v>
      </c>
      <c r="BN101" s="0" t="n">
        <f aca="false">ROUND(Z101-AJ101-BD101,2)</f>
        <v>0</v>
      </c>
      <c r="BO101" s="0" t="n">
        <f aca="false">ROUND(AA101-AK101-BE101,2)</f>
        <v>0</v>
      </c>
      <c r="BP101" s="0" t="n">
        <f aca="false">ROUND(AB101-AL101-BF101,2)</f>
        <v>0</v>
      </c>
      <c r="BQ101" s="0" t="n">
        <f aca="false">ROUND(AC101-AM101-BG101,2)</f>
        <v>0</v>
      </c>
      <c r="BR101" s="0" t="n">
        <f aca="false">ROUND(AD101-AN101-BH101,2)</f>
        <v>0</v>
      </c>
      <c r="BS101" s="0" t="n">
        <f aca="false">ROUND(AE101-AO101-BI101,2)</f>
        <v>0</v>
      </c>
      <c r="BT101" s="0" t="n">
        <f aca="false">MAX(0,Plan!$C$4-SUM(AF101:AO101))</f>
        <v>650</v>
      </c>
      <c r="BU101" s="0" t="n">
        <f aca="false">ROUND(SUM(BJ101:BS101),2)</f>
        <v>0</v>
      </c>
      <c r="BV101" s="0" t="n">
        <f aca="false">SUM(AF101:AO101)+SUM(AZ101:BI101)</f>
        <v>0</v>
      </c>
      <c r="BW101" s="0" t="n">
        <f aca="false">SUM(L101:U101)</f>
        <v>0</v>
      </c>
    </row>
    <row r="102" customFormat="false" ht="15" hidden="false" customHeight="false" outlineLevel="0" collapsed="false">
      <c r="A102" s="0" t="n">
        <v>97</v>
      </c>
      <c r="B102" s="0" t="n">
        <f aca="false">BJ101</f>
        <v>0</v>
      </c>
      <c r="C102" s="0" t="n">
        <f aca="false">BK101</f>
        <v>0</v>
      </c>
      <c r="D102" s="0" t="n">
        <f aca="false">BL101</f>
        <v>0</v>
      </c>
      <c r="E102" s="0" t="n">
        <f aca="false">BM101</f>
        <v>0</v>
      </c>
      <c r="F102" s="0" t="n">
        <f aca="false">BN101</f>
        <v>0</v>
      </c>
      <c r="G102" s="0" t="n">
        <f aca="false">BO101</f>
        <v>0</v>
      </c>
      <c r="H102" s="0" t="n">
        <f aca="false">BP101</f>
        <v>0</v>
      </c>
      <c r="I102" s="0" t="n">
        <f aca="false">BQ101</f>
        <v>0</v>
      </c>
      <c r="J102" s="0" t="n">
        <f aca="false">BR101</f>
        <v>0</v>
      </c>
      <c r="K102" s="0" t="n">
        <f aca="false">BS101</f>
        <v>0</v>
      </c>
      <c r="L102" s="0" t="n">
        <f aca="false">ROUND(B102*N(Debts!$D$5)/12,2)</f>
        <v>0</v>
      </c>
      <c r="M102" s="0" t="n">
        <f aca="false">ROUND(C102*N(Debts!$D$6)/12,2)</f>
        <v>0</v>
      </c>
      <c r="N102" s="0" t="n">
        <f aca="false">ROUND(D102*N(Debts!$D$7)/12,2)</f>
        <v>0</v>
      </c>
      <c r="O102" s="0" t="n">
        <f aca="false">ROUND(E102*N(Debts!$D$8)/12,2)</f>
        <v>0</v>
      </c>
      <c r="P102" s="0" t="n">
        <f aca="false">ROUND(F102*N(Debts!$D$9)/12,2)</f>
        <v>0</v>
      </c>
      <c r="Q102" s="0" t="n">
        <f aca="false">ROUND(G102*N(Debts!$D$10)/12,2)</f>
        <v>0</v>
      </c>
      <c r="R102" s="0" t="n">
        <f aca="false">ROUND(H102*N(Debts!$D$11)/12,2)</f>
        <v>0</v>
      </c>
      <c r="S102" s="0" t="n">
        <f aca="false">ROUND(I102*N(Debts!$D$12)/12,2)</f>
        <v>0</v>
      </c>
      <c r="T102" s="0" t="n">
        <f aca="false">ROUND(J102*N(Debts!$D$13)/12,2)</f>
        <v>0</v>
      </c>
      <c r="U102" s="0" t="n">
        <f aca="false">ROUND(K102*N(Debts!$D$14)/12,2)</f>
        <v>0</v>
      </c>
      <c r="V102" s="0" t="n">
        <f aca="false">B102+L102</f>
        <v>0</v>
      </c>
      <c r="W102" s="0" t="n">
        <f aca="false">C102+M102</f>
        <v>0</v>
      </c>
      <c r="X102" s="0" t="n">
        <f aca="false">D102+N102</f>
        <v>0</v>
      </c>
      <c r="Y102" s="0" t="n">
        <f aca="false">E102+O102</f>
        <v>0</v>
      </c>
      <c r="Z102" s="0" t="n">
        <f aca="false">F102+P102</f>
        <v>0</v>
      </c>
      <c r="AA102" s="0" t="n">
        <f aca="false">G102+Q102</f>
        <v>0</v>
      </c>
      <c r="AB102" s="0" t="n">
        <f aca="false">H102+R102</f>
        <v>0</v>
      </c>
      <c r="AC102" s="0" t="n">
        <f aca="false">I102+S102</f>
        <v>0</v>
      </c>
      <c r="AD102" s="0" t="n">
        <f aca="false">J102+T102</f>
        <v>0</v>
      </c>
      <c r="AE102" s="0" t="n">
        <f aca="false">K102+U102</f>
        <v>0</v>
      </c>
      <c r="AF102" s="0" t="n">
        <f aca="false">MIN(N(Debts!$E$5),V102)</f>
        <v>0</v>
      </c>
      <c r="AG102" s="0" t="n">
        <f aca="false">MIN(N(Debts!$E$6),W102)</f>
        <v>0</v>
      </c>
      <c r="AH102" s="0" t="n">
        <f aca="false">MIN(N(Debts!$E$7),X102)</f>
        <v>0</v>
      </c>
      <c r="AI102" s="0" t="n">
        <f aca="false">MIN(N(Debts!$E$8),Y102)</f>
        <v>0</v>
      </c>
      <c r="AJ102" s="0" t="n">
        <f aca="false">MIN(N(Debts!$E$9),Z102)</f>
        <v>0</v>
      </c>
      <c r="AK102" s="0" t="n">
        <f aca="false">MIN(N(Debts!$E$10),AA102)</f>
        <v>0</v>
      </c>
      <c r="AL102" s="0" t="n">
        <f aca="false">MIN(N(Debts!$E$11),AB102)</f>
        <v>0</v>
      </c>
      <c r="AM102" s="0" t="n">
        <f aca="false">MIN(N(Debts!$E$12),AC102)</f>
        <v>0</v>
      </c>
      <c r="AN102" s="0" t="n">
        <f aca="false">MIN(N(Debts!$E$13),AD102)</f>
        <v>0</v>
      </c>
      <c r="AO102" s="0" t="n">
        <f aca="false">MIN(N(Debts!$E$14),AE102)</f>
        <v>0</v>
      </c>
      <c r="AP102" s="0" t="n">
        <f aca="false">V102-AF102</f>
        <v>0</v>
      </c>
      <c r="AQ102" s="0" t="n">
        <f aca="false">W102-AG102</f>
        <v>0</v>
      </c>
      <c r="AR102" s="0" t="n">
        <f aca="false">X102-AH102</f>
        <v>0</v>
      </c>
      <c r="AS102" s="0" t="n">
        <f aca="false">Y102-AI102</f>
        <v>0</v>
      </c>
      <c r="AT102" s="0" t="n">
        <f aca="false">Z102-AJ102</f>
        <v>0</v>
      </c>
      <c r="AU102" s="0" t="n">
        <f aca="false">AA102-AK102</f>
        <v>0</v>
      </c>
      <c r="AV102" s="0" t="n">
        <f aca="false">AB102-AL102</f>
        <v>0</v>
      </c>
      <c r="AW102" s="0" t="n">
        <f aca="false">AC102-AM102</f>
        <v>0</v>
      </c>
      <c r="AX102" s="0" t="n">
        <f aca="false">AD102-AN102</f>
        <v>0</v>
      </c>
      <c r="AY102" s="0" t="n">
        <f aca="false">AE102-AO102</f>
        <v>0</v>
      </c>
      <c r="AZ102" s="0" t="n">
        <f aca="false">MAX(0,MIN(AP102,$BT102-SUMIF($AP$2:$AY$2,"&lt;"&amp;AP$2,$AP102:$AY102)))</f>
        <v>0</v>
      </c>
      <c r="BA102" s="0" t="n">
        <f aca="false">MAX(0,MIN(AQ102,$BT102-SUMIF($AP$2:$AY$2,"&lt;"&amp;AQ$2,$AP102:$AY102)))</f>
        <v>0</v>
      </c>
      <c r="BB102" s="0" t="n">
        <f aca="false">MAX(0,MIN(AR102,$BT102-SUMIF($AP$2:$AY$2,"&lt;"&amp;AR$2,$AP102:$AY102)))</f>
        <v>0</v>
      </c>
      <c r="BC102" s="0" t="n">
        <f aca="false">MAX(0,MIN(AS102,$BT102-SUMIF($AP$2:$AY$2,"&lt;"&amp;AS$2,$AP102:$AY102)))</f>
        <v>0</v>
      </c>
      <c r="BD102" s="0" t="n">
        <f aca="false">MAX(0,MIN(AT102,$BT102-SUMIF($AP$2:$AY$2,"&lt;"&amp;AT$2,$AP102:$AY102)))</f>
        <v>0</v>
      </c>
      <c r="BE102" s="0" t="n">
        <f aca="false">MAX(0,MIN(AU102,$BT102-SUMIF($AP$2:$AY$2,"&lt;"&amp;AU$2,$AP102:$AY102)))</f>
        <v>0</v>
      </c>
      <c r="BF102" s="0" t="n">
        <f aca="false">MAX(0,MIN(AV102,$BT102-SUMIF($AP$2:$AY$2,"&lt;"&amp;AV$2,$AP102:$AY102)))</f>
        <v>0</v>
      </c>
      <c r="BG102" s="0" t="n">
        <f aca="false">MAX(0,MIN(AW102,$BT102-SUMIF($AP$2:$AY$2,"&lt;"&amp;AW$2,$AP102:$AY102)))</f>
        <v>0</v>
      </c>
      <c r="BH102" s="0" t="n">
        <f aca="false">MAX(0,MIN(AX102,$BT102-SUMIF($AP$2:$AY$2,"&lt;"&amp;AX$2,$AP102:$AY102)))</f>
        <v>0</v>
      </c>
      <c r="BI102" s="0" t="n">
        <f aca="false">MAX(0,MIN(AY102,$BT102-SUMIF($AP$2:$AY$2,"&lt;"&amp;AY$2,$AP102:$AY102)))</f>
        <v>0</v>
      </c>
      <c r="BJ102" s="0" t="n">
        <f aca="false">ROUND(V102-AF102-AZ102,2)</f>
        <v>0</v>
      </c>
      <c r="BK102" s="0" t="n">
        <f aca="false">ROUND(W102-AG102-BA102,2)</f>
        <v>0</v>
      </c>
      <c r="BL102" s="0" t="n">
        <f aca="false">ROUND(X102-AH102-BB102,2)</f>
        <v>0</v>
      </c>
      <c r="BM102" s="0" t="n">
        <f aca="false">ROUND(Y102-AI102-BC102,2)</f>
        <v>0</v>
      </c>
      <c r="BN102" s="0" t="n">
        <f aca="false">ROUND(Z102-AJ102-BD102,2)</f>
        <v>0</v>
      </c>
      <c r="BO102" s="0" t="n">
        <f aca="false">ROUND(AA102-AK102-BE102,2)</f>
        <v>0</v>
      </c>
      <c r="BP102" s="0" t="n">
        <f aca="false">ROUND(AB102-AL102-BF102,2)</f>
        <v>0</v>
      </c>
      <c r="BQ102" s="0" t="n">
        <f aca="false">ROUND(AC102-AM102-BG102,2)</f>
        <v>0</v>
      </c>
      <c r="BR102" s="0" t="n">
        <f aca="false">ROUND(AD102-AN102-BH102,2)</f>
        <v>0</v>
      </c>
      <c r="BS102" s="0" t="n">
        <f aca="false">ROUND(AE102-AO102-BI102,2)</f>
        <v>0</v>
      </c>
      <c r="BT102" s="0" t="n">
        <f aca="false">MAX(0,Plan!$C$4-SUM(AF102:AO102))</f>
        <v>650</v>
      </c>
      <c r="BU102" s="0" t="n">
        <f aca="false">ROUND(SUM(BJ102:BS102),2)</f>
        <v>0</v>
      </c>
      <c r="BV102" s="0" t="n">
        <f aca="false">SUM(AF102:AO102)+SUM(AZ102:BI102)</f>
        <v>0</v>
      </c>
      <c r="BW102" s="0" t="n">
        <f aca="false">SUM(L102:U102)</f>
        <v>0</v>
      </c>
    </row>
    <row r="103" customFormat="false" ht="15" hidden="false" customHeight="false" outlineLevel="0" collapsed="false">
      <c r="A103" s="0" t="n">
        <v>98</v>
      </c>
      <c r="B103" s="0" t="n">
        <f aca="false">BJ102</f>
        <v>0</v>
      </c>
      <c r="C103" s="0" t="n">
        <f aca="false">BK102</f>
        <v>0</v>
      </c>
      <c r="D103" s="0" t="n">
        <f aca="false">BL102</f>
        <v>0</v>
      </c>
      <c r="E103" s="0" t="n">
        <f aca="false">BM102</f>
        <v>0</v>
      </c>
      <c r="F103" s="0" t="n">
        <f aca="false">BN102</f>
        <v>0</v>
      </c>
      <c r="G103" s="0" t="n">
        <f aca="false">BO102</f>
        <v>0</v>
      </c>
      <c r="H103" s="0" t="n">
        <f aca="false">BP102</f>
        <v>0</v>
      </c>
      <c r="I103" s="0" t="n">
        <f aca="false">BQ102</f>
        <v>0</v>
      </c>
      <c r="J103" s="0" t="n">
        <f aca="false">BR102</f>
        <v>0</v>
      </c>
      <c r="K103" s="0" t="n">
        <f aca="false">BS102</f>
        <v>0</v>
      </c>
      <c r="L103" s="0" t="n">
        <f aca="false">ROUND(B103*N(Debts!$D$5)/12,2)</f>
        <v>0</v>
      </c>
      <c r="M103" s="0" t="n">
        <f aca="false">ROUND(C103*N(Debts!$D$6)/12,2)</f>
        <v>0</v>
      </c>
      <c r="N103" s="0" t="n">
        <f aca="false">ROUND(D103*N(Debts!$D$7)/12,2)</f>
        <v>0</v>
      </c>
      <c r="O103" s="0" t="n">
        <f aca="false">ROUND(E103*N(Debts!$D$8)/12,2)</f>
        <v>0</v>
      </c>
      <c r="P103" s="0" t="n">
        <f aca="false">ROUND(F103*N(Debts!$D$9)/12,2)</f>
        <v>0</v>
      </c>
      <c r="Q103" s="0" t="n">
        <f aca="false">ROUND(G103*N(Debts!$D$10)/12,2)</f>
        <v>0</v>
      </c>
      <c r="R103" s="0" t="n">
        <f aca="false">ROUND(H103*N(Debts!$D$11)/12,2)</f>
        <v>0</v>
      </c>
      <c r="S103" s="0" t="n">
        <f aca="false">ROUND(I103*N(Debts!$D$12)/12,2)</f>
        <v>0</v>
      </c>
      <c r="T103" s="0" t="n">
        <f aca="false">ROUND(J103*N(Debts!$D$13)/12,2)</f>
        <v>0</v>
      </c>
      <c r="U103" s="0" t="n">
        <f aca="false">ROUND(K103*N(Debts!$D$14)/12,2)</f>
        <v>0</v>
      </c>
      <c r="V103" s="0" t="n">
        <f aca="false">B103+L103</f>
        <v>0</v>
      </c>
      <c r="W103" s="0" t="n">
        <f aca="false">C103+M103</f>
        <v>0</v>
      </c>
      <c r="X103" s="0" t="n">
        <f aca="false">D103+N103</f>
        <v>0</v>
      </c>
      <c r="Y103" s="0" t="n">
        <f aca="false">E103+O103</f>
        <v>0</v>
      </c>
      <c r="Z103" s="0" t="n">
        <f aca="false">F103+P103</f>
        <v>0</v>
      </c>
      <c r="AA103" s="0" t="n">
        <f aca="false">G103+Q103</f>
        <v>0</v>
      </c>
      <c r="AB103" s="0" t="n">
        <f aca="false">H103+R103</f>
        <v>0</v>
      </c>
      <c r="AC103" s="0" t="n">
        <f aca="false">I103+S103</f>
        <v>0</v>
      </c>
      <c r="AD103" s="0" t="n">
        <f aca="false">J103+T103</f>
        <v>0</v>
      </c>
      <c r="AE103" s="0" t="n">
        <f aca="false">K103+U103</f>
        <v>0</v>
      </c>
      <c r="AF103" s="0" t="n">
        <f aca="false">MIN(N(Debts!$E$5),V103)</f>
        <v>0</v>
      </c>
      <c r="AG103" s="0" t="n">
        <f aca="false">MIN(N(Debts!$E$6),W103)</f>
        <v>0</v>
      </c>
      <c r="AH103" s="0" t="n">
        <f aca="false">MIN(N(Debts!$E$7),X103)</f>
        <v>0</v>
      </c>
      <c r="AI103" s="0" t="n">
        <f aca="false">MIN(N(Debts!$E$8),Y103)</f>
        <v>0</v>
      </c>
      <c r="AJ103" s="0" t="n">
        <f aca="false">MIN(N(Debts!$E$9),Z103)</f>
        <v>0</v>
      </c>
      <c r="AK103" s="0" t="n">
        <f aca="false">MIN(N(Debts!$E$10),AA103)</f>
        <v>0</v>
      </c>
      <c r="AL103" s="0" t="n">
        <f aca="false">MIN(N(Debts!$E$11),AB103)</f>
        <v>0</v>
      </c>
      <c r="AM103" s="0" t="n">
        <f aca="false">MIN(N(Debts!$E$12),AC103)</f>
        <v>0</v>
      </c>
      <c r="AN103" s="0" t="n">
        <f aca="false">MIN(N(Debts!$E$13),AD103)</f>
        <v>0</v>
      </c>
      <c r="AO103" s="0" t="n">
        <f aca="false">MIN(N(Debts!$E$14),AE103)</f>
        <v>0</v>
      </c>
      <c r="AP103" s="0" t="n">
        <f aca="false">V103-AF103</f>
        <v>0</v>
      </c>
      <c r="AQ103" s="0" t="n">
        <f aca="false">W103-AG103</f>
        <v>0</v>
      </c>
      <c r="AR103" s="0" t="n">
        <f aca="false">X103-AH103</f>
        <v>0</v>
      </c>
      <c r="AS103" s="0" t="n">
        <f aca="false">Y103-AI103</f>
        <v>0</v>
      </c>
      <c r="AT103" s="0" t="n">
        <f aca="false">Z103-AJ103</f>
        <v>0</v>
      </c>
      <c r="AU103" s="0" t="n">
        <f aca="false">AA103-AK103</f>
        <v>0</v>
      </c>
      <c r="AV103" s="0" t="n">
        <f aca="false">AB103-AL103</f>
        <v>0</v>
      </c>
      <c r="AW103" s="0" t="n">
        <f aca="false">AC103-AM103</f>
        <v>0</v>
      </c>
      <c r="AX103" s="0" t="n">
        <f aca="false">AD103-AN103</f>
        <v>0</v>
      </c>
      <c r="AY103" s="0" t="n">
        <f aca="false">AE103-AO103</f>
        <v>0</v>
      </c>
      <c r="AZ103" s="0" t="n">
        <f aca="false">MAX(0,MIN(AP103,$BT103-SUMIF($AP$2:$AY$2,"&lt;"&amp;AP$2,$AP103:$AY103)))</f>
        <v>0</v>
      </c>
      <c r="BA103" s="0" t="n">
        <f aca="false">MAX(0,MIN(AQ103,$BT103-SUMIF($AP$2:$AY$2,"&lt;"&amp;AQ$2,$AP103:$AY103)))</f>
        <v>0</v>
      </c>
      <c r="BB103" s="0" t="n">
        <f aca="false">MAX(0,MIN(AR103,$BT103-SUMIF($AP$2:$AY$2,"&lt;"&amp;AR$2,$AP103:$AY103)))</f>
        <v>0</v>
      </c>
      <c r="BC103" s="0" t="n">
        <f aca="false">MAX(0,MIN(AS103,$BT103-SUMIF($AP$2:$AY$2,"&lt;"&amp;AS$2,$AP103:$AY103)))</f>
        <v>0</v>
      </c>
      <c r="BD103" s="0" t="n">
        <f aca="false">MAX(0,MIN(AT103,$BT103-SUMIF($AP$2:$AY$2,"&lt;"&amp;AT$2,$AP103:$AY103)))</f>
        <v>0</v>
      </c>
      <c r="BE103" s="0" t="n">
        <f aca="false">MAX(0,MIN(AU103,$BT103-SUMIF($AP$2:$AY$2,"&lt;"&amp;AU$2,$AP103:$AY103)))</f>
        <v>0</v>
      </c>
      <c r="BF103" s="0" t="n">
        <f aca="false">MAX(0,MIN(AV103,$BT103-SUMIF($AP$2:$AY$2,"&lt;"&amp;AV$2,$AP103:$AY103)))</f>
        <v>0</v>
      </c>
      <c r="BG103" s="0" t="n">
        <f aca="false">MAX(0,MIN(AW103,$BT103-SUMIF($AP$2:$AY$2,"&lt;"&amp;AW$2,$AP103:$AY103)))</f>
        <v>0</v>
      </c>
      <c r="BH103" s="0" t="n">
        <f aca="false">MAX(0,MIN(AX103,$BT103-SUMIF($AP$2:$AY$2,"&lt;"&amp;AX$2,$AP103:$AY103)))</f>
        <v>0</v>
      </c>
      <c r="BI103" s="0" t="n">
        <f aca="false">MAX(0,MIN(AY103,$BT103-SUMIF($AP$2:$AY$2,"&lt;"&amp;AY$2,$AP103:$AY103)))</f>
        <v>0</v>
      </c>
      <c r="BJ103" s="0" t="n">
        <f aca="false">ROUND(V103-AF103-AZ103,2)</f>
        <v>0</v>
      </c>
      <c r="BK103" s="0" t="n">
        <f aca="false">ROUND(W103-AG103-BA103,2)</f>
        <v>0</v>
      </c>
      <c r="BL103" s="0" t="n">
        <f aca="false">ROUND(X103-AH103-BB103,2)</f>
        <v>0</v>
      </c>
      <c r="BM103" s="0" t="n">
        <f aca="false">ROUND(Y103-AI103-BC103,2)</f>
        <v>0</v>
      </c>
      <c r="BN103" s="0" t="n">
        <f aca="false">ROUND(Z103-AJ103-BD103,2)</f>
        <v>0</v>
      </c>
      <c r="BO103" s="0" t="n">
        <f aca="false">ROUND(AA103-AK103-BE103,2)</f>
        <v>0</v>
      </c>
      <c r="BP103" s="0" t="n">
        <f aca="false">ROUND(AB103-AL103-BF103,2)</f>
        <v>0</v>
      </c>
      <c r="BQ103" s="0" t="n">
        <f aca="false">ROUND(AC103-AM103-BG103,2)</f>
        <v>0</v>
      </c>
      <c r="BR103" s="0" t="n">
        <f aca="false">ROUND(AD103-AN103-BH103,2)</f>
        <v>0</v>
      </c>
      <c r="BS103" s="0" t="n">
        <f aca="false">ROUND(AE103-AO103-BI103,2)</f>
        <v>0</v>
      </c>
      <c r="BT103" s="0" t="n">
        <f aca="false">MAX(0,Plan!$C$4-SUM(AF103:AO103))</f>
        <v>650</v>
      </c>
      <c r="BU103" s="0" t="n">
        <f aca="false">ROUND(SUM(BJ103:BS103),2)</f>
        <v>0</v>
      </c>
      <c r="BV103" s="0" t="n">
        <f aca="false">SUM(AF103:AO103)+SUM(AZ103:BI103)</f>
        <v>0</v>
      </c>
      <c r="BW103" s="0" t="n">
        <f aca="false">SUM(L103:U103)</f>
        <v>0</v>
      </c>
    </row>
    <row r="104" customFormat="false" ht="15" hidden="false" customHeight="false" outlineLevel="0" collapsed="false">
      <c r="A104" s="0" t="n">
        <v>99</v>
      </c>
      <c r="B104" s="0" t="n">
        <f aca="false">BJ103</f>
        <v>0</v>
      </c>
      <c r="C104" s="0" t="n">
        <f aca="false">BK103</f>
        <v>0</v>
      </c>
      <c r="D104" s="0" t="n">
        <f aca="false">BL103</f>
        <v>0</v>
      </c>
      <c r="E104" s="0" t="n">
        <f aca="false">BM103</f>
        <v>0</v>
      </c>
      <c r="F104" s="0" t="n">
        <f aca="false">BN103</f>
        <v>0</v>
      </c>
      <c r="G104" s="0" t="n">
        <f aca="false">BO103</f>
        <v>0</v>
      </c>
      <c r="H104" s="0" t="n">
        <f aca="false">BP103</f>
        <v>0</v>
      </c>
      <c r="I104" s="0" t="n">
        <f aca="false">BQ103</f>
        <v>0</v>
      </c>
      <c r="J104" s="0" t="n">
        <f aca="false">BR103</f>
        <v>0</v>
      </c>
      <c r="K104" s="0" t="n">
        <f aca="false">BS103</f>
        <v>0</v>
      </c>
      <c r="L104" s="0" t="n">
        <f aca="false">ROUND(B104*N(Debts!$D$5)/12,2)</f>
        <v>0</v>
      </c>
      <c r="M104" s="0" t="n">
        <f aca="false">ROUND(C104*N(Debts!$D$6)/12,2)</f>
        <v>0</v>
      </c>
      <c r="N104" s="0" t="n">
        <f aca="false">ROUND(D104*N(Debts!$D$7)/12,2)</f>
        <v>0</v>
      </c>
      <c r="O104" s="0" t="n">
        <f aca="false">ROUND(E104*N(Debts!$D$8)/12,2)</f>
        <v>0</v>
      </c>
      <c r="P104" s="0" t="n">
        <f aca="false">ROUND(F104*N(Debts!$D$9)/12,2)</f>
        <v>0</v>
      </c>
      <c r="Q104" s="0" t="n">
        <f aca="false">ROUND(G104*N(Debts!$D$10)/12,2)</f>
        <v>0</v>
      </c>
      <c r="R104" s="0" t="n">
        <f aca="false">ROUND(H104*N(Debts!$D$11)/12,2)</f>
        <v>0</v>
      </c>
      <c r="S104" s="0" t="n">
        <f aca="false">ROUND(I104*N(Debts!$D$12)/12,2)</f>
        <v>0</v>
      </c>
      <c r="T104" s="0" t="n">
        <f aca="false">ROUND(J104*N(Debts!$D$13)/12,2)</f>
        <v>0</v>
      </c>
      <c r="U104" s="0" t="n">
        <f aca="false">ROUND(K104*N(Debts!$D$14)/12,2)</f>
        <v>0</v>
      </c>
      <c r="V104" s="0" t="n">
        <f aca="false">B104+L104</f>
        <v>0</v>
      </c>
      <c r="W104" s="0" t="n">
        <f aca="false">C104+M104</f>
        <v>0</v>
      </c>
      <c r="X104" s="0" t="n">
        <f aca="false">D104+N104</f>
        <v>0</v>
      </c>
      <c r="Y104" s="0" t="n">
        <f aca="false">E104+O104</f>
        <v>0</v>
      </c>
      <c r="Z104" s="0" t="n">
        <f aca="false">F104+P104</f>
        <v>0</v>
      </c>
      <c r="AA104" s="0" t="n">
        <f aca="false">G104+Q104</f>
        <v>0</v>
      </c>
      <c r="AB104" s="0" t="n">
        <f aca="false">H104+R104</f>
        <v>0</v>
      </c>
      <c r="AC104" s="0" t="n">
        <f aca="false">I104+S104</f>
        <v>0</v>
      </c>
      <c r="AD104" s="0" t="n">
        <f aca="false">J104+T104</f>
        <v>0</v>
      </c>
      <c r="AE104" s="0" t="n">
        <f aca="false">K104+U104</f>
        <v>0</v>
      </c>
      <c r="AF104" s="0" t="n">
        <f aca="false">MIN(N(Debts!$E$5),V104)</f>
        <v>0</v>
      </c>
      <c r="AG104" s="0" t="n">
        <f aca="false">MIN(N(Debts!$E$6),W104)</f>
        <v>0</v>
      </c>
      <c r="AH104" s="0" t="n">
        <f aca="false">MIN(N(Debts!$E$7),X104)</f>
        <v>0</v>
      </c>
      <c r="AI104" s="0" t="n">
        <f aca="false">MIN(N(Debts!$E$8),Y104)</f>
        <v>0</v>
      </c>
      <c r="AJ104" s="0" t="n">
        <f aca="false">MIN(N(Debts!$E$9),Z104)</f>
        <v>0</v>
      </c>
      <c r="AK104" s="0" t="n">
        <f aca="false">MIN(N(Debts!$E$10),AA104)</f>
        <v>0</v>
      </c>
      <c r="AL104" s="0" t="n">
        <f aca="false">MIN(N(Debts!$E$11),AB104)</f>
        <v>0</v>
      </c>
      <c r="AM104" s="0" t="n">
        <f aca="false">MIN(N(Debts!$E$12),AC104)</f>
        <v>0</v>
      </c>
      <c r="AN104" s="0" t="n">
        <f aca="false">MIN(N(Debts!$E$13),AD104)</f>
        <v>0</v>
      </c>
      <c r="AO104" s="0" t="n">
        <f aca="false">MIN(N(Debts!$E$14),AE104)</f>
        <v>0</v>
      </c>
      <c r="AP104" s="0" t="n">
        <f aca="false">V104-AF104</f>
        <v>0</v>
      </c>
      <c r="AQ104" s="0" t="n">
        <f aca="false">W104-AG104</f>
        <v>0</v>
      </c>
      <c r="AR104" s="0" t="n">
        <f aca="false">X104-AH104</f>
        <v>0</v>
      </c>
      <c r="AS104" s="0" t="n">
        <f aca="false">Y104-AI104</f>
        <v>0</v>
      </c>
      <c r="AT104" s="0" t="n">
        <f aca="false">Z104-AJ104</f>
        <v>0</v>
      </c>
      <c r="AU104" s="0" t="n">
        <f aca="false">AA104-AK104</f>
        <v>0</v>
      </c>
      <c r="AV104" s="0" t="n">
        <f aca="false">AB104-AL104</f>
        <v>0</v>
      </c>
      <c r="AW104" s="0" t="n">
        <f aca="false">AC104-AM104</f>
        <v>0</v>
      </c>
      <c r="AX104" s="0" t="n">
        <f aca="false">AD104-AN104</f>
        <v>0</v>
      </c>
      <c r="AY104" s="0" t="n">
        <f aca="false">AE104-AO104</f>
        <v>0</v>
      </c>
      <c r="AZ104" s="0" t="n">
        <f aca="false">MAX(0,MIN(AP104,$BT104-SUMIF($AP$2:$AY$2,"&lt;"&amp;AP$2,$AP104:$AY104)))</f>
        <v>0</v>
      </c>
      <c r="BA104" s="0" t="n">
        <f aca="false">MAX(0,MIN(AQ104,$BT104-SUMIF($AP$2:$AY$2,"&lt;"&amp;AQ$2,$AP104:$AY104)))</f>
        <v>0</v>
      </c>
      <c r="BB104" s="0" t="n">
        <f aca="false">MAX(0,MIN(AR104,$BT104-SUMIF($AP$2:$AY$2,"&lt;"&amp;AR$2,$AP104:$AY104)))</f>
        <v>0</v>
      </c>
      <c r="BC104" s="0" t="n">
        <f aca="false">MAX(0,MIN(AS104,$BT104-SUMIF($AP$2:$AY$2,"&lt;"&amp;AS$2,$AP104:$AY104)))</f>
        <v>0</v>
      </c>
      <c r="BD104" s="0" t="n">
        <f aca="false">MAX(0,MIN(AT104,$BT104-SUMIF($AP$2:$AY$2,"&lt;"&amp;AT$2,$AP104:$AY104)))</f>
        <v>0</v>
      </c>
      <c r="BE104" s="0" t="n">
        <f aca="false">MAX(0,MIN(AU104,$BT104-SUMIF($AP$2:$AY$2,"&lt;"&amp;AU$2,$AP104:$AY104)))</f>
        <v>0</v>
      </c>
      <c r="BF104" s="0" t="n">
        <f aca="false">MAX(0,MIN(AV104,$BT104-SUMIF($AP$2:$AY$2,"&lt;"&amp;AV$2,$AP104:$AY104)))</f>
        <v>0</v>
      </c>
      <c r="BG104" s="0" t="n">
        <f aca="false">MAX(0,MIN(AW104,$BT104-SUMIF($AP$2:$AY$2,"&lt;"&amp;AW$2,$AP104:$AY104)))</f>
        <v>0</v>
      </c>
      <c r="BH104" s="0" t="n">
        <f aca="false">MAX(0,MIN(AX104,$BT104-SUMIF($AP$2:$AY$2,"&lt;"&amp;AX$2,$AP104:$AY104)))</f>
        <v>0</v>
      </c>
      <c r="BI104" s="0" t="n">
        <f aca="false">MAX(0,MIN(AY104,$BT104-SUMIF($AP$2:$AY$2,"&lt;"&amp;AY$2,$AP104:$AY104)))</f>
        <v>0</v>
      </c>
      <c r="BJ104" s="0" t="n">
        <f aca="false">ROUND(V104-AF104-AZ104,2)</f>
        <v>0</v>
      </c>
      <c r="BK104" s="0" t="n">
        <f aca="false">ROUND(W104-AG104-BA104,2)</f>
        <v>0</v>
      </c>
      <c r="BL104" s="0" t="n">
        <f aca="false">ROUND(X104-AH104-BB104,2)</f>
        <v>0</v>
      </c>
      <c r="BM104" s="0" t="n">
        <f aca="false">ROUND(Y104-AI104-BC104,2)</f>
        <v>0</v>
      </c>
      <c r="BN104" s="0" t="n">
        <f aca="false">ROUND(Z104-AJ104-BD104,2)</f>
        <v>0</v>
      </c>
      <c r="BO104" s="0" t="n">
        <f aca="false">ROUND(AA104-AK104-BE104,2)</f>
        <v>0</v>
      </c>
      <c r="BP104" s="0" t="n">
        <f aca="false">ROUND(AB104-AL104-BF104,2)</f>
        <v>0</v>
      </c>
      <c r="BQ104" s="0" t="n">
        <f aca="false">ROUND(AC104-AM104-BG104,2)</f>
        <v>0</v>
      </c>
      <c r="BR104" s="0" t="n">
        <f aca="false">ROUND(AD104-AN104-BH104,2)</f>
        <v>0</v>
      </c>
      <c r="BS104" s="0" t="n">
        <f aca="false">ROUND(AE104-AO104-BI104,2)</f>
        <v>0</v>
      </c>
      <c r="BT104" s="0" t="n">
        <f aca="false">MAX(0,Plan!$C$4-SUM(AF104:AO104))</f>
        <v>650</v>
      </c>
      <c r="BU104" s="0" t="n">
        <f aca="false">ROUND(SUM(BJ104:BS104),2)</f>
        <v>0</v>
      </c>
      <c r="BV104" s="0" t="n">
        <f aca="false">SUM(AF104:AO104)+SUM(AZ104:BI104)</f>
        <v>0</v>
      </c>
      <c r="BW104" s="0" t="n">
        <f aca="false">SUM(L104:U104)</f>
        <v>0</v>
      </c>
    </row>
    <row r="105" customFormat="false" ht="15" hidden="false" customHeight="false" outlineLevel="0" collapsed="false">
      <c r="A105" s="0" t="n">
        <v>100</v>
      </c>
      <c r="B105" s="0" t="n">
        <f aca="false">BJ104</f>
        <v>0</v>
      </c>
      <c r="C105" s="0" t="n">
        <f aca="false">BK104</f>
        <v>0</v>
      </c>
      <c r="D105" s="0" t="n">
        <f aca="false">BL104</f>
        <v>0</v>
      </c>
      <c r="E105" s="0" t="n">
        <f aca="false">BM104</f>
        <v>0</v>
      </c>
      <c r="F105" s="0" t="n">
        <f aca="false">BN104</f>
        <v>0</v>
      </c>
      <c r="G105" s="0" t="n">
        <f aca="false">BO104</f>
        <v>0</v>
      </c>
      <c r="H105" s="0" t="n">
        <f aca="false">BP104</f>
        <v>0</v>
      </c>
      <c r="I105" s="0" t="n">
        <f aca="false">BQ104</f>
        <v>0</v>
      </c>
      <c r="J105" s="0" t="n">
        <f aca="false">BR104</f>
        <v>0</v>
      </c>
      <c r="K105" s="0" t="n">
        <f aca="false">BS104</f>
        <v>0</v>
      </c>
      <c r="L105" s="0" t="n">
        <f aca="false">ROUND(B105*N(Debts!$D$5)/12,2)</f>
        <v>0</v>
      </c>
      <c r="M105" s="0" t="n">
        <f aca="false">ROUND(C105*N(Debts!$D$6)/12,2)</f>
        <v>0</v>
      </c>
      <c r="N105" s="0" t="n">
        <f aca="false">ROUND(D105*N(Debts!$D$7)/12,2)</f>
        <v>0</v>
      </c>
      <c r="O105" s="0" t="n">
        <f aca="false">ROUND(E105*N(Debts!$D$8)/12,2)</f>
        <v>0</v>
      </c>
      <c r="P105" s="0" t="n">
        <f aca="false">ROUND(F105*N(Debts!$D$9)/12,2)</f>
        <v>0</v>
      </c>
      <c r="Q105" s="0" t="n">
        <f aca="false">ROUND(G105*N(Debts!$D$10)/12,2)</f>
        <v>0</v>
      </c>
      <c r="R105" s="0" t="n">
        <f aca="false">ROUND(H105*N(Debts!$D$11)/12,2)</f>
        <v>0</v>
      </c>
      <c r="S105" s="0" t="n">
        <f aca="false">ROUND(I105*N(Debts!$D$12)/12,2)</f>
        <v>0</v>
      </c>
      <c r="T105" s="0" t="n">
        <f aca="false">ROUND(J105*N(Debts!$D$13)/12,2)</f>
        <v>0</v>
      </c>
      <c r="U105" s="0" t="n">
        <f aca="false">ROUND(K105*N(Debts!$D$14)/12,2)</f>
        <v>0</v>
      </c>
      <c r="V105" s="0" t="n">
        <f aca="false">B105+L105</f>
        <v>0</v>
      </c>
      <c r="W105" s="0" t="n">
        <f aca="false">C105+M105</f>
        <v>0</v>
      </c>
      <c r="X105" s="0" t="n">
        <f aca="false">D105+N105</f>
        <v>0</v>
      </c>
      <c r="Y105" s="0" t="n">
        <f aca="false">E105+O105</f>
        <v>0</v>
      </c>
      <c r="Z105" s="0" t="n">
        <f aca="false">F105+P105</f>
        <v>0</v>
      </c>
      <c r="AA105" s="0" t="n">
        <f aca="false">G105+Q105</f>
        <v>0</v>
      </c>
      <c r="AB105" s="0" t="n">
        <f aca="false">H105+R105</f>
        <v>0</v>
      </c>
      <c r="AC105" s="0" t="n">
        <f aca="false">I105+S105</f>
        <v>0</v>
      </c>
      <c r="AD105" s="0" t="n">
        <f aca="false">J105+T105</f>
        <v>0</v>
      </c>
      <c r="AE105" s="0" t="n">
        <f aca="false">K105+U105</f>
        <v>0</v>
      </c>
      <c r="AF105" s="0" t="n">
        <f aca="false">MIN(N(Debts!$E$5),V105)</f>
        <v>0</v>
      </c>
      <c r="AG105" s="0" t="n">
        <f aca="false">MIN(N(Debts!$E$6),W105)</f>
        <v>0</v>
      </c>
      <c r="AH105" s="0" t="n">
        <f aca="false">MIN(N(Debts!$E$7),X105)</f>
        <v>0</v>
      </c>
      <c r="AI105" s="0" t="n">
        <f aca="false">MIN(N(Debts!$E$8),Y105)</f>
        <v>0</v>
      </c>
      <c r="AJ105" s="0" t="n">
        <f aca="false">MIN(N(Debts!$E$9),Z105)</f>
        <v>0</v>
      </c>
      <c r="AK105" s="0" t="n">
        <f aca="false">MIN(N(Debts!$E$10),AA105)</f>
        <v>0</v>
      </c>
      <c r="AL105" s="0" t="n">
        <f aca="false">MIN(N(Debts!$E$11),AB105)</f>
        <v>0</v>
      </c>
      <c r="AM105" s="0" t="n">
        <f aca="false">MIN(N(Debts!$E$12),AC105)</f>
        <v>0</v>
      </c>
      <c r="AN105" s="0" t="n">
        <f aca="false">MIN(N(Debts!$E$13),AD105)</f>
        <v>0</v>
      </c>
      <c r="AO105" s="0" t="n">
        <f aca="false">MIN(N(Debts!$E$14),AE105)</f>
        <v>0</v>
      </c>
      <c r="AP105" s="0" t="n">
        <f aca="false">V105-AF105</f>
        <v>0</v>
      </c>
      <c r="AQ105" s="0" t="n">
        <f aca="false">W105-AG105</f>
        <v>0</v>
      </c>
      <c r="AR105" s="0" t="n">
        <f aca="false">X105-AH105</f>
        <v>0</v>
      </c>
      <c r="AS105" s="0" t="n">
        <f aca="false">Y105-AI105</f>
        <v>0</v>
      </c>
      <c r="AT105" s="0" t="n">
        <f aca="false">Z105-AJ105</f>
        <v>0</v>
      </c>
      <c r="AU105" s="0" t="n">
        <f aca="false">AA105-AK105</f>
        <v>0</v>
      </c>
      <c r="AV105" s="0" t="n">
        <f aca="false">AB105-AL105</f>
        <v>0</v>
      </c>
      <c r="AW105" s="0" t="n">
        <f aca="false">AC105-AM105</f>
        <v>0</v>
      </c>
      <c r="AX105" s="0" t="n">
        <f aca="false">AD105-AN105</f>
        <v>0</v>
      </c>
      <c r="AY105" s="0" t="n">
        <f aca="false">AE105-AO105</f>
        <v>0</v>
      </c>
      <c r="AZ105" s="0" t="n">
        <f aca="false">MAX(0,MIN(AP105,$BT105-SUMIF($AP$2:$AY$2,"&lt;"&amp;AP$2,$AP105:$AY105)))</f>
        <v>0</v>
      </c>
      <c r="BA105" s="0" t="n">
        <f aca="false">MAX(0,MIN(AQ105,$BT105-SUMIF($AP$2:$AY$2,"&lt;"&amp;AQ$2,$AP105:$AY105)))</f>
        <v>0</v>
      </c>
      <c r="BB105" s="0" t="n">
        <f aca="false">MAX(0,MIN(AR105,$BT105-SUMIF($AP$2:$AY$2,"&lt;"&amp;AR$2,$AP105:$AY105)))</f>
        <v>0</v>
      </c>
      <c r="BC105" s="0" t="n">
        <f aca="false">MAX(0,MIN(AS105,$BT105-SUMIF($AP$2:$AY$2,"&lt;"&amp;AS$2,$AP105:$AY105)))</f>
        <v>0</v>
      </c>
      <c r="BD105" s="0" t="n">
        <f aca="false">MAX(0,MIN(AT105,$BT105-SUMIF($AP$2:$AY$2,"&lt;"&amp;AT$2,$AP105:$AY105)))</f>
        <v>0</v>
      </c>
      <c r="BE105" s="0" t="n">
        <f aca="false">MAX(0,MIN(AU105,$BT105-SUMIF($AP$2:$AY$2,"&lt;"&amp;AU$2,$AP105:$AY105)))</f>
        <v>0</v>
      </c>
      <c r="BF105" s="0" t="n">
        <f aca="false">MAX(0,MIN(AV105,$BT105-SUMIF($AP$2:$AY$2,"&lt;"&amp;AV$2,$AP105:$AY105)))</f>
        <v>0</v>
      </c>
      <c r="BG105" s="0" t="n">
        <f aca="false">MAX(0,MIN(AW105,$BT105-SUMIF($AP$2:$AY$2,"&lt;"&amp;AW$2,$AP105:$AY105)))</f>
        <v>0</v>
      </c>
      <c r="BH105" s="0" t="n">
        <f aca="false">MAX(0,MIN(AX105,$BT105-SUMIF($AP$2:$AY$2,"&lt;"&amp;AX$2,$AP105:$AY105)))</f>
        <v>0</v>
      </c>
      <c r="BI105" s="0" t="n">
        <f aca="false">MAX(0,MIN(AY105,$BT105-SUMIF($AP$2:$AY$2,"&lt;"&amp;AY$2,$AP105:$AY105)))</f>
        <v>0</v>
      </c>
      <c r="BJ105" s="0" t="n">
        <f aca="false">ROUND(V105-AF105-AZ105,2)</f>
        <v>0</v>
      </c>
      <c r="BK105" s="0" t="n">
        <f aca="false">ROUND(W105-AG105-BA105,2)</f>
        <v>0</v>
      </c>
      <c r="BL105" s="0" t="n">
        <f aca="false">ROUND(X105-AH105-BB105,2)</f>
        <v>0</v>
      </c>
      <c r="BM105" s="0" t="n">
        <f aca="false">ROUND(Y105-AI105-BC105,2)</f>
        <v>0</v>
      </c>
      <c r="BN105" s="0" t="n">
        <f aca="false">ROUND(Z105-AJ105-BD105,2)</f>
        <v>0</v>
      </c>
      <c r="BO105" s="0" t="n">
        <f aca="false">ROUND(AA105-AK105-BE105,2)</f>
        <v>0</v>
      </c>
      <c r="BP105" s="0" t="n">
        <f aca="false">ROUND(AB105-AL105-BF105,2)</f>
        <v>0</v>
      </c>
      <c r="BQ105" s="0" t="n">
        <f aca="false">ROUND(AC105-AM105-BG105,2)</f>
        <v>0</v>
      </c>
      <c r="BR105" s="0" t="n">
        <f aca="false">ROUND(AD105-AN105-BH105,2)</f>
        <v>0</v>
      </c>
      <c r="BS105" s="0" t="n">
        <f aca="false">ROUND(AE105-AO105-BI105,2)</f>
        <v>0</v>
      </c>
      <c r="BT105" s="0" t="n">
        <f aca="false">MAX(0,Plan!$C$4-SUM(AF105:AO105))</f>
        <v>650</v>
      </c>
      <c r="BU105" s="0" t="n">
        <f aca="false">ROUND(SUM(BJ105:BS105),2)</f>
        <v>0</v>
      </c>
      <c r="BV105" s="0" t="n">
        <f aca="false">SUM(AF105:AO105)+SUM(AZ105:BI105)</f>
        <v>0</v>
      </c>
      <c r="BW105" s="0" t="n">
        <f aca="false">SUM(L105:U105)</f>
        <v>0</v>
      </c>
    </row>
    <row r="106" customFormat="false" ht="15" hidden="false" customHeight="false" outlineLevel="0" collapsed="false">
      <c r="A106" s="0" t="n">
        <v>101</v>
      </c>
      <c r="B106" s="0" t="n">
        <f aca="false">BJ105</f>
        <v>0</v>
      </c>
      <c r="C106" s="0" t="n">
        <f aca="false">BK105</f>
        <v>0</v>
      </c>
      <c r="D106" s="0" t="n">
        <f aca="false">BL105</f>
        <v>0</v>
      </c>
      <c r="E106" s="0" t="n">
        <f aca="false">BM105</f>
        <v>0</v>
      </c>
      <c r="F106" s="0" t="n">
        <f aca="false">BN105</f>
        <v>0</v>
      </c>
      <c r="G106" s="0" t="n">
        <f aca="false">BO105</f>
        <v>0</v>
      </c>
      <c r="H106" s="0" t="n">
        <f aca="false">BP105</f>
        <v>0</v>
      </c>
      <c r="I106" s="0" t="n">
        <f aca="false">BQ105</f>
        <v>0</v>
      </c>
      <c r="J106" s="0" t="n">
        <f aca="false">BR105</f>
        <v>0</v>
      </c>
      <c r="K106" s="0" t="n">
        <f aca="false">BS105</f>
        <v>0</v>
      </c>
      <c r="L106" s="0" t="n">
        <f aca="false">ROUND(B106*N(Debts!$D$5)/12,2)</f>
        <v>0</v>
      </c>
      <c r="M106" s="0" t="n">
        <f aca="false">ROUND(C106*N(Debts!$D$6)/12,2)</f>
        <v>0</v>
      </c>
      <c r="N106" s="0" t="n">
        <f aca="false">ROUND(D106*N(Debts!$D$7)/12,2)</f>
        <v>0</v>
      </c>
      <c r="O106" s="0" t="n">
        <f aca="false">ROUND(E106*N(Debts!$D$8)/12,2)</f>
        <v>0</v>
      </c>
      <c r="P106" s="0" t="n">
        <f aca="false">ROUND(F106*N(Debts!$D$9)/12,2)</f>
        <v>0</v>
      </c>
      <c r="Q106" s="0" t="n">
        <f aca="false">ROUND(G106*N(Debts!$D$10)/12,2)</f>
        <v>0</v>
      </c>
      <c r="R106" s="0" t="n">
        <f aca="false">ROUND(H106*N(Debts!$D$11)/12,2)</f>
        <v>0</v>
      </c>
      <c r="S106" s="0" t="n">
        <f aca="false">ROUND(I106*N(Debts!$D$12)/12,2)</f>
        <v>0</v>
      </c>
      <c r="T106" s="0" t="n">
        <f aca="false">ROUND(J106*N(Debts!$D$13)/12,2)</f>
        <v>0</v>
      </c>
      <c r="U106" s="0" t="n">
        <f aca="false">ROUND(K106*N(Debts!$D$14)/12,2)</f>
        <v>0</v>
      </c>
      <c r="V106" s="0" t="n">
        <f aca="false">B106+L106</f>
        <v>0</v>
      </c>
      <c r="W106" s="0" t="n">
        <f aca="false">C106+M106</f>
        <v>0</v>
      </c>
      <c r="X106" s="0" t="n">
        <f aca="false">D106+N106</f>
        <v>0</v>
      </c>
      <c r="Y106" s="0" t="n">
        <f aca="false">E106+O106</f>
        <v>0</v>
      </c>
      <c r="Z106" s="0" t="n">
        <f aca="false">F106+P106</f>
        <v>0</v>
      </c>
      <c r="AA106" s="0" t="n">
        <f aca="false">G106+Q106</f>
        <v>0</v>
      </c>
      <c r="AB106" s="0" t="n">
        <f aca="false">H106+R106</f>
        <v>0</v>
      </c>
      <c r="AC106" s="0" t="n">
        <f aca="false">I106+S106</f>
        <v>0</v>
      </c>
      <c r="AD106" s="0" t="n">
        <f aca="false">J106+T106</f>
        <v>0</v>
      </c>
      <c r="AE106" s="0" t="n">
        <f aca="false">K106+U106</f>
        <v>0</v>
      </c>
      <c r="AF106" s="0" t="n">
        <f aca="false">MIN(N(Debts!$E$5),V106)</f>
        <v>0</v>
      </c>
      <c r="AG106" s="0" t="n">
        <f aca="false">MIN(N(Debts!$E$6),W106)</f>
        <v>0</v>
      </c>
      <c r="AH106" s="0" t="n">
        <f aca="false">MIN(N(Debts!$E$7),X106)</f>
        <v>0</v>
      </c>
      <c r="AI106" s="0" t="n">
        <f aca="false">MIN(N(Debts!$E$8),Y106)</f>
        <v>0</v>
      </c>
      <c r="AJ106" s="0" t="n">
        <f aca="false">MIN(N(Debts!$E$9),Z106)</f>
        <v>0</v>
      </c>
      <c r="AK106" s="0" t="n">
        <f aca="false">MIN(N(Debts!$E$10),AA106)</f>
        <v>0</v>
      </c>
      <c r="AL106" s="0" t="n">
        <f aca="false">MIN(N(Debts!$E$11),AB106)</f>
        <v>0</v>
      </c>
      <c r="AM106" s="0" t="n">
        <f aca="false">MIN(N(Debts!$E$12),AC106)</f>
        <v>0</v>
      </c>
      <c r="AN106" s="0" t="n">
        <f aca="false">MIN(N(Debts!$E$13),AD106)</f>
        <v>0</v>
      </c>
      <c r="AO106" s="0" t="n">
        <f aca="false">MIN(N(Debts!$E$14),AE106)</f>
        <v>0</v>
      </c>
      <c r="AP106" s="0" t="n">
        <f aca="false">V106-AF106</f>
        <v>0</v>
      </c>
      <c r="AQ106" s="0" t="n">
        <f aca="false">W106-AG106</f>
        <v>0</v>
      </c>
      <c r="AR106" s="0" t="n">
        <f aca="false">X106-AH106</f>
        <v>0</v>
      </c>
      <c r="AS106" s="0" t="n">
        <f aca="false">Y106-AI106</f>
        <v>0</v>
      </c>
      <c r="AT106" s="0" t="n">
        <f aca="false">Z106-AJ106</f>
        <v>0</v>
      </c>
      <c r="AU106" s="0" t="n">
        <f aca="false">AA106-AK106</f>
        <v>0</v>
      </c>
      <c r="AV106" s="0" t="n">
        <f aca="false">AB106-AL106</f>
        <v>0</v>
      </c>
      <c r="AW106" s="0" t="n">
        <f aca="false">AC106-AM106</f>
        <v>0</v>
      </c>
      <c r="AX106" s="0" t="n">
        <f aca="false">AD106-AN106</f>
        <v>0</v>
      </c>
      <c r="AY106" s="0" t="n">
        <f aca="false">AE106-AO106</f>
        <v>0</v>
      </c>
      <c r="AZ106" s="0" t="n">
        <f aca="false">MAX(0,MIN(AP106,$BT106-SUMIF($AP$2:$AY$2,"&lt;"&amp;AP$2,$AP106:$AY106)))</f>
        <v>0</v>
      </c>
      <c r="BA106" s="0" t="n">
        <f aca="false">MAX(0,MIN(AQ106,$BT106-SUMIF($AP$2:$AY$2,"&lt;"&amp;AQ$2,$AP106:$AY106)))</f>
        <v>0</v>
      </c>
      <c r="BB106" s="0" t="n">
        <f aca="false">MAX(0,MIN(AR106,$BT106-SUMIF($AP$2:$AY$2,"&lt;"&amp;AR$2,$AP106:$AY106)))</f>
        <v>0</v>
      </c>
      <c r="BC106" s="0" t="n">
        <f aca="false">MAX(0,MIN(AS106,$BT106-SUMIF($AP$2:$AY$2,"&lt;"&amp;AS$2,$AP106:$AY106)))</f>
        <v>0</v>
      </c>
      <c r="BD106" s="0" t="n">
        <f aca="false">MAX(0,MIN(AT106,$BT106-SUMIF($AP$2:$AY$2,"&lt;"&amp;AT$2,$AP106:$AY106)))</f>
        <v>0</v>
      </c>
      <c r="BE106" s="0" t="n">
        <f aca="false">MAX(0,MIN(AU106,$BT106-SUMIF($AP$2:$AY$2,"&lt;"&amp;AU$2,$AP106:$AY106)))</f>
        <v>0</v>
      </c>
      <c r="BF106" s="0" t="n">
        <f aca="false">MAX(0,MIN(AV106,$BT106-SUMIF($AP$2:$AY$2,"&lt;"&amp;AV$2,$AP106:$AY106)))</f>
        <v>0</v>
      </c>
      <c r="BG106" s="0" t="n">
        <f aca="false">MAX(0,MIN(AW106,$BT106-SUMIF($AP$2:$AY$2,"&lt;"&amp;AW$2,$AP106:$AY106)))</f>
        <v>0</v>
      </c>
      <c r="BH106" s="0" t="n">
        <f aca="false">MAX(0,MIN(AX106,$BT106-SUMIF($AP$2:$AY$2,"&lt;"&amp;AX$2,$AP106:$AY106)))</f>
        <v>0</v>
      </c>
      <c r="BI106" s="0" t="n">
        <f aca="false">MAX(0,MIN(AY106,$BT106-SUMIF($AP$2:$AY$2,"&lt;"&amp;AY$2,$AP106:$AY106)))</f>
        <v>0</v>
      </c>
      <c r="BJ106" s="0" t="n">
        <f aca="false">ROUND(V106-AF106-AZ106,2)</f>
        <v>0</v>
      </c>
      <c r="BK106" s="0" t="n">
        <f aca="false">ROUND(W106-AG106-BA106,2)</f>
        <v>0</v>
      </c>
      <c r="BL106" s="0" t="n">
        <f aca="false">ROUND(X106-AH106-BB106,2)</f>
        <v>0</v>
      </c>
      <c r="BM106" s="0" t="n">
        <f aca="false">ROUND(Y106-AI106-BC106,2)</f>
        <v>0</v>
      </c>
      <c r="BN106" s="0" t="n">
        <f aca="false">ROUND(Z106-AJ106-BD106,2)</f>
        <v>0</v>
      </c>
      <c r="BO106" s="0" t="n">
        <f aca="false">ROUND(AA106-AK106-BE106,2)</f>
        <v>0</v>
      </c>
      <c r="BP106" s="0" t="n">
        <f aca="false">ROUND(AB106-AL106-BF106,2)</f>
        <v>0</v>
      </c>
      <c r="BQ106" s="0" t="n">
        <f aca="false">ROUND(AC106-AM106-BG106,2)</f>
        <v>0</v>
      </c>
      <c r="BR106" s="0" t="n">
        <f aca="false">ROUND(AD106-AN106-BH106,2)</f>
        <v>0</v>
      </c>
      <c r="BS106" s="0" t="n">
        <f aca="false">ROUND(AE106-AO106-BI106,2)</f>
        <v>0</v>
      </c>
      <c r="BT106" s="0" t="n">
        <f aca="false">MAX(0,Plan!$C$4-SUM(AF106:AO106))</f>
        <v>650</v>
      </c>
      <c r="BU106" s="0" t="n">
        <f aca="false">ROUND(SUM(BJ106:BS106),2)</f>
        <v>0</v>
      </c>
      <c r="BV106" s="0" t="n">
        <f aca="false">SUM(AF106:AO106)+SUM(AZ106:BI106)</f>
        <v>0</v>
      </c>
      <c r="BW106" s="0" t="n">
        <f aca="false">SUM(L106:U106)</f>
        <v>0</v>
      </c>
    </row>
    <row r="107" customFormat="false" ht="15" hidden="false" customHeight="false" outlineLevel="0" collapsed="false">
      <c r="A107" s="0" t="n">
        <v>102</v>
      </c>
      <c r="B107" s="0" t="n">
        <f aca="false">BJ106</f>
        <v>0</v>
      </c>
      <c r="C107" s="0" t="n">
        <f aca="false">BK106</f>
        <v>0</v>
      </c>
      <c r="D107" s="0" t="n">
        <f aca="false">BL106</f>
        <v>0</v>
      </c>
      <c r="E107" s="0" t="n">
        <f aca="false">BM106</f>
        <v>0</v>
      </c>
      <c r="F107" s="0" t="n">
        <f aca="false">BN106</f>
        <v>0</v>
      </c>
      <c r="G107" s="0" t="n">
        <f aca="false">BO106</f>
        <v>0</v>
      </c>
      <c r="H107" s="0" t="n">
        <f aca="false">BP106</f>
        <v>0</v>
      </c>
      <c r="I107" s="0" t="n">
        <f aca="false">BQ106</f>
        <v>0</v>
      </c>
      <c r="J107" s="0" t="n">
        <f aca="false">BR106</f>
        <v>0</v>
      </c>
      <c r="K107" s="0" t="n">
        <f aca="false">BS106</f>
        <v>0</v>
      </c>
      <c r="L107" s="0" t="n">
        <f aca="false">ROUND(B107*N(Debts!$D$5)/12,2)</f>
        <v>0</v>
      </c>
      <c r="M107" s="0" t="n">
        <f aca="false">ROUND(C107*N(Debts!$D$6)/12,2)</f>
        <v>0</v>
      </c>
      <c r="N107" s="0" t="n">
        <f aca="false">ROUND(D107*N(Debts!$D$7)/12,2)</f>
        <v>0</v>
      </c>
      <c r="O107" s="0" t="n">
        <f aca="false">ROUND(E107*N(Debts!$D$8)/12,2)</f>
        <v>0</v>
      </c>
      <c r="P107" s="0" t="n">
        <f aca="false">ROUND(F107*N(Debts!$D$9)/12,2)</f>
        <v>0</v>
      </c>
      <c r="Q107" s="0" t="n">
        <f aca="false">ROUND(G107*N(Debts!$D$10)/12,2)</f>
        <v>0</v>
      </c>
      <c r="R107" s="0" t="n">
        <f aca="false">ROUND(H107*N(Debts!$D$11)/12,2)</f>
        <v>0</v>
      </c>
      <c r="S107" s="0" t="n">
        <f aca="false">ROUND(I107*N(Debts!$D$12)/12,2)</f>
        <v>0</v>
      </c>
      <c r="T107" s="0" t="n">
        <f aca="false">ROUND(J107*N(Debts!$D$13)/12,2)</f>
        <v>0</v>
      </c>
      <c r="U107" s="0" t="n">
        <f aca="false">ROUND(K107*N(Debts!$D$14)/12,2)</f>
        <v>0</v>
      </c>
      <c r="V107" s="0" t="n">
        <f aca="false">B107+L107</f>
        <v>0</v>
      </c>
      <c r="W107" s="0" t="n">
        <f aca="false">C107+M107</f>
        <v>0</v>
      </c>
      <c r="X107" s="0" t="n">
        <f aca="false">D107+N107</f>
        <v>0</v>
      </c>
      <c r="Y107" s="0" t="n">
        <f aca="false">E107+O107</f>
        <v>0</v>
      </c>
      <c r="Z107" s="0" t="n">
        <f aca="false">F107+P107</f>
        <v>0</v>
      </c>
      <c r="AA107" s="0" t="n">
        <f aca="false">G107+Q107</f>
        <v>0</v>
      </c>
      <c r="AB107" s="0" t="n">
        <f aca="false">H107+R107</f>
        <v>0</v>
      </c>
      <c r="AC107" s="0" t="n">
        <f aca="false">I107+S107</f>
        <v>0</v>
      </c>
      <c r="AD107" s="0" t="n">
        <f aca="false">J107+T107</f>
        <v>0</v>
      </c>
      <c r="AE107" s="0" t="n">
        <f aca="false">K107+U107</f>
        <v>0</v>
      </c>
      <c r="AF107" s="0" t="n">
        <f aca="false">MIN(N(Debts!$E$5),V107)</f>
        <v>0</v>
      </c>
      <c r="AG107" s="0" t="n">
        <f aca="false">MIN(N(Debts!$E$6),W107)</f>
        <v>0</v>
      </c>
      <c r="AH107" s="0" t="n">
        <f aca="false">MIN(N(Debts!$E$7),X107)</f>
        <v>0</v>
      </c>
      <c r="AI107" s="0" t="n">
        <f aca="false">MIN(N(Debts!$E$8),Y107)</f>
        <v>0</v>
      </c>
      <c r="AJ107" s="0" t="n">
        <f aca="false">MIN(N(Debts!$E$9),Z107)</f>
        <v>0</v>
      </c>
      <c r="AK107" s="0" t="n">
        <f aca="false">MIN(N(Debts!$E$10),AA107)</f>
        <v>0</v>
      </c>
      <c r="AL107" s="0" t="n">
        <f aca="false">MIN(N(Debts!$E$11),AB107)</f>
        <v>0</v>
      </c>
      <c r="AM107" s="0" t="n">
        <f aca="false">MIN(N(Debts!$E$12),AC107)</f>
        <v>0</v>
      </c>
      <c r="AN107" s="0" t="n">
        <f aca="false">MIN(N(Debts!$E$13),AD107)</f>
        <v>0</v>
      </c>
      <c r="AO107" s="0" t="n">
        <f aca="false">MIN(N(Debts!$E$14),AE107)</f>
        <v>0</v>
      </c>
      <c r="AP107" s="0" t="n">
        <f aca="false">V107-AF107</f>
        <v>0</v>
      </c>
      <c r="AQ107" s="0" t="n">
        <f aca="false">W107-AG107</f>
        <v>0</v>
      </c>
      <c r="AR107" s="0" t="n">
        <f aca="false">X107-AH107</f>
        <v>0</v>
      </c>
      <c r="AS107" s="0" t="n">
        <f aca="false">Y107-AI107</f>
        <v>0</v>
      </c>
      <c r="AT107" s="0" t="n">
        <f aca="false">Z107-AJ107</f>
        <v>0</v>
      </c>
      <c r="AU107" s="0" t="n">
        <f aca="false">AA107-AK107</f>
        <v>0</v>
      </c>
      <c r="AV107" s="0" t="n">
        <f aca="false">AB107-AL107</f>
        <v>0</v>
      </c>
      <c r="AW107" s="0" t="n">
        <f aca="false">AC107-AM107</f>
        <v>0</v>
      </c>
      <c r="AX107" s="0" t="n">
        <f aca="false">AD107-AN107</f>
        <v>0</v>
      </c>
      <c r="AY107" s="0" t="n">
        <f aca="false">AE107-AO107</f>
        <v>0</v>
      </c>
      <c r="AZ107" s="0" t="n">
        <f aca="false">MAX(0,MIN(AP107,$BT107-SUMIF($AP$2:$AY$2,"&lt;"&amp;AP$2,$AP107:$AY107)))</f>
        <v>0</v>
      </c>
      <c r="BA107" s="0" t="n">
        <f aca="false">MAX(0,MIN(AQ107,$BT107-SUMIF($AP$2:$AY$2,"&lt;"&amp;AQ$2,$AP107:$AY107)))</f>
        <v>0</v>
      </c>
      <c r="BB107" s="0" t="n">
        <f aca="false">MAX(0,MIN(AR107,$BT107-SUMIF($AP$2:$AY$2,"&lt;"&amp;AR$2,$AP107:$AY107)))</f>
        <v>0</v>
      </c>
      <c r="BC107" s="0" t="n">
        <f aca="false">MAX(0,MIN(AS107,$BT107-SUMIF($AP$2:$AY$2,"&lt;"&amp;AS$2,$AP107:$AY107)))</f>
        <v>0</v>
      </c>
      <c r="BD107" s="0" t="n">
        <f aca="false">MAX(0,MIN(AT107,$BT107-SUMIF($AP$2:$AY$2,"&lt;"&amp;AT$2,$AP107:$AY107)))</f>
        <v>0</v>
      </c>
      <c r="BE107" s="0" t="n">
        <f aca="false">MAX(0,MIN(AU107,$BT107-SUMIF($AP$2:$AY$2,"&lt;"&amp;AU$2,$AP107:$AY107)))</f>
        <v>0</v>
      </c>
      <c r="BF107" s="0" t="n">
        <f aca="false">MAX(0,MIN(AV107,$BT107-SUMIF($AP$2:$AY$2,"&lt;"&amp;AV$2,$AP107:$AY107)))</f>
        <v>0</v>
      </c>
      <c r="BG107" s="0" t="n">
        <f aca="false">MAX(0,MIN(AW107,$BT107-SUMIF($AP$2:$AY$2,"&lt;"&amp;AW$2,$AP107:$AY107)))</f>
        <v>0</v>
      </c>
      <c r="BH107" s="0" t="n">
        <f aca="false">MAX(0,MIN(AX107,$BT107-SUMIF($AP$2:$AY$2,"&lt;"&amp;AX$2,$AP107:$AY107)))</f>
        <v>0</v>
      </c>
      <c r="BI107" s="0" t="n">
        <f aca="false">MAX(0,MIN(AY107,$BT107-SUMIF($AP$2:$AY$2,"&lt;"&amp;AY$2,$AP107:$AY107)))</f>
        <v>0</v>
      </c>
      <c r="BJ107" s="0" t="n">
        <f aca="false">ROUND(V107-AF107-AZ107,2)</f>
        <v>0</v>
      </c>
      <c r="BK107" s="0" t="n">
        <f aca="false">ROUND(W107-AG107-BA107,2)</f>
        <v>0</v>
      </c>
      <c r="BL107" s="0" t="n">
        <f aca="false">ROUND(X107-AH107-BB107,2)</f>
        <v>0</v>
      </c>
      <c r="BM107" s="0" t="n">
        <f aca="false">ROUND(Y107-AI107-BC107,2)</f>
        <v>0</v>
      </c>
      <c r="BN107" s="0" t="n">
        <f aca="false">ROUND(Z107-AJ107-BD107,2)</f>
        <v>0</v>
      </c>
      <c r="BO107" s="0" t="n">
        <f aca="false">ROUND(AA107-AK107-BE107,2)</f>
        <v>0</v>
      </c>
      <c r="BP107" s="0" t="n">
        <f aca="false">ROUND(AB107-AL107-BF107,2)</f>
        <v>0</v>
      </c>
      <c r="BQ107" s="0" t="n">
        <f aca="false">ROUND(AC107-AM107-BG107,2)</f>
        <v>0</v>
      </c>
      <c r="BR107" s="0" t="n">
        <f aca="false">ROUND(AD107-AN107-BH107,2)</f>
        <v>0</v>
      </c>
      <c r="BS107" s="0" t="n">
        <f aca="false">ROUND(AE107-AO107-BI107,2)</f>
        <v>0</v>
      </c>
      <c r="BT107" s="0" t="n">
        <f aca="false">MAX(0,Plan!$C$4-SUM(AF107:AO107))</f>
        <v>650</v>
      </c>
      <c r="BU107" s="0" t="n">
        <f aca="false">ROUND(SUM(BJ107:BS107),2)</f>
        <v>0</v>
      </c>
      <c r="BV107" s="0" t="n">
        <f aca="false">SUM(AF107:AO107)+SUM(AZ107:BI107)</f>
        <v>0</v>
      </c>
      <c r="BW107" s="0" t="n">
        <f aca="false">SUM(L107:U107)</f>
        <v>0</v>
      </c>
    </row>
    <row r="108" customFormat="false" ht="15" hidden="false" customHeight="false" outlineLevel="0" collapsed="false">
      <c r="A108" s="0" t="n">
        <v>103</v>
      </c>
      <c r="B108" s="0" t="n">
        <f aca="false">BJ107</f>
        <v>0</v>
      </c>
      <c r="C108" s="0" t="n">
        <f aca="false">BK107</f>
        <v>0</v>
      </c>
      <c r="D108" s="0" t="n">
        <f aca="false">BL107</f>
        <v>0</v>
      </c>
      <c r="E108" s="0" t="n">
        <f aca="false">BM107</f>
        <v>0</v>
      </c>
      <c r="F108" s="0" t="n">
        <f aca="false">BN107</f>
        <v>0</v>
      </c>
      <c r="G108" s="0" t="n">
        <f aca="false">BO107</f>
        <v>0</v>
      </c>
      <c r="H108" s="0" t="n">
        <f aca="false">BP107</f>
        <v>0</v>
      </c>
      <c r="I108" s="0" t="n">
        <f aca="false">BQ107</f>
        <v>0</v>
      </c>
      <c r="J108" s="0" t="n">
        <f aca="false">BR107</f>
        <v>0</v>
      </c>
      <c r="K108" s="0" t="n">
        <f aca="false">BS107</f>
        <v>0</v>
      </c>
      <c r="L108" s="0" t="n">
        <f aca="false">ROUND(B108*N(Debts!$D$5)/12,2)</f>
        <v>0</v>
      </c>
      <c r="M108" s="0" t="n">
        <f aca="false">ROUND(C108*N(Debts!$D$6)/12,2)</f>
        <v>0</v>
      </c>
      <c r="N108" s="0" t="n">
        <f aca="false">ROUND(D108*N(Debts!$D$7)/12,2)</f>
        <v>0</v>
      </c>
      <c r="O108" s="0" t="n">
        <f aca="false">ROUND(E108*N(Debts!$D$8)/12,2)</f>
        <v>0</v>
      </c>
      <c r="P108" s="0" t="n">
        <f aca="false">ROUND(F108*N(Debts!$D$9)/12,2)</f>
        <v>0</v>
      </c>
      <c r="Q108" s="0" t="n">
        <f aca="false">ROUND(G108*N(Debts!$D$10)/12,2)</f>
        <v>0</v>
      </c>
      <c r="R108" s="0" t="n">
        <f aca="false">ROUND(H108*N(Debts!$D$11)/12,2)</f>
        <v>0</v>
      </c>
      <c r="S108" s="0" t="n">
        <f aca="false">ROUND(I108*N(Debts!$D$12)/12,2)</f>
        <v>0</v>
      </c>
      <c r="T108" s="0" t="n">
        <f aca="false">ROUND(J108*N(Debts!$D$13)/12,2)</f>
        <v>0</v>
      </c>
      <c r="U108" s="0" t="n">
        <f aca="false">ROUND(K108*N(Debts!$D$14)/12,2)</f>
        <v>0</v>
      </c>
      <c r="V108" s="0" t="n">
        <f aca="false">B108+L108</f>
        <v>0</v>
      </c>
      <c r="W108" s="0" t="n">
        <f aca="false">C108+M108</f>
        <v>0</v>
      </c>
      <c r="X108" s="0" t="n">
        <f aca="false">D108+N108</f>
        <v>0</v>
      </c>
      <c r="Y108" s="0" t="n">
        <f aca="false">E108+O108</f>
        <v>0</v>
      </c>
      <c r="Z108" s="0" t="n">
        <f aca="false">F108+P108</f>
        <v>0</v>
      </c>
      <c r="AA108" s="0" t="n">
        <f aca="false">G108+Q108</f>
        <v>0</v>
      </c>
      <c r="AB108" s="0" t="n">
        <f aca="false">H108+R108</f>
        <v>0</v>
      </c>
      <c r="AC108" s="0" t="n">
        <f aca="false">I108+S108</f>
        <v>0</v>
      </c>
      <c r="AD108" s="0" t="n">
        <f aca="false">J108+T108</f>
        <v>0</v>
      </c>
      <c r="AE108" s="0" t="n">
        <f aca="false">K108+U108</f>
        <v>0</v>
      </c>
      <c r="AF108" s="0" t="n">
        <f aca="false">MIN(N(Debts!$E$5),V108)</f>
        <v>0</v>
      </c>
      <c r="AG108" s="0" t="n">
        <f aca="false">MIN(N(Debts!$E$6),W108)</f>
        <v>0</v>
      </c>
      <c r="AH108" s="0" t="n">
        <f aca="false">MIN(N(Debts!$E$7),X108)</f>
        <v>0</v>
      </c>
      <c r="AI108" s="0" t="n">
        <f aca="false">MIN(N(Debts!$E$8),Y108)</f>
        <v>0</v>
      </c>
      <c r="AJ108" s="0" t="n">
        <f aca="false">MIN(N(Debts!$E$9),Z108)</f>
        <v>0</v>
      </c>
      <c r="AK108" s="0" t="n">
        <f aca="false">MIN(N(Debts!$E$10),AA108)</f>
        <v>0</v>
      </c>
      <c r="AL108" s="0" t="n">
        <f aca="false">MIN(N(Debts!$E$11),AB108)</f>
        <v>0</v>
      </c>
      <c r="AM108" s="0" t="n">
        <f aca="false">MIN(N(Debts!$E$12),AC108)</f>
        <v>0</v>
      </c>
      <c r="AN108" s="0" t="n">
        <f aca="false">MIN(N(Debts!$E$13),AD108)</f>
        <v>0</v>
      </c>
      <c r="AO108" s="0" t="n">
        <f aca="false">MIN(N(Debts!$E$14),AE108)</f>
        <v>0</v>
      </c>
      <c r="AP108" s="0" t="n">
        <f aca="false">V108-AF108</f>
        <v>0</v>
      </c>
      <c r="AQ108" s="0" t="n">
        <f aca="false">W108-AG108</f>
        <v>0</v>
      </c>
      <c r="AR108" s="0" t="n">
        <f aca="false">X108-AH108</f>
        <v>0</v>
      </c>
      <c r="AS108" s="0" t="n">
        <f aca="false">Y108-AI108</f>
        <v>0</v>
      </c>
      <c r="AT108" s="0" t="n">
        <f aca="false">Z108-AJ108</f>
        <v>0</v>
      </c>
      <c r="AU108" s="0" t="n">
        <f aca="false">AA108-AK108</f>
        <v>0</v>
      </c>
      <c r="AV108" s="0" t="n">
        <f aca="false">AB108-AL108</f>
        <v>0</v>
      </c>
      <c r="AW108" s="0" t="n">
        <f aca="false">AC108-AM108</f>
        <v>0</v>
      </c>
      <c r="AX108" s="0" t="n">
        <f aca="false">AD108-AN108</f>
        <v>0</v>
      </c>
      <c r="AY108" s="0" t="n">
        <f aca="false">AE108-AO108</f>
        <v>0</v>
      </c>
      <c r="AZ108" s="0" t="n">
        <f aca="false">MAX(0,MIN(AP108,$BT108-SUMIF($AP$2:$AY$2,"&lt;"&amp;AP$2,$AP108:$AY108)))</f>
        <v>0</v>
      </c>
      <c r="BA108" s="0" t="n">
        <f aca="false">MAX(0,MIN(AQ108,$BT108-SUMIF($AP$2:$AY$2,"&lt;"&amp;AQ$2,$AP108:$AY108)))</f>
        <v>0</v>
      </c>
      <c r="BB108" s="0" t="n">
        <f aca="false">MAX(0,MIN(AR108,$BT108-SUMIF($AP$2:$AY$2,"&lt;"&amp;AR$2,$AP108:$AY108)))</f>
        <v>0</v>
      </c>
      <c r="BC108" s="0" t="n">
        <f aca="false">MAX(0,MIN(AS108,$BT108-SUMIF($AP$2:$AY$2,"&lt;"&amp;AS$2,$AP108:$AY108)))</f>
        <v>0</v>
      </c>
      <c r="BD108" s="0" t="n">
        <f aca="false">MAX(0,MIN(AT108,$BT108-SUMIF($AP$2:$AY$2,"&lt;"&amp;AT$2,$AP108:$AY108)))</f>
        <v>0</v>
      </c>
      <c r="BE108" s="0" t="n">
        <f aca="false">MAX(0,MIN(AU108,$BT108-SUMIF($AP$2:$AY$2,"&lt;"&amp;AU$2,$AP108:$AY108)))</f>
        <v>0</v>
      </c>
      <c r="BF108" s="0" t="n">
        <f aca="false">MAX(0,MIN(AV108,$BT108-SUMIF($AP$2:$AY$2,"&lt;"&amp;AV$2,$AP108:$AY108)))</f>
        <v>0</v>
      </c>
      <c r="BG108" s="0" t="n">
        <f aca="false">MAX(0,MIN(AW108,$BT108-SUMIF($AP$2:$AY$2,"&lt;"&amp;AW$2,$AP108:$AY108)))</f>
        <v>0</v>
      </c>
      <c r="BH108" s="0" t="n">
        <f aca="false">MAX(0,MIN(AX108,$BT108-SUMIF($AP$2:$AY$2,"&lt;"&amp;AX$2,$AP108:$AY108)))</f>
        <v>0</v>
      </c>
      <c r="BI108" s="0" t="n">
        <f aca="false">MAX(0,MIN(AY108,$BT108-SUMIF($AP$2:$AY$2,"&lt;"&amp;AY$2,$AP108:$AY108)))</f>
        <v>0</v>
      </c>
      <c r="BJ108" s="0" t="n">
        <f aca="false">ROUND(V108-AF108-AZ108,2)</f>
        <v>0</v>
      </c>
      <c r="BK108" s="0" t="n">
        <f aca="false">ROUND(W108-AG108-BA108,2)</f>
        <v>0</v>
      </c>
      <c r="BL108" s="0" t="n">
        <f aca="false">ROUND(X108-AH108-BB108,2)</f>
        <v>0</v>
      </c>
      <c r="BM108" s="0" t="n">
        <f aca="false">ROUND(Y108-AI108-BC108,2)</f>
        <v>0</v>
      </c>
      <c r="BN108" s="0" t="n">
        <f aca="false">ROUND(Z108-AJ108-BD108,2)</f>
        <v>0</v>
      </c>
      <c r="BO108" s="0" t="n">
        <f aca="false">ROUND(AA108-AK108-BE108,2)</f>
        <v>0</v>
      </c>
      <c r="BP108" s="0" t="n">
        <f aca="false">ROUND(AB108-AL108-BF108,2)</f>
        <v>0</v>
      </c>
      <c r="BQ108" s="0" t="n">
        <f aca="false">ROUND(AC108-AM108-BG108,2)</f>
        <v>0</v>
      </c>
      <c r="BR108" s="0" t="n">
        <f aca="false">ROUND(AD108-AN108-BH108,2)</f>
        <v>0</v>
      </c>
      <c r="BS108" s="0" t="n">
        <f aca="false">ROUND(AE108-AO108-BI108,2)</f>
        <v>0</v>
      </c>
      <c r="BT108" s="0" t="n">
        <f aca="false">MAX(0,Plan!$C$4-SUM(AF108:AO108))</f>
        <v>650</v>
      </c>
      <c r="BU108" s="0" t="n">
        <f aca="false">ROUND(SUM(BJ108:BS108),2)</f>
        <v>0</v>
      </c>
      <c r="BV108" s="0" t="n">
        <f aca="false">SUM(AF108:AO108)+SUM(AZ108:BI108)</f>
        <v>0</v>
      </c>
      <c r="BW108" s="0" t="n">
        <f aca="false">SUM(L108:U108)</f>
        <v>0</v>
      </c>
    </row>
    <row r="109" customFormat="false" ht="15" hidden="false" customHeight="false" outlineLevel="0" collapsed="false">
      <c r="A109" s="0" t="n">
        <v>104</v>
      </c>
      <c r="B109" s="0" t="n">
        <f aca="false">BJ108</f>
        <v>0</v>
      </c>
      <c r="C109" s="0" t="n">
        <f aca="false">BK108</f>
        <v>0</v>
      </c>
      <c r="D109" s="0" t="n">
        <f aca="false">BL108</f>
        <v>0</v>
      </c>
      <c r="E109" s="0" t="n">
        <f aca="false">BM108</f>
        <v>0</v>
      </c>
      <c r="F109" s="0" t="n">
        <f aca="false">BN108</f>
        <v>0</v>
      </c>
      <c r="G109" s="0" t="n">
        <f aca="false">BO108</f>
        <v>0</v>
      </c>
      <c r="H109" s="0" t="n">
        <f aca="false">BP108</f>
        <v>0</v>
      </c>
      <c r="I109" s="0" t="n">
        <f aca="false">BQ108</f>
        <v>0</v>
      </c>
      <c r="J109" s="0" t="n">
        <f aca="false">BR108</f>
        <v>0</v>
      </c>
      <c r="K109" s="0" t="n">
        <f aca="false">BS108</f>
        <v>0</v>
      </c>
      <c r="L109" s="0" t="n">
        <f aca="false">ROUND(B109*N(Debts!$D$5)/12,2)</f>
        <v>0</v>
      </c>
      <c r="M109" s="0" t="n">
        <f aca="false">ROUND(C109*N(Debts!$D$6)/12,2)</f>
        <v>0</v>
      </c>
      <c r="N109" s="0" t="n">
        <f aca="false">ROUND(D109*N(Debts!$D$7)/12,2)</f>
        <v>0</v>
      </c>
      <c r="O109" s="0" t="n">
        <f aca="false">ROUND(E109*N(Debts!$D$8)/12,2)</f>
        <v>0</v>
      </c>
      <c r="P109" s="0" t="n">
        <f aca="false">ROUND(F109*N(Debts!$D$9)/12,2)</f>
        <v>0</v>
      </c>
      <c r="Q109" s="0" t="n">
        <f aca="false">ROUND(G109*N(Debts!$D$10)/12,2)</f>
        <v>0</v>
      </c>
      <c r="R109" s="0" t="n">
        <f aca="false">ROUND(H109*N(Debts!$D$11)/12,2)</f>
        <v>0</v>
      </c>
      <c r="S109" s="0" t="n">
        <f aca="false">ROUND(I109*N(Debts!$D$12)/12,2)</f>
        <v>0</v>
      </c>
      <c r="T109" s="0" t="n">
        <f aca="false">ROUND(J109*N(Debts!$D$13)/12,2)</f>
        <v>0</v>
      </c>
      <c r="U109" s="0" t="n">
        <f aca="false">ROUND(K109*N(Debts!$D$14)/12,2)</f>
        <v>0</v>
      </c>
      <c r="V109" s="0" t="n">
        <f aca="false">B109+L109</f>
        <v>0</v>
      </c>
      <c r="W109" s="0" t="n">
        <f aca="false">C109+M109</f>
        <v>0</v>
      </c>
      <c r="X109" s="0" t="n">
        <f aca="false">D109+N109</f>
        <v>0</v>
      </c>
      <c r="Y109" s="0" t="n">
        <f aca="false">E109+O109</f>
        <v>0</v>
      </c>
      <c r="Z109" s="0" t="n">
        <f aca="false">F109+P109</f>
        <v>0</v>
      </c>
      <c r="AA109" s="0" t="n">
        <f aca="false">G109+Q109</f>
        <v>0</v>
      </c>
      <c r="AB109" s="0" t="n">
        <f aca="false">H109+R109</f>
        <v>0</v>
      </c>
      <c r="AC109" s="0" t="n">
        <f aca="false">I109+S109</f>
        <v>0</v>
      </c>
      <c r="AD109" s="0" t="n">
        <f aca="false">J109+T109</f>
        <v>0</v>
      </c>
      <c r="AE109" s="0" t="n">
        <f aca="false">K109+U109</f>
        <v>0</v>
      </c>
      <c r="AF109" s="0" t="n">
        <f aca="false">MIN(N(Debts!$E$5),V109)</f>
        <v>0</v>
      </c>
      <c r="AG109" s="0" t="n">
        <f aca="false">MIN(N(Debts!$E$6),W109)</f>
        <v>0</v>
      </c>
      <c r="AH109" s="0" t="n">
        <f aca="false">MIN(N(Debts!$E$7),X109)</f>
        <v>0</v>
      </c>
      <c r="AI109" s="0" t="n">
        <f aca="false">MIN(N(Debts!$E$8),Y109)</f>
        <v>0</v>
      </c>
      <c r="AJ109" s="0" t="n">
        <f aca="false">MIN(N(Debts!$E$9),Z109)</f>
        <v>0</v>
      </c>
      <c r="AK109" s="0" t="n">
        <f aca="false">MIN(N(Debts!$E$10),AA109)</f>
        <v>0</v>
      </c>
      <c r="AL109" s="0" t="n">
        <f aca="false">MIN(N(Debts!$E$11),AB109)</f>
        <v>0</v>
      </c>
      <c r="AM109" s="0" t="n">
        <f aca="false">MIN(N(Debts!$E$12),AC109)</f>
        <v>0</v>
      </c>
      <c r="AN109" s="0" t="n">
        <f aca="false">MIN(N(Debts!$E$13),AD109)</f>
        <v>0</v>
      </c>
      <c r="AO109" s="0" t="n">
        <f aca="false">MIN(N(Debts!$E$14),AE109)</f>
        <v>0</v>
      </c>
      <c r="AP109" s="0" t="n">
        <f aca="false">V109-AF109</f>
        <v>0</v>
      </c>
      <c r="AQ109" s="0" t="n">
        <f aca="false">W109-AG109</f>
        <v>0</v>
      </c>
      <c r="AR109" s="0" t="n">
        <f aca="false">X109-AH109</f>
        <v>0</v>
      </c>
      <c r="AS109" s="0" t="n">
        <f aca="false">Y109-AI109</f>
        <v>0</v>
      </c>
      <c r="AT109" s="0" t="n">
        <f aca="false">Z109-AJ109</f>
        <v>0</v>
      </c>
      <c r="AU109" s="0" t="n">
        <f aca="false">AA109-AK109</f>
        <v>0</v>
      </c>
      <c r="AV109" s="0" t="n">
        <f aca="false">AB109-AL109</f>
        <v>0</v>
      </c>
      <c r="AW109" s="0" t="n">
        <f aca="false">AC109-AM109</f>
        <v>0</v>
      </c>
      <c r="AX109" s="0" t="n">
        <f aca="false">AD109-AN109</f>
        <v>0</v>
      </c>
      <c r="AY109" s="0" t="n">
        <f aca="false">AE109-AO109</f>
        <v>0</v>
      </c>
      <c r="AZ109" s="0" t="n">
        <f aca="false">MAX(0,MIN(AP109,$BT109-SUMIF($AP$2:$AY$2,"&lt;"&amp;AP$2,$AP109:$AY109)))</f>
        <v>0</v>
      </c>
      <c r="BA109" s="0" t="n">
        <f aca="false">MAX(0,MIN(AQ109,$BT109-SUMIF($AP$2:$AY$2,"&lt;"&amp;AQ$2,$AP109:$AY109)))</f>
        <v>0</v>
      </c>
      <c r="BB109" s="0" t="n">
        <f aca="false">MAX(0,MIN(AR109,$BT109-SUMIF($AP$2:$AY$2,"&lt;"&amp;AR$2,$AP109:$AY109)))</f>
        <v>0</v>
      </c>
      <c r="BC109" s="0" t="n">
        <f aca="false">MAX(0,MIN(AS109,$BT109-SUMIF($AP$2:$AY$2,"&lt;"&amp;AS$2,$AP109:$AY109)))</f>
        <v>0</v>
      </c>
      <c r="BD109" s="0" t="n">
        <f aca="false">MAX(0,MIN(AT109,$BT109-SUMIF($AP$2:$AY$2,"&lt;"&amp;AT$2,$AP109:$AY109)))</f>
        <v>0</v>
      </c>
      <c r="BE109" s="0" t="n">
        <f aca="false">MAX(0,MIN(AU109,$BT109-SUMIF($AP$2:$AY$2,"&lt;"&amp;AU$2,$AP109:$AY109)))</f>
        <v>0</v>
      </c>
      <c r="BF109" s="0" t="n">
        <f aca="false">MAX(0,MIN(AV109,$BT109-SUMIF($AP$2:$AY$2,"&lt;"&amp;AV$2,$AP109:$AY109)))</f>
        <v>0</v>
      </c>
      <c r="BG109" s="0" t="n">
        <f aca="false">MAX(0,MIN(AW109,$BT109-SUMIF($AP$2:$AY$2,"&lt;"&amp;AW$2,$AP109:$AY109)))</f>
        <v>0</v>
      </c>
      <c r="BH109" s="0" t="n">
        <f aca="false">MAX(0,MIN(AX109,$BT109-SUMIF($AP$2:$AY$2,"&lt;"&amp;AX$2,$AP109:$AY109)))</f>
        <v>0</v>
      </c>
      <c r="BI109" s="0" t="n">
        <f aca="false">MAX(0,MIN(AY109,$BT109-SUMIF($AP$2:$AY$2,"&lt;"&amp;AY$2,$AP109:$AY109)))</f>
        <v>0</v>
      </c>
      <c r="BJ109" s="0" t="n">
        <f aca="false">ROUND(V109-AF109-AZ109,2)</f>
        <v>0</v>
      </c>
      <c r="BK109" s="0" t="n">
        <f aca="false">ROUND(W109-AG109-BA109,2)</f>
        <v>0</v>
      </c>
      <c r="BL109" s="0" t="n">
        <f aca="false">ROUND(X109-AH109-BB109,2)</f>
        <v>0</v>
      </c>
      <c r="BM109" s="0" t="n">
        <f aca="false">ROUND(Y109-AI109-BC109,2)</f>
        <v>0</v>
      </c>
      <c r="BN109" s="0" t="n">
        <f aca="false">ROUND(Z109-AJ109-BD109,2)</f>
        <v>0</v>
      </c>
      <c r="BO109" s="0" t="n">
        <f aca="false">ROUND(AA109-AK109-BE109,2)</f>
        <v>0</v>
      </c>
      <c r="BP109" s="0" t="n">
        <f aca="false">ROUND(AB109-AL109-BF109,2)</f>
        <v>0</v>
      </c>
      <c r="BQ109" s="0" t="n">
        <f aca="false">ROUND(AC109-AM109-BG109,2)</f>
        <v>0</v>
      </c>
      <c r="BR109" s="0" t="n">
        <f aca="false">ROUND(AD109-AN109-BH109,2)</f>
        <v>0</v>
      </c>
      <c r="BS109" s="0" t="n">
        <f aca="false">ROUND(AE109-AO109-BI109,2)</f>
        <v>0</v>
      </c>
      <c r="BT109" s="0" t="n">
        <f aca="false">MAX(0,Plan!$C$4-SUM(AF109:AO109))</f>
        <v>650</v>
      </c>
      <c r="BU109" s="0" t="n">
        <f aca="false">ROUND(SUM(BJ109:BS109),2)</f>
        <v>0</v>
      </c>
      <c r="BV109" s="0" t="n">
        <f aca="false">SUM(AF109:AO109)+SUM(AZ109:BI109)</f>
        <v>0</v>
      </c>
      <c r="BW109" s="0" t="n">
        <f aca="false">SUM(L109:U109)</f>
        <v>0</v>
      </c>
    </row>
    <row r="110" customFormat="false" ht="15" hidden="false" customHeight="false" outlineLevel="0" collapsed="false">
      <c r="A110" s="0" t="n">
        <v>105</v>
      </c>
      <c r="B110" s="0" t="n">
        <f aca="false">BJ109</f>
        <v>0</v>
      </c>
      <c r="C110" s="0" t="n">
        <f aca="false">BK109</f>
        <v>0</v>
      </c>
      <c r="D110" s="0" t="n">
        <f aca="false">BL109</f>
        <v>0</v>
      </c>
      <c r="E110" s="0" t="n">
        <f aca="false">BM109</f>
        <v>0</v>
      </c>
      <c r="F110" s="0" t="n">
        <f aca="false">BN109</f>
        <v>0</v>
      </c>
      <c r="G110" s="0" t="n">
        <f aca="false">BO109</f>
        <v>0</v>
      </c>
      <c r="H110" s="0" t="n">
        <f aca="false">BP109</f>
        <v>0</v>
      </c>
      <c r="I110" s="0" t="n">
        <f aca="false">BQ109</f>
        <v>0</v>
      </c>
      <c r="J110" s="0" t="n">
        <f aca="false">BR109</f>
        <v>0</v>
      </c>
      <c r="K110" s="0" t="n">
        <f aca="false">BS109</f>
        <v>0</v>
      </c>
      <c r="L110" s="0" t="n">
        <f aca="false">ROUND(B110*N(Debts!$D$5)/12,2)</f>
        <v>0</v>
      </c>
      <c r="M110" s="0" t="n">
        <f aca="false">ROUND(C110*N(Debts!$D$6)/12,2)</f>
        <v>0</v>
      </c>
      <c r="N110" s="0" t="n">
        <f aca="false">ROUND(D110*N(Debts!$D$7)/12,2)</f>
        <v>0</v>
      </c>
      <c r="O110" s="0" t="n">
        <f aca="false">ROUND(E110*N(Debts!$D$8)/12,2)</f>
        <v>0</v>
      </c>
      <c r="P110" s="0" t="n">
        <f aca="false">ROUND(F110*N(Debts!$D$9)/12,2)</f>
        <v>0</v>
      </c>
      <c r="Q110" s="0" t="n">
        <f aca="false">ROUND(G110*N(Debts!$D$10)/12,2)</f>
        <v>0</v>
      </c>
      <c r="R110" s="0" t="n">
        <f aca="false">ROUND(H110*N(Debts!$D$11)/12,2)</f>
        <v>0</v>
      </c>
      <c r="S110" s="0" t="n">
        <f aca="false">ROUND(I110*N(Debts!$D$12)/12,2)</f>
        <v>0</v>
      </c>
      <c r="T110" s="0" t="n">
        <f aca="false">ROUND(J110*N(Debts!$D$13)/12,2)</f>
        <v>0</v>
      </c>
      <c r="U110" s="0" t="n">
        <f aca="false">ROUND(K110*N(Debts!$D$14)/12,2)</f>
        <v>0</v>
      </c>
      <c r="V110" s="0" t="n">
        <f aca="false">B110+L110</f>
        <v>0</v>
      </c>
      <c r="W110" s="0" t="n">
        <f aca="false">C110+M110</f>
        <v>0</v>
      </c>
      <c r="X110" s="0" t="n">
        <f aca="false">D110+N110</f>
        <v>0</v>
      </c>
      <c r="Y110" s="0" t="n">
        <f aca="false">E110+O110</f>
        <v>0</v>
      </c>
      <c r="Z110" s="0" t="n">
        <f aca="false">F110+P110</f>
        <v>0</v>
      </c>
      <c r="AA110" s="0" t="n">
        <f aca="false">G110+Q110</f>
        <v>0</v>
      </c>
      <c r="AB110" s="0" t="n">
        <f aca="false">H110+R110</f>
        <v>0</v>
      </c>
      <c r="AC110" s="0" t="n">
        <f aca="false">I110+S110</f>
        <v>0</v>
      </c>
      <c r="AD110" s="0" t="n">
        <f aca="false">J110+T110</f>
        <v>0</v>
      </c>
      <c r="AE110" s="0" t="n">
        <f aca="false">K110+U110</f>
        <v>0</v>
      </c>
      <c r="AF110" s="0" t="n">
        <f aca="false">MIN(N(Debts!$E$5),V110)</f>
        <v>0</v>
      </c>
      <c r="AG110" s="0" t="n">
        <f aca="false">MIN(N(Debts!$E$6),W110)</f>
        <v>0</v>
      </c>
      <c r="AH110" s="0" t="n">
        <f aca="false">MIN(N(Debts!$E$7),X110)</f>
        <v>0</v>
      </c>
      <c r="AI110" s="0" t="n">
        <f aca="false">MIN(N(Debts!$E$8),Y110)</f>
        <v>0</v>
      </c>
      <c r="AJ110" s="0" t="n">
        <f aca="false">MIN(N(Debts!$E$9),Z110)</f>
        <v>0</v>
      </c>
      <c r="AK110" s="0" t="n">
        <f aca="false">MIN(N(Debts!$E$10),AA110)</f>
        <v>0</v>
      </c>
      <c r="AL110" s="0" t="n">
        <f aca="false">MIN(N(Debts!$E$11),AB110)</f>
        <v>0</v>
      </c>
      <c r="AM110" s="0" t="n">
        <f aca="false">MIN(N(Debts!$E$12),AC110)</f>
        <v>0</v>
      </c>
      <c r="AN110" s="0" t="n">
        <f aca="false">MIN(N(Debts!$E$13),AD110)</f>
        <v>0</v>
      </c>
      <c r="AO110" s="0" t="n">
        <f aca="false">MIN(N(Debts!$E$14),AE110)</f>
        <v>0</v>
      </c>
      <c r="AP110" s="0" t="n">
        <f aca="false">V110-AF110</f>
        <v>0</v>
      </c>
      <c r="AQ110" s="0" t="n">
        <f aca="false">W110-AG110</f>
        <v>0</v>
      </c>
      <c r="AR110" s="0" t="n">
        <f aca="false">X110-AH110</f>
        <v>0</v>
      </c>
      <c r="AS110" s="0" t="n">
        <f aca="false">Y110-AI110</f>
        <v>0</v>
      </c>
      <c r="AT110" s="0" t="n">
        <f aca="false">Z110-AJ110</f>
        <v>0</v>
      </c>
      <c r="AU110" s="0" t="n">
        <f aca="false">AA110-AK110</f>
        <v>0</v>
      </c>
      <c r="AV110" s="0" t="n">
        <f aca="false">AB110-AL110</f>
        <v>0</v>
      </c>
      <c r="AW110" s="0" t="n">
        <f aca="false">AC110-AM110</f>
        <v>0</v>
      </c>
      <c r="AX110" s="0" t="n">
        <f aca="false">AD110-AN110</f>
        <v>0</v>
      </c>
      <c r="AY110" s="0" t="n">
        <f aca="false">AE110-AO110</f>
        <v>0</v>
      </c>
      <c r="AZ110" s="0" t="n">
        <f aca="false">MAX(0,MIN(AP110,$BT110-SUMIF($AP$2:$AY$2,"&lt;"&amp;AP$2,$AP110:$AY110)))</f>
        <v>0</v>
      </c>
      <c r="BA110" s="0" t="n">
        <f aca="false">MAX(0,MIN(AQ110,$BT110-SUMIF($AP$2:$AY$2,"&lt;"&amp;AQ$2,$AP110:$AY110)))</f>
        <v>0</v>
      </c>
      <c r="BB110" s="0" t="n">
        <f aca="false">MAX(0,MIN(AR110,$BT110-SUMIF($AP$2:$AY$2,"&lt;"&amp;AR$2,$AP110:$AY110)))</f>
        <v>0</v>
      </c>
      <c r="BC110" s="0" t="n">
        <f aca="false">MAX(0,MIN(AS110,$BT110-SUMIF($AP$2:$AY$2,"&lt;"&amp;AS$2,$AP110:$AY110)))</f>
        <v>0</v>
      </c>
      <c r="BD110" s="0" t="n">
        <f aca="false">MAX(0,MIN(AT110,$BT110-SUMIF($AP$2:$AY$2,"&lt;"&amp;AT$2,$AP110:$AY110)))</f>
        <v>0</v>
      </c>
      <c r="BE110" s="0" t="n">
        <f aca="false">MAX(0,MIN(AU110,$BT110-SUMIF($AP$2:$AY$2,"&lt;"&amp;AU$2,$AP110:$AY110)))</f>
        <v>0</v>
      </c>
      <c r="BF110" s="0" t="n">
        <f aca="false">MAX(0,MIN(AV110,$BT110-SUMIF($AP$2:$AY$2,"&lt;"&amp;AV$2,$AP110:$AY110)))</f>
        <v>0</v>
      </c>
      <c r="BG110" s="0" t="n">
        <f aca="false">MAX(0,MIN(AW110,$BT110-SUMIF($AP$2:$AY$2,"&lt;"&amp;AW$2,$AP110:$AY110)))</f>
        <v>0</v>
      </c>
      <c r="BH110" s="0" t="n">
        <f aca="false">MAX(0,MIN(AX110,$BT110-SUMIF($AP$2:$AY$2,"&lt;"&amp;AX$2,$AP110:$AY110)))</f>
        <v>0</v>
      </c>
      <c r="BI110" s="0" t="n">
        <f aca="false">MAX(0,MIN(AY110,$BT110-SUMIF($AP$2:$AY$2,"&lt;"&amp;AY$2,$AP110:$AY110)))</f>
        <v>0</v>
      </c>
      <c r="BJ110" s="0" t="n">
        <f aca="false">ROUND(V110-AF110-AZ110,2)</f>
        <v>0</v>
      </c>
      <c r="BK110" s="0" t="n">
        <f aca="false">ROUND(W110-AG110-BA110,2)</f>
        <v>0</v>
      </c>
      <c r="BL110" s="0" t="n">
        <f aca="false">ROUND(X110-AH110-BB110,2)</f>
        <v>0</v>
      </c>
      <c r="BM110" s="0" t="n">
        <f aca="false">ROUND(Y110-AI110-BC110,2)</f>
        <v>0</v>
      </c>
      <c r="BN110" s="0" t="n">
        <f aca="false">ROUND(Z110-AJ110-BD110,2)</f>
        <v>0</v>
      </c>
      <c r="BO110" s="0" t="n">
        <f aca="false">ROUND(AA110-AK110-BE110,2)</f>
        <v>0</v>
      </c>
      <c r="BP110" s="0" t="n">
        <f aca="false">ROUND(AB110-AL110-BF110,2)</f>
        <v>0</v>
      </c>
      <c r="BQ110" s="0" t="n">
        <f aca="false">ROUND(AC110-AM110-BG110,2)</f>
        <v>0</v>
      </c>
      <c r="BR110" s="0" t="n">
        <f aca="false">ROUND(AD110-AN110-BH110,2)</f>
        <v>0</v>
      </c>
      <c r="BS110" s="0" t="n">
        <f aca="false">ROUND(AE110-AO110-BI110,2)</f>
        <v>0</v>
      </c>
      <c r="BT110" s="0" t="n">
        <f aca="false">MAX(0,Plan!$C$4-SUM(AF110:AO110))</f>
        <v>650</v>
      </c>
      <c r="BU110" s="0" t="n">
        <f aca="false">ROUND(SUM(BJ110:BS110),2)</f>
        <v>0</v>
      </c>
      <c r="BV110" s="0" t="n">
        <f aca="false">SUM(AF110:AO110)+SUM(AZ110:BI110)</f>
        <v>0</v>
      </c>
      <c r="BW110" s="0" t="n">
        <f aca="false">SUM(L110:U110)</f>
        <v>0</v>
      </c>
    </row>
    <row r="111" customFormat="false" ht="15" hidden="false" customHeight="false" outlineLevel="0" collapsed="false">
      <c r="A111" s="0" t="n">
        <v>106</v>
      </c>
      <c r="B111" s="0" t="n">
        <f aca="false">BJ110</f>
        <v>0</v>
      </c>
      <c r="C111" s="0" t="n">
        <f aca="false">BK110</f>
        <v>0</v>
      </c>
      <c r="D111" s="0" t="n">
        <f aca="false">BL110</f>
        <v>0</v>
      </c>
      <c r="E111" s="0" t="n">
        <f aca="false">BM110</f>
        <v>0</v>
      </c>
      <c r="F111" s="0" t="n">
        <f aca="false">BN110</f>
        <v>0</v>
      </c>
      <c r="G111" s="0" t="n">
        <f aca="false">BO110</f>
        <v>0</v>
      </c>
      <c r="H111" s="0" t="n">
        <f aca="false">BP110</f>
        <v>0</v>
      </c>
      <c r="I111" s="0" t="n">
        <f aca="false">BQ110</f>
        <v>0</v>
      </c>
      <c r="J111" s="0" t="n">
        <f aca="false">BR110</f>
        <v>0</v>
      </c>
      <c r="K111" s="0" t="n">
        <f aca="false">BS110</f>
        <v>0</v>
      </c>
      <c r="L111" s="0" t="n">
        <f aca="false">ROUND(B111*N(Debts!$D$5)/12,2)</f>
        <v>0</v>
      </c>
      <c r="M111" s="0" t="n">
        <f aca="false">ROUND(C111*N(Debts!$D$6)/12,2)</f>
        <v>0</v>
      </c>
      <c r="N111" s="0" t="n">
        <f aca="false">ROUND(D111*N(Debts!$D$7)/12,2)</f>
        <v>0</v>
      </c>
      <c r="O111" s="0" t="n">
        <f aca="false">ROUND(E111*N(Debts!$D$8)/12,2)</f>
        <v>0</v>
      </c>
      <c r="P111" s="0" t="n">
        <f aca="false">ROUND(F111*N(Debts!$D$9)/12,2)</f>
        <v>0</v>
      </c>
      <c r="Q111" s="0" t="n">
        <f aca="false">ROUND(G111*N(Debts!$D$10)/12,2)</f>
        <v>0</v>
      </c>
      <c r="R111" s="0" t="n">
        <f aca="false">ROUND(H111*N(Debts!$D$11)/12,2)</f>
        <v>0</v>
      </c>
      <c r="S111" s="0" t="n">
        <f aca="false">ROUND(I111*N(Debts!$D$12)/12,2)</f>
        <v>0</v>
      </c>
      <c r="T111" s="0" t="n">
        <f aca="false">ROUND(J111*N(Debts!$D$13)/12,2)</f>
        <v>0</v>
      </c>
      <c r="U111" s="0" t="n">
        <f aca="false">ROUND(K111*N(Debts!$D$14)/12,2)</f>
        <v>0</v>
      </c>
      <c r="V111" s="0" t="n">
        <f aca="false">B111+L111</f>
        <v>0</v>
      </c>
      <c r="W111" s="0" t="n">
        <f aca="false">C111+M111</f>
        <v>0</v>
      </c>
      <c r="X111" s="0" t="n">
        <f aca="false">D111+N111</f>
        <v>0</v>
      </c>
      <c r="Y111" s="0" t="n">
        <f aca="false">E111+O111</f>
        <v>0</v>
      </c>
      <c r="Z111" s="0" t="n">
        <f aca="false">F111+P111</f>
        <v>0</v>
      </c>
      <c r="AA111" s="0" t="n">
        <f aca="false">G111+Q111</f>
        <v>0</v>
      </c>
      <c r="AB111" s="0" t="n">
        <f aca="false">H111+R111</f>
        <v>0</v>
      </c>
      <c r="AC111" s="0" t="n">
        <f aca="false">I111+S111</f>
        <v>0</v>
      </c>
      <c r="AD111" s="0" t="n">
        <f aca="false">J111+T111</f>
        <v>0</v>
      </c>
      <c r="AE111" s="0" t="n">
        <f aca="false">K111+U111</f>
        <v>0</v>
      </c>
      <c r="AF111" s="0" t="n">
        <f aca="false">MIN(N(Debts!$E$5),V111)</f>
        <v>0</v>
      </c>
      <c r="AG111" s="0" t="n">
        <f aca="false">MIN(N(Debts!$E$6),W111)</f>
        <v>0</v>
      </c>
      <c r="AH111" s="0" t="n">
        <f aca="false">MIN(N(Debts!$E$7),X111)</f>
        <v>0</v>
      </c>
      <c r="AI111" s="0" t="n">
        <f aca="false">MIN(N(Debts!$E$8),Y111)</f>
        <v>0</v>
      </c>
      <c r="AJ111" s="0" t="n">
        <f aca="false">MIN(N(Debts!$E$9),Z111)</f>
        <v>0</v>
      </c>
      <c r="AK111" s="0" t="n">
        <f aca="false">MIN(N(Debts!$E$10),AA111)</f>
        <v>0</v>
      </c>
      <c r="AL111" s="0" t="n">
        <f aca="false">MIN(N(Debts!$E$11),AB111)</f>
        <v>0</v>
      </c>
      <c r="AM111" s="0" t="n">
        <f aca="false">MIN(N(Debts!$E$12),AC111)</f>
        <v>0</v>
      </c>
      <c r="AN111" s="0" t="n">
        <f aca="false">MIN(N(Debts!$E$13),AD111)</f>
        <v>0</v>
      </c>
      <c r="AO111" s="0" t="n">
        <f aca="false">MIN(N(Debts!$E$14),AE111)</f>
        <v>0</v>
      </c>
      <c r="AP111" s="0" t="n">
        <f aca="false">V111-AF111</f>
        <v>0</v>
      </c>
      <c r="AQ111" s="0" t="n">
        <f aca="false">W111-AG111</f>
        <v>0</v>
      </c>
      <c r="AR111" s="0" t="n">
        <f aca="false">X111-AH111</f>
        <v>0</v>
      </c>
      <c r="AS111" s="0" t="n">
        <f aca="false">Y111-AI111</f>
        <v>0</v>
      </c>
      <c r="AT111" s="0" t="n">
        <f aca="false">Z111-AJ111</f>
        <v>0</v>
      </c>
      <c r="AU111" s="0" t="n">
        <f aca="false">AA111-AK111</f>
        <v>0</v>
      </c>
      <c r="AV111" s="0" t="n">
        <f aca="false">AB111-AL111</f>
        <v>0</v>
      </c>
      <c r="AW111" s="0" t="n">
        <f aca="false">AC111-AM111</f>
        <v>0</v>
      </c>
      <c r="AX111" s="0" t="n">
        <f aca="false">AD111-AN111</f>
        <v>0</v>
      </c>
      <c r="AY111" s="0" t="n">
        <f aca="false">AE111-AO111</f>
        <v>0</v>
      </c>
      <c r="AZ111" s="0" t="n">
        <f aca="false">MAX(0,MIN(AP111,$BT111-SUMIF($AP$2:$AY$2,"&lt;"&amp;AP$2,$AP111:$AY111)))</f>
        <v>0</v>
      </c>
      <c r="BA111" s="0" t="n">
        <f aca="false">MAX(0,MIN(AQ111,$BT111-SUMIF($AP$2:$AY$2,"&lt;"&amp;AQ$2,$AP111:$AY111)))</f>
        <v>0</v>
      </c>
      <c r="BB111" s="0" t="n">
        <f aca="false">MAX(0,MIN(AR111,$BT111-SUMIF($AP$2:$AY$2,"&lt;"&amp;AR$2,$AP111:$AY111)))</f>
        <v>0</v>
      </c>
      <c r="BC111" s="0" t="n">
        <f aca="false">MAX(0,MIN(AS111,$BT111-SUMIF($AP$2:$AY$2,"&lt;"&amp;AS$2,$AP111:$AY111)))</f>
        <v>0</v>
      </c>
      <c r="BD111" s="0" t="n">
        <f aca="false">MAX(0,MIN(AT111,$BT111-SUMIF($AP$2:$AY$2,"&lt;"&amp;AT$2,$AP111:$AY111)))</f>
        <v>0</v>
      </c>
      <c r="BE111" s="0" t="n">
        <f aca="false">MAX(0,MIN(AU111,$BT111-SUMIF($AP$2:$AY$2,"&lt;"&amp;AU$2,$AP111:$AY111)))</f>
        <v>0</v>
      </c>
      <c r="BF111" s="0" t="n">
        <f aca="false">MAX(0,MIN(AV111,$BT111-SUMIF($AP$2:$AY$2,"&lt;"&amp;AV$2,$AP111:$AY111)))</f>
        <v>0</v>
      </c>
      <c r="BG111" s="0" t="n">
        <f aca="false">MAX(0,MIN(AW111,$BT111-SUMIF($AP$2:$AY$2,"&lt;"&amp;AW$2,$AP111:$AY111)))</f>
        <v>0</v>
      </c>
      <c r="BH111" s="0" t="n">
        <f aca="false">MAX(0,MIN(AX111,$BT111-SUMIF($AP$2:$AY$2,"&lt;"&amp;AX$2,$AP111:$AY111)))</f>
        <v>0</v>
      </c>
      <c r="BI111" s="0" t="n">
        <f aca="false">MAX(0,MIN(AY111,$BT111-SUMIF($AP$2:$AY$2,"&lt;"&amp;AY$2,$AP111:$AY111)))</f>
        <v>0</v>
      </c>
      <c r="BJ111" s="0" t="n">
        <f aca="false">ROUND(V111-AF111-AZ111,2)</f>
        <v>0</v>
      </c>
      <c r="BK111" s="0" t="n">
        <f aca="false">ROUND(W111-AG111-BA111,2)</f>
        <v>0</v>
      </c>
      <c r="BL111" s="0" t="n">
        <f aca="false">ROUND(X111-AH111-BB111,2)</f>
        <v>0</v>
      </c>
      <c r="BM111" s="0" t="n">
        <f aca="false">ROUND(Y111-AI111-BC111,2)</f>
        <v>0</v>
      </c>
      <c r="BN111" s="0" t="n">
        <f aca="false">ROUND(Z111-AJ111-BD111,2)</f>
        <v>0</v>
      </c>
      <c r="BO111" s="0" t="n">
        <f aca="false">ROUND(AA111-AK111-BE111,2)</f>
        <v>0</v>
      </c>
      <c r="BP111" s="0" t="n">
        <f aca="false">ROUND(AB111-AL111-BF111,2)</f>
        <v>0</v>
      </c>
      <c r="BQ111" s="0" t="n">
        <f aca="false">ROUND(AC111-AM111-BG111,2)</f>
        <v>0</v>
      </c>
      <c r="BR111" s="0" t="n">
        <f aca="false">ROUND(AD111-AN111-BH111,2)</f>
        <v>0</v>
      </c>
      <c r="BS111" s="0" t="n">
        <f aca="false">ROUND(AE111-AO111-BI111,2)</f>
        <v>0</v>
      </c>
      <c r="BT111" s="0" t="n">
        <f aca="false">MAX(0,Plan!$C$4-SUM(AF111:AO111))</f>
        <v>650</v>
      </c>
      <c r="BU111" s="0" t="n">
        <f aca="false">ROUND(SUM(BJ111:BS111),2)</f>
        <v>0</v>
      </c>
      <c r="BV111" s="0" t="n">
        <f aca="false">SUM(AF111:AO111)+SUM(AZ111:BI111)</f>
        <v>0</v>
      </c>
      <c r="BW111" s="0" t="n">
        <f aca="false">SUM(L111:U111)</f>
        <v>0</v>
      </c>
    </row>
    <row r="112" customFormat="false" ht="15" hidden="false" customHeight="false" outlineLevel="0" collapsed="false">
      <c r="A112" s="0" t="n">
        <v>107</v>
      </c>
      <c r="B112" s="0" t="n">
        <f aca="false">BJ111</f>
        <v>0</v>
      </c>
      <c r="C112" s="0" t="n">
        <f aca="false">BK111</f>
        <v>0</v>
      </c>
      <c r="D112" s="0" t="n">
        <f aca="false">BL111</f>
        <v>0</v>
      </c>
      <c r="E112" s="0" t="n">
        <f aca="false">BM111</f>
        <v>0</v>
      </c>
      <c r="F112" s="0" t="n">
        <f aca="false">BN111</f>
        <v>0</v>
      </c>
      <c r="G112" s="0" t="n">
        <f aca="false">BO111</f>
        <v>0</v>
      </c>
      <c r="H112" s="0" t="n">
        <f aca="false">BP111</f>
        <v>0</v>
      </c>
      <c r="I112" s="0" t="n">
        <f aca="false">BQ111</f>
        <v>0</v>
      </c>
      <c r="J112" s="0" t="n">
        <f aca="false">BR111</f>
        <v>0</v>
      </c>
      <c r="K112" s="0" t="n">
        <f aca="false">BS111</f>
        <v>0</v>
      </c>
      <c r="L112" s="0" t="n">
        <f aca="false">ROUND(B112*N(Debts!$D$5)/12,2)</f>
        <v>0</v>
      </c>
      <c r="M112" s="0" t="n">
        <f aca="false">ROUND(C112*N(Debts!$D$6)/12,2)</f>
        <v>0</v>
      </c>
      <c r="N112" s="0" t="n">
        <f aca="false">ROUND(D112*N(Debts!$D$7)/12,2)</f>
        <v>0</v>
      </c>
      <c r="O112" s="0" t="n">
        <f aca="false">ROUND(E112*N(Debts!$D$8)/12,2)</f>
        <v>0</v>
      </c>
      <c r="P112" s="0" t="n">
        <f aca="false">ROUND(F112*N(Debts!$D$9)/12,2)</f>
        <v>0</v>
      </c>
      <c r="Q112" s="0" t="n">
        <f aca="false">ROUND(G112*N(Debts!$D$10)/12,2)</f>
        <v>0</v>
      </c>
      <c r="R112" s="0" t="n">
        <f aca="false">ROUND(H112*N(Debts!$D$11)/12,2)</f>
        <v>0</v>
      </c>
      <c r="S112" s="0" t="n">
        <f aca="false">ROUND(I112*N(Debts!$D$12)/12,2)</f>
        <v>0</v>
      </c>
      <c r="T112" s="0" t="n">
        <f aca="false">ROUND(J112*N(Debts!$D$13)/12,2)</f>
        <v>0</v>
      </c>
      <c r="U112" s="0" t="n">
        <f aca="false">ROUND(K112*N(Debts!$D$14)/12,2)</f>
        <v>0</v>
      </c>
      <c r="V112" s="0" t="n">
        <f aca="false">B112+L112</f>
        <v>0</v>
      </c>
      <c r="W112" s="0" t="n">
        <f aca="false">C112+M112</f>
        <v>0</v>
      </c>
      <c r="X112" s="0" t="n">
        <f aca="false">D112+N112</f>
        <v>0</v>
      </c>
      <c r="Y112" s="0" t="n">
        <f aca="false">E112+O112</f>
        <v>0</v>
      </c>
      <c r="Z112" s="0" t="n">
        <f aca="false">F112+P112</f>
        <v>0</v>
      </c>
      <c r="AA112" s="0" t="n">
        <f aca="false">G112+Q112</f>
        <v>0</v>
      </c>
      <c r="AB112" s="0" t="n">
        <f aca="false">H112+R112</f>
        <v>0</v>
      </c>
      <c r="AC112" s="0" t="n">
        <f aca="false">I112+S112</f>
        <v>0</v>
      </c>
      <c r="AD112" s="0" t="n">
        <f aca="false">J112+T112</f>
        <v>0</v>
      </c>
      <c r="AE112" s="0" t="n">
        <f aca="false">K112+U112</f>
        <v>0</v>
      </c>
      <c r="AF112" s="0" t="n">
        <f aca="false">MIN(N(Debts!$E$5),V112)</f>
        <v>0</v>
      </c>
      <c r="AG112" s="0" t="n">
        <f aca="false">MIN(N(Debts!$E$6),W112)</f>
        <v>0</v>
      </c>
      <c r="AH112" s="0" t="n">
        <f aca="false">MIN(N(Debts!$E$7),X112)</f>
        <v>0</v>
      </c>
      <c r="AI112" s="0" t="n">
        <f aca="false">MIN(N(Debts!$E$8),Y112)</f>
        <v>0</v>
      </c>
      <c r="AJ112" s="0" t="n">
        <f aca="false">MIN(N(Debts!$E$9),Z112)</f>
        <v>0</v>
      </c>
      <c r="AK112" s="0" t="n">
        <f aca="false">MIN(N(Debts!$E$10),AA112)</f>
        <v>0</v>
      </c>
      <c r="AL112" s="0" t="n">
        <f aca="false">MIN(N(Debts!$E$11),AB112)</f>
        <v>0</v>
      </c>
      <c r="AM112" s="0" t="n">
        <f aca="false">MIN(N(Debts!$E$12),AC112)</f>
        <v>0</v>
      </c>
      <c r="AN112" s="0" t="n">
        <f aca="false">MIN(N(Debts!$E$13),AD112)</f>
        <v>0</v>
      </c>
      <c r="AO112" s="0" t="n">
        <f aca="false">MIN(N(Debts!$E$14),AE112)</f>
        <v>0</v>
      </c>
      <c r="AP112" s="0" t="n">
        <f aca="false">V112-AF112</f>
        <v>0</v>
      </c>
      <c r="AQ112" s="0" t="n">
        <f aca="false">W112-AG112</f>
        <v>0</v>
      </c>
      <c r="AR112" s="0" t="n">
        <f aca="false">X112-AH112</f>
        <v>0</v>
      </c>
      <c r="AS112" s="0" t="n">
        <f aca="false">Y112-AI112</f>
        <v>0</v>
      </c>
      <c r="AT112" s="0" t="n">
        <f aca="false">Z112-AJ112</f>
        <v>0</v>
      </c>
      <c r="AU112" s="0" t="n">
        <f aca="false">AA112-AK112</f>
        <v>0</v>
      </c>
      <c r="AV112" s="0" t="n">
        <f aca="false">AB112-AL112</f>
        <v>0</v>
      </c>
      <c r="AW112" s="0" t="n">
        <f aca="false">AC112-AM112</f>
        <v>0</v>
      </c>
      <c r="AX112" s="0" t="n">
        <f aca="false">AD112-AN112</f>
        <v>0</v>
      </c>
      <c r="AY112" s="0" t="n">
        <f aca="false">AE112-AO112</f>
        <v>0</v>
      </c>
      <c r="AZ112" s="0" t="n">
        <f aca="false">MAX(0,MIN(AP112,$BT112-SUMIF($AP$2:$AY$2,"&lt;"&amp;AP$2,$AP112:$AY112)))</f>
        <v>0</v>
      </c>
      <c r="BA112" s="0" t="n">
        <f aca="false">MAX(0,MIN(AQ112,$BT112-SUMIF($AP$2:$AY$2,"&lt;"&amp;AQ$2,$AP112:$AY112)))</f>
        <v>0</v>
      </c>
      <c r="BB112" s="0" t="n">
        <f aca="false">MAX(0,MIN(AR112,$BT112-SUMIF($AP$2:$AY$2,"&lt;"&amp;AR$2,$AP112:$AY112)))</f>
        <v>0</v>
      </c>
      <c r="BC112" s="0" t="n">
        <f aca="false">MAX(0,MIN(AS112,$BT112-SUMIF($AP$2:$AY$2,"&lt;"&amp;AS$2,$AP112:$AY112)))</f>
        <v>0</v>
      </c>
      <c r="BD112" s="0" t="n">
        <f aca="false">MAX(0,MIN(AT112,$BT112-SUMIF($AP$2:$AY$2,"&lt;"&amp;AT$2,$AP112:$AY112)))</f>
        <v>0</v>
      </c>
      <c r="BE112" s="0" t="n">
        <f aca="false">MAX(0,MIN(AU112,$BT112-SUMIF($AP$2:$AY$2,"&lt;"&amp;AU$2,$AP112:$AY112)))</f>
        <v>0</v>
      </c>
      <c r="BF112" s="0" t="n">
        <f aca="false">MAX(0,MIN(AV112,$BT112-SUMIF($AP$2:$AY$2,"&lt;"&amp;AV$2,$AP112:$AY112)))</f>
        <v>0</v>
      </c>
      <c r="BG112" s="0" t="n">
        <f aca="false">MAX(0,MIN(AW112,$BT112-SUMIF($AP$2:$AY$2,"&lt;"&amp;AW$2,$AP112:$AY112)))</f>
        <v>0</v>
      </c>
      <c r="BH112" s="0" t="n">
        <f aca="false">MAX(0,MIN(AX112,$BT112-SUMIF($AP$2:$AY$2,"&lt;"&amp;AX$2,$AP112:$AY112)))</f>
        <v>0</v>
      </c>
      <c r="BI112" s="0" t="n">
        <f aca="false">MAX(0,MIN(AY112,$BT112-SUMIF($AP$2:$AY$2,"&lt;"&amp;AY$2,$AP112:$AY112)))</f>
        <v>0</v>
      </c>
      <c r="BJ112" s="0" t="n">
        <f aca="false">ROUND(V112-AF112-AZ112,2)</f>
        <v>0</v>
      </c>
      <c r="BK112" s="0" t="n">
        <f aca="false">ROUND(W112-AG112-BA112,2)</f>
        <v>0</v>
      </c>
      <c r="BL112" s="0" t="n">
        <f aca="false">ROUND(X112-AH112-BB112,2)</f>
        <v>0</v>
      </c>
      <c r="BM112" s="0" t="n">
        <f aca="false">ROUND(Y112-AI112-BC112,2)</f>
        <v>0</v>
      </c>
      <c r="BN112" s="0" t="n">
        <f aca="false">ROUND(Z112-AJ112-BD112,2)</f>
        <v>0</v>
      </c>
      <c r="BO112" s="0" t="n">
        <f aca="false">ROUND(AA112-AK112-BE112,2)</f>
        <v>0</v>
      </c>
      <c r="BP112" s="0" t="n">
        <f aca="false">ROUND(AB112-AL112-BF112,2)</f>
        <v>0</v>
      </c>
      <c r="BQ112" s="0" t="n">
        <f aca="false">ROUND(AC112-AM112-BG112,2)</f>
        <v>0</v>
      </c>
      <c r="BR112" s="0" t="n">
        <f aca="false">ROUND(AD112-AN112-BH112,2)</f>
        <v>0</v>
      </c>
      <c r="BS112" s="0" t="n">
        <f aca="false">ROUND(AE112-AO112-BI112,2)</f>
        <v>0</v>
      </c>
      <c r="BT112" s="0" t="n">
        <f aca="false">MAX(0,Plan!$C$4-SUM(AF112:AO112))</f>
        <v>650</v>
      </c>
      <c r="BU112" s="0" t="n">
        <f aca="false">ROUND(SUM(BJ112:BS112),2)</f>
        <v>0</v>
      </c>
      <c r="BV112" s="0" t="n">
        <f aca="false">SUM(AF112:AO112)+SUM(AZ112:BI112)</f>
        <v>0</v>
      </c>
      <c r="BW112" s="0" t="n">
        <f aca="false">SUM(L112:U112)</f>
        <v>0</v>
      </c>
    </row>
    <row r="113" customFormat="false" ht="15" hidden="false" customHeight="false" outlineLevel="0" collapsed="false">
      <c r="A113" s="0" t="n">
        <v>108</v>
      </c>
      <c r="B113" s="0" t="n">
        <f aca="false">BJ112</f>
        <v>0</v>
      </c>
      <c r="C113" s="0" t="n">
        <f aca="false">BK112</f>
        <v>0</v>
      </c>
      <c r="D113" s="0" t="n">
        <f aca="false">BL112</f>
        <v>0</v>
      </c>
      <c r="E113" s="0" t="n">
        <f aca="false">BM112</f>
        <v>0</v>
      </c>
      <c r="F113" s="0" t="n">
        <f aca="false">BN112</f>
        <v>0</v>
      </c>
      <c r="G113" s="0" t="n">
        <f aca="false">BO112</f>
        <v>0</v>
      </c>
      <c r="H113" s="0" t="n">
        <f aca="false">BP112</f>
        <v>0</v>
      </c>
      <c r="I113" s="0" t="n">
        <f aca="false">BQ112</f>
        <v>0</v>
      </c>
      <c r="J113" s="0" t="n">
        <f aca="false">BR112</f>
        <v>0</v>
      </c>
      <c r="K113" s="0" t="n">
        <f aca="false">BS112</f>
        <v>0</v>
      </c>
      <c r="L113" s="0" t="n">
        <f aca="false">ROUND(B113*N(Debts!$D$5)/12,2)</f>
        <v>0</v>
      </c>
      <c r="M113" s="0" t="n">
        <f aca="false">ROUND(C113*N(Debts!$D$6)/12,2)</f>
        <v>0</v>
      </c>
      <c r="N113" s="0" t="n">
        <f aca="false">ROUND(D113*N(Debts!$D$7)/12,2)</f>
        <v>0</v>
      </c>
      <c r="O113" s="0" t="n">
        <f aca="false">ROUND(E113*N(Debts!$D$8)/12,2)</f>
        <v>0</v>
      </c>
      <c r="P113" s="0" t="n">
        <f aca="false">ROUND(F113*N(Debts!$D$9)/12,2)</f>
        <v>0</v>
      </c>
      <c r="Q113" s="0" t="n">
        <f aca="false">ROUND(G113*N(Debts!$D$10)/12,2)</f>
        <v>0</v>
      </c>
      <c r="R113" s="0" t="n">
        <f aca="false">ROUND(H113*N(Debts!$D$11)/12,2)</f>
        <v>0</v>
      </c>
      <c r="S113" s="0" t="n">
        <f aca="false">ROUND(I113*N(Debts!$D$12)/12,2)</f>
        <v>0</v>
      </c>
      <c r="T113" s="0" t="n">
        <f aca="false">ROUND(J113*N(Debts!$D$13)/12,2)</f>
        <v>0</v>
      </c>
      <c r="U113" s="0" t="n">
        <f aca="false">ROUND(K113*N(Debts!$D$14)/12,2)</f>
        <v>0</v>
      </c>
      <c r="V113" s="0" t="n">
        <f aca="false">B113+L113</f>
        <v>0</v>
      </c>
      <c r="W113" s="0" t="n">
        <f aca="false">C113+M113</f>
        <v>0</v>
      </c>
      <c r="X113" s="0" t="n">
        <f aca="false">D113+N113</f>
        <v>0</v>
      </c>
      <c r="Y113" s="0" t="n">
        <f aca="false">E113+O113</f>
        <v>0</v>
      </c>
      <c r="Z113" s="0" t="n">
        <f aca="false">F113+P113</f>
        <v>0</v>
      </c>
      <c r="AA113" s="0" t="n">
        <f aca="false">G113+Q113</f>
        <v>0</v>
      </c>
      <c r="AB113" s="0" t="n">
        <f aca="false">H113+R113</f>
        <v>0</v>
      </c>
      <c r="AC113" s="0" t="n">
        <f aca="false">I113+S113</f>
        <v>0</v>
      </c>
      <c r="AD113" s="0" t="n">
        <f aca="false">J113+T113</f>
        <v>0</v>
      </c>
      <c r="AE113" s="0" t="n">
        <f aca="false">K113+U113</f>
        <v>0</v>
      </c>
      <c r="AF113" s="0" t="n">
        <f aca="false">MIN(N(Debts!$E$5),V113)</f>
        <v>0</v>
      </c>
      <c r="AG113" s="0" t="n">
        <f aca="false">MIN(N(Debts!$E$6),W113)</f>
        <v>0</v>
      </c>
      <c r="AH113" s="0" t="n">
        <f aca="false">MIN(N(Debts!$E$7),X113)</f>
        <v>0</v>
      </c>
      <c r="AI113" s="0" t="n">
        <f aca="false">MIN(N(Debts!$E$8),Y113)</f>
        <v>0</v>
      </c>
      <c r="AJ113" s="0" t="n">
        <f aca="false">MIN(N(Debts!$E$9),Z113)</f>
        <v>0</v>
      </c>
      <c r="AK113" s="0" t="n">
        <f aca="false">MIN(N(Debts!$E$10),AA113)</f>
        <v>0</v>
      </c>
      <c r="AL113" s="0" t="n">
        <f aca="false">MIN(N(Debts!$E$11),AB113)</f>
        <v>0</v>
      </c>
      <c r="AM113" s="0" t="n">
        <f aca="false">MIN(N(Debts!$E$12),AC113)</f>
        <v>0</v>
      </c>
      <c r="AN113" s="0" t="n">
        <f aca="false">MIN(N(Debts!$E$13),AD113)</f>
        <v>0</v>
      </c>
      <c r="AO113" s="0" t="n">
        <f aca="false">MIN(N(Debts!$E$14),AE113)</f>
        <v>0</v>
      </c>
      <c r="AP113" s="0" t="n">
        <f aca="false">V113-AF113</f>
        <v>0</v>
      </c>
      <c r="AQ113" s="0" t="n">
        <f aca="false">W113-AG113</f>
        <v>0</v>
      </c>
      <c r="AR113" s="0" t="n">
        <f aca="false">X113-AH113</f>
        <v>0</v>
      </c>
      <c r="AS113" s="0" t="n">
        <f aca="false">Y113-AI113</f>
        <v>0</v>
      </c>
      <c r="AT113" s="0" t="n">
        <f aca="false">Z113-AJ113</f>
        <v>0</v>
      </c>
      <c r="AU113" s="0" t="n">
        <f aca="false">AA113-AK113</f>
        <v>0</v>
      </c>
      <c r="AV113" s="0" t="n">
        <f aca="false">AB113-AL113</f>
        <v>0</v>
      </c>
      <c r="AW113" s="0" t="n">
        <f aca="false">AC113-AM113</f>
        <v>0</v>
      </c>
      <c r="AX113" s="0" t="n">
        <f aca="false">AD113-AN113</f>
        <v>0</v>
      </c>
      <c r="AY113" s="0" t="n">
        <f aca="false">AE113-AO113</f>
        <v>0</v>
      </c>
      <c r="AZ113" s="0" t="n">
        <f aca="false">MAX(0,MIN(AP113,$BT113-SUMIF($AP$2:$AY$2,"&lt;"&amp;AP$2,$AP113:$AY113)))</f>
        <v>0</v>
      </c>
      <c r="BA113" s="0" t="n">
        <f aca="false">MAX(0,MIN(AQ113,$BT113-SUMIF($AP$2:$AY$2,"&lt;"&amp;AQ$2,$AP113:$AY113)))</f>
        <v>0</v>
      </c>
      <c r="BB113" s="0" t="n">
        <f aca="false">MAX(0,MIN(AR113,$BT113-SUMIF($AP$2:$AY$2,"&lt;"&amp;AR$2,$AP113:$AY113)))</f>
        <v>0</v>
      </c>
      <c r="BC113" s="0" t="n">
        <f aca="false">MAX(0,MIN(AS113,$BT113-SUMIF($AP$2:$AY$2,"&lt;"&amp;AS$2,$AP113:$AY113)))</f>
        <v>0</v>
      </c>
      <c r="BD113" s="0" t="n">
        <f aca="false">MAX(0,MIN(AT113,$BT113-SUMIF($AP$2:$AY$2,"&lt;"&amp;AT$2,$AP113:$AY113)))</f>
        <v>0</v>
      </c>
      <c r="BE113" s="0" t="n">
        <f aca="false">MAX(0,MIN(AU113,$BT113-SUMIF($AP$2:$AY$2,"&lt;"&amp;AU$2,$AP113:$AY113)))</f>
        <v>0</v>
      </c>
      <c r="BF113" s="0" t="n">
        <f aca="false">MAX(0,MIN(AV113,$BT113-SUMIF($AP$2:$AY$2,"&lt;"&amp;AV$2,$AP113:$AY113)))</f>
        <v>0</v>
      </c>
      <c r="BG113" s="0" t="n">
        <f aca="false">MAX(0,MIN(AW113,$BT113-SUMIF($AP$2:$AY$2,"&lt;"&amp;AW$2,$AP113:$AY113)))</f>
        <v>0</v>
      </c>
      <c r="BH113" s="0" t="n">
        <f aca="false">MAX(0,MIN(AX113,$BT113-SUMIF($AP$2:$AY$2,"&lt;"&amp;AX$2,$AP113:$AY113)))</f>
        <v>0</v>
      </c>
      <c r="BI113" s="0" t="n">
        <f aca="false">MAX(0,MIN(AY113,$BT113-SUMIF($AP$2:$AY$2,"&lt;"&amp;AY$2,$AP113:$AY113)))</f>
        <v>0</v>
      </c>
      <c r="BJ113" s="0" t="n">
        <f aca="false">ROUND(V113-AF113-AZ113,2)</f>
        <v>0</v>
      </c>
      <c r="BK113" s="0" t="n">
        <f aca="false">ROUND(W113-AG113-BA113,2)</f>
        <v>0</v>
      </c>
      <c r="BL113" s="0" t="n">
        <f aca="false">ROUND(X113-AH113-BB113,2)</f>
        <v>0</v>
      </c>
      <c r="BM113" s="0" t="n">
        <f aca="false">ROUND(Y113-AI113-BC113,2)</f>
        <v>0</v>
      </c>
      <c r="BN113" s="0" t="n">
        <f aca="false">ROUND(Z113-AJ113-BD113,2)</f>
        <v>0</v>
      </c>
      <c r="BO113" s="0" t="n">
        <f aca="false">ROUND(AA113-AK113-BE113,2)</f>
        <v>0</v>
      </c>
      <c r="BP113" s="0" t="n">
        <f aca="false">ROUND(AB113-AL113-BF113,2)</f>
        <v>0</v>
      </c>
      <c r="BQ113" s="0" t="n">
        <f aca="false">ROUND(AC113-AM113-BG113,2)</f>
        <v>0</v>
      </c>
      <c r="BR113" s="0" t="n">
        <f aca="false">ROUND(AD113-AN113-BH113,2)</f>
        <v>0</v>
      </c>
      <c r="BS113" s="0" t="n">
        <f aca="false">ROUND(AE113-AO113-BI113,2)</f>
        <v>0</v>
      </c>
      <c r="BT113" s="0" t="n">
        <f aca="false">MAX(0,Plan!$C$4-SUM(AF113:AO113))</f>
        <v>650</v>
      </c>
      <c r="BU113" s="0" t="n">
        <f aca="false">ROUND(SUM(BJ113:BS113),2)</f>
        <v>0</v>
      </c>
      <c r="BV113" s="0" t="n">
        <f aca="false">SUM(AF113:AO113)+SUM(AZ113:BI113)</f>
        <v>0</v>
      </c>
      <c r="BW113" s="0" t="n">
        <f aca="false">SUM(L113:U113)</f>
        <v>0</v>
      </c>
    </row>
    <row r="114" customFormat="false" ht="15" hidden="false" customHeight="false" outlineLevel="0" collapsed="false">
      <c r="A114" s="0" t="n">
        <v>109</v>
      </c>
      <c r="B114" s="0" t="n">
        <f aca="false">BJ113</f>
        <v>0</v>
      </c>
      <c r="C114" s="0" t="n">
        <f aca="false">BK113</f>
        <v>0</v>
      </c>
      <c r="D114" s="0" t="n">
        <f aca="false">BL113</f>
        <v>0</v>
      </c>
      <c r="E114" s="0" t="n">
        <f aca="false">BM113</f>
        <v>0</v>
      </c>
      <c r="F114" s="0" t="n">
        <f aca="false">BN113</f>
        <v>0</v>
      </c>
      <c r="G114" s="0" t="n">
        <f aca="false">BO113</f>
        <v>0</v>
      </c>
      <c r="H114" s="0" t="n">
        <f aca="false">BP113</f>
        <v>0</v>
      </c>
      <c r="I114" s="0" t="n">
        <f aca="false">BQ113</f>
        <v>0</v>
      </c>
      <c r="J114" s="0" t="n">
        <f aca="false">BR113</f>
        <v>0</v>
      </c>
      <c r="K114" s="0" t="n">
        <f aca="false">BS113</f>
        <v>0</v>
      </c>
      <c r="L114" s="0" t="n">
        <f aca="false">ROUND(B114*N(Debts!$D$5)/12,2)</f>
        <v>0</v>
      </c>
      <c r="M114" s="0" t="n">
        <f aca="false">ROUND(C114*N(Debts!$D$6)/12,2)</f>
        <v>0</v>
      </c>
      <c r="N114" s="0" t="n">
        <f aca="false">ROUND(D114*N(Debts!$D$7)/12,2)</f>
        <v>0</v>
      </c>
      <c r="O114" s="0" t="n">
        <f aca="false">ROUND(E114*N(Debts!$D$8)/12,2)</f>
        <v>0</v>
      </c>
      <c r="P114" s="0" t="n">
        <f aca="false">ROUND(F114*N(Debts!$D$9)/12,2)</f>
        <v>0</v>
      </c>
      <c r="Q114" s="0" t="n">
        <f aca="false">ROUND(G114*N(Debts!$D$10)/12,2)</f>
        <v>0</v>
      </c>
      <c r="R114" s="0" t="n">
        <f aca="false">ROUND(H114*N(Debts!$D$11)/12,2)</f>
        <v>0</v>
      </c>
      <c r="S114" s="0" t="n">
        <f aca="false">ROUND(I114*N(Debts!$D$12)/12,2)</f>
        <v>0</v>
      </c>
      <c r="T114" s="0" t="n">
        <f aca="false">ROUND(J114*N(Debts!$D$13)/12,2)</f>
        <v>0</v>
      </c>
      <c r="U114" s="0" t="n">
        <f aca="false">ROUND(K114*N(Debts!$D$14)/12,2)</f>
        <v>0</v>
      </c>
      <c r="V114" s="0" t="n">
        <f aca="false">B114+L114</f>
        <v>0</v>
      </c>
      <c r="W114" s="0" t="n">
        <f aca="false">C114+M114</f>
        <v>0</v>
      </c>
      <c r="X114" s="0" t="n">
        <f aca="false">D114+N114</f>
        <v>0</v>
      </c>
      <c r="Y114" s="0" t="n">
        <f aca="false">E114+O114</f>
        <v>0</v>
      </c>
      <c r="Z114" s="0" t="n">
        <f aca="false">F114+P114</f>
        <v>0</v>
      </c>
      <c r="AA114" s="0" t="n">
        <f aca="false">G114+Q114</f>
        <v>0</v>
      </c>
      <c r="AB114" s="0" t="n">
        <f aca="false">H114+R114</f>
        <v>0</v>
      </c>
      <c r="AC114" s="0" t="n">
        <f aca="false">I114+S114</f>
        <v>0</v>
      </c>
      <c r="AD114" s="0" t="n">
        <f aca="false">J114+T114</f>
        <v>0</v>
      </c>
      <c r="AE114" s="0" t="n">
        <f aca="false">K114+U114</f>
        <v>0</v>
      </c>
      <c r="AF114" s="0" t="n">
        <f aca="false">MIN(N(Debts!$E$5),V114)</f>
        <v>0</v>
      </c>
      <c r="AG114" s="0" t="n">
        <f aca="false">MIN(N(Debts!$E$6),W114)</f>
        <v>0</v>
      </c>
      <c r="AH114" s="0" t="n">
        <f aca="false">MIN(N(Debts!$E$7),X114)</f>
        <v>0</v>
      </c>
      <c r="AI114" s="0" t="n">
        <f aca="false">MIN(N(Debts!$E$8),Y114)</f>
        <v>0</v>
      </c>
      <c r="AJ114" s="0" t="n">
        <f aca="false">MIN(N(Debts!$E$9),Z114)</f>
        <v>0</v>
      </c>
      <c r="AK114" s="0" t="n">
        <f aca="false">MIN(N(Debts!$E$10),AA114)</f>
        <v>0</v>
      </c>
      <c r="AL114" s="0" t="n">
        <f aca="false">MIN(N(Debts!$E$11),AB114)</f>
        <v>0</v>
      </c>
      <c r="AM114" s="0" t="n">
        <f aca="false">MIN(N(Debts!$E$12),AC114)</f>
        <v>0</v>
      </c>
      <c r="AN114" s="0" t="n">
        <f aca="false">MIN(N(Debts!$E$13),AD114)</f>
        <v>0</v>
      </c>
      <c r="AO114" s="0" t="n">
        <f aca="false">MIN(N(Debts!$E$14),AE114)</f>
        <v>0</v>
      </c>
      <c r="AP114" s="0" t="n">
        <f aca="false">V114-AF114</f>
        <v>0</v>
      </c>
      <c r="AQ114" s="0" t="n">
        <f aca="false">W114-AG114</f>
        <v>0</v>
      </c>
      <c r="AR114" s="0" t="n">
        <f aca="false">X114-AH114</f>
        <v>0</v>
      </c>
      <c r="AS114" s="0" t="n">
        <f aca="false">Y114-AI114</f>
        <v>0</v>
      </c>
      <c r="AT114" s="0" t="n">
        <f aca="false">Z114-AJ114</f>
        <v>0</v>
      </c>
      <c r="AU114" s="0" t="n">
        <f aca="false">AA114-AK114</f>
        <v>0</v>
      </c>
      <c r="AV114" s="0" t="n">
        <f aca="false">AB114-AL114</f>
        <v>0</v>
      </c>
      <c r="AW114" s="0" t="n">
        <f aca="false">AC114-AM114</f>
        <v>0</v>
      </c>
      <c r="AX114" s="0" t="n">
        <f aca="false">AD114-AN114</f>
        <v>0</v>
      </c>
      <c r="AY114" s="0" t="n">
        <f aca="false">AE114-AO114</f>
        <v>0</v>
      </c>
      <c r="AZ114" s="0" t="n">
        <f aca="false">MAX(0,MIN(AP114,$BT114-SUMIF($AP$2:$AY$2,"&lt;"&amp;AP$2,$AP114:$AY114)))</f>
        <v>0</v>
      </c>
      <c r="BA114" s="0" t="n">
        <f aca="false">MAX(0,MIN(AQ114,$BT114-SUMIF($AP$2:$AY$2,"&lt;"&amp;AQ$2,$AP114:$AY114)))</f>
        <v>0</v>
      </c>
      <c r="BB114" s="0" t="n">
        <f aca="false">MAX(0,MIN(AR114,$BT114-SUMIF($AP$2:$AY$2,"&lt;"&amp;AR$2,$AP114:$AY114)))</f>
        <v>0</v>
      </c>
      <c r="BC114" s="0" t="n">
        <f aca="false">MAX(0,MIN(AS114,$BT114-SUMIF($AP$2:$AY$2,"&lt;"&amp;AS$2,$AP114:$AY114)))</f>
        <v>0</v>
      </c>
      <c r="BD114" s="0" t="n">
        <f aca="false">MAX(0,MIN(AT114,$BT114-SUMIF($AP$2:$AY$2,"&lt;"&amp;AT$2,$AP114:$AY114)))</f>
        <v>0</v>
      </c>
      <c r="BE114" s="0" t="n">
        <f aca="false">MAX(0,MIN(AU114,$BT114-SUMIF($AP$2:$AY$2,"&lt;"&amp;AU$2,$AP114:$AY114)))</f>
        <v>0</v>
      </c>
      <c r="BF114" s="0" t="n">
        <f aca="false">MAX(0,MIN(AV114,$BT114-SUMIF($AP$2:$AY$2,"&lt;"&amp;AV$2,$AP114:$AY114)))</f>
        <v>0</v>
      </c>
      <c r="BG114" s="0" t="n">
        <f aca="false">MAX(0,MIN(AW114,$BT114-SUMIF($AP$2:$AY$2,"&lt;"&amp;AW$2,$AP114:$AY114)))</f>
        <v>0</v>
      </c>
      <c r="BH114" s="0" t="n">
        <f aca="false">MAX(0,MIN(AX114,$BT114-SUMIF($AP$2:$AY$2,"&lt;"&amp;AX$2,$AP114:$AY114)))</f>
        <v>0</v>
      </c>
      <c r="BI114" s="0" t="n">
        <f aca="false">MAX(0,MIN(AY114,$BT114-SUMIF($AP$2:$AY$2,"&lt;"&amp;AY$2,$AP114:$AY114)))</f>
        <v>0</v>
      </c>
      <c r="BJ114" s="0" t="n">
        <f aca="false">ROUND(V114-AF114-AZ114,2)</f>
        <v>0</v>
      </c>
      <c r="BK114" s="0" t="n">
        <f aca="false">ROUND(W114-AG114-BA114,2)</f>
        <v>0</v>
      </c>
      <c r="BL114" s="0" t="n">
        <f aca="false">ROUND(X114-AH114-BB114,2)</f>
        <v>0</v>
      </c>
      <c r="BM114" s="0" t="n">
        <f aca="false">ROUND(Y114-AI114-BC114,2)</f>
        <v>0</v>
      </c>
      <c r="BN114" s="0" t="n">
        <f aca="false">ROUND(Z114-AJ114-BD114,2)</f>
        <v>0</v>
      </c>
      <c r="BO114" s="0" t="n">
        <f aca="false">ROUND(AA114-AK114-BE114,2)</f>
        <v>0</v>
      </c>
      <c r="BP114" s="0" t="n">
        <f aca="false">ROUND(AB114-AL114-BF114,2)</f>
        <v>0</v>
      </c>
      <c r="BQ114" s="0" t="n">
        <f aca="false">ROUND(AC114-AM114-BG114,2)</f>
        <v>0</v>
      </c>
      <c r="BR114" s="0" t="n">
        <f aca="false">ROUND(AD114-AN114-BH114,2)</f>
        <v>0</v>
      </c>
      <c r="BS114" s="0" t="n">
        <f aca="false">ROUND(AE114-AO114-BI114,2)</f>
        <v>0</v>
      </c>
      <c r="BT114" s="0" t="n">
        <f aca="false">MAX(0,Plan!$C$4-SUM(AF114:AO114))</f>
        <v>650</v>
      </c>
      <c r="BU114" s="0" t="n">
        <f aca="false">ROUND(SUM(BJ114:BS114),2)</f>
        <v>0</v>
      </c>
      <c r="BV114" s="0" t="n">
        <f aca="false">SUM(AF114:AO114)+SUM(AZ114:BI114)</f>
        <v>0</v>
      </c>
      <c r="BW114" s="0" t="n">
        <f aca="false">SUM(L114:U114)</f>
        <v>0</v>
      </c>
    </row>
    <row r="115" customFormat="false" ht="15" hidden="false" customHeight="false" outlineLevel="0" collapsed="false">
      <c r="A115" s="0" t="n">
        <v>110</v>
      </c>
      <c r="B115" s="0" t="n">
        <f aca="false">BJ114</f>
        <v>0</v>
      </c>
      <c r="C115" s="0" t="n">
        <f aca="false">BK114</f>
        <v>0</v>
      </c>
      <c r="D115" s="0" t="n">
        <f aca="false">BL114</f>
        <v>0</v>
      </c>
      <c r="E115" s="0" t="n">
        <f aca="false">BM114</f>
        <v>0</v>
      </c>
      <c r="F115" s="0" t="n">
        <f aca="false">BN114</f>
        <v>0</v>
      </c>
      <c r="G115" s="0" t="n">
        <f aca="false">BO114</f>
        <v>0</v>
      </c>
      <c r="H115" s="0" t="n">
        <f aca="false">BP114</f>
        <v>0</v>
      </c>
      <c r="I115" s="0" t="n">
        <f aca="false">BQ114</f>
        <v>0</v>
      </c>
      <c r="J115" s="0" t="n">
        <f aca="false">BR114</f>
        <v>0</v>
      </c>
      <c r="K115" s="0" t="n">
        <f aca="false">BS114</f>
        <v>0</v>
      </c>
      <c r="L115" s="0" t="n">
        <f aca="false">ROUND(B115*N(Debts!$D$5)/12,2)</f>
        <v>0</v>
      </c>
      <c r="M115" s="0" t="n">
        <f aca="false">ROUND(C115*N(Debts!$D$6)/12,2)</f>
        <v>0</v>
      </c>
      <c r="N115" s="0" t="n">
        <f aca="false">ROUND(D115*N(Debts!$D$7)/12,2)</f>
        <v>0</v>
      </c>
      <c r="O115" s="0" t="n">
        <f aca="false">ROUND(E115*N(Debts!$D$8)/12,2)</f>
        <v>0</v>
      </c>
      <c r="P115" s="0" t="n">
        <f aca="false">ROUND(F115*N(Debts!$D$9)/12,2)</f>
        <v>0</v>
      </c>
      <c r="Q115" s="0" t="n">
        <f aca="false">ROUND(G115*N(Debts!$D$10)/12,2)</f>
        <v>0</v>
      </c>
      <c r="R115" s="0" t="n">
        <f aca="false">ROUND(H115*N(Debts!$D$11)/12,2)</f>
        <v>0</v>
      </c>
      <c r="S115" s="0" t="n">
        <f aca="false">ROUND(I115*N(Debts!$D$12)/12,2)</f>
        <v>0</v>
      </c>
      <c r="T115" s="0" t="n">
        <f aca="false">ROUND(J115*N(Debts!$D$13)/12,2)</f>
        <v>0</v>
      </c>
      <c r="U115" s="0" t="n">
        <f aca="false">ROUND(K115*N(Debts!$D$14)/12,2)</f>
        <v>0</v>
      </c>
      <c r="V115" s="0" t="n">
        <f aca="false">B115+L115</f>
        <v>0</v>
      </c>
      <c r="W115" s="0" t="n">
        <f aca="false">C115+M115</f>
        <v>0</v>
      </c>
      <c r="X115" s="0" t="n">
        <f aca="false">D115+N115</f>
        <v>0</v>
      </c>
      <c r="Y115" s="0" t="n">
        <f aca="false">E115+O115</f>
        <v>0</v>
      </c>
      <c r="Z115" s="0" t="n">
        <f aca="false">F115+P115</f>
        <v>0</v>
      </c>
      <c r="AA115" s="0" t="n">
        <f aca="false">G115+Q115</f>
        <v>0</v>
      </c>
      <c r="AB115" s="0" t="n">
        <f aca="false">H115+R115</f>
        <v>0</v>
      </c>
      <c r="AC115" s="0" t="n">
        <f aca="false">I115+S115</f>
        <v>0</v>
      </c>
      <c r="AD115" s="0" t="n">
        <f aca="false">J115+T115</f>
        <v>0</v>
      </c>
      <c r="AE115" s="0" t="n">
        <f aca="false">K115+U115</f>
        <v>0</v>
      </c>
      <c r="AF115" s="0" t="n">
        <f aca="false">MIN(N(Debts!$E$5),V115)</f>
        <v>0</v>
      </c>
      <c r="AG115" s="0" t="n">
        <f aca="false">MIN(N(Debts!$E$6),W115)</f>
        <v>0</v>
      </c>
      <c r="AH115" s="0" t="n">
        <f aca="false">MIN(N(Debts!$E$7),X115)</f>
        <v>0</v>
      </c>
      <c r="AI115" s="0" t="n">
        <f aca="false">MIN(N(Debts!$E$8),Y115)</f>
        <v>0</v>
      </c>
      <c r="AJ115" s="0" t="n">
        <f aca="false">MIN(N(Debts!$E$9),Z115)</f>
        <v>0</v>
      </c>
      <c r="AK115" s="0" t="n">
        <f aca="false">MIN(N(Debts!$E$10),AA115)</f>
        <v>0</v>
      </c>
      <c r="AL115" s="0" t="n">
        <f aca="false">MIN(N(Debts!$E$11),AB115)</f>
        <v>0</v>
      </c>
      <c r="AM115" s="0" t="n">
        <f aca="false">MIN(N(Debts!$E$12),AC115)</f>
        <v>0</v>
      </c>
      <c r="AN115" s="0" t="n">
        <f aca="false">MIN(N(Debts!$E$13),AD115)</f>
        <v>0</v>
      </c>
      <c r="AO115" s="0" t="n">
        <f aca="false">MIN(N(Debts!$E$14),AE115)</f>
        <v>0</v>
      </c>
      <c r="AP115" s="0" t="n">
        <f aca="false">V115-AF115</f>
        <v>0</v>
      </c>
      <c r="AQ115" s="0" t="n">
        <f aca="false">W115-AG115</f>
        <v>0</v>
      </c>
      <c r="AR115" s="0" t="n">
        <f aca="false">X115-AH115</f>
        <v>0</v>
      </c>
      <c r="AS115" s="0" t="n">
        <f aca="false">Y115-AI115</f>
        <v>0</v>
      </c>
      <c r="AT115" s="0" t="n">
        <f aca="false">Z115-AJ115</f>
        <v>0</v>
      </c>
      <c r="AU115" s="0" t="n">
        <f aca="false">AA115-AK115</f>
        <v>0</v>
      </c>
      <c r="AV115" s="0" t="n">
        <f aca="false">AB115-AL115</f>
        <v>0</v>
      </c>
      <c r="AW115" s="0" t="n">
        <f aca="false">AC115-AM115</f>
        <v>0</v>
      </c>
      <c r="AX115" s="0" t="n">
        <f aca="false">AD115-AN115</f>
        <v>0</v>
      </c>
      <c r="AY115" s="0" t="n">
        <f aca="false">AE115-AO115</f>
        <v>0</v>
      </c>
      <c r="AZ115" s="0" t="n">
        <f aca="false">MAX(0,MIN(AP115,$BT115-SUMIF($AP$2:$AY$2,"&lt;"&amp;AP$2,$AP115:$AY115)))</f>
        <v>0</v>
      </c>
      <c r="BA115" s="0" t="n">
        <f aca="false">MAX(0,MIN(AQ115,$BT115-SUMIF($AP$2:$AY$2,"&lt;"&amp;AQ$2,$AP115:$AY115)))</f>
        <v>0</v>
      </c>
      <c r="BB115" s="0" t="n">
        <f aca="false">MAX(0,MIN(AR115,$BT115-SUMIF($AP$2:$AY$2,"&lt;"&amp;AR$2,$AP115:$AY115)))</f>
        <v>0</v>
      </c>
      <c r="BC115" s="0" t="n">
        <f aca="false">MAX(0,MIN(AS115,$BT115-SUMIF($AP$2:$AY$2,"&lt;"&amp;AS$2,$AP115:$AY115)))</f>
        <v>0</v>
      </c>
      <c r="BD115" s="0" t="n">
        <f aca="false">MAX(0,MIN(AT115,$BT115-SUMIF($AP$2:$AY$2,"&lt;"&amp;AT$2,$AP115:$AY115)))</f>
        <v>0</v>
      </c>
      <c r="BE115" s="0" t="n">
        <f aca="false">MAX(0,MIN(AU115,$BT115-SUMIF($AP$2:$AY$2,"&lt;"&amp;AU$2,$AP115:$AY115)))</f>
        <v>0</v>
      </c>
      <c r="BF115" s="0" t="n">
        <f aca="false">MAX(0,MIN(AV115,$BT115-SUMIF($AP$2:$AY$2,"&lt;"&amp;AV$2,$AP115:$AY115)))</f>
        <v>0</v>
      </c>
      <c r="BG115" s="0" t="n">
        <f aca="false">MAX(0,MIN(AW115,$BT115-SUMIF($AP$2:$AY$2,"&lt;"&amp;AW$2,$AP115:$AY115)))</f>
        <v>0</v>
      </c>
      <c r="BH115" s="0" t="n">
        <f aca="false">MAX(0,MIN(AX115,$BT115-SUMIF($AP$2:$AY$2,"&lt;"&amp;AX$2,$AP115:$AY115)))</f>
        <v>0</v>
      </c>
      <c r="BI115" s="0" t="n">
        <f aca="false">MAX(0,MIN(AY115,$BT115-SUMIF($AP$2:$AY$2,"&lt;"&amp;AY$2,$AP115:$AY115)))</f>
        <v>0</v>
      </c>
      <c r="BJ115" s="0" t="n">
        <f aca="false">ROUND(V115-AF115-AZ115,2)</f>
        <v>0</v>
      </c>
      <c r="BK115" s="0" t="n">
        <f aca="false">ROUND(W115-AG115-BA115,2)</f>
        <v>0</v>
      </c>
      <c r="BL115" s="0" t="n">
        <f aca="false">ROUND(X115-AH115-BB115,2)</f>
        <v>0</v>
      </c>
      <c r="BM115" s="0" t="n">
        <f aca="false">ROUND(Y115-AI115-BC115,2)</f>
        <v>0</v>
      </c>
      <c r="BN115" s="0" t="n">
        <f aca="false">ROUND(Z115-AJ115-BD115,2)</f>
        <v>0</v>
      </c>
      <c r="BO115" s="0" t="n">
        <f aca="false">ROUND(AA115-AK115-BE115,2)</f>
        <v>0</v>
      </c>
      <c r="BP115" s="0" t="n">
        <f aca="false">ROUND(AB115-AL115-BF115,2)</f>
        <v>0</v>
      </c>
      <c r="BQ115" s="0" t="n">
        <f aca="false">ROUND(AC115-AM115-BG115,2)</f>
        <v>0</v>
      </c>
      <c r="BR115" s="0" t="n">
        <f aca="false">ROUND(AD115-AN115-BH115,2)</f>
        <v>0</v>
      </c>
      <c r="BS115" s="0" t="n">
        <f aca="false">ROUND(AE115-AO115-BI115,2)</f>
        <v>0</v>
      </c>
      <c r="BT115" s="0" t="n">
        <f aca="false">MAX(0,Plan!$C$4-SUM(AF115:AO115))</f>
        <v>650</v>
      </c>
      <c r="BU115" s="0" t="n">
        <f aca="false">ROUND(SUM(BJ115:BS115),2)</f>
        <v>0</v>
      </c>
      <c r="BV115" s="0" t="n">
        <f aca="false">SUM(AF115:AO115)+SUM(AZ115:BI115)</f>
        <v>0</v>
      </c>
      <c r="BW115" s="0" t="n">
        <f aca="false">SUM(L115:U115)</f>
        <v>0</v>
      </c>
    </row>
    <row r="116" customFormat="false" ht="15" hidden="false" customHeight="false" outlineLevel="0" collapsed="false">
      <c r="A116" s="0" t="n">
        <v>111</v>
      </c>
      <c r="B116" s="0" t="n">
        <f aca="false">BJ115</f>
        <v>0</v>
      </c>
      <c r="C116" s="0" t="n">
        <f aca="false">BK115</f>
        <v>0</v>
      </c>
      <c r="D116" s="0" t="n">
        <f aca="false">BL115</f>
        <v>0</v>
      </c>
      <c r="E116" s="0" t="n">
        <f aca="false">BM115</f>
        <v>0</v>
      </c>
      <c r="F116" s="0" t="n">
        <f aca="false">BN115</f>
        <v>0</v>
      </c>
      <c r="G116" s="0" t="n">
        <f aca="false">BO115</f>
        <v>0</v>
      </c>
      <c r="H116" s="0" t="n">
        <f aca="false">BP115</f>
        <v>0</v>
      </c>
      <c r="I116" s="0" t="n">
        <f aca="false">BQ115</f>
        <v>0</v>
      </c>
      <c r="J116" s="0" t="n">
        <f aca="false">BR115</f>
        <v>0</v>
      </c>
      <c r="K116" s="0" t="n">
        <f aca="false">BS115</f>
        <v>0</v>
      </c>
      <c r="L116" s="0" t="n">
        <f aca="false">ROUND(B116*N(Debts!$D$5)/12,2)</f>
        <v>0</v>
      </c>
      <c r="M116" s="0" t="n">
        <f aca="false">ROUND(C116*N(Debts!$D$6)/12,2)</f>
        <v>0</v>
      </c>
      <c r="N116" s="0" t="n">
        <f aca="false">ROUND(D116*N(Debts!$D$7)/12,2)</f>
        <v>0</v>
      </c>
      <c r="O116" s="0" t="n">
        <f aca="false">ROUND(E116*N(Debts!$D$8)/12,2)</f>
        <v>0</v>
      </c>
      <c r="P116" s="0" t="n">
        <f aca="false">ROUND(F116*N(Debts!$D$9)/12,2)</f>
        <v>0</v>
      </c>
      <c r="Q116" s="0" t="n">
        <f aca="false">ROUND(G116*N(Debts!$D$10)/12,2)</f>
        <v>0</v>
      </c>
      <c r="R116" s="0" t="n">
        <f aca="false">ROUND(H116*N(Debts!$D$11)/12,2)</f>
        <v>0</v>
      </c>
      <c r="S116" s="0" t="n">
        <f aca="false">ROUND(I116*N(Debts!$D$12)/12,2)</f>
        <v>0</v>
      </c>
      <c r="T116" s="0" t="n">
        <f aca="false">ROUND(J116*N(Debts!$D$13)/12,2)</f>
        <v>0</v>
      </c>
      <c r="U116" s="0" t="n">
        <f aca="false">ROUND(K116*N(Debts!$D$14)/12,2)</f>
        <v>0</v>
      </c>
      <c r="V116" s="0" t="n">
        <f aca="false">B116+L116</f>
        <v>0</v>
      </c>
      <c r="W116" s="0" t="n">
        <f aca="false">C116+M116</f>
        <v>0</v>
      </c>
      <c r="X116" s="0" t="n">
        <f aca="false">D116+N116</f>
        <v>0</v>
      </c>
      <c r="Y116" s="0" t="n">
        <f aca="false">E116+O116</f>
        <v>0</v>
      </c>
      <c r="Z116" s="0" t="n">
        <f aca="false">F116+P116</f>
        <v>0</v>
      </c>
      <c r="AA116" s="0" t="n">
        <f aca="false">G116+Q116</f>
        <v>0</v>
      </c>
      <c r="AB116" s="0" t="n">
        <f aca="false">H116+R116</f>
        <v>0</v>
      </c>
      <c r="AC116" s="0" t="n">
        <f aca="false">I116+S116</f>
        <v>0</v>
      </c>
      <c r="AD116" s="0" t="n">
        <f aca="false">J116+T116</f>
        <v>0</v>
      </c>
      <c r="AE116" s="0" t="n">
        <f aca="false">K116+U116</f>
        <v>0</v>
      </c>
      <c r="AF116" s="0" t="n">
        <f aca="false">MIN(N(Debts!$E$5),V116)</f>
        <v>0</v>
      </c>
      <c r="AG116" s="0" t="n">
        <f aca="false">MIN(N(Debts!$E$6),W116)</f>
        <v>0</v>
      </c>
      <c r="AH116" s="0" t="n">
        <f aca="false">MIN(N(Debts!$E$7),X116)</f>
        <v>0</v>
      </c>
      <c r="AI116" s="0" t="n">
        <f aca="false">MIN(N(Debts!$E$8),Y116)</f>
        <v>0</v>
      </c>
      <c r="AJ116" s="0" t="n">
        <f aca="false">MIN(N(Debts!$E$9),Z116)</f>
        <v>0</v>
      </c>
      <c r="AK116" s="0" t="n">
        <f aca="false">MIN(N(Debts!$E$10),AA116)</f>
        <v>0</v>
      </c>
      <c r="AL116" s="0" t="n">
        <f aca="false">MIN(N(Debts!$E$11),AB116)</f>
        <v>0</v>
      </c>
      <c r="AM116" s="0" t="n">
        <f aca="false">MIN(N(Debts!$E$12),AC116)</f>
        <v>0</v>
      </c>
      <c r="AN116" s="0" t="n">
        <f aca="false">MIN(N(Debts!$E$13),AD116)</f>
        <v>0</v>
      </c>
      <c r="AO116" s="0" t="n">
        <f aca="false">MIN(N(Debts!$E$14),AE116)</f>
        <v>0</v>
      </c>
      <c r="AP116" s="0" t="n">
        <f aca="false">V116-AF116</f>
        <v>0</v>
      </c>
      <c r="AQ116" s="0" t="n">
        <f aca="false">W116-AG116</f>
        <v>0</v>
      </c>
      <c r="AR116" s="0" t="n">
        <f aca="false">X116-AH116</f>
        <v>0</v>
      </c>
      <c r="AS116" s="0" t="n">
        <f aca="false">Y116-AI116</f>
        <v>0</v>
      </c>
      <c r="AT116" s="0" t="n">
        <f aca="false">Z116-AJ116</f>
        <v>0</v>
      </c>
      <c r="AU116" s="0" t="n">
        <f aca="false">AA116-AK116</f>
        <v>0</v>
      </c>
      <c r="AV116" s="0" t="n">
        <f aca="false">AB116-AL116</f>
        <v>0</v>
      </c>
      <c r="AW116" s="0" t="n">
        <f aca="false">AC116-AM116</f>
        <v>0</v>
      </c>
      <c r="AX116" s="0" t="n">
        <f aca="false">AD116-AN116</f>
        <v>0</v>
      </c>
      <c r="AY116" s="0" t="n">
        <f aca="false">AE116-AO116</f>
        <v>0</v>
      </c>
      <c r="AZ116" s="0" t="n">
        <f aca="false">MAX(0,MIN(AP116,$BT116-SUMIF($AP$2:$AY$2,"&lt;"&amp;AP$2,$AP116:$AY116)))</f>
        <v>0</v>
      </c>
      <c r="BA116" s="0" t="n">
        <f aca="false">MAX(0,MIN(AQ116,$BT116-SUMIF($AP$2:$AY$2,"&lt;"&amp;AQ$2,$AP116:$AY116)))</f>
        <v>0</v>
      </c>
      <c r="BB116" s="0" t="n">
        <f aca="false">MAX(0,MIN(AR116,$BT116-SUMIF($AP$2:$AY$2,"&lt;"&amp;AR$2,$AP116:$AY116)))</f>
        <v>0</v>
      </c>
      <c r="BC116" s="0" t="n">
        <f aca="false">MAX(0,MIN(AS116,$BT116-SUMIF($AP$2:$AY$2,"&lt;"&amp;AS$2,$AP116:$AY116)))</f>
        <v>0</v>
      </c>
      <c r="BD116" s="0" t="n">
        <f aca="false">MAX(0,MIN(AT116,$BT116-SUMIF($AP$2:$AY$2,"&lt;"&amp;AT$2,$AP116:$AY116)))</f>
        <v>0</v>
      </c>
      <c r="BE116" s="0" t="n">
        <f aca="false">MAX(0,MIN(AU116,$BT116-SUMIF($AP$2:$AY$2,"&lt;"&amp;AU$2,$AP116:$AY116)))</f>
        <v>0</v>
      </c>
      <c r="BF116" s="0" t="n">
        <f aca="false">MAX(0,MIN(AV116,$BT116-SUMIF($AP$2:$AY$2,"&lt;"&amp;AV$2,$AP116:$AY116)))</f>
        <v>0</v>
      </c>
      <c r="BG116" s="0" t="n">
        <f aca="false">MAX(0,MIN(AW116,$BT116-SUMIF($AP$2:$AY$2,"&lt;"&amp;AW$2,$AP116:$AY116)))</f>
        <v>0</v>
      </c>
      <c r="BH116" s="0" t="n">
        <f aca="false">MAX(0,MIN(AX116,$BT116-SUMIF($AP$2:$AY$2,"&lt;"&amp;AX$2,$AP116:$AY116)))</f>
        <v>0</v>
      </c>
      <c r="BI116" s="0" t="n">
        <f aca="false">MAX(0,MIN(AY116,$BT116-SUMIF($AP$2:$AY$2,"&lt;"&amp;AY$2,$AP116:$AY116)))</f>
        <v>0</v>
      </c>
      <c r="BJ116" s="0" t="n">
        <f aca="false">ROUND(V116-AF116-AZ116,2)</f>
        <v>0</v>
      </c>
      <c r="BK116" s="0" t="n">
        <f aca="false">ROUND(W116-AG116-BA116,2)</f>
        <v>0</v>
      </c>
      <c r="BL116" s="0" t="n">
        <f aca="false">ROUND(X116-AH116-BB116,2)</f>
        <v>0</v>
      </c>
      <c r="BM116" s="0" t="n">
        <f aca="false">ROUND(Y116-AI116-BC116,2)</f>
        <v>0</v>
      </c>
      <c r="BN116" s="0" t="n">
        <f aca="false">ROUND(Z116-AJ116-BD116,2)</f>
        <v>0</v>
      </c>
      <c r="BO116" s="0" t="n">
        <f aca="false">ROUND(AA116-AK116-BE116,2)</f>
        <v>0</v>
      </c>
      <c r="BP116" s="0" t="n">
        <f aca="false">ROUND(AB116-AL116-BF116,2)</f>
        <v>0</v>
      </c>
      <c r="BQ116" s="0" t="n">
        <f aca="false">ROUND(AC116-AM116-BG116,2)</f>
        <v>0</v>
      </c>
      <c r="BR116" s="0" t="n">
        <f aca="false">ROUND(AD116-AN116-BH116,2)</f>
        <v>0</v>
      </c>
      <c r="BS116" s="0" t="n">
        <f aca="false">ROUND(AE116-AO116-BI116,2)</f>
        <v>0</v>
      </c>
      <c r="BT116" s="0" t="n">
        <f aca="false">MAX(0,Plan!$C$4-SUM(AF116:AO116))</f>
        <v>650</v>
      </c>
      <c r="BU116" s="0" t="n">
        <f aca="false">ROUND(SUM(BJ116:BS116),2)</f>
        <v>0</v>
      </c>
      <c r="BV116" s="0" t="n">
        <f aca="false">SUM(AF116:AO116)+SUM(AZ116:BI116)</f>
        <v>0</v>
      </c>
      <c r="BW116" s="0" t="n">
        <f aca="false">SUM(L116:U116)</f>
        <v>0</v>
      </c>
    </row>
    <row r="117" customFormat="false" ht="15" hidden="false" customHeight="false" outlineLevel="0" collapsed="false">
      <c r="A117" s="0" t="n">
        <v>112</v>
      </c>
      <c r="B117" s="0" t="n">
        <f aca="false">BJ116</f>
        <v>0</v>
      </c>
      <c r="C117" s="0" t="n">
        <f aca="false">BK116</f>
        <v>0</v>
      </c>
      <c r="D117" s="0" t="n">
        <f aca="false">BL116</f>
        <v>0</v>
      </c>
      <c r="E117" s="0" t="n">
        <f aca="false">BM116</f>
        <v>0</v>
      </c>
      <c r="F117" s="0" t="n">
        <f aca="false">BN116</f>
        <v>0</v>
      </c>
      <c r="G117" s="0" t="n">
        <f aca="false">BO116</f>
        <v>0</v>
      </c>
      <c r="H117" s="0" t="n">
        <f aca="false">BP116</f>
        <v>0</v>
      </c>
      <c r="I117" s="0" t="n">
        <f aca="false">BQ116</f>
        <v>0</v>
      </c>
      <c r="J117" s="0" t="n">
        <f aca="false">BR116</f>
        <v>0</v>
      </c>
      <c r="K117" s="0" t="n">
        <f aca="false">BS116</f>
        <v>0</v>
      </c>
      <c r="L117" s="0" t="n">
        <f aca="false">ROUND(B117*N(Debts!$D$5)/12,2)</f>
        <v>0</v>
      </c>
      <c r="M117" s="0" t="n">
        <f aca="false">ROUND(C117*N(Debts!$D$6)/12,2)</f>
        <v>0</v>
      </c>
      <c r="N117" s="0" t="n">
        <f aca="false">ROUND(D117*N(Debts!$D$7)/12,2)</f>
        <v>0</v>
      </c>
      <c r="O117" s="0" t="n">
        <f aca="false">ROUND(E117*N(Debts!$D$8)/12,2)</f>
        <v>0</v>
      </c>
      <c r="P117" s="0" t="n">
        <f aca="false">ROUND(F117*N(Debts!$D$9)/12,2)</f>
        <v>0</v>
      </c>
      <c r="Q117" s="0" t="n">
        <f aca="false">ROUND(G117*N(Debts!$D$10)/12,2)</f>
        <v>0</v>
      </c>
      <c r="R117" s="0" t="n">
        <f aca="false">ROUND(H117*N(Debts!$D$11)/12,2)</f>
        <v>0</v>
      </c>
      <c r="S117" s="0" t="n">
        <f aca="false">ROUND(I117*N(Debts!$D$12)/12,2)</f>
        <v>0</v>
      </c>
      <c r="T117" s="0" t="n">
        <f aca="false">ROUND(J117*N(Debts!$D$13)/12,2)</f>
        <v>0</v>
      </c>
      <c r="U117" s="0" t="n">
        <f aca="false">ROUND(K117*N(Debts!$D$14)/12,2)</f>
        <v>0</v>
      </c>
      <c r="V117" s="0" t="n">
        <f aca="false">B117+L117</f>
        <v>0</v>
      </c>
      <c r="W117" s="0" t="n">
        <f aca="false">C117+M117</f>
        <v>0</v>
      </c>
      <c r="X117" s="0" t="n">
        <f aca="false">D117+N117</f>
        <v>0</v>
      </c>
      <c r="Y117" s="0" t="n">
        <f aca="false">E117+O117</f>
        <v>0</v>
      </c>
      <c r="Z117" s="0" t="n">
        <f aca="false">F117+P117</f>
        <v>0</v>
      </c>
      <c r="AA117" s="0" t="n">
        <f aca="false">G117+Q117</f>
        <v>0</v>
      </c>
      <c r="AB117" s="0" t="n">
        <f aca="false">H117+R117</f>
        <v>0</v>
      </c>
      <c r="AC117" s="0" t="n">
        <f aca="false">I117+S117</f>
        <v>0</v>
      </c>
      <c r="AD117" s="0" t="n">
        <f aca="false">J117+T117</f>
        <v>0</v>
      </c>
      <c r="AE117" s="0" t="n">
        <f aca="false">K117+U117</f>
        <v>0</v>
      </c>
      <c r="AF117" s="0" t="n">
        <f aca="false">MIN(N(Debts!$E$5),V117)</f>
        <v>0</v>
      </c>
      <c r="AG117" s="0" t="n">
        <f aca="false">MIN(N(Debts!$E$6),W117)</f>
        <v>0</v>
      </c>
      <c r="AH117" s="0" t="n">
        <f aca="false">MIN(N(Debts!$E$7),X117)</f>
        <v>0</v>
      </c>
      <c r="AI117" s="0" t="n">
        <f aca="false">MIN(N(Debts!$E$8),Y117)</f>
        <v>0</v>
      </c>
      <c r="AJ117" s="0" t="n">
        <f aca="false">MIN(N(Debts!$E$9),Z117)</f>
        <v>0</v>
      </c>
      <c r="AK117" s="0" t="n">
        <f aca="false">MIN(N(Debts!$E$10),AA117)</f>
        <v>0</v>
      </c>
      <c r="AL117" s="0" t="n">
        <f aca="false">MIN(N(Debts!$E$11),AB117)</f>
        <v>0</v>
      </c>
      <c r="AM117" s="0" t="n">
        <f aca="false">MIN(N(Debts!$E$12),AC117)</f>
        <v>0</v>
      </c>
      <c r="AN117" s="0" t="n">
        <f aca="false">MIN(N(Debts!$E$13),AD117)</f>
        <v>0</v>
      </c>
      <c r="AO117" s="0" t="n">
        <f aca="false">MIN(N(Debts!$E$14),AE117)</f>
        <v>0</v>
      </c>
      <c r="AP117" s="0" t="n">
        <f aca="false">V117-AF117</f>
        <v>0</v>
      </c>
      <c r="AQ117" s="0" t="n">
        <f aca="false">W117-AG117</f>
        <v>0</v>
      </c>
      <c r="AR117" s="0" t="n">
        <f aca="false">X117-AH117</f>
        <v>0</v>
      </c>
      <c r="AS117" s="0" t="n">
        <f aca="false">Y117-AI117</f>
        <v>0</v>
      </c>
      <c r="AT117" s="0" t="n">
        <f aca="false">Z117-AJ117</f>
        <v>0</v>
      </c>
      <c r="AU117" s="0" t="n">
        <f aca="false">AA117-AK117</f>
        <v>0</v>
      </c>
      <c r="AV117" s="0" t="n">
        <f aca="false">AB117-AL117</f>
        <v>0</v>
      </c>
      <c r="AW117" s="0" t="n">
        <f aca="false">AC117-AM117</f>
        <v>0</v>
      </c>
      <c r="AX117" s="0" t="n">
        <f aca="false">AD117-AN117</f>
        <v>0</v>
      </c>
      <c r="AY117" s="0" t="n">
        <f aca="false">AE117-AO117</f>
        <v>0</v>
      </c>
      <c r="AZ117" s="0" t="n">
        <f aca="false">MAX(0,MIN(AP117,$BT117-SUMIF($AP$2:$AY$2,"&lt;"&amp;AP$2,$AP117:$AY117)))</f>
        <v>0</v>
      </c>
      <c r="BA117" s="0" t="n">
        <f aca="false">MAX(0,MIN(AQ117,$BT117-SUMIF($AP$2:$AY$2,"&lt;"&amp;AQ$2,$AP117:$AY117)))</f>
        <v>0</v>
      </c>
      <c r="BB117" s="0" t="n">
        <f aca="false">MAX(0,MIN(AR117,$BT117-SUMIF($AP$2:$AY$2,"&lt;"&amp;AR$2,$AP117:$AY117)))</f>
        <v>0</v>
      </c>
      <c r="BC117" s="0" t="n">
        <f aca="false">MAX(0,MIN(AS117,$BT117-SUMIF($AP$2:$AY$2,"&lt;"&amp;AS$2,$AP117:$AY117)))</f>
        <v>0</v>
      </c>
      <c r="BD117" s="0" t="n">
        <f aca="false">MAX(0,MIN(AT117,$BT117-SUMIF($AP$2:$AY$2,"&lt;"&amp;AT$2,$AP117:$AY117)))</f>
        <v>0</v>
      </c>
      <c r="BE117" s="0" t="n">
        <f aca="false">MAX(0,MIN(AU117,$BT117-SUMIF($AP$2:$AY$2,"&lt;"&amp;AU$2,$AP117:$AY117)))</f>
        <v>0</v>
      </c>
      <c r="BF117" s="0" t="n">
        <f aca="false">MAX(0,MIN(AV117,$BT117-SUMIF($AP$2:$AY$2,"&lt;"&amp;AV$2,$AP117:$AY117)))</f>
        <v>0</v>
      </c>
      <c r="BG117" s="0" t="n">
        <f aca="false">MAX(0,MIN(AW117,$BT117-SUMIF($AP$2:$AY$2,"&lt;"&amp;AW$2,$AP117:$AY117)))</f>
        <v>0</v>
      </c>
      <c r="BH117" s="0" t="n">
        <f aca="false">MAX(0,MIN(AX117,$BT117-SUMIF($AP$2:$AY$2,"&lt;"&amp;AX$2,$AP117:$AY117)))</f>
        <v>0</v>
      </c>
      <c r="BI117" s="0" t="n">
        <f aca="false">MAX(0,MIN(AY117,$BT117-SUMIF($AP$2:$AY$2,"&lt;"&amp;AY$2,$AP117:$AY117)))</f>
        <v>0</v>
      </c>
      <c r="BJ117" s="0" t="n">
        <f aca="false">ROUND(V117-AF117-AZ117,2)</f>
        <v>0</v>
      </c>
      <c r="BK117" s="0" t="n">
        <f aca="false">ROUND(W117-AG117-BA117,2)</f>
        <v>0</v>
      </c>
      <c r="BL117" s="0" t="n">
        <f aca="false">ROUND(X117-AH117-BB117,2)</f>
        <v>0</v>
      </c>
      <c r="BM117" s="0" t="n">
        <f aca="false">ROUND(Y117-AI117-BC117,2)</f>
        <v>0</v>
      </c>
      <c r="BN117" s="0" t="n">
        <f aca="false">ROUND(Z117-AJ117-BD117,2)</f>
        <v>0</v>
      </c>
      <c r="BO117" s="0" t="n">
        <f aca="false">ROUND(AA117-AK117-BE117,2)</f>
        <v>0</v>
      </c>
      <c r="BP117" s="0" t="n">
        <f aca="false">ROUND(AB117-AL117-BF117,2)</f>
        <v>0</v>
      </c>
      <c r="BQ117" s="0" t="n">
        <f aca="false">ROUND(AC117-AM117-BG117,2)</f>
        <v>0</v>
      </c>
      <c r="BR117" s="0" t="n">
        <f aca="false">ROUND(AD117-AN117-BH117,2)</f>
        <v>0</v>
      </c>
      <c r="BS117" s="0" t="n">
        <f aca="false">ROUND(AE117-AO117-BI117,2)</f>
        <v>0</v>
      </c>
      <c r="BT117" s="0" t="n">
        <f aca="false">MAX(0,Plan!$C$4-SUM(AF117:AO117))</f>
        <v>650</v>
      </c>
      <c r="BU117" s="0" t="n">
        <f aca="false">ROUND(SUM(BJ117:BS117),2)</f>
        <v>0</v>
      </c>
      <c r="BV117" s="0" t="n">
        <f aca="false">SUM(AF117:AO117)+SUM(AZ117:BI117)</f>
        <v>0</v>
      </c>
      <c r="BW117" s="0" t="n">
        <f aca="false">SUM(L117:U117)</f>
        <v>0</v>
      </c>
    </row>
    <row r="118" customFormat="false" ht="15" hidden="false" customHeight="false" outlineLevel="0" collapsed="false">
      <c r="A118" s="0" t="n">
        <v>113</v>
      </c>
      <c r="B118" s="0" t="n">
        <f aca="false">BJ117</f>
        <v>0</v>
      </c>
      <c r="C118" s="0" t="n">
        <f aca="false">BK117</f>
        <v>0</v>
      </c>
      <c r="D118" s="0" t="n">
        <f aca="false">BL117</f>
        <v>0</v>
      </c>
      <c r="E118" s="0" t="n">
        <f aca="false">BM117</f>
        <v>0</v>
      </c>
      <c r="F118" s="0" t="n">
        <f aca="false">BN117</f>
        <v>0</v>
      </c>
      <c r="G118" s="0" t="n">
        <f aca="false">BO117</f>
        <v>0</v>
      </c>
      <c r="H118" s="0" t="n">
        <f aca="false">BP117</f>
        <v>0</v>
      </c>
      <c r="I118" s="0" t="n">
        <f aca="false">BQ117</f>
        <v>0</v>
      </c>
      <c r="J118" s="0" t="n">
        <f aca="false">BR117</f>
        <v>0</v>
      </c>
      <c r="K118" s="0" t="n">
        <f aca="false">BS117</f>
        <v>0</v>
      </c>
      <c r="L118" s="0" t="n">
        <f aca="false">ROUND(B118*N(Debts!$D$5)/12,2)</f>
        <v>0</v>
      </c>
      <c r="M118" s="0" t="n">
        <f aca="false">ROUND(C118*N(Debts!$D$6)/12,2)</f>
        <v>0</v>
      </c>
      <c r="N118" s="0" t="n">
        <f aca="false">ROUND(D118*N(Debts!$D$7)/12,2)</f>
        <v>0</v>
      </c>
      <c r="O118" s="0" t="n">
        <f aca="false">ROUND(E118*N(Debts!$D$8)/12,2)</f>
        <v>0</v>
      </c>
      <c r="P118" s="0" t="n">
        <f aca="false">ROUND(F118*N(Debts!$D$9)/12,2)</f>
        <v>0</v>
      </c>
      <c r="Q118" s="0" t="n">
        <f aca="false">ROUND(G118*N(Debts!$D$10)/12,2)</f>
        <v>0</v>
      </c>
      <c r="R118" s="0" t="n">
        <f aca="false">ROUND(H118*N(Debts!$D$11)/12,2)</f>
        <v>0</v>
      </c>
      <c r="S118" s="0" t="n">
        <f aca="false">ROUND(I118*N(Debts!$D$12)/12,2)</f>
        <v>0</v>
      </c>
      <c r="T118" s="0" t="n">
        <f aca="false">ROUND(J118*N(Debts!$D$13)/12,2)</f>
        <v>0</v>
      </c>
      <c r="U118" s="0" t="n">
        <f aca="false">ROUND(K118*N(Debts!$D$14)/12,2)</f>
        <v>0</v>
      </c>
      <c r="V118" s="0" t="n">
        <f aca="false">B118+L118</f>
        <v>0</v>
      </c>
      <c r="W118" s="0" t="n">
        <f aca="false">C118+M118</f>
        <v>0</v>
      </c>
      <c r="X118" s="0" t="n">
        <f aca="false">D118+N118</f>
        <v>0</v>
      </c>
      <c r="Y118" s="0" t="n">
        <f aca="false">E118+O118</f>
        <v>0</v>
      </c>
      <c r="Z118" s="0" t="n">
        <f aca="false">F118+P118</f>
        <v>0</v>
      </c>
      <c r="AA118" s="0" t="n">
        <f aca="false">G118+Q118</f>
        <v>0</v>
      </c>
      <c r="AB118" s="0" t="n">
        <f aca="false">H118+R118</f>
        <v>0</v>
      </c>
      <c r="AC118" s="0" t="n">
        <f aca="false">I118+S118</f>
        <v>0</v>
      </c>
      <c r="AD118" s="0" t="n">
        <f aca="false">J118+T118</f>
        <v>0</v>
      </c>
      <c r="AE118" s="0" t="n">
        <f aca="false">K118+U118</f>
        <v>0</v>
      </c>
      <c r="AF118" s="0" t="n">
        <f aca="false">MIN(N(Debts!$E$5),V118)</f>
        <v>0</v>
      </c>
      <c r="AG118" s="0" t="n">
        <f aca="false">MIN(N(Debts!$E$6),W118)</f>
        <v>0</v>
      </c>
      <c r="AH118" s="0" t="n">
        <f aca="false">MIN(N(Debts!$E$7),X118)</f>
        <v>0</v>
      </c>
      <c r="AI118" s="0" t="n">
        <f aca="false">MIN(N(Debts!$E$8),Y118)</f>
        <v>0</v>
      </c>
      <c r="AJ118" s="0" t="n">
        <f aca="false">MIN(N(Debts!$E$9),Z118)</f>
        <v>0</v>
      </c>
      <c r="AK118" s="0" t="n">
        <f aca="false">MIN(N(Debts!$E$10),AA118)</f>
        <v>0</v>
      </c>
      <c r="AL118" s="0" t="n">
        <f aca="false">MIN(N(Debts!$E$11),AB118)</f>
        <v>0</v>
      </c>
      <c r="AM118" s="0" t="n">
        <f aca="false">MIN(N(Debts!$E$12),AC118)</f>
        <v>0</v>
      </c>
      <c r="AN118" s="0" t="n">
        <f aca="false">MIN(N(Debts!$E$13),AD118)</f>
        <v>0</v>
      </c>
      <c r="AO118" s="0" t="n">
        <f aca="false">MIN(N(Debts!$E$14),AE118)</f>
        <v>0</v>
      </c>
      <c r="AP118" s="0" t="n">
        <f aca="false">V118-AF118</f>
        <v>0</v>
      </c>
      <c r="AQ118" s="0" t="n">
        <f aca="false">W118-AG118</f>
        <v>0</v>
      </c>
      <c r="AR118" s="0" t="n">
        <f aca="false">X118-AH118</f>
        <v>0</v>
      </c>
      <c r="AS118" s="0" t="n">
        <f aca="false">Y118-AI118</f>
        <v>0</v>
      </c>
      <c r="AT118" s="0" t="n">
        <f aca="false">Z118-AJ118</f>
        <v>0</v>
      </c>
      <c r="AU118" s="0" t="n">
        <f aca="false">AA118-AK118</f>
        <v>0</v>
      </c>
      <c r="AV118" s="0" t="n">
        <f aca="false">AB118-AL118</f>
        <v>0</v>
      </c>
      <c r="AW118" s="0" t="n">
        <f aca="false">AC118-AM118</f>
        <v>0</v>
      </c>
      <c r="AX118" s="0" t="n">
        <f aca="false">AD118-AN118</f>
        <v>0</v>
      </c>
      <c r="AY118" s="0" t="n">
        <f aca="false">AE118-AO118</f>
        <v>0</v>
      </c>
      <c r="AZ118" s="0" t="n">
        <f aca="false">MAX(0,MIN(AP118,$BT118-SUMIF($AP$2:$AY$2,"&lt;"&amp;AP$2,$AP118:$AY118)))</f>
        <v>0</v>
      </c>
      <c r="BA118" s="0" t="n">
        <f aca="false">MAX(0,MIN(AQ118,$BT118-SUMIF($AP$2:$AY$2,"&lt;"&amp;AQ$2,$AP118:$AY118)))</f>
        <v>0</v>
      </c>
      <c r="BB118" s="0" t="n">
        <f aca="false">MAX(0,MIN(AR118,$BT118-SUMIF($AP$2:$AY$2,"&lt;"&amp;AR$2,$AP118:$AY118)))</f>
        <v>0</v>
      </c>
      <c r="BC118" s="0" t="n">
        <f aca="false">MAX(0,MIN(AS118,$BT118-SUMIF($AP$2:$AY$2,"&lt;"&amp;AS$2,$AP118:$AY118)))</f>
        <v>0</v>
      </c>
      <c r="BD118" s="0" t="n">
        <f aca="false">MAX(0,MIN(AT118,$BT118-SUMIF($AP$2:$AY$2,"&lt;"&amp;AT$2,$AP118:$AY118)))</f>
        <v>0</v>
      </c>
      <c r="BE118" s="0" t="n">
        <f aca="false">MAX(0,MIN(AU118,$BT118-SUMIF($AP$2:$AY$2,"&lt;"&amp;AU$2,$AP118:$AY118)))</f>
        <v>0</v>
      </c>
      <c r="BF118" s="0" t="n">
        <f aca="false">MAX(0,MIN(AV118,$BT118-SUMIF($AP$2:$AY$2,"&lt;"&amp;AV$2,$AP118:$AY118)))</f>
        <v>0</v>
      </c>
      <c r="BG118" s="0" t="n">
        <f aca="false">MAX(0,MIN(AW118,$BT118-SUMIF($AP$2:$AY$2,"&lt;"&amp;AW$2,$AP118:$AY118)))</f>
        <v>0</v>
      </c>
      <c r="BH118" s="0" t="n">
        <f aca="false">MAX(0,MIN(AX118,$BT118-SUMIF($AP$2:$AY$2,"&lt;"&amp;AX$2,$AP118:$AY118)))</f>
        <v>0</v>
      </c>
      <c r="BI118" s="0" t="n">
        <f aca="false">MAX(0,MIN(AY118,$BT118-SUMIF($AP$2:$AY$2,"&lt;"&amp;AY$2,$AP118:$AY118)))</f>
        <v>0</v>
      </c>
      <c r="BJ118" s="0" t="n">
        <f aca="false">ROUND(V118-AF118-AZ118,2)</f>
        <v>0</v>
      </c>
      <c r="BK118" s="0" t="n">
        <f aca="false">ROUND(W118-AG118-BA118,2)</f>
        <v>0</v>
      </c>
      <c r="BL118" s="0" t="n">
        <f aca="false">ROUND(X118-AH118-BB118,2)</f>
        <v>0</v>
      </c>
      <c r="BM118" s="0" t="n">
        <f aca="false">ROUND(Y118-AI118-BC118,2)</f>
        <v>0</v>
      </c>
      <c r="BN118" s="0" t="n">
        <f aca="false">ROUND(Z118-AJ118-BD118,2)</f>
        <v>0</v>
      </c>
      <c r="BO118" s="0" t="n">
        <f aca="false">ROUND(AA118-AK118-BE118,2)</f>
        <v>0</v>
      </c>
      <c r="BP118" s="0" t="n">
        <f aca="false">ROUND(AB118-AL118-BF118,2)</f>
        <v>0</v>
      </c>
      <c r="BQ118" s="0" t="n">
        <f aca="false">ROUND(AC118-AM118-BG118,2)</f>
        <v>0</v>
      </c>
      <c r="BR118" s="0" t="n">
        <f aca="false">ROUND(AD118-AN118-BH118,2)</f>
        <v>0</v>
      </c>
      <c r="BS118" s="0" t="n">
        <f aca="false">ROUND(AE118-AO118-BI118,2)</f>
        <v>0</v>
      </c>
      <c r="BT118" s="0" t="n">
        <f aca="false">MAX(0,Plan!$C$4-SUM(AF118:AO118))</f>
        <v>650</v>
      </c>
      <c r="BU118" s="0" t="n">
        <f aca="false">ROUND(SUM(BJ118:BS118),2)</f>
        <v>0</v>
      </c>
      <c r="BV118" s="0" t="n">
        <f aca="false">SUM(AF118:AO118)+SUM(AZ118:BI118)</f>
        <v>0</v>
      </c>
      <c r="BW118" s="0" t="n">
        <f aca="false">SUM(L118:U118)</f>
        <v>0</v>
      </c>
    </row>
    <row r="119" customFormat="false" ht="15" hidden="false" customHeight="false" outlineLevel="0" collapsed="false">
      <c r="A119" s="0" t="n">
        <v>114</v>
      </c>
      <c r="B119" s="0" t="n">
        <f aca="false">BJ118</f>
        <v>0</v>
      </c>
      <c r="C119" s="0" t="n">
        <f aca="false">BK118</f>
        <v>0</v>
      </c>
      <c r="D119" s="0" t="n">
        <f aca="false">BL118</f>
        <v>0</v>
      </c>
      <c r="E119" s="0" t="n">
        <f aca="false">BM118</f>
        <v>0</v>
      </c>
      <c r="F119" s="0" t="n">
        <f aca="false">BN118</f>
        <v>0</v>
      </c>
      <c r="G119" s="0" t="n">
        <f aca="false">BO118</f>
        <v>0</v>
      </c>
      <c r="H119" s="0" t="n">
        <f aca="false">BP118</f>
        <v>0</v>
      </c>
      <c r="I119" s="0" t="n">
        <f aca="false">BQ118</f>
        <v>0</v>
      </c>
      <c r="J119" s="0" t="n">
        <f aca="false">BR118</f>
        <v>0</v>
      </c>
      <c r="K119" s="0" t="n">
        <f aca="false">BS118</f>
        <v>0</v>
      </c>
      <c r="L119" s="0" t="n">
        <f aca="false">ROUND(B119*N(Debts!$D$5)/12,2)</f>
        <v>0</v>
      </c>
      <c r="M119" s="0" t="n">
        <f aca="false">ROUND(C119*N(Debts!$D$6)/12,2)</f>
        <v>0</v>
      </c>
      <c r="N119" s="0" t="n">
        <f aca="false">ROUND(D119*N(Debts!$D$7)/12,2)</f>
        <v>0</v>
      </c>
      <c r="O119" s="0" t="n">
        <f aca="false">ROUND(E119*N(Debts!$D$8)/12,2)</f>
        <v>0</v>
      </c>
      <c r="P119" s="0" t="n">
        <f aca="false">ROUND(F119*N(Debts!$D$9)/12,2)</f>
        <v>0</v>
      </c>
      <c r="Q119" s="0" t="n">
        <f aca="false">ROUND(G119*N(Debts!$D$10)/12,2)</f>
        <v>0</v>
      </c>
      <c r="R119" s="0" t="n">
        <f aca="false">ROUND(H119*N(Debts!$D$11)/12,2)</f>
        <v>0</v>
      </c>
      <c r="S119" s="0" t="n">
        <f aca="false">ROUND(I119*N(Debts!$D$12)/12,2)</f>
        <v>0</v>
      </c>
      <c r="T119" s="0" t="n">
        <f aca="false">ROUND(J119*N(Debts!$D$13)/12,2)</f>
        <v>0</v>
      </c>
      <c r="U119" s="0" t="n">
        <f aca="false">ROUND(K119*N(Debts!$D$14)/12,2)</f>
        <v>0</v>
      </c>
      <c r="V119" s="0" t="n">
        <f aca="false">B119+L119</f>
        <v>0</v>
      </c>
      <c r="W119" s="0" t="n">
        <f aca="false">C119+M119</f>
        <v>0</v>
      </c>
      <c r="X119" s="0" t="n">
        <f aca="false">D119+N119</f>
        <v>0</v>
      </c>
      <c r="Y119" s="0" t="n">
        <f aca="false">E119+O119</f>
        <v>0</v>
      </c>
      <c r="Z119" s="0" t="n">
        <f aca="false">F119+P119</f>
        <v>0</v>
      </c>
      <c r="AA119" s="0" t="n">
        <f aca="false">G119+Q119</f>
        <v>0</v>
      </c>
      <c r="AB119" s="0" t="n">
        <f aca="false">H119+R119</f>
        <v>0</v>
      </c>
      <c r="AC119" s="0" t="n">
        <f aca="false">I119+S119</f>
        <v>0</v>
      </c>
      <c r="AD119" s="0" t="n">
        <f aca="false">J119+T119</f>
        <v>0</v>
      </c>
      <c r="AE119" s="0" t="n">
        <f aca="false">K119+U119</f>
        <v>0</v>
      </c>
      <c r="AF119" s="0" t="n">
        <f aca="false">MIN(N(Debts!$E$5),V119)</f>
        <v>0</v>
      </c>
      <c r="AG119" s="0" t="n">
        <f aca="false">MIN(N(Debts!$E$6),W119)</f>
        <v>0</v>
      </c>
      <c r="AH119" s="0" t="n">
        <f aca="false">MIN(N(Debts!$E$7),X119)</f>
        <v>0</v>
      </c>
      <c r="AI119" s="0" t="n">
        <f aca="false">MIN(N(Debts!$E$8),Y119)</f>
        <v>0</v>
      </c>
      <c r="AJ119" s="0" t="n">
        <f aca="false">MIN(N(Debts!$E$9),Z119)</f>
        <v>0</v>
      </c>
      <c r="AK119" s="0" t="n">
        <f aca="false">MIN(N(Debts!$E$10),AA119)</f>
        <v>0</v>
      </c>
      <c r="AL119" s="0" t="n">
        <f aca="false">MIN(N(Debts!$E$11),AB119)</f>
        <v>0</v>
      </c>
      <c r="AM119" s="0" t="n">
        <f aca="false">MIN(N(Debts!$E$12),AC119)</f>
        <v>0</v>
      </c>
      <c r="AN119" s="0" t="n">
        <f aca="false">MIN(N(Debts!$E$13),AD119)</f>
        <v>0</v>
      </c>
      <c r="AO119" s="0" t="n">
        <f aca="false">MIN(N(Debts!$E$14),AE119)</f>
        <v>0</v>
      </c>
      <c r="AP119" s="0" t="n">
        <f aca="false">V119-AF119</f>
        <v>0</v>
      </c>
      <c r="AQ119" s="0" t="n">
        <f aca="false">W119-AG119</f>
        <v>0</v>
      </c>
      <c r="AR119" s="0" t="n">
        <f aca="false">X119-AH119</f>
        <v>0</v>
      </c>
      <c r="AS119" s="0" t="n">
        <f aca="false">Y119-AI119</f>
        <v>0</v>
      </c>
      <c r="AT119" s="0" t="n">
        <f aca="false">Z119-AJ119</f>
        <v>0</v>
      </c>
      <c r="AU119" s="0" t="n">
        <f aca="false">AA119-AK119</f>
        <v>0</v>
      </c>
      <c r="AV119" s="0" t="n">
        <f aca="false">AB119-AL119</f>
        <v>0</v>
      </c>
      <c r="AW119" s="0" t="n">
        <f aca="false">AC119-AM119</f>
        <v>0</v>
      </c>
      <c r="AX119" s="0" t="n">
        <f aca="false">AD119-AN119</f>
        <v>0</v>
      </c>
      <c r="AY119" s="0" t="n">
        <f aca="false">AE119-AO119</f>
        <v>0</v>
      </c>
      <c r="AZ119" s="0" t="n">
        <f aca="false">MAX(0,MIN(AP119,$BT119-SUMIF($AP$2:$AY$2,"&lt;"&amp;AP$2,$AP119:$AY119)))</f>
        <v>0</v>
      </c>
      <c r="BA119" s="0" t="n">
        <f aca="false">MAX(0,MIN(AQ119,$BT119-SUMIF($AP$2:$AY$2,"&lt;"&amp;AQ$2,$AP119:$AY119)))</f>
        <v>0</v>
      </c>
      <c r="BB119" s="0" t="n">
        <f aca="false">MAX(0,MIN(AR119,$BT119-SUMIF($AP$2:$AY$2,"&lt;"&amp;AR$2,$AP119:$AY119)))</f>
        <v>0</v>
      </c>
      <c r="BC119" s="0" t="n">
        <f aca="false">MAX(0,MIN(AS119,$BT119-SUMIF($AP$2:$AY$2,"&lt;"&amp;AS$2,$AP119:$AY119)))</f>
        <v>0</v>
      </c>
      <c r="BD119" s="0" t="n">
        <f aca="false">MAX(0,MIN(AT119,$BT119-SUMIF($AP$2:$AY$2,"&lt;"&amp;AT$2,$AP119:$AY119)))</f>
        <v>0</v>
      </c>
      <c r="BE119" s="0" t="n">
        <f aca="false">MAX(0,MIN(AU119,$BT119-SUMIF($AP$2:$AY$2,"&lt;"&amp;AU$2,$AP119:$AY119)))</f>
        <v>0</v>
      </c>
      <c r="BF119" s="0" t="n">
        <f aca="false">MAX(0,MIN(AV119,$BT119-SUMIF($AP$2:$AY$2,"&lt;"&amp;AV$2,$AP119:$AY119)))</f>
        <v>0</v>
      </c>
      <c r="BG119" s="0" t="n">
        <f aca="false">MAX(0,MIN(AW119,$BT119-SUMIF($AP$2:$AY$2,"&lt;"&amp;AW$2,$AP119:$AY119)))</f>
        <v>0</v>
      </c>
      <c r="BH119" s="0" t="n">
        <f aca="false">MAX(0,MIN(AX119,$BT119-SUMIF($AP$2:$AY$2,"&lt;"&amp;AX$2,$AP119:$AY119)))</f>
        <v>0</v>
      </c>
      <c r="BI119" s="0" t="n">
        <f aca="false">MAX(0,MIN(AY119,$BT119-SUMIF($AP$2:$AY$2,"&lt;"&amp;AY$2,$AP119:$AY119)))</f>
        <v>0</v>
      </c>
      <c r="BJ119" s="0" t="n">
        <f aca="false">ROUND(V119-AF119-AZ119,2)</f>
        <v>0</v>
      </c>
      <c r="BK119" s="0" t="n">
        <f aca="false">ROUND(W119-AG119-BA119,2)</f>
        <v>0</v>
      </c>
      <c r="BL119" s="0" t="n">
        <f aca="false">ROUND(X119-AH119-BB119,2)</f>
        <v>0</v>
      </c>
      <c r="BM119" s="0" t="n">
        <f aca="false">ROUND(Y119-AI119-BC119,2)</f>
        <v>0</v>
      </c>
      <c r="BN119" s="0" t="n">
        <f aca="false">ROUND(Z119-AJ119-BD119,2)</f>
        <v>0</v>
      </c>
      <c r="BO119" s="0" t="n">
        <f aca="false">ROUND(AA119-AK119-BE119,2)</f>
        <v>0</v>
      </c>
      <c r="BP119" s="0" t="n">
        <f aca="false">ROUND(AB119-AL119-BF119,2)</f>
        <v>0</v>
      </c>
      <c r="BQ119" s="0" t="n">
        <f aca="false">ROUND(AC119-AM119-BG119,2)</f>
        <v>0</v>
      </c>
      <c r="BR119" s="0" t="n">
        <f aca="false">ROUND(AD119-AN119-BH119,2)</f>
        <v>0</v>
      </c>
      <c r="BS119" s="0" t="n">
        <f aca="false">ROUND(AE119-AO119-BI119,2)</f>
        <v>0</v>
      </c>
      <c r="BT119" s="0" t="n">
        <f aca="false">MAX(0,Plan!$C$4-SUM(AF119:AO119))</f>
        <v>650</v>
      </c>
      <c r="BU119" s="0" t="n">
        <f aca="false">ROUND(SUM(BJ119:BS119),2)</f>
        <v>0</v>
      </c>
      <c r="BV119" s="0" t="n">
        <f aca="false">SUM(AF119:AO119)+SUM(AZ119:BI119)</f>
        <v>0</v>
      </c>
      <c r="BW119" s="0" t="n">
        <f aca="false">SUM(L119:U119)</f>
        <v>0</v>
      </c>
    </row>
    <row r="120" customFormat="false" ht="15" hidden="false" customHeight="false" outlineLevel="0" collapsed="false">
      <c r="A120" s="0" t="n">
        <v>115</v>
      </c>
      <c r="B120" s="0" t="n">
        <f aca="false">BJ119</f>
        <v>0</v>
      </c>
      <c r="C120" s="0" t="n">
        <f aca="false">BK119</f>
        <v>0</v>
      </c>
      <c r="D120" s="0" t="n">
        <f aca="false">BL119</f>
        <v>0</v>
      </c>
      <c r="E120" s="0" t="n">
        <f aca="false">BM119</f>
        <v>0</v>
      </c>
      <c r="F120" s="0" t="n">
        <f aca="false">BN119</f>
        <v>0</v>
      </c>
      <c r="G120" s="0" t="n">
        <f aca="false">BO119</f>
        <v>0</v>
      </c>
      <c r="H120" s="0" t="n">
        <f aca="false">BP119</f>
        <v>0</v>
      </c>
      <c r="I120" s="0" t="n">
        <f aca="false">BQ119</f>
        <v>0</v>
      </c>
      <c r="J120" s="0" t="n">
        <f aca="false">BR119</f>
        <v>0</v>
      </c>
      <c r="K120" s="0" t="n">
        <f aca="false">BS119</f>
        <v>0</v>
      </c>
      <c r="L120" s="0" t="n">
        <f aca="false">ROUND(B120*N(Debts!$D$5)/12,2)</f>
        <v>0</v>
      </c>
      <c r="M120" s="0" t="n">
        <f aca="false">ROUND(C120*N(Debts!$D$6)/12,2)</f>
        <v>0</v>
      </c>
      <c r="N120" s="0" t="n">
        <f aca="false">ROUND(D120*N(Debts!$D$7)/12,2)</f>
        <v>0</v>
      </c>
      <c r="O120" s="0" t="n">
        <f aca="false">ROUND(E120*N(Debts!$D$8)/12,2)</f>
        <v>0</v>
      </c>
      <c r="P120" s="0" t="n">
        <f aca="false">ROUND(F120*N(Debts!$D$9)/12,2)</f>
        <v>0</v>
      </c>
      <c r="Q120" s="0" t="n">
        <f aca="false">ROUND(G120*N(Debts!$D$10)/12,2)</f>
        <v>0</v>
      </c>
      <c r="R120" s="0" t="n">
        <f aca="false">ROUND(H120*N(Debts!$D$11)/12,2)</f>
        <v>0</v>
      </c>
      <c r="S120" s="0" t="n">
        <f aca="false">ROUND(I120*N(Debts!$D$12)/12,2)</f>
        <v>0</v>
      </c>
      <c r="T120" s="0" t="n">
        <f aca="false">ROUND(J120*N(Debts!$D$13)/12,2)</f>
        <v>0</v>
      </c>
      <c r="U120" s="0" t="n">
        <f aca="false">ROUND(K120*N(Debts!$D$14)/12,2)</f>
        <v>0</v>
      </c>
      <c r="V120" s="0" t="n">
        <f aca="false">B120+L120</f>
        <v>0</v>
      </c>
      <c r="W120" s="0" t="n">
        <f aca="false">C120+M120</f>
        <v>0</v>
      </c>
      <c r="X120" s="0" t="n">
        <f aca="false">D120+N120</f>
        <v>0</v>
      </c>
      <c r="Y120" s="0" t="n">
        <f aca="false">E120+O120</f>
        <v>0</v>
      </c>
      <c r="Z120" s="0" t="n">
        <f aca="false">F120+P120</f>
        <v>0</v>
      </c>
      <c r="AA120" s="0" t="n">
        <f aca="false">G120+Q120</f>
        <v>0</v>
      </c>
      <c r="AB120" s="0" t="n">
        <f aca="false">H120+R120</f>
        <v>0</v>
      </c>
      <c r="AC120" s="0" t="n">
        <f aca="false">I120+S120</f>
        <v>0</v>
      </c>
      <c r="AD120" s="0" t="n">
        <f aca="false">J120+T120</f>
        <v>0</v>
      </c>
      <c r="AE120" s="0" t="n">
        <f aca="false">K120+U120</f>
        <v>0</v>
      </c>
      <c r="AF120" s="0" t="n">
        <f aca="false">MIN(N(Debts!$E$5),V120)</f>
        <v>0</v>
      </c>
      <c r="AG120" s="0" t="n">
        <f aca="false">MIN(N(Debts!$E$6),W120)</f>
        <v>0</v>
      </c>
      <c r="AH120" s="0" t="n">
        <f aca="false">MIN(N(Debts!$E$7),X120)</f>
        <v>0</v>
      </c>
      <c r="AI120" s="0" t="n">
        <f aca="false">MIN(N(Debts!$E$8),Y120)</f>
        <v>0</v>
      </c>
      <c r="AJ120" s="0" t="n">
        <f aca="false">MIN(N(Debts!$E$9),Z120)</f>
        <v>0</v>
      </c>
      <c r="AK120" s="0" t="n">
        <f aca="false">MIN(N(Debts!$E$10),AA120)</f>
        <v>0</v>
      </c>
      <c r="AL120" s="0" t="n">
        <f aca="false">MIN(N(Debts!$E$11),AB120)</f>
        <v>0</v>
      </c>
      <c r="AM120" s="0" t="n">
        <f aca="false">MIN(N(Debts!$E$12),AC120)</f>
        <v>0</v>
      </c>
      <c r="AN120" s="0" t="n">
        <f aca="false">MIN(N(Debts!$E$13),AD120)</f>
        <v>0</v>
      </c>
      <c r="AO120" s="0" t="n">
        <f aca="false">MIN(N(Debts!$E$14),AE120)</f>
        <v>0</v>
      </c>
      <c r="AP120" s="0" t="n">
        <f aca="false">V120-AF120</f>
        <v>0</v>
      </c>
      <c r="AQ120" s="0" t="n">
        <f aca="false">W120-AG120</f>
        <v>0</v>
      </c>
      <c r="AR120" s="0" t="n">
        <f aca="false">X120-AH120</f>
        <v>0</v>
      </c>
      <c r="AS120" s="0" t="n">
        <f aca="false">Y120-AI120</f>
        <v>0</v>
      </c>
      <c r="AT120" s="0" t="n">
        <f aca="false">Z120-AJ120</f>
        <v>0</v>
      </c>
      <c r="AU120" s="0" t="n">
        <f aca="false">AA120-AK120</f>
        <v>0</v>
      </c>
      <c r="AV120" s="0" t="n">
        <f aca="false">AB120-AL120</f>
        <v>0</v>
      </c>
      <c r="AW120" s="0" t="n">
        <f aca="false">AC120-AM120</f>
        <v>0</v>
      </c>
      <c r="AX120" s="0" t="n">
        <f aca="false">AD120-AN120</f>
        <v>0</v>
      </c>
      <c r="AY120" s="0" t="n">
        <f aca="false">AE120-AO120</f>
        <v>0</v>
      </c>
      <c r="AZ120" s="0" t="n">
        <f aca="false">MAX(0,MIN(AP120,$BT120-SUMIF($AP$2:$AY$2,"&lt;"&amp;AP$2,$AP120:$AY120)))</f>
        <v>0</v>
      </c>
      <c r="BA120" s="0" t="n">
        <f aca="false">MAX(0,MIN(AQ120,$BT120-SUMIF($AP$2:$AY$2,"&lt;"&amp;AQ$2,$AP120:$AY120)))</f>
        <v>0</v>
      </c>
      <c r="BB120" s="0" t="n">
        <f aca="false">MAX(0,MIN(AR120,$BT120-SUMIF($AP$2:$AY$2,"&lt;"&amp;AR$2,$AP120:$AY120)))</f>
        <v>0</v>
      </c>
      <c r="BC120" s="0" t="n">
        <f aca="false">MAX(0,MIN(AS120,$BT120-SUMIF($AP$2:$AY$2,"&lt;"&amp;AS$2,$AP120:$AY120)))</f>
        <v>0</v>
      </c>
      <c r="BD120" s="0" t="n">
        <f aca="false">MAX(0,MIN(AT120,$BT120-SUMIF($AP$2:$AY$2,"&lt;"&amp;AT$2,$AP120:$AY120)))</f>
        <v>0</v>
      </c>
      <c r="BE120" s="0" t="n">
        <f aca="false">MAX(0,MIN(AU120,$BT120-SUMIF($AP$2:$AY$2,"&lt;"&amp;AU$2,$AP120:$AY120)))</f>
        <v>0</v>
      </c>
      <c r="BF120" s="0" t="n">
        <f aca="false">MAX(0,MIN(AV120,$BT120-SUMIF($AP$2:$AY$2,"&lt;"&amp;AV$2,$AP120:$AY120)))</f>
        <v>0</v>
      </c>
      <c r="BG120" s="0" t="n">
        <f aca="false">MAX(0,MIN(AW120,$BT120-SUMIF($AP$2:$AY$2,"&lt;"&amp;AW$2,$AP120:$AY120)))</f>
        <v>0</v>
      </c>
      <c r="BH120" s="0" t="n">
        <f aca="false">MAX(0,MIN(AX120,$BT120-SUMIF($AP$2:$AY$2,"&lt;"&amp;AX$2,$AP120:$AY120)))</f>
        <v>0</v>
      </c>
      <c r="BI120" s="0" t="n">
        <f aca="false">MAX(0,MIN(AY120,$BT120-SUMIF($AP$2:$AY$2,"&lt;"&amp;AY$2,$AP120:$AY120)))</f>
        <v>0</v>
      </c>
      <c r="BJ120" s="0" t="n">
        <f aca="false">ROUND(V120-AF120-AZ120,2)</f>
        <v>0</v>
      </c>
      <c r="BK120" s="0" t="n">
        <f aca="false">ROUND(W120-AG120-BA120,2)</f>
        <v>0</v>
      </c>
      <c r="BL120" s="0" t="n">
        <f aca="false">ROUND(X120-AH120-BB120,2)</f>
        <v>0</v>
      </c>
      <c r="BM120" s="0" t="n">
        <f aca="false">ROUND(Y120-AI120-BC120,2)</f>
        <v>0</v>
      </c>
      <c r="BN120" s="0" t="n">
        <f aca="false">ROUND(Z120-AJ120-BD120,2)</f>
        <v>0</v>
      </c>
      <c r="BO120" s="0" t="n">
        <f aca="false">ROUND(AA120-AK120-BE120,2)</f>
        <v>0</v>
      </c>
      <c r="BP120" s="0" t="n">
        <f aca="false">ROUND(AB120-AL120-BF120,2)</f>
        <v>0</v>
      </c>
      <c r="BQ120" s="0" t="n">
        <f aca="false">ROUND(AC120-AM120-BG120,2)</f>
        <v>0</v>
      </c>
      <c r="BR120" s="0" t="n">
        <f aca="false">ROUND(AD120-AN120-BH120,2)</f>
        <v>0</v>
      </c>
      <c r="BS120" s="0" t="n">
        <f aca="false">ROUND(AE120-AO120-BI120,2)</f>
        <v>0</v>
      </c>
      <c r="BT120" s="0" t="n">
        <f aca="false">MAX(0,Plan!$C$4-SUM(AF120:AO120))</f>
        <v>650</v>
      </c>
      <c r="BU120" s="0" t="n">
        <f aca="false">ROUND(SUM(BJ120:BS120),2)</f>
        <v>0</v>
      </c>
      <c r="BV120" s="0" t="n">
        <f aca="false">SUM(AF120:AO120)+SUM(AZ120:BI120)</f>
        <v>0</v>
      </c>
      <c r="BW120" s="0" t="n">
        <f aca="false">SUM(L120:U120)</f>
        <v>0</v>
      </c>
    </row>
    <row r="121" customFormat="false" ht="15" hidden="false" customHeight="false" outlineLevel="0" collapsed="false">
      <c r="A121" s="0" t="n">
        <v>116</v>
      </c>
      <c r="B121" s="0" t="n">
        <f aca="false">BJ120</f>
        <v>0</v>
      </c>
      <c r="C121" s="0" t="n">
        <f aca="false">BK120</f>
        <v>0</v>
      </c>
      <c r="D121" s="0" t="n">
        <f aca="false">BL120</f>
        <v>0</v>
      </c>
      <c r="E121" s="0" t="n">
        <f aca="false">BM120</f>
        <v>0</v>
      </c>
      <c r="F121" s="0" t="n">
        <f aca="false">BN120</f>
        <v>0</v>
      </c>
      <c r="G121" s="0" t="n">
        <f aca="false">BO120</f>
        <v>0</v>
      </c>
      <c r="H121" s="0" t="n">
        <f aca="false">BP120</f>
        <v>0</v>
      </c>
      <c r="I121" s="0" t="n">
        <f aca="false">BQ120</f>
        <v>0</v>
      </c>
      <c r="J121" s="0" t="n">
        <f aca="false">BR120</f>
        <v>0</v>
      </c>
      <c r="K121" s="0" t="n">
        <f aca="false">BS120</f>
        <v>0</v>
      </c>
      <c r="L121" s="0" t="n">
        <f aca="false">ROUND(B121*N(Debts!$D$5)/12,2)</f>
        <v>0</v>
      </c>
      <c r="M121" s="0" t="n">
        <f aca="false">ROUND(C121*N(Debts!$D$6)/12,2)</f>
        <v>0</v>
      </c>
      <c r="N121" s="0" t="n">
        <f aca="false">ROUND(D121*N(Debts!$D$7)/12,2)</f>
        <v>0</v>
      </c>
      <c r="O121" s="0" t="n">
        <f aca="false">ROUND(E121*N(Debts!$D$8)/12,2)</f>
        <v>0</v>
      </c>
      <c r="P121" s="0" t="n">
        <f aca="false">ROUND(F121*N(Debts!$D$9)/12,2)</f>
        <v>0</v>
      </c>
      <c r="Q121" s="0" t="n">
        <f aca="false">ROUND(G121*N(Debts!$D$10)/12,2)</f>
        <v>0</v>
      </c>
      <c r="R121" s="0" t="n">
        <f aca="false">ROUND(H121*N(Debts!$D$11)/12,2)</f>
        <v>0</v>
      </c>
      <c r="S121" s="0" t="n">
        <f aca="false">ROUND(I121*N(Debts!$D$12)/12,2)</f>
        <v>0</v>
      </c>
      <c r="T121" s="0" t="n">
        <f aca="false">ROUND(J121*N(Debts!$D$13)/12,2)</f>
        <v>0</v>
      </c>
      <c r="U121" s="0" t="n">
        <f aca="false">ROUND(K121*N(Debts!$D$14)/12,2)</f>
        <v>0</v>
      </c>
      <c r="V121" s="0" t="n">
        <f aca="false">B121+L121</f>
        <v>0</v>
      </c>
      <c r="W121" s="0" t="n">
        <f aca="false">C121+M121</f>
        <v>0</v>
      </c>
      <c r="X121" s="0" t="n">
        <f aca="false">D121+N121</f>
        <v>0</v>
      </c>
      <c r="Y121" s="0" t="n">
        <f aca="false">E121+O121</f>
        <v>0</v>
      </c>
      <c r="Z121" s="0" t="n">
        <f aca="false">F121+P121</f>
        <v>0</v>
      </c>
      <c r="AA121" s="0" t="n">
        <f aca="false">G121+Q121</f>
        <v>0</v>
      </c>
      <c r="AB121" s="0" t="n">
        <f aca="false">H121+R121</f>
        <v>0</v>
      </c>
      <c r="AC121" s="0" t="n">
        <f aca="false">I121+S121</f>
        <v>0</v>
      </c>
      <c r="AD121" s="0" t="n">
        <f aca="false">J121+T121</f>
        <v>0</v>
      </c>
      <c r="AE121" s="0" t="n">
        <f aca="false">K121+U121</f>
        <v>0</v>
      </c>
      <c r="AF121" s="0" t="n">
        <f aca="false">MIN(N(Debts!$E$5),V121)</f>
        <v>0</v>
      </c>
      <c r="AG121" s="0" t="n">
        <f aca="false">MIN(N(Debts!$E$6),W121)</f>
        <v>0</v>
      </c>
      <c r="AH121" s="0" t="n">
        <f aca="false">MIN(N(Debts!$E$7),X121)</f>
        <v>0</v>
      </c>
      <c r="AI121" s="0" t="n">
        <f aca="false">MIN(N(Debts!$E$8),Y121)</f>
        <v>0</v>
      </c>
      <c r="AJ121" s="0" t="n">
        <f aca="false">MIN(N(Debts!$E$9),Z121)</f>
        <v>0</v>
      </c>
      <c r="AK121" s="0" t="n">
        <f aca="false">MIN(N(Debts!$E$10),AA121)</f>
        <v>0</v>
      </c>
      <c r="AL121" s="0" t="n">
        <f aca="false">MIN(N(Debts!$E$11),AB121)</f>
        <v>0</v>
      </c>
      <c r="AM121" s="0" t="n">
        <f aca="false">MIN(N(Debts!$E$12),AC121)</f>
        <v>0</v>
      </c>
      <c r="AN121" s="0" t="n">
        <f aca="false">MIN(N(Debts!$E$13),AD121)</f>
        <v>0</v>
      </c>
      <c r="AO121" s="0" t="n">
        <f aca="false">MIN(N(Debts!$E$14),AE121)</f>
        <v>0</v>
      </c>
      <c r="AP121" s="0" t="n">
        <f aca="false">V121-AF121</f>
        <v>0</v>
      </c>
      <c r="AQ121" s="0" t="n">
        <f aca="false">W121-AG121</f>
        <v>0</v>
      </c>
      <c r="AR121" s="0" t="n">
        <f aca="false">X121-AH121</f>
        <v>0</v>
      </c>
      <c r="AS121" s="0" t="n">
        <f aca="false">Y121-AI121</f>
        <v>0</v>
      </c>
      <c r="AT121" s="0" t="n">
        <f aca="false">Z121-AJ121</f>
        <v>0</v>
      </c>
      <c r="AU121" s="0" t="n">
        <f aca="false">AA121-AK121</f>
        <v>0</v>
      </c>
      <c r="AV121" s="0" t="n">
        <f aca="false">AB121-AL121</f>
        <v>0</v>
      </c>
      <c r="AW121" s="0" t="n">
        <f aca="false">AC121-AM121</f>
        <v>0</v>
      </c>
      <c r="AX121" s="0" t="n">
        <f aca="false">AD121-AN121</f>
        <v>0</v>
      </c>
      <c r="AY121" s="0" t="n">
        <f aca="false">AE121-AO121</f>
        <v>0</v>
      </c>
      <c r="AZ121" s="0" t="n">
        <f aca="false">MAX(0,MIN(AP121,$BT121-SUMIF($AP$2:$AY$2,"&lt;"&amp;AP$2,$AP121:$AY121)))</f>
        <v>0</v>
      </c>
      <c r="BA121" s="0" t="n">
        <f aca="false">MAX(0,MIN(AQ121,$BT121-SUMIF($AP$2:$AY$2,"&lt;"&amp;AQ$2,$AP121:$AY121)))</f>
        <v>0</v>
      </c>
      <c r="BB121" s="0" t="n">
        <f aca="false">MAX(0,MIN(AR121,$BT121-SUMIF($AP$2:$AY$2,"&lt;"&amp;AR$2,$AP121:$AY121)))</f>
        <v>0</v>
      </c>
      <c r="BC121" s="0" t="n">
        <f aca="false">MAX(0,MIN(AS121,$BT121-SUMIF($AP$2:$AY$2,"&lt;"&amp;AS$2,$AP121:$AY121)))</f>
        <v>0</v>
      </c>
      <c r="BD121" s="0" t="n">
        <f aca="false">MAX(0,MIN(AT121,$BT121-SUMIF($AP$2:$AY$2,"&lt;"&amp;AT$2,$AP121:$AY121)))</f>
        <v>0</v>
      </c>
      <c r="BE121" s="0" t="n">
        <f aca="false">MAX(0,MIN(AU121,$BT121-SUMIF($AP$2:$AY$2,"&lt;"&amp;AU$2,$AP121:$AY121)))</f>
        <v>0</v>
      </c>
      <c r="BF121" s="0" t="n">
        <f aca="false">MAX(0,MIN(AV121,$BT121-SUMIF($AP$2:$AY$2,"&lt;"&amp;AV$2,$AP121:$AY121)))</f>
        <v>0</v>
      </c>
      <c r="BG121" s="0" t="n">
        <f aca="false">MAX(0,MIN(AW121,$BT121-SUMIF($AP$2:$AY$2,"&lt;"&amp;AW$2,$AP121:$AY121)))</f>
        <v>0</v>
      </c>
      <c r="BH121" s="0" t="n">
        <f aca="false">MAX(0,MIN(AX121,$BT121-SUMIF($AP$2:$AY$2,"&lt;"&amp;AX$2,$AP121:$AY121)))</f>
        <v>0</v>
      </c>
      <c r="BI121" s="0" t="n">
        <f aca="false">MAX(0,MIN(AY121,$BT121-SUMIF($AP$2:$AY$2,"&lt;"&amp;AY$2,$AP121:$AY121)))</f>
        <v>0</v>
      </c>
      <c r="BJ121" s="0" t="n">
        <f aca="false">ROUND(V121-AF121-AZ121,2)</f>
        <v>0</v>
      </c>
      <c r="BK121" s="0" t="n">
        <f aca="false">ROUND(W121-AG121-BA121,2)</f>
        <v>0</v>
      </c>
      <c r="BL121" s="0" t="n">
        <f aca="false">ROUND(X121-AH121-BB121,2)</f>
        <v>0</v>
      </c>
      <c r="BM121" s="0" t="n">
        <f aca="false">ROUND(Y121-AI121-BC121,2)</f>
        <v>0</v>
      </c>
      <c r="BN121" s="0" t="n">
        <f aca="false">ROUND(Z121-AJ121-BD121,2)</f>
        <v>0</v>
      </c>
      <c r="BO121" s="0" t="n">
        <f aca="false">ROUND(AA121-AK121-BE121,2)</f>
        <v>0</v>
      </c>
      <c r="BP121" s="0" t="n">
        <f aca="false">ROUND(AB121-AL121-BF121,2)</f>
        <v>0</v>
      </c>
      <c r="BQ121" s="0" t="n">
        <f aca="false">ROUND(AC121-AM121-BG121,2)</f>
        <v>0</v>
      </c>
      <c r="BR121" s="0" t="n">
        <f aca="false">ROUND(AD121-AN121-BH121,2)</f>
        <v>0</v>
      </c>
      <c r="BS121" s="0" t="n">
        <f aca="false">ROUND(AE121-AO121-BI121,2)</f>
        <v>0</v>
      </c>
      <c r="BT121" s="0" t="n">
        <f aca="false">MAX(0,Plan!$C$4-SUM(AF121:AO121))</f>
        <v>650</v>
      </c>
      <c r="BU121" s="0" t="n">
        <f aca="false">ROUND(SUM(BJ121:BS121),2)</f>
        <v>0</v>
      </c>
      <c r="BV121" s="0" t="n">
        <f aca="false">SUM(AF121:AO121)+SUM(AZ121:BI121)</f>
        <v>0</v>
      </c>
      <c r="BW121" s="0" t="n">
        <f aca="false">SUM(L121:U121)</f>
        <v>0</v>
      </c>
    </row>
    <row r="122" customFormat="false" ht="15" hidden="false" customHeight="false" outlineLevel="0" collapsed="false">
      <c r="A122" s="0" t="n">
        <v>117</v>
      </c>
      <c r="B122" s="0" t="n">
        <f aca="false">BJ121</f>
        <v>0</v>
      </c>
      <c r="C122" s="0" t="n">
        <f aca="false">BK121</f>
        <v>0</v>
      </c>
      <c r="D122" s="0" t="n">
        <f aca="false">BL121</f>
        <v>0</v>
      </c>
      <c r="E122" s="0" t="n">
        <f aca="false">BM121</f>
        <v>0</v>
      </c>
      <c r="F122" s="0" t="n">
        <f aca="false">BN121</f>
        <v>0</v>
      </c>
      <c r="G122" s="0" t="n">
        <f aca="false">BO121</f>
        <v>0</v>
      </c>
      <c r="H122" s="0" t="n">
        <f aca="false">BP121</f>
        <v>0</v>
      </c>
      <c r="I122" s="0" t="n">
        <f aca="false">BQ121</f>
        <v>0</v>
      </c>
      <c r="J122" s="0" t="n">
        <f aca="false">BR121</f>
        <v>0</v>
      </c>
      <c r="K122" s="0" t="n">
        <f aca="false">BS121</f>
        <v>0</v>
      </c>
      <c r="L122" s="0" t="n">
        <f aca="false">ROUND(B122*N(Debts!$D$5)/12,2)</f>
        <v>0</v>
      </c>
      <c r="M122" s="0" t="n">
        <f aca="false">ROUND(C122*N(Debts!$D$6)/12,2)</f>
        <v>0</v>
      </c>
      <c r="N122" s="0" t="n">
        <f aca="false">ROUND(D122*N(Debts!$D$7)/12,2)</f>
        <v>0</v>
      </c>
      <c r="O122" s="0" t="n">
        <f aca="false">ROUND(E122*N(Debts!$D$8)/12,2)</f>
        <v>0</v>
      </c>
      <c r="P122" s="0" t="n">
        <f aca="false">ROUND(F122*N(Debts!$D$9)/12,2)</f>
        <v>0</v>
      </c>
      <c r="Q122" s="0" t="n">
        <f aca="false">ROUND(G122*N(Debts!$D$10)/12,2)</f>
        <v>0</v>
      </c>
      <c r="R122" s="0" t="n">
        <f aca="false">ROUND(H122*N(Debts!$D$11)/12,2)</f>
        <v>0</v>
      </c>
      <c r="S122" s="0" t="n">
        <f aca="false">ROUND(I122*N(Debts!$D$12)/12,2)</f>
        <v>0</v>
      </c>
      <c r="T122" s="0" t="n">
        <f aca="false">ROUND(J122*N(Debts!$D$13)/12,2)</f>
        <v>0</v>
      </c>
      <c r="U122" s="0" t="n">
        <f aca="false">ROUND(K122*N(Debts!$D$14)/12,2)</f>
        <v>0</v>
      </c>
      <c r="V122" s="0" t="n">
        <f aca="false">B122+L122</f>
        <v>0</v>
      </c>
      <c r="W122" s="0" t="n">
        <f aca="false">C122+M122</f>
        <v>0</v>
      </c>
      <c r="X122" s="0" t="n">
        <f aca="false">D122+N122</f>
        <v>0</v>
      </c>
      <c r="Y122" s="0" t="n">
        <f aca="false">E122+O122</f>
        <v>0</v>
      </c>
      <c r="Z122" s="0" t="n">
        <f aca="false">F122+P122</f>
        <v>0</v>
      </c>
      <c r="AA122" s="0" t="n">
        <f aca="false">G122+Q122</f>
        <v>0</v>
      </c>
      <c r="AB122" s="0" t="n">
        <f aca="false">H122+R122</f>
        <v>0</v>
      </c>
      <c r="AC122" s="0" t="n">
        <f aca="false">I122+S122</f>
        <v>0</v>
      </c>
      <c r="AD122" s="0" t="n">
        <f aca="false">J122+T122</f>
        <v>0</v>
      </c>
      <c r="AE122" s="0" t="n">
        <f aca="false">K122+U122</f>
        <v>0</v>
      </c>
      <c r="AF122" s="0" t="n">
        <f aca="false">MIN(N(Debts!$E$5),V122)</f>
        <v>0</v>
      </c>
      <c r="AG122" s="0" t="n">
        <f aca="false">MIN(N(Debts!$E$6),W122)</f>
        <v>0</v>
      </c>
      <c r="AH122" s="0" t="n">
        <f aca="false">MIN(N(Debts!$E$7),X122)</f>
        <v>0</v>
      </c>
      <c r="AI122" s="0" t="n">
        <f aca="false">MIN(N(Debts!$E$8),Y122)</f>
        <v>0</v>
      </c>
      <c r="AJ122" s="0" t="n">
        <f aca="false">MIN(N(Debts!$E$9),Z122)</f>
        <v>0</v>
      </c>
      <c r="AK122" s="0" t="n">
        <f aca="false">MIN(N(Debts!$E$10),AA122)</f>
        <v>0</v>
      </c>
      <c r="AL122" s="0" t="n">
        <f aca="false">MIN(N(Debts!$E$11),AB122)</f>
        <v>0</v>
      </c>
      <c r="AM122" s="0" t="n">
        <f aca="false">MIN(N(Debts!$E$12),AC122)</f>
        <v>0</v>
      </c>
      <c r="AN122" s="0" t="n">
        <f aca="false">MIN(N(Debts!$E$13),AD122)</f>
        <v>0</v>
      </c>
      <c r="AO122" s="0" t="n">
        <f aca="false">MIN(N(Debts!$E$14),AE122)</f>
        <v>0</v>
      </c>
      <c r="AP122" s="0" t="n">
        <f aca="false">V122-AF122</f>
        <v>0</v>
      </c>
      <c r="AQ122" s="0" t="n">
        <f aca="false">W122-AG122</f>
        <v>0</v>
      </c>
      <c r="AR122" s="0" t="n">
        <f aca="false">X122-AH122</f>
        <v>0</v>
      </c>
      <c r="AS122" s="0" t="n">
        <f aca="false">Y122-AI122</f>
        <v>0</v>
      </c>
      <c r="AT122" s="0" t="n">
        <f aca="false">Z122-AJ122</f>
        <v>0</v>
      </c>
      <c r="AU122" s="0" t="n">
        <f aca="false">AA122-AK122</f>
        <v>0</v>
      </c>
      <c r="AV122" s="0" t="n">
        <f aca="false">AB122-AL122</f>
        <v>0</v>
      </c>
      <c r="AW122" s="0" t="n">
        <f aca="false">AC122-AM122</f>
        <v>0</v>
      </c>
      <c r="AX122" s="0" t="n">
        <f aca="false">AD122-AN122</f>
        <v>0</v>
      </c>
      <c r="AY122" s="0" t="n">
        <f aca="false">AE122-AO122</f>
        <v>0</v>
      </c>
      <c r="AZ122" s="0" t="n">
        <f aca="false">MAX(0,MIN(AP122,$BT122-SUMIF($AP$2:$AY$2,"&lt;"&amp;AP$2,$AP122:$AY122)))</f>
        <v>0</v>
      </c>
      <c r="BA122" s="0" t="n">
        <f aca="false">MAX(0,MIN(AQ122,$BT122-SUMIF($AP$2:$AY$2,"&lt;"&amp;AQ$2,$AP122:$AY122)))</f>
        <v>0</v>
      </c>
      <c r="BB122" s="0" t="n">
        <f aca="false">MAX(0,MIN(AR122,$BT122-SUMIF($AP$2:$AY$2,"&lt;"&amp;AR$2,$AP122:$AY122)))</f>
        <v>0</v>
      </c>
      <c r="BC122" s="0" t="n">
        <f aca="false">MAX(0,MIN(AS122,$BT122-SUMIF($AP$2:$AY$2,"&lt;"&amp;AS$2,$AP122:$AY122)))</f>
        <v>0</v>
      </c>
      <c r="BD122" s="0" t="n">
        <f aca="false">MAX(0,MIN(AT122,$BT122-SUMIF($AP$2:$AY$2,"&lt;"&amp;AT$2,$AP122:$AY122)))</f>
        <v>0</v>
      </c>
      <c r="BE122" s="0" t="n">
        <f aca="false">MAX(0,MIN(AU122,$BT122-SUMIF($AP$2:$AY$2,"&lt;"&amp;AU$2,$AP122:$AY122)))</f>
        <v>0</v>
      </c>
      <c r="BF122" s="0" t="n">
        <f aca="false">MAX(0,MIN(AV122,$BT122-SUMIF($AP$2:$AY$2,"&lt;"&amp;AV$2,$AP122:$AY122)))</f>
        <v>0</v>
      </c>
      <c r="BG122" s="0" t="n">
        <f aca="false">MAX(0,MIN(AW122,$BT122-SUMIF($AP$2:$AY$2,"&lt;"&amp;AW$2,$AP122:$AY122)))</f>
        <v>0</v>
      </c>
      <c r="BH122" s="0" t="n">
        <f aca="false">MAX(0,MIN(AX122,$BT122-SUMIF($AP$2:$AY$2,"&lt;"&amp;AX$2,$AP122:$AY122)))</f>
        <v>0</v>
      </c>
      <c r="BI122" s="0" t="n">
        <f aca="false">MAX(0,MIN(AY122,$BT122-SUMIF($AP$2:$AY$2,"&lt;"&amp;AY$2,$AP122:$AY122)))</f>
        <v>0</v>
      </c>
      <c r="BJ122" s="0" t="n">
        <f aca="false">ROUND(V122-AF122-AZ122,2)</f>
        <v>0</v>
      </c>
      <c r="BK122" s="0" t="n">
        <f aca="false">ROUND(W122-AG122-BA122,2)</f>
        <v>0</v>
      </c>
      <c r="BL122" s="0" t="n">
        <f aca="false">ROUND(X122-AH122-BB122,2)</f>
        <v>0</v>
      </c>
      <c r="BM122" s="0" t="n">
        <f aca="false">ROUND(Y122-AI122-BC122,2)</f>
        <v>0</v>
      </c>
      <c r="BN122" s="0" t="n">
        <f aca="false">ROUND(Z122-AJ122-BD122,2)</f>
        <v>0</v>
      </c>
      <c r="BO122" s="0" t="n">
        <f aca="false">ROUND(AA122-AK122-BE122,2)</f>
        <v>0</v>
      </c>
      <c r="BP122" s="0" t="n">
        <f aca="false">ROUND(AB122-AL122-BF122,2)</f>
        <v>0</v>
      </c>
      <c r="BQ122" s="0" t="n">
        <f aca="false">ROUND(AC122-AM122-BG122,2)</f>
        <v>0</v>
      </c>
      <c r="BR122" s="0" t="n">
        <f aca="false">ROUND(AD122-AN122-BH122,2)</f>
        <v>0</v>
      </c>
      <c r="BS122" s="0" t="n">
        <f aca="false">ROUND(AE122-AO122-BI122,2)</f>
        <v>0</v>
      </c>
      <c r="BT122" s="0" t="n">
        <f aca="false">MAX(0,Plan!$C$4-SUM(AF122:AO122))</f>
        <v>650</v>
      </c>
      <c r="BU122" s="0" t="n">
        <f aca="false">ROUND(SUM(BJ122:BS122),2)</f>
        <v>0</v>
      </c>
      <c r="BV122" s="0" t="n">
        <f aca="false">SUM(AF122:AO122)+SUM(AZ122:BI122)</f>
        <v>0</v>
      </c>
      <c r="BW122" s="0" t="n">
        <f aca="false">SUM(L122:U122)</f>
        <v>0</v>
      </c>
    </row>
    <row r="123" customFormat="false" ht="15" hidden="false" customHeight="false" outlineLevel="0" collapsed="false">
      <c r="A123" s="0" t="n">
        <v>118</v>
      </c>
      <c r="B123" s="0" t="n">
        <f aca="false">BJ122</f>
        <v>0</v>
      </c>
      <c r="C123" s="0" t="n">
        <f aca="false">BK122</f>
        <v>0</v>
      </c>
      <c r="D123" s="0" t="n">
        <f aca="false">BL122</f>
        <v>0</v>
      </c>
      <c r="E123" s="0" t="n">
        <f aca="false">BM122</f>
        <v>0</v>
      </c>
      <c r="F123" s="0" t="n">
        <f aca="false">BN122</f>
        <v>0</v>
      </c>
      <c r="G123" s="0" t="n">
        <f aca="false">BO122</f>
        <v>0</v>
      </c>
      <c r="H123" s="0" t="n">
        <f aca="false">BP122</f>
        <v>0</v>
      </c>
      <c r="I123" s="0" t="n">
        <f aca="false">BQ122</f>
        <v>0</v>
      </c>
      <c r="J123" s="0" t="n">
        <f aca="false">BR122</f>
        <v>0</v>
      </c>
      <c r="K123" s="0" t="n">
        <f aca="false">BS122</f>
        <v>0</v>
      </c>
      <c r="L123" s="0" t="n">
        <f aca="false">ROUND(B123*N(Debts!$D$5)/12,2)</f>
        <v>0</v>
      </c>
      <c r="M123" s="0" t="n">
        <f aca="false">ROUND(C123*N(Debts!$D$6)/12,2)</f>
        <v>0</v>
      </c>
      <c r="N123" s="0" t="n">
        <f aca="false">ROUND(D123*N(Debts!$D$7)/12,2)</f>
        <v>0</v>
      </c>
      <c r="O123" s="0" t="n">
        <f aca="false">ROUND(E123*N(Debts!$D$8)/12,2)</f>
        <v>0</v>
      </c>
      <c r="P123" s="0" t="n">
        <f aca="false">ROUND(F123*N(Debts!$D$9)/12,2)</f>
        <v>0</v>
      </c>
      <c r="Q123" s="0" t="n">
        <f aca="false">ROUND(G123*N(Debts!$D$10)/12,2)</f>
        <v>0</v>
      </c>
      <c r="R123" s="0" t="n">
        <f aca="false">ROUND(H123*N(Debts!$D$11)/12,2)</f>
        <v>0</v>
      </c>
      <c r="S123" s="0" t="n">
        <f aca="false">ROUND(I123*N(Debts!$D$12)/12,2)</f>
        <v>0</v>
      </c>
      <c r="T123" s="0" t="n">
        <f aca="false">ROUND(J123*N(Debts!$D$13)/12,2)</f>
        <v>0</v>
      </c>
      <c r="U123" s="0" t="n">
        <f aca="false">ROUND(K123*N(Debts!$D$14)/12,2)</f>
        <v>0</v>
      </c>
      <c r="V123" s="0" t="n">
        <f aca="false">B123+L123</f>
        <v>0</v>
      </c>
      <c r="W123" s="0" t="n">
        <f aca="false">C123+M123</f>
        <v>0</v>
      </c>
      <c r="X123" s="0" t="n">
        <f aca="false">D123+N123</f>
        <v>0</v>
      </c>
      <c r="Y123" s="0" t="n">
        <f aca="false">E123+O123</f>
        <v>0</v>
      </c>
      <c r="Z123" s="0" t="n">
        <f aca="false">F123+P123</f>
        <v>0</v>
      </c>
      <c r="AA123" s="0" t="n">
        <f aca="false">G123+Q123</f>
        <v>0</v>
      </c>
      <c r="AB123" s="0" t="n">
        <f aca="false">H123+R123</f>
        <v>0</v>
      </c>
      <c r="AC123" s="0" t="n">
        <f aca="false">I123+S123</f>
        <v>0</v>
      </c>
      <c r="AD123" s="0" t="n">
        <f aca="false">J123+T123</f>
        <v>0</v>
      </c>
      <c r="AE123" s="0" t="n">
        <f aca="false">K123+U123</f>
        <v>0</v>
      </c>
      <c r="AF123" s="0" t="n">
        <f aca="false">MIN(N(Debts!$E$5),V123)</f>
        <v>0</v>
      </c>
      <c r="AG123" s="0" t="n">
        <f aca="false">MIN(N(Debts!$E$6),W123)</f>
        <v>0</v>
      </c>
      <c r="AH123" s="0" t="n">
        <f aca="false">MIN(N(Debts!$E$7),X123)</f>
        <v>0</v>
      </c>
      <c r="AI123" s="0" t="n">
        <f aca="false">MIN(N(Debts!$E$8),Y123)</f>
        <v>0</v>
      </c>
      <c r="AJ123" s="0" t="n">
        <f aca="false">MIN(N(Debts!$E$9),Z123)</f>
        <v>0</v>
      </c>
      <c r="AK123" s="0" t="n">
        <f aca="false">MIN(N(Debts!$E$10),AA123)</f>
        <v>0</v>
      </c>
      <c r="AL123" s="0" t="n">
        <f aca="false">MIN(N(Debts!$E$11),AB123)</f>
        <v>0</v>
      </c>
      <c r="AM123" s="0" t="n">
        <f aca="false">MIN(N(Debts!$E$12),AC123)</f>
        <v>0</v>
      </c>
      <c r="AN123" s="0" t="n">
        <f aca="false">MIN(N(Debts!$E$13),AD123)</f>
        <v>0</v>
      </c>
      <c r="AO123" s="0" t="n">
        <f aca="false">MIN(N(Debts!$E$14),AE123)</f>
        <v>0</v>
      </c>
      <c r="AP123" s="0" t="n">
        <f aca="false">V123-AF123</f>
        <v>0</v>
      </c>
      <c r="AQ123" s="0" t="n">
        <f aca="false">W123-AG123</f>
        <v>0</v>
      </c>
      <c r="AR123" s="0" t="n">
        <f aca="false">X123-AH123</f>
        <v>0</v>
      </c>
      <c r="AS123" s="0" t="n">
        <f aca="false">Y123-AI123</f>
        <v>0</v>
      </c>
      <c r="AT123" s="0" t="n">
        <f aca="false">Z123-AJ123</f>
        <v>0</v>
      </c>
      <c r="AU123" s="0" t="n">
        <f aca="false">AA123-AK123</f>
        <v>0</v>
      </c>
      <c r="AV123" s="0" t="n">
        <f aca="false">AB123-AL123</f>
        <v>0</v>
      </c>
      <c r="AW123" s="0" t="n">
        <f aca="false">AC123-AM123</f>
        <v>0</v>
      </c>
      <c r="AX123" s="0" t="n">
        <f aca="false">AD123-AN123</f>
        <v>0</v>
      </c>
      <c r="AY123" s="0" t="n">
        <f aca="false">AE123-AO123</f>
        <v>0</v>
      </c>
      <c r="AZ123" s="0" t="n">
        <f aca="false">MAX(0,MIN(AP123,$BT123-SUMIF($AP$2:$AY$2,"&lt;"&amp;AP$2,$AP123:$AY123)))</f>
        <v>0</v>
      </c>
      <c r="BA123" s="0" t="n">
        <f aca="false">MAX(0,MIN(AQ123,$BT123-SUMIF($AP$2:$AY$2,"&lt;"&amp;AQ$2,$AP123:$AY123)))</f>
        <v>0</v>
      </c>
      <c r="BB123" s="0" t="n">
        <f aca="false">MAX(0,MIN(AR123,$BT123-SUMIF($AP$2:$AY$2,"&lt;"&amp;AR$2,$AP123:$AY123)))</f>
        <v>0</v>
      </c>
      <c r="BC123" s="0" t="n">
        <f aca="false">MAX(0,MIN(AS123,$BT123-SUMIF($AP$2:$AY$2,"&lt;"&amp;AS$2,$AP123:$AY123)))</f>
        <v>0</v>
      </c>
      <c r="BD123" s="0" t="n">
        <f aca="false">MAX(0,MIN(AT123,$BT123-SUMIF($AP$2:$AY$2,"&lt;"&amp;AT$2,$AP123:$AY123)))</f>
        <v>0</v>
      </c>
      <c r="BE123" s="0" t="n">
        <f aca="false">MAX(0,MIN(AU123,$BT123-SUMIF($AP$2:$AY$2,"&lt;"&amp;AU$2,$AP123:$AY123)))</f>
        <v>0</v>
      </c>
      <c r="BF123" s="0" t="n">
        <f aca="false">MAX(0,MIN(AV123,$BT123-SUMIF($AP$2:$AY$2,"&lt;"&amp;AV$2,$AP123:$AY123)))</f>
        <v>0</v>
      </c>
      <c r="BG123" s="0" t="n">
        <f aca="false">MAX(0,MIN(AW123,$BT123-SUMIF($AP$2:$AY$2,"&lt;"&amp;AW$2,$AP123:$AY123)))</f>
        <v>0</v>
      </c>
      <c r="BH123" s="0" t="n">
        <f aca="false">MAX(0,MIN(AX123,$BT123-SUMIF($AP$2:$AY$2,"&lt;"&amp;AX$2,$AP123:$AY123)))</f>
        <v>0</v>
      </c>
      <c r="BI123" s="0" t="n">
        <f aca="false">MAX(0,MIN(AY123,$BT123-SUMIF($AP$2:$AY$2,"&lt;"&amp;AY$2,$AP123:$AY123)))</f>
        <v>0</v>
      </c>
      <c r="BJ123" s="0" t="n">
        <f aca="false">ROUND(V123-AF123-AZ123,2)</f>
        <v>0</v>
      </c>
      <c r="BK123" s="0" t="n">
        <f aca="false">ROUND(W123-AG123-BA123,2)</f>
        <v>0</v>
      </c>
      <c r="BL123" s="0" t="n">
        <f aca="false">ROUND(X123-AH123-BB123,2)</f>
        <v>0</v>
      </c>
      <c r="BM123" s="0" t="n">
        <f aca="false">ROUND(Y123-AI123-BC123,2)</f>
        <v>0</v>
      </c>
      <c r="BN123" s="0" t="n">
        <f aca="false">ROUND(Z123-AJ123-BD123,2)</f>
        <v>0</v>
      </c>
      <c r="BO123" s="0" t="n">
        <f aca="false">ROUND(AA123-AK123-BE123,2)</f>
        <v>0</v>
      </c>
      <c r="BP123" s="0" t="n">
        <f aca="false">ROUND(AB123-AL123-BF123,2)</f>
        <v>0</v>
      </c>
      <c r="BQ123" s="0" t="n">
        <f aca="false">ROUND(AC123-AM123-BG123,2)</f>
        <v>0</v>
      </c>
      <c r="BR123" s="0" t="n">
        <f aca="false">ROUND(AD123-AN123-BH123,2)</f>
        <v>0</v>
      </c>
      <c r="BS123" s="0" t="n">
        <f aca="false">ROUND(AE123-AO123-BI123,2)</f>
        <v>0</v>
      </c>
      <c r="BT123" s="0" t="n">
        <f aca="false">MAX(0,Plan!$C$4-SUM(AF123:AO123))</f>
        <v>650</v>
      </c>
      <c r="BU123" s="0" t="n">
        <f aca="false">ROUND(SUM(BJ123:BS123),2)</f>
        <v>0</v>
      </c>
      <c r="BV123" s="0" t="n">
        <f aca="false">SUM(AF123:AO123)+SUM(AZ123:BI123)</f>
        <v>0</v>
      </c>
      <c r="BW123" s="0" t="n">
        <f aca="false">SUM(L123:U123)</f>
        <v>0</v>
      </c>
    </row>
    <row r="124" customFormat="false" ht="15" hidden="false" customHeight="false" outlineLevel="0" collapsed="false">
      <c r="A124" s="0" t="n">
        <v>119</v>
      </c>
      <c r="B124" s="0" t="n">
        <f aca="false">BJ123</f>
        <v>0</v>
      </c>
      <c r="C124" s="0" t="n">
        <f aca="false">BK123</f>
        <v>0</v>
      </c>
      <c r="D124" s="0" t="n">
        <f aca="false">BL123</f>
        <v>0</v>
      </c>
      <c r="E124" s="0" t="n">
        <f aca="false">BM123</f>
        <v>0</v>
      </c>
      <c r="F124" s="0" t="n">
        <f aca="false">BN123</f>
        <v>0</v>
      </c>
      <c r="G124" s="0" t="n">
        <f aca="false">BO123</f>
        <v>0</v>
      </c>
      <c r="H124" s="0" t="n">
        <f aca="false">BP123</f>
        <v>0</v>
      </c>
      <c r="I124" s="0" t="n">
        <f aca="false">BQ123</f>
        <v>0</v>
      </c>
      <c r="J124" s="0" t="n">
        <f aca="false">BR123</f>
        <v>0</v>
      </c>
      <c r="K124" s="0" t="n">
        <f aca="false">BS123</f>
        <v>0</v>
      </c>
      <c r="L124" s="0" t="n">
        <f aca="false">ROUND(B124*N(Debts!$D$5)/12,2)</f>
        <v>0</v>
      </c>
      <c r="M124" s="0" t="n">
        <f aca="false">ROUND(C124*N(Debts!$D$6)/12,2)</f>
        <v>0</v>
      </c>
      <c r="N124" s="0" t="n">
        <f aca="false">ROUND(D124*N(Debts!$D$7)/12,2)</f>
        <v>0</v>
      </c>
      <c r="O124" s="0" t="n">
        <f aca="false">ROUND(E124*N(Debts!$D$8)/12,2)</f>
        <v>0</v>
      </c>
      <c r="P124" s="0" t="n">
        <f aca="false">ROUND(F124*N(Debts!$D$9)/12,2)</f>
        <v>0</v>
      </c>
      <c r="Q124" s="0" t="n">
        <f aca="false">ROUND(G124*N(Debts!$D$10)/12,2)</f>
        <v>0</v>
      </c>
      <c r="R124" s="0" t="n">
        <f aca="false">ROUND(H124*N(Debts!$D$11)/12,2)</f>
        <v>0</v>
      </c>
      <c r="S124" s="0" t="n">
        <f aca="false">ROUND(I124*N(Debts!$D$12)/12,2)</f>
        <v>0</v>
      </c>
      <c r="T124" s="0" t="n">
        <f aca="false">ROUND(J124*N(Debts!$D$13)/12,2)</f>
        <v>0</v>
      </c>
      <c r="U124" s="0" t="n">
        <f aca="false">ROUND(K124*N(Debts!$D$14)/12,2)</f>
        <v>0</v>
      </c>
      <c r="V124" s="0" t="n">
        <f aca="false">B124+L124</f>
        <v>0</v>
      </c>
      <c r="W124" s="0" t="n">
        <f aca="false">C124+M124</f>
        <v>0</v>
      </c>
      <c r="X124" s="0" t="n">
        <f aca="false">D124+N124</f>
        <v>0</v>
      </c>
      <c r="Y124" s="0" t="n">
        <f aca="false">E124+O124</f>
        <v>0</v>
      </c>
      <c r="Z124" s="0" t="n">
        <f aca="false">F124+P124</f>
        <v>0</v>
      </c>
      <c r="AA124" s="0" t="n">
        <f aca="false">G124+Q124</f>
        <v>0</v>
      </c>
      <c r="AB124" s="0" t="n">
        <f aca="false">H124+R124</f>
        <v>0</v>
      </c>
      <c r="AC124" s="0" t="n">
        <f aca="false">I124+S124</f>
        <v>0</v>
      </c>
      <c r="AD124" s="0" t="n">
        <f aca="false">J124+T124</f>
        <v>0</v>
      </c>
      <c r="AE124" s="0" t="n">
        <f aca="false">K124+U124</f>
        <v>0</v>
      </c>
      <c r="AF124" s="0" t="n">
        <f aca="false">MIN(N(Debts!$E$5),V124)</f>
        <v>0</v>
      </c>
      <c r="AG124" s="0" t="n">
        <f aca="false">MIN(N(Debts!$E$6),W124)</f>
        <v>0</v>
      </c>
      <c r="AH124" s="0" t="n">
        <f aca="false">MIN(N(Debts!$E$7),X124)</f>
        <v>0</v>
      </c>
      <c r="AI124" s="0" t="n">
        <f aca="false">MIN(N(Debts!$E$8),Y124)</f>
        <v>0</v>
      </c>
      <c r="AJ124" s="0" t="n">
        <f aca="false">MIN(N(Debts!$E$9),Z124)</f>
        <v>0</v>
      </c>
      <c r="AK124" s="0" t="n">
        <f aca="false">MIN(N(Debts!$E$10),AA124)</f>
        <v>0</v>
      </c>
      <c r="AL124" s="0" t="n">
        <f aca="false">MIN(N(Debts!$E$11),AB124)</f>
        <v>0</v>
      </c>
      <c r="AM124" s="0" t="n">
        <f aca="false">MIN(N(Debts!$E$12),AC124)</f>
        <v>0</v>
      </c>
      <c r="AN124" s="0" t="n">
        <f aca="false">MIN(N(Debts!$E$13),AD124)</f>
        <v>0</v>
      </c>
      <c r="AO124" s="0" t="n">
        <f aca="false">MIN(N(Debts!$E$14),AE124)</f>
        <v>0</v>
      </c>
      <c r="AP124" s="0" t="n">
        <f aca="false">V124-AF124</f>
        <v>0</v>
      </c>
      <c r="AQ124" s="0" t="n">
        <f aca="false">W124-AG124</f>
        <v>0</v>
      </c>
      <c r="AR124" s="0" t="n">
        <f aca="false">X124-AH124</f>
        <v>0</v>
      </c>
      <c r="AS124" s="0" t="n">
        <f aca="false">Y124-AI124</f>
        <v>0</v>
      </c>
      <c r="AT124" s="0" t="n">
        <f aca="false">Z124-AJ124</f>
        <v>0</v>
      </c>
      <c r="AU124" s="0" t="n">
        <f aca="false">AA124-AK124</f>
        <v>0</v>
      </c>
      <c r="AV124" s="0" t="n">
        <f aca="false">AB124-AL124</f>
        <v>0</v>
      </c>
      <c r="AW124" s="0" t="n">
        <f aca="false">AC124-AM124</f>
        <v>0</v>
      </c>
      <c r="AX124" s="0" t="n">
        <f aca="false">AD124-AN124</f>
        <v>0</v>
      </c>
      <c r="AY124" s="0" t="n">
        <f aca="false">AE124-AO124</f>
        <v>0</v>
      </c>
      <c r="AZ124" s="0" t="n">
        <f aca="false">MAX(0,MIN(AP124,$BT124-SUMIF($AP$2:$AY$2,"&lt;"&amp;AP$2,$AP124:$AY124)))</f>
        <v>0</v>
      </c>
      <c r="BA124" s="0" t="n">
        <f aca="false">MAX(0,MIN(AQ124,$BT124-SUMIF($AP$2:$AY$2,"&lt;"&amp;AQ$2,$AP124:$AY124)))</f>
        <v>0</v>
      </c>
      <c r="BB124" s="0" t="n">
        <f aca="false">MAX(0,MIN(AR124,$BT124-SUMIF($AP$2:$AY$2,"&lt;"&amp;AR$2,$AP124:$AY124)))</f>
        <v>0</v>
      </c>
      <c r="BC124" s="0" t="n">
        <f aca="false">MAX(0,MIN(AS124,$BT124-SUMIF($AP$2:$AY$2,"&lt;"&amp;AS$2,$AP124:$AY124)))</f>
        <v>0</v>
      </c>
      <c r="BD124" s="0" t="n">
        <f aca="false">MAX(0,MIN(AT124,$BT124-SUMIF($AP$2:$AY$2,"&lt;"&amp;AT$2,$AP124:$AY124)))</f>
        <v>0</v>
      </c>
      <c r="BE124" s="0" t="n">
        <f aca="false">MAX(0,MIN(AU124,$BT124-SUMIF($AP$2:$AY$2,"&lt;"&amp;AU$2,$AP124:$AY124)))</f>
        <v>0</v>
      </c>
      <c r="BF124" s="0" t="n">
        <f aca="false">MAX(0,MIN(AV124,$BT124-SUMIF($AP$2:$AY$2,"&lt;"&amp;AV$2,$AP124:$AY124)))</f>
        <v>0</v>
      </c>
      <c r="BG124" s="0" t="n">
        <f aca="false">MAX(0,MIN(AW124,$BT124-SUMIF($AP$2:$AY$2,"&lt;"&amp;AW$2,$AP124:$AY124)))</f>
        <v>0</v>
      </c>
      <c r="BH124" s="0" t="n">
        <f aca="false">MAX(0,MIN(AX124,$BT124-SUMIF($AP$2:$AY$2,"&lt;"&amp;AX$2,$AP124:$AY124)))</f>
        <v>0</v>
      </c>
      <c r="BI124" s="0" t="n">
        <f aca="false">MAX(0,MIN(AY124,$BT124-SUMIF($AP$2:$AY$2,"&lt;"&amp;AY$2,$AP124:$AY124)))</f>
        <v>0</v>
      </c>
      <c r="BJ124" s="0" t="n">
        <f aca="false">ROUND(V124-AF124-AZ124,2)</f>
        <v>0</v>
      </c>
      <c r="BK124" s="0" t="n">
        <f aca="false">ROUND(W124-AG124-BA124,2)</f>
        <v>0</v>
      </c>
      <c r="BL124" s="0" t="n">
        <f aca="false">ROUND(X124-AH124-BB124,2)</f>
        <v>0</v>
      </c>
      <c r="BM124" s="0" t="n">
        <f aca="false">ROUND(Y124-AI124-BC124,2)</f>
        <v>0</v>
      </c>
      <c r="BN124" s="0" t="n">
        <f aca="false">ROUND(Z124-AJ124-BD124,2)</f>
        <v>0</v>
      </c>
      <c r="BO124" s="0" t="n">
        <f aca="false">ROUND(AA124-AK124-BE124,2)</f>
        <v>0</v>
      </c>
      <c r="BP124" s="0" t="n">
        <f aca="false">ROUND(AB124-AL124-BF124,2)</f>
        <v>0</v>
      </c>
      <c r="BQ124" s="0" t="n">
        <f aca="false">ROUND(AC124-AM124-BG124,2)</f>
        <v>0</v>
      </c>
      <c r="BR124" s="0" t="n">
        <f aca="false">ROUND(AD124-AN124-BH124,2)</f>
        <v>0</v>
      </c>
      <c r="BS124" s="0" t="n">
        <f aca="false">ROUND(AE124-AO124-BI124,2)</f>
        <v>0</v>
      </c>
      <c r="BT124" s="0" t="n">
        <f aca="false">MAX(0,Plan!$C$4-SUM(AF124:AO124))</f>
        <v>650</v>
      </c>
      <c r="BU124" s="0" t="n">
        <f aca="false">ROUND(SUM(BJ124:BS124),2)</f>
        <v>0</v>
      </c>
      <c r="BV124" s="0" t="n">
        <f aca="false">SUM(AF124:AO124)+SUM(AZ124:BI124)</f>
        <v>0</v>
      </c>
      <c r="BW124" s="0" t="n">
        <f aca="false">SUM(L124:U124)</f>
        <v>0</v>
      </c>
    </row>
    <row r="125" customFormat="false" ht="15" hidden="false" customHeight="false" outlineLevel="0" collapsed="false">
      <c r="A125" s="0" t="n">
        <v>120</v>
      </c>
      <c r="B125" s="0" t="n">
        <f aca="false">BJ124</f>
        <v>0</v>
      </c>
      <c r="C125" s="0" t="n">
        <f aca="false">BK124</f>
        <v>0</v>
      </c>
      <c r="D125" s="0" t="n">
        <f aca="false">BL124</f>
        <v>0</v>
      </c>
      <c r="E125" s="0" t="n">
        <f aca="false">BM124</f>
        <v>0</v>
      </c>
      <c r="F125" s="0" t="n">
        <f aca="false">BN124</f>
        <v>0</v>
      </c>
      <c r="G125" s="0" t="n">
        <f aca="false">BO124</f>
        <v>0</v>
      </c>
      <c r="H125" s="0" t="n">
        <f aca="false">BP124</f>
        <v>0</v>
      </c>
      <c r="I125" s="0" t="n">
        <f aca="false">BQ124</f>
        <v>0</v>
      </c>
      <c r="J125" s="0" t="n">
        <f aca="false">BR124</f>
        <v>0</v>
      </c>
      <c r="K125" s="0" t="n">
        <f aca="false">BS124</f>
        <v>0</v>
      </c>
      <c r="L125" s="0" t="n">
        <f aca="false">ROUND(B125*N(Debts!$D$5)/12,2)</f>
        <v>0</v>
      </c>
      <c r="M125" s="0" t="n">
        <f aca="false">ROUND(C125*N(Debts!$D$6)/12,2)</f>
        <v>0</v>
      </c>
      <c r="N125" s="0" t="n">
        <f aca="false">ROUND(D125*N(Debts!$D$7)/12,2)</f>
        <v>0</v>
      </c>
      <c r="O125" s="0" t="n">
        <f aca="false">ROUND(E125*N(Debts!$D$8)/12,2)</f>
        <v>0</v>
      </c>
      <c r="P125" s="0" t="n">
        <f aca="false">ROUND(F125*N(Debts!$D$9)/12,2)</f>
        <v>0</v>
      </c>
      <c r="Q125" s="0" t="n">
        <f aca="false">ROUND(G125*N(Debts!$D$10)/12,2)</f>
        <v>0</v>
      </c>
      <c r="R125" s="0" t="n">
        <f aca="false">ROUND(H125*N(Debts!$D$11)/12,2)</f>
        <v>0</v>
      </c>
      <c r="S125" s="0" t="n">
        <f aca="false">ROUND(I125*N(Debts!$D$12)/12,2)</f>
        <v>0</v>
      </c>
      <c r="T125" s="0" t="n">
        <f aca="false">ROUND(J125*N(Debts!$D$13)/12,2)</f>
        <v>0</v>
      </c>
      <c r="U125" s="0" t="n">
        <f aca="false">ROUND(K125*N(Debts!$D$14)/12,2)</f>
        <v>0</v>
      </c>
      <c r="V125" s="0" t="n">
        <f aca="false">B125+L125</f>
        <v>0</v>
      </c>
      <c r="W125" s="0" t="n">
        <f aca="false">C125+M125</f>
        <v>0</v>
      </c>
      <c r="X125" s="0" t="n">
        <f aca="false">D125+N125</f>
        <v>0</v>
      </c>
      <c r="Y125" s="0" t="n">
        <f aca="false">E125+O125</f>
        <v>0</v>
      </c>
      <c r="Z125" s="0" t="n">
        <f aca="false">F125+P125</f>
        <v>0</v>
      </c>
      <c r="AA125" s="0" t="n">
        <f aca="false">G125+Q125</f>
        <v>0</v>
      </c>
      <c r="AB125" s="0" t="n">
        <f aca="false">H125+R125</f>
        <v>0</v>
      </c>
      <c r="AC125" s="0" t="n">
        <f aca="false">I125+S125</f>
        <v>0</v>
      </c>
      <c r="AD125" s="0" t="n">
        <f aca="false">J125+T125</f>
        <v>0</v>
      </c>
      <c r="AE125" s="0" t="n">
        <f aca="false">K125+U125</f>
        <v>0</v>
      </c>
      <c r="AF125" s="0" t="n">
        <f aca="false">MIN(N(Debts!$E$5),V125)</f>
        <v>0</v>
      </c>
      <c r="AG125" s="0" t="n">
        <f aca="false">MIN(N(Debts!$E$6),W125)</f>
        <v>0</v>
      </c>
      <c r="AH125" s="0" t="n">
        <f aca="false">MIN(N(Debts!$E$7),X125)</f>
        <v>0</v>
      </c>
      <c r="AI125" s="0" t="n">
        <f aca="false">MIN(N(Debts!$E$8),Y125)</f>
        <v>0</v>
      </c>
      <c r="AJ125" s="0" t="n">
        <f aca="false">MIN(N(Debts!$E$9),Z125)</f>
        <v>0</v>
      </c>
      <c r="AK125" s="0" t="n">
        <f aca="false">MIN(N(Debts!$E$10),AA125)</f>
        <v>0</v>
      </c>
      <c r="AL125" s="0" t="n">
        <f aca="false">MIN(N(Debts!$E$11),AB125)</f>
        <v>0</v>
      </c>
      <c r="AM125" s="0" t="n">
        <f aca="false">MIN(N(Debts!$E$12),AC125)</f>
        <v>0</v>
      </c>
      <c r="AN125" s="0" t="n">
        <f aca="false">MIN(N(Debts!$E$13),AD125)</f>
        <v>0</v>
      </c>
      <c r="AO125" s="0" t="n">
        <f aca="false">MIN(N(Debts!$E$14),AE125)</f>
        <v>0</v>
      </c>
      <c r="AP125" s="0" t="n">
        <f aca="false">V125-AF125</f>
        <v>0</v>
      </c>
      <c r="AQ125" s="0" t="n">
        <f aca="false">W125-AG125</f>
        <v>0</v>
      </c>
      <c r="AR125" s="0" t="n">
        <f aca="false">X125-AH125</f>
        <v>0</v>
      </c>
      <c r="AS125" s="0" t="n">
        <f aca="false">Y125-AI125</f>
        <v>0</v>
      </c>
      <c r="AT125" s="0" t="n">
        <f aca="false">Z125-AJ125</f>
        <v>0</v>
      </c>
      <c r="AU125" s="0" t="n">
        <f aca="false">AA125-AK125</f>
        <v>0</v>
      </c>
      <c r="AV125" s="0" t="n">
        <f aca="false">AB125-AL125</f>
        <v>0</v>
      </c>
      <c r="AW125" s="0" t="n">
        <f aca="false">AC125-AM125</f>
        <v>0</v>
      </c>
      <c r="AX125" s="0" t="n">
        <f aca="false">AD125-AN125</f>
        <v>0</v>
      </c>
      <c r="AY125" s="0" t="n">
        <f aca="false">AE125-AO125</f>
        <v>0</v>
      </c>
      <c r="AZ125" s="0" t="n">
        <f aca="false">MAX(0,MIN(AP125,$BT125-SUMIF($AP$2:$AY$2,"&lt;"&amp;AP$2,$AP125:$AY125)))</f>
        <v>0</v>
      </c>
      <c r="BA125" s="0" t="n">
        <f aca="false">MAX(0,MIN(AQ125,$BT125-SUMIF($AP$2:$AY$2,"&lt;"&amp;AQ$2,$AP125:$AY125)))</f>
        <v>0</v>
      </c>
      <c r="BB125" s="0" t="n">
        <f aca="false">MAX(0,MIN(AR125,$BT125-SUMIF($AP$2:$AY$2,"&lt;"&amp;AR$2,$AP125:$AY125)))</f>
        <v>0</v>
      </c>
      <c r="BC125" s="0" t="n">
        <f aca="false">MAX(0,MIN(AS125,$BT125-SUMIF($AP$2:$AY$2,"&lt;"&amp;AS$2,$AP125:$AY125)))</f>
        <v>0</v>
      </c>
      <c r="BD125" s="0" t="n">
        <f aca="false">MAX(0,MIN(AT125,$BT125-SUMIF($AP$2:$AY$2,"&lt;"&amp;AT$2,$AP125:$AY125)))</f>
        <v>0</v>
      </c>
      <c r="BE125" s="0" t="n">
        <f aca="false">MAX(0,MIN(AU125,$BT125-SUMIF($AP$2:$AY$2,"&lt;"&amp;AU$2,$AP125:$AY125)))</f>
        <v>0</v>
      </c>
      <c r="BF125" s="0" t="n">
        <f aca="false">MAX(0,MIN(AV125,$BT125-SUMIF($AP$2:$AY$2,"&lt;"&amp;AV$2,$AP125:$AY125)))</f>
        <v>0</v>
      </c>
      <c r="BG125" s="0" t="n">
        <f aca="false">MAX(0,MIN(AW125,$BT125-SUMIF($AP$2:$AY$2,"&lt;"&amp;AW$2,$AP125:$AY125)))</f>
        <v>0</v>
      </c>
      <c r="BH125" s="0" t="n">
        <f aca="false">MAX(0,MIN(AX125,$BT125-SUMIF($AP$2:$AY$2,"&lt;"&amp;AX$2,$AP125:$AY125)))</f>
        <v>0</v>
      </c>
      <c r="BI125" s="0" t="n">
        <f aca="false">MAX(0,MIN(AY125,$BT125-SUMIF($AP$2:$AY$2,"&lt;"&amp;AY$2,$AP125:$AY125)))</f>
        <v>0</v>
      </c>
      <c r="BJ125" s="0" t="n">
        <f aca="false">ROUND(V125-AF125-AZ125,2)</f>
        <v>0</v>
      </c>
      <c r="BK125" s="0" t="n">
        <f aca="false">ROUND(W125-AG125-BA125,2)</f>
        <v>0</v>
      </c>
      <c r="BL125" s="0" t="n">
        <f aca="false">ROUND(X125-AH125-BB125,2)</f>
        <v>0</v>
      </c>
      <c r="BM125" s="0" t="n">
        <f aca="false">ROUND(Y125-AI125-BC125,2)</f>
        <v>0</v>
      </c>
      <c r="BN125" s="0" t="n">
        <f aca="false">ROUND(Z125-AJ125-BD125,2)</f>
        <v>0</v>
      </c>
      <c r="BO125" s="0" t="n">
        <f aca="false">ROUND(AA125-AK125-BE125,2)</f>
        <v>0</v>
      </c>
      <c r="BP125" s="0" t="n">
        <f aca="false">ROUND(AB125-AL125-BF125,2)</f>
        <v>0</v>
      </c>
      <c r="BQ125" s="0" t="n">
        <f aca="false">ROUND(AC125-AM125-BG125,2)</f>
        <v>0</v>
      </c>
      <c r="BR125" s="0" t="n">
        <f aca="false">ROUND(AD125-AN125-BH125,2)</f>
        <v>0</v>
      </c>
      <c r="BS125" s="0" t="n">
        <f aca="false">ROUND(AE125-AO125-BI125,2)</f>
        <v>0</v>
      </c>
      <c r="BT125" s="0" t="n">
        <f aca="false">MAX(0,Plan!$C$4-SUM(AF125:AO125))</f>
        <v>650</v>
      </c>
      <c r="BU125" s="0" t="n">
        <f aca="false">ROUND(SUM(BJ125:BS125),2)</f>
        <v>0</v>
      </c>
      <c r="BV125" s="0" t="n">
        <f aca="false">SUM(AF125:AO125)+SUM(AZ125:BI125)</f>
        <v>0</v>
      </c>
      <c r="BW125" s="0" t="n">
        <f aca="false">SUM(L125:U125)</f>
        <v>0</v>
      </c>
    </row>
    <row r="126" customFormat="false" ht="15" hidden="false" customHeight="false" outlineLevel="0" collapsed="false">
      <c r="A126" s="0" t="n">
        <v>121</v>
      </c>
      <c r="B126" s="0" t="n">
        <f aca="false">BJ125</f>
        <v>0</v>
      </c>
      <c r="C126" s="0" t="n">
        <f aca="false">BK125</f>
        <v>0</v>
      </c>
      <c r="D126" s="0" t="n">
        <f aca="false">BL125</f>
        <v>0</v>
      </c>
      <c r="E126" s="0" t="n">
        <f aca="false">BM125</f>
        <v>0</v>
      </c>
      <c r="F126" s="0" t="n">
        <f aca="false">BN125</f>
        <v>0</v>
      </c>
      <c r="G126" s="0" t="n">
        <f aca="false">BO125</f>
        <v>0</v>
      </c>
      <c r="H126" s="0" t="n">
        <f aca="false">BP125</f>
        <v>0</v>
      </c>
      <c r="I126" s="0" t="n">
        <f aca="false">BQ125</f>
        <v>0</v>
      </c>
      <c r="J126" s="0" t="n">
        <f aca="false">BR125</f>
        <v>0</v>
      </c>
      <c r="K126" s="0" t="n">
        <f aca="false">BS125</f>
        <v>0</v>
      </c>
      <c r="L126" s="0" t="n">
        <f aca="false">ROUND(B126*N(Debts!$D$5)/12,2)</f>
        <v>0</v>
      </c>
      <c r="M126" s="0" t="n">
        <f aca="false">ROUND(C126*N(Debts!$D$6)/12,2)</f>
        <v>0</v>
      </c>
      <c r="N126" s="0" t="n">
        <f aca="false">ROUND(D126*N(Debts!$D$7)/12,2)</f>
        <v>0</v>
      </c>
      <c r="O126" s="0" t="n">
        <f aca="false">ROUND(E126*N(Debts!$D$8)/12,2)</f>
        <v>0</v>
      </c>
      <c r="P126" s="0" t="n">
        <f aca="false">ROUND(F126*N(Debts!$D$9)/12,2)</f>
        <v>0</v>
      </c>
      <c r="Q126" s="0" t="n">
        <f aca="false">ROUND(G126*N(Debts!$D$10)/12,2)</f>
        <v>0</v>
      </c>
      <c r="R126" s="0" t="n">
        <f aca="false">ROUND(H126*N(Debts!$D$11)/12,2)</f>
        <v>0</v>
      </c>
      <c r="S126" s="0" t="n">
        <f aca="false">ROUND(I126*N(Debts!$D$12)/12,2)</f>
        <v>0</v>
      </c>
      <c r="T126" s="0" t="n">
        <f aca="false">ROUND(J126*N(Debts!$D$13)/12,2)</f>
        <v>0</v>
      </c>
      <c r="U126" s="0" t="n">
        <f aca="false">ROUND(K126*N(Debts!$D$14)/12,2)</f>
        <v>0</v>
      </c>
      <c r="V126" s="0" t="n">
        <f aca="false">B126+L126</f>
        <v>0</v>
      </c>
      <c r="W126" s="0" t="n">
        <f aca="false">C126+M126</f>
        <v>0</v>
      </c>
      <c r="X126" s="0" t="n">
        <f aca="false">D126+N126</f>
        <v>0</v>
      </c>
      <c r="Y126" s="0" t="n">
        <f aca="false">E126+O126</f>
        <v>0</v>
      </c>
      <c r="Z126" s="0" t="n">
        <f aca="false">F126+P126</f>
        <v>0</v>
      </c>
      <c r="AA126" s="0" t="n">
        <f aca="false">G126+Q126</f>
        <v>0</v>
      </c>
      <c r="AB126" s="0" t="n">
        <f aca="false">H126+R126</f>
        <v>0</v>
      </c>
      <c r="AC126" s="0" t="n">
        <f aca="false">I126+S126</f>
        <v>0</v>
      </c>
      <c r="AD126" s="0" t="n">
        <f aca="false">J126+T126</f>
        <v>0</v>
      </c>
      <c r="AE126" s="0" t="n">
        <f aca="false">K126+U126</f>
        <v>0</v>
      </c>
      <c r="AF126" s="0" t="n">
        <f aca="false">MIN(N(Debts!$E$5),V126)</f>
        <v>0</v>
      </c>
      <c r="AG126" s="0" t="n">
        <f aca="false">MIN(N(Debts!$E$6),W126)</f>
        <v>0</v>
      </c>
      <c r="AH126" s="0" t="n">
        <f aca="false">MIN(N(Debts!$E$7),X126)</f>
        <v>0</v>
      </c>
      <c r="AI126" s="0" t="n">
        <f aca="false">MIN(N(Debts!$E$8),Y126)</f>
        <v>0</v>
      </c>
      <c r="AJ126" s="0" t="n">
        <f aca="false">MIN(N(Debts!$E$9),Z126)</f>
        <v>0</v>
      </c>
      <c r="AK126" s="0" t="n">
        <f aca="false">MIN(N(Debts!$E$10),AA126)</f>
        <v>0</v>
      </c>
      <c r="AL126" s="0" t="n">
        <f aca="false">MIN(N(Debts!$E$11),AB126)</f>
        <v>0</v>
      </c>
      <c r="AM126" s="0" t="n">
        <f aca="false">MIN(N(Debts!$E$12),AC126)</f>
        <v>0</v>
      </c>
      <c r="AN126" s="0" t="n">
        <f aca="false">MIN(N(Debts!$E$13),AD126)</f>
        <v>0</v>
      </c>
      <c r="AO126" s="0" t="n">
        <f aca="false">MIN(N(Debts!$E$14),AE126)</f>
        <v>0</v>
      </c>
      <c r="AP126" s="0" t="n">
        <f aca="false">V126-AF126</f>
        <v>0</v>
      </c>
      <c r="AQ126" s="0" t="n">
        <f aca="false">W126-AG126</f>
        <v>0</v>
      </c>
      <c r="AR126" s="0" t="n">
        <f aca="false">X126-AH126</f>
        <v>0</v>
      </c>
      <c r="AS126" s="0" t="n">
        <f aca="false">Y126-AI126</f>
        <v>0</v>
      </c>
      <c r="AT126" s="0" t="n">
        <f aca="false">Z126-AJ126</f>
        <v>0</v>
      </c>
      <c r="AU126" s="0" t="n">
        <f aca="false">AA126-AK126</f>
        <v>0</v>
      </c>
      <c r="AV126" s="0" t="n">
        <f aca="false">AB126-AL126</f>
        <v>0</v>
      </c>
      <c r="AW126" s="0" t="n">
        <f aca="false">AC126-AM126</f>
        <v>0</v>
      </c>
      <c r="AX126" s="0" t="n">
        <f aca="false">AD126-AN126</f>
        <v>0</v>
      </c>
      <c r="AY126" s="0" t="n">
        <f aca="false">AE126-AO126</f>
        <v>0</v>
      </c>
      <c r="AZ126" s="0" t="n">
        <f aca="false">MAX(0,MIN(AP126,$BT126-SUMIF($AP$2:$AY$2,"&lt;"&amp;AP$2,$AP126:$AY126)))</f>
        <v>0</v>
      </c>
      <c r="BA126" s="0" t="n">
        <f aca="false">MAX(0,MIN(AQ126,$BT126-SUMIF($AP$2:$AY$2,"&lt;"&amp;AQ$2,$AP126:$AY126)))</f>
        <v>0</v>
      </c>
      <c r="BB126" s="0" t="n">
        <f aca="false">MAX(0,MIN(AR126,$BT126-SUMIF($AP$2:$AY$2,"&lt;"&amp;AR$2,$AP126:$AY126)))</f>
        <v>0</v>
      </c>
      <c r="BC126" s="0" t="n">
        <f aca="false">MAX(0,MIN(AS126,$BT126-SUMIF($AP$2:$AY$2,"&lt;"&amp;AS$2,$AP126:$AY126)))</f>
        <v>0</v>
      </c>
      <c r="BD126" s="0" t="n">
        <f aca="false">MAX(0,MIN(AT126,$BT126-SUMIF($AP$2:$AY$2,"&lt;"&amp;AT$2,$AP126:$AY126)))</f>
        <v>0</v>
      </c>
      <c r="BE126" s="0" t="n">
        <f aca="false">MAX(0,MIN(AU126,$BT126-SUMIF($AP$2:$AY$2,"&lt;"&amp;AU$2,$AP126:$AY126)))</f>
        <v>0</v>
      </c>
      <c r="BF126" s="0" t="n">
        <f aca="false">MAX(0,MIN(AV126,$BT126-SUMIF($AP$2:$AY$2,"&lt;"&amp;AV$2,$AP126:$AY126)))</f>
        <v>0</v>
      </c>
      <c r="BG126" s="0" t="n">
        <f aca="false">MAX(0,MIN(AW126,$BT126-SUMIF($AP$2:$AY$2,"&lt;"&amp;AW$2,$AP126:$AY126)))</f>
        <v>0</v>
      </c>
      <c r="BH126" s="0" t="n">
        <f aca="false">MAX(0,MIN(AX126,$BT126-SUMIF($AP$2:$AY$2,"&lt;"&amp;AX$2,$AP126:$AY126)))</f>
        <v>0</v>
      </c>
      <c r="BI126" s="0" t="n">
        <f aca="false">MAX(0,MIN(AY126,$BT126-SUMIF($AP$2:$AY$2,"&lt;"&amp;AY$2,$AP126:$AY126)))</f>
        <v>0</v>
      </c>
      <c r="BJ126" s="0" t="n">
        <f aca="false">ROUND(V126-AF126-AZ126,2)</f>
        <v>0</v>
      </c>
      <c r="BK126" s="0" t="n">
        <f aca="false">ROUND(W126-AG126-BA126,2)</f>
        <v>0</v>
      </c>
      <c r="BL126" s="0" t="n">
        <f aca="false">ROUND(X126-AH126-BB126,2)</f>
        <v>0</v>
      </c>
      <c r="BM126" s="0" t="n">
        <f aca="false">ROUND(Y126-AI126-BC126,2)</f>
        <v>0</v>
      </c>
      <c r="BN126" s="0" t="n">
        <f aca="false">ROUND(Z126-AJ126-BD126,2)</f>
        <v>0</v>
      </c>
      <c r="BO126" s="0" t="n">
        <f aca="false">ROUND(AA126-AK126-BE126,2)</f>
        <v>0</v>
      </c>
      <c r="BP126" s="0" t="n">
        <f aca="false">ROUND(AB126-AL126-BF126,2)</f>
        <v>0</v>
      </c>
      <c r="BQ126" s="0" t="n">
        <f aca="false">ROUND(AC126-AM126-BG126,2)</f>
        <v>0</v>
      </c>
      <c r="BR126" s="0" t="n">
        <f aca="false">ROUND(AD126-AN126-BH126,2)</f>
        <v>0</v>
      </c>
      <c r="BS126" s="0" t="n">
        <f aca="false">ROUND(AE126-AO126-BI126,2)</f>
        <v>0</v>
      </c>
      <c r="BT126" s="0" t="n">
        <f aca="false">MAX(0,Plan!$C$4-SUM(AF126:AO126))</f>
        <v>650</v>
      </c>
      <c r="BU126" s="0" t="n">
        <f aca="false">ROUND(SUM(BJ126:BS126),2)</f>
        <v>0</v>
      </c>
      <c r="BV126" s="0" t="n">
        <f aca="false">SUM(AF126:AO126)+SUM(AZ126:BI126)</f>
        <v>0</v>
      </c>
      <c r="BW126" s="0" t="n">
        <f aca="false">SUM(L126:U126)</f>
        <v>0</v>
      </c>
    </row>
    <row r="127" customFormat="false" ht="15" hidden="false" customHeight="false" outlineLevel="0" collapsed="false">
      <c r="A127" s="0" t="n">
        <v>122</v>
      </c>
      <c r="B127" s="0" t="n">
        <f aca="false">BJ126</f>
        <v>0</v>
      </c>
      <c r="C127" s="0" t="n">
        <f aca="false">BK126</f>
        <v>0</v>
      </c>
      <c r="D127" s="0" t="n">
        <f aca="false">BL126</f>
        <v>0</v>
      </c>
      <c r="E127" s="0" t="n">
        <f aca="false">BM126</f>
        <v>0</v>
      </c>
      <c r="F127" s="0" t="n">
        <f aca="false">BN126</f>
        <v>0</v>
      </c>
      <c r="G127" s="0" t="n">
        <f aca="false">BO126</f>
        <v>0</v>
      </c>
      <c r="H127" s="0" t="n">
        <f aca="false">BP126</f>
        <v>0</v>
      </c>
      <c r="I127" s="0" t="n">
        <f aca="false">BQ126</f>
        <v>0</v>
      </c>
      <c r="J127" s="0" t="n">
        <f aca="false">BR126</f>
        <v>0</v>
      </c>
      <c r="K127" s="0" t="n">
        <f aca="false">BS126</f>
        <v>0</v>
      </c>
      <c r="L127" s="0" t="n">
        <f aca="false">ROUND(B127*N(Debts!$D$5)/12,2)</f>
        <v>0</v>
      </c>
      <c r="M127" s="0" t="n">
        <f aca="false">ROUND(C127*N(Debts!$D$6)/12,2)</f>
        <v>0</v>
      </c>
      <c r="N127" s="0" t="n">
        <f aca="false">ROUND(D127*N(Debts!$D$7)/12,2)</f>
        <v>0</v>
      </c>
      <c r="O127" s="0" t="n">
        <f aca="false">ROUND(E127*N(Debts!$D$8)/12,2)</f>
        <v>0</v>
      </c>
      <c r="P127" s="0" t="n">
        <f aca="false">ROUND(F127*N(Debts!$D$9)/12,2)</f>
        <v>0</v>
      </c>
      <c r="Q127" s="0" t="n">
        <f aca="false">ROUND(G127*N(Debts!$D$10)/12,2)</f>
        <v>0</v>
      </c>
      <c r="R127" s="0" t="n">
        <f aca="false">ROUND(H127*N(Debts!$D$11)/12,2)</f>
        <v>0</v>
      </c>
      <c r="S127" s="0" t="n">
        <f aca="false">ROUND(I127*N(Debts!$D$12)/12,2)</f>
        <v>0</v>
      </c>
      <c r="T127" s="0" t="n">
        <f aca="false">ROUND(J127*N(Debts!$D$13)/12,2)</f>
        <v>0</v>
      </c>
      <c r="U127" s="0" t="n">
        <f aca="false">ROUND(K127*N(Debts!$D$14)/12,2)</f>
        <v>0</v>
      </c>
      <c r="V127" s="0" t="n">
        <f aca="false">B127+L127</f>
        <v>0</v>
      </c>
      <c r="W127" s="0" t="n">
        <f aca="false">C127+M127</f>
        <v>0</v>
      </c>
      <c r="X127" s="0" t="n">
        <f aca="false">D127+N127</f>
        <v>0</v>
      </c>
      <c r="Y127" s="0" t="n">
        <f aca="false">E127+O127</f>
        <v>0</v>
      </c>
      <c r="Z127" s="0" t="n">
        <f aca="false">F127+P127</f>
        <v>0</v>
      </c>
      <c r="AA127" s="0" t="n">
        <f aca="false">G127+Q127</f>
        <v>0</v>
      </c>
      <c r="AB127" s="0" t="n">
        <f aca="false">H127+R127</f>
        <v>0</v>
      </c>
      <c r="AC127" s="0" t="n">
        <f aca="false">I127+S127</f>
        <v>0</v>
      </c>
      <c r="AD127" s="0" t="n">
        <f aca="false">J127+T127</f>
        <v>0</v>
      </c>
      <c r="AE127" s="0" t="n">
        <f aca="false">K127+U127</f>
        <v>0</v>
      </c>
      <c r="AF127" s="0" t="n">
        <f aca="false">MIN(N(Debts!$E$5),V127)</f>
        <v>0</v>
      </c>
      <c r="AG127" s="0" t="n">
        <f aca="false">MIN(N(Debts!$E$6),W127)</f>
        <v>0</v>
      </c>
      <c r="AH127" s="0" t="n">
        <f aca="false">MIN(N(Debts!$E$7),X127)</f>
        <v>0</v>
      </c>
      <c r="AI127" s="0" t="n">
        <f aca="false">MIN(N(Debts!$E$8),Y127)</f>
        <v>0</v>
      </c>
      <c r="AJ127" s="0" t="n">
        <f aca="false">MIN(N(Debts!$E$9),Z127)</f>
        <v>0</v>
      </c>
      <c r="AK127" s="0" t="n">
        <f aca="false">MIN(N(Debts!$E$10),AA127)</f>
        <v>0</v>
      </c>
      <c r="AL127" s="0" t="n">
        <f aca="false">MIN(N(Debts!$E$11),AB127)</f>
        <v>0</v>
      </c>
      <c r="AM127" s="0" t="n">
        <f aca="false">MIN(N(Debts!$E$12),AC127)</f>
        <v>0</v>
      </c>
      <c r="AN127" s="0" t="n">
        <f aca="false">MIN(N(Debts!$E$13),AD127)</f>
        <v>0</v>
      </c>
      <c r="AO127" s="0" t="n">
        <f aca="false">MIN(N(Debts!$E$14),AE127)</f>
        <v>0</v>
      </c>
      <c r="AP127" s="0" t="n">
        <f aca="false">V127-AF127</f>
        <v>0</v>
      </c>
      <c r="AQ127" s="0" t="n">
        <f aca="false">W127-AG127</f>
        <v>0</v>
      </c>
      <c r="AR127" s="0" t="n">
        <f aca="false">X127-AH127</f>
        <v>0</v>
      </c>
      <c r="AS127" s="0" t="n">
        <f aca="false">Y127-AI127</f>
        <v>0</v>
      </c>
      <c r="AT127" s="0" t="n">
        <f aca="false">Z127-AJ127</f>
        <v>0</v>
      </c>
      <c r="AU127" s="0" t="n">
        <f aca="false">AA127-AK127</f>
        <v>0</v>
      </c>
      <c r="AV127" s="0" t="n">
        <f aca="false">AB127-AL127</f>
        <v>0</v>
      </c>
      <c r="AW127" s="0" t="n">
        <f aca="false">AC127-AM127</f>
        <v>0</v>
      </c>
      <c r="AX127" s="0" t="n">
        <f aca="false">AD127-AN127</f>
        <v>0</v>
      </c>
      <c r="AY127" s="0" t="n">
        <f aca="false">AE127-AO127</f>
        <v>0</v>
      </c>
      <c r="AZ127" s="0" t="n">
        <f aca="false">MAX(0,MIN(AP127,$BT127-SUMIF($AP$2:$AY$2,"&lt;"&amp;AP$2,$AP127:$AY127)))</f>
        <v>0</v>
      </c>
      <c r="BA127" s="0" t="n">
        <f aca="false">MAX(0,MIN(AQ127,$BT127-SUMIF($AP$2:$AY$2,"&lt;"&amp;AQ$2,$AP127:$AY127)))</f>
        <v>0</v>
      </c>
      <c r="BB127" s="0" t="n">
        <f aca="false">MAX(0,MIN(AR127,$BT127-SUMIF($AP$2:$AY$2,"&lt;"&amp;AR$2,$AP127:$AY127)))</f>
        <v>0</v>
      </c>
      <c r="BC127" s="0" t="n">
        <f aca="false">MAX(0,MIN(AS127,$BT127-SUMIF($AP$2:$AY$2,"&lt;"&amp;AS$2,$AP127:$AY127)))</f>
        <v>0</v>
      </c>
      <c r="BD127" s="0" t="n">
        <f aca="false">MAX(0,MIN(AT127,$BT127-SUMIF($AP$2:$AY$2,"&lt;"&amp;AT$2,$AP127:$AY127)))</f>
        <v>0</v>
      </c>
      <c r="BE127" s="0" t="n">
        <f aca="false">MAX(0,MIN(AU127,$BT127-SUMIF($AP$2:$AY$2,"&lt;"&amp;AU$2,$AP127:$AY127)))</f>
        <v>0</v>
      </c>
      <c r="BF127" s="0" t="n">
        <f aca="false">MAX(0,MIN(AV127,$BT127-SUMIF($AP$2:$AY$2,"&lt;"&amp;AV$2,$AP127:$AY127)))</f>
        <v>0</v>
      </c>
      <c r="BG127" s="0" t="n">
        <f aca="false">MAX(0,MIN(AW127,$BT127-SUMIF($AP$2:$AY$2,"&lt;"&amp;AW$2,$AP127:$AY127)))</f>
        <v>0</v>
      </c>
      <c r="BH127" s="0" t="n">
        <f aca="false">MAX(0,MIN(AX127,$BT127-SUMIF($AP$2:$AY$2,"&lt;"&amp;AX$2,$AP127:$AY127)))</f>
        <v>0</v>
      </c>
      <c r="BI127" s="0" t="n">
        <f aca="false">MAX(0,MIN(AY127,$BT127-SUMIF($AP$2:$AY$2,"&lt;"&amp;AY$2,$AP127:$AY127)))</f>
        <v>0</v>
      </c>
      <c r="BJ127" s="0" t="n">
        <f aca="false">ROUND(V127-AF127-AZ127,2)</f>
        <v>0</v>
      </c>
      <c r="BK127" s="0" t="n">
        <f aca="false">ROUND(W127-AG127-BA127,2)</f>
        <v>0</v>
      </c>
      <c r="BL127" s="0" t="n">
        <f aca="false">ROUND(X127-AH127-BB127,2)</f>
        <v>0</v>
      </c>
      <c r="BM127" s="0" t="n">
        <f aca="false">ROUND(Y127-AI127-BC127,2)</f>
        <v>0</v>
      </c>
      <c r="BN127" s="0" t="n">
        <f aca="false">ROUND(Z127-AJ127-BD127,2)</f>
        <v>0</v>
      </c>
      <c r="BO127" s="0" t="n">
        <f aca="false">ROUND(AA127-AK127-BE127,2)</f>
        <v>0</v>
      </c>
      <c r="BP127" s="0" t="n">
        <f aca="false">ROUND(AB127-AL127-BF127,2)</f>
        <v>0</v>
      </c>
      <c r="BQ127" s="0" t="n">
        <f aca="false">ROUND(AC127-AM127-BG127,2)</f>
        <v>0</v>
      </c>
      <c r="BR127" s="0" t="n">
        <f aca="false">ROUND(AD127-AN127-BH127,2)</f>
        <v>0</v>
      </c>
      <c r="BS127" s="0" t="n">
        <f aca="false">ROUND(AE127-AO127-BI127,2)</f>
        <v>0</v>
      </c>
      <c r="BT127" s="0" t="n">
        <f aca="false">MAX(0,Plan!$C$4-SUM(AF127:AO127))</f>
        <v>650</v>
      </c>
      <c r="BU127" s="0" t="n">
        <f aca="false">ROUND(SUM(BJ127:BS127),2)</f>
        <v>0</v>
      </c>
      <c r="BV127" s="0" t="n">
        <f aca="false">SUM(AF127:AO127)+SUM(AZ127:BI127)</f>
        <v>0</v>
      </c>
      <c r="BW127" s="0" t="n">
        <f aca="false">SUM(L127:U127)</f>
        <v>0</v>
      </c>
    </row>
    <row r="128" customFormat="false" ht="15" hidden="false" customHeight="false" outlineLevel="0" collapsed="false">
      <c r="A128" s="0" t="n">
        <v>123</v>
      </c>
      <c r="B128" s="0" t="n">
        <f aca="false">BJ127</f>
        <v>0</v>
      </c>
      <c r="C128" s="0" t="n">
        <f aca="false">BK127</f>
        <v>0</v>
      </c>
      <c r="D128" s="0" t="n">
        <f aca="false">BL127</f>
        <v>0</v>
      </c>
      <c r="E128" s="0" t="n">
        <f aca="false">BM127</f>
        <v>0</v>
      </c>
      <c r="F128" s="0" t="n">
        <f aca="false">BN127</f>
        <v>0</v>
      </c>
      <c r="G128" s="0" t="n">
        <f aca="false">BO127</f>
        <v>0</v>
      </c>
      <c r="H128" s="0" t="n">
        <f aca="false">BP127</f>
        <v>0</v>
      </c>
      <c r="I128" s="0" t="n">
        <f aca="false">BQ127</f>
        <v>0</v>
      </c>
      <c r="J128" s="0" t="n">
        <f aca="false">BR127</f>
        <v>0</v>
      </c>
      <c r="K128" s="0" t="n">
        <f aca="false">BS127</f>
        <v>0</v>
      </c>
      <c r="L128" s="0" t="n">
        <f aca="false">ROUND(B128*N(Debts!$D$5)/12,2)</f>
        <v>0</v>
      </c>
      <c r="M128" s="0" t="n">
        <f aca="false">ROUND(C128*N(Debts!$D$6)/12,2)</f>
        <v>0</v>
      </c>
      <c r="N128" s="0" t="n">
        <f aca="false">ROUND(D128*N(Debts!$D$7)/12,2)</f>
        <v>0</v>
      </c>
      <c r="O128" s="0" t="n">
        <f aca="false">ROUND(E128*N(Debts!$D$8)/12,2)</f>
        <v>0</v>
      </c>
      <c r="P128" s="0" t="n">
        <f aca="false">ROUND(F128*N(Debts!$D$9)/12,2)</f>
        <v>0</v>
      </c>
      <c r="Q128" s="0" t="n">
        <f aca="false">ROUND(G128*N(Debts!$D$10)/12,2)</f>
        <v>0</v>
      </c>
      <c r="R128" s="0" t="n">
        <f aca="false">ROUND(H128*N(Debts!$D$11)/12,2)</f>
        <v>0</v>
      </c>
      <c r="S128" s="0" t="n">
        <f aca="false">ROUND(I128*N(Debts!$D$12)/12,2)</f>
        <v>0</v>
      </c>
      <c r="T128" s="0" t="n">
        <f aca="false">ROUND(J128*N(Debts!$D$13)/12,2)</f>
        <v>0</v>
      </c>
      <c r="U128" s="0" t="n">
        <f aca="false">ROUND(K128*N(Debts!$D$14)/12,2)</f>
        <v>0</v>
      </c>
      <c r="V128" s="0" t="n">
        <f aca="false">B128+L128</f>
        <v>0</v>
      </c>
      <c r="W128" s="0" t="n">
        <f aca="false">C128+M128</f>
        <v>0</v>
      </c>
      <c r="X128" s="0" t="n">
        <f aca="false">D128+N128</f>
        <v>0</v>
      </c>
      <c r="Y128" s="0" t="n">
        <f aca="false">E128+O128</f>
        <v>0</v>
      </c>
      <c r="Z128" s="0" t="n">
        <f aca="false">F128+P128</f>
        <v>0</v>
      </c>
      <c r="AA128" s="0" t="n">
        <f aca="false">G128+Q128</f>
        <v>0</v>
      </c>
      <c r="AB128" s="0" t="n">
        <f aca="false">H128+R128</f>
        <v>0</v>
      </c>
      <c r="AC128" s="0" t="n">
        <f aca="false">I128+S128</f>
        <v>0</v>
      </c>
      <c r="AD128" s="0" t="n">
        <f aca="false">J128+T128</f>
        <v>0</v>
      </c>
      <c r="AE128" s="0" t="n">
        <f aca="false">K128+U128</f>
        <v>0</v>
      </c>
      <c r="AF128" s="0" t="n">
        <f aca="false">MIN(N(Debts!$E$5),V128)</f>
        <v>0</v>
      </c>
      <c r="AG128" s="0" t="n">
        <f aca="false">MIN(N(Debts!$E$6),W128)</f>
        <v>0</v>
      </c>
      <c r="AH128" s="0" t="n">
        <f aca="false">MIN(N(Debts!$E$7),X128)</f>
        <v>0</v>
      </c>
      <c r="AI128" s="0" t="n">
        <f aca="false">MIN(N(Debts!$E$8),Y128)</f>
        <v>0</v>
      </c>
      <c r="AJ128" s="0" t="n">
        <f aca="false">MIN(N(Debts!$E$9),Z128)</f>
        <v>0</v>
      </c>
      <c r="AK128" s="0" t="n">
        <f aca="false">MIN(N(Debts!$E$10),AA128)</f>
        <v>0</v>
      </c>
      <c r="AL128" s="0" t="n">
        <f aca="false">MIN(N(Debts!$E$11),AB128)</f>
        <v>0</v>
      </c>
      <c r="AM128" s="0" t="n">
        <f aca="false">MIN(N(Debts!$E$12),AC128)</f>
        <v>0</v>
      </c>
      <c r="AN128" s="0" t="n">
        <f aca="false">MIN(N(Debts!$E$13),AD128)</f>
        <v>0</v>
      </c>
      <c r="AO128" s="0" t="n">
        <f aca="false">MIN(N(Debts!$E$14),AE128)</f>
        <v>0</v>
      </c>
      <c r="AP128" s="0" t="n">
        <f aca="false">V128-AF128</f>
        <v>0</v>
      </c>
      <c r="AQ128" s="0" t="n">
        <f aca="false">W128-AG128</f>
        <v>0</v>
      </c>
      <c r="AR128" s="0" t="n">
        <f aca="false">X128-AH128</f>
        <v>0</v>
      </c>
      <c r="AS128" s="0" t="n">
        <f aca="false">Y128-AI128</f>
        <v>0</v>
      </c>
      <c r="AT128" s="0" t="n">
        <f aca="false">Z128-AJ128</f>
        <v>0</v>
      </c>
      <c r="AU128" s="0" t="n">
        <f aca="false">AA128-AK128</f>
        <v>0</v>
      </c>
      <c r="AV128" s="0" t="n">
        <f aca="false">AB128-AL128</f>
        <v>0</v>
      </c>
      <c r="AW128" s="0" t="n">
        <f aca="false">AC128-AM128</f>
        <v>0</v>
      </c>
      <c r="AX128" s="0" t="n">
        <f aca="false">AD128-AN128</f>
        <v>0</v>
      </c>
      <c r="AY128" s="0" t="n">
        <f aca="false">AE128-AO128</f>
        <v>0</v>
      </c>
      <c r="AZ128" s="0" t="n">
        <f aca="false">MAX(0,MIN(AP128,$BT128-SUMIF($AP$2:$AY$2,"&lt;"&amp;AP$2,$AP128:$AY128)))</f>
        <v>0</v>
      </c>
      <c r="BA128" s="0" t="n">
        <f aca="false">MAX(0,MIN(AQ128,$BT128-SUMIF($AP$2:$AY$2,"&lt;"&amp;AQ$2,$AP128:$AY128)))</f>
        <v>0</v>
      </c>
      <c r="BB128" s="0" t="n">
        <f aca="false">MAX(0,MIN(AR128,$BT128-SUMIF($AP$2:$AY$2,"&lt;"&amp;AR$2,$AP128:$AY128)))</f>
        <v>0</v>
      </c>
      <c r="BC128" s="0" t="n">
        <f aca="false">MAX(0,MIN(AS128,$BT128-SUMIF($AP$2:$AY$2,"&lt;"&amp;AS$2,$AP128:$AY128)))</f>
        <v>0</v>
      </c>
      <c r="BD128" s="0" t="n">
        <f aca="false">MAX(0,MIN(AT128,$BT128-SUMIF($AP$2:$AY$2,"&lt;"&amp;AT$2,$AP128:$AY128)))</f>
        <v>0</v>
      </c>
      <c r="BE128" s="0" t="n">
        <f aca="false">MAX(0,MIN(AU128,$BT128-SUMIF($AP$2:$AY$2,"&lt;"&amp;AU$2,$AP128:$AY128)))</f>
        <v>0</v>
      </c>
      <c r="BF128" s="0" t="n">
        <f aca="false">MAX(0,MIN(AV128,$BT128-SUMIF($AP$2:$AY$2,"&lt;"&amp;AV$2,$AP128:$AY128)))</f>
        <v>0</v>
      </c>
      <c r="BG128" s="0" t="n">
        <f aca="false">MAX(0,MIN(AW128,$BT128-SUMIF($AP$2:$AY$2,"&lt;"&amp;AW$2,$AP128:$AY128)))</f>
        <v>0</v>
      </c>
      <c r="BH128" s="0" t="n">
        <f aca="false">MAX(0,MIN(AX128,$BT128-SUMIF($AP$2:$AY$2,"&lt;"&amp;AX$2,$AP128:$AY128)))</f>
        <v>0</v>
      </c>
      <c r="BI128" s="0" t="n">
        <f aca="false">MAX(0,MIN(AY128,$BT128-SUMIF($AP$2:$AY$2,"&lt;"&amp;AY$2,$AP128:$AY128)))</f>
        <v>0</v>
      </c>
      <c r="BJ128" s="0" t="n">
        <f aca="false">ROUND(V128-AF128-AZ128,2)</f>
        <v>0</v>
      </c>
      <c r="BK128" s="0" t="n">
        <f aca="false">ROUND(W128-AG128-BA128,2)</f>
        <v>0</v>
      </c>
      <c r="BL128" s="0" t="n">
        <f aca="false">ROUND(X128-AH128-BB128,2)</f>
        <v>0</v>
      </c>
      <c r="BM128" s="0" t="n">
        <f aca="false">ROUND(Y128-AI128-BC128,2)</f>
        <v>0</v>
      </c>
      <c r="BN128" s="0" t="n">
        <f aca="false">ROUND(Z128-AJ128-BD128,2)</f>
        <v>0</v>
      </c>
      <c r="BO128" s="0" t="n">
        <f aca="false">ROUND(AA128-AK128-BE128,2)</f>
        <v>0</v>
      </c>
      <c r="BP128" s="0" t="n">
        <f aca="false">ROUND(AB128-AL128-BF128,2)</f>
        <v>0</v>
      </c>
      <c r="BQ128" s="0" t="n">
        <f aca="false">ROUND(AC128-AM128-BG128,2)</f>
        <v>0</v>
      </c>
      <c r="BR128" s="0" t="n">
        <f aca="false">ROUND(AD128-AN128-BH128,2)</f>
        <v>0</v>
      </c>
      <c r="BS128" s="0" t="n">
        <f aca="false">ROUND(AE128-AO128-BI128,2)</f>
        <v>0</v>
      </c>
      <c r="BT128" s="0" t="n">
        <f aca="false">MAX(0,Plan!$C$4-SUM(AF128:AO128))</f>
        <v>650</v>
      </c>
      <c r="BU128" s="0" t="n">
        <f aca="false">ROUND(SUM(BJ128:BS128),2)</f>
        <v>0</v>
      </c>
      <c r="BV128" s="0" t="n">
        <f aca="false">SUM(AF128:AO128)+SUM(AZ128:BI128)</f>
        <v>0</v>
      </c>
      <c r="BW128" s="0" t="n">
        <f aca="false">SUM(L128:U128)</f>
        <v>0</v>
      </c>
    </row>
    <row r="129" customFormat="false" ht="15" hidden="false" customHeight="false" outlineLevel="0" collapsed="false">
      <c r="A129" s="0" t="n">
        <v>124</v>
      </c>
      <c r="B129" s="0" t="n">
        <f aca="false">BJ128</f>
        <v>0</v>
      </c>
      <c r="C129" s="0" t="n">
        <f aca="false">BK128</f>
        <v>0</v>
      </c>
      <c r="D129" s="0" t="n">
        <f aca="false">BL128</f>
        <v>0</v>
      </c>
      <c r="E129" s="0" t="n">
        <f aca="false">BM128</f>
        <v>0</v>
      </c>
      <c r="F129" s="0" t="n">
        <f aca="false">BN128</f>
        <v>0</v>
      </c>
      <c r="G129" s="0" t="n">
        <f aca="false">BO128</f>
        <v>0</v>
      </c>
      <c r="H129" s="0" t="n">
        <f aca="false">BP128</f>
        <v>0</v>
      </c>
      <c r="I129" s="0" t="n">
        <f aca="false">BQ128</f>
        <v>0</v>
      </c>
      <c r="J129" s="0" t="n">
        <f aca="false">BR128</f>
        <v>0</v>
      </c>
      <c r="K129" s="0" t="n">
        <f aca="false">BS128</f>
        <v>0</v>
      </c>
      <c r="L129" s="0" t="n">
        <f aca="false">ROUND(B129*N(Debts!$D$5)/12,2)</f>
        <v>0</v>
      </c>
      <c r="M129" s="0" t="n">
        <f aca="false">ROUND(C129*N(Debts!$D$6)/12,2)</f>
        <v>0</v>
      </c>
      <c r="N129" s="0" t="n">
        <f aca="false">ROUND(D129*N(Debts!$D$7)/12,2)</f>
        <v>0</v>
      </c>
      <c r="O129" s="0" t="n">
        <f aca="false">ROUND(E129*N(Debts!$D$8)/12,2)</f>
        <v>0</v>
      </c>
      <c r="P129" s="0" t="n">
        <f aca="false">ROUND(F129*N(Debts!$D$9)/12,2)</f>
        <v>0</v>
      </c>
      <c r="Q129" s="0" t="n">
        <f aca="false">ROUND(G129*N(Debts!$D$10)/12,2)</f>
        <v>0</v>
      </c>
      <c r="R129" s="0" t="n">
        <f aca="false">ROUND(H129*N(Debts!$D$11)/12,2)</f>
        <v>0</v>
      </c>
      <c r="S129" s="0" t="n">
        <f aca="false">ROUND(I129*N(Debts!$D$12)/12,2)</f>
        <v>0</v>
      </c>
      <c r="T129" s="0" t="n">
        <f aca="false">ROUND(J129*N(Debts!$D$13)/12,2)</f>
        <v>0</v>
      </c>
      <c r="U129" s="0" t="n">
        <f aca="false">ROUND(K129*N(Debts!$D$14)/12,2)</f>
        <v>0</v>
      </c>
      <c r="V129" s="0" t="n">
        <f aca="false">B129+L129</f>
        <v>0</v>
      </c>
      <c r="W129" s="0" t="n">
        <f aca="false">C129+M129</f>
        <v>0</v>
      </c>
      <c r="X129" s="0" t="n">
        <f aca="false">D129+N129</f>
        <v>0</v>
      </c>
      <c r="Y129" s="0" t="n">
        <f aca="false">E129+O129</f>
        <v>0</v>
      </c>
      <c r="Z129" s="0" t="n">
        <f aca="false">F129+P129</f>
        <v>0</v>
      </c>
      <c r="AA129" s="0" t="n">
        <f aca="false">G129+Q129</f>
        <v>0</v>
      </c>
      <c r="AB129" s="0" t="n">
        <f aca="false">H129+R129</f>
        <v>0</v>
      </c>
      <c r="AC129" s="0" t="n">
        <f aca="false">I129+S129</f>
        <v>0</v>
      </c>
      <c r="AD129" s="0" t="n">
        <f aca="false">J129+T129</f>
        <v>0</v>
      </c>
      <c r="AE129" s="0" t="n">
        <f aca="false">K129+U129</f>
        <v>0</v>
      </c>
      <c r="AF129" s="0" t="n">
        <f aca="false">MIN(N(Debts!$E$5),V129)</f>
        <v>0</v>
      </c>
      <c r="AG129" s="0" t="n">
        <f aca="false">MIN(N(Debts!$E$6),W129)</f>
        <v>0</v>
      </c>
      <c r="AH129" s="0" t="n">
        <f aca="false">MIN(N(Debts!$E$7),X129)</f>
        <v>0</v>
      </c>
      <c r="AI129" s="0" t="n">
        <f aca="false">MIN(N(Debts!$E$8),Y129)</f>
        <v>0</v>
      </c>
      <c r="AJ129" s="0" t="n">
        <f aca="false">MIN(N(Debts!$E$9),Z129)</f>
        <v>0</v>
      </c>
      <c r="AK129" s="0" t="n">
        <f aca="false">MIN(N(Debts!$E$10),AA129)</f>
        <v>0</v>
      </c>
      <c r="AL129" s="0" t="n">
        <f aca="false">MIN(N(Debts!$E$11),AB129)</f>
        <v>0</v>
      </c>
      <c r="AM129" s="0" t="n">
        <f aca="false">MIN(N(Debts!$E$12),AC129)</f>
        <v>0</v>
      </c>
      <c r="AN129" s="0" t="n">
        <f aca="false">MIN(N(Debts!$E$13),AD129)</f>
        <v>0</v>
      </c>
      <c r="AO129" s="0" t="n">
        <f aca="false">MIN(N(Debts!$E$14),AE129)</f>
        <v>0</v>
      </c>
      <c r="AP129" s="0" t="n">
        <f aca="false">V129-AF129</f>
        <v>0</v>
      </c>
      <c r="AQ129" s="0" t="n">
        <f aca="false">W129-AG129</f>
        <v>0</v>
      </c>
      <c r="AR129" s="0" t="n">
        <f aca="false">X129-AH129</f>
        <v>0</v>
      </c>
      <c r="AS129" s="0" t="n">
        <f aca="false">Y129-AI129</f>
        <v>0</v>
      </c>
      <c r="AT129" s="0" t="n">
        <f aca="false">Z129-AJ129</f>
        <v>0</v>
      </c>
      <c r="AU129" s="0" t="n">
        <f aca="false">AA129-AK129</f>
        <v>0</v>
      </c>
      <c r="AV129" s="0" t="n">
        <f aca="false">AB129-AL129</f>
        <v>0</v>
      </c>
      <c r="AW129" s="0" t="n">
        <f aca="false">AC129-AM129</f>
        <v>0</v>
      </c>
      <c r="AX129" s="0" t="n">
        <f aca="false">AD129-AN129</f>
        <v>0</v>
      </c>
      <c r="AY129" s="0" t="n">
        <f aca="false">AE129-AO129</f>
        <v>0</v>
      </c>
      <c r="AZ129" s="0" t="n">
        <f aca="false">MAX(0,MIN(AP129,$BT129-SUMIF($AP$2:$AY$2,"&lt;"&amp;AP$2,$AP129:$AY129)))</f>
        <v>0</v>
      </c>
      <c r="BA129" s="0" t="n">
        <f aca="false">MAX(0,MIN(AQ129,$BT129-SUMIF($AP$2:$AY$2,"&lt;"&amp;AQ$2,$AP129:$AY129)))</f>
        <v>0</v>
      </c>
      <c r="BB129" s="0" t="n">
        <f aca="false">MAX(0,MIN(AR129,$BT129-SUMIF($AP$2:$AY$2,"&lt;"&amp;AR$2,$AP129:$AY129)))</f>
        <v>0</v>
      </c>
      <c r="BC129" s="0" t="n">
        <f aca="false">MAX(0,MIN(AS129,$BT129-SUMIF($AP$2:$AY$2,"&lt;"&amp;AS$2,$AP129:$AY129)))</f>
        <v>0</v>
      </c>
      <c r="BD129" s="0" t="n">
        <f aca="false">MAX(0,MIN(AT129,$BT129-SUMIF($AP$2:$AY$2,"&lt;"&amp;AT$2,$AP129:$AY129)))</f>
        <v>0</v>
      </c>
      <c r="BE129" s="0" t="n">
        <f aca="false">MAX(0,MIN(AU129,$BT129-SUMIF($AP$2:$AY$2,"&lt;"&amp;AU$2,$AP129:$AY129)))</f>
        <v>0</v>
      </c>
      <c r="BF129" s="0" t="n">
        <f aca="false">MAX(0,MIN(AV129,$BT129-SUMIF($AP$2:$AY$2,"&lt;"&amp;AV$2,$AP129:$AY129)))</f>
        <v>0</v>
      </c>
      <c r="BG129" s="0" t="n">
        <f aca="false">MAX(0,MIN(AW129,$BT129-SUMIF($AP$2:$AY$2,"&lt;"&amp;AW$2,$AP129:$AY129)))</f>
        <v>0</v>
      </c>
      <c r="BH129" s="0" t="n">
        <f aca="false">MAX(0,MIN(AX129,$BT129-SUMIF($AP$2:$AY$2,"&lt;"&amp;AX$2,$AP129:$AY129)))</f>
        <v>0</v>
      </c>
      <c r="BI129" s="0" t="n">
        <f aca="false">MAX(0,MIN(AY129,$BT129-SUMIF($AP$2:$AY$2,"&lt;"&amp;AY$2,$AP129:$AY129)))</f>
        <v>0</v>
      </c>
      <c r="BJ129" s="0" t="n">
        <f aca="false">ROUND(V129-AF129-AZ129,2)</f>
        <v>0</v>
      </c>
      <c r="BK129" s="0" t="n">
        <f aca="false">ROUND(W129-AG129-BA129,2)</f>
        <v>0</v>
      </c>
      <c r="BL129" s="0" t="n">
        <f aca="false">ROUND(X129-AH129-BB129,2)</f>
        <v>0</v>
      </c>
      <c r="BM129" s="0" t="n">
        <f aca="false">ROUND(Y129-AI129-BC129,2)</f>
        <v>0</v>
      </c>
      <c r="BN129" s="0" t="n">
        <f aca="false">ROUND(Z129-AJ129-BD129,2)</f>
        <v>0</v>
      </c>
      <c r="BO129" s="0" t="n">
        <f aca="false">ROUND(AA129-AK129-BE129,2)</f>
        <v>0</v>
      </c>
      <c r="BP129" s="0" t="n">
        <f aca="false">ROUND(AB129-AL129-BF129,2)</f>
        <v>0</v>
      </c>
      <c r="BQ129" s="0" t="n">
        <f aca="false">ROUND(AC129-AM129-BG129,2)</f>
        <v>0</v>
      </c>
      <c r="BR129" s="0" t="n">
        <f aca="false">ROUND(AD129-AN129-BH129,2)</f>
        <v>0</v>
      </c>
      <c r="BS129" s="0" t="n">
        <f aca="false">ROUND(AE129-AO129-BI129,2)</f>
        <v>0</v>
      </c>
      <c r="BT129" s="0" t="n">
        <f aca="false">MAX(0,Plan!$C$4-SUM(AF129:AO129))</f>
        <v>650</v>
      </c>
      <c r="BU129" s="0" t="n">
        <f aca="false">ROUND(SUM(BJ129:BS129),2)</f>
        <v>0</v>
      </c>
      <c r="BV129" s="0" t="n">
        <f aca="false">SUM(AF129:AO129)+SUM(AZ129:BI129)</f>
        <v>0</v>
      </c>
      <c r="BW129" s="0" t="n">
        <f aca="false">SUM(L129:U129)</f>
        <v>0</v>
      </c>
    </row>
    <row r="130" customFormat="false" ht="15" hidden="false" customHeight="false" outlineLevel="0" collapsed="false">
      <c r="A130" s="0" t="n">
        <v>125</v>
      </c>
      <c r="B130" s="0" t="n">
        <f aca="false">BJ129</f>
        <v>0</v>
      </c>
      <c r="C130" s="0" t="n">
        <f aca="false">BK129</f>
        <v>0</v>
      </c>
      <c r="D130" s="0" t="n">
        <f aca="false">BL129</f>
        <v>0</v>
      </c>
      <c r="E130" s="0" t="n">
        <f aca="false">BM129</f>
        <v>0</v>
      </c>
      <c r="F130" s="0" t="n">
        <f aca="false">BN129</f>
        <v>0</v>
      </c>
      <c r="G130" s="0" t="n">
        <f aca="false">BO129</f>
        <v>0</v>
      </c>
      <c r="H130" s="0" t="n">
        <f aca="false">BP129</f>
        <v>0</v>
      </c>
      <c r="I130" s="0" t="n">
        <f aca="false">BQ129</f>
        <v>0</v>
      </c>
      <c r="J130" s="0" t="n">
        <f aca="false">BR129</f>
        <v>0</v>
      </c>
      <c r="K130" s="0" t="n">
        <f aca="false">BS129</f>
        <v>0</v>
      </c>
      <c r="L130" s="0" t="n">
        <f aca="false">ROUND(B130*N(Debts!$D$5)/12,2)</f>
        <v>0</v>
      </c>
      <c r="M130" s="0" t="n">
        <f aca="false">ROUND(C130*N(Debts!$D$6)/12,2)</f>
        <v>0</v>
      </c>
      <c r="N130" s="0" t="n">
        <f aca="false">ROUND(D130*N(Debts!$D$7)/12,2)</f>
        <v>0</v>
      </c>
      <c r="O130" s="0" t="n">
        <f aca="false">ROUND(E130*N(Debts!$D$8)/12,2)</f>
        <v>0</v>
      </c>
      <c r="P130" s="0" t="n">
        <f aca="false">ROUND(F130*N(Debts!$D$9)/12,2)</f>
        <v>0</v>
      </c>
      <c r="Q130" s="0" t="n">
        <f aca="false">ROUND(G130*N(Debts!$D$10)/12,2)</f>
        <v>0</v>
      </c>
      <c r="R130" s="0" t="n">
        <f aca="false">ROUND(H130*N(Debts!$D$11)/12,2)</f>
        <v>0</v>
      </c>
      <c r="S130" s="0" t="n">
        <f aca="false">ROUND(I130*N(Debts!$D$12)/12,2)</f>
        <v>0</v>
      </c>
      <c r="T130" s="0" t="n">
        <f aca="false">ROUND(J130*N(Debts!$D$13)/12,2)</f>
        <v>0</v>
      </c>
      <c r="U130" s="0" t="n">
        <f aca="false">ROUND(K130*N(Debts!$D$14)/12,2)</f>
        <v>0</v>
      </c>
      <c r="V130" s="0" t="n">
        <f aca="false">B130+L130</f>
        <v>0</v>
      </c>
      <c r="W130" s="0" t="n">
        <f aca="false">C130+M130</f>
        <v>0</v>
      </c>
      <c r="X130" s="0" t="n">
        <f aca="false">D130+N130</f>
        <v>0</v>
      </c>
      <c r="Y130" s="0" t="n">
        <f aca="false">E130+O130</f>
        <v>0</v>
      </c>
      <c r="Z130" s="0" t="n">
        <f aca="false">F130+P130</f>
        <v>0</v>
      </c>
      <c r="AA130" s="0" t="n">
        <f aca="false">G130+Q130</f>
        <v>0</v>
      </c>
      <c r="AB130" s="0" t="n">
        <f aca="false">H130+R130</f>
        <v>0</v>
      </c>
      <c r="AC130" s="0" t="n">
        <f aca="false">I130+S130</f>
        <v>0</v>
      </c>
      <c r="AD130" s="0" t="n">
        <f aca="false">J130+T130</f>
        <v>0</v>
      </c>
      <c r="AE130" s="0" t="n">
        <f aca="false">K130+U130</f>
        <v>0</v>
      </c>
      <c r="AF130" s="0" t="n">
        <f aca="false">MIN(N(Debts!$E$5),V130)</f>
        <v>0</v>
      </c>
      <c r="AG130" s="0" t="n">
        <f aca="false">MIN(N(Debts!$E$6),W130)</f>
        <v>0</v>
      </c>
      <c r="AH130" s="0" t="n">
        <f aca="false">MIN(N(Debts!$E$7),X130)</f>
        <v>0</v>
      </c>
      <c r="AI130" s="0" t="n">
        <f aca="false">MIN(N(Debts!$E$8),Y130)</f>
        <v>0</v>
      </c>
      <c r="AJ130" s="0" t="n">
        <f aca="false">MIN(N(Debts!$E$9),Z130)</f>
        <v>0</v>
      </c>
      <c r="AK130" s="0" t="n">
        <f aca="false">MIN(N(Debts!$E$10),AA130)</f>
        <v>0</v>
      </c>
      <c r="AL130" s="0" t="n">
        <f aca="false">MIN(N(Debts!$E$11),AB130)</f>
        <v>0</v>
      </c>
      <c r="AM130" s="0" t="n">
        <f aca="false">MIN(N(Debts!$E$12),AC130)</f>
        <v>0</v>
      </c>
      <c r="AN130" s="0" t="n">
        <f aca="false">MIN(N(Debts!$E$13),AD130)</f>
        <v>0</v>
      </c>
      <c r="AO130" s="0" t="n">
        <f aca="false">MIN(N(Debts!$E$14),AE130)</f>
        <v>0</v>
      </c>
      <c r="AP130" s="0" t="n">
        <f aca="false">V130-AF130</f>
        <v>0</v>
      </c>
      <c r="AQ130" s="0" t="n">
        <f aca="false">W130-AG130</f>
        <v>0</v>
      </c>
      <c r="AR130" s="0" t="n">
        <f aca="false">X130-AH130</f>
        <v>0</v>
      </c>
      <c r="AS130" s="0" t="n">
        <f aca="false">Y130-AI130</f>
        <v>0</v>
      </c>
      <c r="AT130" s="0" t="n">
        <f aca="false">Z130-AJ130</f>
        <v>0</v>
      </c>
      <c r="AU130" s="0" t="n">
        <f aca="false">AA130-AK130</f>
        <v>0</v>
      </c>
      <c r="AV130" s="0" t="n">
        <f aca="false">AB130-AL130</f>
        <v>0</v>
      </c>
      <c r="AW130" s="0" t="n">
        <f aca="false">AC130-AM130</f>
        <v>0</v>
      </c>
      <c r="AX130" s="0" t="n">
        <f aca="false">AD130-AN130</f>
        <v>0</v>
      </c>
      <c r="AY130" s="0" t="n">
        <f aca="false">AE130-AO130</f>
        <v>0</v>
      </c>
      <c r="AZ130" s="0" t="n">
        <f aca="false">MAX(0,MIN(AP130,$BT130-SUMIF($AP$2:$AY$2,"&lt;"&amp;AP$2,$AP130:$AY130)))</f>
        <v>0</v>
      </c>
      <c r="BA130" s="0" t="n">
        <f aca="false">MAX(0,MIN(AQ130,$BT130-SUMIF($AP$2:$AY$2,"&lt;"&amp;AQ$2,$AP130:$AY130)))</f>
        <v>0</v>
      </c>
      <c r="BB130" s="0" t="n">
        <f aca="false">MAX(0,MIN(AR130,$BT130-SUMIF($AP$2:$AY$2,"&lt;"&amp;AR$2,$AP130:$AY130)))</f>
        <v>0</v>
      </c>
      <c r="BC130" s="0" t="n">
        <f aca="false">MAX(0,MIN(AS130,$BT130-SUMIF($AP$2:$AY$2,"&lt;"&amp;AS$2,$AP130:$AY130)))</f>
        <v>0</v>
      </c>
      <c r="BD130" s="0" t="n">
        <f aca="false">MAX(0,MIN(AT130,$BT130-SUMIF($AP$2:$AY$2,"&lt;"&amp;AT$2,$AP130:$AY130)))</f>
        <v>0</v>
      </c>
      <c r="BE130" s="0" t="n">
        <f aca="false">MAX(0,MIN(AU130,$BT130-SUMIF($AP$2:$AY$2,"&lt;"&amp;AU$2,$AP130:$AY130)))</f>
        <v>0</v>
      </c>
      <c r="BF130" s="0" t="n">
        <f aca="false">MAX(0,MIN(AV130,$BT130-SUMIF($AP$2:$AY$2,"&lt;"&amp;AV$2,$AP130:$AY130)))</f>
        <v>0</v>
      </c>
      <c r="BG130" s="0" t="n">
        <f aca="false">MAX(0,MIN(AW130,$BT130-SUMIF($AP$2:$AY$2,"&lt;"&amp;AW$2,$AP130:$AY130)))</f>
        <v>0</v>
      </c>
      <c r="BH130" s="0" t="n">
        <f aca="false">MAX(0,MIN(AX130,$BT130-SUMIF($AP$2:$AY$2,"&lt;"&amp;AX$2,$AP130:$AY130)))</f>
        <v>0</v>
      </c>
      <c r="BI130" s="0" t="n">
        <f aca="false">MAX(0,MIN(AY130,$BT130-SUMIF($AP$2:$AY$2,"&lt;"&amp;AY$2,$AP130:$AY130)))</f>
        <v>0</v>
      </c>
      <c r="BJ130" s="0" t="n">
        <f aca="false">ROUND(V130-AF130-AZ130,2)</f>
        <v>0</v>
      </c>
      <c r="BK130" s="0" t="n">
        <f aca="false">ROUND(W130-AG130-BA130,2)</f>
        <v>0</v>
      </c>
      <c r="BL130" s="0" t="n">
        <f aca="false">ROUND(X130-AH130-BB130,2)</f>
        <v>0</v>
      </c>
      <c r="BM130" s="0" t="n">
        <f aca="false">ROUND(Y130-AI130-BC130,2)</f>
        <v>0</v>
      </c>
      <c r="BN130" s="0" t="n">
        <f aca="false">ROUND(Z130-AJ130-BD130,2)</f>
        <v>0</v>
      </c>
      <c r="BO130" s="0" t="n">
        <f aca="false">ROUND(AA130-AK130-BE130,2)</f>
        <v>0</v>
      </c>
      <c r="BP130" s="0" t="n">
        <f aca="false">ROUND(AB130-AL130-BF130,2)</f>
        <v>0</v>
      </c>
      <c r="BQ130" s="0" t="n">
        <f aca="false">ROUND(AC130-AM130-BG130,2)</f>
        <v>0</v>
      </c>
      <c r="BR130" s="0" t="n">
        <f aca="false">ROUND(AD130-AN130-BH130,2)</f>
        <v>0</v>
      </c>
      <c r="BS130" s="0" t="n">
        <f aca="false">ROUND(AE130-AO130-BI130,2)</f>
        <v>0</v>
      </c>
      <c r="BT130" s="0" t="n">
        <f aca="false">MAX(0,Plan!$C$4-SUM(AF130:AO130))</f>
        <v>650</v>
      </c>
      <c r="BU130" s="0" t="n">
        <f aca="false">ROUND(SUM(BJ130:BS130),2)</f>
        <v>0</v>
      </c>
      <c r="BV130" s="0" t="n">
        <f aca="false">SUM(AF130:AO130)+SUM(AZ130:BI130)</f>
        <v>0</v>
      </c>
      <c r="BW130" s="0" t="n">
        <f aca="false">SUM(L130:U130)</f>
        <v>0</v>
      </c>
    </row>
    <row r="131" customFormat="false" ht="15" hidden="false" customHeight="false" outlineLevel="0" collapsed="false">
      <c r="A131" s="0" t="n">
        <v>126</v>
      </c>
      <c r="B131" s="0" t="n">
        <f aca="false">BJ130</f>
        <v>0</v>
      </c>
      <c r="C131" s="0" t="n">
        <f aca="false">BK130</f>
        <v>0</v>
      </c>
      <c r="D131" s="0" t="n">
        <f aca="false">BL130</f>
        <v>0</v>
      </c>
      <c r="E131" s="0" t="n">
        <f aca="false">BM130</f>
        <v>0</v>
      </c>
      <c r="F131" s="0" t="n">
        <f aca="false">BN130</f>
        <v>0</v>
      </c>
      <c r="G131" s="0" t="n">
        <f aca="false">BO130</f>
        <v>0</v>
      </c>
      <c r="H131" s="0" t="n">
        <f aca="false">BP130</f>
        <v>0</v>
      </c>
      <c r="I131" s="0" t="n">
        <f aca="false">BQ130</f>
        <v>0</v>
      </c>
      <c r="J131" s="0" t="n">
        <f aca="false">BR130</f>
        <v>0</v>
      </c>
      <c r="K131" s="0" t="n">
        <f aca="false">BS130</f>
        <v>0</v>
      </c>
      <c r="L131" s="0" t="n">
        <f aca="false">ROUND(B131*N(Debts!$D$5)/12,2)</f>
        <v>0</v>
      </c>
      <c r="M131" s="0" t="n">
        <f aca="false">ROUND(C131*N(Debts!$D$6)/12,2)</f>
        <v>0</v>
      </c>
      <c r="N131" s="0" t="n">
        <f aca="false">ROUND(D131*N(Debts!$D$7)/12,2)</f>
        <v>0</v>
      </c>
      <c r="O131" s="0" t="n">
        <f aca="false">ROUND(E131*N(Debts!$D$8)/12,2)</f>
        <v>0</v>
      </c>
      <c r="P131" s="0" t="n">
        <f aca="false">ROUND(F131*N(Debts!$D$9)/12,2)</f>
        <v>0</v>
      </c>
      <c r="Q131" s="0" t="n">
        <f aca="false">ROUND(G131*N(Debts!$D$10)/12,2)</f>
        <v>0</v>
      </c>
      <c r="R131" s="0" t="n">
        <f aca="false">ROUND(H131*N(Debts!$D$11)/12,2)</f>
        <v>0</v>
      </c>
      <c r="S131" s="0" t="n">
        <f aca="false">ROUND(I131*N(Debts!$D$12)/12,2)</f>
        <v>0</v>
      </c>
      <c r="T131" s="0" t="n">
        <f aca="false">ROUND(J131*N(Debts!$D$13)/12,2)</f>
        <v>0</v>
      </c>
      <c r="U131" s="0" t="n">
        <f aca="false">ROUND(K131*N(Debts!$D$14)/12,2)</f>
        <v>0</v>
      </c>
      <c r="V131" s="0" t="n">
        <f aca="false">B131+L131</f>
        <v>0</v>
      </c>
      <c r="W131" s="0" t="n">
        <f aca="false">C131+M131</f>
        <v>0</v>
      </c>
      <c r="X131" s="0" t="n">
        <f aca="false">D131+N131</f>
        <v>0</v>
      </c>
      <c r="Y131" s="0" t="n">
        <f aca="false">E131+O131</f>
        <v>0</v>
      </c>
      <c r="Z131" s="0" t="n">
        <f aca="false">F131+P131</f>
        <v>0</v>
      </c>
      <c r="AA131" s="0" t="n">
        <f aca="false">G131+Q131</f>
        <v>0</v>
      </c>
      <c r="AB131" s="0" t="n">
        <f aca="false">H131+R131</f>
        <v>0</v>
      </c>
      <c r="AC131" s="0" t="n">
        <f aca="false">I131+S131</f>
        <v>0</v>
      </c>
      <c r="AD131" s="0" t="n">
        <f aca="false">J131+T131</f>
        <v>0</v>
      </c>
      <c r="AE131" s="0" t="n">
        <f aca="false">K131+U131</f>
        <v>0</v>
      </c>
      <c r="AF131" s="0" t="n">
        <f aca="false">MIN(N(Debts!$E$5),V131)</f>
        <v>0</v>
      </c>
      <c r="AG131" s="0" t="n">
        <f aca="false">MIN(N(Debts!$E$6),W131)</f>
        <v>0</v>
      </c>
      <c r="AH131" s="0" t="n">
        <f aca="false">MIN(N(Debts!$E$7),X131)</f>
        <v>0</v>
      </c>
      <c r="AI131" s="0" t="n">
        <f aca="false">MIN(N(Debts!$E$8),Y131)</f>
        <v>0</v>
      </c>
      <c r="AJ131" s="0" t="n">
        <f aca="false">MIN(N(Debts!$E$9),Z131)</f>
        <v>0</v>
      </c>
      <c r="AK131" s="0" t="n">
        <f aca="false">MIN(N(Debts!$E$10),AA131)</f>
        <v>0</v>
      </c>
      <c r="AL131" s="0" t="n">
        <f aca="false">MIN(N(Debts!$E$11),AB131)</f>
        <v>0</v>
      </c>
      <c r="AM131" s="0" t="n">
        <f aca="false">MIN(N(Debts!$E$12),AC131)</f>
        <v>0</v>
      </c>
      <c r="AN131" s="0" t="n">
        <f aca="false">MIN(N(Debts!$E$13),AD131)</f>
        <v>0</v>
      </c>
      <c r="AO131" s="0" t="n">
        <f aca="false">MIN(N(Debts!$E$14),AE131)</f>
        <v>0</v>
      </c>
      <c r="AP131" s="0" t="n">
        <f aca="false">V131-AF131</f>
        <v>0</v>
      </c>
      <c r="AQ131" s="0" t="n">
        <f aca="false">W131-AG131</f>
        <v>0</v>
      </c>
      <c r="AR131" s="0" t="n">
        <f aca="false">X131-AH131</f>
        <v>0</v>
      </c>
      <c r="AS131" s="0" t="n">
        <f aca="false">Y131-AI131</f>
        <v>0</v>
      </c>
      <c r="AT131" s="0" t="n">
        <f aca="false">Z131-AJ131</f>
        <v>0</v>
      </c>
      <c r="AU131" s="0" t="n">
        <f aca="false">AA131-AK131</f>
        <v>0</v>
      </c>
      <c r="AV131" s="0" t="n">
        <f aca="false">AB131-AL131</f>
        <v>0</v>
      </c>
      <c r="AW131" s="0" t="n">
        <f aca="false">AC131-AM131</f>
        <v>0</v>
      </c>
      <c r="AX131" s="0" t="n">
        <f aca="false">AD131-AN131</f>
        <v>0</v>
      </c>
      <c r="AY131" s="0" t="n">
        <f aca="false">AE131-AO131</f>
        <v>0</v>
      </c>
      <c r="AZ131" s="0" t="n">
        <f aca="false">MAX(0,MIN(AP131,$BT131-SUMIF($AP$2:$AY$2,"&lt;"&amp;AP$2,$AP131:$AY131)))</f>
        <v>0</v>
      </c>
      <c r="BA131" s="0" t="n">
        <f aca="false">MAX(0,MIN(AQ131,$BT131-SUMIF($AP$2:$AY$2,"&lt;"&amp;AQ$2,$AP131:$AY131)))</f>
        <v>0</v>
      </c>
      <c r="BB131" s="0" t="n">
        <f aca="false">MAX(0,MIN(AR131,$BT131-SUMIF($AP$2:$AY$2,"&lt;"&amp;AR$2,$AP131:$AY131)))</f>
        <v>0</v>
      </c>
      <c r="BC131" s="0" t="n">
        <f aca="false">MAX(0,MIN(AS131,$BT131-SUMIF($AP$2:$AY$2,"&lt;"&amp;AS$2,$AP131:$AY131)))</f>
        <v>0</v>
      </c>
      <c r="BD131" s="0" t="n">
        <f aca="false">MAX(0,MIN(AT131,$BT131-SUMIF($AP$2:$AY$2,"&lt;"&amp;AT$2,$AP131:$AY131)))</f>
        <v>0</v>
      </c>
      <c r="BE131" s="0" t="n">
        <f aca="false">MAX(0,MIN(AU131,$BT131-SUMIF($AP$2:$AY$2,"&lt;"&amp;AU$2,$AP131:$AY131)))</f>
        <v>0</v>
      </c>
      <c r="BF131" s="0" t="n">
        <f aca="false">MAX(0,MIN(AV131,$BT131-SUMIF($AP$2:$AY$2,"&lt;"&amp;AV$2,$AP131:$AY131)))</f>
        <v>0</v>
      </c>
      <c r="BG131" s="0" t="n">
        <f aca="false">MAX(0,MIN(AW131,$BT131-SUMIF($AP$2:$AY$2,"&lt;"&amp;AW$2,$AP131:$AY131)))</f>
        <v>0</v>
      </c>
      <c r="BH131" s="0" t="n">
        <f aca="false">MAX(0,MIN(AX131,$BT131-SUMIF($AP$2:$AY$2,"&lt;"&amp;AX$2,$AP131:$AY131)))</f>
        <v>0</v>
      </c>
      <c r="BI131" s="0" t="n">
        <f aca="false">MAX(0,MIN(AY131,$BT131-SUMIF($AP$2:$AY$2,"&lt;"&amp;AY$2,$AP131:$AY131)))</f>
        <v>0</v>
      </c>
      <c r="BJ131" s="0" t="n">
        <f aca="false">ROUND(V131-AF131-AZ131,2)</f>
        <v>0</v>
      </c>
      <c r="BK131" s="0" t="n">
        <f aca="false">ROUND(W131-AG131-BA131,2)</f>
        <v>0</v>
      </c>
      <c r="BL131" s="0" t="n">
        <f aca="false">ROUND(X131-AH131-BB131,2)</f>
        <v>0</v>
      </c>
      <c r="BM131" s="0" t="n">
        <f aca="false">ROUND(Y131-AI131-BC131,2)</f>
        <v>0</v>
      </c>
      <c r="BN131" s="0" t="n">
        <f aca="false">ROUND(Z131-AJ131-BD131,2)</f>
        <v>0</v>
      </c>
      <c r="BO131" s="0" t="n">
        <f aca="false">ROUND(AA131-AK131-BE131,2)</f>
        <v>0</v>
      </c>
      <c r="BP131" s="0" t="n">
        <f aca="false">ROUND(AB131-AL131-BF131,2)</f>
        <v>0</v>
      </c>
      <c r="BQ131" s="0" t="n">
        <f aca="false">ROUND(AC131-AM131-BG131,2)</f>
        <v>0</v>
      </c>
      <c r="BR131" s="0" t="n">
        <f aca="false">ROUND(AD131-AN131-BH131,2)</f>
        <v>0</v>
      </c>
      <c r="BS131" s="0" t="n">
        <f aca="false">ROUND(AE131-AO131-BI131,2)</f>
        <v>0</v>
      </c>
      <c r="BT131" s="0" t="n">
        <f aca="false">MAX(0,Plan!$C$4-SUM(AF131:AO131))</f>
        <v>650</v>
      </c>
      <c r="BU131" s="0" t="n">
        <f aca="false">ROUND(SUM(BJ131:BS131),2)</f>
        <v>0</v>
      </c>
      <c r="BV131" s="0" t="n">
        <f aca="false">SUM(AF131:AO131)+SUM(AZ131:BI131)</f>
        <v>0</v>
      </c>
      <c r="BW131" s="0" t="n">
        <f aca="false">SUM(L131:U131)</f>
        <v>0</v>
      </c>
    </row>
    <row r="132" customFormat="false" ht="15" hidden="false" customHeight="false" outlineLevel="0" collapsed="false">
      <c r="A132" s="0" t="n">
        <v>127</v>
      </c>
      <c r="B132" s="0" t="n">
        <f aca="false">BJ131</f>
        <v>0</v>
      </c>
      <c r="C132" s="0" t="n">
        <f aca="false">BK131</f>
        <v>0</v>
      </c>
      <c r="D132" s="0" t="n">
        <f aca="false">BL131</f>
        <v>0</v>
      </c>
      <c r="E132" s="0" t="n">
        <f aca="false">BM131</f>
        <v>0</v>
      </c>
      <c r="F132" s="0" t="n">
        <f aca="false">BN131</f>
        <v>0</v>
      </c>
      <c r="G132" s="0" t="n">
        <f aca="false">BO131</f>
        <v>0</v>
      </c>
      <c r="H132" s="0" t="n">
        <f aca="false">BP131</f>
        <v>0</v>
      </c>
      <c r="I132" s="0" t="n">
        <f aca="false">BQ131</f>
        <v>0</v>
      </c>
      <c r="J132" s="0" t="n">
        <f aca="false">BR131</f>
        <v>0</v>
      </c>
      <c r="K132" s="0" t="n">
        <f aca="false">BS131</f>
        <v>0</v>
      </c>
      <c r="L132" s="0" t="n">
        <f aca="false">ROUND(B132*N(Debts!$D$5)/12,2)</f>
        <v>0</v>
      </c>
      <c r="M132" s="0" t="n">
        <f aca="false">ROUND(C132*N(Debts!$D$6)/12,2)</f>
        <v>0</v>
      </c>
      <c r="N132" s="0" t="n">
        <f aca="false">ROUND(D132*N(Debts!$D$7)/12,2)</f>
        <v>0</v>
      </c>
      <c r="O132" s="0" t="n">
        <f aca="false">ROUND(E132*N(Debts!$D$8)/12,2)</f>
        <v>0</v>
      </c>
      <c r="P132" s="0" t="n">
        <f aca="false">ROUND(F132*N(Debts!$D$9)/12,2)</f>
        <v>0</v>
      </c>
      <c r="Q132" s="0" t="n">
        <f aca="false">ROUND(G132*N(Debts!$D$10)/12,2)</f>
        <v>0</v>
      </c>
      <c r="R132" s="0" t="n">
        <f aca="false">ROUND(H132*N(Debts!$D$11)/12,2)</f>
        <v>0</v>
      </c>
      <c r="S132" s="0" t="n">
        <f aca="false">ROUND(I132*N(Debts!$D$12)/12,2)</f>
        <v>0</v>
      </c>
      <c r="T132" s="0" t="n">
        <f aca="false">ROUND(J132*N(Debts!$D$13)/12,2)</f>
        <v>0</v>
      </c>
      <c r="U132" s="0" t="n">
        <f aca="false">ROUND(K132*N(Debts!$D$14)/12,2)</f>
        <v>0</v>
      </c>
      <c r="V132" s="0" t="n">
        <f aca="false">B132+L132</f>
        <v>0</v>
      </c>
      <c r="W132" s="0" t="n">
        <f aca="false">C132+M132</f>
        <v>0</v>
      </c>
      <c r="X132" s="0" t="n">
        <f aca="false">D132+N132</f>
        <v>0</v>
      </c>
      <c r="Y132" s="0" t="n">
        <f aca="false">E132+O132</f>
        <v>0</v>
      </c>
      <c r="Z132" s="0" t="n">
        <f aca="false">F132+P132</f>
        <v>0</v>
      </c>
      <c r="AA132" s="0" t="n">
        <f aca="false">G132+Q132</f>
        <v>0</v>
      </c>
      <c r="AB132" s="0" t="n">
        <f aca="false">H132+R132</f>
        <v>0</v>
      </c>
      <c r="AC132" s="0" t="n">
        <f aca="false">I132+S132</f>
        <v>0</v>
      </c>
      <c r="AD132" s="0" t="n">
        <f aca="false">J132+T132</f>
        <v>0</v>
      </c>
      <c r="AE132" s="0" t="n">
        <f aca="false">K132+U132</f>
        <v>0</v>
      </c>
      <c r="AF132" s="0" t="n">
        <f aca="false">MIN(N(Debts!$E$5),V132)</f>
        <v>0</v>
      </c>
      <c r="AG132" s="0" t="n">
        <f aca="false">MIN(N(Debts!$E$6),W132)</f>
        <v>0</v>
      </c>
      <c r="AH132" s="0" t="n">
        <f aca="false">MIN(N(Debts!$E$7),X132)</f>
        <v>0</v>
      </c>
      <c r="AI132" s="0" t="n">
        <f aca="false">MIN(N(Debts!$E$8),Y132)</f>
        <v>0</v>
      </c>
      <c r="AJ132" s="0" t="n">
        <f aca="false">MIN(N(Debts!$E$9),Z132)</f>
        <v>0</v>
      </c>
      <c r="AK132" s="0" t="n">
        <f aca="false">MIN(N(Debts!$E$10),AA132)</f>
        <v>0</v>
      </c>
      <c r="AL132" s="0" t="n">
        <f aca="false">MIN(N(Debts!$E$11),AB132)</f>
        <v>0</v>
      </c>
      <c r="AM132" s="0" t="n">
        <f aca="false">MIN(N(Debts!$E$12),AC132)</f>
        <v>0</v>
      </c>
      <c r="AN132" s="0" t="n">
        <f aca="false">MIN(N(Debts!$E$13),AD132)</f>
        <v>0</v>
      </c>
      <c r="AO132" s="0" t="n">
        <f aca="false">MIN(N(Debts!$E$14),AE132)</f>
        <v>0</v>
      </c>
      <c r="AP132" s="0" t="n">
        <f aca="false">V132-AF132</f>
        <v>0</v>
      </c>
      <c r="AQ132" s="0" t="n">
        <f aca="false">W132-AG132</f>
        <v>0</v>
      </c>
      <c r="AR132" s="0" t="n">
        <f aca="false">X132-AH132</f>
        <v>0</v>
      </c>
      <c r="AS132" s="0" t="n">
        <f aca="false">Y132-AI132</f>
        <v>0</v>
      </c>
      <c r="AT132" s="0" t="n">
        <f aca="false">Z132-AJ132</f>
        <v>0</v>
      </c>
      <c r="AU132" s="0" t="n">
        <f aca="false">AA132-AK132</f>
        <v>0</v>
      </c>
      <c r="AV132" s="0" t="n">
        <f aca="false">AB132-AL132</f>
        <v>0</v>
      </c>
      <c r="AW132" s="0" t="n">
        <f aca="false">AC132-AM132</f>
        <v>0</v>
      </c>
      <c r="AX132" s="0" t="n">
        <f aca="false">AD132-AN132</f>
        <v>0</v>
      </c>
      <c r="AY132" s="0" t="n">
        <f aca="false">AE132-AO132</f>
        <v>0</v>
      </c>
      <c r="AZ132" s="0" t="n">
        <f aca="false">MAX(0,MIN(AP132,$BT132-SUMIF($AP$2:$AY$2,"&lt;"&amp;AP$2,$AP132:$AY132)))</f>
        <v>0</v>
      </c>
      <c r="BA132" s="0" t="n">
        <f aca="false">MAX(0,MIN(AQ132,$BT132-SUMIF($AP$2:$AY$2,"&lt;"&amp;AQ$2,$AP132:$AY132)))</f>
        <v>0</v>
      </c>
      <c r="BB132" s="0" t="n">
        <f aca="false">MAX(0,MIN(AR132,$BT132-SUMIF($AP$2:$AY$2,"&lt;"&amp;AR$2,$AP132:$AY132)))</f>
        <v>0</v>
      </c>
      <c r="BC132" s="0" t="n">
        <f aca="false">MAX(0,MIN(AS132,$BT132-SUMIF($AP$2:$AY$2,"&lt;"&amp;AS$2,$AP132:$AY132)))</f>
        <v>0</v>
      </c>
      <c r="BD132" s="0" t="n">
        <f aca="false">MAX(0,MIN(AT132,$BT132-SUMIF($AP$2:$AY$2,"&lt;"&amp;AT$2,$AP132:$AY132)))</f>
        <v>0</v>
      </c>
      <c r="BE132" s="0" t="n">
        <f aca="false">MAX(0,MIN(AU132,$BT132-SUMIF($AP$2:$AY$2,"&lt;"&amp;AU$2,$AP132:$AY132)))</f>
        <v>0</v>
      </c>
      <c r="BF132" s="0" t="n">
        <f aca="false">MAX(0,MIN(AV132,$BT132-SUMIF($AP$2:$AY$2,"&lt;"&amp;AV$2,$AP132:$AY132)))</f>
        <v>0</v>
      </c>
      <c r="BG132" s="0" t="n">
        <f aca="false">MAX(0,MIN(AW132,$BT132-SUMIF($AP$2:$AY$2,"&lt;"&amp;AW$2,$AP132:$AY132)))</f>
        <v>0</v>
      </c>
      <c r="BH132" s="0" t="n">
        <f aca="false">MAX(0,MIN(AX132,$BT132-SUMIF($AP$2:$AY$2,"&lt;"&amp;AX$2,$AP132:$AY132)))</f>
        <v>0</v>
      </c>
      <c r="BI132" s="0" t="n">
        <f aca="false">MAX(0,MIN(AY132,$BT132-SUMIF($AP$2:$AY$2,"&lt;"&amp;AY$2,$AP132:$AY132)))</f>
        <v>0</v>
      </c>
      <c r="BJ132" s="0" t="n">
        <f aca="false">ROUND(V132-AF132-AZ132,2)</f>
        <v>0</v>
      </c>
      <c r="BK132" s="0" t="n">
        <f aca="false">ROUND(W132-AG132-BA132,2)</f>
        <v>0</v>
      </c>
      <c r="BL132" s="0" t="n">
        <f aca="false">ROUND(X132-AH132-BB132,2)</f>
        <v>0</v>
      </c>
      <c r="BM132" s="0" t="n">
        <f aca="false">ROUND(Y132-AI132-BC132,2)</f>
        <v>0</v>
      </c>
      <c r="BN132" s="0" t="n">
        <f aca="false">ROUND(Z132-AJ132-BD132,2)</f>
        <v>0</v>
      </c>
      <c r="BO132" s="0" t="n">
        <f aca="false">ROUND(AA132-AK132-BE132,2)</f>
        <v>0</v>
      </c>
      <c r="BP132" s="0" t="n">
        <f aca="false">ROUND(AB132-AL132-BF132,2)</f>
        <v>0</v>
      </c>
      <c r="BQ132" s="0" t="n">
        <f aca="false">ROUND(AC132-AM132-BG132,2)</f>
        <v>0</v>
      </c>
      <c r="BR132" s="0" t="n">
        <f aca="false">ROUND(AD132-AN132-BH132,2)</f>
        <v>0</v>
      </c>
      <c r="BS132" s="0" t="n">
        <f aca="false">ROUND(AE132-AO132-BI132,2)</f>
        <v>0</v>
      </c>
      <c r="BT132" s="0" t="n">
        <f aca="false">MAX(0,Plan!$C$4-SUM(AF132:AO132))</f>
        <v>650</v>
      </c>
      <c r="BU132" s="0" t="n">
        <f aca="false">ROUND(SUM(BJ132:BS132),2)</f>
        <v>0</v>
      </c>
      <c r="BV132" s="0" t="n">
        <f aca="false">SUM(AF132:AO132)+SUM(AZ132:BI132)</f>
        <v>0</v>
      </c>
      <c r="BW132" s="0" t="n">
        <f aca="false">SUM(L132:U132)</f>
        <v>0</v>
      </c>
    </row>
    <row r="133" customFormat="false" ht="15" hidden="false" customHeight="false" outlineLevel="0" collapsed="false">
      <c r="A133" s="0" t="n">
        <v>128</v>
      </c>
      <c r="B133" s="0" t="n">
        <f aca="false">BJ132</f>
        <v>0</v>
      </c>
      <c r="C133" s="0" t="n">
        <f aca="false">BK132</f>
        <v>0</v>
      </c>
      <c r="D133" s="0" t="n">
        <f aca="false">BL132</f>
        <v>0</v>
      </c>
      <c r="E133" s="0" t="n">
        <f aca="false">BM132</f>
        <v>0</v>
      </c>
      <c r="F133" s="0" t="n">
        <f aca="false">BN132</f>
        <v>0</v>
      </c>
      <c r="G133" s="0" t="n">
        <f aca="false">BO132</f>
        <v>0</v>
      </c>
      <c r="H133" s="0" t="n">
        <f aca="false">BP132</f>
        <v>0</v>
      </c>
      <c r="I133" s="0" t="n">
        <f aca="false">BQ132</f>
        <v>0</v>
      </c>
      <c r="J133" s="0" t="n">
        <f aca="false">BR132</f>
        <v>0</v>
      </c>
      <c r="K133" s="0" t="n">
        <f aca="false">BS132</f>
        <v>0</v>
      </c>
      <c r="L133" s="0" t="n">
        <f aca="false">ROUND(B133*N(Debts!$D$5)/12,2)</f>
        <v>0</v>
      </c>
      <c r="M133" s="0" t="n">
        <f aca="false">ROUND(C133*N(Debts!$D$6)/12,2)</f>
        <v>0</v>
      </c>
      <c r="N133" s="0" t="n">
        <f aca="false">ROUND(D133*N(Debts!$D$7)/12,2)</f>
        <v>0</v>
      </c>
      <c r="O133" s="0" t="n">
        <f aca="false">ROUND(E133*N(Debts!$D$8)/12,2)</f>
        <v>0</v>
      </c>
      <c r="P133" s="0" t="n">
        <f aca="false">ROUND(F133*N(Debts!$D$9)/12,2)</f>
        <v>0</v>
      </c>
      <c r="Q133" s="0" t="n">
        <f aca="false">ROUND(G133*N(Debts!$D$10)/12,2)</f>
        <v>0</v>
      </c>
      <c r="R133" s="0" t="n">
        <f aca="false">ROUND(H133*N(Debts!$D$11)/12,2)</f>
        <v>0</v>
      </c>
      <c r="S133" s="0" t="n">
        <f aca="false">ROUND(I133*N(Debts!$D$12)/12,2)</f>
        <v>0</v>
      </c>
      <c r="T133" s="0" t="n">
        <f aca="false">ROUND(J133*N(Debts!$D$13)/12,2)</f>
        <v>0</v>
      </c>
      <c r="U133" s="0" t="n">
        <f aca="false">ROUND(K133*N(Debts!$D$14)/12,2)</f>
        <v>0</v>
      </c>
      <c r="V133" s="0" t="n">
        <f aca="false">B133+L133</f>
        <v>0</v>
      </c>
      <c r="W133" s="0" t="n">
        <f aca="false">C133+M133</f>
        <v>0</v>
      </c>
      <c r="X133" s="0" t="n">
        <f aca="false">D133+N133</f>
        <v>0</v>
      </c>
      <c r="Y133" s="0" t="n">
        <f aca="false">E133+O133</f>
        <v>0</v>
      </c>
      <c r="Z133" s="0" t="n">
        <f aca="false">F133+P133</f>
        <v>0</v>
      </c>
      <c r="AA133" s="0" t="n">
        <f aca="false">G133+Q133</f>
        <v>0</v>
      </c>
      <c r="AB133" s="0" t="n">
        <f aca="false">H133+R133</f>
        <v>0</v>
      </c>
      <c r="AC133" s="0" t="n">
        <f aca="false">I133+S133</f>
        <v>0</v>
      </c>
      <c r="AD133" s="0" t="n">
        <f aca="false">J133+T133</f>
        <v>0</v>
      </c>
      <c r="AE133" s="0" t="n">
        <f aca="false">K133+U133</f>
        <v>0</v>
      </c>
      <c r="AF133" s="0" t="n">
        <f aca="false">MIN(N(Debts!$E$5),V133)</f>
        <v>0</v>
      </c>
      <c r="AG133" s="0" t="n">
        <f aca="false">MIN(N(Debts!$E$6),W133)</f>
        <v>0</v>
      </c>
      <c r="AH133" s="0" t="n">
        <f aca="false">MIN(N(Debts!$E$7),X133)</f>
        <v>0</v>
      </c>
      <c r="AI133" s="0" t="n">
        <f aca="false">MIN(N(Debts!$E$8),Y133)</f>
        <v>0</v>
      </c>
      <c r="AJ133" s="0" t="n">
        <f aca="false">MIN(N(Debts!$E$9),Z133)</f>
        <v>0</v>
      </c>
      <c r="AK133" s="0" t="n">
        <f aca="false">MIN(N(Debts!$E$10),AA133)</f>
        <v>0</v>
      </c>
      <c r="AL133" s="0" t="n">
        <f aca="false">MIN(N(Debts!$E$11),AB133)</f>
        <v>0</v>
      </c>
      <c r="AM133" s="0" t="n">
        <f aca="false">MIN(N(Debts!$E$12),AC133)</f>
        <v>0</v>
      </c>
      <c r="AN133" s="0" t="n">
        <f aca="false">MIN(N(Debts!$E$13),AD133)</f>
        <v>0</v>
      </c>
      <c r="AO133" s="0" t="n">
        <f aca="false">MIN(N(Debts!$E$14),AE133)</f>
        <v>0</v>
      </c>
      <c r="AP133" s="0" t="n">
        <f aca="false">V133-AF133</f>
        <v>0</v>
      </c>
      <c r="AQ133" s="0" t="n">
        <f aca="false">W133-AG133</f>
        <v>0</v>
      </c>
      <c r="AR133" s="0" t="n">
        <f aca="false">X133-AH133</f>
        <v>0</v>
      </c>
      <c r="AS133" s="0" t="n">
        <f aca="false">Y133-AI133</f>
        <v>0</v>
      </c>
      <c r="AT133" s="0" t="n">
        <f aca="false">Z133-AJ133</f>
        <v>0</v>
      </c>
      <c r="AU133" s="0" t="n">
        <f aca="false">AA133-AK133</f>
        <v>0</v>
      </c>
      <c r="AV133" s="0" t="n">
        <f aca="false">AB133-AL133</f>
        <v>0</v>
      </c>
      <c r="AW133" s="0" t="n">
        <f aca="false">AC133-AM133</f>
        <v>0</v>
      </c>
      <c r="AX133" s="0" t="n">
        <f aca="false">AD133-AN133</f>
        <v>0</v>
      </c>
      <c r="AY133" s="0" t="n">
        <f aca="false">AE133-AO133</f>
        <v>0</v>
      </c>
      <c r="AZ133" s="0" t="n">
        <f aca="false">MAX(0,MIN(AP133,$BT133-SUMIF($AP$2:$AY$2,"&lt;"&amp;AP$2,$AP133:$AY133)))</f>
        <v>0</v>
      </c>
      <c r="BA133" s="0" t="n">
        <f aca="false">MAX(0,MIN(AQ133,$BT133-SUMIF($AP$2:$AY$2,"&lt;"&amp;AQ$2,$AP133:$AY133)))</f>
        <v>0</v>
      </c>
      <c r="BB133" s="0" t="n">
        <f aca="false">MAX(0,MIN(AR133,$BT133-SUMIF($AP$2:$AY$2,"&lt;"&amp;AR$2,$AP133:$AY133)))</f>
        <v>0</v>
      </c>
      <c r="BC133" s="0" t="n">
        <f aca="false">MAX(0,MIN(AS133,$BT133-SUMIF($AP$2:$AY$2,"&lt;"&amp;AS$2,$AP133:$AY133)))</f>
        <v>0</v>
      </c>
      <c r="BD133" s="0" t="n">
        <f aca="false">MAX(0,MIN(AT133,$BT133-SUMIF($AP$2:$AY$2,"&lt;"&amp;AT$2,$AP133:$AY133)))</f>
        <v>0</v>
      </c>
      <c r="BE133" s="0" t="n">
        <f aca="false">MAX(0,MIN(AU133,$BT133-SUMIF($AP$2:$AY$2,"&lt;"&amp;AU$2,$AP133:$AY133)))</f>
        <v>0</v>
      </c>
      <c r="BF133" s="0" t="n">
        <f aca="false">MAX(0,MIN(AV133,$BT133-SUMIF($AP$2:$AY$2,"&lt;"&amp;AV$2,$AP133:$AY133)))</f>
        <v>0</v>
      </c>
      <c r="BG133" s="0" t="n">
        <f aca="false">MAX(0,MIN(AW133,$BT133-SUMIF($AP$2:$AY$2,"&lt;"&amp;AW$2,$AP133:$AY133)))</f>
        <v>0</v>
      </c>
      <c r="BH133" s="0" t="n">
        <f aca="false">MAX(0,MIN(AX133,$BT133-SUMIF($AP$2:$AY$2,"&lt;"&amp;AX$2,$AP133:$AY133)))</f>
        <v>0</v>
      </c>
      <c r="BI133" s="0" t="n">
        <f aca="false">MAX(0,MIN(AY133,$BT133-SUMIF($AP$2:$AY$2,"&lt;"&amp;AY$2,$AP133:$AY133)))</f>
        <v>0</v>
      </c>
      <c r="BJ133" s="0" t="n">
        <f aca="false">ROUND(V133-AF133-AZ133,2)</f>
        <v>0</v>
      </c>
      <c r="BK133" s="0" t="n">
        <f aca="false">ROUND(W133-AG133-BA133,2)</f>
        <v>0</v>
      </c>
      <c r="BL133" s="0" t="n">
        <f aca="false">ROUND(X133-AH133-BB133,2)</f>
        <v>0</v>
      </c>
      <c r="BM133" s="0" t="n">
        <f aca="false">ROUND(Y133-AI133-BC133,2)</f>
        <v>0</v>
      </c>
      <c r="BN133" s="0" t="n">
        <f aca="false">ROUND(Z133-AJ133-BD133,2)</f>
        <v>0</v>
      </c>
      <c r="BO133" s="0" t="n">
        <f aca="false">ROUND(AA133-AK133-BE133,2)</f>
        <v>0</v>
      </c>
      <c r="BP133" s="0" t="n">
        <f aca="false">ROUND(AB133-AL133-BF133,2)</f>
        <v>0</v>
      </c>
      <c r="BQ133" s="0" t="n">
        <f aca="false">ROUND(AC133-AM133-BG133,2)</f>
        <v>0</v>
      </c>
      <c r="BR133" s="0" t="n">
        <f aca="false">ROUND(AD133-AN133-BH133,2)</f>
        <v>0</v>
      </c>
      <c r="BS133" s="0" t="n">
        <f aca="false">ROUND(AE133-AO133-BI133,2)</f>
        <v>0</v>
      </c>
      <c r="BT133" s="0" t="n">
        <f aca="false">MAX(0,Plan!$C$4-SUM(AF133:AO133))</f>
        <v>650</v>
      </c>
      <c r="BU133" s="0" t="n">
        <f aca="false">ROUND(SUM(BJ133:BS133),2)</f>
        <v>0</v>
      </c>
      <c r="BV133" s="0" t="n">
        <f aca="false">SUM(AF133:AO133)+SUM(AZ133:BI133)</f>
        <v>0</v>
      </c>
      <c r="BW133" s="0" t="n">
        <f aca="false">SUM(L133:U133)</f>
        <v>0</v>
      </c>
    </row>
    <row r="134" customFormat="false" ht="15" hidden="false" customHeight="false" outlineLevel="0" collapsed="false">
      <c r="A134" s="0" t="n">
        <v>129</v>
      </c>
      <c r="B134" s="0" t="n">
        <f aca="false">BJ133</f>
        <v>0</v>
      </c>
      <c r="C134" s="0" t="n">
        <f aca="false">BK133</f>
        <v>0</v>
      </c>
      <c r="D134" s="0" t="n">
        <f aca="false">BL133</f>
        <v>0</v>
      </c>
      <c r="E134" s="0" t="n">
        <f aca="false">BM133</f>
        <v>0</v>
      </c>
      <c r="F134" s="0" t="n">
        <f aca="false">BN133</f>
        <v>0</v>
      </c>
      <c r="G134" s="0" t="n">
        <f aca="false">BO133</f>
        <v>0</v>
      </c>
      <c r="H134" s="0" t="n">
        <f aca="false">BP133</f>
        <v>0</v>
      </c>
      <c r="I134" s="0" t="n">
        <f aca="false">BQ133</f>
        <v>0</v>
      </c>
      <c r="J134" s="0" t="n">
        <f aca="false">BR133</f>
        <v>0</v>
      </c>
      <c r="K134" s="0" t="n">
        <f aca="false">BS133</f>
        <v>0</v>
      </c>
      <c r="L134" s="0" t="n">
        <f aca="false">ROUND(B134*N(Debts!$D$5)/12,2)</f>
        <v>0</v>
      </c>
      <c r="M134" s="0" t="n">
        <f aca="false">ROUND(C134*N(Debts!$D$6)/12,2)</f>
        <v>0</v>
      </c>
      <c r="N134" s="0" t="n">
        <f aca="false">ROUND(D134*N(Debts!$D$7)/12,2)</f>
        <v>0</v>
      </c>
      <c r="O134" s="0" t="n">
        <f aca="false">ROUND(E134*N(Debts!$D$8)/12,2)</f>
        <v>0</v>
      </c>
      <c r="P134" s="0" t="n">
        <f aca="false">ROUND(F134*N(Debts!$D$9)/12,2)</f>
        <v>0</v>
      </c>
      <c r="Q134" s="0" t="n">
        <f aca="false">ROUND(G134*N(Debts!$D$10)/12,2)</f>
        <v>0</v>
      </c>
      <c r="R134" s="0" t="n">
        <f aca="false">ROUND(H134*N(Debts!$D$11)/12,2)</f>
        <v>0</v>
      </c>
      <c r="S134" s="0" t="n">
        <f aca="false">ROUND(I134*N(Debts!$D$12)/12,2)</f>
        <v>0</v>
      </c>
      <c r="T134" s="0" t="n">
        <f aca="false">ROUND(J134*N(Debts!$D$13)/12,2)</f>
        <v>0</v>
      </c>
      <c r="U134" s="0" t="n">
        <f aca="false">ROUND(K134*N(Debts!$D$14)/12,2)</f>
        <v>0</v>
      </c>
      <c r="V134" s="0" t="n">
        <f aca="false">B134+L134</f>
        <v>0</v>
      </c>
      <c r="W134" s="0" t="n">
        <f aca="false">C134+M134</f>
        <v>0</v>
      </c>
      <c r="X134" s="0" t="n">
        <f aca="false">D134+N134</f>
        <v>0</v>
      </c>
      <c r="Y134" s="0" t="n">
        <f aca="false">E134+O134</f>
        <v>0</v>
      </c>
      <c r="Z134" s="0" t="n">
        <f aca="false">F134+P134</f>
        <v>0</v>
      </c>
      <c r="AA134" s="0" t="n">
        <f aca="false">G134+Q134</f>
        <v>0</v>
      </c>
      <c r="AB134" s="0" t="n">
        <f aca="false">H134+R134</f>
        <v>0</v>
      </c>
      <c r="AC134" s="0" t="n">
        <f aca="false">I134+S134</f>
        <v>0</v>
      </c>
      <c r="AD134" s="0" t="n">
        <f aca="false">J134+T134</f>
        <v>0</v>
      </c>
      <c r="AE134" s="0" t="n">
        <f aca="false">K134+U134</f>
        <v>0</v>
      </c>
      <c r="AF134" s="0" t="n">
        <f aca="false">MIN(N(Debts!$E$5),V134)</f>
        <v>0</v>
      </c>
      <c r="AG134" s="0" t="n">
        <f aca="false">MIN(N(Debts!$E$6),W134)</f>
        <v>0</v>
      </c>
      <c r="AH134" s="0" t="n">
        <f aca="false">MIN(N(Debts!$E$7),X134)</f>
        <v>0</v>
      </c>
      <c r="AI134" s="0" t="n">
        <f aca="false">MIN(N(Debts!$E$8),Y134)</f>
        <v>0</v>
      </c>
      <c r="AJ134" s="0" t="n">
        <f aca="false">MIN(N(Debts!$E$9),Z134)</f>
        <v>0</v>
      </c>
      <c r="AK134" s="0" t="n">
        <f aca="false">MIN(N(Debts!$E$10),AA134)</f>
        <v>0</v>
      </c>
      <c r="AL134" s="0" t="n">
        <f aca="false">MIN(N(Debts!$E$11),AB134)</f>
        <v>0</v>
      </c>
      <c r="AM134" s="0" t="n">
        <f aca="false">MIN(N(Debts!$E$12),AC134)</f>
        <v>0</v>
      </c>
      <c r="AN134" s="0" t="n">
        <f aca="false">MIN(N(Debts!$E$13),AD134)</f>
        <v>0</v>
      </c>
      <c r="AO134" s="0" t="n">
        <f aca="false">MIN(N(Debts!$E$14),AE134)</f>
        <v>0</v>
      </c>
      <c r="AP134" s="0" t="n">
        <f aca="false">V134-AF134</f>
        <v>0</v>
      </c>
      <c r="AQ134" s="0" t="n">
        <f aca="false">W134-AG134</f>
        <v>0</v>
      </c>
      <c r="AR134" s="0" t="n">
        <f aca="false">X134-AH134</f>
        <v>0</v>
      </c>
      <c r="AS134" s="0" t="n">
        <f aca="false">Y134-AI134</f>
        <v>0</v>
      </c>
      <c r="AT134" s="0" t="n">
        <f aca="false">Z134-AJ134</f>
        <v>0</v>
      </c>
      <c r="AU134" s="0" t="n">
        <f aca="false">AA134-AK134</f>
        <v>0</v>
      </c>
      <c r="AV134" s="0" t="n">
        <f aca="false">AB134-AL134</f>
        <v>0</v>
      </c>
      <c r="AW134" s="0" t="n">
        <f aca="false">AC134-AM134</f>
        <v>0</v>
      </c>
      <c r="AX134" s="0" t="n">
        <f aca="false">AD134-AN134</f>
        <v>0</v>
      </c>
      <c r="AY134" s="0" t="n">
        <f aca="false">AE134-AO134</f>
        <v>0</v>
      </c>
      <c r="AZ134" s="0" t="n">
        <f aca="false">MAX(0,MIN(AP134,$BT134-SUMIF($AP$2:$AY$2,"&lt;"&amp;AP$2,$AP134:$AY134)))</f>
        <v>0</v>
      </c>
      <c r="BA134" s="0" t="n">
        <f aca="false">MAX(0,MIN(AQ134,$BT134-SUMIF($AP$2:$AY$2,"&lt;"&amp;AQ$2,$AP134:$AY134)))</f>
        <v>0</v>
      </c>
      <c r="BB134" s="0" t="n">
        <f aca="false">MAX(0,MIN(AR134,$BT134-SUMIF($AP$2:$AY$2,"&lt;"&amp;AR$2,$AP134:$AY134)))</f>
        <v>0</v>
      </c>
      <c r="BC134" s="0" t="n">
        <f aca="false">MAX(0,MIN(AS134,$BT134-SUMIF($AP$2:$AY$2,"&lt;"&amp;AS$2,$AP134:$AY134)))</f>
        <v>0</v>
      </c>
      <c r="BD134" s="0" t="n">
        <f aca="false">MAX(0,MIN(AT134,$BT134-SUMIF($AP$2:$AY$2,"&lt;"&amp;AT$2,$AP134:$AY134)))</f>
        <v>0</v>
      </c>
      <c r="BE134" s="0" t="n">
        <f aca="false">MAX(0,MIN(AU134,$BT134-SUMIF($AP$2:$AY$2,"&lt;"&amp;AU$2,$AP134:$AY134)))</f>
        <v>0</v>
      </c>
      <c r="BF134" s="0" t="n">
        <f aca="false">MAX(0,MIN(AV134,$BT134-SUMIF($AP$2:$AY$2,"&lt;"&amp;AV$2,$AP134:$AY134)))</f>
        <v>0</v>
      </c>
      <c r="BG134" s="0" t="n">
        <f aca="false">MAX(0,MIN(AW134,$BT134-SUMIF($AP$2:$AY$2,"&lt;"&amp;AW$2,$AP134:$AY134)))</f>
        <v>0</v>
      </c>
      <c r="BH134" s="0" t="n">
        <f aca="false">MAX(0,MIN(AX134,$BT134-SUMIF($AP$2:$AY$2,"&lt;"&amp;AX$2,$AP134:$AY134)))</f>
        <v>0</v>
      </c>
      <c r="BI134" s="0" t="n">
        <f aca="false">MAX(0,MIN(AY134,$BT134-SUMIF($AP$2:$AY$2,"&lt;"&amp;AY$2,$AP134:$AY134)))</f>
        <v>0</v>
      </c>
      <c r="BJ134" s="0" t="n">
        <f aca="false">ROUND(V134-AF134-AZ134,2)</f>
        <v>0</v>
      </c>
      <c r="BK134" s="0" t="n">
        <f aca="false">ROUND(W134-AG134-BA134,2)</f>
        <v>0</v>
      </c>
      <c r="BL134" s="0" t="n">
        <f aca="false">ROUND(X134-AH134-BB134,2)</f>
        <v>0</v>
      </c>
      <c r="BM134" s="0" t="n">
        <f aca="false">ROUND(Y134-AI134-BC134,2)</f>
        <v>0</v>
      </c>
      <c r="BN134" s="0" t="n">
        <f aca="false">ROUND(Z134-AJ134-BD134,2)</f>
        <v>0</v>
      </c>
      <c r="BO134" s="0" t="n">
        <f aca="false">ROUND(AA134-AK134-BE134,2)</f>
        <v>0</v>
      </c>
      <c r="BP134" s="0" t="n">
        <f aca="false">ROUND(AB134-AL134-BF134,2)</f>
        <v>0</v>
      </c>
      <c r="BQ134" s="0" t="n">
        <f aca="false">ROUND(AC134-AM134-BG134,2)</f>
        <v>0</v>
      </c>
      <c r="BR134" s="0" t="n">
        <f aca="false">ROUND(AD134-AN134-BH134,2)</f>
        <v>0</v>
      </c>
      <c r="BS134" s="0" t="n">
        <f aca="false">ROUND(AE134-AO134-BI134,2)</f>
        <v>0</v>
      </c>
      <c r="BT134" s="0" t="n">
        <f aca="false">MAX(0,Plan!$C$4-SUM(AF134:AO134))</f>
        <v>650</v>
      </c>
      <c r="BU134" s="0" t="n">
        <f aca="false">ROUND(SUM(BJ134:BS134),2)</f>
        <v>0</v>
      </c>
      <c r="BV134" s="0" t="n">
        <f aca="false">SUM(AF134:AO134)+SUM(AZ134:BI134)</f>
        <v>0</v>
      </c>
      <c r="BW134" s="0" t="n">
        <f aca="false">SUM(L134:U134)</f>
        <v>0</v>
      </c>
    </row>
    <row r="135" customFormat="false" ht="15" hidden="false" customHeight="false" outlineLevel="0" collapsed="false">
      <c r="A135" s="0" t="n">
        <v>130</v>
      </c>
      <c r="B135" s="0" t="n">
        <f aca="false">BJ134</f>
        <v>0</v>
      </c>
      <c r="C135" s="0" t="n">
        <f aca="false">BK134</f>
        <v>0</v>
      </c>
      <c r="D135" s="0" t="n">
        <f aca="false">BL134</f>
        <v>0</v>
      </c>
      <c r="E135" s="0" t="n">
        <f aca="false">BM134</f>
        <v>0</v>
      </c>
      <c r="F135" s="0" t="n">
        <f aca="false">BN134</f>
        <v>0</v>
      </c>
      <c r="G135" s="0" t="n">
        <f aca="false">BO134</f>
        <v>0</v>
      </c>
      <c r="H135" s="0" t="n">
        <f aca="false">BP134</f>
        <v>0</v>
      </c>
      <c r="I135" s="0" t="n">
        <f aca="false">BQ134</f>
        <v>0</v>
      </c>
      <c r="J135" s="0" t="n">
        <f aca="false">BR134</f>
        <v>0</v>
      </c>
      <c r="K135" s="0" t="n">
        <f aca="false">BS134</f>
        <v>0</v>
      </c>
      <c r="L135" s="0" t="n">
        <f aca="false">ROUND(B135*N(Debts!$D$5)/12,2)</f>
        <v>0</v>
      </c>
      <c r="M135" s="0" t="n">
        <f aca="false">ROUND(C135*N(Debts!$D$6)/12,2)</f>
        <v>0</v>
      </c>
      <c r="N135" s="0" t="n">
        <f aca="false">ROUND(D135*N(Debts!$D$7)/12,2)</f>
        <v>0</v>
      </c>
      <c r="O135" s="0" t="n">
        <f aca="false">ROUND(E135*N(Debts!$D$8)/12,2)</f>
        <v>0</v>
      </c>
      <c r="P135" s="0" t="n">
        <f aca="false">ROUND(F135*N(Debts!$D$9)/12,2)</f>
        <v>0</v>
      </c>
      <c r="Q135" s="0" t="n">
        <f aca="false">ROUND(G135*N(Debts!$D$10)/12,2)</f>
        <v>0</v>
      </c>
      <c r="R135" s="0" t="n">
        <f aca="false">ROUND(H135*N(Debts!$D$11)/12,2)</f>
        <v>0</v>
      </c>
      <c r="S135" s="0" t="n">
        <f aca="false">ROUND(I135*N(Debts!$D$12)/12,2)</f>
        <v>0</v>
      </c>
      <c r="T135" s="0" t="n">
        <f aca="false">ROUND(J135*N(Debts!$D$13)/12,2)</f>
        <v>0</v>
      </c>
      <c r="U135" s="0" t="n">
        <f aca="false">ROUND(K135*N(Debts!$D$14)/12,2)</f>
        <v>0</v>
      </c>
      <c r="V135" s="0" t="n">
        <f aca="false">B135+L135</f>
        <v>0</v>
      </c>
      <c r="W135" s="0" t="n">
        <f aca="false">C135+M135</f>
        <v>0</v>
      </c>
      <c r="X135" s="0" t="n">
        <f aca="false">D135+N135</f>
        <v>0</v>
      </c>
      <c r="Y135" s="0" t="n">
        <f aca="false">E135+O135</f>
        <v>0</v>
      </c>
      <c r="Z135" s="0" t="n">
        <f aca="false">F135+P135</f>
        <v>0</v>
      </c>
      <c r="AA135" s="0" t="n">
        <f aca="false">G135+Q135</f>
        <v>0</v>
      </c>
      <c r="AB135" s="0" t="n">
        <f aca="false">H135+R135</f>
        <v>0</v>
      </c>
      <c r="AC135" s="0" t="n">
        <f aca="false">I135+S135</f>
        <v>0</v>
      </c>
      <c r="AD135" s="0" t="n">
        <f aca="false">J135+T135</f>
        <v>0</v>
      </c>
      <c r="AE135" s="0" t="n">
        <f aca="false">K135+U135</f>
        <v>0</v>
      </c>
      <c r="AF135" s="0" t="n">
        <f aca="false">MIN(N(Debts!$E$5),V135)</f>
        <v>0</v>
      </c>
      <c r="AG135" s="0" t="n">
        <f aca="false">MIN(N(Debts!$E$6),W135)</f>
        <v>0</v>
      </c>
      <c r="AH135" s="0" t="n">
        <f aca="false">MIN(N(Debts!$E$7),X135)</f>
        <v>0</v>
      </c>
      <c r="AI135" s="0" t="n">
        <f aca="false">MIN(N(Debts!$E$8),Y135)</f>
        <v>0</v>
      </c>
      <c r="AJ135" s="0" t="n">
        <f aca="false">MIN(N(Debts!$E$9),Z135)</f>
        <v>0</v>
      </c>
      <c r="AK135" s="0" t="n">
        <f aca="false">MIN(N(Debts!$E$10),AA135)</f>
        <v>0</v>
      </c>
      <c r="AL135" s="0" t="n">
        <f aca="false">MIN(N(Debts!$E$11),AB135)</f>
        <v>0</v>
      </c>
      <c r="AM135" s="0" t="n">
        <f aca="false">MIN(N(Debts!$E$12),AC135)</f>
        <v>0</v>
      </c>
      <c r="AN135" s="0" t="n">
        <f aca="false">MIN(N(Debts!$E$13),AD135)</f>
        <v>0</v>
      </c>
      <c r="AO135" s="0" t="n">
        <f aca="false">MIN(N(Debts!$E$14),AE135)</f>
        <v>0</v>
      </c>
      <c r="AP135" s="0" t="n">
        <f aca="false">V135-AF135</f>
        <v>0</v>
      </c>
      <c r="AQ135" s="0" t="n">
        <f aca="false">W135-AG135</f>
        <v>0</v>
      </c>
      <c r="AR135" s="0" t="n">
        <f aca="false">X135-AH135</f>
        <v>0</v>
      </c>
      <c r="AS135" s="0" t="n">
        <f aca="false">Y135-AI135</f>
        <v>0</v>
      </c>
      <c r="AT135" s="0" t="n">
        <f aca="false">Z135-AJ135</f>
        <v>0</v>
      </c>
      <c r="AU135" s="0" t="n">
        <f aca="false">AA135-AK135</f>
        <v>0</v>
      </c>
      <c r="AV135" s="0" t="n">
        <f aca="false">AB135-AL135</f>
        <v>0</v>
      </c>
      <c r="AW135" s="0" t="n">
        <f aca="false">AC135-AM135</f>
        <v>0</v>
      </c>
      <c r="AX135" s="0" t="n">
        <f aca="false">AD135-AN135</f>
        <v>0</v>
      </c>
      <c r="AY135" s="0" t="n">
        <f aca="false">AE135-AO135</f>
        <v>0</v>
      </c>
      <c r="AZ135" s="0" t="n">
        <f aca="false">MAX(0,MIN(AP135,$BT135-SUMIF($AP$2:$AY$2,"&lt;"&amp;AP$2,$AP135:$AY135)))</f>
        <v>0</v>
      </c>
      <c r="BA135" s="0" t="n">
        <f aca="false">MAX(0,MIN(AQ135,$BT135-SUMIF($AP$2:$AY$2,"&lt;"&amp;AQ$2,$AP135:$AY135)))</f>
        <v>0</v>
      </c>
      <c r="BB135" s="0" t="n">
        <f aca="false">MAX(0,MIN(AR135,$BT135-SUMIF($AP$2:$AY$2,"&lt;"&amp;AR$2,$AP135:$AY135)))</f>
        <v>0</v>
      </c>
      <c r="BC135" s="0" t="n">
        <f aca="false">MAX(0,MIN(AS135,$BT135-SUMIF($AP$2:$AY$2,"&lt;"&amp;AS$2,$AP135:$AY135)))</f>
        <v>0</v>
      </c>
      <c r="BD135" s="0" t="n">
        <f aca="false">MAX(0,MIN(AT135,$BT135-SUMIF($AP$2:$AY$2,"&lt;"&amp;AT$2,$AP135:$AY135)))</f>
        <v>0</v>
      </c>
      <c r="BE135" s="0" t="n">
        <f aca="false">MAX(0,MIN(AU135,$BT135-SUMIF($AP$2:$AY$2,"&lt;"&amp;AU$2,$AP135:$AY135)))</f>
        <v>0</v>
      </c>
      <c r="BF135" s="0" t="n">
        <f aca="false">MAX(0,MIN(AV135,$BT135-SUMIF($AP$2:$AY$2,"&lt;"&amp;AV$2,$AP135:$AY135)))</f>
        <v>0</v>
      </c>
      <c r="BG135" s="0" t="n">
        <f aca="false">MAX(0,MIN(AW135,$BT135-SUMIF($AP$2:$AY$2,"&lt;"&amp;AW$2,$AP135:$AY135)))</f>
        <v>0</v>
      </c>
      <c r="BH135" s="0" t="n">
        <f aca="false">MAX(0,MIN(AX135,$BT135-SUMIF($AP$2:$AY$2,"&lt;"&amp;AX$2,$AP135:$AY135)))</f>
        <v>0</v>
      </c>
      <c r="BI135" s="0" t="n">
        <f aca="false">MAX(0,MIN(AY135,$BT135-SUMIF($AP$2:$AY$2,"&lt;"&amp;AY$2,$AP135:$AY135)))</f>
        <v>0</v>
      </c>
      <c r="BJ135" s="0" t="n">
        <f aca="false">ROUND(V135-AF135-AZ135,2)</f>
        <v>0</v>
      </c>
      <c r="BK135" s="0" t="n">
        <f aca="false">ROUND(W135-AG135-BA135,2)</f>
        <v>0</v>
      </c>
      <c r="BL135" s="0" t="n">
        <f aca="false">ROUND(X135-AH135-BB135,2)</f>
        <v>0</v>
      </c>
      <c r="BM135" s="0" t="n">
        <f aca="false">ROUND(Y135-AI135-BC135,2)</f>
        <v>0</v>
      </c>
      <c r="BN135" s="0" t="n">
        <f aca="false">ROUND(Z135-AJ135-BD135,2)</f>
        <v>0</v>
      </c>
      <c r="BO135" s="0" t="n">
        <f aca="false">ROUND(AA135-AK135-BE135,2)</f>
        <v>0</v>
      </c>
      <c r="BP135" s="0" t="n">
        <f aca="false">ROUND(AB135-AL135-BF135,2)</f>
        <v>0</v>
      </c>
      <c r="BQ135" s="0" t="n">
        <f aca="false">ROUND(AC135-AM135-BG135,2)</f>
        <v>0</v>
      </c>
      <c r="BR135" s="0" t="n">
        <f aca="false">ROUND(AD135-AN135-BH135,2)</f>
        <v>0</v>
      </c>
      <c r="BS135" s="0" t="n">
        <f aca="false">ROUND(AE135-AO135-BI135,2)</f>
        <v>0</v>
      </c>
      <c r="BT135" s="0" t="n">
        <f aca="false">MAX(0,Plan!$C$4-SUM(AF135:AO135))</f>
        <v>650</v>
      </c>
      <c r="BU135" s="0" t="n">
        <f aca="false">ROUND(SUM(BJ135:BS135),2)</f>
        <v>0</v>
      </c>
      <c r="BV135" s="0" t="n">
        <f aca="false">SUM(AF135:AO135)+SUM(AZ135:BI135)</f>
        <v>0</v>
      </c>
      <c r="BW135" s="0" t="n">
        <f aca="false">SUM(L135:U135)</f>
        <v>0</v>
      </c>
    </row>
    <row r="136" customFormat="false" ht="15" hidden="false" customHeight="false" outlineLevel="0" collapsed="false">
      <c r="A136" s="0" t="n">
        <v>131</v>
      </c>
      <c r="B136" s="0" t="n">
        <f aca="false">BJ135</f>
        <v>0</v>
      </c>
      <c r="C136" s="0" t="n">
        <f aca="false">BK135</f>
        <v>0</v>
      </c>
      <c r="D136" s="0" t="n">
        <f aca="false">BL135</f>
        <v>0</v>
      </c>
      <c r="E136" s="0" t="n">
        <f aca="false">BM135</f>
        <v>0</v>
      </c>
      <c r="F136" s="0" t="n">
        <f aca="false">BN135</f>
        <v>0</v>
      </c>
      <c r="G136" s="0" t="n">
        <f aca="false">BO135</f>
        <v>0</v>
      </c>
      <c r="H136" s="0" t="n">
        <f aca="false">BP135</f>
        <v>0</v>
      </c>
      <c r="I136" s="0" t="n">
        <f aca="false">BQ135</f>
        <v>0</v>
      </c>
      <c r="J136" s="0" t="n">
        <f aca="false">BR135</f>
        <v>0</v>
      </c>
      <c r="K136" s="0" t="n">
        <f aca="false">BS135</f>
        <v>0</v>
      </c>
      <c r="L136" s="0" t="n">
        <f aca="false">ROUND(B136*N(Debts!$D$5)/12,2)</f>
        <v>0</v>
      </c>
      <c r="M136" s="0" t="n">
        <f aca="false">ROUND(C136*N(Debts!$D$6)/12,2)</f>
        <v>0</v>
      </c>
      <c r="N136" s="0" t="n">
        <f aca="false">ROUND(D136*N(Debts!$D$7)/12,2)</f>
        <v>0</v>
      </c>
      <c r="O136" s="0" t="n">
        <f aca="false">ROUND(E136*N(Debts!$D$8)/12,2)</f>
        <v>0</v>
      </c>
      <c r="P136" s="0" t="n">
        <f aca="false">ROUND(F136*N(Debts!$D$9)/12,2)</f>
        <v>0</v>
      </c>
      <c r="Q136" s="0" t="n">
        <f aca="false">ROUND(G136*N(Debts!$D$10)/12,2)</f>
        <v>0</v>
      </c>
      <c r="R136" s="0" t="n">
        <f aca="false">ROUND(H136*N(Debts!$D$11)/12,2)</f>
        <v>0</v>
      </c>
      <c r="S136" s="0" t="n">
        <f aca="false">ROUND(I136*N(Debts!$D$12)/12,2)</f>
        <v>0</v>
      </c>
      <c r="T136" s="0" t="n">
        <f aca="false">ROUND(J136*N(Debts!$D$13)/12,2)</f>
        <v>0</v>
      </c>
      <c r="U136" s="0" t="n">
        <f aca="false">ROUND(K136*N(Debts!$D$14)/12,2)</f>
        <v>0</v>
      </c>
      <c r="V136" s="0" t="n">
        <f aca="false">B136+L136</f>
        <v>0</v>
      </c>
      <c r="W136" s="0" t="n">
        <f aca="false">C136+M136</f>
        <v>0</v>
      </c>
      <c r="X136" s="0" t="n">
        <f aca="false">D136+N136</f>
        <v>0</v>
      </c>
      <c r="Y136" s="0" t="n">
        <f aca="false">E136+O136</f>
        <v>0</v>
      </c>
      <c r="Z136" s="0" t="n">
        <f aca="false">F136+P136</f>
        <v>0</v>
      </c>
      <c r="AA136" s="0" t="n">
        <f aca="false">G136+Q136</f>
        <v>0</v>
      </c>
      <c r="AB136" s="0" t="n">
        <f aca="false">H136+R136</f>
        <v>0</v>
      </c>
      <c r="AC136" s="0" t="n">
        <f aca="false">I136+S136</f>
        <v>0</v>
      </c>
      <c r="AD136" s="0" t="n">
        <f aca="false">J136+T136</f>
        <v>0</v>
      </c>
      <c r="AE136" s="0" t="n">
        <f aca="false">K136+U136</f>
        <v>0</v>
      </c>
      <c r="AF136" s="0" t="n">
        <f aca="false">MIN(N(Debts!$E$5),V136)</f>
        <v>0</v>
      </c>
      <c r="AG136" s="0" t="n">
        <f aca="false">MIN(N(Debts!$E$6),W136)</f>
        <v>0</v>
      </c>
      <c r="AH136" s="0" t="n">
        <f aca="false">MIN(N(Debts!$E$7),X136)</f>
        <v>0</v>
      </c>
      <c r="AI136" s="0" t="n">
        <f aca="false">MIN(N(Debts!$E$8),Y136)</f>
        <v>0</v>
      </c>
      <c r="AJ136" s="0" t="n">
        <f aca="false">MIN(N(Debts!$E$9),Z136)</f>
        <v>0</v>
      </c>
      <c r="AK136" s="0" t="n">
        <f aca="false">MIN(N(Debts!$E$10),AA136)</f>
        <v>0</v>
      </c>
      <c r="AL136" s="0" t="n">
        <f aca="false">MIN(N(Debts!$E$11),AB136)</f>
        <v>0</v>
      </c>
      <c r="AM136" s="0" t="n">
        <f aca="false">MIN(N(Debts!$E$12),AC136)</f>
        <v>0</v>
      </c>
      <c r="AN136" s="0" t="n">
        <f aca="false">MIN(N(Debts!$E$13),AD136)</f>
        <v>0</v>
      </c>
      <c r="AO136" s="0" t="n">
        <f aca="false">MIN(N(Debts!$E$14),AE136)</f>
        <v>0</v>
      </c>
      <c r="AP136" s="0" t="n">
        <f aca="false">V136-AF136</f>
        <v>0</v>
      </c>
      <c r="AQ136" s="0" t="n">
        <f aca="false">W136-AG136</f>
        <v>0</v>
      </c>
      <c r="AR136" s="0" t="n">
        <f aca="false">X136-AH136</f>
        <v>0</v>
      </c>
      <c r="AS136" s="0" t="n">
        <f aca="false">Y136-AI136</f>
        <v>0</v>
      </c>
      <c r="AT136" s="0" t="n">
        <f aca="false">Z136-AJ136</f>
        <v>0</v>
      </c>
      <c r="AU136" s="0" t="n">
        <f aca="false">AA136-AK136</f>
        <v>0</v>
      </c>
      <c r="AV136" s="0" t="n">
        <f aca="false">AB136-AL136</f>
        <v>0</v>
      </c>
      <c r="AW136" s="0" t="n">
        <f aca="false">AC136-AM136</f>
        <v>0</v>
      </c>
      <c r="AX136" s="0" t="n">
        <f aca="false">AD136-AN136</f>
        <v>0</v>
      </c>
      <c r="AY136" s="0" t="n">
        <f aca="false">AE136-AO136</f>
        <v>0</v>
      </c>
      <c r="AZ136" s="0" t="n">
        <f aca="false">MAX(0,MIN(AP136,$BT136-SUMIF($AP$2:$AY$2,"&lt;"&amp;AP$2,$AP136:$AY136)))</f>
        <v>0</v>
      </c>
      <c r="BA136" s="0" t="n">
        <f aca="false">MAX(0,MIN(AQ136,$BT136-SUMIF($AP$2:$AY$2,"&lt;"&amp;AQ$2,$AP136:$AY136)))</f>
        <v>0</v>
      </c>
      <c r="BB136" s="0" t="n">
        <f aca="false">MAX(0,MIN(AR136,$BT136-SUMIF($AP$2:$AY$2,"&lt;"&amp;AR$2,$AP136:$AY136)))</f>
        <v>0</v>
      </c>
      <c r="BC136" s="0" t="n">
        <f aca="false">MAX(0,MIN(AS136,$BT136-SUMIF($AP$2:$AY$2,"&lt;"&amp;AS$2,$AP136:$AY136)))</f>
        <v>0</v>
      </c>
      <c r="BD136" s="0" t="n">
        <f aca="false">MAX(0,MIN(AT136,$BT136-SUMIF($AP$2:$AY$2,"&lt;"&amp;AT$2,$AP136:$AY136)))</f>
        <v>0</v>
      </c>
      <c r="BE136" s="0" t="n">
        <f aca="false">MAX(0,MIN(AU136,$BT136-SUMIF($AP$2:$AY$2,"&lt;"&amp;AU$2,$AP136:$AY136)))</f>
        <v>0</v>
      </c>
      <c r="BF136" s="0" t="n">
        <f aca="false">MAX(0,MIN(AV136,$BT136-SUMIF($AP$2:$AY$2,"&lt;"&amp;AV$2,$AP136:$AY136)))</f>
        <v>0</v>
      </c>
      <c r="BG136" s="0" t="n">
        <f aca="false">MAX(0,MIN(AW136,$BT136-SUMIF($AP$2:$AY$2,"&lt;"&amp;AW$2,$AP136:$AY136)))</f>
        <v>0</v>
      </c>
      <c r="BH136" s="0" t="n">
        <f aca="false">MAX(0,MIN(AX136,$BT136-SUMIF($AP$2:$AY$2,"&lt;"&amp;AX$2,$AP136:$AY136)))</f>
        <v>0</v>
      </c>
      <c r="BI136" s="0" t="n">
        <f aca="false">MAX(0,MIN(AY136,$BT136-SUMIF($AP$2:$AY$2,"&lt;"&amp;AY$2,$AP136:$AY136)))</f>
        <v>0</v>
      </c>
      <c r="BJ136" s="0" t="n">
        <f aca="false">ROUND(V136-AF136-AZ136,2)</f>
        <v>0</v>
      </c>
      <c r="BK136" s="0" t="n">
        <f aca="false">ROUND(W136-AG136-BA136,2)</f>
        <v>0</v>
      </c>
      <c r="BL136" s="0" t="n">
        <f aca="false">ROUND(X136-AH136-BB136,2)</f>
        <v>0</v>
      </c>
      <c r="BM136" s="0" t="n">
        <f aca="false">ROUND(Y136-AI136-BC136,2)</f>
        <v>0</v>
      </c>
      <c r="BN136" s="0" t="n">
        <f aca="false">ROUND(Z136-AJ136-BD136,2)</f>
        <v>0</v>
      </c>
      <c r="BO136" s="0" t="n">
        <f aca="false">ROUND(AA136-AK136-BE136,2)</f>
        <v>0</v>
      </c>
      <c r="BP136" s="0" t="n">
        <f aca="false">ROUND(AB136-AL136-BF136,2)</f>
        <v>0</v>
      </c>
      <c r="BQ136" s="0" t="n">
        <f aca="false">ROUND(AC136-AM136-BG136,2)</f>
        <v>0</v>
      </c>
      <c r="BR136" s="0" t="n">
        <f aca="false">ROUND(AD136-AN136-BH136,2)</f>
        <v>0</v>
      </c>
      <c r="BS136" s="0" t="n">
        <f aca="false">ROUND(AE136-AO136-BI136,2)</f>
        <v>0</v>
      </c>
      <c r="BT136" s="0" t="n">
        <f aca="false">MAX(0,Plan!$C$4-SUM(AF136:AO136))</f>
        <v>650</v>
      </c>
      <c r="BU136" s="0" t="n">
        <f aca="false">ROUND(SUM(BJ136:BS136),2)</f>
        <v>0</v>
      </c>
      <c r="BV136" s="0" t="n">
        <f aca="false">SUM(AF136:AO136)+SUM(AZ136:BI136)</f>
        <v>0</v>
      </c>
      <c r="BW136" s="0" t="n">
        <f aca="false">SUM(L136:U136)</f>
        <v>0</v>
      </c>
    </row>
    <row r="137" customFormat="false" ht="15" hidden="false" customHeight="false" outlineLevel="0" collapsed="false">
      <c r="A137" s="0" t="n">
        <v>132</v>
      </c>
      <c r="B137" s="0" t="n">
        <f aca="false">BJ136</f>
        <v>0</v>
      </c>
      <c r="C137" s="0" t="n">
        <f aca="false">BK136</f>
        <v>0</v>
      </c>
      <c r="D137" s="0" t="n">
        <f aca="false">BL136</f>
        <v>0</v>
      </c>
      <c r="E137" s="0" t="n">
        <f aca="false">BM136</f>
        <v>0</v>
      </c>
      <c r="F137" s="0" t="n">
        <f aca="false">BN136</f>
        <v>0</v>
      </c>
      <c r="G137" s="0" t="n">
        <f aca="false">BO136</f>
        <v>0</v>
      </c>
      <c r="H137" s="0" t="n">
        <f aca="false">BP136</f>
        <v>0</v>
      </c>
      <c r="I137" s="0" t="n">
        <f aca="false">BQ136</f>
        <v>0</v>
      </c>
      <c r="J137" s="0" t="n">
        <f aca="false">BR136</f>
        <v>0</v>
      </c>
      <c r="K137" s="0" t="n">
        <f aca="false">BS136</f>
        <v>0</v>
      </c>
      <c r="L137" s="0" t="n">
        <f aca="false">ROUND(B137*N(Debts!$D$5)/12,2)</f>
        <v>0</v>
      </c>
      <c r="M137" s="0" t="n">
        <f aca="false">ROUND(C137*N(Debts!$D$6)/12,2)</f>
        <v>0</v>
      </c>
      <c r="N137" s="0" t="n">
        <f aca="false">ROUND(D137*N(Debts!$D$7)/12,2)</f>
        <v>0</v>
      </c>
      <c r="O137" s="0" t="n">
        <f aca="false">ROUND(E137*N(Debts!$D$8)/12,2)</f>
        <v>0</v>
      </c>
      <c r="P137" s="0" t="n">
        <f aca="false">ROUND(F137*N(Debts!$D$9)/12,2)</f>
        <v>0</v>
      </c>
      <c r="Q137" s="0" t="n">
        <f aca="false">ROUND(G137*N(Debts!$D$10)/12,2)</f>
        <v>0</v>
      </c>
      <c r="R137" s="0" t="n">
        <f aca="false">ROUND(H137*N(Debts!$D$11)/12,2)</f>
        <v>0</v>
      </c>
      <c r="S137" s="0" t="n">
        <f aca="false">ROUND(I137*N(Debts!$D$12)/12,2)</f>
        <v>0</v>
      </c>
      <c r="T137" s="0" t="n">
        <f aca="false">ROUND(J137*N(Debts!$D$13)/12,2)</f>
        <v>0</v>
      </c>
      <c r="U137" s="0" t="n">
        <f aca="false">ROUND(K137*N(Debts!$D$14)/12,2)</f>
        <v>0</v>
      </c>
      <c r="V137" s="0" t="n">
        <f aca="false">B137+L137</f>
        <v>0</v>
      </c>
      <c r="W137" s="0" t="n">
        <f aca="false">C137+M137</f>
        <v>0</v>
      </c>
      <c r="X137" s="0" t="n">
        <f aca="false">D137+N137</f>
        <v>0</v>
      </c>
      <c r="Y137" s="0" t="n">
        <f aca="false">E137+O137</f>
        <v>0</v>
      </c>
      <c r="Z137" s="0" t="n">
        <f aca="false">F137+P137</f>
        <v>0</v>
      </c>
      <c r="AA137" s="0" t="n">
        <f aca="false">G137+Q137</f>
        <v>0</v>
      </c>
      <c r="AB137" s="0" t="n">
        <f aca="false">H137+R137</f>
        <v>0</v>
      </c>
      <c r="AC137" s="0" t="n">
        <f aca="false">I137+S137</f>
        <v>0</v>
      </c>
      <c r="AD137" s="0" t="n">
        <f aca="false">J137+T137</f>
        <v>0</v>
      </c>
      <c r="AE137" s="0" t="n">
        <f aca="false">K137+U137</f>
        <v>0</v>
      </c>
      <c r="AF137" s="0" t="n">
        <f aca="false">MIN(N(Debts!$E$5),V137)</f>
        <v>0</v>
      </c>
      <c r="AG137" s="0" t="n">
        <f aca="false">MIN(N(Debts!$E$6),W137)</f>
        <v>0</v>
      </c>
      <c r="AH137" s="0" t="n">
        <f aca="false">MIN(N(Debts!$E$7),X137)</f>
        <v>0</v>
      </c>
      <c r="AI137" s="0" t="n">
        <f aca="false">MIN(N(Debts!$E$8),Y137)</f>
        <v>0</v>
      </c>
      <c r="AJ137" s="0" t="n">
        <f aca="false">MIN(N(Debts!$E$9),Z137)</f>
        <v>0</v>
      </c>
      <c r="AK137" s="0" t="n">
        <f aca="false">MIN(N(Debts!$E$10),AA137)</f>
        <v>0</v>
      </c>
      <c r="AL137" s="0" t="n">
        <f aca="false">MIN(N(Debts!$E$11),AB137)</f>
        <v>0</v>
      </c>
      <c r="AM137" s="0" t="n">
        <f aca="false">MIN(N(Debts!$E$12),AC137)</f>
        <v>0</v>
      </c>
      <c r="AN137" s="0" t="n">
        <f aca="false">MIN(N(Debts!$E$13),AD137)</f>
        <v>0</v>
      </c>
      <c r="AO137" s="0" t="n">
        <f aca="false">MIN(N(Debts!$E$14),AE137)</f>
        <v>0</v>
      </c>
      <c r="AP137" s="0" t="n">
        <f aca="false">V137-AF137</f>
        <v>0</v>
      </c>
      <c r="AQ137" s="0" t="n">
        <f aca="false">W137-AG137</f>
        <v>0</v>
      </c>
      <c r="AR137" s="0" t="n">
        <f aca="false">X137-AH137</f>
        <v>0</v>
      </c>
      <c r="AS137" s="0" t="n">
        <f aca="false">Y137-AI137</f>
        <v>0</v>
      </c>
      <c r="AT137" s="0" t="n">
        <f aca="false">Z137-AJ137</f>
        <v>0</v>
      </c>
      <c r="AU137" s="0" t="n">
        <f aca="false">AA137-AK137</f>
        <v>0</v>
      </c>
      <c r="AV137" s="0" t="n">
        <f aca="false">AB137-AL137</f>
        <v>0</v>
      </c>
      <c r="AW137" s="0" t="n">
        <f aca="false">AC137-AM137</f>
        <v>0</v>
      </c>
      <c r="AX137" s="0" t="n">
        <f aca="false">AD137-AN137</f>
        <v>0</v>
      </c>
      <c r="AY137" s="0" t="n">
        <f aca="false">AE137-AO137</f>
        <v>0</v>
      </c>
      <c r="AZ137" s="0" t="n">
        <f aca="false">MAX(0,MIN(AP137,$BT137-SUMIF($AP$2:$AY$2,"&lt;"&amp;AP$2,$AP137:$AY137)))</f>
        <v>0</v>
      </c>
      <c r="BA137" s="0" t="n">
        <f aca="false">MAX(0,MIN(AQ137,$BT137-SUMIF($AP$2:$AY$2,"&lt;"&amp;AQ$2,$AP137:$AY137)))</f>
        <v>0</v>
      </c>
      <c r="BB137" s="0" t="n">
        <f aca="false">MAX(0,MIN(AR137,$BT137-SUMIF($AP$2:$AY$2,"&lt;"&amp;AR$2,$AP137:$AY137)))</f>
        <v>0</v>
      </c>
      <c r="BC137" s="0" t="n">
        <f aca="false">MAX(0,MIN(AS137,$BT137-SUMIF($AP$2:$AY$2,"&lt;"&amp;AS$2,$AP137:$AY137)))</f>
        <v>0</v>
      </c>
      <c r="BD137" s="0" t="n">
        <f aca="false">MAX(0,MIN(AT137,$BT137-SUMIF($AP$2:$AY$2,"&lt;"&amp;AT$2,$AP137:$AY137)))</f>
        <v>0</v>
      </c>
      <c r="BE137" s="0" t="n">
        <f aca="false">MAX(0,MIN(AU137,$BT137-SUMIF($AP$2:$AY$2,"&lt;"&amp;AU$2,$AP137:$AY137)))</f>
        <v>0</v>
      </c>
      <c r="BF137" s="0" t="n">
        <f aca="false">MAX(0,MIN(AV137,$BT137-SUMIF($AP$2:$AY$2,"&lt;"&amp;AV$2,$AP137:$AY137)))</f>
        <v>0</v>
      </c>
      <c r="BG137" s="0" t="n">
        <f aca="false">MAX(0,MIN(AW137,$BT137-SUMIF($AP$2:$AY$2,"&lt;"&amp;AW$2,$AP137:$AY137)))</f>
        <v>0</v>
      </c>
      <c r="BH137" s="0" t="n">
        <f aca="false">MAX(0,MIN(AX137,$BT137-SUMIF($AP$2:$AY$2,"&lt;"&amp;AX$2,$AP137:$AY137)))</f>
        <v>0</v>
      </c>
      <c r="BI137" s="0" t="n">
        <f aca="false">MAX(0,MIN(AY137,$BT137-SUMIF($AP$2:$AY$2,"&lt;"&amp;AY$2,$AP137:$AY137)))</f>
        <v>0</v>
      </c>
      <c r="BJ137" s="0" t="n">
        <f aca="false">ROUND(V137-AF137-AZ137,2)</f>
        <v>0</v>
      </c>
      <c r="BK137" s="0" t="n">
        <f aca="false">ROUND(W137-AG137-BA137,2)</f>
        <v>0</v>
      </c>
      <c r="BL137" s="0" t="n">
        <f aca="false">ROUND(X137-AH137-BB137,2)</f>
        <v>0</v>
      </c>
      <c r="BM137" s="0" t="n">
        <f aca="false">ROUND(Y137-AI137-BC137,2)</f>
        <v>0</v>
      </c>
      <c r="BN137" s="0" t="n">
        <f aca="false">ROUND(Z137-AJ137-BD137,2)</f>
        <v>0</v>
      </c>
      <c r="BO137" s="0" t="n">
        <f aca="false">ROUND(AA137-AK137-BE137,2)</f>
        <v>0</v>
      </c>
      <c r="BP137" s="0" t="n">
        <f aca="false">ROUND(AB137-AL137-BF137,2)</f>
        <v>0</v>
      </c>
      <c r="BQ137" s="0" t="n">
        <f aca="false">ROUND(AC137-AM137-BG137,2)</f>
        <v>0</v>
      </c>
      <c r="BR137" s="0" t="n">
        <f aca="false">ROUND(AD137-AN137-BH137,2)</f>
        <v>0</v>
      </c>
      <c r="BS137" s="0" t="n">
        <f aca="false">ROUND(AE137-AO137-BI137,2)</f>
        <v>0</v>
      </c>
      <c r="BT137" s="0" t="n">
        <f aca="false">MAX(0,Plan!$C$4-SUM(AF137:AO137))</f>
        <v>650</v>
      </c>
      <c r="BU137" s="0" t="n">
        <f aca="false">ROUND(SUM(BJ137:BS137),2)</f>
        <v>0</v>
      </c>
      <c r="BV137" s="0" t="n">
        <f aca="false">SUM(AF137:AO137)+SUM(AZ137:BI137)</f>
        <v>0</v>
      </c>
      <c r="BW137" s="0" t="n">
        <f aca="false">SUM(L137:U137)</f>
        <v>0</v>
      </c>
    </row>
    <row r="138" customFormat="false" ht="15" hidden="false" customHeight="false" outlineLevel="0" collapsed="false">
      <c r="A138" s="0" t="n">
        <v>133</v>
      </c>
      <c r="B138" s="0" t="n">
        <f aca="false">BJ137</f>
        <v>0</v>
      </c>
      <c r="C138" s="0" t="n">
        <f aca="false">BK137</f>
        <v>0</v>
      </c>
      <c r="D138" s="0" t="n">
        <f aca="false">BL137</f>
        <v>0</v>
      </c>
      <c r="E138" s="0" t="n">
        <f aca="false">BM137</f>
        <v>0</v>
      </c>
      <c r="F138" s="0" t="n">
        <f aca="false">BN137</f>
        <v>0</v>
      </c>
      <c r="G138" s="0" t="n">
        <f aca="false">BO137</f>
        <v>0</v>
      </c>
      <c r="H138" s="0" t="n">
        <f aca="false">BP137</f>
        <v>0</v>
      </c>
      <c r="I138" s="0" t="n">
        <f aca="false">BQ137</f>
        <v>0</v>
      </c>
      <c r="J138" s="0" t="n">
        <f aca="false">BR137</f>
        <v>0</v>
      </c>
      <c r="K138" s="0" t="n">
        <f aca="false">BS137</f>
        <v>0</v>
      </c>
      <c r="L138" s="0" t="n">
        <f aca="false">ROUND(B138*N(Debts!$D$5)/12,2)</f>
        <v>0</v>
      </c>
      <c r="M138" s="0" t="n">
        <f aca="false">ROUND(C138*N(Debts!$D$6)/12,2)</f>
        <v>0</v>
      </c>
      <c r="N138" s="0" t="n">
        <f aca="false">ROUND(D138*N(Debts!$D$7)/12,2)</f>
        <v>0</v>
      </c>
      <c r="O138" s="0" t="n">
        <f aca="false">ROUND(E138*N(Debts!$D$8)/12,2)</f>
        <v>0</v>
      </c>
      <c r="P138" s="0" t="n">
        <f aca="false">ROUND(F138*N(Debts!$D$9)/12,2)</f>
        <v>0</v>
      </c>
      <c r="Q138" s="0" t="n">
        <f aca="false">ROUND(G138*N(Debts!$D$10)/12,2)</f>
        <v>0</v>
      </c>
      <c r="R138" s="0" t="n">
        <f aca="false">ROUND(H138*N(Debts!$D$11)/12,2)</f>
        <v>0</v>
      </c>
      <c r="S138" s="0" t="n">
        <f aca="false">ROUND(I138*N(Debts!$D$12)/12,2)</f>
        <v>0</v>
      </c>
      <c r="T138" s="0" t="n">
        <f aca="false">ROUND(J138*N(Debts!$D$13)/12,2)</f>
        <v>0</v>
      </c>
      <c r="U138" s="0" t="n">
        <f aca="false">ROUND(K138*N(Debts!$D$14)/12,2)</f>
        <v>0</v>
      </c>
      <c r="V138" s="0" t="n">
        <f aca="false">B138+L138</f>
        <v>0</v>
      </c>
      <c r="W138" s="0" t="n">
        <f aca="false">C138+M138</f>
        <v>0</v>
      </c>
      <c r="X138" s="0" t="n">
        <f aca="false">D138+N138</f>
        <v>0</v>
      </c>
      <c r="Y138" s="0" t="n">
        <f aca="false">E138+O138</f>
        <v>0</v>
      </c>
      <c r="Z138" s="0" t="n">
        <f aca="false">F138+P138</f>
        <v>0</v>
      </c>
      <c r="AA138" s="0" t="n">
        <f aca="false">G138+Q138</f>
        <v>0</v>
      </c>
      <c r="AB138" s="0" t="n">
        <f aca="false">H138+R138</f>
        <v>0</v>
      </c>
      <c r="AC138" s="0" t="n">
        <f aca="false">I138+S138</f>
        <v>0</v>
      </c>
      <c r="AD138" s="0" t="n">
        <f aca="false">J138+T138</f>
        <v>0</v>
      </c>
      <c r="AE138" s="0" t="n">
        <f aca="false">K138+U138</f>
        <v>0</v>
      </c>
      <c r="AF138" s="0" t="n">
        <f aca="false">MIN(N(Debts!$E$5),V138)</f>
        <v>0</v>
      </c>
      <c r="AG138" s="0" t="n">
        <f aca="false">MIN(N(Debts!$E$6),W138)</f>
        <v>0</v>
      </c>
      <c r="AH138" s="0" t="n">
        <f aca="false">MIN(N(Debts!$E$7),X138)</f>
        <v>0</v>
      </c>
      <c r="AI138" s="0" t="n">
        <f aca="false">MIN(N(Debts!$E$8),Y138)</f>
        <v>0</v>
      </c>
      <c r="AJ138" s="0" t="n">
        <f aca="false">MIN(N(Debts!$E$9),Z138)</f>
        <v>0</v>
      </c>
      <c r="AK138" s="0" t="n">
        <f aca="false">MIN(N(Debts!$E$10),AA138)</f>
        <v>0</v>
      </c>
      <c r="AL138" s="0" t="n">
        <f aca="false">MIN(N(Debts!$E$11),AB138)</f>
        <v>0</v>
      </c>
      <c r="AM138" s="0" t="n">
        <f aca="false">MIN(N(Debts!$E$12),AC138)</f>
        <v>0</v>
      </c>
      <c r="AN138" s="0" t="n">
        <f aca="false">MIN(N(Debts!$E$13),AD138)</f>
        <v>0</v>
      </c>
      <c r="AO138" s="0" t="n">
        <f aca="false">MIN(N(Debts!$E$14),AE138)</f>
        <v>0</v>
      </c>
      <c r="AP138" s="0" t="n">
        <f aca="false">V138-AF138</f>
        <v>0</v>
      </c>
      <c r="AQ138" s="0" t="n">
        <f aca="false">W138-AG138</f>
        <v>0</v>
      </c>
      <c r="AR138" s="0" t="n">
        <f aca="false">X138-AH138</f>
        <v>0</v>
      </c>
      <c r="AS138" s="0" t="n">
        <f aca="false">Y138-AI138</f>
        <v>0</v>
      </c>
      <c r="AT138" s="0" t="n">
        <f aca="false">Z138-AJ138</f>
        <v>0</v>
      </c>
      <c r="AU138" s="0" t="n">
        <f aca="false">AA138-AK138</f>
        <v>0</v>
      </c>
      <c r="AV138" s="0" t="n">
        <f aca="false">AB138-AL138</f>
        <v>0</v>
      </c>
      <c r="AW138" s="0" t="n">
        <f aca="false">AC138-AM138</f>
        <v>0</v>
      </c>
      <c r="AX138" s="0" t="n">
        <f aca="false">AD138-AN138</f>
        <v>0</v>
      </c>
      <c r="AY138" s="0" t="n">
        <f aca="false">AE138-AO138</f>
        <v>0</v>
      </c>
      <c r="AZ138" s="0" t="n">
        <f aca="false">MAX(0,MIN(AP138,$BT138-SUMIF($AP$2:$AY$2,"&lt;"&amp;AP$2,$AP138:$AY138)))</f>
        <v>0</v>
      </c>
      <c r="BA138" s="0" t="n">
        <f aca="false">MAX(0,MIN(AQ138,$BT138-SUMIF($AP$2:$AY$2,"&lt;"&amp;AQ$2,$AP138:$AY138)))</f>
        <v>0</v>
      </c>
      <c r="BB138" s="0" t="n">
        <f aca="false">MAX(0,MIN(AR138,$BT138-SUMIF($AP$2:$AY$2,"&lt;"&amp;AR$2,$AP138:$AY138)))</f>
        <v>0</v>
      </c>
      <c r="BC138" s="0" t="n">
        <f aca="false">MAX(0,MIN(AS138,$BT138-SUMIF($AP$2:$AY$2,"&lt;"&amp;AS$2,$AP138:$AY138)))</f>
        <v>0</v>
      </c>
      <c r="BD138" s="0" t="n">
        <f aca="false">MAX(0,MIN(AT138,$BT138-SUMIF($AP$2:$AY$2,"&lt;"&amp;AT$2,$AP138:$AY138)))</f>
        <v>0</v>
      </c>
      <c r="BE138" s="0" t="n">
        <f aca="false">MAX(0,MIN(AU138,$BT138-SUMIF($AP$2:$AY$2,"&lt;"&amp;AU$2,$AP138:$AY138)))</f>
        <v>0</v>
      </c>
      <c r="BF138" s="0" t="n">
        <f aca="false">MAX(0,MIN(AV138,$BT138-SUMIF($AP$2:$AY$2,"&lt;"&amp;AV$2,$AP138:$AY138)))</f>
        <v>0</v>
      </c>
      <c r="BG138" s="0" t="n">
        <f aca="false">MAX(0,MIN(AW138,$BT138-SUMIF($AP$2:$AY$2,"&lt;"&amp;AW$2,$AP138:$AY138)))</f>
        <v>0</v>
      </c>
      <c r="BH138" s="0" t="n">
        <f aca="false">MAX(0,MIN(AX138,$BT138-SUMIF($AP$2:$AY$2,"&lt;"&amp;AX$2,$AP138:$AY138)))</f>
        <v>0</v>
      </c>
      <c r="BI138" s="0" t="n">
        <f aca="false">MAX(0,MIN(AY138,$BT138-SUMIF($AP$2:$AY$2,"&lt;"&amp;AY$2,$AP138:$AY138)))</f>
        <v>0</v>
      </c>
      <c r="BJ138" s="0" t="n">
        <f aca="false">ROUND(V138-AF138-AZ138,2)</f>
        <v>0</v>
      </c>
      <c r="BK138" s="0" t="n">
        <f aca="false">ROUND(W138-AG138-BA138,2)</f>
        <v>0</v>
      </c>
      <c r="BL138" s="0" t="n">
        <f aca="false">ROUND(X138-AH138-BB138,2)</f>
        <v>0</v>
      </c>
      <c r="BM138" s="0" t="n">
        <f aca="false">ROUND(Y138-AI138-BC138,2)</f>
        <v>0</v>
      </c>
      <c r="BN138" s="0" t="n">
        <f aca="false">ROUND(Z138-AJ138-BD138,2)</f>
        <v>0</v>
      </c>
      <c r="BO138" s="0" t="n">
        <f aca="false">ROUND(AA138-AK138-BE138,2)</f>
        <v>0</v>
      </c>
      <c r="BP138" s="0" t="n">
        <f aca="false">ROUND(AB138-AL138-BF138,2)</f>
        <v>0</v>
      </c>
      <c r="BQ138" s="0" t="n">
        <f aca="false">ROUND(AC138-AM138-BG138,2)</f>
        <v>0</v>
      </c>
      <c r="BR138" s="0" t="n">
        <f aca="false">ROUND(AD138-AN138-BH138,2)</f>
        <v>0</v>
      </c>
      <c r="BS138" s="0" t="n">
        <f aca="false">ROUND(AE138-AO138-BI138,2)</f>
        <v>0</v>
      </c>
      <c r="BT138" s="0" t="n">
        <f aca="false">MAX(0,Plan!$C$4-SUM(AF138:AO138))</f>
        <v>650</v>
      </c>
      <c r="BU138" s="0" t="n">
        <f aca="false">ROUND(SUM(BJ138:BS138),2)</f>
        <v>0</v>
      </c>
      <c r="BV138" s="0" t="n">
        <f aca="false">SUM(AF138:AO138)+SUM(AZ138:BI138)</f>
        <v>0</v>
      </c>
      <c r="BW138" s="0" t="n">
        <f aca="false">SUM(L138:U138)</f>
        <v>0</v>
      </c>
    </row>
    <row r="139" customFormat="false" ht="15" hidden="false" customHeight="false" outlineLevel="0" collapsed="false">
      <c r="A139" s="0" t="n">
        <v>134</v>
      </c>
      <c r="B139" s="0" t="n">
        <f aca="false">BJ138</f>
        <v>0</v>
      </c>
      <c r="C139" s="0" t="n">
        <f aca="false">BK138</f>
        <v>0</v>
      </c>
      <c r="D139" s="0" t="n">
        <f aca="false">BL138</f>
        <v>0</v>
      </c>
      <c r="E139" s="0" t="n">
        <f aca="false">BM138</f>
        <v>0</v>
      </c>
      <c r="F139" s="0" t="n">
        <f aca="false">BN138</f>
        <v>0</v>
      </c>
      <c r="G139" s="0" t="n">
        <f aca="false">BO138</f>
        <v>0</v>
      </c>
      <c r="H139" s="0" t="n">
        <f aca="false">BP138</f>
        <v>0</v>
      </c>
      <c r="I139" s="0" t="n">
        <f aca="false">BQ138</f>
        <v>0</v>
      </c>
      <c r="J139" s="0" t="n">
        <f aca="false">BR138</f>
        <v>0</v>
      </c>
      <c r="K139" s="0" t="n">
        <f aca="false">BS138</f>
        <v>0</v>
      </c>
      <c r="L139" s="0" t="n">
        <f aca="false">ROUND(B139*N(Debts!$D$5)/12,2)</f>
        <v>0</v>
      </c>
      <c r="M139" s="0" t="n">
        <f aca="false">ROUND(C139*N(Debts!$D$6)/12,2)</f>
        <v>0</v>
      </c>
      <c r="N139" s="0" t="n">
        <f aca="false">ROUND(D139*N(Debts!$D$7)/12,2)</f>
        <v>0</v>
      </c>
      <c r="O139" s="0" t="n">
        <f aca="false">ROUND(E139*N(Debts!$D$8)/12,2)</f>
        <v>0</v>
      </c>
      <c r="P139" s="0" t="n">
        <f aca="false">ROUND(F139*N(Debts!$D$9)/12,2)</f>
        <v>0</v>
      </c>
      <c r="Q139" s="0" t="n">
        <f aca="false">ROUND(G139*N(Debts!$D$10)/12,2)</f>
        <v>0</v>
      </c>
      <c r="R139" s="0" t="n">
        <f aca="false">ROUND(H139*N(Debts!$D$11)/12,2)</f>
        <v>0</v>
      </c>
      <c r="S139" s="0" t="n">
        <f aca="false">ROUND(I139*N(Debts!$D$12)/12,2)</f>
        <v>0</v>
      </c>
      <c r="T139" s="0" t="n">
        <f aca="false">ROUND(J139*N(Debts!$D$13)/12,2)</f>
        <v>0</v>
      </c>
      <c r="U139" s="0" t="n">
        <f aca="false">ROUND(K139*N(Debts!$D$14)/12,2)</f>
        <v>0</v>
      </c>
      <c r="V139" s="0" t="n">
        <f aca="false">B139+L139</f>
        <v>0</v>
      </c>
      <c r="W139" s="0" t="n">
        <f aca="false">C139+M139</f>
        <v>0</v>
      </c>
      <c r="X139" s="0" t="n">
        <f aca="false">D139+N139</f>
        <v>0</v>
      </c>
      <c r="Y139" s="0" t="n">
        <f aca="false">E139+O139</f>
        <v>0</v>
      </c>
      <c r="Z139" s="0" t="n">
        <f aca="false">F139+P139</f>
        <v>0</v>
      </c>
      <c r="AA139" s="0" t="n">
        <f aca="false">G139+Q139</f>
        <v>0</v>
      </c>
      <c r="AB139" s="0" t="n">
        <f aca="false">H139+R139</f>
        <v>0</v>
      </c>
      <c r="AC139" s="0" t="n">
        <f aca="false">I139+S139</f>
        <v>0</v>
      </c>
      <c r="AD139" s="0" t="n">
        <f aca="false">J139+T139</f>
        <v>0</v>
      </c>
      <c r="AE139" s="0" t="n">
        <f aca="false">K139+U139</f>
        <v>0</v>
      </c>
      <c r="AF139" s="0" t="n">
        <f aca="false">MIN(N(Debts!$E$5),V139)</f>
        <v>0</v>
      </c>
      <c r="AG139" s="0" t="n">
        <f aca="false">MIN(N(Debts!$E$6),W139)</f>
        <v>0</v>
      </c>
      <c r="AH139" s="0" t="n">
        <f aca="false">MIN(N(Debts!$E$7),X139)</f>
        <v>0</v>
      </c>
      <c r="AI139" s="0" t="n">
        <f aca="false">MIN(N(Debts!$E$8),Y139)</f>
        <v>0</v>
      </c>
      <c r="AJ139" s="0" t="n">
        <f aca="false">MIN(N(Debts!$E$9),Z139)</f>
        <v>0</v>
      </c>
      <c r="AK139" s="0" t="n">
        <f aca="false">MIN(N(Debts!$E$10),AA139)</f>
        <v>0</v>
      </c>
      <c r="AL139" s="0" t="n">
        <f aca="false">MIN(N(Debts!$E$11),AB139)</f>
        <v>0</v>
      </c>
      <c r="AM139" s="0" t="n">
        <f aca="false">MIN(N(Debts!$E$12),AC139)</f>
        <v>0</v>
      </c>
      <c r="AN139" s="0" t="n">
        <f aca="false">MIN(N(Debts!$E$13),AD139)</f>
        <v>0</v>
      </c>
      <c r="AO139" s="0" t="n">
        <f aca="false">MIN(N(Debts!$E$14),AE139)</f>
        <v>0</v>
      </c>
      <c r="AP139" s="0" t="n">
        <f aca="false">V139-AF139</f>
        <v>0</v>
      </c>
      <c r="AQ139" s="0" t="n">
        <f aca="false">W139-AG139</f>
        <v>0</v>
      </c>
      <c r="AR139" s="0" t="n">
        <f aca="false">X139-AH139</f>
        <v>0</v>
      </c>
      <c r="AS139" s="0" t="n">
        <f aca="false">Y139-AI139</f>
        <v>0</v>
      </c>
      <c r="AT139" s="0" t="n">
        <f aca="false">Z139-AJ139</f>
        <v>0</v>
      </c>
      <c r="AU139" s="0" t="n">
        <f aca="false">AA139-AK139</f>
        <v>0</v>
      </c>
      <c r="AV139" s="0" t="n">
        <f aca="false">AB139-AL139</f>
        <v>0</v>
      </c>
      <c r="AW139" s="0" t="n">
        <f aca="false">AC139-AM139</f>
        <v>0</v>
      </c>
      <c r="AX139" s="0" t="n">
        <f aca="false">AD139-AN139</f>
        <v>0</v>
      </c>
      <c r="AY139" s="0" t="n">
        <f aca="false">AE139-AO139</f>
        <v>0</v>
      </c>
      <c r="AZ139" s="0" t="n">
        <f aca="false">MAX(0,MIN(AP139,$BT139-SUMIF($AP$2:$AY$2,"&lt;"&amp;AP$2,$AP139:$AY139)))</f>
        <v>0</v>
      </c>
      <c r="BA139" s="0" t="n">
        <f aca="false">MAX(0,MIN(AQ139,$BT139-SUMIF($AP$2:$AY$2,"&lt;"&amp;AQ$2,$AP139:$AY139)))</f>
        <v>0</v>
      </c>
      <c r="BB139" s="0" t="n">
        <f aca="false">MAX(0,MIN(AR139,$BT139-SUMIF($AP$2:$AY$2,"&lt;"&amp;AR$2,$AP139:$AY139)))</f>
        <v>0</v>
      </c>
      <c r="BC139" s="0" t="n">
        <f aca="false">MAX(0,MIN(AS139,$BT139-SUMIF($AP$2:$AY$2,"&lt;"&amp;AS$2,$AP139:$AY139)))</f>
        <v>0</v>
      </c>
      <c r="BD139" s="0" t="n">
        <f aca="false">MAX(0,MIN(AT139,$BT139-SUMIF($AP$2:$AY$2,"&lt;"&amp;AT$2,$AP139:$AY139)))</f>
        <v>0</v>
      </c>
      <c r="BE139" s="0" t="n">
        <f aca="false">MAX(0,MIN(AU139,$BT139-SUMIF($AP$2:$AY$2,"&lt;"&amp;AU$2,$AP139:$AY139)))</f>
        <v>0</v>
      </c>
      <c r="BF139" s="0" t="n">
        <f aca="false">MAX(0,MIN(AV139,$BT139-SUMIF($AP$2:$AY$2,"&lt;"&amp;AV$2,$AP139:$AY139)))</f>
        <v>0</v>
      </c>
      <c r="BG139" s="0" t="n">
        <f aca="false">MAX(0,MIN(AW139,$BT139-SUMIF($AP$2:$AY$2,"&lt;"&amp;AW$2,$AP139:$AY139)))</f>
        <v>0</v>
      </c>
      <c r="BH139" s="0" t="n">
        <f aca="false">MAX(0,MIN(AX139,$BT139-SUMIF($AP$2:$AY$2,"&lt;"&amp;AX$2,$AP139:$AY139)))</f>
        <v>0</v>
      </c>
      <c r="BI139" s="0" t="n">
        <f aca="false">MAX(0,MIN(AY139,$BT139-SUMIF($AP$2:$AY$2,"&lt;"&amp;AY$2,$AP139:$AY139)))</f>
        <v>0</v>
      </c>
      <c r="BJ139" s="0" t="n">
        <f aca="false">ROUND(V139-AF139-AZ139,2)</f>
        <v>0</v>
      </c>
      <c r="BK139" s="0" t="n">
        <f aca="false">ROUND(W139-AG139-BA139,2)</f>
        <v>0</v>
      </c>
      <c r="BL139" s="0" t="n">
        <f aca="false">ROUND(X139-AH139-BB139,2)</f>
        <v>0</v>
      </c>
      <c r="BM139" s="0" t="n">
        <f aca="false">ROUND(Y139-AI139-BC139,2)</f>
        <v>0</v>
      </c>
      <c r="BN139" s="0" t="n">
        <f aca="false">ROUND(Z139-AJ139-BD139,2)</f>
        <v>0</v>
      </c>
      <c r="BO139" s="0" t="n">
        <f aca="false">ROUND(AA139-AK139-BE139,2)</f>
        <v>0</v>
      </c>
      <c r="BP139" s="0" t="n">
        <f aca="false">ROUND(AB139-AL139-BF139,2)</f>
        <v>0</v>
      </c>
      <c r="BQ139" s="0" t="n">
        <f aca="false">ROUND(AC139-AM139-BG139,2)</f>
        <v>0</v>
      </c>
      <c r="BR139" s="0" t="n">
        <f aca="false">ROUND(AD139-AN139-BH139,2)</f>
        <v>0</v>
      </c>
      <c r="BS139" s="0" t="n">
        <f aca="false">ROUND(AE139-AO139-BI139,2)</f>
        <v>0</v>
      </c>
      <c r="BT139" s="0" t="n">
        <f aca="false">MAX(0,Plan!$C$4-SUM(AF139:AO139))</f>
        <v>650</v>
      </c>
      <c r="BU139" s="0" t="n">
        <f aca="false">ROUND(SUM(BJ139:BS139),2)</f>
        <v>0</v>
      </c>
      <c r="BV139" s="0" t="n">
        <f aca="false">SUM(AF139:AO139)+SUM(AZ139:BI139)</f>
        <v>0</v>
      </c>
      <c r="BW139" s="0" t="n">
        <f aca="false">SUM(L139:U139)</f>
        <v>0</v>
      </c>
    </row>
    <row r="140" customFormat="false" ht="15" hidden="false" customHeight="false" outlineLevel="0" collapsed="false">
      <c r="A140" s="0" t="n">
        <v>135</v>
      </c>
      <c r="B140" s="0" t="n">
        <f aca="false">BJ139</f>
        <v>0</v>
      </c>
      <c r="C140" s="0" t="n">
        <f aca="false">BK139</f>
        <v>0</v>
      </c>
      <c r="D140" s="0" t="n">
        <f aca="false">BL139</f>
        <v>0</v>
      </c>
      <c r="E140" s="0" t="n">
        <f aca="false">BM139</f>
        <v>0</v>
      </c>
      <c r="F140" s="0" t="n">
        <f aca="false">BN139</f>
        <v>0</v>
      </c>
      <c r="G140" s="0" t="n">
        <f aca="false">BO139</f>
        <v>0</v>
      </c>
      <c r="H140" s="0" t="n">
        <f aca="false">BP139</f>
        <v>0</v>
      </c>
      <c r="I140" s="0" t="n">
        <f aca="false">BQ139</f>
        <v>0</v>
      </c>
      <c r="J140" s="0" t="n">
        <f aca="false">BR139</f>
        <v>0</v>
      </c>
      <c r="K140" s="0" t="n">
        <f aca="false">BS139</f>
        <v>0</v>
      </c>
      <c r="L140" s="0" t="n">
        <f aca="false">ROUND(B140*N(Debts!$D$5)/12,2)</f>
        <v>0</v>
      </c>
      <c r="M140" s="0" t="n">
        <f aca="false">ROUND(C140*N(Debts!$D$6)/12,2)</f>
        <v>0</v>
      </c>
      <c r="N140" s="0" t="n">
        <f aca="false">ROUND(D140*N(Debts!$D$7)/12,2)</f>
        <v>0</v>
      </c>
      <c r="O140" s="0" t="n">
        <f aca="false">ROUND(E140*N(Debts!$D$8)/12,2)</f>
        <v>0</v>
      </c>
      <c r="P140" s="0" t="n">
        <f aca="false">ROUND(F140*N(Debts!$D$9)/12,2)</f>
        <v>0</v>
      </c>
      <c r="Q140" s="0" t="n">
        <f aca="false">ROUND(G140*N(Debts!$D$10)/12,2)</f>
        <v>0</v>
      </c>
      <c r="R140" s="0" t="n">
        <f aca="false">ROUND(H140*N(Debts!$D$11)/12,2)</f>
        <v>0</v>
      </c>
      <c r="S140" s="0" t="n">
        <f aca="false">ROUND(I140*N(Debts!$D$12)/12,2)</f>
        <v>0</v>
      </c>
      <c r="T140" s="0" t="n">
        <f aca="false">ROUND(J140*N(Debts!$D$13)/12,2)</f>
        <v>0</v>
      </c>
      <c r="U140" s="0" t="n">
        <f aca="false">ROUND(K140*N(Debts!$D$14)/12,2)</f>
        <v>0</v>
      </c>
      <c r="V140" s="0" t="n">
        <f aca="false">B140+L140</f>
        <v>0</v>
      </c>
      <c r="W140" s="0" t="n">
        <f aca="false">C140+M140</f>
        <v>0</v>
      </c>
      <c r="X140" s="0" t="n">
        <f aca="false">D140+N140</f>
        <v>0</v>
      </c>
      <c r="Y140" s="0" t="n">
        <f aca="false">E140+O140</f>
        <v>0</v>
      </c>
      <c r="Z140" s="0" t="n">
        <f aca="false">F140+P140</f>
        <v>0</v>
      </c>
      <c r="AA140" s="0" t="n">
        <f aca="false">G140+Q140</f>
        <v>0</v>
      </c>
      <c r="AB140" s="0" t="n">
        <f aca="false">H140+R140</f>
        <v>0</v>
      </c>
      <c r="AC140" s="0" t="n">
        <f aca="false">I140+S140</f>
        <v>0</v>
      </c>
      <c r="AD140" s="0" t="n">
        <f aca="false">J140+T140</f>
        <v>0</v>
      </c>
      <c r="AE140" s="0" t="n">
        <f aca="false">K140+U140</f>
        <v>0</v>
      </c>
      <c r="AF140" s="0" t="n">
        <f aca="false">MIN(N(Debts!$E$5),V140)</f>
        <v>0</v>
      </c>
      <c r="AG140" s="0" t="n">
        <f aca="false">MIN(N(Debts!$E$6),W140)</f>
        <v>0</v>
      </c>
      <c r="AH140" s="0" t="n">
        <f aca="false">MIN(N(Debts!$E$7),X140)</f>
        <v>0</v>
      </c>
      <c r="AI140" s="0" t="n">
        <f aca="false">MIN(N(Debts!$E$8),Y140)</f>
        <v>0</v>
      </c>
      <c r="AJ140" s="0" t="n">
        <f aca="false">MIN(N(Debts!$E$9),Z140)</f>
        <v>0</v>
      </c>
      <c r="AK140" s="0" t="n">
        <f aca="false">MIN(N(Debts!$E$10),AA140)</f>
        <v>0</v>
      </c>
      <c r="AL140" s="0" t="n">
        <f aca="false">MIN(N(Debts!$E$11),AB140)</f>
        <v>0</v>
      </c>
      <c r="AM140" s="0" t="n">
        <f aca="false">MIN(N(Debts!$E$12),AC140)</f>
        <v>0</v>
      </c>
      <c r="AN140" s="0" t="n">
        <f aca="false">MIN(N(Debts!$E$13),AD140)</f>
        <v>0</v>
      </c>
      <c r="AO140" s="0" t="n">
        <f aca="false">MIN(N(Debts!$E$14),AE140)</f>
        <v>0</v>
      </c>
      <c r="AP140" s="0" t="n">
        <f aca="false">V140-AF140</f>
        <v>0</v>
      </c>
      <c r="AQ140" s="0" t="n">
        <f aca="false">W140-AG140</f>
        <v>0</v>
      </c>
      <c r="AR140" s="0" t="n">
        <f aca="false">X140-AH140</f>
        <v>0</v>
      </c>
      <c r="AS140" s="0" t="n">
        <f aca="false">Y140-AI140</f>
        <v>0</v>
      </c>
      <c r="AT140" s="0" t="n">
        <f aca="false">Z140-AJ140</f>
        <v>0</v>
      </c>
      <c r="AU140" s="0" t="n">
        <f aca="false">AA140-AK140</f>
        <v>0</v>
      </c>
      <c r="AV140" s="0" t="n">
        <f aca="false">AB140-AL140</f>
        <v>0</v>
      </c>
      <c r="AW140" s="0" t="n">
        <f aca="false">AC140-AM140</f>
        <v>0</v>
      </c>
      <c r="AX140" s="0" t="n">
        <f aca="false">AD140-AN140</f>
        <v>0</v>
      </c>
      <c r="AY140" s="0" t="n">
        <f aca="false">AE140-AO140</f>
        <v>0</v>
      </c>
      <c r="AZ140" s="0" t="n">
        <f aca="false">MAX(0,MIN(AP140,$BT140-SUMIF($AP$2:$AY$2,"&lt;"&amp;AP$2,$AP140:$AY140)))</f>
        <v>0</v>
      </c>
      <c r="BA140" s="0" t="n">
        <f aca="false">MAX(0,MIN(AQ140,$BT140-SUMIF($AP$2:$AY$2,"&lt;"&amp;AQ$2,$AP140:$AY140)))</f>
        <v>0</v>
      </c>
      <c r="BB140" s="0" t="n">
        <f aca="false">MAX(0,MIN(AR140,$BT140-SUMIF($AP$2:$AY$2,"&lt;"&amp;AR$2,$AP140:$AY140)))</f>
        <v>0</v>
      </c>
      <c r="BC140" s="0" t="n">
        <f aca="false">MAX(0,MIN(AS140,$BT140-SUMIF($AP$2:$AY$2,"&lt;"&amp;AS$2,$AP140:$AY140)))</f>
        <v>0</v>
      </c>
      <c r="BD140" s="0" t="n">
        <f aca="false">MAX(0,MIN(AT140,$BT140-SUMIF($AP$2:$AY$2,"&lt;"&amp;AT$2,$AP140:$AY140)))</f>
        <v>0</v>
      </c>
      <c r="BE140" s="0" t="n">
        <f aca="false">MAX(0,MIN(AU140,$BT140-SUMIF($AP$2:$AY$2,"&lt;"&amp;AU$2,$AP140:$AY140)))</f>
        <v>0</v>
      </c>
      <c r="BF140" s="0" t="n">
        <f aca="false">MAX(0,MIN(AV140,$BT140-SUMIF($AP$2:$AY$2,"&lt;"&amp;AV$2,$AP140:$AY140)))</f>
        <v>0</v>
      </c>
      <c r="BG140" s="0" t="n">
        <f aca="false">MAX(0,MIN(AW140,$BT140-SUMIF($AP$2:$AY$2,"&lt;"&amp;AW$2,$AP140:$AY140)))</f>
        <v>0</v>
      </c>
      <c r="BH140" s="0" t="n">
        <f aca="false">MAX(0,MIN(AX140,$BT140-SUMIF($AP$2:$AY$2,"&lt;"&amp;AX$2,$AP140:$AY140)))</f>
        <v>0</v>
      </c>
      <c r="BI140" s="0" t="n">
        <f aca="false">MAX(0,MIN(AY140,$BT140-SUMIF($AP$2:$AY$2,"&lt;"&amp;AY$2,$AP140:$AY140)))</f>
        <v>0</v>
      </c>
      <c r="BJ140" s="0" t="n">
        <f aca="false">ROUND(V140-AF140-AZ140,2)</f>
        <v>0</v>
      </c>
      <c r="BK140" s="0" t="n">
        <f aca="false">ROUND(W140-AG140-BA140,2)</f>
        <v>0</v>
      </c>
      <c r="BL140" s="0" t="n">
        <f aca="false">ROUND(X140-AH140-BB140,2)</f>
        <v>0</v>
      </c>
      <c r="BM140" s="0" t="n">
        <f aca="false">ROUND(Y140-AI140-BC140,2)</f>
        <v>0</v>
      </c>
      <c r="BN140" s="0" t="n">
        <f aca="false">ROUND(Z140-AJ140-BD140,2)</f>
        <v>0</v>
      </c>
      <c r="BO140" s="0" t="n">
        <f aca="false">ROUND(AA140-AK140-BE140,2)</f>
        <v>0</v>
      </c>
      <c r="BP140" s="0" t="n">
        <f aca="false">ROUND(AB140-AL140-BF140,2)</f>
        <v>0</v>
      </c>
      <c r="BQ140" s="0" t="n">
        <f aca="false">ROUND(AC140-AM140-BG140,2)</f>
        <v>0</v>
      </c>
      <c r="BR140" s="0" t="n">
        <f aca="false">ROUND(AD140-AN140-BH140,2)</f>
        <v>0</v>
      </c>
      <c r="BS140" s="0" t="n">
        <f aca="false">ROUND(AE140-AO140-BI140,2)</f>
        <v>0</v>
      </c>
      <c r="BT140" s="0" t="n">
        <f aca="false">MAX(0,Plan!$C$4-SUM(AF140:AO140))</f>
        <v>650</v>
      </c>
      <c r="BU140" s="0" t="n">
        <f aca="false">ROUND(SUM(BJ140:BS140),2)</f>
        <v>0</v>
      </c>
      <c r="BV140" s="0" t="n">
        <f aca="false">SUM(AF140:AO140)+SUM(AZ140:BI140)</f>
        <v>0</v>
      </c>
      <c r="BW140" s="0" t="n">
        <f aca="false">SUM(L140:U140)</f>
        <v>0</v>
      </c>
    </row>
    <row r="141" customFormat="false" ht="15" hidden="false" customHeight="false" outlineLevel="0" collapsed="false">
      <c r="A141" s="0" t="n">
        <v>136</v>
      </c>
      <c r="B141" s="0" t="n">
        <f aca="false">BJ140</f>
        <v>0</v>
      </c>
      <c r="C141" s="0" t="n">
        <f aca="false">BK140</f>
        <v>0</v>
      </c>
      <c r="D141" s="0" t="n">
        <f aca="false">BL140</f>
        <v>0</v>
      </c>
      <c r="E141" s="0" t="n">
        <f aca="false">BM140</f>
        <v>0</v>
      </c>
      <c r="F141" s="0" t="n">
        <f aca="false">BN140</f>
        <v>0</v>
      </c>
      <c r="G141" s="0" t="n">
        <f aca="false">BO140</f>
        <v>0</v>
      </c>
      <c r="H141" s="0" t="n">
        <f aca="false">BP140</f>
        <v>0</v>
      </c>
      <c r="I141" s="0" t="n">
        <f aca="false">BQ140</f>
        <v>0</v>
      </c>
      <c r="J141" s="0" t="n">
        <f aca="false">BR140</f>
        <v>0</v>
      </c>
      <c r="K141" s="0" t="n">
        <f aca="false">BS140</f>
        <v>0</v>
      </c>
      <c r="L141" s="0" t="n">
        <f aca="false">ROUND(B141*N(Debts!$D$5)/12,2)</f>
        <v>0</v>
      </c>
      <c r="M141" s="0" t="n">
        <f aca="false">ROUND(C141*N(Debts!$D$6)/12,2)</f>
        <v>0</v>
      </c>
      <c r="N141" s="0" t="n">
        <f aca="false">ROUND(D141*N(Debts!$D$7)/12,2)</f>
        <v>0</v>
      </c>
      <c r="O141" s="0" t="n">
        <f aca="false">ROUND(E141*N(Debts!$D$8)/12,2)</f>
        <v>0</v>
      </c>
      <c r="P141" s="0" t="n">
        <f aca="false">ROUND(F141*N(Debts!$D$9)/12,2)</f>
        <v>0</v>
      </c>
      <c r="Q141" s="0" t="n">
        <f aca="false">ROUND(G141*N(Debts!$D$10)/12,2)</f>
        <v>0</v>
      </c>
      <c r="R141" s="0" t="n">
        <f aca="false">ROUND(H141*N(Debts!$D$11)/12,2)</f>
        <v>0</v>
      </c>
      <c r="S141" s="0" t="n">
        <f aca="false">ROUND(I141*N(Debts!$D$12)/12,2)</f>
        <v>0</v>
      </c>
      <c r="T141" s="0" t="n">
        <f aca="false">ROUND(J141*N(Debts!$D$13)/12,2)</f>
        <v>0</v>
      </c>
      <c r="U141" s="0" t="n">
        <f aca="false">ROUND(K141*N(Debts!$D$14)/12,2)</f>
        <v>0</v>
      </c>
      <c r="V141" s="0" t="n">
        <f aca="false">B141+L141</f>
        <v>0</v>
      </c>
      <c r="W141" s="0" t="n">
        <f aca="false">C141+M141</f>
        <v>0</v>
      </c>
      <c r="X141" s="0" t="n">
        <f aca="false">D141+N141</f>
        <v>0</v>
      </c>
      <c r="Y141" s="0" t="n">
        <f aca="false">E141+O141</f>
        <v>0</v>
      </c>
      <c r="Z141" s="0" t="n">
        <f aca="false">F141+P141</f>
        <v>0</v>
      </c>
      <c r="AA141" s="0" t="n">
        <f aca="false">G141+Q141</f>
        <v>0</v>
      </c>
      <c r="AB141" s="0" t="n">
        <f aca="false">H141+R141</f>
        <v>0</v>
      </c>
      <c r="AC141" s="0" t="n">
        <f aca="false">I141+S141</f>
        <v>0</v>
      </c>
      <c r="AD141" s="0" t="n">
        <f aca="false">J141+T141</f>
        <v>0</v>
      </c>
      <c r="AE141" s="0" t="n">
        <f aca="false">K141+U141</f>
        <v>0</v>
      </c>
      <c r="AF141" s="0" t="n">
        <f aca="false">MIN(N(Debts!$E$5),V141)</f>
        <v>0</v>
      </c>
      <c r="AG141" s="0" t="n">
        <f aca="false">MIN(N(Debts!$E$6),W141)</f>
        <v>0</v>
      </c>
      <c r="AH141" s="0" t="n">
        <f aca="false">MIN(N(Debts!$E$7),X141)</f>
        <v>0</v>
      </c>
      <c r="AI141" s="0" t="n">
        <f aca="false">MIN(N(Debts!$E$8),Y141)</f>
        <v>0</v>
      </c>
      <c r="AJ141" s="0" t="n">
        <f aca="false">MIN(N(Debts!$E$9),Z141)</f>
        <v>0</v>
      </c>
      <c r="AK141" s="0" t="n">
        <f aca="false">MIN(N(Debts!$E$10),AA141)</f>
        <v>0</v>
      </c>
      <c r="AL141" s="0" t="n">
        <f aca="false">MIN(N(Debts!$E$11),AB141)</f>
        <v>0</v>
      </c>
      <c r="AM141" s="0" t="n">
        <f aca="false">MIN(N(Debts!$E$12),AC141)</f>
        <v>0</v>
      </c>
      <c r="AN141" s="0" t="n">
        <f aca="false">MIN(N(Debts!$E$13),AD141)</f>
        <v>0</v>
      </c>
      <c r="AO141" s="0" t="n">
        <f aca="false">MIN(N(Debts!$E$14),AE141)</f>
        <v>0</v>
      </c>
      <c r="AP141" s="0" t="n">
        <f aca="false">V141-AF141</f>
        <v>0</v>
      </c>
      <c r="AQ141" s="0" t="n">
        <f aca="false">W141-AG141</f>
        <v>0</v>
      </c>
      <c r="AR141" s="0" t="n">
        <f aca="false">X141-AH141</f>
        <v>0</v>
      </c>
      <c r="AS141" s="0" t="n">
        <f aca="false">Y141-AI141</f>
        <v>0</v>
      </c>
      <c r="AT141" s="0" t="n">
        <f aca="false">Z141-AJ141</f>
        <v>0</v>
      </c>
      <c r="AU141" s="0" t="n">
        <f aca="false">AA141-AK141</f>
        <v>0</v>
      </c>
      <c r="AV141" s="0" t="n">
        <f aca="false">AB141-AL141</f>
        <v>0</v>
      </c>
      <c r="AW141" s="0" t="n">
        <f aca="false">AC141-AM141</f>
        <v>0</v>
      </c>
      <c r="AX141" s="0" t="n">
        <f aca="false">AD141-AN141</f>
        <v>0</v>
      </c>
      <c r="AY141" s="0" t="n">
        <f aca="false">AE141-AO141</f>
        <v>0</v>
      </c>
      <c r="AZ141" s="0" t="n">
        <f aca="false">MAX(0,MIN(AP141,$BT141-SUMIF($AP$2:$AY$2,"&lt;"&amp;AP$2,$AP141:$AY141)))</f>
        <v>0</v>
      </c>
      <c r="BA141" s="0" t="n">
        <f aca="false">MAX(0,MIN(AQ141,$BT141-SUMIF($AP$2:$AY$2,"&lt;"&amp;AQ$2,$AP141:$AY141)))</f>
        <v>0</v>
      </c>
      <c r="BB141" s="0" t="n">
        <f aca="false">MAX(0,MIN(AR141,$BT141-SUMIF($AP$2:$AY$2,"&lt;"&amp;AR$2,$AP141:$AY141)))</f>
        <v>0</v>
      </c>
      <c r="BC141" s="0" t="n">
        <f aca="false">MAX(0,MIN(AS141,$BT141-SUMIF($AP$2:$AY$2,"&lt;"&amp;AS$2,$AP141:$AY141)))</f>
        <v>0</v>
      </c>
      <c r="BD141" s="0" t="n">
        <f aca="false">MAX(0,MIN(AT141,$BT141-SUMIF($AP$2:$AY$2,"&lt;"&amp;AT$2,$AP141:$AY141)))</f>
        <v>0</v>
      </c>
      <c r="BE141" s="0" t="n">
        <f aca="false">MAX(0,MIN(AU141,$BT141-SUMIF($AP$2:$AY$2,"&lt;"&amp;AU$2,$AP141:$AY141)))</f>
        <v>0</v>
      </c>
      <c r="BF141" s="0" t="n">
        <f aca="false">MAX(0,MIN(AV141,$BT141-SUMIF($AP$2:$AY$2,"&lt;"&amp;AV$2,$AP141:$AY141)))</f>
        <v>0</v>
      </c>
      <c r="BG141" s="0" t="n">
        <f aca="false">MAX(0,MIN(AW141,$BT141-SUMIF($AP$2:$AY$2,"&lt;"&amp;AW$2,$AP141:$AY141)))</f>
        <v>0</v>
      </c>
      <c r="BH141" s="0" t="n">
        <f aca="false">MAX(0,MIN(AX141,$BT141-SUMIF($AP$2:$AY$2,"&lt;"&amp;AX$2,$AP141:$AY141)))</f>
        <v>0</v>
      </c>
      <c r="BI141" s="0" t="n">
        <f aca="false">MAX(0,MIN(AY141,$BT141-SUMIF($AP$2:$AY$2,"&lt;"&amp;AY$2,$AP141:$AY141)))</f>
        <v>0</v>
      </c>
      <c r="BJ141" s="0" t="n">
        <f aca="false">ROUND(V141-AF141-AZ141,2)</f>
        <v>0</v>
      </c>
      <c r="BK141" s="0" t="n">
        <f aca="false">ROUND(W141-AG141-BA141,2)</f>
        <v>0</v>
      </c>
      <c r="BL141" s="0" t="n">
        <f aca="false">ROUND(X141-AH141-BB141,2)</f>
        <v>0</v>
      </c>
      <c r="BM141" s="0" t="n">
        <f aca="false">ROUND(Y141-AI141-BC141,2)</f>
        <v>0</v>
      </c>
      <c r="BN141" s="0" t="n">
        <f aca="false">ROUND(Z141-AJ141-BD141,2)</f>
        <v>0</v>
      </c>
      <c r="BO141" s="0" t="n">
        <f aca="false">ROUND(AA141-AK141-BE141,2)</f>
        <v>0</v>
      </c>
      <c r="BP141" s="0" t="n">
        <f aca="false">ROUND(AB141-AL141-BF141,2)</f>
        <v>0</v>
      </c>
      <c r="BQ141" s="0" t="n">
        <f aca="false">ROUND(AC141-AM141-BG141,2)</f>
        <v>0</v>
      </c>
      <c r="BR141" s="0" t="n">
        <f aca="false">ROUND(AD141-AN141-BH141,2)</f>
        <v>0</v>
      </c>
      <c r="BS141" s="0" t="n">
        <f aca="false">ROUND(AE141-AO141-BI141,2)</f>
        <v>0</v>
      </c>
      <c r="BT141" s="0" t="n">
        <f aca="false">MAX(0,Plan!$C$4-SUM(AF141:AO141))</f>
        <v>650</v>
      </c>
      <c r="BU141" s="0" t="n">
        <f aca="false">ROUND(SUM(BJ141:BS141),2)</f>
        <v>0</v>
      </c>
      <c r="BV141" s="0" t="n">
        <f aca="false">SUM(AF141:AO141)+SUM(AZ141:BI141)</f>
        <v>0</v>
      </c>
      <c r="BW141" s="0" t="n">
        <f aca="false">SUM(L141:U141)</f>
        <v>0</v>
      </c>
    </row>
    <row r="142" customFormat="false" ht="15" hidden="false" customHeight="false" outlineLevel="0" collapsed="false">
      <c r="A142" s="0" t="n">
        <v>137</v>
      </c>
      <c r="B142" s="0" t="n">
        <f aca="false">BJ141</f>
        <v>0</v>
      </c>
      <c r="C142" s="0" t="n">
        <f aca="false">BK141</f>
        <v>0</v>
      </c>
      <c r="D142" s="0" t="n">
        <f aca="false">BL141</f>
        <v>0</v>
      </c>
      <c r="E142" s="0" t="n">
        <f aca="false">BM141</f>
        <v>0</v>
      </c>
      <c r="F142" s="0" t="n">
        <f aca="false">BN141</f>
        <v>0</v>
      </c>
      <c r="G142" s="0" t="n">
        <f aca="false">BO141</f>
        <v>0</v>
      </c>
      <c r="H142" s="0" t="n">
        <f aca="false">BP141</f>
        <v>0</v>
      </c>
      <c r="I142" s="0" t="n">
        <f aca="false">BQ141</f>
        <v>0</v>
      </c>
      <c r="J142" s="0" t="n">
        <f aca="false">BR141</f>
        <v>0</v>
      </c>
      <c r="K142" s="0" t="n">
        <f aca="false">BS141</f>
        <v>0</v>
      </c>
      <c r="L142" s="0" t="n">
        <f aca="false">ROUND(B142*N(Debts!$D$5)/12,2)</f>
        <v>0</v>
      </c>
      <c r="M142" s="0" t="n">
        <f aca="false">ROUND(C142*N(Debts!$D$6)/12,2)</f>
        <v>0</v>
      </c>
      <c r="N142" s="0" t="n">
        <f aca="false">ROUND(D142*N(Debts!$D$7)/12,2)</f>
        <v>0</v>
      </c>
      <c r="O142" s="0" t="n">
        <f aca="false">ROUND(E142*N(Debts!$D$8)/12,2)</f>
        <v>0</v>
      </c>
      <c r="P142" s="0" t="n">
        <f aca="false">ROUND(F142*N(Debts!$D$9)/12,2)</f>
        <v>0</v>
      </c>
      <c r="Q142" s="0" t="n">
        <f aca="false">ROUND(G142*N(Debts!$D$10)/12,2)</f>
        <v>0</v>
      </c>
      <c r="R142" s="0" t="n">
        <f aca="false">ROUND(H142*N(Debts!$D$11)/12,2)</f>
        <v>0</v>
      </c>
      <c r="S142" s="0" t="n">
        <f aca="false">ROUND(I142*N(Debts!$D$12)/12,2)</f>
        <v>0</v>
      </c>
      <c r="T142" s="0" t="n">
        <f aca="false">ROUND(J142*N(Debts!$D$13)/12,2)</f>
        <v>0</v>
      </c>
      <c r="U142" s="0" t="n">
        <f aca="false">ROUND(K142*N(Debts!$D$14)/12,2)</f>
        <v>0</v>
      </c>
      <c r="V142" s="0" t="n">
        <f aca="false">B142+L142</f>
        <v>0</v>
      </c>
      <c r="W142" s="0" t="n">
        <f aca="false">C142+M142</f>
        <v>0</v>
      </c>
      <c r="X142" s="0" t="n">
        <f aca="false">D142+N142</f>
        <v>0</v>
      </c>
      <c r="Y142" s="0" t="n">
        <f aca="false">E142+O142</f>
        <v>0</v>
      </c>
      <c r="Z142" s="0" t="n">
        <f aca="false">F142+P142</f>
        <v>0</v>
      </c>
      <c r="AA142" s="0" t="n">
        <f aca="false">G142+Q142</f>
        <v>0</v>
      </c>
      <c r="AB142" s="0" t="n">
        <f aca="false">H142+R142</f>
        <v>0</v>
      </c>
      <c r="AC142" s="0" t="n">
        <f aca="false">I142+S142</f>
        <v>0</v>
      </c>
      <c r="AD142" s="0" t="n">
        <f aca="false">J142+T142</f>
        <v>0</v>
      </c>
      <c r="AE142" s="0" t="n">
        <f aca="false">K142+U142</f>
        <v>0</v>
      </c>
      <c r="AF142" s="0" t="n">
        <f aca="false">MIN(N(Debts!$E$5),V142)</f>
        <v>0</v>
      </c>
      <c r="AG142" s="0" t="n">
        <f aca="false">MIN(N(Debts!$E$6),W142)</f>
        <v>0</v>
      </c>
      <c r="AH142" s="0" t="n">
        <f aca="false">MIN(N(Debts!$E$7),X142)</f>
        <v>0</v>
      </c>
      <c r="AI142" s="0" t="n">
        <f aca="false">MIN(N(Debts!$E$8),Y142)</f>
        <v>0</v>
      </c>
      <c r="AJ142" s="0" t="n">
        <f aca="false">MIN(N(Debts!$E$9),Z142)</f>
        <v>0</v>
      </c>
      <c r="AK142" s="0" t="n">
        <f aca="false">MIN(N(Debts!$E$10),AA142)</f>
        <v>0</v>
      </c>
      <c r="AL142" s="0" t="n">
        <f aca="false">MIN(N(Debts!$E$11),AB142)</f>
        <v>0</v>
      </c>
      <c r="AM142" s="0" t="n">
        <f aca="false">MIN(N(Debts!$E$12),AC142)</f>
        <v>0</v>
      </c>
      <c r="AN142" s="0" t="n">
        <f aca="false">MIN(N(Debts!$E$13),AD142)</f>
        <v>0</v>
      </c>
      <c r="AO142" s="0" t="n">
        <f aca="false">MIN(N(Debts!$E$14),AE142)</f>
        <v>0</v>
      </c>
      <c r="AP142" s="0" t="n">
        <f aca="false">V142-AF142</f>
        <v>0</v>
      </c>
      <c r="AQ142" s="0" t="n">
        <f aca="false">W142-AG142</f>
        <v>0</v>
      </c>
      <c r="AR142" s="0" t="n">
        <f aca="false">X142-AH142</f>
        <v>0</v>
      </c>
      <c r="AS142" s="0" t="n">
        <f aca="false">Y142-AI142</f>
        <v>0</v>
      </c>
      <c r="AT142" s="0" t="n">
        <f aca="false">Z142-AJ142</f>
        <v>0</v>
      </c>
      <c r="AU142" s="0" t="n">
        <f aca="false">AA142-AK142</f>
        <v>0</v>
      </c>
      <c r="AV142" s="0" t="n">
        <f aca="false">AB142-AL142</f>
        <v>0</v>
      </c>
      <c r="AW142" s="0" t="n">
        <f aca="false">AC142-AM142</f>
        <v>0</v>
      </c>
      <c r="AX142" s="0" t="n">
        <f aca="false">AD142-AN142</f>
        <v>0</v>
      </c>
      <c r="AY142" s="0" t="n">
        <f aca="false">AE142-AO142</f>
        <v>0</v>
      </c>
      <c r="AZ142" s="0" t="n">
        <f aca="false">MAX(0,MIN(AP142,$BT142-SUMIF($AP$2:$AY$2,"&lt;"&amp;AP$2,$AP142:$AY142)))</f>
        <v>0</v>
      </c>
      <c r="BA142" s="0" t="n">
        <f aca="false">MAX(0,MIN(AQ142,$BT142-SUMIF($AP$2:$AY$2,"&lt;"&amp;AQ$2,$AP142:$AY142)))</f>
        <v>0</v>
      </c>
      <c r="BB142" s="0" t="n">
        <f aca="false">MAX(0,MIN(AR142,$BT142-SUMIF($AP$2:$AY$2,"&lt;"&amp;AR$2,$AP142:$AY142)))</f>
        <v>0</v>
      </c>
      <c r="BC142" s="0" t="n">
        <f aca="false">MAX(0,MIN(AS142,$BT142-SUMIF($AP$2:$AY$2,"&lt;"&amp;AS$2,$AP142:$AY142)))</f>
        <v>0</v>
      </c>
      <c r="BD142" s="0" t="n">
        <f aca="false">MAX(0,MIN(AT142,$BT142-SUMIF($AP$2:$AY$2,"&lt;"&amp;AT$2,$AP142:$AY142)))</f>
        <v>0</v>
      </c>
      <c r="BE142" s="0" t="n">
        <f aca="false">MAX(0,MIN(AU142,$BT142-SUMIF($AP$2:$AY$2,"&lt;"&amp;AU$2,$AP142:$AY142)))</f>
        <v>0</v>
      </c>
      <c r="BF142" s="0" t="n">
        <f aca="false">MAX(0,MIN(AV142,$BT142-SUMIF($AP$2:$AY$2,"&lt;"&amp;AV$2,$AP142:$AY142)))</f>
        <v>0</v>
      </c>
      <c r="BG142" s="0" t="n">
        <f aca="false">MAX(0,MIN(AW142,$BT142-SUMIF($AP$2:$AY$2,"&lt;"&amp;AW$2,$AP142:$AY142)))</f>
        <v>0</v>
      </c>
      <c r="BH142" s="0" t="n">
        <f aca="false">MAX(0,MIN(AX142,$BT142-SUMIF($AP$2:$AY$2,"&lt;"&amp;AX$2,$AP142:$AY142)))</f>
        <v>0</v>
      </c>
      <c r="BI142" s="0" t="n">
        <f aca="false">MAX(0,MIN(AY142,$BT142-SUMIF($AP$2:$AY$2,"&lt;"&amp;AY$2,$AP142:$AY142)))</f>
        <v>0</v>
      </c>
      <c r="BJ142" s="0" t="n">
        <f aca="false">ROUND(V142-AF142-AZ142,2)</f>
        <v>0</v>
      </c>
      <c r="BK142" s="0" t="n">
        <f aca="false">ROUND(W142-AG142-BA142,2)</f>
        <v>0</v>
      </c>
      <c r="BL142" s="0" t="n">
        <f aca="false">ROUND(X142-AH142-BB142,2)</f>
        <v>0</v>
      </c>
      <c r="BM142" s="0" t="n">
        <f aca="false">ROUND(Y142-AI142-BC142,2)</f>
        <v>0</v>
      </c>
      <c r="BN142" s="0" t="n">
        <f aca="false">ROUND(Z142-AJ142-BD142,2)</f>
        <v>0</v>
      </c>
      <c r="BO142" s="0" t="n">
        <f aca="false">ROUND(AA142-AK142-BE142,2)</f>
        <v>0</v>
      </c>
      <c r="BP142" s="0" t="n">
        <f aca="false">ROUND(AB142-AL142-BF142,2)</f>
        <v>0</v>
      </c>
      <c r="BQ142" s="0" t="n">
        <f aca="false">ROUND(AC142-AM142-BG142,2)</f>
        <v>0</v>
      </c>
      <c r="BR142" s="0" t="n">
        <f aca="false">ROUND(AD142-AN142-BH142,2)</f>
        <v>0</v>
      </c>
      <c r="BS142" s="0" t="n">
        <f aca="false">ROUND(AE142-AO142-BI142,2)</f>
        <v>0</v>
      </c>
      <c r="BT142" s="0" t="n">
        <f aca="false">MAX(0,Plan!$C$4-SUM(AF142:AO142))</f>
        <v>650</v>
      </c>
      <c r="BU142" s="0" t="n">
        <f aca="false">ROUND(SUM(BJ142:BS142),2)</f>
        <v>0</v>
      </c>
      <c r="BV142" s="0" t="n">
        <f aca="false">SUM(AF142:AO142)+SUM(AZ142:BI142)</f>
        <v>0</v>
      </c>
      <c r="BW142" s="0" t="n">
        <f aca="false">SUM(L142:U142)</f>
        <v>0</v>
      </c>
    </row>
    <row r="143" customFormat="false" ht="15" hidden="false" customHeight="false" outlineLevel="0" collapsed="false">
      <c r="A143" s="0" t="n">
        <v>138</v>
      </c>
      <c r="B143" s="0" t="n">
        <f aca="false">BJ142</f>
        <v>0</v>
      </c>
      <c r="C143" s="0" t="n">
        <f aca="false">BK142</f>
        <v>0</v>
      </c>
      <c r="D143" s="0" t="n">
        <f aca="false">BL142</f>
        <v>0</v>
      </c>
      <c r="E143" s="0" t="n">
        <f aca="false">BM142</f>
        <v>0</v>
      </c>
      <c r="F143" s="0" t="n">
        <f aca="false">BN142</f>
        <v>0</v>
      </c>
      <c r="G143" s="0" t="n">
        <f aca="false">BO142</f>
        <v>0</v>
      </c>
      <c r="H143" s="0" t="n">
        <f aca="false">BP142</f>
        <v>0</v>
      </c>
      <c r="I143" s="0" t="n">
        <f aca="false">BQ142</f>
        <v>0</v>
      </c>
      <c r="J143" s="0" t="n">
        <f aca="false">BR142</f>
        <v>0</v>
      </c>
      <c r="K143" s="0" t="n">
        <f aca="false">BS142</f>
        <v>0</v>
      </c>
      <c r="L143" s="0" t="n">
        <f aca="false">ROUND(B143*N(Debts!$D$5)/12,2)</f>
        <v>0</v>
      </c>
      <c r="M143" s="0" t="n">
        <f aca="false">ROUND(C143*N(Debts!$D$6)/12,2)</f>
        <v>0</v>
      </c>
      <c r="N143" s="0" t="n">
        <f aca="false">ROUND(D143*N(Debts!$D$7)/12,2)</f>
        <v>0</v>
      </c>
      <c r="O143" s="0" t="n">
        <f aca="false">ROUND(E143*N(Debts!$D$8)/12,2)</f>
        <v>0</v>
      </c>
      <c r="P143" s="0" t="n">
        <f aca="false">ROUND(F143*N(Debts!$D$9)/12,2)</f>
        <v>0</v>
      </c>
      <c r="Q143" s="0" t="n">
        <f aca="false">ROUND(G143*N(Debts!$D$10)/12,2)</f>
        <v>0</v>
      </c>
      <c r="R143" s="0" t="n">
        <f aca="false">ROUND(H143*N(Debts!$D$11)/12,2)</f>
        <v>0</v>
      </c>
      <c r="S143" s="0" t="n">
        <f aca="false">ROUND(I143*N(Debts!$D$12)/12,2)</f>
        <v>0</v>
      </c>
      <c r="T143" s="0" t="n">
        <f aca="false">ROUND(J143*N(Debts!$D$13)/12,2)</f>
        <v>0</v>
      </c>
      <c r="U143" s="0" t="n">
        <f aca="false">ROUND(K143*N(Debts!$D$14)/12,2)</f>
        <v>0</v>
      </c>
      <c r="V143" s="0" t="n">
        <f aca="false">B143+L143</f>
        <v>0</v>
      </c>
      <c r="W143" s="0" t="n">
        <f aca="false">C143+M143</f>
        <v>0</v>
      </c>
      <c r="X143" s="0" t="n">
        <f aca="false">D143+N143</f>
        <v>0</v>
      </c>
      <c r="Y143" s="0" t="n">
        <f aca="false">E143+O143</f>
        <v>0</v>
      </c>
      <c r="Z143" s="0" t="n">
        <f aca="false">F143+P143</f>
        <v>0</v>
      </c>
      <c r="AA143" s="0" t="n">
        <f aca="false">G143+Q143</f>
        <v>0</v>
      </c>
      <c r="AB143" s="0" t="n">
        <f aca="false">H143+R143</f>
        <v>0</v>
      </c>
      <c r="AC143" s="0" t="n">
        <f aca="false">I143+S143</f>
        <v>0</v>
      </c>
      <c r="AD143" s="0" t="n">
        <f aca="false">J143+T143</f>
        <v>0</v>
      </c>
      <c r="AE143" s="0" t="n">
        <f aca="false">K143+U143</f>
        <v>0</v>
      </c>
      <c r="AF143" s="0" t="n">
        <f aca="false">MIN(N(Debts!$E$5),V143)</f>
        <v>0</v>
      </c>
      <c r="AG143" s="0" t="n">
        <f aca="false">MIN(N(Debts!$E$6),W143)</f>
        <v>0</v>
      </c>
      <c r="AH143" s="0" t="n">
        <f aca="false">MIN(N(Debts!$E$7),X143)</f>
        <v>0</v>
      </c>
      <c r="AI143" s="0" t="n">
        <f aca="false">MIN(N(Debts!$E$8),Y143)</f>
        <v>0</v>
      </c>
      <c r="AJ143" s="0" t="n">
        <f aca="false">MIN(N(Debts!$E$9),Z143)</f>
        <v>0</v>
      </c>
      <c r="AK143" s="0" t="n">
        <f aca="false">MIN(N(Debts!$E$10),AA143)</f>
        <v>0</v>
      </c>
      <c r="AL143" s="0" t="n">
        <f aca="false">MIN(N(Debts!$E$11),AB143)</f>
        <v>0</v>
      </c>
      <c r="AM143" s="0" t="n">
        <f aca="false">MIN(N(Debts!$E$12),AC143)</f>
        <v>0</v>
      </c>
      <c r="AN143" s="0" t="n">
        <f aca="false">MIN(N(Debts!$E$13),AD143)</f>
        <v>0</v>
      </c>
      <c r="AO143" s="0" t="n">
        <f aca="false">MIN(N(Debts!$E$14),AE143)</f>
        <v>0</v>
      </c>
      <c r="AP143" s="0" t="n">
        <f aca="false">V143-AF143</f>
        <v>0</v>
      </c>
      <c r="AQ143" s="0" t="n">
        <f aca="false">W143-AG143</f>
        <v>0</v>
      </c>
      <c r="AR143" s="0" t="n">
        <f aca="false">X143-AH143</f>
        <v>0</v>
      </c>
      <c r="AS143" s="0" t="n">
        <f aca="false">Y143-AI143</f>
        <v>0</v>
      </c>
      <c r="AT143" s="0" t="n">
        <f aca="false">Z143-AJ143</f>
        <v>0</v>
      </c>
      <c r="AU143" s="0" t="n">
        <f aca="false">AA143-AK143</f>
        <v>0</v>
      </c>
      <c r="AV143" s="0" t="n">
        <f aca="false">AB143-AL143</f>
        <v>0</v>
      </c>
      <c r="AW143" s="0" t="n">
        <f aca="false">AC143-AM143</f>
        <v>0</v>
      </c>
      <c r="AX143" s="0" t="n">
        <f aca="false">AD143-AN143</f>
        <v>0</v>
      </c>
      <c r="AY143" s="0" t="n">
        <f aca="false">AE143-AO143</f>
        <v>0</v>
      </c>
      <c r="AZ143" s="0" t="n">
        <f aca="false">MAX(0,MIN(AP143,$BT143-SUMIF($AP$2:$AY$2,"&lt;"&amp;AP$2,$AP143:$AY143)))</f>
        <v>0</v>
      </c>
      <c r="BA143" s="0" t="n">
        <f aca="false">MAX(0,MIN(AQ143,$BT143-SUMIF($AP$2:$AY$2,"&lt;"&amp;AQ$2,$AP143:$AY143)))</f>
        <v>0</v>
      </c>
      <c r="BB143" s="0" t="n">
        <f aca="false">MAX(0,MIN(AR143,$BT143-SUMIF($AP$2:$AY$2,"&lt;"&amp;AR$2,$AP143:$AY143)))</f>
        <v>0</v>
      </c>
      <c r="BC143" s="0" t="n">
        <f aca="false">MAX(0,MIN(AS143,$BT143-SUMIF($AP$2:$AY$2,"&lt;"&amp;AS$2,$AP143:$AY143)))</f>
        <v>0</v>
      </c>
      <c r="BD143" s="0" t="n">
        <f aca="false">MAX(0,MIN(AT143,$BT143-SUMIF($AP$2:$AY$2,"&lt;"&amp;AT$2,$AP143:$AY143)))</f>
        <v>0</v>
      </c>
      <c r="BE143" s="0" t="n">
        <f aca="false">MAX(0,MIN(AU143,$BT143-SUMIF($AP$2:$AY$2,"&lt;"&amp;AU$2,$AP143:$AY143)))</f>
        <v>0</v>
      </c>
      <c r="BF143" s="0" t="n">
        <f aca="false">MAX(0,MIN(AV143,$BT143-SUMIF($AP$2:$AY$2,"&lt;"&amp;AV$2,$AP143:$AY143)))</f>
        <v>0</v>
      </c>
      <c r="BG143" s="0" t="n">
        <f aca="false">MAX(0,MIN(AW143,$BT143-SUMIF($AP$2:$AY$2,"&lt;"&amp;AW$2,$AP143:$AY143)))</f>
        <v>0</v>
      </c>
      <c r="BH143" s="0" t="n">
        <f aca="false">MAX(0,MIN(AX143,$BT143-SUMIF($AP$2:$AY$2,"&lt;"&amp;AX$2,$AP143:$AY143)))</f>
        <v>0</v>
      </c>
      <c r="BI143" s="0" t="n">
        <f aca="false">MAX(0,MIN(AY143,$BT143-SUMIF($AP$2:$AY$2,"&lt;"&amp;AY$2,$AP143:$AY143)))</f>
        <v>0</v>
      </c>
      <c r="BJ143" s="0" t="n">
        <f aca="false">ROUND(V143-AF143-AZ143,2)</f>
        <v>0</v>
      </c>
      <c r="BK143" s="0" t="n">
        <f aca="false">ROUND(W143-AG143-BA143,2)</f>
        <v>0</v>
      </c>
      <c r="BL143" s="0" t="n">
        <f aca="false">ROUND(X143-AH143-BB143,2)</f>
        <v>0</v>
      </c>
      <c r="BM143" s="0" t="n">
        <f aca="false">ROUND(Y143-AI143-BC143,2)</f>
        <v>0</v>
      </c>
      <c r="BN143" s="0" t="n">
        <f aca="false">ROUND(Z143-AJ143-BD143,2)</f>
        <v>0</v>
      </c>
      <c r="BO143" s="0" t="n">
        <f aca="false">ROUND(AA143-AK143-BE143,2)</f>
        <v>0</v>
      </c>
      <c r="BP143" s="0" t="n">
        <f aca="false">ROUND(AB143-AL143-BF143,2)</f>
        <v>0</v>
      </c>
      <c r="BQ143" s="0" t="n">
        <f aca="false">ROUND(AC143-AM143-BG143,2)</f>
        <v>0</v>
      </c>
      <c r="BR143" s="0" t="n">
        <f aca="false">ROUND(AD143-AN143-BH143,2)</f>
        <v>0</v>
      </c>
      <c r="BS143" s="0" t="n">
        <f aca="false">ROUND(AE143-AO143-BI143,2)</f>
        <v>0</v>
      </c>
      <c r="BT143" s="0" t="n">
        <f aca="false">MAX(0,Plan!$C$4-SUM(AF143:AO143))</f>
        <v>650</v>
      </c>
      <c r="BU143" s="0" t="n">
        <f aca="false">ROUND(SUM(BJ143:BS143),2)</f>
        <v>0</v>
      </c>
      <c r="BV143" s="0" t="n">
        <f aca="false">SUM(AF143:AO143)+SUM(AZ143:BI143)</f>
        <v>0</v>
      </c>
      <c r="BW143" s="0" t="n">
        <f aca="false">SUM(L143:U143)</f>
        <v>0</v>
      </c>
    </row>
    <row r="144" customFormat="false" ht="15" hidden="false" customHeight="false" outlineLevel="0" collapsed="false">
      <c r="A144" s="0" t="n">
        <v>139</v>
      </c>
      <c r="B144" s="0" t="n">
        <f aca="false">BJ143</f>
        <v>0</v>
      </c>
      <c r="C144" s="0" t="n">
        <f aca="false">BK143</f>
        <v>0</v>
      </c>
      <c r="D144" s="0" t="n">
        <f aca="false">BL143</f>
        <v>0</v>
      </c>
      <c r="E144" s="0" t="n">
        <f aca="false">BM143</f>
        <v>0</v>
      </c>
      <c r="F144" s="0" t="n">
        <f aca="false">BN143</f>
        <v>0</v>
      </c>
      <c r="G144" s="0" t="n">
        <f aca="false">BO143</f>
        <v>0</v>
      </c>
      <c r="H144" s="0" t="n">
        <f aca="false">BP143</f>
        <v>0</v>
      </c>
      <c r="I144" s="0" t="n">
        <f aca="false">BQ143</f>
        <v>0</v>
      </c>
      <c r="J144" s="0" t="n">
        <f aca="false">BR143</f>
        <v>0</v>
      </c>
      <c r="K144" s="0" t="n">
        <f aca="false">BS143</f>
        <v>0</v>
      </c>
      <c r="L144" s="0" t="n">
        <f aca="false">ROUND(B144*N(Debts!$D$5)/12,2)</f>
        <v>0</v>
      </c>
      <c r="M144" s="0" t="n">
        <f aca="false">ROUND(C144*N(Debts!$D$6)/12,2)</f>
        <v>0</v>
      </c>
      <c r="N144" s="0" t="n">
        <f aca="false">ROUND(D144*N(Debts!$D$7)/12,2)</f>
        <v>0</v>
      </c>
      <c r="O144" s="0" t="n">
        <f aca="false">ROUND(E144*N(Debts!$D$8)/12,2)</f>
        <v>0</v>
      </c>
      <c r="P144" s="0" t="n">
        <f aca="false">ROUND(F144*N(Debts!$D$9)/12,2)</f>
        <v>0</v>
      </c>
      <c r="Q144" s="0" t="n">
        <f aca="false">ROUND(G144*N(Debts!$D$10)/12,2)</f>
        <v>0</v>
      </c>
      <c r="R144" s="0" t="n">
        <f aca="false">ROUND(H144*N(Debts!$D$11)/12,2)</f>
        <v>0</v>
      </c>
      <c r="S144" s="0" t="n">
        <f aca="false">ROUND(I144*N(Debts!$D$12)/12,2)</f>
        <v>0</v>
      </c>
      <c r="T144" s="0" t="n">
        <f aca="false">ROUND(J144*N(Debts!$D$13)/12,2)</f>
        <v>0</v>
      </c>
      <c r="U144" s="0" t="n">
        <f aca="false">ROUND(K144*N(Debts!$D$14)/12,2)</f>
        <v>0</v>
      </c>
      <c r="V144" s="0" t="n">
        <f aca="false">B144+L144</f>
        <v>0</v>
      </c>
      <c r="W144" s="0" t="n">
        <f aca="false">C144+M144</f>
        <v>0</v>
      </c>
      <c r="X144" s="0" t="n">
        <f aca="false">D144+N144</f>
        <v>0</v>
      </c>
      <c r="Y144" s="0" t="n">
        <f aca="false">E144+O144</f>
        <v>0</v>
      </c>
      <c r="Z144" s="0" t="n">
        <f aca="false">F144+P144</f>
        <v>0</v>
      </c>
      <c r="AA144" s="0" t="n">
        <f aca="false">G144+Q144</f>
        <v>0</v>
      </c>
      <c r="AB144" s="0" t="n">
        <f aca="false">H144+R144</f>
        <v>0</v>
      </c>
      <c r="AC144" s="0" t="n">
        <f aca="false">I144+S144</f>
        <v>0</v>
      </c>
      <c r="AD144" s="0" t="n">
        <f aca="false">J144+T144</f>
        <v>0</v>
      </c>
      <c r="AE144" s="0" t="n">
        <f aca="false">K144+U144</f>
        <v>0</v>
      </c>
      <c r="AF144" s="0" t="n">
        <f aca="false">MIN(N(Debts!$E$5),V144)</f>
        <v>0</v>
      </c>
      <c r="AG144" s="0" t="n">
        <f aca="false">MIN(N(Debts!$E$6),W144)</f>
        <v>0</v>
      </c>
      <c r="AH144" s="0" t="n">
        <f aca="false">MIN(N(Debts!$E$7),X144)</f>
        <v>0</v>
      </c>
      <c r="AI144" s="0" t="n">
        <f aca="false">MIN(N(Debts!$E$8),Y144)</f>
        <v>0</v>
      </c>
      <c r="AJ144" s="0" t="n">
        <f aca="false">MIN(N(Debts!$E$9),Z144)</f>
        <v>0</v>
      </c>
      <c r="AK144" s="0" t="n">
        <f aca="false">MIN(N(Debts!$E$10),AA144)</f>
        <v>0</v>
      </c>
      <c r="AL144" s="0" t="n">
        <f aca="false">MIN(N(Debts!$E$11),AB144)</f>
        <v>0</v>
      </c>
      <c r="AM144" s="0" t="n">
        <f aca="false">MIN(N(Debts!$E$12),AC144)</f>
        <v>0</v>
      </c>
      <c r="AN144" s="0" t="n">
        <f aca="false">MIN(N(Debts!$E$13),AD144)</f>
        <v>0</v>
      </c>
      <c r="AO144" s="0" t="n">
        <f aca="false">MIN(N(Debts!$E$14),AE144)</f>
        <v>0</v>
      </c>
      <c r="AP144" s="0" t="n">
        <f aca="false">V144-AF144</f>
        <v>0</v>
      </c>
      <c r="AQ144" s="0" t="n">
        <f aca="false">W144-AG144</f>
        <v>0</v>
      </c>
      <c r="AR144" s="0" t="n">
        <f aca="false">X144-AH144</f>
        <v>0</v>
      </c>
      <c r="AS144" s="0" t="n">
        <f aca="false">Y144-AI144</f>
        <v>0</v>
      </c>
      <c r="AT144" s="0" t="n">
        <f aca="false">Z144-AJ144</f>
        <v>0</v>
      </c>
      <c r="AU144" s="0" t="n">
        <f aca="false">AA144-AK144</f>
        <v>0</v>
      </c>
      <c r="AV144" s="0" t="n">
        <f aca="false">AB144-AL144</f>
        <v>0</v>
      </c>
      <c r="AW144" s="0" t="n">
        <f aca="false">AC144-AM144</f>
        <v>0</v>
      </c>
      <c r="AX144" s="0" t="n">
        <f aca="false">AD144-AN144</f>
        <v>0</v>
      </c>
      <c r="AY144" s="0" t="n">
        <f aca="false">AE144-AO144</f>
        <v>0</v>
      </c>
      <c r="AZ144" s="0" t="n">
        <f aca="false">MAX(0,MIN(AP144,$BT144-SUMIF($AP$2:$AY$2,"&lt;"&amp;AP$2,$AP144:$AY144)))</f>
        <v>0</v>
      </c>
      <c r="BA144" s="0" t="n">
        <f aca="false">MAX(0,MIN(AQ144,$BT144-SUMIF($AP$2:$AY$2,"&lt;"&amp;AQ$2,$AP144:$AY144)))</f>
        <v>0</v>
      </c>
      <c r="BB144" s="0" t="n">
        <f aca="false">MAX(0,MIN(AR144,$BT144-SUMIF($AP$2:$AY$2,"&lt;"&amp;AR$2,$AP144:$AY144)))</f>
        <v>0</v>
      </c>
      <c r="BC144" s="0" t="n">
        <f aca="false">MAX(0,MIN(AS144,$BT144-SUMIF($AP$2:$AY$2,"&lt;"&amp;AS$2,$AP144:$AY144)))</f>
        <v>0</v>
      </c>
      <c r="BD144" s="0" t="n">
        <f aca="false">MAX(0,MIN(AT144,$BT144-SUMIF($AP$2:$AY$2,"&lt;"&amp;AT$2,$AP144:$AY144)))</f>
        <v>0</v>
      </c>
      <c r="BE144" s="0" t="n">
        <f aca="false">MAX(0,MIN(AU144,$BT144-SUMIF($AP$2:$AY$2,"&lt;"&amp;AU$2,$AP144:$AY144)))</f>
        <v>0</v>
      </c>
      <c r="BF144" s="0" t="n">
        <f aca="false">MAX(0,MIN(AV144,$BT144-SUMIF($AP$2:$AY$2,"&lt;"&amp;AV$2,$AP144:$AY144)))</f>
        <v>0</v>
      </c>
      <c r="BG144" s="0" t="n">
        <f aca="false">MAX(0,MIN(AW144,$BT144-SUMIF($AP$2:$AY$2,"&lt;"&amp;AW$2,$AP144:$AY144)))</f>
        <v>0</v>
      </c>
      <c r="BH144" s="0" t="n">
        <f aca="false">MAX(0,MIN(AX144,$BT144-SUMIF($AP$2:$AY$2,"&lt;"&amp;AX$2,$AP144:$AY144)))</f>
        <v>0</v>
      </c>
      <c r="BI144" s="0" t="n">
        <f aca="false">MAX(0,MIN(AY144,$BT144-SUMIF($AP$2:$AY$2,"&lt;"&amp;AY$2,$AP144:$AY144)))</f>
        <v>0</v>
      </c>
      <c r="BJ144" s="0" t="n">
        <f aca="false">ROUND(V144-AF144-AZ144,2)</f>
        <v>0</v>
      </c>
      <c r="BK144" s="0" t="n">
        <f aca="false">ROUND(W144-AG144-BA144,2)</f>
        <v>0</v>
      </c>
      <c r="BL144" s="0" t="n">
        <f aca="false">ROUND(X144-AH144-BB144,2)</f>
        <v>0</v>
      </c>
      <c r="BM144" s="0" t="n">
        <f aca="false">ROUND(Y144-AI144-BC144,2)</f>
        <v>0</v>
      </c>
      <c r="BN144" s="0" t="n">
        <f aca="false">ROUND(Z144-AJ144-BD144,2)</f>
        <v>0</v>
      </c>
      <c r="BO144" s="0" t="n">
        <f aca="false">ROUND(AA144-AK144-BE144,2)</f>
        <v>0</v>
      </c>
      <c r="BP144" s="0" t="n">
        <f aca="false">ROUND(AB144-AL144-BF144,2)</f>
        <v>0</v>
      </c>
      <c r="BQ144" s="0" t="n">
        <f aca="false">ROUND(AC144-AM144-BG144,2)</f>
        <v>0</v>
      </c>
      <c r="BR144" s="0" t="n">
        <f aca="false">ROUND(AD144-AN144-BH144,2)</f>
        <v>0</v>
      </c>
      <c r="BS144" s="0" t="n">
        <f aca="false">ROUND(AE144-AO144-BI144,2)</f>
        <v>0</v>
      </c>
      <c r="BT144" s="0" t="n">
        <f aca="false">MAX(0,Plan!$C$4-SUM(AF144:AO144))</f>
        <v>650</v>
      </c>
      <c r="BU144" s="0" t="n">
        <f aca="false">ROUND(SUM(BJ144:BS144),2)</f>
        <v>0</v>
      </c>
      <c r="BV144" s="0" t="n">
        <f aca="false">SUM(AF144:AO144)+SUM(AZ144:BI144)</f>
        <v>0</v>
      </c>
      <c r="BW144" s="0" t="n">
        <f aca="false">SUM(L144:U144)</f>
        <v>0</v>
      </c>
    </row>
    <row r="145" customFormat="false" ht="15" hidden="false" customHeight="false" outlineLevel="0" collapsed="false">
      <c r="A145" s="0" t="n">
        <v>140</v>
      </c>
      <c r="B145" s="0" t="n">
        <f aca="false">BJ144</f>
        <v>0</v>
      </c>
      <c r="C145" s="0" t="n">
        <f aca="false">BK144</f>
        <v>0</v>
      </c>
      <c r="D145" s="0" t="n">
        <f aca="false">BL144</f>
        <v>0</v>
      </c>
      <c r="E145" s="0" t="n">
        <f aca="false">BM144</f>
        <v>0</v>
      </c>
      <c r="F145" s="0" t="n">
        <f aca="false">BN144</f>
        <v>0</v>
      </c>
      <c r="G145" s="0" t="n">
        <f aca="false">BO144</f>
        <v>0</v>
      </c>
      <c r="H145" s="0" t="n">
        <f aca="false">BP144</f>
        <v>0</v>
      </c>
      <c r="I145" s="0" t="n">
        <f aca="false">BQ144</f>
        <v>0</v>
      </c>
      <c r="J145" s="0" t="n">
        <f aca="false">BR144</f>
        <v>0</v>
      </c>
      <c r="K145" s="0" t="n">
        <f aca="false">BS144</f>
        <v>0</v>
      </c>
      <c r="L145" s="0" t="n">
        <f aca="false">ROUND(B145*N(Debts!$D$5)/12,2)</f>
        <v>0</v>
      </c>
      <c r="M145" s="0" t="n">
        <f aca="false">ROUND(C145*N(Debts!$D$6)/12,2)</f>
        <v>0</v>
      </c>
      <c r="N145" s="0" t="n">
        <f aca="false">ROUND(D145*N(Debts!$D$7)/12,2)</f>
        <v>0</v>
      </c>
      <c r="O145" s="0" t="n">
        <f aca="false">ROUND(E145*N(Debts!$D$8)/12,2)</f>
        <v>0</v>
      </c>
      <c r="P145" s="0" t="n">
        <f aca="false">ROUND(F145*N(Debts!$D$9)/12,2)</f>
        <v>0</v>
      </c>
      <c r="Q145" s="0" t="n">
        <f aca="false">ROUND(G145*N(Debts!$D$10)/12,2)</f>
        <v>0</v>
      </c>
      <c r="R145" s="0" t="n">
        <f aca="false">ROUND(H145*N(Debts!$D$11)/12,2)</f>
        <v>0</v>
      </c>
      <c r="S145" s="0" t="n">
        <f aca="false">ROUND(I145*N(Debts!$D$12)/12,2)</f>
        <v>0</v>
      </c>
      <c r="T145" s="0" t="n">
        <f aca="false">ROUND(J145*N(Debts!$D$13)/12,2)</f>
        <v>0</v>
      </c>
      <c r="U145" s="0" t="n">
        <f aca="false">ROUND(K145*N(Debts!$D$14)/12,2)</f>
        <v>0</v>
      </c>
      <c r="V145" s="0" t="n">
        <f aca="false">B145+L145</f>
        <v>0</v>
      </c>
      <c r="W145" s="0" t="n">
        <f aca="false">C145+M145</f>
        <v>0</v>
      </c>
      <c r="X145" s="0" t="n">
        <f aca="false">D145+N145</f>
        <v>0</v>
      </c>
      <c r="Y145" s="0" t="n">
        <f aca="false">E145+O145</f>
        <v>0</v>
      </c>
      <c r="Z145" s="0" t="n">
        <f aca="false">F145+P145</f>
        <v>0</v>
      </c>
      <c r="AA145" s="0" t="n">
        <f aca="false">G145+Q145</f>
        <v>0</v>
      </c>
      <c r="AB145" s="0" t="n">
        <f aca="false">H145+R145</f>
        <v>0</v>
      </c>
      <c r="AC145" s="0" t="n">
        <f aca="false">I145+S145</f>
        <v>0</v>
      </c>
      <c r="AD145" s="0" t="n">
        <f aca="false">J145+T145</f>
        <v>0</v>
      </c>
      <c r="AE145" s="0" t="n">
        <f aca="false">K145+U145</f>
        <v>0</v>
      </c>
      <c r="AF145" s="0" t="n">
        <f aca="false">MIN(N(Debts!$E$5),V145)</f>
        <v>0</v>
      </c>
      <c r="AG145" s="0" t="n">
        <f aca="false">MIN(N(Debts!$E$6),W145)</f>
        <v>0</v>
      </c>
      <c r="AH145" s="0" t="n">
        <f aca="false">MIN(N(Debts!$E$7),X145)</f>
        <v>0</v>
      </c>
      <c r="AI145" s="0" t="n">
        <f aca="false">MIN(N(Debts!$E$8),Y145)</f>
        <v>0</v>
      </c>
      <c r="AJ145" s="0" t="n">
        <f aca="false">MIN(N(Debts!$E$9),Z145)</f>
        <v>0</v>
      </c>
      <c r="AK145" s="0" t="n">
        <f aca="false">MIN(N(Debts!$E$10),AA145)</f>
        <v>0</v>
      </c>
      <c r="AL145" s="0" t="n">
        <f aca="false">MIN(N(Debts!$E$11),AB145)</f>
        <v>0</v>
      </c>
      <c r="AM145" s="0" t="n">
        <f aca="false">MIN(N(Debts!$E$12),AC145)</f>
        <v>0</v>
      </c>
      <c r="AN145" s="0" t="n">
        <f aca="false">MIN(N(Debts!$E$13),AD145)</f>
        <v>0</v>
      </c>
      <c r="AO145" s="0" t="n">
        <f aca="false">MIN(N(Debts!$E$14),AE145)</f>
        <v>0</v>
      </c>
      <c r="AP145" s="0" t="n">
        <f aca="false">V145-AF145</f>
        <v>0</v>
      </c>
      <c r="AQ145" s="0" t="n">
        <f aca="false">W145-AG145</f>
        <v>0</v>
      </c>
      <c r="AR145" s="0" t="n">
        <f aca="false">X145-AH145</f>
        <v>0</v>
      </c>
      <c r="AS145" s="0" t="n">
        <f aca="false">Y145-AI145</f>
        <v>0</v>
      </c>
      <c r="AT145" s="0" t="n">
        <f aca="false">Z145-AJ145</f>
        <v>0</v>
      </c>
      <c r="AU145" s="0" t="n">
        <f aca="false">AA145-AK145</f>
        <v>0</v>
      </c>
      <c r="AV145" s="0" t="n">
        <f aca="false">AB145-AL145</f>
        <v>0</v>
      </c>
      <c r="AW145" s="0" t="n">
        <f aca="false">AC145-AM145</f>
        <v>0</v>
      </c>
      <c r="AX145" s="0" t="n">
        <f aca="false">AD145-AN145</f>
        <v>0</v>
      </c>
      <c r="AY145" s="0" t="n">
        <f aca="false">AE145-AO145</f>
        <v>0</v>
      </c>
      <c r="AZ145" s="0" t="n">
        <f aca="false">MAX(0,MIN(AP145,$BT145-SUMIF($AP$2:$AY$2,"&lt;"&amp;AP$2,$AP145:$AY145)))</f>
        <v>0</v>
      </c>
      <c r="BA145" s="0" t="n">
        <f aca="false">MAX(0,MIN(AQ145,$BT145-SUMIF($AP$2:$AY$2,"&lt;"&amp;AQ$2,$AP145:$AY145)))</f>
        <v>0</v>
      </c>
      <c r="BB145" s="0" t="n">
        <f aca="false">MAX(0,MIN(AR145,$BT145-SUMIF($AP$2:$AY$2,"&lt;"&amp;AR$2,$AP145:$AY145)))</f>
        <v>0</v>
      </c>
      <c r="BC145" s="0" t="n">
        <f aca="false">MAX(0,MIN(AS145,$BT145-SUMIF($AP$2:$AY$2,"&lt;"&amp;AS$2,$AP145:$AY145)))</f>
        <v>0</v>
      </c>
      <c r="BD145" s="0" t="n">
        <f aca="false">MAX(0,MIN(AT145,$BT145-SUMIF($AP$2:$AY$2,"&lt;"&amp;AT$2,$AP145:$AY145)))</f>
        <v>0</v>
      </c>
      <c r="BE145" s="0" t="n">
        <f aca="false">MAX(0,MIN(AU145,$BT145-SUMIF($AP$2:$AY$2,"&lt;"&amp;AU$2,$AP145:$AY145)))</f>
        <v>0</v>
      </c>
      <c r="BF145" s="0" t="n">
        <f aca="false">MAX(0,MIN(AV145,$BT145-SUMIF($AP$2:$AY$2,"&lt;"&amp;AV$2,$AP145:$AY145)))</f>
        <v>0</v>
      </c>
      <c r="BG145" s="0" t="n">
        <f aca="false">MAX(0,MIN(AW145,$BT145-SUMIF($AP$2:$AY$2,"&lt;"&amp;AW$2,$AP145:$AY145)))</f>
        <v>0</v>
      </c>
      <c r="BH145" s="0" t="n">
        <f aca="false">MAX(0,MIN(AX145,$BT145-SUMIF($AP$2:$AY$2,"&lt;"&amp;AX$2,$AP145:$AY145)))</f>
        <v>0</v>
      </c>
      <c r="BI145" s="0" t="n">
        <f aca="false">MAX(0,MIN(AY145,$BT145-SUMIF($AP$2:$AY$2,"&lt;"&amp;AY$2,$AP145:$AY145)))</f>
        <v>0</v>
      </c>
      <c r="BJ145" s="0" t="n">
        <f aca="false">ROUND(V145-AF145-AZ145,2)</f>
        <v>0</v>
      </c>
      <c r="BK145" s="0" t="n">
        <f aca="false">ROUND(W145-AG145-BA145,2)</f>
        <v>0</v>
      </c>
      <c r="BL145" s="0" t="n">
        <f aca="false">ROUND(X145-AH145-BB145,2)</f>
        <v>0</v>
      </c>
      <c r="BM145" s="0" t="n">
        <f aca="false">ROUND(Y145-AI145-BC145,2)</f>
        <v>0</v>
      </c>
      <c r="BN145" s="0" t="n">
        <f aca="false">ROUND(Z145-AJ145-BD145,2)</f>
        <v>0</v>
      </c>
      <c r="BO145" s="0" t="n">
        <f aca="false">ROUND(AA145-AK145-BE145,2)</f>
        <v>0</v>
      </c>
      <c r="BP145" s="0" t="n">
        <f aca="false">ROUND(AB145-AL145-BF145,2)</f>
        <v>0</v>
      </c>
      <c r="BQ145" s="0" t="n">
        <f aca="false">ROUND(AC145-AM145-BG145,2)</f>
        <v>0</v>
      </c>
      <c r="BR145" s="0" t="n">
        <f aca="false">ROUND(AD145-AN145-BH145,2)</f>
        <v>0</v>
      </c>
      <c r="BS145" s="0" t="n">
        <f aca="false">ROUND(AE145-AO145-BI145,2)</f>
        <v>0</v>
      </c>
      <c r="BT145" s="0" t="n">
        <f aca="false">MAX(0,Plan!$C$4-SUM(AF145:AO145))</f>
        <v>650</v>
      </c>
      <c r="BU145" s="0" t="n">
        <f aca="false">ROUND(SUM(BJ145:BS145),2)</f>
        <v>0</v>
      </c>
      <c r="BV145" s="0" t="n">
        <f aca="false">SUM(AF145:AO145)+SUM(AZ145:BI145)</f>
        <v>0</v>
      </c>
      <c r="BW145" s="0" t="n">
        <f aca="false">SUM(L145:U145)</f>
        <v>0</v>
      </c>
    </row>
    <row r="146" customFormat="false" ht="15" hidden="false" customHeight="false" outlineLevel="0" collapsed="false">
      <c r="A146" s="0" t="n">
        <v>141</v>
      </c>
      <c r="B146" s="0" t="n">
        <f aca="false">BJ145</f>
        <v>0</v>
      </c>
      <c r="C146" s="0" t="n">
        <f aca="false">BK145</f>
        <v>0</v>
      </c>
      <c r="D146" s="0" t="n">
        <f aca="false">BL145</f>
        <v>0</v>
      </c>
      <c r="E146" s="0" t="n">
        <f aca="false">BM145</f>
        <v>0</v>
      </c>
      <c r="F146" s="0" t="n">
        <f aca="false">BN145</f>
        <v>0</v>
      </c>
      <c r="G146" s="0" t="n">
        <f aca="false">BO145</f>
        <v>0</v>
      </c>
      <c r="H146" s="0" t="n">
        <f aca="false">BP145</f>
        <v>0</v>
      </c>
      <c r="I146" s="0" t="n">
        <f aca="false">BQ145</f>
        <v>0</v>
      </c>
      <c r="J146" s="0" t="n">
        <f aca="false">BR145</f>
        <v>0</v>
      </c>
      <c r="K146" s="0" t="n">
        <f aca="false">BS145</f>
        <v>0</v>
      </c>
      <c r="L146" s="0" t="n">
        <f aca="false">ROUND(B146*N(Debts!$D$5)/12,2)</f>
        <v>0</v>
      </c>
      <c r="M146" s="0" t="n">
        <f aca="false">ROUND(C146*N(Debts!$D$6)/12,2)</f>
        <v>0</v>
      </c>
      <c r="N146" s="0" t="n">
        <f aca="false">ROUND(D146*N(Debts!$D$7)/12,2)</f>
        <v>0</v>
      </c>
      <c r="O146" s="0" t="n">
        <f aca="false">ROUND(E146*N(Debts!$D$8)/12,2)</f>
        <v>0</v>
      </c>
      <c r="P146" s="0" t="n">
        <f aca="false">ROUND(F146*N(Debts!$D$9)/12,2)</f>
        <v>0</v>
      </c>
      <c r="Q146" s="0" t="n">
        <f aca="false">ROUND(G146*N(Debts!$D$10)/12,2)</f>
        <v>0</v>
      </c>
      <c r="R146" s="0" t="n">
        <f aca="false">ROUND(H146*N(Debts!$D$11)/12,2)</f>
        <v>0</v>
      </c>
      <c r="S146" s="0" t="n">
        <f aca="false">ROUND(I146*N(Debts!$D$12)/12,2)</f>
        <v>0</v>
      </c>
      <c r="T146" s="0" t="n">
        <f aca="false">ROUND(J146*N(Debts!$D$13)/12,2)</f>
        <v>0</v>
      </c>
      <c r="U146" s="0" t="n">
        <f aca="false">ROUND(K146*N(Debts!$D$14)/12,2)</f>
        <v>0</v>
      </c>
      <c r="V146" s="0" t="n">
        <f aca="false">B146+L146</f>
        <v>0</v>
      </c>
      <c r="W146" s="0" t="n">
        <f aca="false">C146+M146</f>
        <v>0</v>
      </c>
      <c r="X146" s="0" t="n">
        <f aca="false">D146+N146</f>
        <v>0</v>
      </c>
      <c r="Y146" s="0" t="n">
        <f aca="false">E146+O146</f>
        <v>0</v>
      </c>
      <c r="Z146" s="0" t="n">
        <f aca="false">F146+P146</f>
        <v>0</v>
      </c>
      <c r="AA146" s="0" t="n">
        <f aca="false">G146+Q146</f>
        <v>0</v>
      </c>
      <c r="AB146" s="0" t="n">
        <f aca="false">H146+R146</f>
        <v>0</v>
      </c>
      <c r="AC146" s="0" t="n">
        <f aca="false">I146+S146</f>
        <v>0</v>
      </c>
      <c r="AD146" s="0" t="n">
        <f aca="false">J146+T146</f>
        <v>0</v>
      </c>
      <c r="AE146" s="0" t="n">
        <f aca="false">K146+U146</f>
        <v>0</v>
      </c>
      <c r="AF146" s="0" t="n">
        <f aca="false">MIN(N(Debts!$E$5),V146)</f>
        <v>0</v>
      </c>
      <c r="AG146" s="0" t="n">
        <f aca="false">MIN(N(Debts!$E$6),W146)</f>
        <v>0</v>
      </c>
      <c r="AH146" s="0" t="n">
        <f aca="false">MIN(N(Debts!$E$7),X146)</f>
        <v>0</v>
      </c>
      <c r="AI146" s="0" t="n">
        <f aca="false">MIN(N(Debts!$E$8),Y146)</f>
        <v>0</v>
      </c>
      <c r="AJ146" s="0" t="n">
        <f aca="false">MIN(N(Debts!$E$9),Z146)</f>
        <v>0</v>
      </c>
      <c r="AK146" s="0" t="n">
        <f aca="false">MIN(N(Debts!$E$10),AA146)</f>
        <v>0</v>
      </c>
      <c r="AL146" s="0" t="n">
        <f aca="false">MIN(N(Debts!$E$11),AB146)</f>
        <v>0</v>
      </c>
      <c r="AM146" s="0" t="n">
        <f aca="false">MIN(N(Debts!$E$12),AC146)</f>
        <v>0</v>
      </c>
      <c r="AN146" s="0" t="n">
        <f aca="false">MIN(N(Debts!$E$13),AD146)</f>
        <v>0</v>
      </c>
      <c r="AO146" s="0" t="n">
        <f aca="false">MIN(N(Debts!$E$14),AE146)</f>
        <v>0</v>
      </c>
      <c r="AP146" s="0" t="n">
        <f aca="false">V146-AF146</f>
        <v>0</v>
      </c>
      <c r="AQ146" s="0" t="n">
        <f aca="false">W146-AG146</f>
        <v>0</v>
      </c>
      <c r="AR146" s="0" t="n">
        <f aca="false">X146-AH146</f>
        <v>0</v>
      </c>
      <c r="AS146" s="0" t="n">
        <f aca="false">Y146-AI146</f>
        <v>0</v>
      </c>
      <c r="AT146" s="0" t="n">
        <f aca="false">Z146-AJ146</f>
        <v>0</v>
      </c>
      <c r="AU146" s="0" t="n">
        <f aca="false">AA146-AK146</f>
        <v>0</v>
      </c>
      <c r="AV146" s="0" t="n">
        <f aca="false">AB146-AL146</f>
        <v>0</v>
      </c>
      <c r="AW146" s="0" t="n">
        <f aca="false">AC146-AM146</f>
        <v>0</v>
      </c>
      <c r="AX146" s="0" t="n">
        <f aca="false">AD146-AN146</f>
        <v>0</v>
      </c>
      <c r="AY146" s="0" t="n">
        <f aca="false">AE146-AO146</f>
        <v>0</v>
      </c>
      <c r="AZ146" s="0" t="n">
        <f aca="false">MAX(0,MIN(AP146,$BT146-SUMIF($AP$2:$AY$2,"&lt;"&amp;AP$2,$AP146:$AY146)))</f>
        <v>0</v>
      </c>
      <c r="BA146" s="0" t="n">
        <f aca="false">MAX(0,MIN(AQ146,$BT146-SUMIF($AP$2:$AY$2,"&lt;"&amp;AQ$2,$AP146:$AY146)))</f>
        <v>0</v>
      </c>
      <c r="BB146" s="0" t="n">
        <f aca="false">MAX(0,MIN(AR146,$BT146-SUMIF($AP$2:$AY$2,"&lt;"&amp;AR$2,$AP146:$AY146)))</f>
        <v>0</v>
      </c>
      <c r="BC146" s="0" t="n">
        <f aca="false">MAX(0,MIN(AS146,$BT146-SUMIF($AP$2:$AY$2,"&lt;"&amp;AS$2,$AP146:$AY146)))</f>
        <v>0</v>
      </c>
      <c r="BD146" s="0" t="n">
        <f aca="false">MAX(0,MIN(AT146,$BT146-SUMIF($AP$2:$AY$2,"&lt;"&amp;AT$2,$AP146:$AY146)))</f>
        <v>0</v>
      </c>
      <c r="BE146" s="0" t="n">
        <f aca="false">MAX(0,MIN(AU146,$BT146-SUMIF($AP$2:$AY$2,"&lt;"&amp;AU$2,$AP146:$AY146)))</f>
        <v>0</v>
      </c>
      <c r="BF146" s="0" t="n">
        <f aca="false">MAX(0,MIN(AV146,$BT146-SUMIF($AP$2:$AY$2,"&lt;"&amp;AV$2,$AP146:$AY146)))</f>
        <v>0</v>
      </c>
      <c r="BG146" s="0" t="n">
        <f aca="false">MAX(0,MIN(AW146,$BT146-SUMIF($AP$2:$AY$2,"&lt;"&amp;AW$2,$AP146:$AY146)))</f>
        <v>0</v>
      </c>
      <c r="BH146" s="0" t="n">
        <f aca="false">MAX(0,MIN(AX146,$BT146-SUMIF($AP$2:$AY$2,"&lt;"&amp;AX$2,$AP146:$AY146)))</f>
        <v>0</v>
      </c>
      <c r="BI146" s="0" t="n">
        <f aca="false">MAX(0,MIN(AY146,$BT146-SUMIF($AP$2:$AY$2,"&lt;"&amp;AY$2,$AP146:$AY146)))</f>
        <v>0</v>
      </c>
      <c r="BJ146" s="0" t="n">
        <f aca="false">ROUND(V146-AF146-AZ146,2)</f>
        <v>0</v>
      </c>
      <c r="BK146" s="0" t="n">
        <f aca="false">ROUND(W146-AG146-BA146,2)</f>
        <v>0</v>
      </c>
      <c r="BL146" s="0" t="n">
        <f aca="false">ROUND(X146-AH146-BB146,2)</f>
        <v>0</v>
      </c>
      <c r="BM146" s="0" t="n">
        <f aca="false">ROUND(Y146-AI146-BC146,2)</f>
        <v>0</v>
      </c>
      <c r="BN146" s="0" t="n">
        <f aca="false">ROUND(Z146-AJ146-BD146,2)</f>
        <v>0</v>
      </c>
      <c r="BO146" s="0" t="n">
        <f aca="false">ROUND(AA146-AK146-BE146,2)</f>
        <v>0</v>
      </c>
      <c r="BP146" s="0" t="n">
        <f aca="false">ROUND(AB146-AL146-BF146,2)</f>
        <v>0</v>
      </c>
      <c r="BQ146" s="0" t="n">
        <f aca="false">ROUND(AC146-AM146-BG146,2)</f>
        <v>0</v>
      </c>
      <c r="BR146" s="0" t="n">
        <f aca="false">ROUND(AD146-AN146-BH146,2)</f>
        <v>0</v>
      </c>
      <c r="BS146" s="0" t="n">
        <f aca="false">ROUND(AE146-AO146-BI146,2)</f>
        <v>0</v>
      </c>
      <c r="BT146" s="0" t="n">
        <f aca="false">MAX(0,Plan!$C$4-SUM(AF146:AO146))</f>
        <v>650</v>
      </c>
      <c r="BU146" s="0" t="n">
        <f aca="false">ROUND(SUM(BJ146:BS146),2)</f>
        <v>0</v>
      </c>
      <c r="BV146" s="0" t="n">
        <f aca="false">SUM(AF146:AO146)+SUM(AZ146:BI146)</f>
        <v>0</v>
      </c>
      <c r="BW146" s="0" t="n">
        <f aca="false">SUM(L146:U146)</f>
        <v>0</v>
      </c>
    </row>
    <row r="147" customFormat="false" ht="15" hidden="false" customHeight="false" outlineLevel="0" collapsed="false">
      <c r="A147" s="0" t="n">
        <v>142</v>
      </c>
      <c r="B147" s="0" t="n">
        <f aca="false">BJ146</f>
        <v>0</v>
      </c>
      <c r="C147" s="0" t="n">
        <f aca="false">BK146</f>
        <v>0</v>
      </c>
      <c r="D147" s="0" t="n">
        <f aca="false">BL146</f>
        <v>0</v>
      </c>
      <c r="E147" s="0" t="n">
        <f aca="false">BM146</f>
        <v>0</v>
      </c>
      <c r="F147" s="0" t="n">
        <f aca="false">BN146</f>
        <v>0</v>
      </c>
      <c r="G147" s="0" t="n">
        <f aca="false">BO146</f>
        <v>0</v>
      </c>
      <c r="H147" s="0" t="n">
        <f aca="false">BP146</f>
        <v>0</v>
      </c>
      <c r="I147" s="0" t="n">
        <f aca="false">BQ146</f>
        <v>0</v>
      </c>
      <c r="J147" s="0" t="n">
        <f aca="false">BR146</f>
        <v>0</v>
      </c>
      <c r="K147" s="0" t="n">
        <f aca="false">BS146</f>
        <v>0</v>
      </c>
      <c r="L147" s="0" t="n">
        <f aca="false">ROUND(B147*N(Debts!$D$5)/12,2)</f>
        <v>0</v>
      </c>
      <c r="M147" s="0" t="n">
        <f aca="false">ROUND(C147*N(Debts!$D$6)/12,2)</f>
        <v>0</v>
      </c>
      <c r="N147" s="0" t="n">
        <f aca="false">ROUND(D147*N(Debts!$D$7)/12,2)</f>
        <v>0</v>
      </c>
      <c r="O147" s="0" t="n">
        <f aca="false">ROUND(E147*N(Debts!$D$8)/12,2)</f>
        <v>0</v>
      </c>
      <c r="P147" s="0" t="n">
        <f aca="false">ROUND(F147*N(Debts!$D$9)/12,2)</f>
        <v>0</v>
      </c>
      <c r="Q147" s="0" t="n">
        <f aca="false">ROUND(G147*N(Debts!$D$10)/12,2)</f>
        <v>0</v>
      </c>
      <c r="R147" s="0" t="n">
        <f aca="false">ROUND(H147*N(Debts!$D$11)/12,2)</f>
        <v>0</v>
      </c>
      <c r="S147" s="0" t="n">
        <f aca="false">ROUND(I147*N(Debts!$D$12)/12,2)</f>
        <v>0</v>
      </c>
      <c r="T147" s="0" t="n">
        <f aca="false">ROUND(J147*N(Debts!$D$13)/12,2)</f>
        <v>0</v>
      </c>
      <c r="U147" s="0" t="n">
        <f aca="false">ROUND(K147*N(Debts!$D$14)/12,2)</f>
        <v>0</v>
      </c>
      <c r="V147" s="0" t="n">
        <f aca="false">B147+L147</f>
        <v>0</v>
      </c>
      <c r="W147" s="0" t="n">
        <f aca="false">C147+M147</f>
        <v>0</v>
      </c>
      <c r="X147" s="0" t="n">
        <f aca="false">D147+N147</f>
        <v>0</v>
      </c>
      <c r="Y147" s="0" t="n">
        <f aca="false">E147+O147</f>
        <v>0</v>
      </c>
      <c r="Z147" s="0" t="n">
        <f aca="false">F147+P147</f>
        <v>0</v>
      </c>
      <c r="AA147" s="0" t="n">
        <f aca="false">G147+Q147</f>
        <v>0</v>
      </c>
      <c r="AB147" s="0" t="n">
        <f aca="false">H147+R147</f>
        <v>0</v>
      </c>
      <c r="AC147" s="0" t="n">
        <f aca="false">I147+S147</f>
        <v>0</v>
      </c>
      <c r="AD147" s="0" t="n">
        <f aca="false">J147+T147</f>
        <v>0</v>
      </c>
      <c r="AE147" s="0" t="n">
        <f aca="false">K147+U147</f>
        <v>0</v>
      </c>
      <c r="AF147" s="0" t="n">
        <f aca="false">MIN(N(Debts!$E$5),V147)</f>
        <v>0</v>
      </c>
      <c r="AG147" s="0" t="n">
        <f aca="false">MIN(N(Debts!$E$6),W147)</f>
        <v>0</v>
      </c>
      <c r="AH147" s="0" t="n">
        <f aca="false">MIN(N(Debts!$E$7),X147)</f>
        <v>0</v>
      </c>
      <c r="AI147" s="0" t="n">
        <f aca="false">MIN(N(Debts!$E$8),Y147)</f>
        <v>0</v>
      </c>
      <c r="AJ147" s="0" t="n">
        <f aca="false">MIN(N(Debts!$E$9),Z147)</f>
        <v>0</v>
      </c>
      <c r="AK147" s="0" t="n">
        <f aca="false">MIN(N(Debts!$E$10),AA147)</f>
        <v>0</v>
      </c>
      <c r="AL147" s="0" t="n">
        <f aca="false">MIN(N(Debts!$E$11),AB147)</f>
        <v>0</v>
      </c>
      <c r="AM147" s="0" t="n">
        <f aca="false">MIN(N(Debts!$E$12),AC147)</f>
        <v>0</v>
      </c>
      <c r="AN147" s="0" t="n">
        <f aca="false">MIN(N(Debts!$E$13),AD147)</f>
        <v>0</v>
      </c>
      <c r="AO147" s="0" t="n">
        <f aca="false">MIN(N(Debts!$E$14),AE147)</f>
        <v>0</v>
      </c>
      <c r="AP147" s="0" t="n">
        <f aca="false">V147-AF147</f>
        <v>0</v>
      </c>
      <c r="AQ147" s="0" t="n">
        <f aca="false">W147-AG147</f>
        <v>0</v>
      </c>
      <c r="AR147" s="0" t="n">
        <f aca="false">X147-AH147</f>
        <v>0</v>
      </c>
      <c r="AS147" s="0" t="n">
        <f aca="false">Y147-AI147</f>
        <v>0</v>
      </c>
      <c r="AT147" s="0" t="n">
        <f aca="false">Z147-AJ147</f>
        <v>0</v>
      </c>
      <c r="AU147" s="0" t="n">
        <f aca="false">AA147-AK147</f>
        <v>0</v>
      </c>
      <c r="AV147" s="0" t="n">
        <f aca="false">AB147-AL147</f>
        <v>0</v>
      </c>
      <c r="AW147" s="0" t="n">
        <f aca="false">AC147-AM147</f>
        <v>0</v>
      </c>
      <c r="AX147" s="0" t="n">
        <f aca="false">AD147-AN147</f>
        <v>0</v>
      </c>
      <c r="AY147" s="0" t="n">
        <f aca="false">AE147-AO147</f>
        <v>0</v>
      </c>
      <c r="AZ147" s="0" t="n">
        <f aca="false">MAX(0,MIN(AP147,$BT147-SUMIF($AP$2:$AY$2,"&lt;"&amp;AP$2,$AP147:$AY147)))</f>
        <v>0</v>
      </c>
      <c r="BA147" s="0" t="n">
        <f aca="false">MAX(0,MIN(AQ147,$BT147-SUMIF($AP$2:$AY$2,"&lt;"&amp;AQ$2,$AP147:$AY147)))</f>
        <v>0</v>
      </c>
      <c r="BB147" s="0" t="n">
        <f aca="false">MAX(0,MIN(AR147,$BT147-SUMIF($AP$2:$AY$2,"&lt;"&amp;AR$2,$AP147:$AY147)))</f>
        <v>0</v>
      </c>
      <c r="BC147" s="0" t="n">
        <f aca="false">MAX(0,MIN(AS147,$BT147-SUMIF($AP$2:$AY$2,"&lt;"&amp;AS$2,$AP147:$AY147)))</f>
        <v>0</v>
      </c>
      <c r="BD147" s="0" t="n">
        <f aca="false">MAX(0,MIN(AT147,$BT147-SUMIF($AP$2:$AY$2,"&lt;"&amp;AT$2,$AP147:$AY147)))</f>
        <v>0</v>
      </c>
      <c r="BE147" s="0" t="n">
        <f aca="false">MAX(0,MIN(AU147,$BT147-SUMIF($AP$2:$AY$2,"&lt;"&amp;AU$2,$AP147:$AY147)))</f>
        <v>0</v>
      </c>
      <c r="BF147" s="0" t="n">
        <f aca="false">MAX(0,MIN(AV147,$BT147-SUMIF($AP$2:$AY$2,"&lt;"&amp;AV$2,$AP147:$AY147)))</f>
        <v>0</v>
      </c>
      <c r="BG147" s="0" t="n">
        <f aca="false">MAX(0,MIN(AW147,$BT147-SUMIF($AP$2:$AY$2,"&lt;"&amp;AW$2,$AP147:$AY147)))</f>
        <v>0</v>
      </c>
      <c r="BH147" s="0" t="n">
        <f aca="false">MAX(0,MIN(AX147,$BT147-SUMIF($AP$2:$AY$2,"&lt;"&amp;AX$2,$AP147:$AY147)))</f>
        <v>0</v>
      </c>
      <c r="BI147" s="0" t="n">
        <f aca="false">MAX(0,MIN(AY147,$BT147-SUMIF($AP$2:$AY$2,"&lt;"&amp;AY$2,$AP147:$AY147)))</f>
        <v>0</v>
      </c>
      <c r="BJ147" s="0" t="n">
        <f aca="false">ROUND(V147-AF147-AZ147,2)</f>
        <v>0</v>
      </c>
      <c r="BK147" s="0" t="n">
        <f aca="false">ROUND(W147-AG147-BA147,2)</f>
        <v>0</v>
      </c>
      <c r="BL147" s="0" t="n">
        <f aca="false">ROUND(X147-AH147-BB147,2)</f>
        <v>0</v>
      </c>
      <c r="BM147" s="0" t="n">
        <f aca="false">ROUND(Y147-AI147-BC147,2)</f>
        <v>0</v>
      </c>
      <c r="BN147" s="0" t="n">
        <f aca="false">ROUND(Z147-AJ147-BD147,2)</f>
        <v>0</v>
      </c>
      <c r="BO147" s="0" t="n">
        <f aca="false">ROUND(AA147-AK147-BE147,2)</f>
        <v>0</v>
      </c>
      <c r="BP147" s="0" t="n">
        <f aca="false">ROUND(AB147-AL147-BF147,2)</f>
        <v>0</v>
      </c>
      <c r="BQ147" s="0" t="n">
        <f aca="false">ROUND(AC147-AM147-BG147,2)</f>
        <v>0</v>
      </c>
      <c r="BR147" s="0" t="n">
        <f aca="false">ROUND(AD147-AN147-BH147,2)</f>
        <v>0</v>
      </c>
      <c r="BS147" s="0" t="n">
        <f aca="false">ROUND(AE147-AO147-BI147,2)</f>
        <v>0</v>
      </c>
      <c r="BT147" s="0" t="n">
        <f aca="false">MAX(0,Plan!$C$4-SUM(AF147:AO147))</f>
        <v>650</v>
      </c>
      <c r="BU147" s="0" t="n">
        <f aca="false">ROUND(SUM(BJ147:BS147),2)</f>
        <v>0</v>
      </c>
      <c r="BV147" s="0" t="n">
        <f aca="false">SUM(AF147:AO147)+SUM(AZ147:BI147)</f>
        <v>0</v>
      </c>
      <c r="BW147" s="0" t="n">
        <f aca="false">SUM(L147:U147)</f>
        <v>0</v>
      </c>
    </row>
    <row r="148" customFormat="false" ht="15" hidden="false" customHeight="false" outlineLevel="0" collapsed="false">
      <c r="A148" s="0" t="n">
        <v>143</v>
      </c>
      <c r="B148" s="0" t="n">
        <f aca="false">BJ147</f>
        <v>0</v>
      </c>
      <c r="C148" s="0" t="n">
        <f aca="false">BK147</f>
        <v>0</v>
      </c>
      <c r="D148" s="0" t="n">
        <f aca="false">BL147</f>
        <v>0</v>
      </c>
      <c r="E148" s="0" t="n">
        <f aca="false">BM147</f>
        <v>0</v>
      </c>
      <c r="F148" s="0" t="n">
        <f aca="false">BN147</f>
        <v>0</v>
      </c>
      <c r="G148" s="0" t="n">
        <f aca="false">BO147</f>
        <v>0</v>
      </c>
      <c r="H148" s="0" t="n">
        <f aca="false">BP147</f>
        <v>0</v>
      </c>
      <c r="I148" s="0" t="n">
        <f aca="false">BQ147</f>
        <v>0</v>
      </c>
      <c r="J148" s="0" t="n">
        <f aca="false">BR147</f>
        <v>0</v>
      </c>
      <c r="K148" s="0" t="n">
        <f aca="false">BS147</f>
        <v>0</v>
      </c>
      <c r="L148" s="0" t="n">
        <f aca="false">ROUND(B148*N(Debts!$D$5)/12,2)</f>
        <v>0</v>
      </c>
      <c r="M148" s="0" t="n">
        <f aca="false">ROUND(C148*N(Debts!$D$6)/12,2)</f>
        <v>0</v>
      </c>
      <c r="N148" s="0" t="n">
        <f aca="false">ROUND(D148*N(Debts!$D$7)/12,2)</f>
        <v>0</v>
      </c>
      <c r="O148" s="0" t="n">
        <f aca="false">ROUND(E148*N(Debts!$D$8)/12,2)</f>
        <v>0</v>
      </c>
      <c r="P148" s="0" t="n">
        <f aca="false">ROUND(F148*N(Debts!$D$9)/12,2)</f>
        <v>0</v>
      </c>
      <c r="Q148" s="0" t="n">
        <f aca="false">ROUND(G148*N(Debts!$D$10)/12,2)</f>
        <v>0</v>
      </c>
      <c r="R148" s="0" t="n">
        <f aca="false">ROUND(H148*N(Debts!$D$11)/12,2)</f>
        <v>0</v>
      </c>
      <c r="S148" s="0" t="n">
        <f aca="false">ROUND(I148*N(Debts!$D$12)/12,2)</f>
        <v>0</v>
      </c>
      <c r="T148" s="0" t="n">
        <f aca="false">ROUND(J148*N(Debts!$D$13)/12,2)</f>
        <v>0</v>
      </c>
      <c r="U148" s="0" t="n">
        <f aca="false">ROUND(K148*N(Debts!$D$14)/12,2)</f>
        <v>0</v>
      </c>
      <c r="V148" s="0" t="n">
        <f aca="false">B148+L148</f>
        <v>0</v>
      </c>
      <c r="W148" s="0" t="n">
        <f aca="false">C148+M148</f>
        <v>0</v>
      </c>
      <c r="X148" s="0" t="n">
        <f aca="false">D148+N148</f>
        <v>0</v>
      </c>
      <c r="Y148" s="0" t="n">
        <f aca="false">E148+O148</f>
        <v>0</v>
      </c>
      <c r="Z148" s="0" t="n">
        <f aca="false">F148+P148</f>
        <v>0</v>
      </c>
      <c r="AA148" s="0" t="n">
        <f aca="false">G148+Q148</f>
        <v>0</v>
      </c>
      <c r="AB148" s="0" t="n">
        <f aca="false">H148+R148</f>
        <v>0</v>
      </c>
      <c r="AC148" s="0" t="n">
        <f aca="false">I148+S148</f>
        <v>0</v>
      </c>
      <c r="AD148" s="0" t="n">
        <f aca="false">J148+T148</f>
        <v>0</v>
      </c>
      <c r="AE148" s="0" t="n">
        <f aca="false">K148+U148</f>
        <v>0</v>
      </c>
      <c r="AF148" s="0" t="n">
        <f aca="false">MIN(N(Debts!$E$5),V148)</f>
        <v>0</v>
      </c>
      <c r="AG148" s="0" t="n">
        <f aca="false">MIN(N(Debts!$E$6),W148)</f>
        <v>0</v>
      </c>
      <c r="AH148" s="0" t="n">
        <f aca="false">MIN(N(Debts!$E$7),X148)</f>
        <v>0</v>
      </c>
      <c r="AI148" s="0" t="n">
        <f aca="false">MIN(N(Debts!$E$8),Y148)</f>
        <v>0</v>
      </c>
      <c r="AJ148" s="0" t="n">
        <f aca="false">MIN(N(Debts!$E$9),Z148)</f>
        <v>0</v>
      </c>
      <c r="AK148" s="0" t="n">
        <f aca="false">MIN(N(Debts!$E$10),AA148)</f>
        <v>0</v>
      </c>
      <c r="AL148" s="0" t="n">
        <f aca="false">MIN(N(Debts!$E$11),AB148)</f>
        <v>0</v>
      </c>
      <c r="AM148" s="0" t="n">
        <f aca="false">MIN(N(Debts!$E$12),AC148)</f>
        <v>0</v>
      </c>
      <c r="AN148" s="0" t="n">
        <f aca="false">MIN(N(Debts!$E$13),AD148)</f>
        <v>0</v>
      </c>
      <c r="AO148" s="0" t="n">
        <f aca="false">MIN(N(Debts!$E$14),AE148)</f>
        <v>0</v>
      </c>
      <c r="AP148" s="0" t="n">
        <f aca="false">V148-AF148</f>
        <v>0</v>
      </c>
      <c r="AQ148" s="0" t="n">
        <f aca="false">W148-AG148</f>
        <v>0</v>
      </c>
      <c r="AR148" s="0" t="n">
        <f aca="false">X148-AH148</f>
        <v>0</v>
      </c>
      <c r="AS148" s="0" t="n">
        <f aca="false">Y148-AI148</f>
        <v>0</v>
      </c>
      <c r="AT148" s="0" t="n">
        <f aca="false">Z148-AJ148</f>
        <v>0</v>
      </c>
      <c r="AU148" s="0" t="n">
        <f aca="false">AA148-AK148</f>
        <v>0</v>
      </c>
      <c r="AV148" s="0" t="n">
        <f aca="false">AB148-AL148</f>
        <v>0</v>
      </c>
      <c r="AW148" s="0" t="n">
        <f aca="false">AC148-AM148</f>
        <v>0</v>
      </c>
      <c r="AX148" s="0" t="n">
        <f aca="false">AD148-AN148</f>
        <v>0</v>
      </c>
      <c r="AY148" s="0" t="n">
        <f aca="false">AE148-AO148</f>
        <v>0</v>
      </c>
      <c r="AZ148" s="0" t="n">
        <f aca="false">MAX(0,MIN(AP148,$BT148-SUMIF($AP$2:$AY$2,"&lt;"&amp;AP$2,$AP148:$AY148)))</f>
        <v>0</v>
      </c>
      <c r="BA148" s="0" t="n">
        <f aca="false">MAX(0,MIN(AQ148,$BT148-SUMIF($AP$2:$AY$2,"&lt;"&amp;AQ$2,$AP148:$AY148)))</f>
        <v>0</v>
      </c>
      <c r="BB148" s="0" t="n">
        <f aca="false">MAX(0,MIN(AR148,$BT148-SUMIF($AP$2:$AY$2,"&lt;"&amp;AR$2,$AP148:$AY148)))</f>
        <v>0</v>
      </c>
      <c r="BC148" s="0" t="n">
        <f aca="false">MAX(0,MIN(AS148,$BT148-SUMIF($AP$2:$AY$2,"&lt;"&amp;AS$2,$AP148:$AY148)))</f>
        <v>0</v>
      </c>
      <c r="BD148" s="0" t="n">
        <f aca="false">MAX(0,MIN(AT148,$BT148-SUMIF($AP$2:$AY$2,"&lt;"&amp;AT$2,$AP148:$AY148)))</f>
        <v>0</v>
      </c>
      <c r="BE148" s="0" t="n">
        <f aca="false">MAX(0,MIN(AU148,$BT148-SUMIF($AP$2:$AY$2,"&lt;"&amp;AU$2,$AP148:$AY148)))</f>
        <v>0</v>
      </c>
      <c r="BF148" s="0" t="n">
        <f aca="false">MAX(0,MIN(AV148,$BT148-SUMIF($AP$2:$AY$2,"&lt;"&amp;AV$2,$AP148:$AY148)))</f>
        <v>0</v>
      </c>
      <c r="BG148" s="0" t="n">
        <f aca="false">MAX(0,MIN(AW148,$BT148-SUMIF($AP$2:$AY$2,"&lt;"&amp;AW$2,$AP148:$AY148)))</f>
        <v>0</v>
      </c>
      <c r="BH148" s="0" t="n">
        <f aca="false">MAX(0,MIN(AX148,$BT148-SUMIF($AP$2:$AY$2,"&lt;"&amp;AX$2,$AP148:$AY148)))</f>
        <v>0</v>
      </c>
      <c r="BI148" s="0" t="n">
        <f aca="false">MAX(0,MIN(AY148,$BT148-SUMIF($AP$2:$AY$2,"&lt;"&amp;AY$2,$AP148:$AY148)))</f>
        <v>0</v>
      </c>
      <c r="BJ148" s="0" t="n">
        <f aca="false">ROUND(V148-AF148-AZ148,2)</f>
        <v>0</v>
      </c>
      <c r="BK148" s="0" t="n">
        <f aca="false">ROUND(W148-AG148-BA148,2)</f>
        <v>0</v>
      </c>
      <c r="BL148" s="0" t="n">
        <f aca="false">ROUND(X148-AH148-BB148,2)</f>
        <v>0</v>
      </c>
      <c r="BM148" s="0" t="n">
        <f aca="false">ROUND(Y148-AI148-BC148,2)</f>
        <v>0</v>
      </c>
      <c r="BN148" s="0" t="n">
        <f aca="false">ROUND(Z148-AJ148-BD148,2)</f>
        <v>0</v>
      </c>
      <c r="BO148" s="0" t="n">
        <f aca="false">ROUND(AA148-AK148-BE148,2)</f>
        <v>0</v>
      </c>
      <c r="BP148" s="0" t="n">
        <f aca="false">ROUND(AB148-AL148-BF148,2)</f>
        <v>0</v>
      </c>
      <c r="BQ148" s="0" t="n">
        <f aca="false">ROUND(AC148-AM148-BG148,2)</f>
        <v>0</v>
      </c>
      <c r="BR148" s="0" t="n">
        <f aca="false">ROUND(AD148-AN148-BH148,2)</f>
        <v>0</v>
      </c>
      <c r="BS148" s="0" t="n">
        <f aca="false">ROUND(AE148-AO148-BI148,2)</f>
        <v>0</v>
      </c>
      <c r="BT148" s="0" t="n">
        <f aca="false">MAX(0,Plan!$C$4-SUM(AF148:AO148))</f>
        <v>650</v>
      </c>
      <c r="BU148" s="0" t="n">
        <f aca="false">ROUND(SUM(BJ148:BS148),2)</f>
        <v>0</v>
      </c>
      <c r="BV148" s="0" t="n">
        <f aca="false">SUM(AF148:AO148)+SUM(AZ148:BI148)</f>
        <v>0</v>
      </c>
      <c r="BW148" s="0" t="n">
        <f aca="false">SUM(L148:U148)</f>
        <v>0</v>
      </c>
    </row>
    <row r="149" customFormat="false" ht="15" hidden="false" customHeight="false" outlineLevel="0" collapsed="false">
      <c r="A149" s="0" t="n">
        <v>144</v>
      </c>
      <c r="B149" s="0" t="n">
        <f aca="false">BJ148</f>
        <v>0</v>
      </c>
      <c r="C149" s="0" t="n">
        <f aca="false">BK148</f>
        <v>0</v>
      </c>
      <c r="D149" s="0" t="n">
        <f aca="false">BL148</f>
        <v>0</v>
      </c>
      <c r="E149" s="0" t="n">
        <f aca="false">BM148</f>
        <v>0</v>
      </c>
      <c r="F149" s="0" t="n">
        <f aca="false">BN148</f>
        <v>0</v>
      </c>
      <c r="G149" s="0" t="n">
        <f aca="false">BO148</f>
        <v>0</v>
      </c>
      <c r="H149" s="0" t="n">
        <f aca="false">BP148</f>
        <v>0</v>
      </c>
      <c r="I149" s="0" t="n">
        <f aca="false">BQ148</f>
        <v>0</v>
      </c>
      <c r="J149" s="0" t="n">
        <f aca="false">BR148</f>
        <v>0</v>
      </c>
      <c r="K149" s="0" t="n">
        <f aca="false">BS148</f>
        <v>0</v>
      </c>
      <c r="L149" s="0" t="n">
        <f aca="false">ROUND(B149*N(Debts!$D$5)/12,2)</f>
        <v>0</v>
      </c>
      <c r="M149" s="0" t="n">
        <f aca="false">ROUND(C149*N(Debts!$D$6)/12,2)</f>
        <v>0</v>
      </c>
      <c r="N149" s="0" t="n">
        <f aca="false">ROUND(D149*N(Debts!$D$7)/12,2)</f>
        <v>0</v>
      </c>
      <c r="O149" s="0" t="n">
        <f aca="false">ROUND(E149*N(Debts!$D$8)/12,2)</f>
        <v>0</v>
      </c>
      <c r="P149" s="0" t="n">
        <f aca="false">ROUND(F149*N(Debts!$D$9)/12,2)</f>
        <v>0</v>
      </c>
      <c r="Q149" s="0" t="n">
        <f aca="false">ROUND(G149*N(Debts!$D$10)/12,2)</f>
        <v>0</v>
      </c>
      <c r="R149" s="0" t="n">
        <f aca="false">ROUND(H149*N(Debts!$D$11)/12,2)</f>
        <v>0</v>
      </c>
      <c r="S149" s="0" t="n">
        <f aca="false">ROUND(I149*N(Debts!$D$12)/12,2)</f>
        <v>0</v>
      </c>
      <c r="T149" s="0" t="n">
        <f aca="false">ROUND(J149*N(Debts!$D$13)/12,2)</f>
        <v>0</v>
      </c>
      <c r="U149" s="0" t="n">
        <f aca="false">ROUND(K149*N(Debts!$D$14)/12,2)</f>
        <v>0</v>
      </c>
      <c r="V149" s="0" t="n">
        <f aca="false">B149+L149</f>
        <v>0</v>
      </c>
      <c r="W149" s="0" t="n">
        <f aca="false">C149+M149</f>
        <v>0</v>
      </c>
      <c r="X149" s="0" t="n">
        <f aca="false">D149+N149</f>
        <v>0</v>
      </c>
      <c r="Y149" s="0" t="n">
        <f aca="false">E149+O149</f>
        <v>0</v>
      </c>
      <c r="Z149" s="0" t="n">
        <f aca="false">F149+P149</f>
        <v>0</v>
      </c>
      <c r="AA149" s="0" t="n">
        <f aca="false">G149+Q149</f>
        <v>0</v>
      </c>
      <c r="AB149" s="0" t="n">
        <f aca="false">H149+R149</f>
        <v>0</v>
      </c>
      <c r="AC149" s="0" t="n">
        <f aca="false">I149+S149</f>
        <v>0</v>
      </c>
      <c r="AD149" s="0" t="n">
        <f aca="false">J149+T149</f>
        <v>0</v>
      </c>
      <c r="AE149" s="0" t="n">
        <f aca="false">K149+U149</f>
        <v>0</v>
      </c>
      <c r="AF149" s="0" t="n">
        <f aca="false">MIN(N(Debts!$E$5),V149)</f>
        <v>0</v>
      </c>
      <c r="AG149" s="0" t="n">
        <f aca="false">MIN(N(Debts!$E$6),W149)</f>
        <v>0</v>
      </c>
      <c r="AH149" s="0" t="n">
        <f aca="false">MIN(N(Debts!$E$7),X149)</f>
        <v>0</v>
      </c>
      <c r="AI149" s="0" t="n">
        <f aca="false">MIN(N(Debts!$E$8),Y149)</f>
        <v>0</v>
      </c>
      <c r="AJ149" s="0" t="n">
        <f aca="false">MIN(N(Debts!$E$9),Z149)</f>
        <v>0</v>
      </c>
      <c r="AK149" s="0" t="n">
        <f aca="false">MIN(N(Debts!$E$10),AA149)</f>
        <v>0</v>
      </c>
      <c r="AL149" s="0" t="n">
        <f aca="false">MIN(N(Debts!$E$11),AB149)</f>
        <v>0</v>
      </c>
      <c r="AM149" s="0" t="n">
        <f aca="false">MIN(N(Debts!$E$12),AC149)</f>
        <v>0</v>
      </c>
      <c r="AN149" s="0" t="n">
        <f aca="false">MIN(N(Debts!$E$13),AD149)</f>
        <v>0</v>
      </c>
      <c r="AO149" s="0" t="n">
        <f aca="false">MIN(N(Debts!$E$14),AE149)</f>
        <v>0</v>
      </c>
      <c r="AP149" s="0" t="n">
        <f aca="false">V149-AF149</f>
        <v>0</v>
      </c>
      <c r="AQ149" s="0" t="n">
        <f aca="false">W149-AG149</f>
        <v>0</v>
      </c>
      <c r="AR149" s="0" t="n">
        <f aca="false">X149-AH149</f>
        <v>0</v>
      </c>
      <c r="AS149" s="0" t="n">
        <f aca="false">Y149-AI149</f>
        <v>0</v>
      </c>
      <c r="AT149" s="0" t="n">
        <f aca="false">Z149-AJ149</f>
        <v>0</v>
      </c>
      <c r="AU149" s="0" t="n">
        <f aca="false">AA149-AK149</f>
        <v>0</v>
      </c>
      <c r="AV149" s="0" t="n">
        <f aca="false">AB149-AL149</f>
        <v>0</v>
      </c>
      <c r="AW149" s="0" t="n">
        <f aca="false">AC149-AM149</f>
        <v>0</v>
      </c>
      <c r="AX149" s="0" t="n">
        <f aca="false">AD149-AN149</f>
        <v>0</v>
      </c>
      <c r="AY149" s="0" t="n">
        <f aca="false">AE149-AO149</f>
        <v>0</v>
      </c>
      <c r="AZ149" s="0" t="n">
        <f aca="false">MAX(0,MIN(AP149,$BT149-SUMIF($AP$2:$AY$2,"&lt;"&amp;AP$2,$AP149:$AY149)))</f>
        <v>0</v>
      </c>
      <c r="BA149" s="0" t="n">
        <f aca="false">MAX(0,MIN(AQ149,$BT149-SUMIF($AP$2:$AY$2,"&lt;"&amp;AQ$2,$AP149:$AY149)))</f>
        <v>0</v>
      </c>
      <c r="BB149" s="0" t="n">
        <f aca="false">MAX(0,MIN(AR149,$BT149-SUMIF($AP$2:$AY$2,"&lt;"&amp;AR$2,$AP149:$AY149)))</f>
        <v>0</v>
      </c>
      <c r="BC149" s="0" t="n">
        <f aca="false">MAX(0,MIN(AS149,$BT149-SUMIF($AP$2:$AY$2,"&lt;"&amp;AS$2,$AP149:$AY149)))</f>
        <v>0</v>
      </c>
      <c r="BD149" s="0" t="n">
        <f aca="false">MAX(0,MIN(AT149,$BT149-SUMIF($AP$2:$AY$2,"&lt;"&amp;AT$2,$AP149:$AY149)))</f>
        <v>0</v>
      </c>
      <c r="BE149" s="0" t="n">
        <f aca="false">MAX(0,MIN(AU149,$BT149-SUMIF($AP$2:$AY$2,"&lt;"&amp;AU$2,$AP149:$AY149)))</f>
        <v>0</v>
      </c>
      <c r="BF149" s="0" t="n">
        <f aca="false">MAX(0,MIN(AV149,$BT149-SUMIF($AP$2:$AY$2,"&lt;"&amp;AV$2,$AP149:$AY149)))</f>
        <v>0</v>
      </c>
      <c r="BG149" s="0" t="n">
        <f aca="false">MAX(0,MIN(AW149,$BT149-SUMIF($AP$2:$AY$2,"&lt;"&amp;AW$2,$AP149:$AY149)))</f>
        <v>0</v>
      </c>
      <c r="BH149" s="0" t="n">
        <f aca="false">MAX(0,MIN(AX149,$BT149-SUMIF($AP$2:$AY$2,"&lt;"&amp;AX$2,$AP149:$AY149)))</f>
        <v>0</v>
      </c>
      <c r="BI149" s="0" t="n">
        <f aca="false">MAX(0,MIN(AY149,$BT149-SUMIF($AP$2:$AY$2,"&lt;"&amp;AY$2,$AP149:$AY149)))</f>
        <v>0</v>
      </c>
      <c r="BJ149" s="0" t="n">
        <f aca="false">ROUND(V149-AF149-AZ149,2)</f>
        <v>0</v>
      </c>
      <c r="BK149" s="0" t="n">
        <f aca="false">ROUND(W149-AG149-BA149,2)</f>
        <v>0</v>
      </c>
      <c r="BL149" s="0" t="n">
        <f aca="false">ROUND(X149-AH149-BB149,2)</f>
        <v>0</v>
      </c>
      <c r="BM149" s="0" t="n">
        <f aca="false">ROUND(Y149-AI149-BC149,2)</f>
        <v>0</v>
      </c>
      <c r="BN149" s="0" t="n">
        <f aca="false">ROUND(Z149-AJ149-BD149,2)</f>
        <v>0</v>
      </c>
      <c r="BO149" s="0" t="n">
        <f aca="false">ROUND(AA149-AK149-BE149,2)</f>
        <v>0</v>
      </c>
      <c r="BP149" s="0" t="n">
        <f aca="false">ROUND(AB149-AL149-BF149,2)</f>
        <v>0</v>
      </c>
      <c r="BQ149" s="0" t="n">
        <f aca="false">ROUND(AC149-AM149-BG149,2)</f>
        <v>0</v>
      </c>
      <c r="BR149" s="0" t="n">
        <f aca="false">ROUND(AD149-AN149-BH149,2)</f>
        <v>0</v>
      </c>
      <c r="BS149" s="0" t="n">
        <f aca="false">ROUND(AE149-AO149-BI149,2)</f>
        <v>0</v>
      </c>
      <c r="BT149" s="0" t="n">
        <f aca="false">MAX(0,Plan!$C$4-SUM(AF149:AO149))</f>
        <v>650</v>
      </c>
      <c r="BU149" s="0" t="n">
        <f aca="false">ROUND(SUM(BJ149:BS149),2)</f>
        <v>0</v>
      </c>
      <c r="BV149" s="0" t="n">
        <f aca="false">SUM(AF149:AO149)+SUM(AZ149:BI149)</f>
        <v>0</v>
      </c>
      <c r="BW149" s="0" t="n">
        <f aca="false">SUM(L149:U149)</f>
        <v>0</v>
      </c>
    </row>
    <row r="150" customFormat="false" ht="15" hidden="false" customHeight="false" outlineLevel="0" collapsed="false">
      <c r="A150" s="0" t="n">
        <v>145</v>
      </c>
      <c r="B150" s="0" t="n">
        <f aca="false">BJ149</f>
        <v>0</v>
      </c>
      <c r="C150" s="0" t="n">
        <f aca="false">BK149</f>
        <v>0</v>
      </c>
      <c r="D150" s="0" t="n">
        <f aca="false">BL149</f>
        <v>0</v>
      </c>
      <c r="E150" s="0" t="n">
        <f aca="false">BM149</f>
        <v>0</v>
      </c>
      <c r="F150" s="0" t="n">
        <f aca="false">BN149</f>
        <v>0</v>
      </c>
      <c r="G150" s="0" t="n">
        <f aca="false">BO149</f>
        <v>0</v>
      </c>
      <c r="H150" s="0" t="n">
        <f aca="false">BP149</f>
        <v>0</v>
      </c>
      <c r="I150" s="0" t="n">
        <f aca="false">BQ149</f>
        <v>0</v>
      </c>
      <c r="J150" s="0" t="n">
        <f aca="false">BR149</f>
        <v>0</v>
      </c>
      <c r="K150" s="0" t="n">
        <f aca="false">BS149</f>
        <v>0</v>
      </c>
      <c r="L150" s="0" t="n">
        <f aca="false">ROUND(B150*N(Debts!$D$5)/12,2)</f>
        <v>0</v>
      </c>
      <c r="M150" s="0" t="n">
        <f aca="false">ROUND(C150*N(Debts!$D$6)/12,2)</f>
        <v>0</v>
      </c>
      <c r="N150" s="0" t="n">
        <f aca="false">ROUND(D150*N(Debts!$D$7)/12,2)</f>
        <v>0</v>
      </c>
      <c r="O150" s="0" t="n">
        <f aca="false">ROUND(E150*N(Debts!$D$8)/12,2)</f>
        <v>0</v>
      </c>
      <c r="P150" s="0" t="n">
        <f aca="false">ROUND(F150*N(Debts!$D$9)/12,2)</f>
        <v>0</v>
      </c>
      <c r="Q150" s="0" t="n">
        <f aca="false">ROUND(G150*N(Debts!$D$10)/12,2)</f>
        <v>0</v>
      </c>
      <c r="R150" s="0" t="n">
        <f aca="false">ROUND(H150*N(Debts!$D$11)/12,2)</f>
        <v>0</v>
      </c>
      <c r="S150" s="0" t="n">
        <f aca="false">ROUND(I150*N(Debts!$D$12)/12,2)</f>
        <v>0</v>
      </c>
      <c r="T150" s="0" t="n">
        <f aca="false">ROUND(J150*N(Debts!$D$13)/12,2)</f>
        <v>0</v>
      </c>
      <c r="U150" s="0" t="n">
        <f aca="false">ROUND(K150*N(Debts!$D$14)/12,2)</f>
        <v>0</v>
      </c>
      <c r="V150" s="0" t="n">
        <f aca="false">B150+L150</f>
        <v>0</v>
      </c>
      <c r="W150" s="0" t="n">
        <f aca="false">C150+M150</f>
        <v>0</v>
      </c>
      <c r="X150" s="0" t="n">
        <f aca="false">D150+N150</f>
        <v>0</v>
      </c>
      <c r="Y150" s="0" t="n">
        <f aca="false">E150+O150</f>
        <v>0</v>
      </c>
      <c r="Z150" s="0" t="n">
        <f aca="false">F150+P150</f>
        <v>0</v>
      </c>
      <c r="AA150" s="0" t="n">
        <f aca="false">G150+Q150</f>
        <v>0</v>
      </c>
      <c r="AB150" s="0" t="n">
        <f aca="false">H150+R150</f>
        <v>0</v>
      </c>
      <c r="AC150" s="0" t="n">
        <f aca="false">I150+S150</f>
        <v>0</v>
      </c>
      <c r="AD150" s="0" t="n">
        <f aca="false">J150+T150</f>
        <v>0</v>
      </c>
      <c r="AE150" s="0" t="n">
        <f aca="false">K150+U150</f>
        <v>0</v>
      </c>
      <c r="AF150" s="0" t="n">
        <f aca="false">MIN(N(Debts!$E$5),V150)</f>
        <v>0</v>
      </c>
      <c r="AG150" s="0" t="n">
        <f aca="false">MIN(N(Debts!$E$6),W150)</f>
        <v>0</v>
      </c>
      <c r="AH150" s="0" t="n">
        <f aca="false">MIN(N(Debts!$E$7),X150)</f>
        <v>0</v>
      </c>
      <c r="AI150" s="0" t="n">
        <f aca="false">MIN(N(Debts!$E$8),Y150)</f>
        <v>0</v>
      </c>
      <c r="AJ150" s="0" t="n">
        <f aca="false">MIN(N(Debts!$E$9),Z150)</f>
        <v>0</v>
      </c>
      <c r="AK150" s="0" t="n">
        <f aca="false">MIN(N(Debts!$E$10),AA150)</f>
        <v>0</v>
      </c>
      <c r="AL150" s="0" t="n">
        <f aca="false">MIN(N(Debts!$E$11),AB150)</f>
        <v>0</v>
      </c>
      <c r="AM150" s="0" t="n">
        <f aca="false">MIN(N(Debts!$E$12),AC150)</f>
        <v>0</v>
      </c>
      <c r="AN150" s="0" t="n">
        <f aca="false">MIN(N(Debts!$E$13),AD150)</f>
        <v>0</v>
      </c>
      <c r="AO150" s="0" t="n">
        <f aca="false">MIN(N(Debts!$E$14),AE150)</f>
        <v>0</v>
      </c>
      <c r="AP150" s="0" t="n">
        <f aca="false">V150-AF150</f>
        <v>0</v>
      </c>
      <c r="AQ150" s="0" t="n">
        <f aca="false">W150-AG150</f>
        <v>0</v>
      </c>
      <c r="AR150" s="0" t="n">
        <f aca="false">X150-AH150</f>
        <v>0</v>
      </c>
      <c r="AS150" s="0" t="n">
        <f aca="false">Y150-AI150</f>
        <v>0</v>
      </c>
      <c r="AT150" s="0" t="n">
        <f aca="false">Z150-AJ150</f>
        <v>0</v>
      </c>
      <c r="AU150" s="0" t="n">
        <f aca="false">AA150-AK150</f>
        <v>0</v>
      </c>
      <c r="AV150" s="0" t="n">
        <f aca="false">AB150-AL150</f>
        <v>0</v>
      </c>
      <c r="AW150" s="0" t="n">
        <f aca="false">AC150-AM150</f>
        <v>0</v>
      </c>
      <c r="AX150" s="0" t="n">
        <f aca="false">AD150-AN150</f>
        <v>0</v>
      </c>
      <c r="AY150" s="0" t="n">
        <f aca="false">AE150-AO150</f>
        <v>0</v>
      </c>
      <c r="AZ150" s="0" t="n">
        <f aca="false">MAX(0,MIN(AP150,$BT150-SUMIF($AP$2:$AY$2,"&lt;"&amp;AP$2,$AP150:$AY150)))</f>
        <v>0</v>
      </c>
      <c r="BA150" s="0" t="n">
        <f aca="false">MAX(0,MIN(AQ150,$BT150-SUMIF($AP$2:$AY$2,"&lt;"&amp;AQ$2,$AP150:$AY150)))</f>
        <v>0</v>
      </c>
      <c r="BB150" s="0" t="n">
        <f aca="false">MAX(0,MIN(AR150,$BT150-SUMIF($AP$2:$AY$2,"&lt;"&amp;AR$2,$AP150:$AY150)))</f>
        <v>0</v>
      </c>
      <c r="BC150" s="0" t="n">
        <f aca="false">MAX(0,MIN(AS150,$BT150-SUMIF($AP$2:$AY$2,"&lt;"&amp;AS$2,$AP150:$AY150)))</f>
        <v>0</v>
      </c>
      <c r="BD150" s="0" t="n">
        <f aca="false">MAX(0,MIN(AT150,$BT150-SUMIF($AP$2:$AY$2,"&lt;"&amp;AT$2,$AP150:$AY150)))</f>
        <v>0</v>
      </c>
      <c r="BE150" s="0" t="n">
        <f aca="false">MAX(0,MIN(AU150,$BT150-SUMIF($AP$2:$AY$2,"&lt;"&amp;AU$2,$AP150:$AY150)))</f>
        <v>0</v>
      </c>
      <c r="BF150" s="0" t="n">
        <f aca="false">MAX(0,MIN(AV150,$BT150-SUMIF($AP$2:$AY$2,"&lt;"&amp;AV$2,$AP150:$AY150)))</f>
        <v>0</v>
      </c>
      <c r="BG150" s="0" t="n">
        <f aca="false">MAX(0,MIN(AW150,$BT150-SUMIF($AP$2:$AY$2,"&lt;"&amp;AW$2,$AP150:$AY150)))</f>
        <v>0</v>
      </c>
      <c r="BH150" s="0" t="n">
        <f aca="false">MAX(0,MIN(AX150,$BT150-SUMIF($AP$2:$AY$2,"&lt;"&amp;AX$2,$AP150:$AY150)))</f>
        <v>0</v>
      </c>
      <c r="BI150" s="0" t="n">
        <f aca="false">MAX(0,MIN(AY150,$BT150-SUMIF($AP$2:$AY$2,"&lt;"&amp;AY$2,$AP150:$AY150)))</f>
        <v>0</v>
      </c>
      <c r="BJ150" s="0" t="n">
        <f aca="false">ROUND(V150-AF150-AZ150,2)</f>
        <v>0</v>
      </c>
      <c r="BK150" s="0" t="n">
        <f aca="false">ROUND(W150-AG150-BA150,2)</f>
        <v>0</v>
      </c>
      <c r="BL150" s="0" t="n">
        <f aca="false">ROUND(X150-AH150-BB150,2)</f>
        <v>0</v>
      </c>
      <c r="BM150" s="0" t="n">
        <f aca="false">ROUND(Y150-AI150-BC150,2)</f>
        <v>0</v>
      </c>
      <c r="BN150" s="0" t="n">
        <f aca="false">ROUND(Z150-AJ150-BD150,2)</f>
        <v>0</v>
      </c>
      <c r="BO150" s="0" t="n">
        <f aca="false">ROUND(AA150-AK150-BE150,2)</f>
        <v>0</v>
      </c>
      <c r="BP150" s="0" t="n">
        <f aca="false">ROUND(AB150-AL150-BF150,2)</f>
        <v>0</v>
      </c>
      <c r="BQ150" s="0" t="n">
        <f aca="false">ROUND(AC150-AM150-BG150,2)</f>
        <v>0</v>
      </c>
      <c r="BR150" s="0" t="n">
        <f aca="false">ROUND(AD150-AN150-BH150,2)</f>
        <v>0</v>
      </c>
      <c r="BS150" s="0" t="n">
        <f aca="false">ROUND(AE150-AO150-BI150,2)</f>
        <v>0</v>
      </c>
      <c r="BT150" s="0" t="n">
        <f aca="false">MAX(0,Plan!$C$4-SUM(AF150:AO150))</f>
        <v>650</v>
      </c>
      <c r="BU150" s="0" t="n">
        <f aca="false">ROUND(SUM(BJ150:BS150),2)</f>
        <v>0</v>
      </c>
      <c r="BV150" s="0" t="n">
        <f aca="false">SUM(AF150:AO150)+SUM(AZ150:BI150)</f>
        <v>0</v>
      </c>
      <c r="BW150" s="0" t="n">
        <f aca="false">SUM(L150:U150)</f>
        <v>0</v>
      </c>
    </row>
    <row r="151" customFormat="false" ht="15" hidden="false" customHeight="false" outlineLevel="0" collapsed="false">
      <c r="A151" s="0" t="n">
        <v>146</v>
      </c>
      <c r="B151" s="0" t="n">
        <f aca="false">BJ150</f>
        <v>0</v>
      </c>
      <c r="C151" s="0" t="n">
        <f aca="false">BK150</f>
        <v>0</v>
      </c>
      <c r="D151" s="0" t="n">
        <f aca="false">BL150</f>
        <v>0</v>
      </c>
      <c r="E151" s="0" t="n">
        <f aca="false">BM150</f>
        <v>0</v>
      </c>
      <c r="F151" s="0" t="n">
        <f aca="false">BN150</f>
        <v>0</v>
      </c>
      <c r="G151" s="0" t="n">
        <f aca="false">BO150</f>
        <v>0</v>
      </c>
      <c r="H151" s="0" t="n">
        <f aca="false">BP150</f>
        <v>0</v>
      </c>
      <c r="I151" s="0" t="n">
        <f aca="false">BQ150</f>
        <v>0</v>
      </c>
      <c r="J151" s="0" t="n">
        <f aca="false">BR150</f>
        <v>0</v>
      </c>
      <c r="K151" s="0" t="n">
        <f aca="false">BS150</f>
        <v>0</v>
      </c>
      <c r="L151" s="0" t="n">
        <f aca="false">ROUND(B151*N(Debts!$D$5)/12,2)</f>
        <v>0</v>
      </c>
      <c r="M151" s="0" t="n">
        <f aca="false">ROUND(C151*N(Debts!$D$6)/12,2)</f>
        <v>0</v>
      </c>
      <c r="N151" s="0" t="n">
        <f aca="false">ROUND(D151*N(Debts!$D$7)/12,2)</f>
        <v>0</v>
      </c>
      <c r="O151" s="0" t="n">
        <f aca="false">ROUND(E151*N(Debts!$D$8)/12,2)</f>
        <v>0</v>
      </c>
      <c r="P151" s="0" t="n">
        <f aca="false">ROUND(F151*N(Debts!$D$9)/12,2)</f>
        <v>0</v>
      </c>
      <c r="Q151" s="0" t="n">
        <f aca="false">ROUND(G151*N(Debts!$D$10)/12,2)</f>
        <v>0</v>
      </c>
      <c r="R151" s="0" t="n">
        <f aca="false">ROUND(H151*N(Debts!$D$11)/12,2)</f>
        <v>0</v>
      </c>
      <c r="S151" s="0" t="n">
        <f aca="false">ROUND(I151*N(Debts!$D$12)/12,2)</f>
        <v>0</v>
      </c>
      <c r="T151" s="0" t="n">
        <f aca="false">ROUND(J151*N(Debts!$D$13)/12,2)</f>
        <v>0</v>
      </c>
      <c r="U151" s="0" t="n">
        <f aca="false">ROUND(K151*N(Debts!$D$14)/12,2)</f>
        <v>0</v>
      </c>
      <c r="V151" s="0" t="n">
        <f aca="false">B151+L151</f>
        <v>0</v>
      </c>
      <c r="W151" s="0" t="n">
        <f aca="false">C151+M151</f>
        <v>0</v>
      </c>
      <c r="X151" s="0" t="n">
        <f aca="false">D151+N151</f>
        <v>0</v>
      </c>
      <c r="Y151" s="0" t="n">
        <f aca="false">E151+O151</f>
        <v>0</v>
      </c>
      <c r="Z151" s="0" t="n">
        <f aca="false">F151+P151</f>
        <v>0</v>
      </c>
      <c r="AA151" s="0" t="n">
        <f aca="false">G151+Q151</f>
        <v>0</v>
      </c>
      <c r="AB151" s="0" t="n">
        <f aca="false">H151+R151</f>
        <v>0</v>
      </c>
      <c r="AC151" s="0" t="n">
        <f aca="false">I151+S151</f>
        <v>0</v>
      </c>
      <c r="AD151" s="0" t="n">
        <f aca="false">J151+T151</f>
        <v>0</v>
      </c>
      <c r="AE151" s="0" t="n">
        <f aca="false">K151+U151</f>
        <v>0</v>
      </c>
      <c r="AF151" s="0" t="n">
        <f aca="false">MIN(N(Debts!$E$5),V151)</f>
        <v>0</v>
      </c>
      <c r="AG151" s="0" t="n">
        <f aca="false">MIN(N(Debts!$E$6),W151)</f>
        <v>0</v>
      </c>
      <c r="AH151" s="0" t="n">
        <f aca="false">MIN(N(Debts!$E$7),X151)</f>
        <v>0</v>
      </c>
      <c r="AI151" s="0" t="n">
        <f aca="false">MIN(N(Debts!$E$8),Y151)</f>
        <v>0</v>
      </c>
      <c r="AJ151" s="0" t="n">
        <f aca="false">MIN(N(Debts!$E$9),Z151)</f>
        <v>0</v>
      </c>
      <c r="AK151" s="0" t="n">
        <f aca="false">MIN(N(Debts!$E$10),AA151)</f>
        <v>0</v>
      </c>
      <c r="AL151" s="0" t="n">
        <f aca="false">MIN(N(Debts!$E$11),AB151)</f>
        <v>0</v>
      </c>
      <c r="AM151" s="0" t="n">
        <f aca="false">MIN(N(Debts!$E$12),AC151)</f>
        <v>0</v>
      </c>
      <c r="AN151" s="0" t="n">
        <f aca="false">MIN(N(Debts!$E$13),AD151)</f>
        <v>0</v>
      </c>
      <c r="AO151" s="0" t="n">
        <f aca="false">MIN(N(Debts!$E$14),AE151)</f>
        <v>0</v>
      </c>
      <c r="AP151" s="0" t="n">
        <f aca="false">V151-AF151</f>
        <v>0</v>
      </c>
      <c r="AQ151" s="0" t="n">
        <f aca="false">W151-AG151</f>
        <v>0</v>
      </c>
      <c r="AR151" s="0" t="n">
        <f aca="false">X151-AH151</f>
        <v>0</v>
      </c>
      <c r="AS151" s="0" t="n">
        <f aca="false">Y151-AI151</f>
        <v>0</v>
      </c>
      <c r="AT151" s="0" t="n">
        <f aca="false">Z151-AJ151</f>
        <v>0</v>
      </c>
      <c r="AU151" s="0" t="n">
        <f aca="false">AA151-AK151</f>
        <v>0</v>
      </c>
      <c r="AV151" s="0" t="n">
        <f aca="false">AB151-AL151</f>
        <v>0</v>
      </c>
      <c r="AW151" s="0" t="n">
        <f aca="false">AC151-AM151</f>
        <v>0</v>
      </c>
      <c r="AX151" s="0" t="n">
        <f aca="false">AD151-AN151</f>
        <v>0</v>
      </c>
      <c r="AY151" s="0" t="n">
        <f aca="false">AE151-AO151</f>
        <v>0</v>
      </c>
      <c r="AZ151" s="0" t="n">
        <f aca="false">MAX(0,MIN(AP151,$BT151-SUMIF($AP$2:$AY$2,"&lt;"&amp;AP$2,$AP151:$AY151)))</f>
        <v>0</v>
      </c>
      <c r="BA151" s="0" t="n">
        <f aca="false">MAX(0,MIN(AQ151,$BT151-SUMIF($AP$2:$AY$2,"&lt;"&amp;AQ$2,$AP151:$AY151)))</f>
        <v>0</v>
      </c>
      <c r="BB151" s="0" t="n">
        <f aca="false">MAX(0,MIN(AR151,$BT151-SUMIF($AP$2:$AY$2,"&lt;"&amp;AR$2,$AP151:$AY151)))</f>
        <v>0</v>
      </c>
      <c r="BC151" s="0" t="n">
        <f aca="false">MAX(0,MIN(AS151,$BT151-SUMIF($AP$2:$AY$2,"&lt;"&amp;AS$2,$AP151:$AY151)))</f>
        <v>0</v>
      </c>
      <c r="BD151" s="0" t="n">
        <f aca="false">MAX(0,MIN(AT151,$BT151-SUMIF($AP$2:$AY$2,"&lt;"&amp;AT$2,$AP151:$AY151)))</f>
        <v>0</v>
      </c>
      <c r="BE151" s="0" t="n">
        <f aca="false">MAX(0,MIN(AU151,$BT151-SUMIF($AP$2:$AY$2,"&lt;"&amp;AU$2,$AP151:$AY151)))</f>
        <v>0</v>
      </c>
      <c r="BF151" s="0" t="n">
        <f aca="false">MAX(0,MIN(AV151,$BT151-SUMIF($AP$2:$AY$2,"&lt;"&amp;AV$2,$AP151:$AY151)))</f>
        <v>0</v>
      </c>
      <c r="BG151" s="0" t="n">
        <f aca="false">MAX(0,MIN(AW151,$BT151-SUMIF($AP$2:$AY$2,"&lt;"&amp;AW$2,$AP151:$AY151)))</f>
        <v>0</v>
      </c>
      <c r="BH151" s="0" t="n">
        <f aca="false">MAX(0,MIN(AX151,$BT151-SUMIF($AP$2:$AY$2,"&lt;"&amp;AX$2,$AP151:$AY151)))</f>
        <v>0</v>
      </c>
      <c r="BI151" s="0" t="n">
        <f aca="false">MAX(0,MIN(AY151,$BT151-SUMIF($AP$2:$AY$2,"&lt;"&amp;AY$2,$AP151:$AY151)))</f>
        <v>0</v>
      </c>
      <c r="BJ151" s="0" t="n">
        <f aca="false">ROUND(V151-AF151-AZ151,2)</f>
        <v>0</v>
      </c>
      <c r="BK151" s="0" t="n">
        <f aca="false">ROUND(W151-AG151-BA151,2)</f>
        <v>0</v>
      </c>
      <c r="BL151" s="0" t="n">
        <f aca="false">ROUND(X151-AH151-BB151,2)</f>
        <v>0</v>
      </c>
      <c r="BM151" s="0" t="n">
        <f aca="false">ROUND(Y151-AI151-BC151,2)</f>
        <v>0</v>
      </c>
      <c r="BN151" s="0" t="n">
        <f aca="false">ROUND(Z151-AJ151-BD151,2)</f>
        <v>0</v>
      </c>
      <c r="BO151" s="0" t="n">
        <f aca="false">ROUND(AA151-AK151-BE151,2)</f>
        <v>0</v>
      </c>
      <c r="BP151" s="0" t="n">
        <f aca="false">ROUND(AB151-AL151-BF151,2)</f>
        <v>0</v>
      </c>
      <c r="BQ151" s="0" t="n">
        <f aca="false">ROUND(AC151-AM151-BG151,2)</f>
        <v>0</v>
      </c>
      <c r="BR151" s="0" t="n">
        <f aca="false">ROUND(AD151-AN151-BH151,2)</f>
        <v>0</v>
      </c>
      <c r="BS151" s="0" t="n">
        <f aca="false">ROUND(AE151-AO151-BI151,2)</f>
        <v>0</v>
      </c>
      <c r="BT151" s="0" t="n">
        <f aca="false">MAX(0,Plan!$C$4-SUM(AF151:AO151))</f>
        <v>650</v>
      </c>
      <c r="BU151" s="0" t="n">
        <f aca="false">ROUND(SUM(BJ151:BS151),2)</f>
        <v>0</v>
      </c>
      <c r="BV151" s="0" t="n">
        <f aca="false">SUM(AF151:AO151)+SUM(AZ151:BI151)</f>
        <v>0</v>
      </c>
      <c r="BW151" s="0" t="n">
        <f aca="false">SUM(L151:U151)</f>
        <v>0</v>
      </c>
    </row>
    <row r="152" customFormat="false" ht="15" hidden="false" customHeight="false" outlineLevel="0" collapsed="false">
      <c r="A152" s="0" t="n">
        <v>147</v>
      </c>
      <c r="B152" s="0" t="n">
        <f aca="false">BJ151</f>
        <v>0</v>
      </c>
      <c r="C152" s="0" t="n">
        <f aca="false">BK151</f>
        <v>0</v>
      </c>
      <c r="D152" s="0" t="n">
        <f aca="false">BL151</f>
        <v>0</v>
      </c>
      <c r="E152" s="0" t="n">
        <f aca="false">BM151</f>
        <v>0</v>
      </c>
      <c r="F152" s="0" t="n">
        <f aca="false">BN151</f>
        <v>0</v>
      </c>
      <c r="G152" s="0" t="n">
        <f aca="false">BO151</f>
        <v>0</v>
      </c>
      <c r="H152" s="0" t="n">
        <f aca="false">BP151</f>
        <v>0</v>
      </c>
      <c r="I152" s="0" t="n">
        <f aca="false">BQ151</f>
        <v>0</v>
      </c>
      <c r="J152" s="0" t="n">
        <f aca="false">BR151</f>
        <v>0</v>
      </c>
      <c r="K152" s="0" t="n">
        <f aca="false">BS151</f>
        <v>0</v>
      </c>
      <c r="L152" s="0" t="n">
        <f aca="false">ROUND(B152*N(Debts!$D$5)/12,2)</f>
        <v>0</v>
      </c>
      <c r="M152" s="0" t="n">
        <f aca="false">ROUND(C152*N(Debts!$D$6)/12,2)</f>
        <v>0</v>
      </c>
      <c r="N152" s="0" t="n">
        <f aca="false">ROUND(D152*N(Debts!$D$7)/12,2)</f>
        <v>0</v>
      </c>
      <c r="O152" s="0" t="n">
        <f aca="false">ROUND(E152*N(Debts!$D$8)/12,2)</f>
        <v>0</v>
      </c>
      <c r="P152" s="0" t="n">
        <f aca="false">ROUND(F152*N(Debts!$D$9)/12,2)</f>
        <v>0</v>
      </c>
      <c r="Q152" s="0" t="n">
        <f aca="false">ROUND(G152*N(Debts!$D$10)/12,2)</f>
        <v>0</v>
      </c>
      <c r="R152" s="0" t="n">
        <f aca="false">ROUND(H152*N(Debts!$D$11)/12,2)</f>
        <v>0</v>
      </c>
      <c r="S152" s="0" t="n">
        <f aca="false">ROUND(I152*N(Debts!$D$12)/12,2)</f>
        <v>0</v>
      </c>
      <c r="T152" s="0" t="n">
        <f aca="false">ROUND(J152*N(Debts!$D$13)/12,2)</f>
        <v>0</v>
      </c>
      <c r="U152" s="0" t="n">
        <f aca="false">ROUND(K152*N(Debts!$D$14)/12,2)</f>
        <v>0</v>
      </c>
      <c r="V152" s="0" t="n">
        <f aca="false">B152+L152</f>
        <v>0</v>
      </c>
      <c r="W152" s="0" t="n">
        <f aca="false">C152+M152</f>
        <v>0</v>
      </c>
      <c r="X152" s="0" t="n">
        <f aca="false">D152+N152</f>
        <v>0</v>
      </c>
      <c r="Y152" s="0" t="n">
        <f aca="false">E152+O152</f>
        <v>0</v>
      </c>
      <c r="Z152" s="0" t="n">
        <f aca="false">F152+P152</f>
        <v>0</v>
      </c>
      <c r="AA152" s="0" t="n">
        <f aca="false">G152+Q152</f>
        <v>0</v>
      </c>
      <c r="AB152" s="0" t="n">
        <f aca="false">H152+R152</f>
        <v>0</v>
      </c>
      <c r="AC152" s="0" t="n">
        <f aca="false">I152+S152</f>
        <v>0</v>
      </c>
      <c r="AD152" s="0" t="n">
        <f aca="false">J152+T152</f>
        <v>0</v>
      </c>
      <c r="AE152" s="0" t="n">
        <f aca="false">K152+U152</f>
        <v>0</v>
      </c>
      <c r="AF152" s="0" t="n">
        <f aca="false">MIN(N(Debts!$E$5),V152)</f>
        <v>0</v>
      </c>
      <c r="AG152" s="0" t="n">
        <f aca="false">MIN(N(Debts!$E$6),W152)</f>
        <v>0</v>
      </c>
      <c r="AH152" s="0" t="n">
        <f aca="false">MIN(N(Debts!$E$7),X152)</f>
        <v>0</v>
      </c>
      <c r="AI152" s="0" t="n">
        <f aca="false">MIN(N(Debts!$E$8),Y152)</f>
        <v>0</v>
      </c>
      <c r="AJ152" s="0" t="n">
        <f aca="false">MIN(N(Debts!$E$9),Z152)</f>
        <v>0</v>
      </c>
      <c r="AK152" s="0" t="n">
        <f aca="false">MIN(N(Debts!$E$10),AA152)</f>
        <v>0</v>
      </c>
      <c r="AL152" s="0" t="n">
        <f aca="false">MIN(N(Debts!$E$11),AB152)</f>
        <v>0</v>
      </c>
      <c r="AM152" s="0" t="n">
        <f aca="false">MIN(N(Debts!$E$12),AC152)</f>
        <v>0</v>
      </c>
      <c r="AN152" s="0" t="n">
        <f aca="false">MIN(N(Debts!$E$13),AD152)</f>
        <v>0</v>
      </c>
      <c r="AO152" s="0" t="n">
        <f aca="false">MIN(N(Debts!$E$14),AE152)</f>
        <v>0</v>
      </c>
      <c r="AP152" s="0" t="n">
        <f aca="false">V152-AF152</f>
        <v>0</v>
      </c>
      <c r="AQ152" s="0" t="n">
        <f aca="false">W152-AG152</f>
        <v>0</v>
      </c>
      <c r="AR152" s="0" t="n">
        <f aca="false">X152-AH152</f>
        <v>0</v>
      </c>
      <c r="AS152" s="0" t="n">
        <f aca="false">Y152-AI152</f>
        <v>0</v>
      </c>
      <c r="AT152" s="0" t="n">
        <f aca="false">Z152-AJ152</f>
        <v>0</v>
      </c>
      <c r="AU152" s="0" t="n">
        <f aca="false">AA152-AK152</f>
        <v>0</v>
      </c>
      <c r="AV152" s="0" t="n">
        <f aca="false">AB152-AL152</f>
        <v>0</v>
      </c>
      <c r="AW152" s="0" t="n">
        <f aca="false">AC152-AM152</f>
        <v>0</v>
      </c>
      <c r="AX152" s="0" t="n">
        <f aca="false">AD152-AN152</f>
        <v>0</v>
      </c>
      <c r="AY152" s="0" t="n">
        <f aca="false">AE152-AO152</f>
        <v>0</v>
      </c>
      <c r="AZ152" s="0" t="n">
        <f aca="false">MAX(0,MIN(AP152,$BT152-SUMIF($AP$2:$AY$2,"&lt;"&amp;AP$2,$AP152:$AY152)))</f>
        <v>0</v>
      </c>
      <c r="BA152" s="0" t="n">
        <f aca="false">MAX(0,MIN(AQ152,$BT152-SUMIF($AP$2:$AY$2,"&lt;"&amp;AQ$2,$AP152:$AY152)))</f>
        <v>0</v>
      </c>
      <c r="BB152" s="0" t="n">
        <f aca="false">MAX(0,MIN(AR152,$BT152-SUMIF($AP$2:$AY$2,"&lt;"&amp;AR$2,$AP152:$AY152)))</f>
        <v>0</v>
      </c>
      <c r="BC152" s="0" t="n">
        <f aca="false">MAX(0,MIN(AS152,$BT152-SUMIF($AP$2:$AY$2,"&lt;"&amp;AS$2,$AP152:$AY152)))</f>
        <v>0</v>
      </c>
      <c r="BD152" s="0" t="n">
        <f aca="false">MAX(0,MIN(AT152,$BT152-SUMIF($AP$2:$AY$2,"&lt;"&amp;AT$2,$AP152:$AY152)))</f>
        <v>0</v>
      </c>
      <c r="BE152" s="0" t="n">
        <f aca="false">MAX(0,MIN(AU152,$BT152-SUMIF($AP$2:$AY$2,"&lt;"&amp;AU$2,$AP152:$AY152)))</f>
        <v>0</v>
      </c>
      <c r="BF152" s="0" t="n">
        <f aca="false">MAX(0,MIN(AV152,$BT152-SUMIF($AP$2:$AY$2,"&lt;"&amp;AV$2,$AP152:$AY152)))</f>
        <v>0</v>
      </c>
      <c r="BG152" s="0" t="n">
        <f aca="false">MAX(0,MIN(AW152,$BT152-SUMIF($AP$2:$AY$2,"&lt;"&amp;AW$2,$AP152:$AY152)))</f>
        <v>0</v>
      </c>
      <c r="BH152" s="0" t="n">
        <f aca="false">MAX(0,MIN(AX152,$BT152-SUMIF($AP$2:$AY$2,"&lt;"&amp;AX$2,$AP152:$AY152)))</f>
        <v>0</v>
      </c>
      <c r="BI152" s="0" t="n">
        <f aca="false">MAX(0,MIN(AY152,$BT152-SUMIF($AP$2:$AY$2,"&lt;"&amp;AY$2,$AP152:$AY152)))</f>
        <v>0</v>
      </c>
      <c r="BJ152" s="0" t="n">
        <f aca="false">ROUND(V152-AF152-AZ152,2)</f>
        <v>0</v>
      </c>
      <c r="BK152" s="0" t="n">
        <f aca="false">ROUND(W152-AG152-BA152,2)</f>
        <v>0</v>
      </c>
      <c r="BL152" s="0" t="n">
        <f aca="false">ROUND(X152-AH152-BB152,2)</f>
        <v>0</v>
      </c>
      <c r="BM152" s="0" t="n">
        <f aca="false">ROUND(Y152-AI152-BC152,2)</f>
        <v>0</v>
      </c>
      <c r="BN152" s="0" t="n">
        <f aca="false">ROUND(Z152-AJ152-BD152,2)</f>
        <v>0</v>
      </c>
      <c r="BO152" s="0" t="n">
        <f aca="false">ROUND(AA152-AK152-BE152,2)</f>
        <v>0</v>
      </c>
      <c r="BP152" s="0" t="n">
        <f aca="false">ROUND(AB152-AL152-BF152,2)</f>
        <v>0</v>
      </c>
      <c r="BQ152" s="0" t="n">
        <f aca="false">ROUND(AC152-AM152-BG152,2)</f>
        <v>0</v>
      </c>
      <c r="BR152" s="0" t="n">
        <f aca="false">ROUND(AD152-AN152-BH152,2)</f>
        <v>0</v>
      </c>
      <c r="BS152" s="0" t="n">
        <f aca="false">ROUND(AE152-AO152-BI152,2)</f>
        <v>0</v>
      </c>
      <c r="BT152" s="0" t="n">
        <f aca="false">MAX(0,Plan!$C$4-SUM(AF152:AO152))</f>
        <v>650</v>
      </c>
      <c r="BU152" s="0" t="n">
        <f aca="false">ROUND(SUM(BJ152:BS152),2)</f>
        <v>0</v>
      </c>
      <c r="BV152" s="0" t="n">
        <f aca="false">SUM(AF152:AO152)+SUM(AZ152:BI152)</f>
        <v>0</v>
      </c>
      <c r="BW152" s="0" t="n">
        <f aca="false">SUM(L152:U152)</f>
        <v>0</v>
      </c>
    </row>
    <row r="153" customFormat="false" ht="15" hidden="false" customHeight="false" outlineLevel="0" collapsed="false">
      <c r="A153" s="0" t="n">
        <v>148</v>
      </c>
      <c r="B153" s="0" t="n">
        <f aca="false">BJ152</f>
        <v>0</v>
      </c>
      <c r="C153" s="0" t="n">
        <f aca="false">BK152</f>
        <v>0</v>
      </c>
      <c r="D153" s="0" t="n">
        <f aca="false">BL152</f>
        <v>0</v>
      </c>
      <c r="E153" s="0" t="n">
        <f aca="false">BM152</f>
        <v>0</v>
      </c>
      <c r="F153" s="0" t="n">
        <f aca="false">BN152</f>
        <v>0</v>
      </c>
      <c r="G153" s="0" t="n">
        <f aca="false">BO152</f>
        <v>0</v>
      </c>
      <c r="H153" s="0" t="n">
        <f aca="false">BP152</f>
        <v>0</v>
      </c>
      <c r="I153" s="0" t="n">
        <f aca="false">BQ152</f>
        <v>0</v>
      </c>
      <c r="J153" s="0" t="n">
        <f aca="false">BR152</f>
        <v>0</v>
      </c>
      <c r="K153" s="0" t="n">
        <f aca="false">BS152</f>
        <v>0</v>
      </c>
      <c r="L153" s="0" t="n">
        <f aca="false">ROUND(B153*N(Debts!$D$5)/12,2)</f>
        <v>0</v>
      </c>
      <c r="M153" s="0" t="n">
        <f aca="false">ROUND(C153*N(Debts!$D$6)/12,2)</f>
        <v>0</v>
      </c>
      <c r="N153" s="0" t="n">
        <f aca="false">ROUND(D153*N(Debts!$D$7)/12,2)</f>
        <v>0</v>
      </c>
      <c r="O153" s="0" t="n">
        <f aca="false">ROUND(E153*N(Debts!$D$8)/12,2)</f>
        <v>0</v>
      </c>
      <c r="P153" s="0" t="n">
        <f aca="false">ROUND(F153*N(Debts!$D$9)/12,2)</f>
        <v>0</v>
      </c>
      <c r="Q153" s="0" t="n">
        <f aca="false">ROUND(G153*N(Debts!$D$10)/12,2)</f>
        <v>0</v>
      </c>
      <c r="R153" s="0" t="n">
        <f aca="false">ROUND(H153*N(Debts!$D$11)/12,2)</f>
        <v>0</v>
      </c>
      <c r="S153" s="0" t="n">
        <f aca="false">ROUND(I153*N(Debts!$D$12)/12,2)</f>
        <v>0</v>
      </c>
      <c r="T153" s="0" t="n">
        <f aca="false">ROUND(J153*N(Debts!$D$13)/12,2)</f>
        <v>0</v>
      </c>
      <c r="U153" s="0" t="n">
        <f aca="false">ROUND(K153*N(Debts!$D$14)/12,2)</f>
        <v>0</v>
      </c>
      <c r="V153" s="0" t="n">
        <f aca="false">B153+L153</f>
        <v>0</v>
      </c>
      <c r="W153" s="0" t="n">
        <f aca="false">C153+M153</f>
        <v>0</v>
      </c>
      <c r="X153" s="0" t="n">
        <f aca="false">D153+N153</f>
        <v>0</v>
      </c>
      <c r="Y153" s="0" t="n">
        <f aca="false">E153+O153</f>
        <v>0</v>
      </c>
      <c r="Z153" s="0" t="n">
        <f aca="false">F153+P153</f>
        <v>0</v>
      </c>
      <c r="AA153" s="0" t="n">
        <f aca="false">G153+Q153</f>
        <v>0</v>
      </c>
      <c r="AB153" s="0" t="n">
        <f aca="false">H153+R153</f>
        <v>0</v>
      </c>
      <c r="AC153" s="0" t="n">
        <f aca="false">I153+S153</f>
        <v>0</v>
      </c>
      <c r="AD153" s="0" t="n">
        <f aca="false">J153+T153</f>
        <v>0</v>
      </c>
      <c r="AE153" s="0" t="n">
        <f aca="false">K153+U153</f>
        <v>0</v>
      </c>
      <c r="AF153" s="0" t="n">
        <f aca="false">MIN(N(Debts!$E$5),V153)</f>
        <v>0</v>
      </c>
      <c r="AG153" s="0" t="n">
        <f aca="false">MIN(N(Debts!$E$6),W153)</f>
        <v>0</v>
      </c>
      <c r="AH153" s="0" t="n">
        <f aca="false">MIN(N(Debts!$E$7),X153)</f>
        <v>0</v>
      </c>
      <c r="AI153" s="0" t="n">
        <f aca="false">MIN(N(Debts!$E$8),Y153)</f>
        <v>0</v>
      </c>
      <c r="AJ153" s="0" t="n">
        <f aca="false">MIN(N(Debts!$E$9),Z153)</f>
        <v>0</v>
      </c>
      <c r="AK153" s="0" t="n">
        <f aca="false">MIN(N(Debts!$E$10),AA153)</f>
        <v>0</v>
      </c>
      <c r="AL153" s="0" t="n">
        <f aca="false">MIN(N(Debts!$E$11),AB153)</f>
        <v>0</v>
      </c>
      <c r="AM153" s="0" t="n">
        <f aca="false">MIN(N(Debts!$E$12),AC153)</f>
        <v>0</v>
      </c>
      <c r="AN153" s="0" t="n">
        <f aca="false">MIN(N(Debts!$E$13),AD153)</f>
        <v>0</v>
      </c>
      <c r="AO153" s="0" t="n">
        <f aca="false">MIN(N(Debts!$E$14),AE153)</f>
        <v>0</v>
      </c>
      <c r="AP153" s="0" t="n">
        <f aca="false">V153-AF153</f>
        <v>0</v>
      </c>
      <c r="AQ153" s="0" t="n">
        <f aca="false">W153-AG153</f>
        <v>0</v>
      </c>
      <c r="AR153" s="0" t="n">
        <f aca="false">X153-AH153</f>
        <v>0</v>
      </c>
      <c r="AS153" s="0" t="n">
        <f aca="false">Y153-AI153</f>
        <v>0</v>
      </c>
      <c r="AT153" s="0" t="n">
        <f aca="false">Z153-AJ153</f>
        <v>0</v>
      </c>
      <c r="AU153" s="0" t="n">
        <f aca="false">AA153-AK153</f>
        <v>0</v>
      </c>
      <c r="AV153" s="0" t="n">
        <f aca="false">AB153-AL153</f>
        <v>0</v>
      </c>
      <c r="AW153" s="0" t="n">
        <f aca="false">AC153-AM153</f>
        <v>0</v>
      </c>
      <c r="AX153" s="0" t="n">
        <f aca="false">AD153-AN153</f>
        <v>0</v>
      </c>
      <c r="AY153" s="0" t="n">
        <f aca="false">AE153-AO153</f>
        <v>0</v>
      </c>
      <c r="AZ153" s="0" t="n">
        <f aca="false">MAX(0,MIN(AP153,$BT153-SUMIF($AP$2:$AY$2,"&lt;"&amp;AP$2,$AP153:$AY153)))</f>
        <v>0</v>
      </c>
      <c r="BA153" s="0" t="n">
        <f aca="false">MAX(0,MIN(AQ153,$BT153-SUMIF($AP$2:$AY$2,"&lt;"&amp;AQ$2,$AP153:$AY153)))</f>
        <v>0</v>
      </c>
      <c r="BB153" s="0" t="n">
        <f aca="false">MAX(0,MIN(AR153,$BT153-SUMIF($AP$2:$AY$2,"&lt;"&amp;AR$2,$AP153:$AY153)))</f>
        <v>0</v>
      </c>
      <c r="BC153" s="0" t="n">
        <f aca="false">MAX(0,MIN(AS153,$BT153-SUMIF($AP$2:$AY$2,"&lt;"&amp;AS$2,$AP153:$AY153)))</f>
        <v>0</v>
      </c>
      <c r="BD153" s="0" t="n">
        <f aca="false">MAX(0,MIN(AT153,$BT153-SUMIF($AP$2:$AY$2,"&lt;"&amp;AT$2,$AP153:$AY153)))</f>
        <v>0</v>
      </c>
      <c r="BE153" s="0" t="n">
        <f aca="false">MAX(0,MIN(AU153,$BT153-SUMIF($AP$2:$AY$2,"&lt;"&amp;AU$2,$AP153:$AY153)))</f>
        <v>0</v>
      </c>
      <c r="BF153" s="0" t="n">
        <f aca="false">MAX(0,MIN(AV153,$BT153-SUMIF($AP$2:$AY$2,"&lt;"&amp;AV$2,$AP153:$AY153)))</f>
        <v>0</v>
      </c>
      <c r="BG153" s="0" t="n">
        <f aca="false">MAX(0,MIN(AW153,$BT153-SUMIF($AP$2:$AY$2,"&lt;"&amp;AW$2,$AP153:$AY153)))</f>
        <v>0</v>
      </c>
      <c r="BH153" s="0" t="n">
        <f aca="false">MAX(0,MIN(AX153,$BT153-SUMIF($AP$2:$AY$2,"&lt;"&amp;AX$2,$AP153:$AY153)))</f>
        <v>0</v>
      </c>
      <c r="BI153" s="0" t="n">
        <f aca="false">MAX(0,MIN(AY153,$BT153-SUMIF($AP$2:$AY$2,"&lt;"&amp;AY$2,$AP153:$AY153)))</f>
        <v>0</v>
      </c>
      <c r="BJ153" s="0" t="n">
        <f aca="false">ROUND(V153-AF153-AZ153,2)</f>
        <v>0</v>
      </c>
      <c r="BK153" s="0" t="n">
        <f aca="false">ROUND(W153-AG153-BA153,2)</f>
        <v>0</v>
      </c>
      <c r="BL153" s="0" t="n">
        <f aca="false">ROUND(X153-AH153-BB153,2)</f>
        <v>0</v>
      </c>
      <c r="BM153" s="0" t="n">
        <f aca="false">ROUND(Y153-AI153-BC153,2)</f>
        <v>0</v>
      </c>
      <c r="BN153" s="0" t="n">
        <f aca="false">ROUND(Z153-AJ153-BD153,2)</f>
        <v>0</v>
      </c>
      <c r="BO153" s="0" t="n">
        <f aca="false">ROUND(AA153-AK153-BE153,2)</f>
        <v>0</v>
      </c>
      <c r="BP153" s="0" t="n">
        <f aca="false">ROUND(AB153-AL153-BF153,2)</f>
        <v>0</v>
      </c>
      <c r="BQ153" s="0" t="n">
        <f aca="false">ROUND(AC153-AM153-BG153,2)</f>
        <v>0</v>
      </c>
      <c r="BR153" s="0" t="n">
        <f aca="false">ROUND(AD153-AN153-BH153,2)</f>
        <v>0</v>
      </c>
      <c r="BS153" s="0" t="n">
        <f aca="false">ROUND(AE153-AO153-BI153,2)</f>
        <v>0</v>
      </c>
      <c r="BT153" s="0" t="n">
        <f aca="false">MAX(0,Plan!$C$4-SUM(AF153:AO153))</f>
        <v>650</v>
      </c>
      <c r="BU153" s="0" t="n">
        <f aca="false">ROUND(SUM(BJ153:BS153),2)</f>
        <v>0</v>
      </c>
      <c r="BV153" s="0" t="n">
        <f aca="false">SUM(AF153:AO153)+SUM(AZ153:BI153)</f>
        <v>0</v>
      </c>
      <c r="BW153" s="0" t="n">
        <f aca="false">SUM(L153:U153)</f>
        <v>0</v>
      </c>
    </row>
    <row r="154" customFormat="false" ht="15" hidden="false" customHeight="false" outlineLevel="0" collapsed="false">
      <c r="A154" s="0" t="n">
        <v>149</v>
      </c>
      <c r="B154" s="0" t="n">
        <f aca="false">BJ153</f>
        <v>0</v>
      </c>
      <c r="C154" s="0" t="n">
        <f aca="false">BK153</f>
        <v>0</v>
      </c>
      <c r="D154" s="0" t="n">
        <f aca="false">BL153</f>
        <v>0</v>
      </c>
      <c r="E154" s="0" t="n">
        <f aca="false">BM153</f>
        <v>0</v>
      </c>
      <c r="F154" s="0" t="n">
        <f aca="false">BN153</f>
        <v>0</v>
      </c>
      <c r="G154" s="0" t="n">
        <f aca="false">BO153</f>
        <v>0</v>
      </c>
      <c r="H154" s="0" t="n">
        <f aca="false">BP153</f>
        <v>0</v>
      </c>
      <c r="I154" s="0" t="n">
        <f aca="false">BQ153</f>
        <v>0</v>
      </c>
      <c r="J154" s="0" t="n">
        <f aca="false">BR153</f>
        <v>0</v>
      </c>
      <c r="K154" s="0" t="n">
        <f aca="false">BS153</f>
        <v>0</v>
      </c>
      <c r="L154" s="0" t="n">
        <f aca="false">ROUND(B154*N(Debts!$D$5)/12,2)</f>
        <v>0</v>
      </c>
      <c r="M154" s="0" t="n">
        <f aca="false">ROUND(C154*N(Debts!$D$6)/12,2)</f>
        <v>0</v>
      </c>
      <c r="N154" s="0" t="n">
        <f aca="false">ROUND(D154*N(Debts!$D$7)/12,2)</f>
        <v>0</v>
      </c>
      <c r="O154" s="0" t="n">
        <f aca="false">ROUND(E154*N(Debts!$D$8)/12,2)</f>
        <v>0</v>
      </c>
      <c r="P154" s="0" t="n">
        <f aca="false">ROUND(F154*N(Debts!$D$9)/12,2)</f>
        <v>0</v>
      </c>
      <c r="Q154" s="0" t="n">
        <f aca="false">ROUND(G154*N(Debts!$D$10)/12,2)</f>
        <v>0</v>
      </c>
      <c r="R154" s="0" t="n">
        <f aca="false">ROUND(H154*N(Debts!$D$11)/12,2)</f>
        <v>0</v>
      </c>
      <c r="S154" s="0" t="n">
        <f aca="false">ROUND(I154*N(Debts!$D$12)/12,2)</f>
        <v>0</v>
      </c>
      <c r="T154" s="0" t="n">
        <f aca="false">ROUND(J154*N(Debts!$D$13)/12,2)</f>
        <v>0</v>
      </c>
      <c r="U154" s="0" t="n">
        <f aca="false">ROUND(K154*N(Debts!$D$14)/12,2)</f>
        <v>0</v>
      </c>
      <c r="V154" s="0" t="n">
        <f aca="false">B154+L154</f>
        <v>0</v>
      </c>
      <c r="W154" s="0" t="n">
        <f aca="false">C154+M154</f>
        <v>0</v>
      </c>
      <c r="X154" s="0" t="n">
        <f aca="false">D154+N154</f>
        <v>0</v>
      </c>
      <c r="Y154" s="0" t="n">
        <f aca="false">E154+O154</f>
        <v>0</v>
      </c>
      <c r="Z154" s="0" t="n">
        <f aca="false">F154+P154</f>
        <v>0</v>
      </c>
      <c r="AA154" s="0" t="n">
        <f aca="false">G154+Q154</f>
        <v>0</v>
      </c>
      <c r="AB154" s="0" t="n">
        <f aca="false">H154+R154</f>
        <v>0</v>
      </c>
      <c r="AC154" s="0" t="n">
        <f aca="false">I154+S154</f>
        <v>0</v>
      </c>
      <c r="AD154" s="0" t="n">
        <f aca="false">J154+T154</f>
        <v>0</v>
      </c>
      <c r="AE154" s="0" t="n">
        <f aca="false">K154+U154</f>
        <v>0</v>
      </c>
      <c r="AF154" s="0" t="n">
        <f aca="false">MIN(N(Debts!$E$5),V154)</f>
        <v>0</v>
      </c>
      <c r="AG154" s="0" t="n">
        <f aca="false">MIN(N(Debts!$E$6),W154)</f>
        <v>0</v>
      </c>
      <c r="AH154" s="0" t="n">
        <f aca="false">MIN(N(Debts!$E$7),X154)</f>
        <v>0</v>
      </c>
      <c r="AI154" s="0" t="n">
        <f aca="false">MIN(N(Debts!$E$8),Y154)</f>
        <v>0</v>
      </c>
      <c r="AJ154" s="0" t="n">
        <f aca="false">MIN(N(Debts!$E$9),Z154)</f>
        <v>0</v>
      </c>
      <c r="AK154" s="0" t="n">
        <f aca="false">MIN(N(Debts!$E$10),AA154)</f>
        <v>0</v>
      </c>
      <c r="AL154" s="0" t="n">
        <f aca="false">MIN(N(Debts!$E$11),AB154)</f>
        <v>0</v>
      </c>
      <c r="AM154" s="0" t="n">
        <f aca="false">MIN(N(Debts!$E$12),AC154)</f>
        <v>0</v>
      </c>
      <c r="AN154" s="0" t="n">
        <f aca="false">MIN(N(Debts!$E$13),AD154)</f>
        <v>0</v>
      </c>
      <c r="AO154" s="0" t="n">
        <f aca="false">MIN(N(Debts!$E$14),AE154)</f>
        <v>0</v>
      </c>
      <c r="AP154" s="0" t="n">
        <f aca="false">V154-AF154</f>
        <v>0</v>
      </c>
      <c r="AQ154" s="0" t="n">
        <f aca="false">W154-AG154</f>
        <v>0</v>
      </c>
      <c r="AR154" s="0" t="n">
        <f aca="false">X154-AH154</f>
        <v>0</v>
      </c>
      <c r="AS154" s="0" t="n">
        <f aca="false">Y154-AI154</f>
        <v>0</v>
      </c>
      <c r="AT154" s="0" t="n">
        <f aca="false">Z154-AJ154</f>
        <v>0</v>
      </c>
      <c r="AU154" s="0" t="n">
        <f aca="false">AA154-AK154</f>
        <v>0</v>
      </c>
      <c r="AV154" s="0" t="n">
        <f aca="false">AB154-AL154</f>
        <v>0</v>
      </c>
      <c r="AW154" s="0" t="n">
        <f aca="false">AC154-AM154</f>
        <v>0</v>
      </c>
      <c r="AX154" s="0" t="n">
        <f aca="false">AD154-AN154</f>
        <v>0</v>
      </c>
      <c r="AY154" s="0" t="n">
        <f aca="false">AE154-AO154</f>
        <v>0</v>
      </c>
      <c r="AZ154" s="0" t="n">
        <f aca="false">MAX(0,MIN(AP154,$BT154-SUMIF($AP$2:$AY$2,"&lt;"&amp;AP$2,$AP154:$AY154)))</f>
        <v>0</v>
      </c>
      <c r="BA154" s="0" t="n">
        <f aca="false">MAX(0,MIN(AQ154,$BT154-SUMIF($AP$2:$AY$2,"&lt;"&amp;AQ$2,$AP154:$AY154)))</f>
        <v>0</v>
      </c>
      <c r="BB154" s="0" t="n">
        <f aca="false">MAX(0,MIN(AR154,$BT154-SUMIF($AP$2:$AY$2,"&lt;"&amp;AR$2,$AP154:$AY154)))</f>
        <v>0</v>
      </c>
      <c r="BC154" s="0" t="n">
        <f aca="false">MAX(0,MIN(AS154,$BT154-SUMIF($AP$2:$AY$2,"&lt;"&amp;AS$2,$AP154:$AY154)))</f>
        <v>0</v>
      </c>
      <c r="BD154" s="0" t="n">
        <f aca="false">MAX(0,MIN(AT154,$BT154-SUMIF($AP$2:$AY$2,"&lt;"&amp;AT$2,$AP154:$AY154)))</f>
        <v>0</v>
      </c>
      <c r="BE154" s="0" t="n">
        <f aca="false">MAX(0,MIN(AU154,$BT154-SUMIF($AP$2:$AY$2,"&lt;"&amp;AU$2,$AP154:$AY154)))</f>
        <v>0</v>
      </c>
      <c r="BF154" s="0" t="n">
        <f aca="false">MAX(0,MIN(AV154,$BT154-SUMIF($AP$2:$AY$2,"&lt;"&amp;AV$2,$AP154:$AY154)))</f>
        <v>0</v>
      </c>
      <c r="BG154" s="0" t="n">
        <f aca="false">MAX(0,MIN(AW154,$BT154-SUMIF($AP$2:$AY$2,"&lt;"&amp;AW$2,$AP154:$AY154)))</f>
        <v>0</v>
      </c>
      <c r="BH154" s="0" t="n">
        <f aca="false">MAX(0,MIN(AX154,$BT154-SUMIF($AP$2:$AY$2,"&lt;"&amp;AX$2,$AP154:$AY154)))</f>
        <v>0</v>
      </c>
      <c r="BI154" s="0" t="n">
        <f aca="false">MAX(0,MIN(AY154,$BT154-SUMIF($AP$2:$AY$2,"&lt;"&amp;AY$2,$AP154:$AY154)))</f>
        <v>0</v>
      </c>
      <c r="BJ154" s="0" t="n">
        <f aca="false">ROUND(V154-AF154-AZ154,2)</f>
        <v>0</v>
      </c>
      <c r="BK154" s="0" t="n">
        <f aca="false">ROUND(W154-AG154-BA154,2)</f>
        <v>0</v>
      </c>
      <c r="BL154" s="0" t="n">
        <f aca="false">ROUND(X154-AH154-BB154,2)</f>
        <v>0</v>
      </c>
      <c r="BM154" s="0" t="n">
        <f aca="false">ROUND(Y154-AI154-BC154,2)</f>
        <v>0</v>
      </c>
      <c r="BN154" s="0" t="n">
        <f aca="false">ROUND(Z154-AJ154-BD154,2)</f>
        <v>0</v>
      </c>
      <c r="BO154" s="0" t="n">
        <f aca="false">ROUND(AA154-AK154-BE154,2)</f>
        <v>0</v>
      </c>
      <c r="BP154" s="0" t="n">
        <f aca="false">ROUND(AB154-AL154-BF154,2)</f>
        <v>0</v>
      </c>
      <c r="BQ154" s="0" t="n">
        <f aca="false">ROUND(AC154-AM154-BG154,2)</f>
        <v>0</v>
      </c>
      <c r="BR154" s="0" t="n">
        <f aca="false">ROUND(AD154-AN154-BH154,2)</f>
        <v>0</v>
      </c>
      <c r="BS154" s="0" t="n">
        <f aca="false">ROUND(AE154-AO154-BI154,2)</f>
        <v>0</v>
      </c>
      <c r="BT154" s="0" t="n">
        <f aca="false">MAX(0,Plan!$C$4-SUM(AF154:AO154))</f>
        <v>650</v>
      </c>
      <c r="BU154" s="0" t="n">
        <f aca="false">ROUND(SUM(BJ154:BS154),2)</f>
        <v>0</v>
      </c>
      <c r="BV154" s="0" t="n">
        <f aca="false">SUM(AF154:AO154)+SUM(AZ154:BI154)</f>
        <v>0</v>
      </c>
      <c r="BW154" s="0" t="n">
        <f aca="false">SUM(L154:U154)</f>
        <v>0</v>
      </c>
    </row>
    <row r="155" customFormat="false" ht="15" hidden="false" customHeight="false" outlineLevel="0" collapsed="false">
      <c r="A155" s="0" t="n">
        <v>150</v>
      </c>
      <c r="B155" s="0" t="n">
        <f aca="false">BJ154</f>
        <v>0</v>
      </c>
      <c r="C155" s="0" t="n">
        <f aca="false">BK154</f>
        <v>0</v>
      </c>
      <c r="D155" s="0" t="n">
        <f aca="false">BL154</f>
        <v>0</v>
      </c>
      <c r="E155" s="0" t="n">
        <f aca="false">BM154</f>
        <v>0</v>
      </c>
      <c r="F155" s="0" t="n">
        <f aca="false">BN154</f>
        <v>0</v>
      </c>
      <c r="G155" s="0" t="n">
        <f aca="false">BO154</f>
        <v>0</v>
      </c>
      <c r="H155" s="0" t="n">
        <f aca="false">BP154</f>
        <v>0</v>
      </c>
      <c r="I155" s="0" t="n">
        <f aca="false">BQ154</f>
        <v>0</v>
      </c>
      <c r="J155" s="0" t="n">
        <f aca="false">BR154</f>
        <v>0</v>
      </c>
      <c r="K155" s="0" t="n">
        <f aca="false">BS154</f>
        <v>0</v>
      </c>
      <c r="L155" s="0" t="n">
        <f aca="false">ROUND(B155*N(Debts!$D$5)/12,2)</f>
        <v>0</v>
      </c>
      <c r="M155" s="0" t="n">
        <f aca="false">ROUND(C155*N(Debts!$D$6)/12,2)</f>
        <v>0</v>
      </c>
      <c r="N155" s="0" t="n">
        <f aca="false">ROUND(D155*N(Debts!$D$7)/12,2)</f>
        <v>0</v>
      </c>
      <c r="O155" s="0" t="n">
        <f aca="false">ROUND(E155*N(Debts!$D$8)/12,2)</f>
        <v>0</v>
      </c>
      <c r="P155" s="0" t="n">
        <f aca="false">ROUND(F155*N(Debts!$D$9)/12,2)</f>
        <v>0</v>
      </c>
      <c r="Q155" s="0" t="n">
        <f aca="false">ROUND(G155*N(Debts!$D$10)/12,2)</f>
        <v>0</v>
      </c>
      <c r="R155" s="0" t="n">
        <f aca="false">ROUND(H155*N(Debts!$D$11)/12,2)</f>
        <v>0</v>
      </c>
      <c r="S155" s="0" t="n">
        <f aca="false">ROUND(I155*N(Debts!$D$12)/12,2)</f>
        <v>0</v>
      </c>
      <c r="T155" s="0" t="n">
        <f aca="false">ROUND(J155*N(Debts!$D$13)/12,2)</f>
        <v>0</v>
      </c>
      <c r="U155" s="0" t="n">
        <f aca="false">ROUND(K155*N(Debts!$D$14)/12,2)</f>
        <v>0</v>
      </c>
      <c r="V155" s="0" t="n">
        <f aca="false">B155+L155</f>
        <v>0</v>
      </c>
      <c r="W155" s="0" t="n">
        <f aca="false">C155+M155</f>
        <v>0</v>
      </c>
      <c r="X155" s="0" t="n">
        <f aca="false">D155+N155</f>
        <v>0</v>
      </c>
      <c r="Y155" s="0" t="n">
        <f aca="false">E155+O155</f>
        <v>0</v>
      </c>
      <c r="Z155" s="0" t="n">
        <f aca="false">F155+P155</f>
        <v>0</v>
      </c>
      <c r="AA155" s="0" t="n">
        <f aca="false">G155+Q155</f>
        <v>0</v>
      </c>
      <c r="AB155" s="0" t="n">
        <f aca="false">H155+R155</f>
        <v>0</v>
      </c>
      <c r="AC155" s="0" t="n">
        <f aca="false">I155+S155</f>
        <v>0</v>
      </c>
      <c r="AD155" s="0" t="n">
        <f aca="false">J155+T155</f>
        <v>0</v>
      </c>
      <c r="AE155" s="0" t="n">
        <f aca="false">K155+U155</f>
        <v>0</v>
      </c>
      <c r="AF155" s="0" t="n">
        <f aca="false">MIN(N(Debts!$E$5),V155)</f>
        <v>0</v>
      </c>
      <c r="AG155" s="0" t="n">
        <f aca="false">MIN(N(Debts!$E$6),W155)</f>
        <v>0</v>
      </c>
      <c r="AH155" s="0" t="n">
        <f aca="false">MIN(N(Debts!$E$7),X155)</f>
        <v>0</v>
      </c>
      <c r="AI155" s="0" t="n">
        <f aca="false">MIN(N(Debts!$E$8),Y155)</f>
        <v>0</v>
      </c>
      <c r="AJ155" s="0" t="n">
        <f aca="false">MIN(N(Debts!$E$9),Z155)</f>
        <v>0</v>
      </c>
      <c r="AK155" s="0" t="n">
        <f aca="false">MIN(N(Debts!$E$10),AA155)</f>
        <v>0</v>
      </c>
      <c r="AL155" s="0" t="n">
        <f aca="false">MIN(N(Debts!$E$11),AB155)</f>
        <v>0</v>
      </c>
      <c r="AM155" s="0" t="n">
        <f aca="false">MIN(N(Debts!$E$12),AC155)</f>
        <v>0</v>
      </c>
      <c r="AN155" s="0" t="n">
        <f aca="false">MIN(N(Debts!$E$13),AD155)</f>
        <v>0</v>
      </c>
      <c r="AO155" s="0" t="n">
        <f aca="false">MIN(N(Debts!$E$14),AE155)</f>
        <v>0</v>
      </c>
      <c r="AP155" s="0" t="n">
        <f aca="false">V155-AF155</f>
        <v>0</v>
      </c>
      <c r="AQ155" s="0" t="n">
        <f aca="false">W155-AG155</f>
        <v>0</v>
      </c>
      <c r="AR155" s="0" t="n">
        <f aca="false">X155-AH155</f>
        <v>0</v>
      </c>
      <c r="AS155" s="0" t="n">
        <f aca="false">Y155-AI155</f>
        <v>0</v>
      </c>
      <c r="AT155" s="0" t="n">
        <f aca="false">Z155-AJ155</f>
        <v>0</v>
      </c>
      <c r="AU155" s="0" t="n">
        <f aca="false">AA155-AK155</f>
        <v>0</v>
      </c>
      <c r="AV155" s="0" t="n">
        <f aca="false">AB155-AL155</f>
        <v>0</v>
      </c>
      <c r="AW155" s="0" t="n">
        <f aca="false">AC155-AM155</f>
        <v>0</v>
      </c>
      <c r="AX155" s="0" t="n">
        <f aca="false">AD155-AN155</f>
        <v>0</v>
      </c>
      <c r="AY155" s="0" t="n">
        <f aca="false">AE155-AO155</f>
        <v>0</v>
      </c>
      <c r="AZ155" s="0" t="n">
        <f aca="false">MAX(0,MIN(AP155,$BT155-SUMIF($AP$2:$AY$2,"&lt;"&amp;AP$2,$AP155:$AY155)))</f>
        <v>0</v>
      </c>
      <c r="BA155" s="0" t="n">
        <f aca="false">MAX(0,MIN(AQ155,$BT155-SUMIF($AP$2:$AY$2,"&lt;"&amp;AQ$2,$AP155:$AY155)))</f>
        <v>0</v>
      </c>
      <c r="BB155" s="0" t="n">
        <f aca="false">MAX(0,MIN(AR155,$BT155-SUMIF($AP$2:$AY$2,"&lt;"&amp;AR$2,$AP155:$AY155)))</f>
        <v>0</v>
      </c>
      <c r="BC155" s="0" t="n">
        <f aca="false">MAX(0,MIN(AS155,$BT155-SUMIF($AP$2:$AY$2,"&lt;"&amp;AS$2,$AP155:$AY155)))</f>
        <v>0</v>
      </c>
      <c r="BD155" s="0" t="n">
        <f aca="false">MAX(0,MIN(AT155,$BT155-SUMIF($AP$2:$AY$2,"&lt;"&amp;AT$2,$AP155:$AY155)))</f>
        <v>0</v>
      </c>
      <c r="BE155" s="0" t="n">
        <f aca="false">MAX(0,MIN(AU155,$BT155-SUMIF($AP$2:$AY$2,"&lt;"&amp;AU$2,$AP155:$AY155)))</f>
        <v>0</v>
      </c>
      <c r="BF155" s="0" t="n">
        <f aca="false">MAX(0,MIN(AV155,$BT155-SUMIF($AP$2:$AY$2,"&lt;"&amp;AV$2,$AP155:$AY155)))</f>
        <v>0</v>
      </c>
      <c r="BG155" s="0" t="n">
        <f aca="false">MAX(0,MIN(AW155,$BT155-SUMIF($AP$2:$AY$2,"&lt;"&amp;AW$2,$AP155:$AY155)))</f>
        <v>0</v>
      </c>
      <c r="BH155" s="0" t="n">
        <f aca="false">MAX(0,MIN(AX155,$BT155-SUMIF($AP$2:$AY$2,"&lt;"&amp;AX$2,$AP155:$AY155)))</f>
        <v>0</v>
      </c>
      <c r="BI155" s="0" t="n">
        <f aca="false">MAX(0,MIN(AY155,$BT155-SUMIF($AP$2:$AY$2,"&lt;"&amp;AY$2,$AP155:$AY155)))</f>
        <v>0</v>
      </c>
      <c r="BJ155" s="0" t="n">
        <f aca="false">ROUND(V155-AF155-AZ155,2)</f>
        <v>0</v>
      </c>
      <c r="BK155" s="0" t="n">
        <f aca="false">ROUND(W155-AG155-BA155,2)</f>
        <v>0</v>
      </c>
      <c r="BL155" s="0" t="n">
        <f aca="false">ROUND(X155-AH155-BB155,2)</f>
        <v>0</v>
      </c>
      <c r="BM155" s="0" t="n">
        <f aca="false">ROUND(Y155-AI155-BC155,2)</f>
        <v>0</v>
      </c>
      <c r="BN155" s="0" t="n">
        <f aca="false">ROUND(Z155-AJ155-BD155,2)</f>
        <v>0</v>
      </c>
      <c r="BO155" s="0" t="n">
        <f aca="false">ROUND(AA155-AK155-BE155,2)</f>
        <v>0</v>
      </c>
      <c r="BP155" s="0" t="n">
        <f aca="false">ROUND(AB155-AL155-BF155,2)</f>
        <v>0</v>
      </c>
      <c r="BQ155" s="0" t="n">
        <f aca="false">ROUND(AC155-AM155-BG155,2)</f>
        <v>0</v>
      </c>
      <c r="BR155" s="0" t="n">
        <f aca="false">ROUND(AD155-AN155-BH155,2)</f>
        <v>0</v>
      </c>
      <c r="BS155" s="0" t="n">
        <f aca="false">ROUND(AE155-AO155-BI155,2)</f>
        <v>0</v>
      </c>
      <c r="BT155" s="0" t="n">
        <f aca="false">MAX(0,Plan!$C$4-SUM(AF155:AO155))</f>
        <v>650</v>
      </c>
      <c r="BU155" s="0" t="n">
        <f aca="false">ROUND(SUM(BJ155:BS155),2)</f>
        <v>0</v>
      </c>
      <c r="BV155" s="0" t="n">
        <f aca="false">SUM(AF155:AO155)+SUM(AZ155:BI155)</f>
        <v>0</v>
      </c>
      <c r="BW155" s="0" t="n">
        <f aca="false">SUM(L155:U155)</f>
        <v>0</v>
      </c>
    </row>
    <row r="156" customFormat="false" ht="15" hidden="false" customHeight="false" outlineLevel="0" collapsed="false">
      <c r="A156" s="0" t="n">
        <v>151</v>
      </c>
      <c r="B156" s="0" t="n">
        <f aca="false">BJ155</f>
        <v>0</v>
      </c>
      <c r="C156" s="0" t="n">
        <f aca="false">BK155</f>
        <v>0</v>
      </c>
      <c r="D156" s="0" t="n">
        <f aca="false">BL155</f>
        <v>0</v>
      </c>
      <c r="E156" s="0" t="n">
        <f aca="false">BM155</f>
        <v>0</v>
      </c>
      <c r="F156" s="0" t="n">
        <f aca="false">BN155</f>
        <v>0</v>
      </c>
      <c r="G156" s="0" t="n">
        <f aca="false">BO155</f>
        <v>0</v>
      </c>
      <c r="H156" s="0" t="n">
        <f aca="false">BP155</f>
        <v>0</v>
      </c>
      <c r="I156" s="0" t="n">
        <f aca="false">BQ155</f>
        <v>0</v>
      </c>
      <c r="J156" s="0" t="n">
        <f aca="false">BR155</f>
        <v>0</v>
      </c>
      <c r="K156" s="0" t="n">
        <f aca="false">BS155</f>
        <v>0</v>
      </c>
      <c r="L156" s="0" t="n">
        <f aca="false">ROUND(B156*N(Debts!$D$5)/12,2)</f>
        <v>0</v>
      </c>
      <c r="M156" s="0" t="n">
        <f aca="false">ROUND(C156*N(Debts!$D$6)/12,2)</f>
        <v>0</v>
      </c>
      <c r="N156" s="0" t="n">
        <f aca="false">ROUND(D156*N(Debts!$D$7)/12,2)</f>
        <v>0</v>
      </c>
      <c r="O156" s="0" t="n">
        <f aca="false">ROUND(E156*N(Debts!$D$8)/12,2)</f>
        <v>0</v>
      </c>
      <c r="P156" s="0" t="n">
        <f aca="false">ROUND(F156*N(Debts!$D$9)/12,2)</f>
        <v>0</v>
      </c>
      <c r="Q156" s="0" t="n">
        <f aca="false">ROUND(G156*N(Debts!$D$10)/12,2)</f>
        <v>0</v>
      </c>
      <c r="R156" s="0" t="n">
        <f aca="false">ROUND(H156*N(Debts!$D$11)/12,2)</f>
        <v>0</v>
      </c>
      <c r="S156" s="0" t="n">
        <f aca="false">ROUND(I156*N(Debts!$D$12)/12,2)</f>
        <v>0</v>
      </c>
      <c r="T156" s="0" t="n">
        <f aca="false">ROUND(J156*N(Debts!$D$13)/12,2)</f>
        <v>0</v>
      </c>
      <c r="U156" s="0" t="n">
        <f aca="false">ROUND(K156*N(Debts!$D$14)/12,2)</f>
        <v>0</v>
      </c>
      <c r="V156" s="0" t="n">
        <f aca="false">B156+L156</f>
        <v>0</v>
      </c>
      <c r="W156" s="0" t="n">
        <f aca="false">C156+M156</f>
        <v>0</v>
      </c>
      <c r="X156" s="0" t="n">
        <f aca="false">D156+N156</f>
        <v>0</v>
      </c>
      <c r="Y156" s="0" t="n">
        <f aca="false">E156+O156</f>
        <v>0</v>
      </c>
      <c r="Z156" s="0" t="n">
        <f aca="false">F156+P156</f>
        <v>0</v>
      </c>
      <c r="AA156" s="0" t="n">
        <f aca="false">G156+Q156</f>
        <v>0</v>
      </c>
      <c r="AB156" s="0" t="n">
        <f aca="false">H156+R156</f>
        <v>0</v>
      </c>
      <c r="AC156" s="0" t="n">
        <f aca="false">I156+S156</f>
        <v>0</v>
      </c>
      <c r="AD156" s="0" t="n">
        <f aca="false">J156+T156</f>
        <v>0</v>
      </c>
      <c r="AE156" s="0" t="n">
        <f aca="false">K156+U156</f>
        <v>0</v>
      </c>
      <c r="AF156" s="0" t="n">
        <f aca="false">MIN(N(Debts!$E$5),V156)</f>
        <v>0</v>
      </c>
      <c r="AG156" s="0" t="n">
        <f aca="false">MIN(N(Debts!$E$6),W156)</f>
        <v>0</v>
      </c>
      <c r="AH156" s="0" t="n">
        <f aca="false">MIN(N(Debts!$E$7),X156)</f>
        <v>0</v>
      </c>
      <c r="AI156" s="0" t="n">
        <f aca="false">MIN(N(Debts!$E$8),Y156)</f>
        <v>0</v>
      </c>
      <c r="AJ156" s="0" t="n">
        <f aca="false">MIN(N(Debts!$E$9),Z156)</f>
        <v>0</v>
      </c>
      <c r="AK156" s="0" t="n">
        <f aca="false">MIN(N(Debts!$E$10),AA156)</f>
        <v>0</v>
      </c>
      <c r="AL156" s="0" t="n">
        <f aca="false">MIN(N(Debts!$E$11),AB156)</f>
        <v>0</v>
      </c>
      <c r="AM156" s="0" t="n">
        <f aca="false">MIN(N(Debts!$E$12),AC156)</f>
        <v>0</v>
      </c>
      <c r="AN156" s="0" t="n">
        <f aca="false">MIN(N(Debts!$E$13),AD156)</f>
        <v>0</v>
      </c>
      <c r="AO156" s="0" t="n">
        <f aca="false">MIN(N(Debts!$E$14),AE156)</f>
        <v>0</v>
      </c>
      <c r="AP156" s="0" t="n">
        <f aca="false">V156-AF156</f>
        <v>0</v>
      </c>
      <c r="AQ156" s="0" t="n">
        <f aca="false">W156-AG156</f>
        <v>0</v>
      </c>
      <c r="AR156" s="0" t="n">
        <f aca="false">X156-AH156</f>
        <v>0</v>
      </c>
      <c r="AS156" s="0" t="n">
        <f aca="false">Y156-AI156</f>
        <v>0</v>
      </c>
      <c r="AT156" s="0" t="n">
        <f aca="false">Z156-AJ156</f>
        <v>0</v>
      </c>
      <c r="AU156" s="0" t="n">
        <f aca="false">AA156-AK156</f>
        <v>0</v>
      </c>
      <c r="AV156" s="0" t="n">
        <f aca="false">AB156-AL156</f>
        <v>0</v>
      </c>
      <c r="AW156" s="0" t="n">
        <f aca="false">AC156-AM156</f>
        <v>0</v>
      </c>
      <c r="AX156" s="0" t="n">
        <f aca="false">AD156-AN156</f>
        <v>0</v>
      </c>
      <c r="AY156" s="0" t="n">
        <f aca="false">AE156-AO156</f>
        <v>0</v>
      </c>
      <c r="AZ156" s="0" t="n">
        <f aca="false">MAX(0,MIN(AP156,$BT156-SUMIF($AP$2:$AY$2,"&lt;"&amp;AP$2,$AP156:$AY156)))</f>
        <v>0</v>
      </c>
      <c r="BA156" s="0" t="n">
        <f aca="false">MAX(0,MIN(AQ156,$BT156-SUMIF($AP$2:$AY$2,"&lt;"&amp;AQ$2,$AP156:$AY156)))</f>
        <v>0</v>
      </c>
      <c r="BB156" s="0" t="n">
        <f aca="false">MAX(0,MIN(AR156,$BT156-SUMIF($AP$2:$AY$2,"&lt;"&amp;AR$2,$AP156:$AY156)))</f>
        <v>0</v>
      </c>
      <c r="BC156" s="0" t="n">
        <f aca="false">MAX(0,MIN(AS156,$BT156-SUMIF($AP$2:$AY$2,"&lt;"&amp;AS$2,$AP156:$AY156)))</f>
        <v>0</v>
      </c>
      <c r="BD156" s="0" t="n">
        <f aca="false">MAX(0,MIN(AT156,$BT156-SUMIF($AP$2:$AY$2,"&lt;"&amp;AT$2,$AP156:$AY156)))</f>
        <v>0</v>
      </c>
      <c r="BE156" s="0" t="n">
        <f aca="false">MAX(0,MIN(AU156,$BT156-SUMIF($AP$2:$AY$2,"&lt;"&amp;AU$2,$AP156:$AY156)))</f>
        <v>0</v>
      </c>
      <c r="BF156" s="0" t="n">
        <f aca="false">MAX(0,MIN(AV156,$BT156-SUMIF($AP$2:$AY$2,"&lt;"&amp;AV$2,$AP156:$AY156)))</f>
        <v>0</v>
      </c>
      <c r="BG156" s="0" t="n">
        <f aca="false">MAX(0,MIN(AW156,$BT156-SUMIF($AP$2:$AY$2,"&lt;"&amp;AW$2,$AP156:$AY156)))</f>
        <v>0</v>
      </c>
      <c r="BH156" s="0" t="n">
        <f aca="false">MAX(0,MIN(AX156,$BT156-SUMIF($AP$2:$AY$2,"&lt;"&amp;AX$2,$AP156:$AY156)))</f>
        <v>0</v>
      </c>
      <c r="BI156" s="0" t="n">
        <f aca="false">MAX(0,MIN(AY156,$BT156-SUMIF($AP$2:$AY$2,"&lt;"&amp;AY$2,$AP156:$AY156)))</f>
        <v>0</v>
      </c>
      <c r="BJ156" s="0" t="n">
        <f aca="false">ROUND(V156-AF156-AZ156,2)</f>
        <v>0</v>
      </c>
      <c r="BK156" s="0" t="n">
        <f aca="false">ROUND(W156-AG156-BA156,2)</f>
        <v>0</v>
      </c>
      <c r="BL156" s="0" t="n">
        <f aca="false">ROUND(X156-AH156-BB156,2)</f>
        <v>0</v>
      </c>
      <c r="BM156" s="0" t="n">
        <f aca="false">ROUND(Y156-AI156-BC156,2)</f>
        <v>0</v>
      </c>
      <c r="BN156" s="0" t="n">
        <f aca="false">ROUND(Z156-AJ156-BD156,2)</f>
        <v>0</v>
      </c>
      <c r="BO156" s="0" t="n">
        <f aca="false">ROUND(AA156-AK156-BE156,2)</f>
        <v>0</v>
      </c>
      <c r="BP156" s="0" t="n">
        <f aca="false">ROUND(AB156-AL156-BF156,2)</f>
        <v>0</v>
      </c>
      <c r="BQ156" s="0" t="n">
        <f aca="false">ROUND(AC156-AM156-BG156,2)</f>
        <v>0</v>
      </c>
      <c r="BR156" s="0" t="n">
        <f aca="false">ROUND(AD156-AN156-BH156,2)</f>
        <v>0</v>
      </c>
      <c r="BS156" s="0" t="n">
        <f aca="false">ROUND(AE156-AO156-BI156,2)</f>
        <v>0</v>
      </c>
      <c r="BT156" s="0" t="n">
        <f aca="false">MAX(0,Plan!$C$4-SUM(AF156:AO156))</f>
        <v>650</v>
      </c>
      <c r="BU156" s="0" t="n">
        <f aca="false">ROUND(SUM(BJ156:BS156),2)</f>
        <v>0</v>
      </c>
      <c r="BV156" s="0" t="n">
        <f aca="false">SUM(AF156:AO156)+SUM(AZ156:BI156)</f>
        <v>0</v>
      </c>
      <c r="BW156" s="0" t="n">
        <f aca="false">SUM(L156:U156)</f>
        <v>0</v>
      </c>
    </row>
    <row r="157" customFormat="false" ht="15" hidden="false" customHeight="false" outlineLevel="0" collapsed="false">
      <c r="A157" s="0" t="n">
        <v>152</v>
      </c>
      <c r="B157" s="0" t="n">
        <f aca="false">BJ156</f>
        <v>0</v>
      </c>
      <c r="C157" s="0" t="n">
        <f aca="false">BK156</f>
        <v>0</v>
      </c>
      <c r="D157" s="0" t="n">
        <f aca="false">BL156</f>
        <v>0</v>
      </c>
      <c r="E157" s="0" t="n">
        <f aca="false">BM156</f>
        <v>0</v>
      </c>
      <c r="F157" s="0" t="n">
        <f aca="false">BN156</f>
        <v>0</v>
      </c>
      <c r="G157" s="0" t="n">
        <f aca="false">BO156</f>
        <v>0</v>
      </c>
      <c r="H157" s="0" t="n">
        <f aca="false">BP156</f>
        <v>0</v>
      </c>
      <c r="I157" s="0" t="n">
        <f aca="false">BQ156</f>
        <v>0</v>
      </c>
      <c r="J157" s="0" t="n">
        <f aca="false">BR156</f>
        <v>0</v>
      </c>
      <c r="K157" s="0" t="n">
        <f aca="false">BS156</f>
        <v>0</v>
      </c>
      <c r="L157" s="0" t="n">
        <f aca="false">ROUND(B157*N(Debts!$D$5)/12,2)</f>
        <v>0</v>
      </c>
      <c r="M157" s="0" t="n">
        <f aca="false">ROUND(C157*N(Debts!$D$6)/12,2)</f>
        <v>0</v>
      </c>
      <c r="N157" s="0" t="n">
        <f aca="false">ROUND(D157*N(Debts!$D$7)/12,2)</f>
        <v>0</v>
      </c>
      <c r="O157" s="0" t="n">
        <f aca="false">ROUND(E157*N(Debts!$D$8)/12,2)</f>
        <v>0</v>
      </c>
      <c r="P157" s="0" t="n">
        <f aca="false">ROUND(F157*N(Debts!$D$9)/12,2)</f>
        <v>0</v>
      </c>
      <c r="Q157" s="0" t="n">
        <f aca="false">ROUND(G157*N(Debts!$D$10)/12,2)</f>
        <v>0</v>
      </c>
      <c r="R157" s="0" t="n">
        <f aca="false">ROUND(H157*N(Debts!$D$11)/12,2)</f>
        <v>0</v>
      </c>
      <c r="S157" s="0" t="n">
        <f aca="false">ROUND(I157*N(Debts!$D$12)/12,2)</f>
        <v>0</v>
      </c>
      <c r="T157" s="0" t="n">
        <f aca="false">ROUND(J157*N(Debts!$D$13)/12,2)</f>
        <v>0</v>
      </c>
      <c r="U157" s="0" t="n">
        <f aca="false">ROUND(K157*N(Debts!$D$14)/12,2)</f>
        <v>0</v>
      </c>
      <c r="V157" s="0" t="n">
        <f aca="false">B157+L157</f>
        <v>0</v>
      </c>
      <c r="W157" s="0" t="n">
        <f aca="false">C157+M157</f>
        <v>0</v>
      </c>
      <c r="X157" s="0" t="n">
        <f aca="false">D157+N157</f>
        <v>0</v>
      </c>
      <c r="Y157" s="0" t="n">
        <f aca="false">E157+O157</f>
        <v>0</v>
      </c>
      <c r="Z157" s="0" t="n">
        <f aca="false">F157+P157</f>
        <v>0</v>
      </c>
      <c r="AA157" s="0" t="n">
        <f aca="false">G157+Q157</f>
        <v>0</v>
      </c>
      <c r="AB157" s="0" t="n">
        <f aca="false">H157+R157</f>
        <v>0</v>
      </c>
      <c r="AC157" s="0" t="n">
        <f aca="false">I157+S157</f>
        <v>0</v>
      </c>
      <c r="AD157" s="0" t="n">
        <f aca="false">J157+T157</f>
        <v>0</v>
      </c>
      <c r="AE157" s="0" t="n">
        <f aca="false">K157+U157</f>
        <v>0</v>
      </c>
      <c r="AF157" s="0" t="n">
        <f aca="false">MIN(N(Debts!$E$5),V157)</f>
        <v>0</v>
      </c>
      <c r="AG157" s="0" t="n">
        <f aca="false">MIN(N(Debts!$E$6),W157)</f>
        <v>0</v>
      </c>
      <c r="AH157" s="0" t="n">
        <f aca="false">MIN(N(Debts!$E$7),X157)</f>
        <v>0</v>
      </c>
      <c r="AI157" s="0" t="n">
        <f aca="false">MIN(N(Debts!$E$8),Y157)</f>
        <v>0</v>
      </c>
      <c r="AJ157" s="0" t="n">
        <f aca="false">MIN(N(Debts!$E$9),Z157)</f>
        <v>0</v>
      </c>
      <c r="AK157" s="0" t="n">
        <f aca="false">MIN(N(Debts!$E$10),AA157)</f>
        <v>0</v>
      </c>
      <c r="AL157" s="0" t="n">
        <f aca="false">MIN(N(Debts!$E$11),AB157)</f>
        <v>0</v>
      </c>
      <c r="AM157" s="0" t="n">
        <f aca="false">MIN(N(Debts!$E$12),AC157)</f>
        <v>0</v>
      </c>
      <c r="AN157" s="0" t="n">
        <f aca="false">MIN(N(Debts!$E$13),AD157)</f>
        <v>0</v>
      </c>
      <c r="AO157" s="0" t="n">
        <f aca="false">MIN(N(Debts!$E$14),AE157)</f>
        <v>0</v>
      </c>
      <c r="AP157" s="0" t="n">
        <f aca="false">V157-AF157</f>
        <v>0</v>
      </c>
      <c r="AQ157" s="0" t="n">
        <f aca="false">W157-AG157</f>
        <v>0</v>
      </c>
      <c r="AR157" s="0" t="n">
        <f aca="false">X157-AH157</f>
        <v>0</v>
      </c>
      <c r="AS157" s="0" t="n">
        <f aca="false">Y157-AI157</f>
        <v>0</v>
      </c>
      <c r="AT157" s="0" t="n">
        <f aca="false">Z157-AJ157</f>
        <v>0</v>
      </c>
      <c r="AU157" s="0" t="n">
        <f aca="false">AA157-AK157</f>
        <v>0</v>
      </c>
      <c r="AV157" s="0" t="n">
        <f aca="false">AB157-AL157</f>
        <v>0</v>
      </c>
      <c r="AW157" s="0" t="n">
        <f aca="false">AC157-AM157</f>
        <v>0</v>
      </c>
      <c r="AX157" s="0" t="n">
        <f aca="false">AD157-AN157</f>
        <v>0</v>
      </c>
      <c r="AY157" s="0" t="n">
        <f aca="false">AE157-AO157</f>
        <v>0</v>
      </c>
      <c r="AZ157" s="0" t="n">
        <f aca="false">MAX(0,MIN(AP157,$BT157-SUMIF($AP$2:$AY$2,"&lt;"&amp;AP$2,$AP157:$AY157)))</f>
        <v>0</v>
      </c>
      <c r="BA157" s="0" t="n">
        <f aca="false">MAX(0,MIN(AQ157,$BT157-SUMIF($AP$2:$AY$2,"&lt;"&amp;AQ$2,$AP157:$AY157)))</f>
        <v>0</v>
      </c>
      <c r="BB157" s="0" t="n">
        <f aca="false">MAX(0,MIN(AR157,$BT157-SUMIF($AP$2:$AY$2,"&lt;"&amp;AR$2,$AP157:$AY157)))</f>
        <v>0</v>
      </c>
      <c r="BC157" s="0" t="n">
        <f aca="false">MAX(0,MIN(AS157,$BT157-SUMIF($AP$2:$AY$2,"&lt;"&amp;AS$2,$AP157:$AY157)))</f>
        <v>0</v>
      </c>
      <c r="BD157" s="0" t="n">
        <f aca="false">MAX(0,MIN(AT157,$BT157-SUMIF($AP$2:$AY$2,"&lt;"&amp;AT$2,$AP157:$AY157)))</f>
        <v>0</v>
      </c>
      <c r="BE157" s="0" t="n">
        <f aca="false">MAX(0,MIN(AU157,$BT157-SUMIF($AP$2:$AY$2,"&lt;"&amp;AU$2,$AP157:$AY157)))</f>
        <v>0</v>
      </c>
      <c r="BF157" s="0" t="n">
        <f aca="false">MAX(0,MIN(AV157,$BT157-SUMIF($AP$2:$AY$2,"&lt;"&amp;AV$2,$AP157:$AY157)))</f>
        <v>0</v>
      </c>
      <c r="BG157" s="0" t="n">
        <f aca="false">MAX(0,MIN(AW157,$BT157-SUMIF($AP$2:$AY$2,"&lt;"&amp;AW$2,$AP157:$AY157)))</f>
        <v>0</v>
      </c>
      <c r="BH157" s="0" t="n">
        <f aca="false">MAX(0,MIN(AX157,$BT157-SUMIF($AP$2:$AY$2,"&lt;"&amp;AX$2,$AP157:$AY157)))</f>
        <v>0</v>
      </c>
      <c r="BI157" s="0" t="n">
        <f aca="false">MAX(0,MIN(AY157,$BT157-SUMIF($AP$2:$AY$2,"&lt;"&amp;AY$2,$AP157:$AY157)))</f>
        <v>0</v>
      </c>
      <c r="BJ157" s="0" t="n">
        <f aca="false">ROUND(V157-AF157-AZ157,2)</f>
        <v>0</v>
      </c>
      <c r="BK157" s="0" t="n">
        <f aca="false">ROUND(W157-AG157-BA157,2)</f>
        <v>0</v>
      </c>
      <c r="BL157" s="0" t="n">
        <f aca="false">ROUND(X157-AH157-BB157,2)</f>
        <v>0</v>
      </c>
      <c r="BM157" s="0" t="n">
        <f aca="false">ROUND(Y157-AI157-BC157,2)</f>
        <v>0</v>
      </c>
      <c r="BN157" s="0" t="n">
        <f aca="false">ROUND(Z157-AJ157-BD157,2)</f>
        <v>0</v>
      </c>
      <c r="BO157" s="0" t="n">
        <f aca="false">ROUND(AA157-AK157-BE157,2)</f>
        <v>0</v>
      </c>
      <c r="BP157" s="0" t="n">
        <f aca="false">ROUND(AB157-AL157-BF157,2)</f>
        <v>0</v>
      </c>
      <c r="BQ157" s="0" t="n">
        <f aca="false">ROUND(AC157-AM157-BG157,2)</f>
        <v>0</v>
      </c>
      <c r="BR157" s="0" t="n">
        <f aca="false">ROUND(AD157-AN157-BH157,2)</f>
        <v>0</v>
      </c>
      <c r="BS157" s="0" t="n">
        <f aca="false">ROUND(AE157-AO157-BI157,2)</f>
        <v>0</v>
      </c>
      <c r="BT157" s="0" t="n">
        <f aca="false">MAX(0,Plan!$C$4-SUM(AF157:AO157))</f>
        <v>650</v>
      </c>
      <c r="BU157" s="0" t="n">
        <f aca="false">ROUND(SUM(BJ157:BS157),2)</f>
        <v>0</v>
      </c>
      <c r="BV157" s="0" t="n">
        <f aca="false">SUM(AF157:AO157)+SUM(AZ157:BI157)</f>
        <v>0</v>
      </c>
      <c r="BW157" s="0" t="n">
        <f aca="false">SUM(L157:U157)</f>
        <v>0</v>
      </c>
    </row>
    <row r="158" customFormat="false" ht="15" hidden="false" customHeight="false" outlineLevel="0" collapsed="false">
      <c r="A158" s="0" t="n">
        <v>153</v>
      </c>
      <c r="B158" s="0" t="n">
        <f aca="false">BJ157</f>
        <v>0</v>
      </c>
      <c r="C158" s="0" t="n">
        <f aca="false">BK157</f>
        <v>0</v>
      </c>
      <c r="D158" s="0" t="n">
        <f aca="false">BL157</f>
        <v>0</v>
      </c>
      <c r="E158" s="0" t="n">
        <f aca="false">BM157</f>
        <v>0</v>
      </c>
      <c r="F158" s="0" t="n">
        <f aca="false">BN157</f>
        <v>0</v>
      </c>
      <c r="G158" s="0" t="n">
        <f aca="false">BO157</f>
        <v>0</v>
      </c>
      <c r="H158" s="0" t="n">
        <f aca="false">BP157</f>
        <v>0</v>
      </c>
      <c r="I158" s="0" t="n">
        <f aca="false">BQ157</f>
        <v>0</v>
      </c>
      <c r="J158" s="0" t="n">
        <f aca="false">BR157</f>
        <v>0</v>
      </c>
      <c r="K158" s="0" t="n">
        <f aca="false">BS157</f>
        <v>0</v>
      </c>
      <c r="L158" s="0" t="n">
        <f aca="false">ROUND(B158*N(Debts!$D$5)/12,2)</f>
        <v>0</v>
      </c>
      <c r="M158" s="0" t="n">
        <f aca="false">ROUND(C158*N(Debts!$D$6)/12,2)</f>
        <v>0</v>
      </c>
      <c r="N158" s="0" t="n">
        <f aca="false">ROUND(D158*N(Debts!$D$7)/12,2)</f>
        <v>0</v>
      </c>
      <c r="O158" s="0" t="n">
        <f aca="false">ROUND(E158*N(Debts!$D$8)/12,2)</f>
        <v>0</v>
      </c>
      <c r="P158" s="0" t="n">
        <f aca="false">ROUND(F158*N(Debts!$D$9)/12,2)</f>
        <v>0</v>
      </c>
      <c r="Q158" s="0" t="n">
        <f aca="false">ROUND(G158*N(Debts!$D$10)/12,2)</f>
        <v>0</v>
      </c>
      <c r="R158" s="0" t="n">
        <f aca="false">ROUND(H158*N(Debts!$D$11)/12,2)</f>
        <v>0</v>
      </c>
      <c r="S158" s="0" t="n">
        <f aca="false">ROUND(I158*N(Debts!$D$12)/12,2)</f>
        <v>0</v>
      </c>
      <c r="T158" s="0" t="n">
        <f aca="false">ROUND(J158*N(Debts!$D$13)/12,2)</f>
        <v>0</v>
      </c>
      <c r="U158" s="0" t="n">
        <f aca="false">ROUND(K158*N(Debts!$D$14)/12,2)</f>
        <v>0</v>
      </c>
      <c r="V158" s="0" t="n">
        <f aca="false">B158+L158</f>
        <v>0</v>
      </c>
      <c r="W158" s="0" t="n">
        <f aca="false">C158+M158</f>
        <v>0</v>
      </c>
      <c r="X158" s="0" t="n">
        <f aca="false">D158+N158</f>
        <v>0</v>
      </c>
      <c r="Y158" s="0" t="n">
        <f aca="false">E158+O158</f>
        <v>0</v>
      </c>
      <c r="Z158" s="0" t="n">
        <f aca="false">F158+P158</f>
        <v>0</v>
      </c>
      <c r="AA158" s="0" t="n">
        <f aca="false">G158+Q158</f>
        <v>0</v>
      </c>
      <c r="AB158" s="0" t="n">
        <f aca="false">H158+R158</f>
        <v>0</v>
      </c>
      <c r="AC158" s="0" t="n">
        <f aca="false">I158+S158</f>
        <v>0</v>
      </c>
      <c r="AD158" s="0" t="n">
        <f aca="false">J158+T158</f>
        <v>0</v>
      </c>
      <c r="AE158" s="0" t="n">
        <f aca="false">K158+U158</f>
        <v>0</v>
      </c>
      <c r="AF158" s="0" t="n">
        <f aca="false">MIN(N(Debts!$E$5),V158)</f>
        <v>0</v>
      </c>
      <c r="AG158" s="0" t="n">
        <f aca="false">MIN(N(Debts!$E$6),W158)</f>
        <v>0</v>
      </c>
      <c r="AH158" s="0" t="n">
        <f aca="false">MIN(N(Debts!$E$7),X158)</f>
        <v>0</v>
      </c>
      <c r="AI158" s="0" t="n">
        <f aca="false">MIN(N(Debts!$E$8),Y158)</f>
        <v>0</v>
      </c>
      <c r="AJ158" s="0" t="n">
        <f aca="false">MIN(N(Debts!$E$9),Z158)</f>
        <v>0</v>
      </c>
      <c r="AK158" s="0" t="n">
        <f aca="false">MIN(N(Debts!$E$10),AA158)</f>
        <v>0</v>
      </c>
      <c r="AL158" s="0" t="n">
        <f aca="false">MIN(N(Debts!$E$11),AB158)</f>
        <v>0</v>
      </c>
      <c r="AM158" s="0" t="n">
        <f aca="false">MIN(N(Debts!$E$12),AC158)</f>
        <v>0</v>
      </c>
      <c r="AN158" s="0" t="n">
        <f aca="false">MIN(N(Debts!$E$13),AD158)</f>
        <v>0</v>
      </c>
      <c r="AO158" s="0" t="n">
        <f aca="false">MIN(N(Debts!$E$14),AE158)</f>
        <v>0</v>
      </c>
      <c r="AP158" s="0" t="n">
        <f aca="false">V158-AF158</f>
        <v>0</v>
      </c>
      <c r="AQ158" s="0" t="n">
        <f aca="false">W158-AG158</f>
        <v>0</v>
      </c>
      <c r="AR158" s="0" t="n">
        <f aca="false">X158-AH158</f>
        <v>0</v>
      </c>
      <c r="AS158" s="0" t="n">
        <f aca="false">Y158-AI158</f>
        <v>0</v>
      </c>
      <c r="AT158" s="0" t="n">
        <f aca="false">Z158-AJ158</f>
        <v>0</v>
      </c>
      <c r="AU158" s="0" t="n">
        <f aca="false">AA158-AK158</f>
        <v>0</v>
      </c>
      <c r="AV158" s="0" t="n">
        <f aca="false">AB158-AL158</f>
        <v>0</v>
      </c>
      <c r="AW158" s="0" t="n">
        <f aca="false">AC158-AM158</f>
        <v>0</v>
      </c>
      <c r="AX158" s="0" t="n">
        <f aca="false">AD158-AN158</f>
        <v>0</v>
      </c>
      <c r="AY158" s="0" t="n">
        <f aca="false">AE158-AO158</f>
        <v>0</v>
      </c>
      <c r="AZ158" s="0" t="n">
        <f aca="false">MAX(0,MIN(AP158,$BT158-SUMIF($AP$2:$AY$2,"&lt;"&amp;AP$2,$AP158:$AY158)))</f>
        <v>0</v>
      </c>
      <c r="BA158" s="0" t="n">
        <f aca="false">MAX(0,MIN(AQ158,$BT158-SUMIF($AP$2:$AY$2,"&lt;"&amp;AQ$2,$AP158:$AY158)))</f>
        <v>0</v>
      </c>
      <c r="BB158" s="0" t="n">
        <f aca="false">MAX(0,MIN(AR158,$BT158-SUMIF($AP$2:$AY$2,"&lt;"&amp;AR$2,$AP158:$AY158)))</f>
        <v>0</v>
      </c>
      <c r="BC158" s="0" t="n">
        <f aca="false">MAX(0,MIN(AS158,$BT158-SUMIF($AP$2:$AY$2,"&lt;"&amp;AS$2,$AP158:$AY158)))</f>
        <v>0</v>
      </c>
      <c r="BD158" s="0" t="n">
        <f aca="false">MAX(0,MIN(AT158,$BT158-SUMIF($AP$2:$AY$2,"&lt;"&amp;AT$2,$AP158:$AY158)))</f>
        <v>0</v>
      </c>
      <c r="BE158" s="0" t="n">
        <f aca="false">MAX(0,MIN(AU158,$BT158-SUMIF($AP$2:$AY$2,"&lt;"&amp;AU$2,$AP158:$AY158)))</f>
        <v>0</v>
      </c>
      <c r="BF158" s="0" t="n">
        <f aca="false">MAX(0,MIN(AV158,$BT158-SUMIF($AP$2:$AY$2,"&lt;"&amp;AV$2,$AP158:$AY158)))</f>
        <v>0</v>
      </c>
      <c r="BG158" s="0" t="n">
        <f aca="false">MAX(0,MIN(AW158,$BT158-SUMIF($AP$2:$AY$2,"&lt;"&amp;AW$2,$AP158:$AY158)))</f>
        <v>0</v>
      </c>
      <c r="BH158" s="0" t="n">
        <f aca="false">MAX(0,MIN(AX158,$BT158-SUMIF($AP$2:$AY$2,"&lt;"&amp;AX$2,$AP158:$AY158)))</f>
        <v>0</v>
      </c>
      <c r="BI158" s="0" t="n">
        <f aca="false">MAX(0,MIN(AY158,$BT158-SUMIF($AP$2:$AY$2,"&lt;"&amp;AY$2,$AP158:$AY158)))</f>
        <v>0</v>
      </c>
      <c r="BJ158" s="0" t="n">
        <f aca="false">ROUND(V158-AF158-AZ158,2)</f>
        <v>0</v>
      </c>
      <c r="BK158" s="0" t="n">
        <f aca="false">ROUND(W158-AG158-BA158,2)</f>
        <v>0</v>
      </c>
      <c r="BL158" s="0" t="n">
        <f aca="false">ROUND(X158-AH158-BB158,2)</f>
        <v>0</v>
      </c>
      <c r="BM158" s="0" t="n">
        <f aca="false">ROUND(Y158-AI158-BC158,2)</f>
        <v>0</v>
      </c>
      <c r="BN158" s="0" t="n">
        <f aca="false">ROUND(Z158-AJ158-BD158,2)</f>
        <v>0</v>
      </c>
      <c r="BO158" s="0" t="n">
        <f aca="false">ROUND(AA158-AK158-BE158,2)</f>
        <v>0</v>
      </c>
      <c r="BP158" s="0" t="n">
        <f aca="false">ROUND(AB158-AL158-BF158,2)</f>
        <v>0</v>
      </c>
      <c r="BQ158" s="0" t="n">
        <f aca="false">ROUND(AC158-AM158-BG158,2)</f>
        <v>0</v>
      </c>
      <c r="BR158" s="0" t="n">
        <f aca="false">ROUND(AD158-AN158-BH158,2)</f>
        <v>0</v>
      </c>
      <c r="BS158" s="0" t="n">
        <f aca="false">ROUND(AE158-AO158-BI158,2)</f>
        <v>0</v>
      </c>
      <c r="BT158" s="0" t="n">
        <f aca="false">MAX(0,Plan!$C$4-SUM(AF158:AO158))</f>
        <v>650</v>
      </c>
      <c r="BU158" s="0" t="n">
        <f aca="false">ROUND(SUM(BJ158:BS158),2)</f>
        <v>0</v>
      </c>
      <c r="BV158" s="0" t="n">
        <f aca="false">SUM(AF158:AO158)+SUM(AZ158:BI158)</f>
        <v>0</v>
      </c>
      <c r="BW158" s="0" t="n">
        <f aca="false">SUM(L158:U158)</f>
        <v>0</v>
      </c>
    </row>
    <row r="159" customFormat="false" ht="15" hidden="false" customHeight="false" outlineLevel="0" collapsed="false">
      <c r="A159" s="0" t="n">
        <v>154</v>
      </c>
      <c r="B159" s="0" t="n">
        <f aca="false">BJ158</f>
        <v>0</v>
      </c>
      <c r="C159" s="0" t="n">
        <f aca="false">BK158</f>
        <v>0</v>
      </c>
      <c r="D159" s="0" t="n">
        <f aca="false">BL158</f>
        <v>0</v>
      </c>
      <c r="E159" s="0" t="n">
        <f aca="false">BM158</f>
        <v>0</v>
      </c>
      <c r="F159" s="0" t="n">
        <f aca="false">BN158</f>
        <v>0</v>
      </c>
      <c r="G159" s="0" t="n">
        <f aca="false">BO158</f>
        <v>0</v>
      </c>
      <c r="H159" s="0" t="n">
        <f aca="false">BP158</f>
        <v>0</v>
      </c>
      <c r="I159" s="0" t="n">
        <f aca="false">BQ158</f>
        <v>0</v>
      </c>
      <c r="J159" s="0" t="n">
        <f aca="false">BR158</f>
        <v>0</v>
      </c>
      <c r="K159" s="0" t="n">
        <f aca="false">BS158</f>
        <v>0</v>
      </c>
      <c r="L159" s="0" t="n">
        <f aca="false">ROUND(B159*N(Debts!$D$5)/12,2)</f>
        <v>0</v>
      </c>
      <c r="M159" s="0" t="n">
        <f aca="false">ROUND(C159*N(Debts!$D$6)/12,2)</f>
        <v>0</v>
      </c>
      <c r="N159" s="0" t="n">
        <f aca="false">ROUND(D159*N(Debts!$D$7)/12,2)</f>
        <v>0</v>
      </c>
      <c r="O159" s="0" t="n">
        <f aca="false">ROUND(E159*N(Debts!$D$8)/12,2)</f>
        <v>0</v>
      </c>
      <c r="P159" s="0" t="n">
        <f aca="false">ROUND(F159*N(Debts!$D$9)/12,2)</f>
        <v>0</v>
      </c>
      <c r="Q159" s="0" t="n">
        <f aca="false">ROUND(G159*N(Debts!$D$10)/12,2)</f>
        <v>0</v>
      </c>
      <c r="R159" s="0" t="n">
        <f aca="false">ROUND(H159*N(Debts!$D$11)/12,2)</f>
        <v>0</v>
      </c>
      <c r="S159" s="0" t="n">
        <f aca="false">ROUND(I159*N(Debts!$D$12)/12,2)</f>
        <v>0</v>
      </c>
      <c r="T159" s="0" t="n">
        <f aca="false">ROUND(J159*N(Debts!$D$13)/12,2)</f>
        <v>0</v>
      </c>
      <c r="U159" s="0" t="n">
        <f aca="false">ROUND(K159*N(Debts!$D$14)/12,2)</f>
        <v>0</v>
      </c>
      <c r="V159" s="0" t="n">
        <f aca="false">B159+L159</f>
        <v>0</v>
      </c>
      <c r="W159" s="0" t="n">
        <f aca="false">C159+M159</f>
        <v>0</v>
      </c>
      <c r="X159" s="0" t="n">
        <f aca="false">D159+N159</f>
        <v>0</v>
      </c>
      <c r="Y159" s="0" t="n">
        <f aca="false">E159+O159</f>
        <v>0</v>
      </c>
      <c r="Z159" s="0" t="n">
        <f aca="false">F159+P159</f>
        <v>0</v>
      </c>
      <c r="AA159" s="0" t="n">
        <f aca="false">G159+Q159</f>
        <v>0</v>
      </c>
      <c r="AB159" s="0" t="n">
        <f aca="false">H159+R159</f>
        <v>0</v>
      </c>
      <c r="AC159" s="0" t="n">
        <f aca="false">I159+S159</f>
        <v>0</v>
      </c>
      <c r="AD159" s="0" t="n">
        <f aca="false">J159+T159</f>
        <v>0</v>
      </c>
      <c r="AE159" s="0" t="n">
        <f aca="false">K159+U159</f>
        <v>0</v>
      </c>
      <c r="AF159" s="0" t="n">
        <f aca="false">MIN(N(Debts!$E$5),V159)</f>
        <v>0</v>
      </c>
      <c r="AG159" s="0" t="n">
        <f aca="false">MIN(N(Debts!$E$6),W159)</f>
        <v>0</v>
      </c>
      <c r="AH159" s="0" t="n">
        <f aca="false">MIN(N(Debts!$E$7),X159)</f>
        <v>0</v>
      </c>
      <c r="AI159" s="0" t="n">
        <f aca="false">MIN(N(Debts!$E$8),Y159)</f>
        <v>0</v>
      </c>
      <c r="AJ159" s="0" t="n">
        <f aca="false">MIN(N(Debts!$E$9),Z159)</f>
        <v>0</v>
      </c>
      <c r="AK159" s="0" t="n">
        <f aca="false">MIN(N(Debts!$E$10),AA159)</f>
        <v>0</v>
      </c>
      <c r="AL159" s="0" t="n">
        <f aca="false">MIN(N(Debts!$E$11),AB159)</f>
        <v>0</v>
      </c>
      <c r="AM159" s="0" t="n">
        <f aca="false">MIN(N(Debts!$E$12),AC159)</f>
        <v>0</v>
      </c>
      <c r="AN159" s="0" t="n">
        <f aca="false">MIN(N(Debts!$E$13),AD159)</f>
        <v>0</v>
      </c>
      <c r="AO159" s="0" t="n">
        <f aca="false">MIN(N(Debts!$E$14),AE159)</f>
        <v>0</v>
      </c>
      <c r="AP159" s="0" t="n">
        <f aca="false">V159-AF159</f>
        <v>0</v>
      </c>
      <c r="AQ159" s="0" t="n">
        <f aca="false">W159-AG159</f>
        <v>0</v>
      </c>
      <c r="AR159" s="0" t="n">
        <f aca="false">X159-AH159</f>
        <v>0</v>
      </c>
      <c r="AS159" s="0" t="n">
        <f aca="false">Y159-AI159</f>
        <v>0</v>
      </c>
      <c r="AT159" s="0" t="n">
        <f aca="false">Z159-AJ159</f>
        <v>0</v>
      </c>
      <c r="AU159" s="0" t="n">
        <f aca="false">AA159-AK159</f>
        <v>0</v>
      </c>
      <c r="AV159" s="0" t="n">
        <f aca="false">AB159-AL159</f>
        <v>0</v>
      </c>
      <c r="AW159" s="0" t="n">
        <f aca="false">AC159-AM159</f>
        <v>0</v>
      </c>
      <c r="AX159" s="0" t="n">
        <f aca="false">AD159-AN159</f>
        <v>0</v>
      </c>
      <c r="AY159" s="0" t="n">
        <f aca="false">AE159-AO159</f>
        <v>0</v>
      </c>
      <c r="AZ159" s="0" t="n">
        <f aca="false">MAX(0,MIN(AP159,$BT159-SUMIF($AP$2:$AY$2,"&lt;"&amp;AP$2,$AP159:$AY159)))</f>
        <v>0</v>
      </c>
      <c r="BA159" s="0" t="n">
        <f aca="false">MAX(0,MIN(AQ159,$BT159-SUMIF($AP$2:$AY$2,"&lt;"&amp;AQ$2,$AP159:$AY159)))</f>
        <v>0</v>
      </c>
      <c r="BB159" s="0" t="n">
        <f aca="false">MAX(0,MIN(AR159,$BT159-SUMIF($AP$2:$AY$2,"&lt;"&amp;AR$2,$AP159:$AY159)))</f>
        <v>0</v>
      </c>
      <c r="BC159" s="0" t="n">
        <f aca="false">MAX(0,MIN(AS159,$BT159-SUMIF($AP$2:$AY$2,"&lt;"&amp;AS$2,$AP159:$AY159)))</f>
        <v>0</v>
      </c>
      <c r="BD159" s="0" t="n">
        <f aca="false">MAX(0,MIN(AT159,$BT159-SUMIF($AP$2:$AY$2,"&lt;"&amp;AT$2,$AP159:$AY159)))</f>
        <v>0</v>
      </c>
      <c r="BE159" s="0" t="n">
        <f aca="false">MAX(0,MIN(AU159,$BT159-SUMIF($AP$2:$AY$2,"&lt;"&amp;AU$2,$AP159:$AY159)))</f>
        <v>0</v>
      </c>
      <c r="BF159" s="0" t="n">
        <f aca="false">MAX(0,MIN(AV159,$BT159-SUMIF($AP$2:$AY$2,"&lt;"&amp;AV$2,$AP159:$AY159)))</f>
        <v>0</v>
      </c>
      <c r="BG159" s="0" t="n">
        <f aca="false">MAX(0,MIN(AW159,$BT159-SUMIF($AP$2:$AY$2,"&lt;"&amp;AW$2,$AP159:$AY159)))</f>
        <v>0</v>
      </c>
      <c r="BH159" s="0" t="n">
        <f aca="false">MAX(0,MIN(AX159,$BT159-SUMIF($AP$2:$AY$2,"&lt;"&amp;AX$2,$AP159:$AY159)))</f>
        <v>0</v>
      </c>
      <c r="BI159" s="0" t="n">
        <f aca="false">MAX(0,MIN(AY159,$BT159-SUMIF($AP$2:$AY$2,"&lt;"&amp;AY$2,$AP159:$AY159)))</f>
        <v>0</v>
      </c>
      <c r="BJ159" s="0" t="n">
        <f aca="false">ROUND(V159-AF159-AZ159,2)</f>
        <v>0</v>
      </c>
      <c r="BK159" s="0" t="n">
        <f aca="false">ROUND(W159-AG159-BA159,2)</f>
        <v>0</v>
      </c>
      <c r="BL159" s="0" t="n">
        <f aca="false">ROUND(X159-AH159-BB159,2)</f>
        <v>0</v>
      </c>
      <c r="BM159" s="0" t="n">
        <f aca="false">ROUND(Y159-AI159-BC159,2)</f>
        <v>0</v>
      </c>
      <c r="BN159" s="0" t="n">
        <f aca="false">ROUND(Z159-AJ159-BD159,2)</f>
        <v>0</v>
      </c>
      <c r="BO159" s="0" t="n">
        <f aca="false">ROUND(AA159-AK159-BE159,2)</f>
        <v>0</v>
      </c>
      <c r="BP159" s="0" t="n">
        <f aca="false">ROUND(AB159-AL159-BF159,2)</f>
        <v>0</v>
      </c>
      <c r="BQ159" s="0" t="n">
        <f aca="false">ROUND(AC159-AM159-BG159,2)</f>
        <v>0</v>
      </c>
      <c r="BR159" s="0" t="n">
        <f aca="false">ROUND(AD159-AN159-BH159,2)</f>
        <v>0</v>
      </c>
      <c r="BS159" s="0" t="n">
        <f aca="false">ROUND(AE159-AO159-BI159,2)</f>
        <v>0</v>
      </c>
      <c r="BT159" s="0" t="n">
        <f aca="false">MAX(0,Plan!$C$4-SUM(AF159:AO159))</f>
        <v>650</v>
      </c>
      <c r="BU159" s="0" t="n">
        <f aca="false">ROUND(SUM(BJ159:BS159),2)</f>
        <v>0</v>
      </c>
      <c r="BV159" s="0" t="n">
        <f aca="false">SUM(AF159:AO159)+SUM(AZ159:BI159)</f>
        <v>0</v>
      </c>
      <c r="BW159" s="0" t="n">
        <f aca="false">SUM(L159:U159)</f>
        <v>0</v>
      </c>
    </row>
    <row r="160" customFormat="false" ht="15" hidden="false" customHeight="false" outlineLevel="0" collapsed="false">
      <c r="A160" s="0" t="n">
        <v>155</v>
      </c>
      <c r="B160" s="0" t="n">
        <f aca="false">BJ159</f>
        <v>0</v>
      </c>
      <c r="C160" s="0" t="n">
        <f aca="false">BK159</f>
        <v>0</v>
      </c>
      <c r="D160" s="0" t="n">
        <f aca="false">BL159</f>
        <v>0</v>
      </c>
      <c r="E160" s="0" t="n">
        <f aca="false">BM159</f>
        <v>0</v>
      </c>
      <c r="F160" s="0" t="n">
        <f aca="false">BN159</f>
        <v>0</v>
      </c>
      <c r="G160" s="0" t="n">
        <f aca="false">BO159</f>
        <v>0</v>
      </c>
      <c r="H160" s="0" t="n">
        <f aca="false">BP159</f>
        <v>0</v>
      </c>
      <c r="I160" s="0" t="n">
        <f aca="false">BQ159</f>
        <v>0</v>
      </c>
      <c r="J160" s="0" t="n">
        <f aca="false">BR159</f>
        <v>0</v>
      </c>
      <c r="K160" s="0" t="n">
        <f aca="false">BS159</f>
        <v>0</v>
      </c>
      <c r="L160" s="0" t="n">
        <f aca="false">ROUND(B160*N(Debts!$D$5)/12,2)</f>
        <v>0</v>
      </c>
      <c r="M160" s="0" t="n">
        <f aca="false">ROUND(C160*N(Debts!$D$6)/12,2)</f>
        <v>0</v>
      </c>
      <c r="N160" s="0" t="n">
        <f aca="false">ROUND(D160*N(Debts!$D$7)/12,2)</f>
        <v>0</v>
      </c>
      <c r="O160" s="0" t="n">
        <f aca="false">ROUND(E160*N(Debts!$D$8)/12,2)</f>
        <v>0</v>
      </c>
      <c r="P160" s="0" t="n">
        <f aca="false">ROUND(F160*N(Debts!$D$9)/12,2)</f>
        <v>0</v>
      </c>
      <c r="Q160" s="0" t="n">
        <f aca="false">ROUND(G160*N(Debts!$D$10)/12,2)</f>
        <v>0</v>
      </c>
      <c r="R160" s="0" t="n">
        <f aca="false">ROUND(H160*N(Debts!$D$11)/12,2)</f>
        <v>0</v>
      </c>
      <c r="S160" s="0" t="n">
        <f aca="false">ROUND(I160*N(Debts!$D$12)/12,2)</f>
        <v>0</v>
      </c>
      <c r="T160" s="0" t="n">
        <f aca="false">ROUND(J160*N(Debts!$D$13)/12,2)</f>
        <v>0</v>
      </c>
      <c r="U160" s="0" t="n">
        <f aca="false">ROUND(K160*N(Debts!$D$14)/12,2)</f>
        <v>0</v>
      </c>
      <c r="V160" s="0" t="n">
        <f aca="false">B160+L160</f>
        <v>0</v>
      </c>
      <c r="W160" s="0" t="n">
        <f aca="false">C160+M160</f>
        <v>0</v>
      </c>
      <c r="X160" s="0" t="n">
        <f aca="false">D160+N160</f>
        <v>0</v>
      </c>
      <c r="Y160" s="0" t="n">
        <f aca="false">E160+O160</f>
        <v>0</v>
      </c>
      <c r="Z160" s="0" t="n">
        <f aca="false">F160+P160</f>
        <v>0</v>
      </c>
      <c r="AA160" s="0" t="n">
        <f aca="false">G160+Q160</f>
        <v>0</v>
      </c>
      <c r="AB160" s="0" t="n">
        <f aca="false">H160+R160</f>
        <v>0</v>
      </c>
      <c r="AC160" s="0" t="n">
        <f aca="false">I160+S160</f>
        <v>0</v>
      </c>
      <c r="AD160" s="0" t="n">
        <f aca="false">J160+T160</f>
        <v>0</v>
      </c>
      <c r="AE160" s="0" t="n">
        <f aca="false">K160+U160</f>
        <v>0</v>
      </c>
      <c r="AF160" s="0" t="n">
        <f aca="false">MIN(N(Debts!$E$5),V160)</f>
        <v>0</v>
      </c>
      <c r="AG160" s="0" t="n">
        <f aca="false">MIN(N(Debts!$E$6),W160)</f>
        <v>0</v>
      </c>
      <c r="AH160" s="0" t="n">
        <f aca="false">MIN(N(Debts!$E$7),X160)</f>
        <v>0</v>
      </c>
      <c r="AI160" s="0" t="n">
        <f aca="false">MIN(N(Debts!$E$8),Y160)</f>
        <v>0</v>
      </c>
      <c r="AJ160" s="0" t="n">
        <f aca="false">MIN(N(Debts!$E$9),Z160)</f>
        <v>0</v>
      </c>
      <c r="AK160" s="0" t="n">
        <f aca="false">MIN(N(Debts!$E$10),AA160)</f>
        <v>0</v>
      </c>
      <c r="AL160" s="0" t="n">
        <f aca="false">MIN(N(Debts!$E$11),AB160)</f>
        <v>0</v>
      </c>
      <c r="AM160" s="0" t="n">
        <f aca="false">MIN(N(Debts!$E$12),AC160)</f>
        <v>0</v>
      </c>
      <c r="AN160" s="0" t="n">
        <f aca="false">MIN(N(Debts!$E$13),AD160)</f>
        <v>0</v>
      </c>
      <c r="AO160" s="0" t="n">
        <f aca="false">MIN(N(Debts!$E$14),AE160)</f>
        <v>0</v>
      </c>
      <c r="AP160" s="0" t="n">
        <f aca="false">V160-AF160</f>
        <v>0</v>
      </c>
      <c r="AQ160" s="0" t="n">
        <f aca="false">W160-AG160</f>
        <v>0</v>
      </c>
      <c r="AR160" s="0" t="n">
        <f aca="false">X160-AH160</f>
        <v>0</v>
      </c>
      <c r="AS160" s="0" t="n">
        <f aca="false">Y160-AI160</f>
        <v>0</v>
      </c>
      <c r="AT160" s="0" t="n">
        <f aca="false">Z160-AJ160</f>
        <v>0</v>
      </c>
      <c r="AU160" s="0" t="n">
        <f aca="false">AA160-AK160</f>
        <v>0</v>
      </c>
      <c r="AV160" s="0" t="n">
        <f aca="false">AB160-AL160</f>
        <v>0</v>
      </c>
      <c r="AW160" s="0" t="n">
        <f aca="false">AC160-AM160</f>
        <v>0</v>
      </c>
      <c r="AX160" s="0" t="n">
        <f aca="false">AD160-AN160</f>
        <v>0</v>
      </c>
      <c r="AY160" s="0" t="n">
        <f aca="false">AE160-AO160</f>
        <v>0</v>
      </c>
      <c r="AZ160" s="0" t="n">
        <f aca="false">MAX(0,MIN(AP160,$BT160-SUMIF($AP$2:$AY$2,"&lt;"&amp;AP$2,$AP160:$AY160)))</f>
        <v>0</v>
      </c>
      <c r="BA160" s="0" t="n">
        <f aca="false">MAX(0,MIN(AQ160,$BT160-SUMIF($AP$2:$AY$2,"&lt;"&amp;AQ$2,$AP160:$AY160)))</f>
        <v>0</v>
      </c>
      <c r="BB160" s="0" t="n">
        <f aca="false">MAX(0,MIN(AR160,$BT160-SUMIF($AP$2:$AY$2,"&lt;"&amp;AR$2,$AP160:$AY160)))</f>
        <v>0</v>
      </c>
      <c r="BC160" s="0" t="n">
        <f aca="false">MAX(0,MIN(AS160,$BT160-SUMIF($AP$2:$AY$2,"&lt;"&amp;AS$2,$AP160:$AY160)))</f>
        <v>0</v>
      </c>
      <c r="BD160" s="0" t="n">
        <f aca="false">MAX(0,MIN(AT160,$BT160-SUMIF($AP$2:$AY$2,"&lt;"&amp;AT$2,$AP160:$AY160)))</f>
        <v>0</v>
      </c>
      <c r="BE160" s="0" t="n">
        <f aca="false">MAX(0,MIN(AU160,$BT160-SUMIF($AP$2:$AY$2,"&lt;"&amp;AU$2,$AP160:$AY160)))</f>
        <v>0</v>
      </c>
      <c r="BF160" s="0" t="n">
        <f aca="false">MAX(0,MIN(AV160,$BT160-SUMIF($AP$2:$AY$2,"&lt;"&amp;AV$2,$AP160:$AY160)))</f>
        <v>0</v>
      </c>
      <c r="BG160" s="0" t="n">
        <f aca="false">MAX(0,MIN(AW160,$BT160-SUMIF($AP$2:$AY$2,"&lt;"&amp;AW$2,$AP160:$AY160)))</f>
        <v>0</v>
      </c>
      <c r="BH160" s="0" t="n">
        <f aca="false">MAX(0,MIN(AX160,$BT160-SUMIF($AP$2:$AY$2,"&lt;"&amp;AX$2,$AP160:$AY160)))</f>
        <v>0</v>
      </c>
      <c r="BI160" s="0" t="n">
        <f aca="false">MAX(0,MIN(AY160,$BT160-SUMIF($AP$2:$AY$2,"&lt;"&amp;AY$2,$AP160:$AY160)))</f>
        <v>0</v>
      </c>
      <c r="BJ160" s="0" t="n">
        <f aca="false">ROUND(V160-AF160-AZ160,2)</f>
        <v>0</v>
      </c>
      <c r="BK160" s="0" t="n">
        <f aca="false">ROUND(W160-AG160-BA160,2)</f>
        <v>0</v>
      </c>
      <c r="BL160" s="0" t="n">
        <f aca="false">ROUND(X160-AH160-BB160,2)</f>
        <v>0</v>
      </c>
      <c r="BM160" s="0" t="n">
        <f aca="false">ROUND(Y160-AI160-BC160,2)</f>
        <v>0</v>
      </c>
      <c r="BN160" s="0" t="n">
        <f aca="false">ROUND(Z160-AJ160-BD160,2)</f>
        <v>0</v>
      </c>
      <c r="BO160" s="0" t="n">
        <f aca="false">ROUND(AA160-AK160-BE160,2)</f>
        <v>0</v>
      </c>
      <c r="BP160" s="0" t="n">
        <f aca="false">ROUND(AB160-AL160-BF160,2)</f>
        <v>0</v>
      </c>
      <c r="BQ160" s="0" t="n">
        <f aca="false">ROUND(AC160-AM160-BG160,2)</f>
        <v>0</v>
      </c>
      <c r="BR160" s="0" t="n">
        <f aca="false">ROUND(AD160-AN160-BH160,2)</f>
        <v>0</v>
      </c>
      <c r="BS160" s="0" t="n">
        <f aca="false">ROUND(AE160-AO160-BI160,2)</f>
        <v>0</v>
      </c>
      <c r="BT160" s="0" t="n">
        <f aca="false">MAX(0,Plan!$C$4-SUM(AF160:AO160))</f>
        <v>650</v>
      </c>
      <c r="BU160" s="0" t="n">
        <f aca="false">ROUND(SUM(BJ160:BS160),2)</f>
        <v>0</v>
      </c>
      <c r="BV160" s="0" t="n">
        <f aca="false">SUM(AF160:AO160)+SUM(AZ160:BI160)</f>
        <v>0</v>
      </c>
      <c r="BW160" s="0" t="n">
        <f aca="false">SUM(L160:U160)</f>
        <v>0</v>
      </c>
    </row>
    <row r="161" customFormat="false" ht="15" hidden="false" customHeight="false" outlineLevel="0" collapsed="false">
      <c r="A161" s="0" t="n">
        <v>156</v>
      </c>
      <c r="B161" s="0" t="n">
        <f aca="false">BJ160</f>
        <v>0</v>
      </c>
      <c r="C161" s="0" t="n">
        <f aca="false">BK160</f>
        <v>0</v>
      </c>
      <c r="D161" s="0" t="n">
        <f aca="false">BL160</f>
        <v>0</v>
      </c>
      <c r="E161" s="0" t="n">
        <f aca="false">BM160</f>
        <v>0</v>
      </c>
      <c r="F161" s="0" t="n">
        <f aca="false">BN160</f>
        <v>0</v>
      </c>
      <c r="G161" s="0" t="n">
        <f aca="false">BO160</f>
        <v>0</v>
      </c>
      <c r="H161" s="0" t="n">
        <f aca="false">BP160</f>
        <v>0</v>
      </c>
      <c r="I161" s="0" t="n">
        <f aca="false">BQ160</f>
        <v>0</v>
      </c>
      <c r="J161" s="0" t="n">
        <f aca="false">BR160</f>
        <v>0</v>
      </c>
      <c r="K161" s="0" t="n">
        <f aca="false">BS160</f>
        <v>0</v>
      </c>
      <c r="L161" s="0" t="n">
        <f aca="false">ROUND(B161*N(Debts!$D$5)/12,2)</f>
        <v>0</v>
      </c>
      <c r="M161" s="0" t="n">
        <f aca="false">ROUND(C161*N(Debts!$D$6)/12,2)</f>
        <v>0</v>
      </c>
      <c r="N161" s="0" t="n">
        <f aca="false">ROUND(D161*N(Debts!$D$7)/12,2)</f>
        <v>0</v>
      </c>
      <c r="O161" s="0" t="n">
        <f aca="false">ROUND(E161*N(Debts!$D$8)/12,2)</f>
        <v>0</v>
      </c>
      <c r="P161" s="0" t="n">
        <f aca="false">ROUND(F161*N(Debts!$D$9)/12,2)</f>
        <v>0</v>
      </c>
      <c r="Q161" s="0" t="n">
        <f aca="false">ROUND(G161*N(Debts!$D$10)/12,2)</f>
        <v>0</v>
      </c>
      <c r="R161" s="0" t="n">
        <f aca="false">ROUND(H161*N(Debts!$D$11)/12,2)</f>
        <v>0</v>
      </c>
      <c r="S161" s="0" t="n">
        <f aca="false">ROUND(I161*N(Debts!$D$12)/12,2)</f>
        <v>0</v>
      </c>
      <c r="T161" s="0" t="n">
        <f aca="false">ROUND(J161*N(Debts!$D$13)/12,2)</f>
        <v>0</v>
      </c>
      <c r="U161" s="0" t="n">
        <f aca="false">ROUND(K161*N(Debts!$D$14)/12,2)</f>
        <v>0</v>
      </c>
      <c r="V161" s="0" t="n">
        <f aca="false">B161+L161</f>
        <v>0</v>
      </c>
      <c r="W161" s="0" t="n">
        <f aca="false">C161+M161</f>
        <v>0</v>
      </c>
      <c r="X161" s="0" t="n">
        <f aca="false">D161+N161</f>
        <v>0</v>
      </c>
      <c r="Y161" s="0" t="n">
        <f aca="false">E161+O161</f>
        <v>0</v>
      </c>
      <c r="Z161" s="0" t="n">
        <f aca="false">F161+P161</f>
        <v>0</v>
      </c>
      <c r="AA161" s="0" t="n">
        <f aca="false">G161+Q161</f>
        <v>0</v>
      </c>
      <c r="AB161" s="0" t="n">
        <f aca="false">H161+R161</f>
        <v>0</v>
      </c>
      <c r="AC161" s="0" t="n">
        <f aca="false">I161+S161</f>
        <v>0</v>
      </c>
      <c r="AD161" s="0" t="n">
        <f aca="false">J161+T161</f>
        <v>0</v>
      </c>
      <c r="AE161" s="0" t="n">
        <f aca="false">K161+U161</f>
        <v>0</v>
      </c>
      <c r="AF161" s="0" t="n">
        <f aca="false">MIN(N(Debts!$E$5),V161)</f>
        <v>0</v>
      </c>
      <c r="AG161" s="0" t="n">
        <f aca="false">MIN(N(Debts!$E$6),W161)</f>
        <v>0</v>
      </c>
      <c r="AH161" s="0" t="n">
        <f aca="false">MIN(N(Debts!$E$7),X161)</f>
        <v>0</v>
      </c>
      <c r="AI161" s="0" t="n">
        <f aca="false">MIN(N(Debts!$E$8),Y161)</f>
        <v>0</v>
      </c>
      <c r="AJ161" s="0" t="n">
        <f aca="false">MIN(N(Debts!$E$9),Z161)</f>
        <v>0</v>
      </c>
      <c r="AK161" s="0" t="n">
        <f aca="false">MIN(N(Debts!$E$10),AA161)</f>
        <v>0</v>
      </c>
      <c r="AL161" s="0" t="n">
        <f aca="false">MIN(N(Debts!$E$11),AB161)</f>
        <v>0</v>
      </c>
      <c r="AM161" s="0" t="n">
        <f aca="false">MIN(N(Debts!$E$12),AC161)</f>
        <v>0</v>
      </c>
      <c r="AN161" s="0" t="n">
        <f aca="false">MIN(N(Debts!$E$13),AD161)</f>
        <v>0</v>
      </c>
      <c r="AO161" s="0" t="n">
        <f aca="false">MIN(N(Debts!$E$14),AE161)</f>
        <v>0</v>
      </c>
      <c r="AP161" s="0" t="n">
        <f aca="false">V161-AF161</f>
        <v>0</v>
      </c>
      <c r="AQ161" s="0" t="n">
        <f aca="false">W161-AG161</f>
        <v>0</v>
      </c>
      <c r="AR161" s="0" t="n">
        <f aca="false">X161-AH161</f>
        <v>0</v>
      </c>
      <c r="AS161" s="0" t="n">
        <f aca="false">Y161-AI161</f>
        <v>0</v>
      </c>
      <c r="AT161" s="0" t="n">
        <f aca="false">Z161-AJ161</f>
        <v>0</v>
      </c>
      <c r="AU161" s="0" t="n">
        <f aca="false">AA161-AK161</f>
        <v>0</v>
      </c>
      <c r="AV161" s="0" t="n">
        <f aca="false">AB161-AL161</f>
        <v>0</v>
      </c>
      <c r="AW161" s="0" t="n">
        <f aca="false">AC161-AM161</f>
        <v>0</v>
      </c>
      <c r="AX161" s="0" t="n">
        <f aca="false">AD161-AN161</f>
        <v>0</v>
      </c>
      <c r="AY161" s="0" t="n">
        <f aca="false">AE161-AO161</f>
        <v>0</v>
      </c>
      <c r="AZ161" s="0" t="n">
        <f aca="false">MAX(0,MIN(AP161,$BT161-SUMIF($AP$2:$AY$2,"&lt;"&amp;AP$2,$AP161:$AY161)))</f>
        <v>0</v>
      </c>
      <c r="BA161" s="0" t="n">
        <f aca="false">MAX(0,MIN(AQ161,$BT161-SUMIF($AP$2:$AY$2,"&lt;"&amp;AQ$2,$AP161:$AY161)))</f>
        <v>0</v>
      </c>
      <c r="BB161" s="0" t="n">
        <f aca="false">MAX(0,MIN(AR161,$BT161-SUMIF($AP$2:$AY$2,"&lt;"&amp;AR$2,$AP161:$AY161)))</f>
        <v>0</v>
      </c>
      <c r="BC161" s="0" t="n">
        <f aca="false">MAX(0,MIN(AS161,$BT161-SUMIF($AP$2:$AY$2,"&lt;"&amp;AS$2,$AP161:$AY161)))</f>
        <v>0</v>
      </c>
      <c r="BD161" s="0" t="n">
        <f aca="false">MAX(0,MIN(AT161,$BT161-SUMIF($AP$2:$AY$2,"&lt;"&amp;AT$2,$AP161:$AY161)))</f>
        <v>0</v>
      </c>
      <c r="BE161" s="0" t="n">
        <f aca="false">MAX(0,MIN(AU161,$BT161-SUMIF($AP$2:$AY$2,"&lt;"&amp;AU$2,$AP161:$AY161)))</f>
        <v>0</v>
      </c>
      <c r="BF161" s="0" t="n">
        <f aca="false">MAX(0,MIN(AV161,$BT161-SUMIF($AP$2:$AY$2,"&lt;"&amp;AV$2,$AP161:$AY161)))</f>
        <v>0</v>
      </c>
      <c r="BG161" s="0" t="n">
        <f aca="false">MAX(0,MIN(AW161,$BT161-SUMIF($AP$2:$AY$2,"&lt;"&amp;AW$2,$AP161:$AY161)))</f>
        <v>0</v>
      </c>
      <c r="BH161" s="0" t="n">
        <f aca="false">MAX(0,MIN(AX161,$BT161-SUMIF($AP$2:$AY$2,"&lt;"&amp;AX$2,$AP161:$AY161)))</f>
        <v>0</v>
      </c>
      <c r="BI161" s="0" t="n">
        <f aca="false">MAX(0,MIN(AY161,$BT161-SUMIF($AP$2:$AY$2,"&lt;"&amp;AY$2,$AP161:$AY161)))</f>
        <v>0</v>
      </c>
      <c r="BJ161" s="0" t="n">
        <f aca="false">ROUND(V161-AF161-AZ161,2)</f>
        <v>0</v>
      </c>
      <c r="BK161" s="0" t="n">
        <f aca="false">ROUND(W161-AG161-BA161,2)</f>
        <v>0</v>
      </c>
      <c r="BL161" s="0" t="n">
        <f aca="false">ROUND(X161-AH161-BB161,2)</f>
        <v>0</v>
      </c>
      <c r="BM161" s="0" t="n">
        <f aca="false">ROUND(Y161-AI161-BC161,2)</f>
        <v>0</v>
      </c>
      <c r="BN161" s="0" t="n">
        <f aca="false">ROUND(Z161-AJ161-BD161,2)</f>
        <v>0</v>
      </c>
      <c r="BO161" s="0" t="n">
        <f aca="false">ROUND(AA161-AK161-BE161,2)</f>
        <v>0</v>
      </c>
      <c r="BP161" s="0" t="n">
        <f aca="false">ROUND(AB161-AL161-BF161,2)</f>
        <v>0</v>
      </c>
      <c r="BQ161" s="0" t="n">
        <f aca="false">ROUND(AC161-AM161-BG161,2)</f>
        <v>0</v>
      </c>
      <c r="BR161" s="0" t="n">
        <f aca="false">ROUND(AD161-AN161-BH161,2)</f>
        <v>0</v>
      </c>
      <c r="BS161" s="0" t="n">
        <f aca="false">ROUND(AE161-AO161-BI161,2)</f>
        <v>0</v>
      </c>
      <c r="BT161" s="0" t="n">
        <f aca="false">MAX(0,Plan!$C$4-SUM(AF161:AO161))</f>
        <v>650</v>
      </c>
      <c r="BU161" s="0" t="n">
        <f aca="false">ROUND(SUM(BJ161:BS161),2)</f>
        <v>0</v>
      </c>
      <c r="BV161" s="0" t="n">
        <f aca="false">SUM(AF161:AO161)+SUM(AZ161:BI161)</f>
        <v>0</v>
      </c>
      <c r="BW161" s="0" t="n">
        <f aca="false">SUM(L161:U161)</f>
        <v>0</v>
      </c>
    </row>
    <row r="162" customFormat="false" ht="15" hidden="false" customHeight="false" outlineLevel="0" collapsed="false">
      <c r="A162" s="0" t="n">
        <v>157</v>
      </c>
      <c r="B162" s="0" t="n">
        <f aca="false">BJ161</f>
        <v>0</v>
      </c>
      <c r="C162" s="0" t="n">
        <f aca="false">BK161</f>
        <v>0</v>
      </c>
      <c r="D162" s="0" t="n">
        <f aca="false">BL161</f>
        <v>0</v>
      </c>
      <c r="E162" s="0" t="n">
        <f aca="false">BM161</f>
        <v>0</v>
      </c>
      <c r="F162" s="0" t="n">
        <f aca="false">BN161</f>
        <v>0</v>
      </c>
      <c r="G162" s="0" t="n">
        <f aca="false">BO161</f>
        <v>0</v>
      </c>
      <c r="H162" s="0" t="n">
        <f aca="false">BP161</f>
        <v>0</v>
      </c>
      <c r="I162" s="0" t="n">
        <f aca="false">BQ161</f>
        <v>0</v>
      </c>
      <c r="J162" s="0" t="n">
        <f aca="false">BR161</f>
        <v>0</v>
      </c>
      <c r="K162" s="0" t="n">
        <f aca="false">BS161</f>
        <v>0</v>
      </c>
      <c r="L162" s="0" t="n">
        <f aca="false">ROUND(B162*N(Debts!$D$5)/12,2)</f>
        <v>0</v>
      </c>
      <c r="M162" s="0" t="n">
        <f aca="false">ROUND(C162*N(Debts!$D$6)/12,2)</f>
        <v>0</v>
      </c>
      <c r="N162" s="0" t="n">
        <f aca="false">ROUND(D162*N(Debts!$D$7)/12,2)</f>
        <v>0</v>
      </c>
      <c r="O162" s="0" t="n">
        <f aca="false">ROUND(E162*N(Debts!$D$8)/12,2)</f>
        <v>0</v>
      </c>
      <c r="P162" s="0" t="n">
        <f aca="false">ROUND(F162*N(Debts!$D$9)/12,2)</f>
        <v>0</v>
      </c>
      <c r="Q162" s="0" t="n">
        <f aca="false">ROUND(G162*N(Debts!$D$10)/12,2)</f>
        <v>0</v>
      </c>
      <c r="R162" s="0" t="n">
        <f aca="false">ROUND(H162*N(Debts!$D$11)/12,2)</f>
        <v>0</v>
      </c>
      <c r="S162" s="0" t="n">
        <f aca="false">ROUND(I162*N(Debts!$D$12)/12,2)</f>
        <v>0</v>
      </c>
      <c r="T162" s="0" t="n">
        <f aca="false">ROUND(J162*N(Debts!$D$13)/12,2)</f>
        <v>0</v>
      </c>
      <c r="U162" s="0" t="n">
        <f aca="false">ROUND(K162*N(Debts!$D$14)/12,2)</f>
        <v>0</v>
      </c>
      <c r="V162" s="0" t="n">
        <f aca="false">B162+L162</f>
        <v>0</v>
      </c>
      <c r="W162" s="0" t="n">
        <f aca="false">C162+M162</f>
        <v>0</v>
      </c>
      <c r="X162" s="0" t="n">
        <f aca="false">D162+N162</f>
        <v>0</v>
      </c>
      <c r="Y162" s="0" t="n">
        <f aca="false">E162+O162</f>
        <v>0</v>
      </c>
      <c r="Z162" s="0" t="n">
        <f aca="false">F162+P162</f>
        <v>0</v>
      </c>
      <c r="AA162" s="0" t="n">
        <f aca="false">G162+Q162</f>
        <v>0</v>
      </c>
      <c r="AB162" s="0" t="n">
        <f aca="false">H162+R162</f>
        <v>0</v>
      </c>
      <c r="AC162" s="0" t="n">
        <f aca="false">I162+S162</f>
        <v>0</v>
      </c>
      <c r="AD162" s="0" t="n">
        <f aca="false">J162+T162</f>
        <v>0</v>
      </c>
      <c r="AE162" s="0" t="n">
        <f aca="false">K162+U162</f>
        <v>0</v>
      </c>
      <c r="AF162" s="0" t="n">
        <f aca="false">MIN(N(Debts!$E$5),V162)</f>
        <v>0</v>
      </c>
      <c r="AG162" s="0" t="n">
        <f aca="false">MIN(N(Debts!$E$6),W162)</f>
        <v>0</v>
      </c>
      <c r="AH162" s="0" t="n">
        <f aca="false">MIN(N(Debts!$E$7),X162)</f>
        <v>0</v>
      </c>
      <c r="AI162" s="0" t="n">
        <f aca="false">MIN(N(Debts!$E$8),Y162)</f>
        <v>0</v>
      </c>
      <c r="AJ162" s="0" t="n">
        <f aca="false">MIN(N(Debts!$E$9),Z162)</f>
        <v>0</v>
      </c>
      <c r="AK162" s="0" t="n">
        <f aca="false">MIN(N(Debts!$E$10),AA162)</f>
        <v>0</v>
      </c>
      <c r="AL162" s="0" t="n">
        <f aca="false">MIN(N(Debts!$E$11),AB162)</f>
        <v>0</v>
      </c>
      <c r="AM162" s="0" t="n">
        <f aca="false">MIN(N(Debts!$E$12),AC162)</f>
        <v>0</v>
      </c>
      <c r="AN162" s="0" t="n">
        <f aca="false">MIN(N(Debts!$E$13),AD162)</f>
        <v>0</v>
      </c>
      <c r="AO162" s="0" t="n">
        <f aca="false">MIN(N(Debts!$E$14),AE162)</f>
        <v>0</v>
      </c>
      <c r="AP162" s="0" t="n">
        <f aca="false">V162-AF162</f>
        <v>0</v>
      </c>
      <c r="AQ162" s="0" t="n">
        <f aca="false">W162-AG162</f>
        <v>0</v>
      </c>
      <c r="AR162" s="0" t="n">
        <f aca="false">X162-AH162</f>
        <v>0</v>
      </c>
      <c r="AS162" s="0" t="n">
        <f aca="false">Y162-AI162</f>
        <v>0</v>
      </c>
      <c r="AT162" s="0" t="n">
        <f aca="false">Z162-AJ162</f>
        <v>0</v>
      </c>
      <c r="AU162" s="0" t="n">
        <f aca="false">AA162-AK162</f>
        <v>0</v>
      </c>
      <c r="AV162" s="0" t="n">
        <f aca="false">AB162-AL162</f>
        <v>0</v>
      </c>
      <c r="AW162" s="0" t="n">
        <f aca="false">AC162-AM162</f>
        <v>0</v>
      </c>
      <c r="AX162" s="0" t="n">
        <f aca="false">AD162-AN162</f>
        <v>0</v>
      </c>
      <c r="AY162" s="0" t="n">
        <f aca="false">AE162-AO162</f>
        <v>0</v>
      </c>
      <c r="AZ162" s="0" t="n">
        <f aca="false">MAX(0,MIN(AP162,$BT162-SUMIF($AP$2:$AY$2,"&lt;"&amp;AP$2,$AP162:$AY162)))</f>
        <v>0</v>
      </c>
      <c r="BA162" s="0" t="n">
        <f aca="false">MAX(0,MIN(AQ162,$BT162-SUMIF($AP$2:$AY$2,"&lt;"&amp;AQ$2,$AP162:$AY162)))</f>
        <v>0</v>
      </c>
      <c r="BB162" s="0" t="n">
        <f aca="false">MAX(0,MIN(AR162,$BT162-SUMIF($AP$2:$AY$2,"&lt;"&amp;AR$2,$AP162:$AY162)))</f>
        <v>0</v>
      </c>
      <c r="BC162" s="0" t="n">
        <f aca="false">MAX(0,MIN(AS162,$BT162-SUMIF($AP$2:$AY$2,"&lt;"&amp;AS$2,$AP162:$AY162)))</f>
        <v>0</v>
      </c>
      <c r="BD162" s="0" t="n">
        <f aca="false">MAX(0,MIN(AT162,$BT162-SUMIF($AP$2:$AY$2,"&lt;"&amp;AT$2,$AP162:$AY162)))</f>
        <v>0</v>
      </c>
      <c r="BE162" s="0" t="n">
        <f aca="false">MAX(0,MIN(AU162,$BT162-SUMIF($AP$2:$AY$2,"&lt;"&amp;AU$2,$AP162:$AY162)))</f>
        <v>0</v>
      </c>
      <c r="BF162" s="0" t="n">
        <f aca="false">MAX(0,MIN(AV162,$BT162-SUMIF($AP$2:$AY$2,"&lt;"&amp;AV$2,$AP162:$AY162)))</f>
        <v>0</v>
      </c>
      <c r="BG162" s="0" t="n">
        <f aca="false">MAX(0,MIN(AW162,$BT162-SUMIF($AP$2:$AY$2,"&lt;"&amp;AW$2,$AP162:$AY162)))</f>
        <v>0</v>
      </c>
      <c r="BH162" s="0" t="n">
        <f aca="false">MAX(0,MIN(AX162,$BT162-SUMIF($AP$2:$AY$2,"&lt;"&amp;AX$2,$AP162:$AY162)))</f>
        <v>0</v>
      </c>
      <c r="BI162" s="0" t="n">
        <f aca="false">MAX(0,MIN(AY162,$BT162-SUMIF($AP$2:$AY$2,"&lt;"&amp;AY$2,$AP162:$AY162)))</f>
        <v>0</v>
      </c>
      <c r="BJ162" s="0" t="n">
        <f aca="false">ROUND(V162-AF162-AZ162,2)</f>
        <v>0</v>
      </c>
      <c r="BK162" s="0" t="n">
        <f aca="false">ROUND(W162-AG162-BA162,2)</f>
        <v>0</v>
      </c>
      <c r="BL162" s="0" t="n">
        <f aca="false">ROUND(X162-AH162-BB162,2)</f>
        <v>0</v>
      </c>
      <c r="BM162" s="0" t="n">
        <f aca="false">ROUND(Y162-AI162-BC162,2)</f>
        <v>0</v>
      </c>
      <c r="BN162" s="0" t="n">
        <f aca="false">ROUND(Z162-AJ162-BD162,2)</f>
        <v>0</v>
      </c>
      <c r="BO162" s="0" t="n">
        <f aca="false">ROUND(AA162-AK162-BE162,2)</f>
        <v>0</v>
      </c>
      <c r="BP162" s="0" t="n">
        <f aca="false">ROUND(AB162-AL162-BF162,2)</f>
        <v>0</v>
      </c>
      <c r="BQ162" s="0" t="n">
        <f aca="false">ROUND(AC162-AM162-BG162,2)</f>
        <v>0</v>
      </c>
      <c r="BR162" s="0" t="n">
        <f aca="false">ROUND(AD162-AN162-BH162,2)</f>
        <v>0</v>
      </c>
      <c r="BS162" s="0" t="n">
        <f aca="false">ROUND(AE162-AO162-BI162,2)</f>
        <v>0</v>
      </c>
      <c r="BT162" s="0" t="n">
        <f aca="false">MAX(0,Plan!$C$4-SUM(AF162:AO162))</f>
        <v>650</v>
      </c>
      <c r="BU162" s="0" t="n">
        <f aca="false">ROUND(SUM(BJ162:BS162),2)</f>
        <v>0</v>
      </c>
      <c r="BV162" s="0" t="n">
        <f aca="false">SUM(AF162:AO162)+SUM(AZ162:BI162)</f>
        <v>0</v>
      </c>
      <c r="BW162" s="0" t="n">
        <f aca="false">SUM(L162:U162)</f>
        <v>0</v>
      </c>
    </row>
    <row r="163" customFormat="false" ht="15" hidden="false" customHeight="false" outlineLevel="0" collapsed="false">
      <c r="A163" s="0" t="n">
        <v>158</v>
      </c>
      <c r="B163" s="0" t="n">
        <f aca="false">BJ162</f>
        <v>0</v>
      </c>
      <c r="C163" s="0" t="n">
        <f aca="false">BK162</f>
        <v>0</v>
      </c>
      <c r="D163" s="0" t="n">
        <f aca="false">BL162</f>
        <v>0</v>
      </c>
      <c r="E163" s="0" t="n">
        <f aca="false">BM162</f>
        <v>0</v>
      </c>
      <c r="F163" s="0" t="n">
        <f aca="false">BN162</f>
        <v>0</v>
      </c>
      <c r="G163" s="0" t="n">
        <f aca="false">BO162</f>
        <v>0</v>
      </c>
      <c r="H163" s="0" t="n">
        <f aca="false">BP162</f>
        <v>0</v>
      </c>
      <c r="I163" s="0" t="n">
        <f aca="false">BQ162</f>
        <v>0</v>
      </c>
      <c r="J163" s="0" t="n">
        <f aca="false">BR162</f>
        <v>0</v>
      </c>
      <c r="K163" s="0" t="n">
        <f aca="false">BS162</f>
        <v>0</v>
      </c>
      <c r="L163" s="0" t="n">
        <f aca="false">ROUND(B163*N(Debts!$D$5)/12,2)</f>
        <v>0</v>
      </c>
      <c r="M163" s="0" t="n">
        <f aca="false">ROUND(C163*N(Debts!$D$6)/12,2)</f>
        <v>0</v>
      </c>
      <c r="N163" s="0" t="n">
        <f aca="false">ROUND(D163*N(Debts!$D$7)/12,2)</f>
        <v>0</v>
      </c>
      <c r="O163" s="0" t="n">
        <f aca="false">ROUND(E163*N(Debts!$D$8)/12,2)</f>
        <v>0</v>
      </c>
      <c r="P163" s="0" t="n">
        <f aca="false">ROUND(F163*N(Debts!$D$9)/12,2)</f>
        <v>0</v>
      </c>
      <c r="Q163" s="0" t="n">
        <f aca="false">ROUND(G163*N(Debts!$D$10)/12,2)</f>
        <v>0</v>
      </c>
      <c r="R163" s="0" t="n">
        <f aca="false">ROUND(H163*N(Debts!$D$11)/12,2)</f>
        <v>0</v>
      </c>
      <c r="S163" s="0" t="n">
        <f aca="false">ROUND(I163*N(Debts!$D$12)/12,2)</f>
        <v>0</v>
      </c>
      <c r="T163" s="0" t="n">
        <f aca="false">ROUND(J163*N(Debts!$D$13)/12,2)</f>
        <v>0</v>
      </c>
      <c r="U163" s="0" t="n">
        <f aca="false">ROUND(K163*N(Debts!$D$14)/12,2)</f>
        <v>0</v>
      </c>
      <c r="V163" s="0" t="n">
        <f aca="false">B163+L163</f>
        <v>0</v>
      </c>
      <c r="W163" s="0" t="n">
        <f aca="false">C163+M163</f>
        <v>0</v>
      </c>
      <c r="X163" s="0" t="n">
        <f aca="false">D163+N163</f>
        <v>0</v>
      </c>
      <c r="Y163" s="0" t="n">
        <f aca="false">E163+O163</f>
        <v>0</v>
      </c>
      <c r="Z163" s="0" t="n">
        <f aca="false">F163+P163</f>
        <v>0</v>
      </c>
      <c r="AA163" s="0" t="n">
        <f aca="false">G163+Q163</f>
        <v>0</v>
      </c>
      <c r="AB163" s="0" t="n">
        <f aca="false">H163+R163</f>
        <v>0</v>
      </c>
      <c r="AC163" s="0" t="n">
        <f aca="false">I163+S163</f>
        <v>0</v>
      </c>
      <c r="AD163" s="0" t="n">
        <f aca="false">J163+T163</f>
        <v>0</v>
      </c>
      <c r="AE163" s="0" t="n">
        <f aca="false">K163+U163</f>
        <v>0</v>
      </c>
      <c r="AF163" s="0" t="n">
        <f aca="false">MIN(N(Debts!$E$5),V163)</f>
        <v>0</v>
      </c>
      <c r="AG163" s="0" t="n">
        <f aca="false">MIN(N(Debts!$E$6),W163)</f>
        <v>0</v>
      </c>
      <c r="AH163" s="0" t="n">
        <f aca="false">MIN(N(Debts!$E$7),X163)</f>
        <v>0</v>
      </c>
      <c r="AI163" s="0" t="n">
        <f aca="false">MIN(N(Debts!$E$8),Y163)</f>
        <v>0</v>
      </c>
      <c r="AJ163" s="0" t="n">
        <f aca="false">MIN(N(Debts!$E$9),Z163)</f>
        <v>0</v>
      </c>
      <c r="AK163" s="0" t="n">
        <f aca="false">MIN(N(Debts!$E$10),AA163)</f>
        <v>0</v>
      </c>
      <c r="AL163" s="0" t="n">
        <f aca="false">MIN(N(Debts!$E$11),AB163)</f>
        <v>0</v>
      </c>
      <c r="AM163" s="0" t="n">
        <f aca="false">MIN(N(Debts!$E$12),AC163)</f>
        <v>0</v>
      </c>
      <c r="AN163" s="0" t="n">
        <f aca="false">MIN(N(Debts!$E$13),AD163)</f>
        <v>0</v>
      </c>
      <c r="AO163" s="0" t="n">
        <f aca="false">MIN(N(Debts!$E$14),AE163)</f>
        <v>0</v>
      </c>
      <c r="AP163" s="0" t="n">
        <f aca="false">V163-AF163</f>
        <v>0</v>
      </c>
      <c r="AQ163" s="0" t="n">
        <f aca="false">W163-AG163</f>
        <v>0</v>
      </c>
      <c r="AR163" s="0" t="n">
        <f aca="false">X163-AH163</f>
        <v>0</v>
      </c>
      <c r="AS163" s="0" t="n">
        <f aca="false">Y163-AI163</f>
        <v>0</v>
      </c>
      <c r="AT163" s="0" t="n">
        <f aca="false">Z163-AJ163</f>
        <v>0</v>
      </c>
      <c r="AU163" s="0" t="n">
        <f aca="false">AA163-AK163</f>
        <v>0</v>
      </c>
      <c r="AV163" s="0" t="n">
        <f aca="false">AB163-AL163</f>
        <v>0</v>
      </c>
      <c r="AW163" s="0" t="n">
        <f aca="false">AC163-AM163</f>
        <v>0</v>
      </c>
      <c r="AX163" s="0" t="n">
        <f aca="false">AD163-AN163</f>
        <v>0</v>
      </c>
      <c r="AY163" s="0" t="n">
        <f aca="false">AE163-AO163</f>
        <v>0</v>
      </c>
      <c r="AZ163" s="0" t="n">
        <f aca="false">MAX(0,MIN(AP163,$BT163-SUMIF($AP$2:$AY$2,"&lt;"&amp;AP$2,$AP163:$AY163)))</f>
        <v>0</v>
      </c>
      <c r="BA163" s="0" t="n">
        <f aca="false">MAX(0,MIN(AQ163,$BT163-SUMIF($AP$2:$AY$2,"&lt;"&amp;AQ$2,$AP163:$AY163)))</f>
        <v>0</v>
      </c>
      <c r="BB163" s="0" t="n">
        <f aca="false">MAX(0,MIN(AR163,$BT163-SUMIF($AP$2:$AY$2,"&lt;"&amp;AR$2,$AP163:$AY163)))</f>
        <v>0</v>
      </c>
      <c r="BC163" s="0" t="n">
        <f aca="false">MAX(0,MIN(AS163,$BT163-SUMIF($AP$2:$AY$2,"&lt;"&amp;AS$2,$AP163:$AY163)))</f>
        <v>0</v>
      </c>
      <c r="BD163" s="0" t="n">
        <f aca="false">MAX(0,MIN(AT163,$BT163-SUMIF($AP$2:$AY$2,"&lt;"&amp;AT$2,$AP163:$AY163)))</f>
        <v>0</v>
      </c>
      <c r="BE163" s="0" t="n">
        <f aca="false">MAX(0,MIN(AU163,$BT163-SUMIF($AP$2:$AY$2,"&lt;"&amp;AU$2,$AP163:$AY163)))</f>
        <v>0</v>
      </c>
      <c r="BF163" s="0" t="n">
        <f aca="false">MAX(0,MIN(AV163,$BT163-SUMIF($AP$2:$AY$2,"&lt;"&amp;AV$2,$AP163:$AY163)))</f>
        <v>0</v>
      </c>
      <c r="BG163" s="0" t="n">
        <f aca="false">MAX(0,MIN(AW163,$BT163-SUMIF($AP$2:$AY$2,"&lt;"&amp;AW$2,$AP163:$AY163)))</f>
        <v>0</v>
      </c>
      <c r="BH163" s="0" t="n">
        <f aca="false">MAX(0,MIN(AX163,$BT163-SUMIF($AP$2:$AY$2,"&lt;"&amp;AX$2,$AP163:$AY163)))</f>
        <v>0</v>
      </c>
      <c r="BI163" s="0" t="n">
        <f aca="false">MAX(0,MIN(AY163,$BT163-SUMIF($AP$2:$AY$2,"&lt;"&amp;AY$2,$AP163:$AY163)))</f>
        <v>0</v>
      </c>
      <c r="BJ163" s="0" t="n">
        <f aca="false">ROUND(V163-AF163-AZ163,2)</f>
        <v>0</v>
      </c>
      <c r="BK163" s="0" t="n">
        <f aca="false">ROUND(W163-AG163-BA163,2)</f>
        <v>0</v>
      </c>
      <c r="BL163" s="0" t="n">
        <f aca="false">ROUND(X163-AH163-BB163,2)</f>
        <v>0</v>
      </c>
      <c r="BM163" s="0" t="n">
        <f aca="false">ROUND(Y163-AI163-BC163,2)</f>
        <v>0</v>
      </c>
      <c r="BN163" s="0" t="n">
        <f aca="false">ROUND(Z163-AJ163-BD163,2)</f>
        <v>0</v>
      </c>
      <c r="BO163" s="0" t="n">
        <f aca="false">ROUND(AA163-AK163-BE163,2)</f>
        <v>0</v>
      </c>
      <c r="BP163" s="0" t="n">
        <f aca="false">ROUND(AB163-AL163-BF163,2)</f>
        <v>0</v>
      </c>
      <c r="BQ163" s="0" t="n">
        <f aca="false">ROUND(AC163-AM163-BG163,2)</f>
        <v>0</v>
      </c>
      <c r="BR163" s="0" t="n">
        <f aca="false">ROUND(AD163-AN163-BH163,2)</f>
        <v>0</v>
      </c>
      <c r="BS163" s="0" t="n">
        <f aca="false">ROUND(AE163-AO163-BI163,2)</f>
        <v>0</v>
      </c>
      <c r="BT163" s="0" t="n">
        <f aca="false">MAX(0,Plan!$C$4-SUM(AF163:AO163))</f>
        <v>650</v>
      </c>
      <c r="BU163" s="0" t="n">
        <f aca="false">ROUND(SUM(BJ163:BS163),2)</f>
        <v>0</v>
      </c>
      <c r="BV163" s="0" t="n">
        <f aca="false">SUM(AF163:AO163)+SUM(AZ163:BI163)</f>
        <v>0</v>
      </c>
      <c r="BW163" s="0" t="n">
        <f aca="false">SUM(L163:U163)</f>
        <v>0</v>
      </c>
    </row>
    <row r="164" customFormat="false" ht="15" hidden="false" customHeight="false" outlineLevel="0" collapsed="false">
      <c r="A164" s="0" t="n">
        <v>159</v>
      </c>
      <c r="B164" s="0" t="n">
        <f aca="false">BJ163</f>
        <v>0</v>
      </c>
      <c r="C164" s="0" t="n">
        <f aca="false">BK163</f>
        <v>0</v>
      </c>
      <c r="D164" s="0" t="n">
        <f aca="false">BL163</f>
        <v>0</v>
      </c>
      <c r="E164" s="0" t="n">
        <f aca="false">BM163</f>
        <v>0</v>
      </c>
      <c r="F164" s="0" t="n">
        <f aca="false">BN163</f>
        <v>0</v>
      </c>
      <c r="G164" s="0" t="n">
        <f aca="false">BO163</f>
        <v>0</v>
      </c>
      <c r="H164" s="0" t="n">
        <f aca="false">BP163</f>
        <v>0</v>
      </c>
      <c r="I164" s="0" t="n">
        <f aca="false">BQ163</f>
        <v>0</v>
      </c>
      <c r="J164" s="0" t="n">
        <f aca="false">BR163</f>
        <v>0</v>
      </c>
      <c r="K164" s="0" t="n">
        <f aca="false">BS163</f>
        <v>0</v>
      </c>
      <c r="L164" s="0" t="n">
        <f aca="false">ROUND(B164*N(Debts!$D$5)/12,2)</f>
        <v>0</v>
      </c>
      <c r="M164" s="0" t="n">
        <f aca="false">ROUND(C164*N(Debts!$D$6)/12,2)</f>
        <v>0</v>
      </c>
      <c r="N164" s="0" t="n">
        <f aca="false">ROUND(D164*N(Debts!$D$7)/12,2)</f>
        <v>0</v>
      </c>
      <c r="O164" s="0" t="n">
        <f aca="false">ROUND(E164*N(Debts!$D$8)/12,2)</f>
        <v>0</v>
      </c>
      <c r="P164" s="0" t="n">
        <f aca="false">ROUND(F164*N(Debts!$D$9)/12,2)</f>
        <v>0</v>
      </c>
      <c r="Q164" s="0" t="n">
        <f aca="false">ROUND(G164*N(Debts!$D$10)/12,2)</f>
        <v>0</v>
      </c>
      <c r="R164" s="0" t="n">
        <f aca="false">ROUND(H164*N(Debts!$D$11)/12,2)</f>
        <v>0</v>
      </c>
      <c r="S164" s="0" t="n">
        <f aca="false">ROUND(I164*N(Debts!$D$12)/12,2)</f>
        <v>0</v>
      </c>
      <c r="T164" s="0" t="n">
        <f aca="false">ROUND(J164*N(Debts!$D$13)/12,2)</f>
        <v>0</v>
      </c>
      <c r="U164" s="0" t="n">
        <f aca="false">ROUND(K164*N(Debts!$D$14)/12,2)</f>
        <v>0</v>
      </c>
      <c r="V164" s="0" t="n">
        <f aca="false">B164+L164</f>
        <v>0</v>
      </c>
      <c r="W164" s="0" t="n">
        <f aca="false">C164+M164</f>
        <v>0</v>
      </c>
      <c r="X164" s="0" t="n">
        <f aca="false">D164+N164</f>
        <v>0</v>
      </c>
      <c r="Y164" s="0" t="n">
        <f aca="false">E164+O164</f>
        <v>0</v>
      </c>
      <c r="Z164" s="0" t="n">
        <f aca="false">F164+P164</f>
        <v>0</v>
      </c>
      <c r="AA164" s="0" t="n">
        <f aca="false">G164+Q164</f>
        <v>0</v>
      </c>
      <c r="AB164" s="0" t="n">
        <f aca="false">H164+R164</f>
        <v>0</v>
      </c>
      <c r="AC164" s="0" t="n">
        <f aca="false">I164+S164</f>
        <v>0</v>
      </c>
      <c r="AD164" s="0" t="n">
        <f aca="false">J164+T164</f>
        <v>0</v>
      </c>
      <c r="AE164" s="0" t="n">
        <f aca="false">K164+U164</f>
        <v>0</v>
      </c>
      <c r="AF164" s="0" t="n">
        <f aca="false">MIN(N(Debts!$E$5),V164)</f>
        <v>0</v>
      </c>
      <c r="AG164" s="0" t="n">
        <f aca="false">MIN(N(Debts!$E$6),W164)</f>
        <v>0</v>
      </c>
      <c r="AH164" s="0" t="n">
        <f aca="false">MIN(N(Debts!$E$7),X164)</f>
        <v>0</v>
      </c>
      <c r="AI164" s="0" t="n">
        <f aca="false">MIN(N(Debts!$E$8),Y164)</f>
        <v>0</v>
      </c>
      <c r="AJ164" s="0" t="n">
        <f aca="false">MIN(N(Debts!$E$9),Z164)</f>
        <v>0</v>
      </c>
      <c r="AK164" s="0" t="n">
        <f aca="false">MIN(N(Debts!$E$10),AA164)</f>
        <v>0</v>
      </c>
      <c r="AL164" s="0" t="n">
        <f aca="false">MIN(N(Debts!$E$11),AB164)</f>
        <v>0</v>
      </c>
      <c r="AM164" s="0" t="n">
        <f aca="false">MIN(N(Debts!$E$12),AC164)</f>
        <v>0</v>
      </c>
      <c r="AN164" s="0" t="n">
        <f aca="false">MIN(N(Debts!$E$13),AD164)</f>
        <v>0</v>
      </c>
      <c r="AO164" s="0" t="n">
        <f aca="false">MIN(N(Debts!$E$14),AE164)</f>
        <v>0</v>
      </c>
      <c r="AP164" s="0" t="n">
        <f aca="false">V164-AF164</f>
        <v>0</v>
      </c>
      <c r="AQ164" s="0" t="n">
        <f aca="false">W164-AG164</f>
        <v>0</v>
      </c>
      <c r="AR164" s="0" t="n">
        <f aca="false">X164-AH164</f>
        <v>0</v>
      </c>
      <c r="AS164" s="0" t="n">
        <f aca="false">Y164-AI164</f>
        <v>0</v>
      </c>
      <c r="AT164" s="0" t="n">
        <f aca="false">Z164-AJ164</f>
        <v>0</v>
      </c>
      <c r="AU164" s="0" t="n">
        <f aca="false">AA164-AK164</f>
        <v>0</v>
      </c>
      <c r="AV164" s="0" t="n">
        <f aca="false">AB164-AL164</f>
        <v>0</v>
      </c>
      <c r="AW164" s="0" t="n">
        <f aca="false">AC164-AM164</f>
        <v>0</v>
      </c>
      <c r="AX164" s="0" t="n">
        <f aca="false">AD164-AN164</f>
        <v>0</v>
      </c>
      <c r="AY164" s="0" t="n">
        <f aca="false">AE164-AO164</f>
        <v>0</v>
      </c>
      <c r="AZ164" s="0" t="n">
        <f aca="false">MAX(0,MIN(AP164,$BT164-SUMIF($AP$2:$AY$2,"&lt;"&amp;AP$2,$AP164:$AY164)))</f>
        <v>0</v>
      </c>
      <c r="BA164" s="0" t="n">
        <f aca="false">MAX(0,MIN(AQ164,$BT164-SUMIF($AP$2:$AY$2,"&lt;"&amp;AQ$2,$AP164:$AY164)))</f>
        <v>0</v>
      </c>
      <c r="BB164" s="0" t="n">
        <f aca="false">MAX(0,MIN(AR164,$BT164-SUMIF($AP$2:$AY$2,"&lt;"&amp;AR$2,$AP164:$AY164)))</f>
        <v>0</v>
      </c>
      <c r="BC164" s="0" t="n">
        <f aca="false">MAX(0,MIN(AS164,$BT164-SUMIF($AP$2:$AY$2,"&lt;"&amp;AS$2,$AP164:$AY164)))</f>
        <v>0</v>
      </c>
      <c r="BD164" s="0" t="n">
        <f aca="false">MAX(0,MIN(AT164,$BT164-SUMIF($AP$2:$AY$2,"&lt;"&amp;AT$2,$AP164:$AY164)))</f>
        <v>0</v>
      </c>
      <c r="BE164" s="0" t="n">
        <f aca="false">MAX(0,MIN(AU164,$BT164-SUMIF($AP$2:$AY$2,"&lt;"&amp;AU$2,$AP164:$AY164)))</f>
        <v>0</v>
      </c>
      <c r="BF164" s="0" t="n">
        <f aca="false">MAX(0,MIN(AV164,$BT164-SUMIF($AP$2:$AY$2,"&lt;"&amp;AV$2,$AP164:$AY164)))</f>
        <v>0</v>
      </c>
      <c r="BG164" s="0" t="n">
        <f aca="false">MAX(0,MIN(AW164,$BT164-SUMIF($AP$2:$AY$2,"&lt;"&amp;AW$2,$AP164:$AY164)))</f>
        <v>0</v>
      </c>
      <c r="BH164" s="0" t="n">
        <f aca="false">MAX(0,MIN(AX164,$BT164-SUMIF($AP$2:$AY$2,"&lt;"&amp;AX$2,$AP164:$AY164)))</f>
        <v>0</v>
      </c>
      <c r="BI164" s="0" t="n">
        <f aca="false">MAX(0,MIN(AY164,$BT164-SUMIF($AP$2:$AY$2,"&lt;"&amp;AY$2,$AP164:$AY164)))</f>
        <v>0</v>
      </c>
      <c r="BJ164" s="0" t="n">
        <f aca="false">ROUND(V164-AF164-AZ164,2)</f>
        <v>0</v>
      </c>
      <c r="BK164" s="0" t="n">
        <f aca="false">ROUND(W164-AG164-BA164,2)</f>
        <v>0</v>
      </c>
      <c r="BL164" s="0" t="n">
        <f aca="false">ROUND(X164-AH164-BB164,2)</f>
        <v>0</v>
      </c>
      <c r="BM164" s="0" t="n">
        <f aca="false">ROUND(Y164-AI164-BC164,2)</f>
        <v>0</v>
      </c>
      <c r="BN164" s="0" t="n">
        <f aca="false">ROUND(Z164-AJ164-BD164,2)</f>
        <v>0</v>
      </c>
      <c r="BO164" s="0" t="n">
        <f aca="false">ROUND(AA164-AK164-BE164,2)</f>
        <v>0</v>
      </c>
      <c r="BP164" s="0" t="n">
        <f aca="false">ROUND(AB164-AL164-BF164,2)</f>
        <v>0</v>
      </c>
      <c r="BQ164" s="0" t="n">
        <f aca="false">ROUND(AC164-AM164-BG164,2)</f>
        <v>0</v>
      </c>
      <c r="BR164" s="0" t="n">
        <f aca="false">ROUND(AD164-AN164-BH164,2)</f>
        <v>0</v>
      </c>
      <c r="BS164" s="0" t="n">
        <f aca="false">ROUND(AE164-AO164-BI164,2)</f>
        <v>0</v>
      </c>
      <c r="BT164" s="0" t="n">
        <f aca="false">MAX(0,Plan!$C$4-SUM(AF164:AO164))</f>
        <v>650</v>
      </c>
      <c r="BU164" s="0" t="n">
        <f aca="false">ROUND(SUM(BJ164:BS164),2)</f>
        <v>0</v>
      </c>
      <c r="BV164" s="0" t="n">
        <f aca="false">SUM(AF164:AO164)+SUM(AZ164:BI164)</f>
        <v>0</v>
      </c>
      <c r="BW164" s="0" t="n">
        <f aca="false">SUM(L164:U164)</f>
        <v>0</v>
      </c>
    </row>
    <row r="165" customFormat="false" ht="15" hidden="false" customHeight="false" outlineLevel="0" collapsed="false">
      <c r="A165" s="0" t="n">
        <v>160</v>
      </c>
      <c r="B165" s="0" t="n">
        <f aca="false">BJ164</f>
        <v>0</v>
      </c>
      <c r="C165" s="0" t="n">
        <f aca="false">BK164</f>
        <v>0</v>
      </c>
      <c r="D165" s="0" t="n">
        <f aca="false">BL164</f>
        <v>0</v>
      </c>
      <c r="E165" s="0" t="n">
        <f aca="false">BM164</f>
        <v>0</v>
      </c>
      <c r="F165" s="0" t="n">
        <f aca="false">BN164</f>
        <v>0</v>
      </c>
      <c r="G165" s="0" t="n">
        <f aca="false">BO164</f>
        <v>0</v>
      </c>
      <c r="H165" s="0" t="n">
        <f aca="false">BP164</f>
        <v>0</v>
      </c>
      <c r="I165" s="0" t="n">
        <f aca="false">BQ164</f>
        <v>0</v>
      </c>
      <c r="J165" s="0" t="n">
        <f aca="false">BR164</f>
        <v>0</v>
      </c>
      <c r="K165" s="0" t="n">
        <f aca="false">BS164</f>
        <v>0</v>
      </c>
      <c r="L165" s="0" t="n">
        <f aca="false">ROUND(B165*N(Debts!$D$5)/12,2)</f>
        <v>0</v>
      </c>
      <c r="M165" s="0" t="n">
        <f aca="false">ROUND(C165*N(Debts!$D$6)/12,2)</f>
        <v>0</v>
      </c>
      <c r="N165" s="0" t="n">
        <f aca="false">ROUND(D165*N(Debts!$D$7)/12,2)</f>
        <v>0</v>
      </c>
      <c r="O165" s="0" t="n">
        <f aca="false">ROUND(E165*N(Debts!$D$8)/12,2)</f>
        <v>0</v>
      </c>
      <c r="P165" s="0" t="n">
        <f aca="false">ROUND(F165*N(Debts!$D$9)/12,2)</f>
        <v>0</v>
      </c>
      <c r="Q165" s="0" t="n">
        <f aca="false">ROUND(G165*N(Debts!$D$10)/12,2)</f>
        <v>0</v>
      </c>
      <c r="R165" s="0" t="n">
        <f aca="false">ROUND(H165*N(Debts!$D$11)/12,2)</f>
        <v>0</v>
      </c>
      <c r="S165" s="0" t="n">
        <f aca="false">ROUND(I165*N(Debts!$D$12)/12,2)</f>
        <v>0</v>
      </c>
      <c r="T165" s="0" t="n">
        <f aca="false">ROUND(J165*N(Debts!$D$13)/12,2)</f>
        <v>0</v>
      </c>
      <c r="U165" s="0" t="n">
        <f aca="false">ROUND(K165*N(Debts!$D$14)/12,2)</f>
        <v>0</v>
      </c>
      <c r="V165" s="0" t="n">
        <f aca="false">B165+L165</f>
        <v>0</v>
      </c>
      <c r="W165" s="0" t="n">
        <f aca="false">C165+M165</f>
        <v>0</v>
      </c>
      <c r="X165" s="0" t="n">
        <f aca="false">D165+N165</f>
        <v>0</v>
      </c>
      <c r="Y165" s="0" t="n">
        <f aca="false">E165+O165</f>
        <v>0</v>
      </c>
      <c r="Z165" s="0" t="n">
        <f aca="false">F165+P165</f>
        <v>0</v>
      </c>
      <c r="AA165" s="0" t="n">
        <f aca="false">G165+Q165</f>
        <v>0</v>
      </c>
      <c r="AB165" s="0" t="n">
        <f aca="false">H165+R165</f>
        <v>0</v>
      </c>
      <c r="AC165" s="0" t="n">
        <f aca="false">I165+S165</f>
        <v>0</v>
      </c>
      <c r="AD165" s="0" t="n">
        <f aca="false">J165+T165</f>
        <v>0</v>
      </c>
      <c r="AE165" s="0" t="n">
        <f aca="false">K165+U165</f>
        <v>0</v>
      </c>
      <c r="AF165" s="0" t="n">
        <f aca="false">MIN(N(Debts!$E$5),V165)</f>
        <v>0</v>
      </c>
      <c r="AG165" s="0" t="n">
        <f aca="false">MIN(N(Debts!$E$6),W165)</f>
        <v>0</v>
      </c>
      <c r="AH165" s="0" t="n">
        <f aca="false">MIN(N(Debts!$E$7),X165)</f>
        <v>0</v>
      </c>
      <c r="AI165" s="0" t="n">
        <f aca="false">MIN(N(Debts!$E$8),Y165)</f>
        <v>0</v>
      </c>
      <c r="AJ165" s="0" t="n">
        <f aca="false">MIN(N(Debts!$E$9),Z165)</f>
        <v>0</v>
      </c>
      <c r="AK165" s="0" t="n">
        <f aca="false">MIN(N(Debts!$E$10),AA165)</f>
        <v>0</v>
      </c>
      <c r="AL165" s="0" t="n">
        <f aca="false">MIN(N(Debts!$E$11),AB165)</f>
        <v>0</v>
      </c>
      <c r="AM165" s="0" t="n">
        <f aca="false">MIN(N(Debts!$E$12),AC165)</f>
        <v>0</v>
      </c>
      <c r="AN165" s="0" t="n">
        <f aca="false">MIN(N(Debts!$E$13),AD165)</f>
        <v>0</v>
      </c>
      <c r="AO165" s="0" t="n">
        <f aca="false">MIN(N(Debts!$E$14),AE165)</f>
        <v>0</v>
      </c>
      <c r="AP165" s="0" t="n">
        <f aca="false">V165-AF165</f>
        <v>0</v>
      </c>
      <c r="AQ165" s="0" t="n">
        <f aca="false">W165-AG165</f>
        <v>0</v>
      </c>
      <c r="AR165" s="0" t="n">
        <f aca="false">X165-AH165</f>
        <v>0</v>
      </c>
      <c r="AS165" s="0" t="n">
        <f aca="false">Y165-AI165</f>
        <v>0</v>
      </c>
      <c r="AT165" s="0" t="n">
        <f aca="false">Z165-AJ165</f>
        <v>0</v>
      </c>
      <c r="AU165" s="0" t="n">
        <f aca="false">AA165-AK165</f>
        <v>0</v>
      </c>
      <c r="AV165" s="0" t="n">
        <f aca="false">AB165-AL165</f>
        <v>0</v>
      </c>
      <c r="AW165" s="0" t="n">
        <f aca="false">AC165-AM165</f>
        <v>0</v>
      </c>
      <c r="AX165" s="0" t="n">
        <f aca="false">AD165-AN165</f>
        <v>0</v>
      </c>
      <c r="AY165" s="0" t="n">
        <f aca="false">AE165-AO165</f>
        <v>0</v>
      </c>
      <c r="AZ165" s="0" t="n">
        <f aca="false">MAX(0,MIN(AP165,$BT165-SUMIF($AP$2:$AY$2,"&lt;"&amp;AP$2,$AP165:$AY165)))</f>
        <v>0</v>
      </c>
      <c r="BA165" s="0" t="n">
        <f aca="false">MAX(0,MIN(AQ165,$BT165-SUMIF($AP$2:$AY$2,"&lt;"&amp;AQ$2,$AP165:$AY165)))</f>
        <v>0</v>
      </c>
      <c r="BB165" s="0" t="n">
        <f aca="false">MAX(0,MIN(AR165,$BT165-SUMIF($AP$2:$AY$2,"&lt;"&amp;AR$2,$AP165:$AY165)))</f>
        <v>0</v>
      </c>
      <c r="BC165" s="0" t="n">
        <f aca="false">MAX(0,MIN(AS165,$BT165-SUMIF($AP$2:$AY$2,"&lt;"&amp;AS$2,$AP165:$AY165)))</f>
        <v>0</v>
      </c>
      <c r="BD165" s="0" t="n">
        <f aca="false">MAX(0,MIN(AT165,$BT165-SUMIF($AP$2:$AY$2,"&lt;"&amp;AT$2,$AP165:$AY165)))</f>
        <v>0</v>
      </c>
      <c r="BE165" s="0" t="n">
        <f aca="false">MAX(0,MIN(AU165,$BT165-SUMIF($AP$2:$AY$2,"&lt;"&amp;AU$2,$AP165:$AY165)))</f>
        <v>0</v>
      </c>
      <c r="BF165" s="0" t="n">
        <f aca="false">MAX(0,MIN(AV165,$BT165-SUMIF($AP$2:$AY$2,"&lt;"&amp;AV$2,$AP165:$AY165)))</f>
        <v>0</v>
      </c>
      <c r="BG165" s="0" t="n">
        <f aca="false">MAX(0,MIN(AW165,$BT165-SUMIF($AP$2:$AY$2,"&lt;"&amp;AW$2,$AP165:$AY165)))</f>
        <v>0</v>
      </c>
      <c r="BH165" s="0" t="n">
        <f aca="false">MAX(0,MIN(AX165,$BT165-SUMIF($AP$2:$AY$2,"&lt;"&amp;AX$2,$AP165:$AY165)))</f>
        <v>0</v>
      </c>
      <c r="BI165" s="0" t="n">
        <f aca="false">MAX(0,MIN(AY165,$BT165-SUMIF($AP$2:$AY$2,"&lt;"&amp;AY$2,$AP165:$AY165)))</f>
        <v>0</v>
      </c>
      <c r="BJ165" s="0" t="n">
        <f aca="false">ROUND(V165-AF165-AZ165,2)</f>
        <v>0</v>
      </c>
      <c r="BK165" s="0" t="n">
        <f aca="false">ROUND(W165-AG165-BA165,2)</f>
        <v>0</v>
      </c>
      <c r="BL165" s="0" t="n">
        <f aca="false">ROUND(X165-AH165-BB165,2)</f>
        <v>0</v>
      </c>
      <c r="BM165" s="0" t="n">
        <f aca="false">ROUND(Y165-AI165-BC165,2)</f>
        <v>0</v>
      </c>
      <c r="BN165" s="0" t="n">
        <f aca="false">ROUND(Z165-AJ165-BD165,2)</f>
        <v>0</v>
      </c>
      <c r="BO165" s="0" t="n">
        <f aca="false">ROUND(AA165-AK165-BE165,2)</f>
        <v>0</v>
      </c>
      <c r="BP165" s="0" t="n">
        <f aca="false">ROUND(AB165-AL165-BF165,2)</f>
        <v>0</v>
      </c>
      <c r="BQ165" s="0" t="n">
        <f aca="false">ROUND(AC165-AM165-BG165,2)</f>
        <v>0</v>
      </c>
      <c r="BR165" s="0" t="n">
        <f aca="false">ROUND(AD165-AN165-BH165,2)</f>
        <v>0</v>
      </c>
      <c r="BS165" s="0" t="n">
        <f aca="false">ROUND(AE165-AO165-BI165,2)</f>
        <v>0</v>
      </c>
      <c r="BT165" s="0" t="n">
        <f aca="false">MAX(0,Plan!$C$4-SUM(AF165:AO165))</f>
        <v>650</v>
      </c>
      <c r="BU165" s="0" t="n">
        <f aca="false">ROUND(SUM(BJ165:BS165),2)</f>
        <v>0</v>
      </c>
      <c r="BV165" s="0" t="n">
        <f aca="false">SUM(AF165:AO165)+SUM(AZ165:BI165)</f>
        <v>0</v>
      </c>
      <c r="BW165" s="0" t="n">
        <f aca="false">SUM(L165:U165)</f>
        <v>0</v>
      </c>
    </row>
    <row r="166" customFormat="false" ht="15" hidden="false" customHeight="false" outlineLevel="0" collapsed="false">
      <c r="A166" s="0" t="n">
        <v>161</v>
      </c>
      <c r="B166" s="0" t="n">
        <f aca="false">BJ165</f>
        <v>0</v>
      </c>
      <c r="C166" s="0" t="n">
        <f aca="false">BK165</f>
        <v>0</v>
      </c>
      <c r="D166" s="0" t="n">
        <f aca="false">BL165</f>
        <v>0</v>
      </c>
      <c r="E166" s="0" t="n">
        <f aca="false">BM165</f>
        <v>0</v>
      </c>
      <c r="F166" s="0" t="n">
        <f aca="false">BN165</f>
        <v>0</v>
      </c>
      <c r="G166" s="0" t="n">
        <f aca="false">BO165</f>
        <v>0</v>
      </c>
      <c r="H166" s="0" t="n">
        <f aca="false">BP165</f>
        <v>0</v>
      </c>
      <c r="I166" s="0" t="n">
        <f aca="false">BQ165</f>
        <v>0</v>
      </c>
      <c r="J166" s="0" t="n">
        <f aca="false">BR165</f>
        <v>0</v>
      </c>
      <c r="K166" s="0" t="n">
        <f aca="false">BS165</f>
        <v>0</v>
      </c>
      <c r="L166" s="0" t="n">
        <f aca="false">ROUND(B166*N(Debts!$D$5)/12,2)</f>
        <v>0</v>
      </c>
      <c r="M166" s="0" t="n">
        <f aca="false">ROUND(C166*N(Debts!$D$6)/12,2)</f>
        <v>0</v>
      </c>
      <c r="N166" s="0" t="n">
        <f aca="false">ROUND(D166*N(Debts!$D$7)/12,2)</f>
        <v>0</v>
      </c>
      <c r="O166" s="0" t="n">
        <f aca="false">ROUND(E166*N(Debts!$D$8)/12,2)</f>
        <v>0</v>
      </c>
      <c r="P166" s="0" t="n">
        <f aca="false">ROUND(F166*N(Debts!$D$9)/12,2)</f>
        <v>0</v>
      </c>
      <c r="Q166" s="0" t="n">
        <f aca="false">ROUND(G166*N(Debts!$D$10)/12,2)</f>
        <v>0</v>
      </c>
      <c r="R166" s="0" t="n">
        <f aca="false">ROUND(H166*N(Debts!$D$11)/12,2)</f>
        <v>0</v>
      </c>
      <c r="S166" s="0" t="n">
        <f aca="false">ROUND(I166*N(Debts!$D$12)/12,2)</f>
        <v>0</v>
      </c>
      <c r="T166" s="0" t="n">
        <f aca="false">ROUND(J166*N(Debts!$D$13)/12,2)</f>
        <v>0</v>
      </c>
      <c r="U166" s="0" t="n">
        <f aca="false">ROUND(K166*N(Debts!$D$14)/12,2)</f>
        <v>0</v>
      </c>
      <c r="V166" s="0" t="n">
        <f aca="false">B166+L166</f>
        <v>0</v>
      </c>
      <c r="W166" s="0" t="n">
        <f aca="false">C166+M166</f>
        <v>0</v>
      </c>
      <c r="X166" s="0" t="n">
        <f aca="false">D166+N166</f>
        <v>0</v>
      </c>
      <c r="Y166" s="0" t="n">
        <f aca="false">E166+O166</f>
        <v>0</v>
      </c>
      <c r="Z166" s="0" t="n">
        <f aca="false">F166+P166</f>
        <v>0</v>
      </c>
      <c r="AA166" s="0" t="n">
        <f aca="false">G166+Q166</f>
        <v>0</v>
      </c>
      <c r="AB166" s="0" t="n">
        <f aca="false">H166+R166</f>
        <v>0</v>
      </c>
      <c r="AC166" s="0" t="n">
        <f aca="false">I166+S166</f>
        <v>0</v>
      </c>
      <c r="AD166" s="0" t="n">
        <f aca="false">J166+T166</f>
        <v>0</v>
      </c>
      <c r="AE166" s="0" t="n">
        <f aca="false">K166+U166</f>
        <v>0</v>
      </c>
      <c r="AF166" s="0" t="n">
        <f aca="false">MIN(N(Debts!$E$5),V166)</f>
        <v>0</v>
      </c>
      <c r="AG166" s="0" t="n">
        <f aca="false">MIN(N(Debts!$E$6),W166)</f>
        <v>0</v>
      </c>
      <c r="AH166" s="0" t="n">
        <f aca="false">MIN(N(Debts!$E$7),X166)</f>
        <v>0</v>
      </c>
      <c r="AI166" s="0" t="n">
        <f aca="false">MIN(N(Debts!$E$8),Y166)</f>
        <v>0</v>
      </c>
      <c r="AJ166" s="0" t="n">
        <f aca="false">MIN(N(Debts!$E$9),Z166)</f>
        <v>0</v>
      </c>
      <c r="AK166" s="0" t="n">
        <f aca="false">MIN(N(Debts!$E$10),AA166)</f>
        <v>0</v>
      </c>
      <c r="AL166" s="0" t="n">
        <f aca="false">MIN(N(Debts!$E$11),AB166)</f>
        <v>0</v>
      </c>
      <c r="AM166" s="0" t="n">
        <f aca="false">MIN(N(Debts!$E$12),AC166)</f>
        <v>0</v>
      </c>
      <c r="AN166" s="0" t="n">
        <f aca="false">MIN(N(Debts!$E$13),AD166)</f>
        <v>0</v>
      </c>
      <c r="AO166" s="0" t="n">
        <f aca="false">MIN(N(Debts!$E$14),AE166)</f>
        <v>0</v>
      </c>
      <c r="AP166" s="0" t="n">
        <f aca="false">V166-AF166</f>
        <v>0</v>
      </c>
      <c r="AQ166" s="0" t="n">
        <f aca="false">W166-AG166</f>
        <v>0</v>
      </c>
      <c r="AR166" s="0" t="n">
        <f aca="false">X166-AH166</f>
        <v>0</v>
      </c>
      <c r="AS166" s="0" t="n">
        <f aca="false">Y166-AI166</f>
        <v>0</v>
      </c>
      <c r="AT166" s="0" t="n">
        <f aca="false">Z166-AJ166</f>
        <v>0</v>
      </c>
      <c r="AU166" s="0" t="n">
        <f aca="false">AA166-AK166</f>
        <v>0</v>
      </c>
      <c r="AV166" s="0" t="n">
        <f aca="false">AB166-AL166</f>
        <v>0</v>
      </c>
      <c r="AW166" s="0" t="n">
        <f aca="false">AC166-AM166</f>
        <v>0</v>
      </c>
      <c r="AX166" s="0" t="n">
        <f aca="false">AD166-AN166</f>
        <v>0</v>
      </c>
      <c r="AY166" s="0" t="n">
        <f aca="false">AE166-AO166</f>
        <v>0</v>
      </c>
      <c r="AZ166" s="0" t="n">
        <f aca="false">MAX(0,MIN(AP166,$BT166-SUMIF($AP$2:$AY$2,"&lt;"&amp;AP$2,$AP166:$AY166)))</f>
        <v>0</v>
      </c>
      <c r="BA166" s="0" t="n">
        <f aca="false">MAX(0,MIN(AQ166,$BT166-SUMIF($AP$2:$AY$2,"&lt;"&amp;AQ$2,$AP166:$AY166)))</f>
        <v>0</v>
      </c>
      <c r="BB166" s="0" t="n">
        <f aca="false">MAX(0,MIN(AR166,$BT166-SUMIF($AP$2:$AY$2,"&lt;"&amp;AR$2,$AP166:$AY166)))</f>
        <v>0</v>
      </c>
      <c r="BC166" s="0" t="n">
        <f aca="false">MAX(0,MIN(AS166,$BT166-SUMIF($AP$2:$AY$2,"&lt;"&amp;AS$2,$AP166:$AY166)))</f>
        <v>0</v>
      </c>
      <c r="BD166" s="0" t="n">
        <f aca="false">MAX(0,MIN(AT166,$BT166-SUMIF($AP$2:$AY$2,"&lt;"&amp;AT$2,$AP166:$AY166)))</f>
        <v>0</v>
      </c>
      <c r="BE166" s="0" t="n">
        <f aca="false">MAX(0,MIN(AU166,$BT166-SUMIF($AP$2:$AY$2,"&lt;"&amp;AU$2,$AP166:$AY166)))</f>
        <v>0</v>
      </c>
      <c r="BF166" s="0" t="n">
        <f aca="false">MAX(0,MIN(AV166,$BT166-SUMIF($AP$2:$AY$2,"&lt;"&amp;AV$2,$AP166:$AY166)))</f>
        <v>0</v>
      </c>
      <c r="BG166" s="0" t="n">
        <f aca="false">MAX(0,MIN(AW166,$BT166-SUMIF($AP$2:$AY$2,"&lt;"&amp;AW$2,$AP166:$AY166)))</f>
        <v>0</v>
      </c>
      <c r="BH166" s="0" t="n">
        <f aca="false">MAX(0,MIN(AX166,$BT166-SUMIF($AP$2:$AY$2,"&lt;"&amp;AX$2,$AP166:$AY166)))</f>
        <v>0</v>
      </c>
      <c r="BI166" s="0" t="n">
        <f aca="false">MAX(0,MIN(AY166,$BT166-SUMIF($AP$2:$AY$2,"&lt;"&amp;AY$2,$AP166:$AY166)))</f>
        <v>0</v>
      </c>
      <c r="BJ166" s="0" t="n">
        <f aca="false">ROUND(V166-AF166-AZ166,2)</f>
        <v>0</v>
      </c>
      <c r="BK166" s="0" t="n">
        <f aca="false">ROUND(W166-AG166-BA166,2)</f>
        <v>0</v>
      </c>
      <c r="BL166" s="0" t="n">
        <f aca="false">ROUND(X166-AH166-BB166,2)</f>
        <v>0</v>
      </c>
      <c r="BM166" s="0" t="n">
        <f aca="false">ROUND(Y166-AI166-BC166,2)</f>
        <v>0</v>
      </c>
      <c r="BN166" s="0" t="n">
        <f aca="false">ROUND(Z166-AJ166-BD166,2)</f>
        <v>0</v>
      </c>
      <c r="BO166" s="0" t="n">
        <f aca="false">ROUND(AA166-AK166-BE166,2)</f>
        <v>0</v>
      </c>
      <c r="BP166" s="0" t="n">
        <f aca="false">ROUND(AB166-AL166-BF166,2)</f>
        <v>0</v>
      </c>
      <c r="BQ166" s="0" t="n">
        <f aca="false">ROUND(AC166-AM166-BG166,2)</f>
        <v>0</v>
      </c>
      <c r="BR166" s="0" t="n">
        <f aca="false">ROUND(AD166-AN166-BH166,2)</f>
        <v>0</v>
      </c>
      <c r="BS166" s="0" t="n">
        <f aca="false">ROUND(AE166-AO166-BI166,2)</f>
        <v>0</v>
      </c>
      <c r="BT166" s="0" t="n">
        <f aca="false">MAX(0,Plan!$C$4-SUM(AF166:AO166))</f>
        <v>650</v>
      </c>
      <c r="BU166" s="0" t="n">
        <f aca="false">ROUND(SUM(BJ166:BS166),2)</f>
        <v>0</v>
      </c>
      <c r="BV166" s="0" t="n">
        <f aca="false">SUM(AF166:AO166)+SUM(AZ166:BI166)</f>
        <v>0</v>
      </c>
      <c r="BW166" s="0" t="n">
        <f aca="false">SUM(L166:U166)</f>
        <v>0</v>
      </c>
    </row>
    <row r="167" customFormat="false" ht="15" hidden="false" customHeight="false" outlineLevel="0" collapsed="false">
      <c r="A167" s="0" t="n">
        <v>162</v>
      </c>
      <c r="B167" s="0" t="n">
        <f aca="false">BJ166</f>
        <v>0</v>
      </c>
      <c r="C167" s="0" t="n">
        <f aca="false">BK166</f>
        <v>0</v>
      </c>
      <c r="D167" s="0" t="n">
        <f aca="false">BL166</f>
        <v>0</v>
      </c>
      <c r="E167" s="0" t="n">
        <f aca="false">BM166</f>
        <v>0</v>
      </c>
      <c r="F167" s="0" t="n">
        <f aca="false">BN166</f>
        <v>0</v>
      </c>
      <c r="G167" s="0" t="n">
        <f aca="false">BO166</f>
        <v>0</v>
      </c>
      <c r="H167" s="0" t="n">
        <f aca="false">BP166</f>
        <v>0</v>
      </c>
      <c r="I167" s="0" t="n">
        <f aca="false">BQ166</f>
        <v>0</v>
      </c>
      <c r="J167" s="0" t="n">
        <f aca="false">BR166</f>
        <v>0</v>
      </c>
      <c r="K167" s="0" t="n">
        <f aca="false">BS166</f>
        <v>0</v>
      </c>
      <c r="L167" s="0" t="n">
        <f aca="false">ROUND(B167*N(Debts!$D$5)/12,2)</f>
        <v>0</v>
      </c>
      <c r="M167" s="0" t="n">
        <f aca="false">ROUND(C167*N(Debts!$D$6)/12,2)</f>
        <v>0</v>
      </c>
      <c r="N167" s="0" t="n">
        <f aca="false">ROUND(D167*N(Debts!$D$7)/12,2)</f>
        <v>0</v>
      </c>
      <c r="O167" s="0" t="n">
        <f aca="false">ROUND(E167*N(Debts!$D$8)/12,2)</f>
        <v>0</v>
      </c>
      <c r="P167" s="0" t="n">
        <f aca="false">ROUND(F167*N(Debts!$D$9)/12,2)</f>
        <v>0</v>
      </c>
      <c r="Q167" s="0" t="n">
        <f aca="false">ROUND(G167*N(Debts!$D$10)/12,2)</f>
        <v>0</v>
      </c>
      <c r="R167" s="0" t="n">
        <f aca="false">ROUND(H167*N(Debts!$D$11)/12,2)</f>
        <v>0</v>
      </c>
      <c r="S167" s="0" t="n">
        <f aca="false">ROUND(I167*N(Debts!$D$12)/12,2)</f>
        <v>0</v>
      </c>
      <c r="T167" s="0" t="n">
        <f aca="false">ROUND(J167*N(Debts!$D$13)/12,2)</f>
        <v>0</v>
      </c>
      <c r="U167" s="0" t="n">
        <f aca="false">ROUND(K167*N(Debts!$D$14)/12,2)</f>
        <v>0</v>
      </c>
      <c r="V167" s="0" t="n">
        <f aca="false">B167+L167</f>
        <v>0</v>
      </c>
      <c r="W167" s="0" t="n">
        <f aca="false">C167+M167</f>
        <v>0</v>
      </c>
      <c r="X167" s="0" t="n">
        <f aca="false">D167+N167</f>
        <v>0</v>
      </c>
      <c r="Y167" s="0" t="n">
        <f aca="false">E167+O167</f>
        <v>0</v>
      </c>
      <c r="Z167" s="0" t="n">
        <f aca="false">F167+P167</f>
        <v>0</v>
      </c>
      <c r="AA167" s="0" t="n">
        <f aca="false">G167+Q167</f>
        <v>0</v>
      </c>
      <c r="AB167" s="0" t="n">
        <f aca="false">H167+R167</f>
        <v>0</v>
      </c>
      <c r="AC167" s="0" t="n">
        <f aca="false">I167+S167</f>
        <v>0</v>
      </c>
      <c r="AD167" s="0" t="n">
        <f aca="false">J167+T167</f>
        <v>0</v>
      </c>
      <c r="AE167" s="0" t="n">
        <f aca="false">K167+U167</f>
        <v>0</v>
      </c>
      <c r="AF167" s="0" t="n">
        <f aca="false">MIN(N(Debts!$E$5),V167)</f>
        <v>0</v>
      </c>
      <c r="AG167" s="0" t="n">
        <f aca="false">MIN(N(Debts!$E$6),W167)</f>
        <v>0</v>
      </c>
      <c r="AH167" s="0" t="n">
        <f aca="false">MIN(N(Debts!$E$7),X167)</f>
        <v>0</v>
      </c>
      <c r="AI167" s="0" t="n">
        <f aca="false">MIN(N(Debts!$E$8),Y167)</f>
        <v>0</v>
      </c>
      <c r="AJ167" s="0" t="n">
        <f aca="false">MIN(N(Debts!$E$9),Z167)</f>
        <v>0</v>
      </c>
      <c r="AK167" s="0" t="n">
        <f aca="false">MIN(N(Debts!$E$10),AA167)</f>
        <v>0</v>
      </c>
      <c r="AL167" s="0" t="n">
        <f aca="false">MIN(N(Debts!$E$11),AB167)</f>
        <v>0</v>
      </c>
      <c r="AM167" s="0" t="n">
        <f aca="false">MIN(N(Debts!$E$12),AC167)</f>
        <v>0</v>
      </c>
      <c r="AN167" s="0" t="n">
        <f aca="false">MIN(N(Debts!$E$13),AD167)</f>
        <v>0</v>
      </c>
      <c r="AO167" s="0" t="n">
        <f aca="false">MIN(N(Debts!$E$14),AE167)</f>
        <v>0</v>
      </c>
      <c r="AP167" s="0" t="n">
        <f aca="false">V167-AF167</f>
        <v>0</v>
      </c>
      <c r="AQ167" s="0" t="n">
        <f aca="false">W167-AG167</f>
        <v>0</v>
      </c>
      <c r="AR167" s="0" t="n">
        <f aca="false">X167-AH167</f>
        <v>0</v>
      </c>
      <c r="AS167" s="0" t="n">
        <f aca="false">Y167-AI167</f>
        <v>0</v>
      </c>
      <c r="AT167" s="0" t="n">
        <f aca="false">Z167-AJ167</f>
        <v>0</v>
      </c>
      <c r="AU167" s="0" t="n">
        <f aca="false">AA167-AK167</f>
        <v>0</v>
      </c>
      <c r="AV167" s="0" t="n">
        <f aca="false">AB167-AL167</f>
        <v>0</v>
      </c>
      <c r="AW167" s="0" t="n">
        <f aca="false">AC167-AM167</f>
        <v>0</v>
      </c>
      <c r="AX167" s="0" t="n">
        <f aca="false">AD167-AN167</f>
        <v>0</v>
      </c>
      <c r="AY167" s="0" t="n">
        <f aca="false">AE167-AO167</f>
        <v>0</v>
      </c>
      <c r="AZ167" s="0" t="n">
        <f aca="false">MAX(0,MIN(AP167,$BT167-SUMIF($AP$2:$AY$2,"&lt;"&amp;AP$2,$AP167:$AY167)))</f>
        <v>0</v>
      </c>
      <c r="BA167" s="0" t="n">
        <f aca="false">MAX(0,MIN(AQ167,$BT167-SUMIF($AP$2:$AY$2,"&lt;"&amp;AQ$2,$AP167:$AY167)))</f>
        <v>0</v>
      </c>
      <c r="BB167" s="0" t="n">
        <f aca="false">MAX(0,MIN(AR167,$BT167-SUMIF($AP$2:$AY$2,"&lt;"&amp;AR$2,$AP167:$AY167)))</f>
        <v>0</v>
      </c>
      <c r="BC167" s="0" t="n">
        <f aca="false">MAX(0,MIN(AS167,$BT167-SUMIF($AP$2:$AY$2,"&lt;"&amp;AS$2,$AP167:$AY167)))</f>
        <v>0</v>
      </c>
      <c r="BD167" s="0" t="n">
        <f aca="false">MAX(0,MIN(AT167,$BT167-SUMIF($AP$2:$AY$2,"&lt;"&amp;AT$2,$AP167:$AY167)))</f>
        <v>0</v>
      </c>
      <c r="BE167" s="0" t="n">
        <f aca="false">MAX(0,MIN(AU167,$BT167-SUMIF($AP$2:$AY$2,"&lt;"&amp;AU$2,$AP167:$AY167)))</f>
        <v>0</v>
      </c>
      <c r="BF167" s="0" t="n">
        <f aca="false">MAX(0,MIN(AV167,$BT167-SUMIF($AP$2:$AY$2,"&lt;"&amp;AV$2,$AP167:$AY167)))</f>
        <v>0</v>
      </c>
      <c r="BG167" s="0" t="n">
        <f aca="false">MAX(0,MIN(AW167,$BT167-SUMIF($AP$2:$AY$2,"&lt;"&amp;AW$2,$AP167:$AY167)))</f>
        <v>0</v>
      </c>
      <c r="BH167" s="0" t="n">
        <f aca="false">MAX(0,MIN(AX167,$BT167-SUMIF($AP$2:$AY$2,"&lt;"&amp;AX$2,$AP167:$AY167)))</f>
        <v>0</v>
      </c>
      <c r="BI167" s="0" t="n">
        <f aca="false">MAX(0,MIN(AY167,$BT167-SUMIF($AP$2:$AY$2,"&lt;"&amp;AY$2,$AP167:$AY167)))</f>
        <v>0</v>
      </c>
      <c r="BJ167" s="0" t="n">
        <f aca="false">ROUND(V167-AF167-AZ167,2)</f>
        <v>0</v>
      </c>
      <c r="BK167" s="0" t="n">
        <f aca="false">ROUND(W167-AG167-BA167,2)</f>
        <v>0</v>
      </c>
      <c r="BL167" s="0" t="n">
        <f aca="false">ROUND(X167-AH167-BB167,2)</f>
        <v>0</v>
      </c>
      <c r="BM167" s="0" t="n">
        <f aca="false">ROUND(Y167-AI167-BC167,2)</f>
        <v>0</v>
      </c>
      <c r="BN167" s="0" t="n">
        <f aca="false">ROUND(Z167-AJ167-BD167,2)</f>
        <v>0</v>
      </c>
      <c r="BO167" s="0" t="n">
        <f aca="false">ROUND(AA167-AK167-BE167,2)</f>
        <v>0</v>
      </c>
      <c r="BP167" s="0" t="n">
        <f aca="false">ROUND(AB167-AL167-BF167,2)</f>
        <v>0</v>
      </c>
      <c r="BQ167" s="0" t="n">
        <f aca="false">ROUND(AC167-AM167-BG167,2)</f>
        <v>0</v>
      </c>
      <c r="BR167" s="0" t="n">
        <f aca="false">ROUND(AD167-AN167-BH167,2)</f>
        <v>0</v>
      </c>
      <c r="BS167" s="0" t="n">
        <f aca="false">ROUND(AE167-AO167-BI167,2)</f>
        <v>0</v>
      </c>
      <c r="BT167" s="0" t="n">
        <f aca="false">MAX(0,Plan!$C$4-SUM(AF167:AO167))</f>
        <v>650</v>
      </c>
      <c r="BU167" s="0" t="n">
        <f aca="false">ROUND(SUM(BJ167:BS167),2)</f>
        <v>0</v>
      </c>
      <c r="BV167" s="0" t="n">
        <f aca="false">SUM(AF167:AO167)+SUM(AZ167:BI167)</f>
        <v>0</v>
      </c>
      <c r="BW167" s="0" t="n">
        <f aca="false">SUM(L167:U167)</f>
        <v>0</v>
      </c>
    </row>
    <row r="168" customFormat="false" ht="15" hidden="false" customHeight="false" outlineLevel="0" collapsed="false">
      <c r="A168" s="0" t="n">
        <v>163</v>
      </c>
      <c r="B168" s="0" t="n">
        <f aca="false">BJ167</f>
        <v>0</v>
      </c>
      <c r="C168" s="0" t="n">
        <f aca="false">BK167</f>
        <v>0</v>
      </c>
      <c r="D168" s="0" t="n">
        <f aca="false">BL167</f>
        <v>0</v>
      </c>
      <c r="E168" s="0" t="n">
        <f aca="false">BM167</f>
        <v>0</v>
      </c>
      <c r="F168" s="0" t="n">
        <f aca="false">BN167</f>
        <v>0</v>
      </c>
      <c r="G168" s="0" t="n">
        <f aca="false">BO167</f>
        <v>0</v>
      </c>
      <c r="H168" s="0" t="n">
        <f aca="false">BP167</f>
        <v>0</v>
      </c>
      <c r="I168" s="0" t="n">
        <f aca="false">BQ167</f>
        <v>0</v>
      </c>
      <c r="J168" s="0" t="n">
        <f aca="false">BR167</f>
        <v>0</v>
      </c>
      <c r="K168" s="0" t="n">
        <f aca="false">BS167</f>
        <v>0</v>
      </c>
      <c r="L168" s="0" t="n">
        <f aca="false">ROUND(B168*N(Debts!$D$5)/12,2)</f>
        <v>0</v>
      </c>
      <c r="M168" s="0" t="n">
        <f aca="false">ROUND(C168*N(Debts!$D$6)/12,2)</f>
        <v>0</v>
      </c>
      <c r="N168" s="0" t="n">
        <f aca="false">ROUND(D168*N(Debts!$D$7)/12,2)</f>
        <v>0</v>
      </c>
      <c r="O168" s="0" t="n">
        <f aca="false">ROUND(E168*N(Debts!$D$8)/12,2)</f>
        <v>0</v>
      </c>
      <c r="P168" s="0" t="n">
        <f aca="false">ROUND(F168*N(Debts!$D$9)/12,2)</f>
        <v>0</v>
      </c>
      <c r="Q168" s="0" t="n">
        <f aca="false">ROUND(G168*N(Debts!$D$10)/12,2)</f>
        <v>0</v>
      </c>
      <c r="R168" s="0" t="n">
        <f aca="false">ROUND(H168*N(Debts!$D$11)/12,2)</f>
        <v>0</v>
      </c>
      <c r="S168" s="0" t="n">
        <f aca="false">ROUND(I168*N(Debts!$D$12)/12,2)</f>
        <v>0</v>
      </c>
      <c r="T168" s="0" t="n">
        <f aca="false">ROUND(J168*N(Debts!$D$13)/12,2)</f>
        <v>0</v>
      </c>
      <c r="U168" s="0" t="n">
        <f aca="false">ROUND(K168*N(Debts!$D$14)/12,2)</f>
        <v>0</v>
      </c>
      <c r="V168" s="0" t="n">
        <f aca="false">B168+L168</f>
        <v>0</v>
      </c>
      <c r="W168" s="0" t="n">
        <f aca="false">C168+M168</f>
        <v>0</v>
      </c>
      <c r="X168" s="0" t="n">
        <f aca="false">D168+N168</f>
        <v>0</v>
      </c>
      <c r="Y168" s="0" t="n">
        <f aca="false">E168+O168</f>
        <v>0</v>
      </c>
      <c r="Z168" s="0" t="n">
        <f aca="false">F168+P168</f>
        <v>0</v>
      </c>
      <c r="AA168" s="0" t="n">
        <f aca="false">G168+Q168</f>
        <v>0</v>
      </c>
      <c r="AB168" s="0" t="n">
        <f aca="false">H168+R168</f>
        <v>0</v>
      </c>
      <c r="AC168" s="0" t="n">
        <f aca="false">I168+S168</f>
        <v>0</v>
      </c>
      <c r="AD168" s="0" t="n">
        <f aca="false">J168+T168</f>
        <v>0</v>
      </c>
      <c r="AE168" s="0" t="n">
        <f aca="false">K168+U168</f>
        <v>0</v>
      </c>
      <c r="AF168" s="0" t="n">
        <f aca="false">MIN(N(Debts!$E$5),V168)</f>
        <v>0</v>
      </c>
      <c r="AG168" s="0" t="n">
        <f aca="false">MIN(N(Debts!$E$6),W168)</f>
        <v>0</v>
      </c>
      <c r="AH168" s="0" t="n">
        <f aca="false">MIN(N(Debts!$E$7),X168)</f>
        <v>0</v>
      </c>
      <c r="AI168" s="0" t="n">
        <f aca="false">MIN(N(Debts!$E$8),Y168)</f>
        <v>0</v>
      </c>
      <c r="AJ168" s="0" t="n">
        <f aca="false">MIN(N(Debts!$E$9),Z168)</f>
        <v>0</v>
      </c>
      <c r="AK168" s="0" t="n">
        <f aca="false">MIN(N(Debts!$E$10),AA168)</f>
        <v>0</v>
      </c>
      <c r="AL168" s="0" t="n">
        <f aca="false">MIN(N(Debts!$E$11),AB168)</f>
        <v>0</v>
      </c>
      <c r="AM168" s="0" t="n">
        <f aca="false">MIN(N(Debts!$E$12),AC168)</f>
        <v>0</v>
      </c>
      <c r="AN168" s="0" t="n">
        <f aca="false">MIN(N(Debts!$E$13),AD168)</f>
        <v>0</v>
      </c>
      <c r="AO168" s="0" t="n">
        <f aca="false">MIN(N(Debts!$E$14),AE168)</f>
        <v>0</v>
      </c>
      <c r="AP168" s="0" t="n">
        <f aca="false">V168-AF168</f>
        <v>0</v>
      </c>
      <c r="AQ168" s="0" t="n">
        <f aca="false">W168-AG168</f>
        <v>0</v>
      </c>
      <c r="AR168" s="0" t="n">
        <f aca="false">X168-AH168</f>
        <v>0</v>
      </c>
      <c r="AS168" s="0" t="n">
        <f aca="false">Y168-AI168</f>
        <v>0</v>
      </c>
      <c r="AT168" s="0" t="n">
        <f aca="false">Z168-AJ168</f>
        <v>0</v>
      </c>
      <c r="AU168" s="0" t="n">
        <f aca="false">AA168-AK168</f>
        <v>0</v>
      </c>
      <c r="AV168" s="0" t="n">
        <f aca="false">AB168-AL168</f>
        <v>0</v>
      </c>
      <c r="AW168" s="0" t="n">
        <f aca="false">AC168-AM168</f>
        <v>0</v>
      </c>
      <c r="AX168" s="0" t="n">
        <f aca="false">AD168-AN168</f>
        <v>0</v>
      </c>
      <c r="AY168" s="0" t="n">
        <f aca="false">AE168-AO168</f>
        <v>0</v>
      </c>
      <c r="AZ168" s="0" t="n">
        <f aca="false">MAX(0,MIN(AP168,$BT168-SUMIF($AP$2:$AY$2,"&lt;"&amp;AP$2,$AP168:$AY168)))</f>
        <v>0</v>
      </c>
      <c r="BA168" s="0" t="n">
        <f aca="false">MAX(0,MIN(AQ168,$BT168-SUMIF($AP$2:$AY$2,"&lt;"&amp;AQ$2,$AP168:$AY168)))</f>
        <v>0</v>
      </c>
      <c r="BB168" s="0" t="n">
        <f aca="false">MAX(0,MIN(AR168,$BT168-SUMIF($AP$2:$AY$2,"&lt;"&amp;AR$2,$AP168:$AY168)))</f>
        <v>0</v>
      </c>
      <c r="BC168" s="0" t="n">
        <f aca="false">MAX(0,MIN(AS168,$BT168-SUMIF($AP$2:$AY$2,"&lt;"&amp;AS$2,$AP168:$AY168)))</f>
        <v>0</v>
      </c>
      <c r="BD168" s="0" t="n">
        <f aca="false">MAX(0,MIN(AT168,$BT168-SUMIF($AP$2:$AY$2,"&lt;"&amp;AT$2,$AP168:$AY168)))</f>
        <v>0</v>
      </c>
      <c r="BE168" s="0" t="n">
        <f aca="false">MAX(0,MIN(AU168,$BT168-SUMIF($AP$2:$AY$2,"&lt;"&amp;AU$2,$AP168:$AY168)))</f>
        <v>0</v>
      </c>
      <c r="BF168" s="0" t="n">
        <f aca="false">MAX(0,MIN(AV168,$BT168-SUMIF($AP$2:$AY$2,"&lt;"&amp;AV$2,$AP168:$AY168)))</f>
        <v>0</v>
      </c>
      <c r="BG168" s="0" t="n">
        <f aca="false">MAX(0,MIN(AW168,$BT168-SUMIF($AP$2:$AY$2,"&lt;"&amp;AW$2,$AP168:$AY168)))</f>
        <v>0</v>
      </c>
      <c r="BH168" s="0" t="n">
        <f aca="false">MAX(0,MIN(AX168,$BT168-SUMIF($AP$2:$AY$2,"&lt;"&amp;AX$2,$AP168:$AY168)))</f>
        <v>0</v>
      </c>
      <c r="BI168" s="0" t="n">
        <f aca="false">MAX(0,MIN(AY168,$BT168-SUMIF($AP$2:$AY$2,"&lt;"&amp;AY$2,$AP168:$AY168)))</f>
        <v>0</v>
      </c>
      <c r="BJ168" s="0" t="n">
        <f aca="false">ROUND(V168-AF168-AZ168,2)</f>
        <v>0</v>
      </c>
      <c r="BK168" s="0" t="n">
        <f aca="false">ROUND(W168-AG168-BA168,2)</f>
        <v>0</v>
      </c>
      <c r="BL168" s="0" t="n">
        <f aca="false">ROUND(X168-AH168-BB168,2)</f>
        <v>0</v>
      </c>
      <c r="BM168" s="0" t="n">
        <f aca="false">ROUND(Y168-AI168-BC168,2)</f>
        <v>0</v>
      </c>
      <c r="BN168" s="0" t="n">
        <f aca="false">ROUND(Z168-AJ168-BD168,2)</f>
        <v>0</v>
      </c>
      <c r="BO168" s="0" t="n">
        <f aca="false">ROUND(AA168-AK168-BE168,2)</f>
        <v>0</v>
      </c>
      <c r="BP168" s="0" t="n">
        <f aca="false">ROUND(AB168-AL168-BF168,2)</f>
        <v>0</v>
      </c>
      <c r="BQ168" s="0" t="n">
        <f aca="false">ROUND(AC168-AM168-BG168,2)</f>
        <v>0</v>
      </c>
      <c r="BR168" s="0" t="n">
        <f aca="false">ROUND(AD168-AN168-BH168,2)</f>
        <v>0</v>
      </c>
      <c r="BS168" s="0" t="n">
        <f aca="false">ROUND(AE168-AO168-BI168,2)</f>
        <v>0</v>
      </c>
      <c r="BT168" s="0" t="n">
        <f aca="false">MAX(0,Plan!$C$4-SUM(AF168:AO168))</f>
        <v>650</v>
      </c>
      <c r="BU168" s="0" t="n">
        <f aca="false">ROUND(SUM(BJ168:BS168),2)</f>
        <v>0</v>
      </c>
      <c r="BV168" s="0" t="n">
        <f aca="false">SUM(AF168:AO168)+SUM(AZ168:BI168)</f>
        <v>0</v>
      </c>
      <c r="BW168" s="0" t="n">
        <f aca="false">SUM(L168:U168)</f>
        <v>0</v>
      </c>
    </row>
    <row r="169" customFormat="false" ht="15" hidden="false" customHeight="false" outlineLevel="0" collapsed="false">
      <c r="A169" s="0" t="n">
        <v>164</v>
      </c>
      <c r="B169" s="0" t="n">
        <f aca="false">BJ168</f>
        <v>0</v>
      </c>
      <c r="C169" s="0" t="n">
        <f aca="false">BK168</f>
        <v>0</v>
      </c>
      <c r="D169" s="0" t="n">
        <f aca="false">BL168</f>
        <v>0</v>
      </c>
      <c r="E169" s="0" t="n">
        <f aca="false">BM168</f>
        <v>0</v>
      </c>
      <c r="F169" s="0" t="n">
        <f aca="false">BN168</f>
        <v>0</v>
      </c>
      <c r="G169" s="0" t="n">
        <f aca="false">BO168</f>
        <v>0</v>
      </c>
      <c r="H169" s="0" t="n">
        <f aca="false">BP168</f>
        <v>0</v>
      </c>
      <c r="I169" s="0" t="n">
        <f aca="false">BQ168</f>
        <v>0</v>
      </c>
      <c r="J169" s="0" t="n">
        <f aca="false">BR168</f>
        <v>0</v>
      </c>
      <c r="K169" s="0" t="n">
        <f aca="false">BS168</f>
        <v>0</v>
      </c>
      <c r="L169" s="0" t="n">
        <f aca="false">ROUND(B169*N(Debts!$D$5)/12,2)</f>
        <v>0</v>
      </c>
      <c r="M169" s="0" t="n">
        <f aca="false">ROUND(C169*N(Debts!$D$6)/12,2)</f>
        <v>0</v>
      </c>
      <c r="N169" s="0" t="n">
        <f aca="false">ROUND(D169*N(Debts!$D$7)/12,2)</f>
        <v>0</v>
      </c>
      <c r="O169" s="0" t="n">
        <f aca="false">ROUND(E169*N(Debts!$D$8)/12,2)</f>
        <v>0</v>
      </c>
      <c r="P169" s="0" t="n">
        <f aca="false">ROUND(F169*N(Debts!$D$9)/12,2)</f>
        <v>0</v>
      </c>
      <c r="Q169" s="0" t="n">
        <f aca="false">ROUND(G169*N(Debts!$D$10)/12,2)</f>
        <v>0</v>
      </c>
      <c r="R169" s="0" t="n">
        <f aca="false">ROUND(H169*N(Debts!$D$11)/12,2)</f>
        <v>0</v>
      </c>
      <c r="S169" s="0" t="n">
        <f aca="false">ROUND(I169*N(Debts!$D$12)/12,2)</f>
        <v>0</v>
      </c>
      <c r="T169" s="0" t="n">
        <f aca="false">ROUND(J169*N(Debts!$D$13)/12,2)</f>
        <v>0</v>
      </c>
      <c r="U169" s="0" t="n">
        <f aca="false">ROUND(K169*N(Debts!$D$14)/12,2)</f>
        <v>0</v>
      </c>
      <c r="V169" s="0" t="n">
        <f aca="false">B169+L169</f>
        <v>0</v>
      </c>
      <c r="W169" s="0" t="n">
        <f aca="false">C169+M169</f>
        <v>0</v>
      </c>
      <c r="X169" s="0" t="n">
        <f aca="false">D169+N169</f>
        <v>0</v>
      </c>
      <c r="Y169" s="0" t="n">
        <f aca="false">E169+O169</f>
        <v>0</v>
      </c>
      <c r="Z169" s="0" t="n">
        <f aca="false">F169+P169</f>
        <v>0</v>
      </c>
      <c r="AA169" s="0" t="n">
        <f aca="false">G169+Q169</f>
        <v>0</v>
      </c>
      <c r="AB169" s="0" t="n">
        <f aca="false">H169+R169</f>
        <v>0</v>
      </c>
      <c r="AC169" s="0" t="n">
        <f aca="false">I169+S169</f>
        <v>0</v>
      </c>
      <c r="AD169" s="0" t="n">
        <f aca="false">J169+T169</f>
        <v>0</v>
      </c>
      <c r="AE169" s="0" t="n">
        <f aca="false">K169+U169</f>
        <v>0</v>
      </c>
      <c r="AF169" s="0" t="n">
        <f aca="false">MIN(N(Debts!$E$5),V169)</f>
        <v>0</v>
      </c>
      <c r="AG169" s="0" t="n">
        <f aca="false">MIN(N(Debts!$E$6),W169)</f>
        <v>0</v>
      </c>
      <c r="AH169" s="0" t="n">
        <f aca="false">MIN(N(Debts!$E$7),X169)</f>
        <v>0</v>
      </c>
      <c r="AI169" s="0" t="n">
        <f aca="false">MIN(N(Debts!$E$8),Y169)</f>
        <v>0</v>
      </c>
      <c r="AJ169" s="0" t="n">
        <f aca="false">MIN(N(Debts!$E$9),Z169)</f>
        <v>0</v>
      </c>
      <c r="AK169" s="0" t="n">
        <f aca="false">MIN(N(Debts!$E$10),AA169)</f>
        <v>0</v>
      </c>
      <c r="AL169" s="0" t="n">
        <f aca="false">MIN(N(Debts!$E$11),AB169)</f>
        <v>0</v>
      </c>
      <c r="AM169" s="0" t="n">
        <f aca="false">MIN(N(Debts!$E$12),AC169)</f>
        <v>0</v>
      </c>
      <c r="AN169" s="0" t="n">
        <f aca="false">MIN(N(Debts!$E$13),AD169)</f>
        <v>0</v>
      </c>
      <c r="AO169" s="0" t="n">
        <f aca="false">MIN(N(Debts!$E$14),AE169)</f>
        <v>0</v>
      </c>
      <c r="AP169" s="0" t="n">
        <f aca="false">V169-AF169</f>
        <v>0</v>
      </c>
      <c r="AQ169" s="0" t="n">
        <f aca="false">W169-AG169</f>
        <v>0</v>
      </c>
      <c r="AR169" s="0" t="n">
        <f aca="false">X169-AH169</f>
        <v>0</v>
      </c>
      <c r="AS169" s="0" t="n">
        <f aca="false">Y169-AI169</f>
        <v>0</v>
      </c>
      <c r="AT169" s="0" t="n">
        <f aca="false">Z169-AJ169</f>
        <v>0</v>
      </c>
      <c r="AU169" s="0" t="n">
        <f aca="false">AA169-AK169</f>
        <v>0</v>
      </c>
      <c r="AV169" s="0" t="n">
        <f aca="false">AB169-AL169</f>
        <v>0</v>
      </c>
      <c r="AW169" s="0" t="n">
        <f aca="false">AC169-AM169</f>
        <v>0</v>
      </c>
      <c r="AX169" s="0" t="n">
        <f aca="false">AD169-AN169</f>
        <v>0</v>
      </c>
      <c r="AY169" s="0" t="n">
        <f aca="false">AE169-AO169</f>
        <v>0</v>
      </c>
      <c r="AZ169" s="0" t="n">
        <f aca="false">MAX(0,MIN(AP169,$BT169-SUMIF($AP$2:$AY$2,"&lt;"&amp;AP$2,$AP169:$AY169)))</f>
        <v>0</v>
      </c>
      <c r="BA169" s="0" t="n">
        <f aca="false">MAX(0,MIN(AQ169,$BT169-SUMIF($AP$2:$AY$2,"&lt;"&amp;AQ$2,$AP169:$AY169)))</f>
        <v>0</v>
      </c>
      <c r="BB169" s="0" t="n">
        <f aca="false">MAX(0,MIN(AR169,$BT169-SUMIF($AP$2:$AY$2,"&lt;"&amp;AR$2,$AP169:$AY169)))</f>
        <v>0</v>
      </c>
      <c r="BC169" s="0" t="n">
        <f aca="false">MAX(0,MIN(AS169,$BT169-SUMIF($AP$2:$AY$2,"&lt;"&amp;AS$2,$AP169:$AY169)))</f>
        <v>0</v>
      </c>
      <c r="BD169" s="0" t="n">
        <f aca="false">MAX(0,MIN(AT169,$BT169-SUMIF($AP$2:$AY$2,"&lt;"&amp;AT$2,$AP169:$AY169)))</f>
        <v>0</v>
      </c>
      <c r="BE169" s="0" t="n">
        <f aca="false">MAX(0,MIN(AU169,$BT169-SUMIF($AP$2:$AY$2,"&lt;"&amp;AU$2,$AP169:$AY169)))</f>
        <v>0</v>
      </c>
      <c r="BF169" s="0" t="n">
        <f aca="false">MAX(0,MIN(AV169,$BT169-SUMIF($AP$2:$AY$2,"&lt;"&amp;AV$2,$AP169:$AY169)))</f>
        <v>0</v>
      </c>
      <c r="BG169" s="0" t="n">
        <f aca="false">MAX(0,MIN(AW169,$BT169-SUMIF($AP$2:$AY$2,"&lt;"&amp;AW$2,$AP169:$AY169)))</f>
        <v>0</v>
      </c>
      <c r="BH169" s="0" t="n">
        <f aca="false">MAX(0,MIN(AX169,$BT169-SUMIF($AP$2:$AY$2,"&lt;"&amp;AX$2,$AP169:$AY169)))</f>
        <v>0</v>
      </c>
      <c r="BI169" s="0" t="n">
        <f aca="false">MAX(0,MIN(AY169,$BT169-SUMIF($AP$2:$AY$2,"&lt;"&amp;AY$2,$AP169:$AY169)))</f>
        <v>0</v>
      </c>
      <c r="BJ169" s="0" t="n">
        <f aca="false">ROUND(V169-AF169-AZ169,2)</f>
        <v>0</v>
      </c>
      <c r="BK169" s="0" t="n">
        <f aca="false">ROUND(W169-AG169-BA169,2)</f>
        <v>0</v>
      </c>
      <c r="BL169" s="0" t="n">
        <f aca="false">ROUND(X169-AH169-BB169,2)</f>
        <v>0</v>
      </c>
      <c r="BM169" s="0" t="n">
        <f aca="false">ROUND(Y169-AI169-BC169,2)</f>
        <v>0</v>
      </c>
      <c r="BN169" s="0" t="n">
        <f aca="false">ROUND(Z169-AJ169-BD169,2)</f>
        <v>0</v>
      </c>
      <c r="BO169" s="0" t="n">
        <f aca="false">ROUND(AA169-AK169-BE169,2)</f>
        <v>0</v>
      </c>
      <c r="BP169" s="0" t="n">
        <f aca="false">ROUND(AB169-AL169-BF169,2)</f>
        <v>0</v>
      </c>
      <c r="BQ169" s="0" t="n">
        <f aca="false">ROUND(AC169-AM169-BG169,2)</f>
        <v>0</v>
      </c>
      <c r="BR169" s="0" t="n">
        <f aca="false">ROUND(AD169-AN169-BH169,2)</f>
        <v>0</v>
      </c>
      <c r="BS169" s="0" t="n">
        <f aca="false">ROUND(AE169-AO169-BI169,2)</f>
        <v>0</v>
      </c>
      <c r="BT169" s="0" t="n">
        <f aca="false">MAX(0,Plan!$C$4-SUM(AF169:AO169))</f>
        <v>650</v>
      </c>
      <c r="BU169" s="0" t="n">
        <f aca="false">ROUND(SUM(BJ169:BS169),2)</f>
        <v>0</v>
      </c>
      <c r="BV169" s="0" t="n">
        <f aca="false">SUM(AF169:AO169)+SUM(AZ169:BI169)</f>
        <v>0</v>
      </c>
      <c r="BW169" s="0" t="n">
        <f aca="false">SUM(L169:U169)</f>
        <v>0</v>
      </c>
    </row>
    <row r="170" customFormat="false" ht="15" hidden="false" customHeight="false" outlineLevel="0" collapsed="false">
      <c r="A170" s="0" t="n">
        <v>165</v>
      </c>
      <c r="B170" s="0" t="n">
        <f aca="false">BJ169</f>
        <v>0</v>
      </c>
      <c r="C170" s="0" t="n">
        <f aca="false">BK169</f>
        <v>0</v>
      </c>
      <c r="D170" s="0" t="n">
        <f aca="false">BL169</f>
        <v>0</v>
      </c>
      <c r="E170" s="0" t="n">
        <f aca="false">BM169</f>
        <v>0</v>
      </c>
      <c r="F170" s="0" t="n">
        <f aca="false">BN169</f>
        <v>0</v>
      </c>
      <c r="G170" s="0" t="n">
        <f aca="false">BO169</f>
        <v>0</v>
      </c>
      <c r="H170" s="0" t="n">
        <f aca="false">BP169</f>
        <v>0</v>
      </c>
      <c r="I170" s="0" t="n">
        <f aca="false">BQ169</f>
        <v>0</v>
      </c>
      <c r="J170" s="0" t="n">
        <f aca="false">BR169</f>
        <v>0</v>
      </c>
      <c r="K170" s="0" t="n">
        <f aca="false">BS169</f>
        <v>0</v>
      </c>
      <c r="L170" s="0" t="n">
        <f aca="false">ROUND(B170*N(Debts!$D$5)/12,2)</f>
        <v>0</v>
      </c>
      <c r="M170" s="0" t="n">
        <f aca="false">ROUND(C170*N(Debts!$D$6)/12,2)</f>
        <v>0</v>
      </c>
      <c r="N170" s="0" t="n">
        <f aca="false">ROUND(D170*N(Debts!$D$7)/12,2)</f>
        <v>0</v>
      </c>
      <c r="O170" s="0" t="n">
        <f aca="false">ROUND(E170*N(Debts!$D$8)/12,2)</f>
        <v>0</v>
      </c>
      <c r="P170" s="0" t="n">
        <f aca="false">ROUND(F170*N(Debts!$D$9)/12,2)</f>
        <v>0</v>
      </c>
      <c r="Q170" s="0" t="n">
        <f aca="false">ROUND(G170*N(Debts!$D$10)/12,2)</f>
        <v>0</v>
      </c>
      <c r="R170" s="0" t="n">
        <f aca="false">ROUND(H170*N(Debts!$D$11)/12,2)</f>
        <v>0</v>
      </c>
      <c r="S170" s="0" t="n">
        <f aca="false">ROUND(I170*N(Debts!$D$12)/12,2)</f>
        <v>0</v>
      </c>
      <c r="T170" s="0" t="n">
        <f aca="false">ROUND(J170*N(Debts!$D$13)/12,2)</f>
        <v>0</v>
      </c>
      <c r="U170" s="0" t="n">
        <f aca="false">ROUND(K170*N(Debts!$D$14)/12,2)</f>
        <v>0</v>
      </c>
      <c r="V170" s="0" t="n">
        <f aca="false">B170+L170</f>
        <v>0</v>
      </c>
      <c r="W170" s="0" t="n">
        <f aca="false">C170+M170</f>
        <v>0</v>
      </c>
      <c r="X170" s="0" t="n">
        <f aca="false">D170+N170</f>
        <v>0</v>
      </c>
      <c r="Y170" s="0" t="n">
        <f aca="false">E170+O170</f>
        <v>0</v>
      </c>
      <c r="Z170" s="0" t="n">
        <f aca="false">F170+P170</f>
        <v>0</v>
      </c>
      <c r="AA170" s="0" t="n">
        <f aca="false">G170+Q170</f>
        <v>0</v>
      </c>
      <c r="AB170" s="0" t="n">
        <f aca="false">H170+R170</f>
        <v>0</v>
      </c>
      <c r="AC170" s="0" t="n">
        <f aca="false">I170+S170</f>
        <v>0</v>
      </c>
      <c r="AD170" s="0" t="n">
        <f aca="false">J170+T170</f>
        <v>0</v>
      </c>
      <c r="AE170" s="0" t="n">
        <f aca="false">K170+U170</f>
        <v>0</v>
      </c>
      <c r="AF170" s="0" t="n">
        <f aca="false">MIN(N(Debts!$E$5),V170)</f>
        <v>0</v>
      </c>
      <c r="AG170" s="0" t="n">
        <f aca="false">MIN(N(Debts!$E$6),W170)</f>
        <v>0</v>
      </c>
      <c r="AH170" s="0" t="n">
        <f aca="false">MIN(N(Debts!$E$7),X170)</f>
        <v>0</v>
      </c>
      <c r="AI170" s="0" t="n">
        <f aca="false">MIN(N(Debts!$E$8),Y170)</f>
        <v>0</v>
      </c>
      <c r="AJ170" s="0" t="n">
        <f aca="false">MIN(N(Debts!$E$9),Z170)</f>
        <v>0</v>
      </c>
      <c r="AK170" s="0" t="n">
        <f aca="false">MIN(N(Debts!$E$10),AA170)</f>
        <v>0</v>
      </c>
      <c r="AL170" s="0" t="n">
        <f aca="false">MIN(N(Debts!$E$11),AB170)</f>
        <v>0</v>
      </c>
      <c r="AM170" s="0" t="n">
        <f aca="false">MIN(N(Debts!$E$12),AC170)</f>
        <v>0</v>
      </c>
      <c r="AN170" s="0" t="n">
        <f aca="false">MIN(N(Debts!$E$13),AD170)</f>
        <v>0</v>
      </c>
      <c r="AO170" s="0" t="n">
        <f aca="false">MIN(N(Debts!$E$14),AE170)</f>
        <v>0</v>
      </c>
      <c r="AP170" s="0" t="n">
        <f aca="false">V170-AF170</f>
        <v>0</v>
      </c>
      <c r="AQ170" s="0" t="n">
        <f aca="false">W170-AG170</f>
        <v>0</v>
      </c>
      <c r="AR170" s="0" t="n">
        <f aca="false">X170-AH170</f>
        <v>0</v>
      </c>
      <c r="AS170" s="0" t="n">
        <f aca="false">Y170-AI170</f>
        <v>0</v>
      </c>
      <c r="AT170" s="0" t="n">
        <f aca="false">Z170-AJ170</f>
        <v>0</v>
      </c>
      <c r="AU170" s="0" t="n">
        <f aca="false">AA170-AK170</f>
        <v>0</v>
      </c>
      <c r="AV170" s="0" t="n">
        <f aca="false">AB170-AL170</f>
        <v>0</v>
      </c>
      <c r="AW170" s="0" t="n">
        <f aca="false">AC170-AM170</f>
        <v>0</v>
      </c>
      <c r="AX170" s="0" t="n">
        <f aca="false">AD170-AN170</f>
        <v>0</v>
      </c>
      <c r="AY170" s="0" t="n">
        <f aca="false">AE170-AO170</f>
        <v>0</v>
      </c>
      <c r="AZ170" s="0" t="n">
        <f aca="false">MAX(0,MIN(AP170,$BT170-SUMIF($AP$2:$AY$2,"&lt;"&amp;AP$2,$AP170:$AY170)))</f>
        <v>0</v>
      </c>
      <c r="BA170" s="0" t="n">
        <f aca="false">MAX(0,MIN(AQ170,$BT170-SUMIF($AP$2:$AY$2,"&lt;"&amp;AQ$2,$AP170:$AY170)))</f>
        <v>0</v>
      </c>
      <c r="BB170" s="0" t="n">
        <f aca="false">MAX(0,MIN(AR170,$BT170-SUMIF($AP$2:$AY$2,"&lt;"&amp;AR$2,$AP170:$AY170)))</f>
        <v>0</v>
      </c>
      <c r="BC170" s="0" t="n">
        <f aca="false">MAX(0,MIN(AS170,$BT170-SUMIF($AP$2:$AY$2,"&lt;"&amp;AS$2,$AP170:$AY170)))</f>
        <v>0</v>
      </c>
      <c r="BD170" s="0" t="n">
        <f aca="false">MAX(0,MIN(AT170,$BT170-SUMIF($AP$2:$AY$2,"&lt;"&amp;AT$2,$AP170:$AY170)))</f>
        <v>0</v>
      </c>
      <c r="BE170" s="0" t="n">
        <f aca="false">MAX(0,MIN(AU170,$BT170-SUMIF($AP$2:$AY$2,"&lt;"&amp;AU$2,$AP170:$AY170)))</f>
        <v>0</v>
      </c>
      <c r="BF170" s="0" t="n">
        <f aca="false">MAX(0,MIN(AV170,$BT170-SUMIF($AP$2:$AY$2,"&lt;"&amp;AV$2,$AP170:$AY170)))</f>
        <v>0</v>
      </c>
      <c r="BG170" s="0" t="n">
        <f aca="false">MAX(0,MIN(AW170,$BT170-SUMIF($AP$2:$AY$2,"&lt;"&amp;AW$2,$AP170:$AY170)))</f>
        <v>0</v>
      </c>
      <c r="BH170" s="0" t="n">
        <f aca="false">MAX(0,MIN(AX170,$BT170-SUMIF($AP$2:$AY$2,"&lt;"&amp;AX$2,$AP170:$AY170)))</f>
        <v>0</v>
      </c>
      <c r="BI170" s="0" t="n">
        <f aca="false">MAX(0,MIN(AY170,$BT170-SUMIF($AP$2:$AY$2,"&lt;"&amp;AY$2,$AP170:$AY170)))</f>
        <v>0</v>
      </c>
      <c r="BJ170" s="0" t="n">
        <f aca="false">ROUND(V170-AF170-AZ170,2)</f>
        <v>0</v>
      </c>
      <c r="BK170" s="0" t="n">
        <f aca="false">ROUND(W170-AG170-BA170,2)</f>
        <v>0</v>
      </c>
      <c r="BL170" s="0" t="n">
        <f aca="false">ROUND(X170-AH170-BB170,2)</f>
        <v>0</v>
      </c>
      <c r="BM170" s="0" t="n">
        <f aca="false">ROUND(Y170-AI170-BC170,2)</f>
        <v>0</v>
      </c>
      <c r="BN170" s="0" t="n">
        <f aca="false">ROUND(Z170-AJ170-BD170,2)</f>
        <v>0</v>
      </c>
      <c r="BO170" s="0" t="n">
        <f aca="false">ROUND(AA170-AK170-BE170,2)</f>
        <v>0</v>
      </c>
      <c r="BP170" s="0" t="n">
        <f aca="false">ROUND(AB170-AL170-BF170,2)</f>
        <v>0</v>
      </c>
      <c r="BQ170" s="0" t="n">
        <f aca="false">ROUND(AC170-AM170-BG170,2)</f>
        <v>0</v>
      </c>
      <c r="BR170" s="0" t="n">
        <f aca="false">ROUND(AD170-AN170-BH170,2)</f>
        <v>0</v>
      </c>
      <c r="BS170" s="0" t="n">
        <f aca="false">ROUND(AE170-AO170-BI170,2)</f>
        <v>0</v>
      </c>
      <c r="BT170" s="0" t="n">
        <f aca="false">MAX(0,Plan!$C$4-SUM(AF170:AO170))</f>
        <v>650</v>
      </c>
      <c r="BU170" s="0" t="n">
        <f aca="false">ROUND(SUM(BJ170:BS170),2)</f>
        <v>0</v>
      </c>
      <c r="BV170" s="0" t="n">
        <f aca="false">SUM(AF170:AO170)+SUM(AZ170:BI170)</f>
        <v>0</v>
      </c>
      <c r="BW170" s="0" t="n">
        <f aca="false">SUM(L170:U170)</f>
        <v>0</v>
      </c>
    </row>
    <row r="171" customFormat="false" ht="15" hidden="false" customHeight="false" outlineLevel="0" collapsed="false">
      <c r="A171" s="0" t="n">
        <v>166</v>
      </c>
      <c r="B171" s="0" t="n">
        <f aca="false">BJ170</f>
        <v>0</v>
      </c>
      <c r="C171" s="0" t="n">
        <f aca="false">BK170</f>
        <v>0</v>
      </c>
      <c r="D171" s="0" t="n">
        <f aca="false">BL170</f>
        <v>0</v>
      </c>
      <c r="E171" s="0" t="n">
        <f aca="false">BM170</f>
        <v>0</v>
      </c>
      <c r="F171" s="0" t="n">
        <f aca="false">BN170</f>
        <v>0</v>
      </c>
      <c r="G171" s="0" t="n">
        <f aca="false">BO170</f>
        <v>0</v>
      </c>
      <c r="H171" s="0" t="n">
        <f aca="false">BP170</f>
        <v>0</v>
      </c>
      <c r="I171" s="0" t="n">
        <f aca="false">BQ170</f>
        <v>0</v>
      </c>
      <c r="J171" s="0" t="n">
        <f aca="false">BR170</f>
        <v>0</v>
      </c>
      <c r="K171" s="0" t="n">
        <f aca="false">BS170</f>
        <v>0</v>
      </c>
      <c r="L171" s="0" t="n">
        <f aca="false">ROUND(B171*N(Debts!$D$5)/12,2)</f>
        <v>0</v>
      </c>
      <c r="M171" s="0" t="n">
        <f aca="false">ROUND(C171*N(Debts!$D$6)/12,2)</f>
        <v>0</v>
      </c>
      <c r="N171" s="0" t="n">
        <f aca="false">ROUND(D171*N(Debts!$D$7)/12,2)</f>
        <v>0</v>
      </c>
      <c r="O171" s="0" t="n">
        <f aca="false">ROUND(E171*N(Debts!$D$8)/12,2)</f>
        <v>0</v>
      </c>
      <c r="P171" s="0" t="n">
        <f aca="false">ROUND(F171*N(Debts!$D$9)/12,2)</f>
        <v>0</v>
      </c>
      <c r="Q171" s="0" t="n">
        <f aca="false">ROUND(G171*N(Debts!$D$10)/12,2)</f>
        <v>0</v>
      </c>
      <c r="R171" s="0" t="n">
        <f aca="false">ROUND(H171*N(Debts!$D$11)/12,2)</f>
        <v>0</v>
      </c>
      <c r="S171" s="0" t="n">
        <f aca="false">ROUND(I171*N(Debts!$D$12)/12,2)</f>
        <v>0</v>
      </c>
      <c r="T171" s="0" t="n">
        <f aca="false">ROUND(J171*N(Debts!$D$13)/12,2)</f>
        <v>0</v>
      </c>
      <c r="U171" s="0" t="n">
        <f aca="false">ROUND(K171*N(Debts!$D$14)/12,2)</f>
        <v>0</v>
      </c>
      <c r="V171" s="0" t="n">
        <f aca="false">B171+L171</f>
        <v>0</v>
      </c>
      <c r="W171" s="0" t="n">
        <f aca="false">C171+M171</f>
        <v>0</v>
      </c>
      <c r="X171" s="0" t="n">
        <f aca="false">D171+N171</f>
        <v>0</v>
      </c>
      <c r="Y171" s="0" t="n">
        <f aca="false">E171+O171</f>
        <v>0</v>
      </c>
      <c r="Z171" s="0" t="n">
        <f aca="false">F171+P171</f>
        <v>0</v>
      </c>
      <c r="AA171" s="0" t="n">
        <f aca="false">G171+Q171</f>
        <v>0</v>
      </c>
      <c r="AB171" s="0" t="n">
        <f aca="false">H171+R171</f>
        <v>0</v>
      </c>
      <c r="AC171" s="0" t="n">
        <f aca="false">I171+S171</f>
        <v>0</v>
      </c>
      <c r="AD171" s="0" t="n">
        <f aca="false">J171+T171</f>
        <v>0</v>
      </c>
      <c r="AE171" s="0" t="n">
        <f aca="false">K171+U171</f>
        <v>0</v>
      </c>
      <c r="AF171" s="0" t="n">
        <f aca="false">MIN(N(Debts!$E$5),V171)</f>
        <v>0</v>
      </c>
      <c r="AG171" s="0" t="n">
        <f aca="false">MIN(N(Debts!$E$6),W171)</f>
        <v>0</v>
      </c>
      <c r="AH171" s="0" t="n">
        <f aca="false">MIN(N(Debts!$E$7),X171)</f>
        <v>0</v>
      </c>
      <c r="AI171" s="0" t="n">
        <f aca="false">MIN(N(Debts!$E$8),Y171)</f>
        <v>0</v>
      </c>
      <c r="AJ171" s="0" t="n">
        <f aca="false">MIN(N(Debts!$E$9),Z171)</f>
        <v>0</v>
      </c>
      <c r="AK171" s="0" t="n">
        <f aca="false">MIN(N(Debts!$E$10),AA171)</f>
        <v>0</v>
      </c>
      <c r="AL171" s="0" t="n">
        <f aca="false">MIN(N(Debts!$E$11),AB171)</f>
        <v>0</v>
      </c>
      <c r="AM171" s="0" t="n">
        <f aca="false">MIN(N(Debts!$E$12),AC171)</f>
        <v>0</v>
      </c>
      <c r="AN171" s="0" t="n">
        <f aca="false">MIN(N(Debts!$E$13),AD171)</f>
        <v>0</v>
      </c>
      <c r="AO171" s="0" t="n">
        <f aca="false">MIN(N(Debts!$E$14),AE171)</f>
        <v>0</v>
      </c>
      <c r="AP171" s="0" t="n">
        <f aca="false">V171-AF171</f>
        <v>0</v>
      </c>
      <c r="AQ171" s="0" t="n">
        <f aca="false">W171-AG171</f>
        <v>0</v>
      </c>
      <c r="AR171" s="0" t="n">
        <f aca="false">X171-AH171</f>
        <v>0</v>
      </c>
      <c r="AS171" s="0" t="n">
        <f aca="false">Y171-AI171</f>
        <v>0</v>
      </c>
      <c r="AT171" s="0" t="n">
        <f aca="false">Z171-AJ171</f>
        <v>0</v>
      </c>
      <c r="AU171" s="0" t="n">
        <f aca="false">AA171-AK171</f>
        <v>0</v>
      </c>
      <c r="AV171" s="0" t="n">
        <f aca="false">AB171-AL171</f>
        <v>0</v>
      </c>
      <c r="AW171" s="0" t="n">
        <f aca="false">AC171-AM171</f>
        <v>0</v>
      </c>
      <c r="AX171" s="0" t="n">
        <f aca="false">AD171-AN171</f>
        <v>0</v>
      </c>
      <c r="AY171" s="0" t="n">
        <f aca="false">AE171-AO171</f>
        <v>0</v>
      </c>
      <c r="AZ171" s="0" t="n">
        <f aca="false">MAX(0,MIN(AP171,$BT171-SUMIF($AP$2:$AY$2,"&lt;"&amp;AP$2,$AP171:$AY171)))</f>
        <v>0</v>
      </c>
      <c r="BA171" s="0" t="n">
        <f aca="false">MAX(0,MIN(AQ171,$BT171-SUMIF($AP$2:$AY$2,"&lt;"&amp;AQ$2,$AP171:$AY171)))</f>
        <v>0</v>
      </c>
      <c r="BB171" s="0" t="n">
        <f aca="false">MAX(0,MIN(AR171,$BT171-SUMIF($AP$2:$AY$2,"&lt;"&amp;AR$2,$AP171:$AY171)))</f>
        <v>0</v>
      </c>
      <c r="BC171" s="0" t="n">
        <f aca="false">MAX(0,MIN(AS171,$BT171-SUMIF($AP$2:$AY$2,"&lt;"&amp;AS$2,$AP171:$AY171)))</f>
        <v>0</v>
      </c>
      <c r="BD171" s="0" t="n">
        <f aca="false">MAX(0,MIN(AT171,$BT171-SUMIF($AP$2:$AY$2,"&lt;"&amp;AT$2,$AP171:$AY171)))</f>
        <v>0</v>
      </c>
      <c r="BE171" s="0" t="n">
        <f aca="false">MAX(0,MIN(AU171,$BT171-SUMIF($AP$2:$AY$2,"&lt;"&amp;AU$2,$AP171:$AY171)))</f>
        <v>0</v>
      </c>
      <c r="BF171" s="0" t="n">
        <f aca="false">MAX(0,MIN(AV171,$BT171-SUMIF($AP$2:$AY$2,"&lt;"&amp;AV$2,$AP171:$AY171)))</f>
        <v>0</v>
      </c>
      <c r="BG171" s="0" t="n">
        <f aca="false">MAX(0,MIN(AW171,$BT171-SUMIF($AP$2:$AY$2,"&lt;"&amp;AW$2,$AP171:$AY171)))</f>
        <v>0</v>
      </c>
      <c r="BH171" s="0" t="n">
        <f aca="false">MAX(0,MIN(AX171,$BT171-SUMIF($AP$2:$AY$2,"&lt;"&amp;AX$2,$AP171:$AY171)))</f>
        <v>0</v>
      </c>
      <c r="BI171" s="0" t="n">
        <f aca="false">MAX(0,MIN(AY171,$BT171-SUMIF($AP$2:$AY$2,"&lt;"&amp;AY$2,$AP171:$AY171)))</f>
        <v>0</v>
      </c>
      <c r="BJ171" s="0" t="n">
        <f aca="false">ROUND(V171-AF171-AZ171,2)</f>
        <v>0</v>
      </c>
      <c r="BK171" s="0" t="n">
        <f aca="false">ROUND(W171-AG171-BA171,2)</f>
        <v>0</v>
      </c>
      <c r="BL171" s="0" t="n">
        <f aca="false">ROUND(X171-AH171-BB171,2)</f>
        <v>0</v>
      </c>
      <c r="BM171" s="0" t="n">
        <f aca="false">ROUND(Y171-AI171-BC171,2)</f>
        <v>0</v>
      </c>
      <c r="BN171" s="0" t="n">
        <f aca="false">ROUND(Z171-AJ171-BD171,2)</f>
        <v>0</v>
      </c>
      <c r="BO171" s="0" t="n">
        <f aca="false">ROUND(AA171-AK171-BE171,2)</f>
        <v>0</v>
      </c>
      <c r="BP171" s="0" t="n">
        <f aca="false">ROUND(AB171-AL171-BF171,2)</f>
        <v>0</v>
      </c>
      <c r="BQ171" s="0" t="n">
        <f aca="false">ROUND(AC171-AM171-BG171,2)</f>
        <v>0</v>
      </c>
      <c r="BR171" s="0" t="n">
        <f aca="false">ROUND(AD171-AN171-BH171,2)</f>
        <v>0</v>
      </c>
      <c r="BS171" s="0" t="n">
        <f aca="false">ROUND(AE171-AO171-BI171,2)</f>
        <v>0</v>
      </c>
      <c r="BT171" s="0" t="n">
        <f aca="false">MAX(0,Plan!$C$4-SUM(AF171:AO171))</f>
        <v>650</v>
      </c>
      <c r="BU171" s="0" t="n">
        <f aca="false">ROUND(SUM(BJ171:BS171),2)</f>
        <v>0</v>
      </c>
      <c r="BV171" s="0" t="n">
        <f aca="false">SUM(AF171:AO171)+SUM(AZ171:BI171)</f>
        <v>0</v>
      </c>
      <c r="BW171" s="0" t="n">
        <f aca="false">SUM(L171:U171)</f>
        <v>0</v>
      </c>
    </row>
    <row r="172" customFormat="false" ht="15" hidden="false" customHeight="false" outlineLevel="0" collapsed="false">
      <c r="A172" s="0" t="n">
        <v>167</v>
      </c>
      <c r="B172" s="0" t="n">
        <f aca="false">BJ171</f>
        <v>0</v>
      </c>
      <c r="C172" s="0" t="n">
        <f aca="false">BK171</f>
        <v>0</v>
      </c>
      <c r="D172" s="0" t="n">
        <f aca="false">BL171</f>
        <v>0</v>
      </c>
      <c r="E172" s="0" t="n">
        <f aca="false">BM171</f>
        <v>0</v>
      </c>
      <c r="F172" s="0" t="n">
        <f aca="false">BN171</f>
        <v>0</v>
      </c>
      <c r="G172" s="0" t="n">
        <f aca="false">BO171</f>
        <v>0</v>
      </c>
      <c r="H172" s="0" t="n">
        <f aca="false">BP171</f>
        <v>0</v>
      </c>
      <c r="I172" s="0" t="n">
        <f aca="false">BQ171</f>
        <v>0</v>
      </c>
      <c r="J172" s="0" t="n">
        <f aca="false">BR171</f>
        <v>0</v>
      </c>
      <c r="K172" s="0" t="n">
        <f aca="false">BS171</f>
        <v>0</v>
      </c>
      <c r="L172" s="0" t="n">
        <f aca="false">ROUND(B172*N(Debts!$D$5)/12,2)</f>
        <v>0</v>
      </c>
      <c r="M172" s="0" t="n">
        <f aca="false">ROUND(C172*N(Debts!$D$6)/12,2)</f>
        <v>0</v>
      </c>
      <c r="N172" s="0" t="n">
        <f aca="false">ROUND(D172*N(Debts!$D$7)/12,2)</f>
        <v>0</v>
      </c>
      <c r="O172" s="0" t="n">
        <f aca="false">ROUND(E172*N(Debts!$D$8)/12,2)</f>
        <v>0</v>
      </c>
      <c r="P172" s="0" t="n">
        <f aca="false">ROUND(F172*N(Debts!$D$9)/12,2)</f>
        <v>0</v>
      </c>
      <c r="Q172" s="0" t="n">
        <f aca="false">ROUND(G172*N(Debts!$D$10)/12,2)</f>
        <v>0</v>
      </c>
      <c r="R172" s="0" t="n">
        <f aca="false">ROUND(H172*N(Debts!$D$11)/12,2)</f>
        <v>0</v>
      </c>
      <c r="S172" s="0" t="n">
        <f aca="false">ROUND(I172*N(Debts!$D$12)/12,2)</f>
        <v>0</v>
      </c>
      <c r="T172" s="0" t="n">
        <f aca="false">ROUND(J172*N(Debts!$D$13)/12,2)</f>
        <v>0</v>
      </c>
      <c r="U172" s="0" t="n">
        <f aca="false">ROUND(K172*N(Debts!$D$14)/12,2)</f>
        <v>0</v>
      </c>
      <c r="V172" s="0" t="n">
        <f aca="false">B172+L172</f>
        <v>0</v>
      </c>
      <c r="W172" s="0" t="n">
        <f aca="false">C172+M172</f>
        <v>0</v>
      </c>
      <c r="X172" s="0" t="n">
        <f aca="false">D172+N172</f>
        <v>0</v>
      </c>
      <c r="Y172" s="0" t="n">
        <f aca="false">E172+O172</f>
        <v>0</v>
      </c>
      <c r="Z172" s="0" t="n">
        <f aca="false">F172+P172</f>
        <v>0</v>
      </c>
      <c r="AA172" s="0" t="n">
        <f aca="false">G172+Q172</f>
        <v>0</v>
      </c>
      <c r="AB172" s="0" t="n">
        <f aca="false">H172+R172</f>
        <v>0</v>
      </c>
      <c r="AC172" s="0" t="n">
        <f aca="false">I172+S172</f>
        <v>0</v>
      </c>
      <c r="AD172" s="0" t="n">
        <f aca="false">J172+T172</f>
        <v>0</v>
      </c>
      <c r="AE172" s="0" t="n">
        <f aca="false">K172+U172</f>
        <v>0</v>
      </c>
      <c r="AF172" s="0" t="n">
        <f aca="false">MIN(N(Debts!$E$5),V172)</f>
        <v>0</v>
      </c>
      <c r="AG172" s="0" t="n">
        <f aca="false">MIN(N(Debts!$E$6),W172)</f>
        <v>0</v>
      </c>
      <c r="AH172" s="0" t="n">
        <f aca="false">MIN(N(Debts!$E$7),X172)</f>
        <v>0</v>
      </c>
      <c r="AI172" s="0" t="n">
        <f aca="false">MIN(N(Debts!$E$8),Y172)</f>
        <v>0</v>
      </c>
      <c r="AJ172" s="0" t="n">
        <f aca="false">MIN(N(Debts!$E$9),Z172)</f>
        <v>0</v>
      </c>
      <c r="AK172" s="0" t="n">
        <f aca="false">MIN(N(Debts!$E$10),AA172)</f>
        <v>0</v>
      </c>
      <c r="AL172" s="0" t="n">
        <f aca="false">MIN(N(Debts!$E$11),AB172)</f>
        <v>0</v>
      </c>
      <c r="AM172" s="0" t="n">
        <f aca="false">MIN(N(Debts!$E$12),AC172)</f>
        <v>0</v>
      </c>
      <c r="AN172" s="0" t="n">
        <f aca="false">MIN(N(Debts!$E$13),AD172)</f>
        <v>0</v>
      </c>
      <c r="AO172" s="0" t="n">
        <f aca="false">MIN(N(Debts!$E$14),AE172)</f>
        <v>0</v>
      </c>
      <c r="AP172" s="0" t="n">
        <f aca="false">V172-AF172</f>
        <v>0</v>
      </c>
      <c r="AQ172" s="0" t="n">
        <f aca="false">W172-AG172</f>
        <v>0</v>
      </c>
      <c r="AR172" s="0" t="n">
        <f aca="false">X172-AH172</f>
        <v>0</v>
      </c>
      <c r="AS172" s="0" t="n">
        <f aca="false">Y172-AI172</f>
        <v>0</v>
      </c>
      <c r="AT172" s="0" t="n">
        <f aca="false">Z172-AJ172</f>
        <v>0</v>
      </c>
      <c r="AU172" s="0" t="n">
        <f aca="false">AA172-AK172</f>
        <v>0</v>
      </c>
      <c r="AV172" s="0" t="n">
        <f aca="false">AB172-AL172</f>
        <v>0</v>
      </c>
      <c r="AW172" s="0" t="n">
        <f aca="false">AC172-AM172</f>
        <v>0</v>
      </c>
      <c r="AX172" s="0" t="n">
        <f aca="false">AD172-AN172</f>
        <v>0</v>
      </c>
      <c r="AY172" s="0" t="n">
        <f aca="false">AE172-AO172</f>
        <v>0</v>
      </c>
      <c r="AZ172" s="0" t="n">
        <f aca="false">MAX(0,MIN(AP172,$BT172-SUMIF($AP$2:$AY$2,"&lt;"&amp;AP$2,$AP172:$AY172)))</f>
        <v>0</v>
      </c>
      <c r="BA172" s="0" t="n">
        <f aca="false">MAX(0,MIN(AQ172,$BT172-SUMIF($AP$2:$AY$2,"&lt;"&amp;AQ$2,$AP172:$AY172)))</f>
        <v>0</v>
      </c>
      <c r="BB172" s="0" t="n">
        <f aca="false">MAX(0,MIN(AR172,$BT172-SUMIF($AP$2:$AY$2,"&lt;"&amp;AR$2,$AP172:$AY172)))</f>
        <v>0</v>
      </c>
      <c r="BC172" s="0" t="n">
        <f aca="false">MAX(0,MIN(AS172,$BT172-SUMIF($AP$2:$AY$2,"&lt;"&amp;AS$2,$AP172:$AY172)))</f>
        <v>0</v>
      </c>
      <c r="BD172" s="0" t="n">
        <f aca="false">MAX(0,MIN(AT172,$BT172-SUMIF($AP$2:$AY$2,"&lt;"&amp;AT$2,$AP172:$AY172)))</f>
        <v>0</v>
      </c>
      <c r="BE172" s="0" t="n">
        <f aca="false">MAX(0,MIN(AU172,$BT172-SUMIF($AP$2:$AY$2,"&lt;"&amp;AU$2,$AP172:$AY172)))</f>
        <v>0</v>
      </c>
      <c r="BF172" s="0" t="n">
        <f aca="false">MAX(0,MIN(AV172,$BT172-SUMIF($AP$2:$AY$2,"&lt;"&amp;AV$2,$AP172:$AY172)))</f>
        <v>0</v>
      </c>
      <c r="BG172" s="0" t="n">
        <f aca="false">MAX(0,MIN(AW172,$BT172-SUMIF($AP$2:$AY$2,"&lt;"&amp;AW$2,$AP172:$AY172)))</f>
        <v>0</v>
      </c>
      <c r="BH172" s="0" t="n">
        <f aca="false">MAX(0,MIN(AX172,$BT172-SUMIF($AP$2:$AY$2,"&lt;"&amp;AX$2,$AP172:$AY172)))</f>
        <v>0</v>
      </c>
      <c r="BI172" s="0" t="n">
        <f aca="false">MAX(0,MIN(AY172,$BT172-SUMIF($AP$2:$AY$2,"&lt;"&amp;AY$2,$AP172:$AY172)))</f>
        <v>0</v>
      </c>
      <c r="BJ172" s="0" t="n">
        <f aca="false">ROUND(V172-AF172-AZ172,2)</f>
        <v>0</v>
      </c>
      <c r="BK172" s="0" t="n">
        <f aca="false">ROUND(W172-AG172-BA172,2)</f>
        <v>0</v>
      </c>
      <c r="BL172" s="0" t="n">
        <f aca="false">ROUND(X172-AH172-BB172,2)</f>
        <v>0</v>
      </c>
      <c r="BM172" s="0" t="n">
        <f aca="false">ROUND(Y172-AI172-BC172,2)</f>
        <v>0</v>
      </c>
      <c r="BN172" s="0" t="n">
        <f aca="false">ROUND(Z172-AJ172-BD172,2)</f>
        <v>0</v>
      </c>
      <c r="BO172" s="0" t="n">
        <f aca="false">ROUND(AA172-AK172-BE172,2)</f>
        <v>0</v>
      </c>
      <c r="BP172" s="0" t="n">
        <f aca="false">ROUND(AB172-AL172-BF172,2)</f>
        <v>0</v>
      </c>
      <c r="BQ172" s="0" t="n">
        <f aca="false">ROUND(AC172-AM172-BG172,2)</f>
        <v>0</v>
      </c>
      <c r="BR172" s="0" t="n">
        <f aca="false">ROUND(AD172-AN172-BH172,2)</f>
        <v>0</v>
      </c>
      <c r="BS172" s="0" t="n">
        <f aca="false">ROUND(AE172-AO172-BI172,2)</f>
        <v>0</v>
      </c>
      <c r="BT172" s="0" t="n">
        <f aca="false">MAX(0,Plan!$C$4-SUM(AF172:AO172))</f>
        <v>650</v>
      </c>
      <c r="BU172" s="0" t="n">
        <f aca="false">ROUND(SUM(BJ172:BS172),2)</f>
        <v>0</v>
      </c>
      <c r="BV172" s="0" t="n">
        <f aca="false">SUM(AF172:AO172)+SUM(AZ172:BI172)</f>
        <v>0</v>
      </c>
      <c r="BW172" s="0" t="n">
        <f aca="false">SUM(L172:U172)</f>
        <v>0</v>
      </c>
    </row>
    <row r="173" customFormat="false" ht="15" hidden="false" customHeight="false" outlineLevel="0" collapsed="false">
      <c r="A173" s="0" t="n">
        <v>168</v>
      </c>
      <c r="B173" s="0" t="n">
        <f aca="false">BJ172</f>
        <v>0</v>
      </c>
      <c r="C173" s="0" t="n">
        <f aca="false">BK172</f>
        <v>0</v>
      </c>
      <c r="D173" s="0" t="n">
        <f aca="false">BL172</f>
        <v>0</v>
      </c>
      <c r="E173" s="0" t="n">
        <f aca="false">BM172</f>
        <v>0</v>
      </c>
      <c r="F173" s="0" t="n">
        <f aca="false">BN172</f>
        <v>0</v>
      </c>
      <c r="G173" s="0" t="n">
        <f aca="false">BO172</f>
        <v>0</v>
      </c>
      <c r="H173" s="0" t="n">
        <f aca="false">BP172</f>
        <v>0</v>
      </c>
      <c r="I173" s="0" t="n">
        <f aca="false">BQ172</f>
        <v>0</v>
      </c>
      <c r="J173" s="0" t="n">
        <f aca="false">BR172</f>
        <v>0</v>
      </c>
      <c r="K173" s="0" t="n">
        <f aca="false">BS172</f>
        <v>0</v>
      </c>
      <c r="L173" s="0" t="n">
        <f aca="false">ROUND(B173*N(Debts!$D$5)/12,2)</f>
        <v>0</v>
      </c>
      <c r="M173" s="0" t="n">
        <f aca="false">ROUND(C173*N(Debts!$D$6)/12,2)</f>
        <v>0</v>
      </c>
      <c r="N173" s="0" t="n">
        <f aca="false">ROUND(D173*N(Debts!$D$7)/12,2)</f>
        <v>0</v>
      </c>
      <c r="O173" s="0" t="n">
        <f aca="false">ROUND(E173*N(Debts!$D$8)/12,2)</f>
        <v>0</v>
      </c>
      <c r="P173" s="0" t="n">
        <f aca="false">ROUND(F173*N(Debts!$D$9)/12,2)</f>
        <v>0</v>
      </c>
      <c r="Q173" s="0" t="n">
        <f aca="false">ROUND(G173*N(Debts!$D$10)/12,2)</f>
        <v>0</v>
      </c>
      <c r="R173" s="0" t="n">
        <f aca="false">ROUND(H173*N(Debts!$D$11)/12,2)</f>
        <v>0</v>
      </c>
      <c r="S173" s="0" t="n">
        <f aca="false">ROUND(I173*N(Debts!$D$12)/12,2)</f>
        <v>0</v>
      </c>
      <c r="T173" s="0" t="n">
        <f aca="false">ROUND(J173*N(Debts!$D$13)/12,2)</f>
        <v>0</v>
      </c>
      <c r="U173" s="0" t="n">
        <f aca="false">ROUND(K173*N(Debts!$D$14)/12,2)</f>
        <v>0</v>
      </c>
      <c r="V173" s="0" t="n">
        <f aca="false">B173+L173</f>
        <v>0</v>
      </c>
      <c r="W173" s="0" t="n">
        <f aca="false">C173+M173</f>
        <v>0</v>
      </c>
      <c r="X173" s="0" t="n">
        <f aca="false">D173+N173</f>
        <v>0</v>
      </c>
      <c r="Y173" s="0" t="n">
        <f aca="false">E173+O173</f>
        <v>0</v>
      </c>
      <c r="Z173" s="0" t="n">
        <f aca="false">F173+P173</f>
        <v>0</v>
      </c>
      <c r="AA173" s="0" t="n">
        <f aca="false">G173+Q173</f>
        <v>0</v>
      </c>
      <c r="AB173" s="0" t="n">
        <f aca="false">H173+R173</f>
        <v>0</v>
      </c>
      <c r="AC173" s="0" t="n">
        <f aca="false">I173+S173</f>
        <v>0</v>
      </c>
      <c r="AD173" s="0" t="n">
        <f aca="false">J173+T173</f>
        <v>0</v>
      </c>
      <c r="AE173" s="0" t="n">
        <f aca="false">K173+U173</f>
        <v>0</v>
      </c>
      <c r="AF173" s="0" t="n">
        <f aca="false">MIN(N(Debts!$E$5),V173)</f>
        <v>0</v>
      </c>
      <c r="AG173" s="0" t="n">
        <f aca="false">MIN(N(Debts!$E$6),W173)</f>
        <v>0</v>
      </c>
      <c r="AH173" s="0" t="n">
        <f aca="false">MIN(N(Debts!$E$7),X173)</f>
        <v>0</v>
      </c>
      <c r="AI173" s="0" t="n">
        <f aca="false">MIN(N(Debts!$E$8),Y173)</f>
        <v>0</v>
      </c>
      <c r="AJ173" s="0" t="n">
        <f aca="false">MIN(N(Debts!$E$9),Z173)</f>
        <v>0</v>
      </c>
      <c r="AK173" s="0" t="n">
        <f aca="false">MIN(N(Debts!$E$10),AA173)</f>
        <v>0</v>
      </c>
      <c r="AL173" s="0" t="n">
        <f aca="false">MIN(N(Debts!$E$11),AB173)</f>
        <v>0</v>
      </c>
      <c r="AM173" s="0" t="n">
        <f aca="false">MIN(N(Debts!$E$12),AC173)</f>
        <v>0</v>
      </c>
      <c r="AN173" s="0" t="n">
        <f aca="false">MIN(N(Debts!$E$13),AD173)</f>
        <v>0</v>
      </c>
      <c r="AO173" s="0" t="n">
        <f aca="false">MIN(N(Debts!$E$14),AE173)</f>
        <v>0</v>
      </c>
      <c r="AP173" s="0" t="n">
        <f aca="false">V173-AF173</f>
        <v>0</v>
      </c>
      <c r="AQ173" s="0" t="n">
        <f aca="false">W173-AG173</f>
        <v>0</v>
      </c>
      <c r="AR173" s="0" t="n">
        <f aca="false">X173-AH173</f>
        <v>0</v>
      </c>
      <c r="AS173" s="0" t="n">
        <f aca="false">Y173-AI173</f>
        <v>0</v>
      </c>
      <c r="AT173" s="0" t="n">
        <f aca="false">Z173-AJ173</f>
        <v>0</v>
      </c>
      <c r="AU173" s="0" t="n">
        <f aca="false">AA173-AK173</f>
        <v>0</v>
      </c>
      <c r="AV173" s="0" t="n">
        <f aca="false">AB173-AL173</f>
        <v>0</v>
      </c>
      <c r="AW173" s="0" t="n">
        <f aca="false">AC173-AM173</f>
        <v>0</v>
      </c>
      <c r="AX173" s="0" t="n">
        <f aca="false">AD173-AN173</f>
        <v>0</v>
      </c>
      <c r="AY173" s="0" t="n">
        <f aca="false">AE173-AO173</f>
        <v>0</v>
      </c>
      <c r="AZ173" s="0" t="n">
        <f aca="false">MAX(0,MIN(AP173,$BT173-SUMIF($AP$2:$AY$2,"&lt;"&amp;AP$2,$AP173:$AY173)))</f>
        <v>0</v>
      </c>
      <c r="BA173" s="0" t="n">
        <f aca="false">MAX(0,MIN(AQ173,$BT173-SUMIF($AP$2:$AY$2,"&lt;"&amp;AQ$2,$AP173:$AY173)))</f>
        <v>0</v>
      </c>
      <c r="BB173" s="0" t="n">
        <f aca="false">MAX(0,MIN(AR173,$BT173-SUMIF($AP$2:$AY$2,"&lt;"&amp;AR$2,$AP173:$AY173)))</f>
        <v>0</v>
      </c>
      <c r="BC173" s="0" t="n">
        <f aca="false">MAX(0,MIN(AS173,$BT173-SUMIF($AP$2:$AY$2,"&lt;"&amp;AS$2,$AP173:$AY173)))</f>
        <v>0</v>
      </c>
      <c r="BD173" s="0" t="n">
        <f aca="false">MAX(0,MIN(AT173,$BT173-SUMIF($AP$2:$AY$2,"&lt;"&amp;AT$2,$AP173:$AY173)))</f>
        <v>0</v>
      </c>
      <c r="BE173" s="0" t="n">
        <f aca="false">MAX(0,MIN(AU173,$BT173-SUMIF($AP$2:$AY$2,"&lt;"&amp;AU$2,$AP173:$AY173)))</f>
        <v>0</v>
      </c>
      <c r="BF173" s="0" t="n">
        <f aca="false">MAX(0,MIN(AV173,$BT173-SUMIF($AP$2:$AY$2,"&lt;"&amp;AV$2,$AP173:$AY173)))</f>
        <v>0</v>
      </c>
      <c r="BG173" s="0" t="n">
        <f aca="false">MAX(0,MIN(AW173,$BT173-SUMIF($AP$2:$AY$2,"&lt;"&amp;AW$2,$AP173:$AY173)))</f>
        <v>0</v>
      </c>
      <c r="BH173" s="0" t="n">
        <f aca="false">MAX(0,MIN(AX173,$BT173-SUMIF($AP$2:$AY$2,"&lt;"&amp;AX$2,$AP173:$AY173)))</f>
        <v>0</v>
      </c>
      <c r="BI173" s="0" t="n">
        <f aca="false">MAX(0,MIN(AY173,$BT173-SUMIF($AP$2:$AY$2,"&lt;"&amp;AY$2,$AP173:$AY173)))</f>
        <v>0</v>
      </c>
      <c r="BJ173" s="0" t="n">
        <f aca="false">ROUND(V173-AF173-AZ173,2)</f>
        <v>0</v>
      </c>
      <c r="BK173" s="0" t="n">
        <f aca="false">ROUND(W173-AG173-BA173,2)</f>
        <v>0</v>
      </c>
      <c r="BL173" s="0" t="n">
        <f aca="false">ROUND(X173-AH173-BB173,2)</f>
        <v>0</v>
      </c>
      <c r="BM173" s="0" t="n">
        <f aca="false">ROUND(Y173-AI173-BC173,2)</f>
        <v>0</v>
      </c>
      <c r="BN173" s="0" t="n">
        <f aca="false">ROUND(Z173-AJ173-BD173,2)</f>
        <v>0</v>
      </c>
      <c r="BO173" s="0" t="n">
        <f aca="false">ROUND(AA173-AK173-BE173,2)</f>
        <v>0</v>
      </c>
      <c r="BP173" s="0" t="n">
        <f aca="false">ROUND(AB173-AL173-BF173,2)</f>
        <v>0</v>
      </c>
      <c r="BQ173" s="0" t="n">
        <f aca="false">ROUND(AC173-AM173-BG173,2)</f>
        <v>0</v>
      </c>
      <c r="BR173" s="0" t="n">
        <f aca="false">ROUND(AD173-AN173-BH173,2)</f>
        <v>0</v>
      </c>
      <c r="BS173" s="0" t="n">
        <f aca="false">ROUND(AE173-AO173-BI173,2)</f>
        <v>0</v>
      </c>
      <c r="BT173" s="0" t="n">
        <f aca="false">MAX(0,Plan!$C$4-SUM(AF173:AO173))</f>
        <v>650</v>
      </c>
      <c r="BU173" s="0" t="n">
        <f aca="false">ROUND(SUM(BJ173:BS173),2)</f>
        <v>0</v>
      </c>
      <c r="BV173" s="0" t="n">
        <f aca="false">SUM(AF173:AO173)+SUM(AZ173:BI173)</f>
        <v>0</v>
      </c>
      <c r="BW173" s="0" t="n">
        <f aca="false">SUM(L173:U173)</f>
        <v>0</v>
      </c>
    </row>
    <row r="174" customFormat="false" ht="15" hidden="false" customHeight="false" outlineLevel="0" collapsed="false">
      <c r="A174" s="0" t="n">
        <v>169</v>
      </c>
      <c r="B174" s="0" t="n">
        <f aca="false">BJ173</f>
        <v>0</v>
      </c>
      <c r="C174" s="0" t="n">
        <f aca="false">BK173</f>
        <v>0</v>
      </c>
      <c r="D174" s="0" t="n">
        <f aca="false">BL173</f>
        <v>0</v>
      </c>
      <c r="E174" s="0" t="n">
        <f aca="false">BM173</f>
        <v>0</v>
      </c>
      <c r="F174" s="0" t="n">
        <f aca="false">BN173</f>
        <v>0</v>
      </c>
      <c r="G174" s="0" t="n">
        <f aca="false">BO173</f>
        <v>0</v>
      </c>
      <c r="H174" s="0" t="n">
        <f aca="false">BP173</f>
        <v>0</v>
      </c>
      <c r="I174" s="0" t="n">
        <f aca="false">BQ173</f>
        <v>0</v>
      </c>
      <c r="J174" s="0" t="n">
        <f aca="false">BR173</f>
        <v>0</v>
      </c>
      <c r="K174" s="0" t="n">
        <f aca="false">BS173</f>
        <v>0</v>
      </c>
      <c r="L174" s="0" t="n">
        <f aca="false">ROUND(B174*N(Debts!$D$5)/12,2)</f>
        <v>0</v>
      </c>
      <c r="M174" s="0" t="n">
        <f aca="false">ROUND(C174*N(Debts!$D$6)/12,2)</f>
        <v>0</v>
      </c>
      <c r="N174" s="0" t="n">
        <f aca="false">ROUND(D174*N(Debts!$D$7)/12,2)</f>
        <v>0</v>
      </c>
      <c r="O174" s="0" t="n">
        <f aca="false">ROUND(E174*N(Debts!$D$8)/12,2)</f>
        <v>0</v>
      </c>
      <c r="P174" s="0" t="n">
        <f aca="false">ROUND(F174*N(Debts!$D$9)/12,2)</f>
        <v>0</v>
      </c>
      <c r="Q174" s="0" t="n">
        <f aca="false">ROUND(G174*N(Debts!$D$10)/12,2)</f>
        <v>0</v>
      </c>
      <c r="R174" s="0" t="n">
        <f aca="false">ROUND(H174*N(Debts!$D$11)/12,2)</f>
        <v>0</v>
      </c>
      <c r="S174" s="0" t="n">
        <f aca="false">ROUND(I174*N(Debts!$D$12)/12,2)</f>
        <v>0</v>
      </c>
      <c r="T174" s="0" t="n">
        <f aca="false">ROUND(J174*N(Debts!$D$13)/12,2)</f>
        <v>0</v>
      </c>
      <c r="U174" s="0" t="n">
        <f aca="false">ROUND(K174*N(Debts!$D$14)/12,2)</f>
        <v>0</v>
      </c>
      <c r="V174" s="0" t="n">
        <f aca="false">B174+L174</f>
        <v>0</v>
      </c>
      <c r="W174" s="0" t="n">
        <f aca="false">C174+M174</f>
        <v>0</v>
      </c>
      <c r="X174" s="0" t="n">
        <f aca="false">D174+N174</f>
        <v>0</v>
      </c>
      <c r="Y174" s="0" t="n">
        <f aca="false">E174+O174</f>
        <v>0</v>
      </c>
      <c r="Z174" s="0" t="n">
        <f aca="false">F174+P174</f>
        <v>0</v>
      </c>
      <c r="AA174" s="0" t="n">
        <f aca="false">G174+Q174</f>
        <v>0</v>
      </c>
      <c r="AB174" s="0" t="n">
        <f aca="false">H174+R174</f>
        <v>0</v>
      </c>
      <c r="AC174" s="0" t="n">
        <f aca="false">I174+S174</f>
        <v>0</v>
      </c>
      <c r="AD174" s="0" t="n">
        <f aca="false">J174+T174</f>
        <v>0</v>
      </c>
      <c r="AE174" s="0" t="n">
        <f aca="false">K174+U174</f>
        <v>0</v>
      </c>
      <c r="AF174" s="0" t="n">
        <f aca="false">MIN(N(Debts!$E$5),V174)</f>
        <v>0</v>
      </c>
      <c r="AG174" s="0" t="n">
        <f aca="false">MIN(N(Debts!$E$6),W174)</f>
        <v>0</v>
      </c>
      <c r="AH174" s="0" t="n">
        <f aca="false">MIN(N(Debts!$E$7),X174)</f>
        <v>0</v>
      </c>
      <c r="AI174" s="0" t="n">
        <f aca="false">MIN(N(Debts!$E$8),Y174)</f>
        <v>0</v>
      </c>
      <c r="AJ174" s="0" t="n">
        <f aca="false">MIN(N(Debts!$E$9),Z174)</f>
        <v>0</v>
      </c>
      <c r="AK174" s="0" t="n">
        <f aca="false">MIN(N(Debts!$E$10),AA174)</f>
        <v>0</v>
      </c>
      <c r="AL174" s="0" t="n">
        <f aca="false">MIN(N(Debts!$E$11),AB174)</f>
        <v>0</v>
      </c>
      <c r="AM174" s="0" t="n">
        <f aca="false">MIN(N(Debts!$E$12),AC174)</f>
        <v>0</v>
      </c>
      <c r="AN174" s="0" t="n">
        <f aca="false">MIN(N(Debts!$E$13),AD174)</f>
        <v>0</v>
      </c>
      <c r="AO174" s="0" t="n">
        <f aca="false">MIN(N(Debts!$E$14),AE174)</f>
        <v>0</v>
      </c>
      <c r="AP174" s="0" t="n">
        <f aca="false">V174-AF174</f>
        <v>0</v>
      </c>
      <c r="AQ174" s="0" t="n">
        <f aca="false">W174-AG174</f>
        <v>0</v>
      </c>
      <c r="AR174" s="0" t="n">
        <f aca="false">X174-AH174</f>
        <v>0</v>
      </c>
      <c r="AS174" s="0" t="n">
        <f aca="false">Y174-AI174</f>
        <v>0</v>
      </c>
      <c r="AT174" s="0" t="n">
        <f aca="false">Z174-AJ174</f>
        <v>0</v>
      </c>
      <c r="AU174" s="0" t="n">
        <f aca="false">AA174-AK174</f>
        <v>0</v>
      </c>
      <c r="AV174" s="0" t="n">
        <f aca="false">AB174-AL174</f>
        <v>0</v>
      </c>
      <c r="AW174" s="0" t="n">
        <f aca="false">AC174-AM174</f>
        <v>0</v>
      </c>
      <c r="AX174" s="0" t="n">
        <f aca="false">AD174-AN174</f>
        <v>0</v>
      </c>
      <c r="AY174" s="0" t="n">
        <f aca="false">AE174-AO174</f>
        <v>0</v>
      </c>
      <c r="AZ174" s="0" t="n">
        <f aca="false">MAX(0,MIN(AP174,$BT174-SUMIF($AP$2:$AY$2,"&lt;"&amp;AP$2,$AP174:$AY174)))</f>
        <v>0</v>
      </c>
      <c r="BA174" s="0" t="n">
        <f aca="false">MAX(0,MIN(AQ174,$BT174-SUMIF($AP$2:$AY$2,"&lt;"&amp;AQ$2,$AP174:$AY174)))</f>
        <v>0</v>
      </c>
      <c r="BB174" s="0" t="n">
        <f aca="false">MAX(0,MIN(AR174,$BT174-SUMIF($AP$2:$AY$2,"&lt;"&amp;AR$2,$AP174:$AY174)))</f>
        <v>0</v>
      </c>
      <c r="BC174" s="0" t="n">
        <f aca="false">MAX(0,MIN(AS174,$BT174-SUMIF($AP$2:$AY$2,"&lt;"&amp;AS$2,$AP174:$AY174)))</f>
        <v>0</v>
      </c>
      <c r="BD174" s="0" t="n">
        <f aca="false">MAX(0,MIN(AT174,$BT174-SUMIF($AP$2:$AY$2,"&lt;"&amp;AT$2,$AP174:$AY174)))</f>
        <v>0</v>
      </c>
      <c r="BE174" s="0" t="n">
        <f aca="false">MAX(0,MIN(AU174,$BT174-SUMIF($AP$2:$AY$2,"&lt;"&amp;AU$2,$AP174:$AY174)))</f>
        <v>0</v>
      </c>
      <c r="BF174" s="0" t="n">
        <f aca="false">MAX(0,MIN(AV174,$BT174-SUMIF($AP$2:$AY$2,"&lt;"&amp;AV$2,$AP174:$AY174)))</f>
        <v>0</v>
      </c>
      <c r="BG174" s="0" t="n">
        <f aca="false">MAX(0,MIN(AW174,$BT174-SUMIF($AP$2:$AY$2,"&lt;"&amp;AW$2,$AP174:$AY174)))</f>
        <v>0</v>
      </c>
      <c r="BH174" s="0" t="n">
        <f aca="false">MAX(0,MIN(AX174,$BT174-SUMIF($AP$2:$AY$2,"&lt;"&amp;AX$2,$AP174:$AY174)))</f>
        <v>0</v>
      </c>
      <c r="BI174" s="0" t="n">
        <f aca="false">MAX(0,MIN(AY174,$BT174-SUMIF($AP$2:$AY$2,"&lt;"&amp;AY$2,$AP174:$AY174)))</f>
        <v>0</v>
      </c>
      <c r="BJ174" s="0" t="n">
        <f aca="false">ROUND(V174-AF174-AZ174,2)</f>
        <v>0</v>
      </c>
      <c r="BK174" s="0" t="n">
        <f aca="false">ROUND(W174-AG174-BA174,2)</f>
        <v>0</v>
      </c>
      <c r="BL174" s="0" t="n">
        <f aca="false">ROUND(X174-AH174-BB174,2)</f>
        <v>0</v>
      </c>
      <c r="BM174" s="0" t="n">
        <f aca="false">ROUND(Y174-AI174-BC174,2)</f>
        <v>0</v>
      </c>
      <c r="BN174" s="0" t="n">
        <f aca="false">ROUND(Z174-AJ174-BD174,2)</f>
        <v>0</v>
      </c>
      <c r="BO174" s="0" t="n">
        <f aca="false">ROUND(AA174-AK174-BE174,2)</f>
        <v>0</v>
      </c>
      <c r="BP174" s="0" t="n">
        <f aca="false">ROUND(AB174-AL174-BF174,2)</f>
        <v>0</v>
      </c>
      <c r="BQ174" s="0" t="n">
        <f aca="false">ROUND(AC174-AM174-BG174,2)</f>
        <v>0</v>
      </c>
      <c r="BR174" s="0" t="n">
        <f aca="false">ROUND(AD174-AN174-BH174,2)</f>
        <v>0</v>
      </c>
      <c r="BS174" s="0" t="n">
        <f aca="false">ROUND(AE174-AO174-BI174,2)</f>
        <v>0</v>
      </c>
      <c r="BT174" s="0" t="n">
        <f aca="false">MAX(0,Plan!$C$4-SUM(AF174:AO174))</f>
        <v>650</v>
      </c>
      <c r="BU174" s="0" t="n">
        <f aca="false">ROUND(SUM(BJ174:BS174),2)</f>
        <v>0</v>
      </c>
      <c r="BV174" s="0" t="n">
        <f aca="false">SUM(AF174:AO174)+SUM(AZ174:BI174)</f>
        <v>0</v>
      </c>
      <c r="BW174" s="0" t="n">
        <f aca="false">SUM(L174:U174)</f>
        <v>0</v>
      </c>
    </row>
    <row r="175" customFormat="false" ht="15" hidden="false" customHeight="false" outlineLevel="0" collapsed="false">
      <c r="A175" s="0" t="n">
        <v>170</v>
      </c>
      <c r="B175" s="0" t="n">
        <f aca="false">BJ174</f>
        <v>0</v>
      </c>
      <c r="C175" s="0" t="n">
        <f aca="false">BK174</f>
        <v>0</v>
      </c>
      <c r="D175" s="0" t="n">
        <f aca="false">BL174</f>
        <v>0</v>
      </c>
      <c r="E175" s="0" t="n">
        <f aca="false">BM174</f>
        <v>0</v>
      </c>
      <c r="F175" s="0" t="n">
        <f aca="false">BN174</f>
        <v>0</v>
      </c>
      <c r="G175" s="0" t="n">
        <f aca="false">BO174</f>
        <v>0</v>
      </c>
      <c r="H175" s="0" t="n">
        <f aca="false">BP174</f>
        <v>0</v>
      </c>
      <c r="I175" s="0" t="n">
        <f aca="false">BQ174</f>
        <v>0</v>
      </c>
      <c r="J175" s="0" t="n">
        <f aca="false">BR174</f>
        <v>0</v>
      </c>
      <c r="K175" s="0" t="n">
        <f aca="false">BS174</f>
        <v>0</v>
      </c>
      <c r="L175" s="0" t="n">
        <f aca="false">ROUND(B175*N(Debts!$D$5)/12,2)</f>
        <v>0</v>
      </c>
      <c r="M175" s="0" t="n">
        <f aca="false">ROUND(C175*N(Debts!$D$6)/12,2)</f>
        <v>0</v>
      </c>
      <c r="N175" s="0" t="n">
        <f aca="false">ROUND(D175*N(Debts!$D$7)/12,2)</f>
        <v>0</v>
      </c>
      <c r="O175" s="0" t="n">
        <f aca="false">ROUND(E175*N(Debts!$D$8)/12,2)</f>
        <v>0</v>
      </c>
      <c r="P175" s="0" t="n">
        <f aca="false">ROUND(F175*N(Debts!$D$9)/12,2)</f>
        <v>0</v>
      </c>
      <c r="Q175" s="0" t="n">
        <f aca="false">ROUND(G175*N(Debts!$D$10)/12,2)</f>
        <v>0</v>
      </c>
      <c r="R175" s="0" t="n">
        <f aca="false">ROUND(H175*N(Debts!$D$11)/12,2)</f>
        <v>0</v>
      </c>
      <c r="S175" s="0" t="n">
        <f aca="false">ROUND(I175*N(Debts!$D$12)/12,2)</f>
        <v>0</v>
      </c>
      <c r="T175" s="0" t="n">
        <f aca="false">ROUND(J175*N(Debts!$D$13)/12,2)</f>
        <v>0</v>
      </c>
      <c r="U175" s="0" t="n">
        <f aca="false">ROUND(K175*N(Debts!$D$14)/12,2)</f>
        <v>0</v>
      </c>
      <c r="V175" s="0" t="n">
        <f aca="false">B175+L175</f>
        <v>0</v>
      </c>
      <c r="W175" s="0" t="n">
        <f aca="false">C175+M175</f>
        <v>0</v>
      </c>
      <c r="X175" s="0" t="n">
        <f aca="false">D175+N175</f>
        <v>0</v>
      </c>
      <c r="Y175" s="0" t="n">
        <f aca="false">E175+O175</f>
        <v>0</v>
      </c>
      <c r="Z175" s="0" t="n">
        <f aca="false">F175+P175</f>
        <v>0</v>
      </c>
      <c r="AA175" s="0" t="n">
        <f aca="false">G175+Q175</f>
        <v>0</v>
      </c>
      <c r="AB175" s="0" t="n">
        <f aca="false">H175+R175</f>
        <v>0</v>
      </c>
      <c r="AC175" s="0" t="n">
        <f aca="false">I175+S175</f>
        <v>0</v>
      </c>
      <c r="AD175" s="0" t="n">
        <f aca="false">J175+T175</f>
        <v>0</v>
      </c>
      <c r="AE175" s="0" t="n">
        <f aca="false">K175+U175</f>
        <v>0</v>
      </c>
      <c r="AF175" s="0" t="n">
        <f aca="false">MIN(N(Debts!$E$5),V175)</f>
        <v>0</v>
      </c>
      <c r="AG175" s="0" t="n">
        <f aca="false">MIN(N(Debts!$E$6),W175)</f>
        <v>0</v>
      </c>
      <c r="AH175" s="0" t="n">
        <f aca="false">MIN(N(Debts!$E$7),X175)</f>
        <v>0</v>
      </c>
      <c r="AI175" s="0" t="n">
        <f aca="false">MIN(N(Debts!$E$8),Y175)</f>
        <v>0</v>
      </c>
      <c r="AJ175" s="0" t="n">
        <f aca="false">MIN(N(Debts!$E$9),Z175)</f>
        <v>0</v>
      </c>
      <c r="AK175" s="0" t="n">
        <f aca="false">MIN(N(Debts!$E$10),AA175)</f>
        <v>0</v>
      </c>
      <c r="AL175" s="0" t="n">
        <f aca="false">MIN(N(Debts!$E$11),AB175)</f>
        <v>0</v>
      </c>
      <c r="AM175" s="0" t="n">
        <f aca="false">MIN(N(Debts!$E$12),AC175)</f>
        <v>0</v>
      </c>
      <c r="AN175" s="0" t="n">
        <f aca="false">MIN(N(Debts!$E$13),AD175)</f>
        <v>0</v>
      </c>
      <c r="AO175" s="0" t="n">
        <f aca="false">MIN(N(Debts!$E$14),AE175)</f>
        <v>0</v>
      </c>
      <c r="AP175" s="0" t="n">
        <f aca="false">V175-AF175</f>
        <v>0</v>
      </c>
      <c r="AQ175" s="0" t="n">
        <f aca="false">W175-AG175</f>
        <v>0</v>
      </c>
      <c r="AR175" s="0" t="n">
        <f aca="false">X175-AH175</f>
        <v>0</v>
      </c>
      <c r="AS175" s="0" t="n">
        <f aca="false">Y175-AI175</f>
        <v>0</v>
      </c>
      <c r="AT175" s="0" t="n">
        <f aca="false">Z175-AJ175</f>
        <v>0</v>
      </c>
      <c r="AU175" s="0" t="n">
        <f aca="false">AA175-AK175</f>
        <v>0</v>
      </c>
      <c r="AV175" s="0" t="n">
        <f aca="false">AB175-AL175</f>
        <v>0</v>
      </c>
      <c r="AW175" s="0" t="n">
        <f aca="false">AC175-AM175</f>
        <v>0</v>
      </c>
      <c r="AX175" s="0" t="n">
        <f aca="false">AD175-AN175</f>
        <v>0</v>
      </c>
      <c r="AY175" s="0" t="n">
        <f aca="false">AE175-AO175</f>
        <v>0</v>
      </c>
      <c r="AZ175" s="0" t="n">
        <f aca="false">MAX(0,MIN(AP175,$BT175-SUMIF($AP$2:$AY$2,"&lt;"&amp;AP$2,$AP175:$AY175)))</f>
        <v>0</v>
      </c>
      <c r="BA175" s="0" t="n">
        <f aca="false">MAX(0,MIN(AQ175,$BT175-SUMIF($AP$2:$AY$2,"&lt;"&amp;AQ$2,$AP175:$AY175)))</f>
        <v>0</v>
      </c>
      <c r="BB175" s="0" t="n">
        <f aca="false">MAX(0,MIN(AR175,$BT175-SUMIF($AP$2:$AY$2,"&lt;"&amp;AR$2,$AP175:$AY175)))</f>
        <v>0</v>
      </c>
      <c r="BC175" s="0" t="n">
        <f aca="false">MAX(0,MIN(AS175,$BT175-SUMIF($AP$2:$AY$2,"&lt;"&amp;AS$2,$AP175:$AY175)))</f>
        <v>0</v>
      </c>
      <c r="BD175" s="0" t="n">
        <f aca="false">MAX(0,MIN(AT175,$BT175-SUMIF($AP$2:$AY$2,"&lt;"&amp;AT$2,$AP175:$AY175)))</f>
        <v>0</v>
      </c>
      <c r="BE175" s="0" t="n">
        <f aca="false">MAX(0,MIN(AU175,$BT175-SUMIF($AP$2:$AY$2,"&lt;"&amp;AU$2,$AP175:$AY175)))</f>
        <v>0</v>
      </c>
      <c r="BF175" s="0" t="n">
        <f aca="false">MAX(0,MIN(AV175,$BT175-SUMIF($AP$2:$AY$2,"&lt;"&amp;AV$2,$AP175:$AY175)))</f>
        <v>0</v>
      </c>
      <c r="BG175" s="0" t="n">
        <f aca="false">MAX(0,MIN(AW175,$BT175-SUMIF($AP$2:$AY$2,"&lt;"&amp;AW$2,$AP175:$AY175)))</f>
        <v>0</v>
      </c>
      <c r="BH175" s="0" t="n">
        <f aca="false">MAX(0,MIN(AX175,$BT175-SUMIF($AP$2:$AY$2,"&lt;"&amp;AX$2,$AP175:$AY175)))</f>
        <v>0</v>
      </c>
      <c r="BI175" s="0" t="n">
        <f aca="false">MAX(0,MIN(AY175,$BT175-SUMIF($AP$2:$AY$2,"&lt;"&amp;AY$2,$AP175:$AY175)))</f>
        <v>0</v>
      </c>
      <c r="BJ175" s="0" t="n">
        <f aca="false">ROUND(V175-AF175-AZ175,2)</f>
        <v>0</v>
      </c>
      <c r="BK175" s="0" t="n">
        <f aca="false">ROUND(W175-AG175-BA175,2)</f>
        <v>0</v>
      </c>
      <c r="BL175" s="0" t="n">
        <f aca="false">ROUND(X175-AH175-BB175,2)</f>
        <v>0</v>
      </c>
      <c r="BM175" s="0" t="n">
        <f aca="false">ROUND(Y175-AI175-BC175,2)</f>
        <v>0</v>
      </c>
      <c r="BN175" s="0" t="n">
        <f aca="false">ROUND(Z175-AJ175-BD175,2)</f>
        <v>0</v>
      </c>
      <c r="BO175" s="0" t="n">
        <f aca="false">ROUND(AA175-AK175-BE175,2)</f>
        <v>0</v>
      </c>
      <c r="BP175" s="0" t="n">
        <f aca="false">ROUND(AB175-AL175-BF175,2)</f>
        <v>0</v>
      </c>
      <c r="BQ175" s="0" t="n">
        <f aca="false">ROUND(AC175-AM175-BG175,2)</f>
        <v>0</v>
      </c>
      <c r="BR175" s="0" t="n">
        <f aca="false">ROUND(AD175-AN175-BH175,2)</f>
        <v>0</v>
      </c>
      <c r="BS175" s="0" t="n">
        <f aca="false">ROUND(AE175-AO175-BI175,2)</f>
        <v>0</v>
      </c>
      <c r="BT175" s="0" t="n">
        <f aca="false">MAX(0,Plan!$C$4-SUM(AF175:AO175))</f>
        <v>650</v>
      </c>
      <c r="BU175" s="0" t="n">
        <f aca="false">ROUND(SUM(BJ175:BS175),2)</f>
        <v>0</v>
      </c>
      <c r="BV175" s="0" t="n">
        <f aca="false">SUM(AF175:AO175)+SUM(AZ175:BI175)</f>
        <v>0</v>
      </c>
      <c r="BW175" s="0" t="n">
        <f aca="false">SUM(L175:U175)</f>
        <v>0</v>
      </c>
    </row>
    <row r="176" customFormat="false" ht="15" hidden="false" customHeight="false" outlineLevel="0" collapsed="false">
      <c r="A176" s="0" t="n">
        <v>171</v>
      </c>
      <c r="B176" s="0" t="n">
        <f aca="false">BJ175</f>
        <v>0</v>
      </c>
      <c r="C176" s="0" t="n">
        <f aca="false">BK175</f>
        <v>0</v>
      </c>
      <c r="D176" s="0" t="n">
        <f aca="false">BL175</f>
        <v>0</v>
      </c>
      <c r="E176" s="0" t="n">
        <f aca="false">BM175</f>
        <v>0</v>
      </c>
      <c r="F176" s="0" t="n">
        <f aca="false">BN175</f>
        <v>0</v>
      </c>
      <c r="G176" s="0" t="n">
        <f aca="false">BO175</f>
        <v>0</v>
      </c>
      <c r="H176" s="0" t="n">
        <f aca="false">BP175</f>
        <v>0</v>
      </c>
      <c r="I176" s="0" t="n">
        <f aca="false">BQ175</f>
        <v>0</v>
      </c>
      <c r="J176" s="0" t="n">
        <f aca="false">BR175</f>
        <v>0</v>
      </c>
      <c r="K176" s="0" t="n">
        <f aca="false">BS175</f>
        <v>0</v>
      </c>
      <c r="L176" s="0" t="n">
        <f aca="false">ROUND(B176*N(Debts!$D$5)/12,2)</f>
        <v>0</v>
      </c>
      <c r="M176" s="0" t="n">
        <f aca="false">ROUND(C176*N(Debts!$D$6)/12,2)</f>
        <v>0</v>
      </c>
      <c r="N176" s="0" t="n">
        <f aca="false">ROUND(D176*N(Debts!$D$7)/12,2)</f>
        <v>0</v>
      </c>
      <c r="O176" s="0" t="n">
        <f aca="false">ROUND(E176*N(Debts!$D$8)/12,2)</f>
        <v>0</v>
      </c>
      <c r="P176" s="0" t="n">
        <f aca="false">ROUND(F176*N(Debts!$D$9)/12,2)</f>
        <v>0</v>
      </c>
      <c r="Q176" s="0" t="n">
        <f aca="false">ROUND(G176*N(Debts!$D$10)/12,2)</f>
        <v>0</v>
      </c>
      <c r="R176" s="0" t="n">
        <f aca="false">ROUND(H176*N(Debts!$D$11)/12,2)</f>
        <v>0</v>
      </c>
      <c r="S176" s="0" t="n">
        <f aca="false">ROUND(I176*N(Debts!$D$12)/12,2)</f>
        <v>0</v>
      </c>
      <c r="T176" s="0" t="n">
        <f aca="false">ROUND(J176*N(Debts!$D$13)/12,2)</f>
        <v>0</v>
      </c>
      <c r="U176" s="0" t="n">
        <f aca="false">ROUND(K176*N(Debts!$D$14)/12,2)</f>
        <v>0</v>
      </c>
      <c r="V176" s="0" t="n">
        <f aca="false">B176+L176</f>
        <v>0</v>
      </c>
      <c r="W176" s="0" t="n">
        <f aca="false">C176+M176</f>
        <v>0</v>
      </c>
      <c r="X176" s="0" t="n">
        <f aca="false">D176+N176</f>
        <v>0</v>
      </c>
      <c r="Y176" s="0" t="n">
        <f aca="false">E176+O176</f>
        <v>0</v>
      </c>
      <c r="Z176" s="0" t="n">
        <f aca="false">F176+P176</f>
        <v>0</v>
      </c>
      <c r="AA176" s="0" t="n">
        <f aca="false">G176+Q176</f>
        <v>0</v>
      </c>
      <c r="AB176" s="0" t="n">
        <f aca="false">H176+R176</f>
        <v>0</v>
      </c>
      <c r="AC176" s="0" t="n">
        <f aca="false">I176+S176</f>
        <v>0</v>
      </c>
      <c r="AD176" s="0" t="n">
        <f aca="false">J176+T176</f>
        <v>0</v>
      </c>
      <c r="AE176" s="0" t="n">
        <f aca="false">K176+U176</f>
        <v>0</v>
      </c>
      <c r="AF176" s="0" t="n">
        <f aca="false">MIN(N(Debts!$E$5),V176)</f>
        <v>0</v>
      </c>
      <c r="AG176" s="0" t="n">
        <f aca="false">MIN(N(Debts!$E$6),W176)</f>
        <v>0</v>
      </c>
      <c r="AH176" s="0" t="n">
        <f aca="false">MIN(N(Debts!$E$7),X176)</f>
        <v>0</v>
      </c>
      <c r="AI176" s="0" t="n">
        <f aca="false">MIN(N(Debts!$E$8),Y176)</f>
        <v>0</v>
      </c>
      <c r="AJ176" s="0" t="n">
        <f aca="false">MIN(N(Debts!$E$9),Z176)</f>
        <v>0</v>
      </c>
      <c r="AK176" s="0" t="n">
        <f aca="false">MIN(N(Debts!$E$10),AA176)</f>
        <v>0</v>
      </c>
      <c r="AL176" s="0" t="n">
        <f aca="false">MIN(N(Debts!$E$11),AB176)</f>
        <v>0</v>
      </c>
      <c r="AM176" s="0" t="n">
        <f aca="false">MIN(N(Debts!$E$12),AC176)</f>
        <v>0</v>
      </c>
      <c r="AN176" s="0" t="n">
        <f aca="false">MIN(N(Debts!$E$13),AD176)</f>
        <v>0</v>
      </c>
      <c r="AO176" s="0" t="n">
        <f aca="false">MIN(N(Debts!$E$14),AE176)</f>
        <v>0</v>
      </c>
      <c r="AP176" s="0" t="n">
        <f aca="false">V176-AF176</f>
        <v>0</v>
      </c>
      <c r="AQ176" s="0" t="n">
        <f aca="false">W176-AG176</f>
        <v>0</v>
      </c>
      <c r="AR176" s="0" t="n">
        <f aca="false">X176-AH176</f>
        <v>0</v>
      </c>
      <c r="AS176" s="0" t="n">
        <f aca="false">Y176-AI176</f>
        <v>0</v>
      </c>
      <c r="AT176" s="0" t="n">
        <f aca="false">Z176-AJ176</f>
        <v>0</v>
      </c>
      <c r="AU176" s="0" t="n">
        <f aca="false">AA176-AK176</f>
        <v>0</v>
      </c>
      <c r="AV176" s="0" t="n">
        <f aca="false">AB176-AL176</f>
        <v>0</v>
      </c>
      <c r="AW176" s="0" t="n">
        <f aca="false">AC176-AM176</f>
        <v>0</v>
      </c>
      <c r="AX176" s="0" t="n">
        <f aca="false">AD176-AN176</f>
        <v>0</v>
      </c>
      <c r="AY176" s="0" t="n">
        <f aca="false">AE176-AO176</f>
        <v>0</v>
      </c>
      <c r="AZ176" s="0" t="n">
        <f aca="false">MAX(0,MIN(AP176,$BT176-SUMIF($AP$2:$AY$2,"&lt;"&amp;AP$2,$AP176:$AY176)))</f>
        <v>0</v>
      </c>
      <c r="BA176" s="0" t="n">
        <f aca="false">MAX(0,MIN(AQ176,$BT176-SUMIF($AP$2:$AY$2,"&lt;"&amp;AQ$2,$AP176:$AY176)))</f>
        <v>0</v>
      </c>
      <c r="BB176" s="0" t="n">
        <f aca="false">MAX(0,MIN(AR176,$BT176-SUMIF($AP$2:$AY$2,"&lt;"&amp;AR$2,$AP176:$AY176)))</f>
        <v>0</v>
      </c>
      <c r="BC176" s="0" t="n">
        <f aca="false">MAX(0,MIN(AS176,$BT176-SUMIF($AP$2:$AY$2,"&lt;"&amp;AS$2,$AP176:$AY176)))</f>
        <v>0</v>
      </c>
      <c r="BD176" s="0" t="n">
        <f aca="false">MAX(0,MIN(AT176,$BT176-SUMIF($AP$2:$AY$2,"&lt;"&amp;AT$2,$AP176:$AY176)))</f>
        <v>0</v>
      </c>
      <c r="BE176" s="0" t="n">
        <f aca="false">MAX(0,MIN(AU176,$BT176-SUMIF($AP$2:$AY$2,"&lt;"&amp;AU$2,$AP176:$AY176)))</f>
        <v>0</v>
      </c>
      <c r="BF176" s="0" t="n">
        <f aca="false">MAX(0,MIN(AV176,$BT176-SUMIF($AP$2:$AY$2,"&lt;"&amp;AV$2,$AP176:$AY176)))</f>
        <v>0</v>
      </c>
      <c r="BG176" s="0" t="n">
        <f aca="false">MAX(0,MIN(AW176,$BT176-SUMIF($AP$2:$AY$2,"&lt;"&amp;AW$2,$AP176:$AY176)))</f>
        <v>0</v>
      </c>
      <c r="BH176" s="0" t="n">
        <f aca="false">MAX(0,MIN(AX176,$BT176-SUMIF($AP$2:$AY$2,"&lt;"&amp;AX$2,$AP176:$AY176)))</f>
        <v>0</v>
      </c>
      <c r="BI176" s="0" t="n">
        <f aca="false">MAX(0,MIN(AY176,$BT176-SUMIF($AP$2:$AY$2,"&lt;"&amp;AY$2,$AP176:$AY176)))</f>
        <v>0</v>
      </c>
      <c r="BJ176" s="0" t="n">
        <f aca="false">ROUND(V176-AF176-AZ176,2)</f>
        <v>0</v>
      </c>
      <c r="BK176" s="0" t="n">
        <f aca="false">ROUND(W176-AG176-BA176,2)</f>
        <v>0</v>
      </c>
      <c r="BL176" s="0" t="n">
        <f aca="false">ROUND(X176-AH176-BB176,2)</f>
        <v>0</v>
      </c>
      <c r="BM176" s="0" t="n">
        <f aca="false">ROUND(Y176-AI176-BC176,2)</f>
        <v>0</v>
      </c>
      <c r="BN176" s="0" t="n">
        <f aca="false">ROUND(Z176-AJ176-BD176,2)</f>
        <v>0</v>
      </c>
      <c r="BO176" s="0" t="n">
        <f aca="false">ROUND(AA176-AK176-BE176,2)</f>
        <v>0</v>
      </c>
      <c r="BP176" s="0" t="n">
        <f aca="false">ROUND(AB176-AL176-BF176,2)</f>
        <v>0</v>
      </c>
      <c r="BQ176" s="0" t="n">
        <f aca="false">ROUND(AC176-AM176-BG176,2)</f>
        <v>0</v>
      </c>
      <c r="BR176" s="0" t="n">
        <f aca="false">ROUND(AD176-AN176-BH176,2)</f>
        <v>0</v>
      </c>
      <c r="BS176" s="0" t="n">
        <f aca="false">ROUND(AE176-AO176-BI176,2)</f>
        <v>0</v>
      </c>
      <c r="BT176" s="0" t="n">
        <f aca="false">MAX(0,Plan!$C$4-SUM(AF176:AO176))</f>
        <v>650</v>
      </c>
      <c r="BU176" s="0" t="n">
        <f aca="false">ROUND(SUM(BJ176:BS176),2)</f>
        <v>0</v>
      </c>
      <c r="BV176" s="0" t="n">
        <f aca="false">SUM(AF176:AO176)+SUM(AZ176:BI176)</f>
        <v>0</v>
      </c>
      <c r="BW176" s="0" t="n">
        <f aca="false">SUM(L176:U176)</f>
        <v>0</v>
      </c>
    </row>
    <row r="177" customFormat="false" ht="15" hidden="false" customHeight="false" outlineLevel="0" collapsed="false">
      <c r="A177" s="0" t="n">
        <v>172</v>
      </c>
      <c r="B177" s="0" t="n">
        <f aca="false">BJ176</f>
        <v>0</v>
      </c>
      <c r="C177" s="0" t="n">
        <f aca="false">BK176</f>
        <v>0</v>
      </c>
      <c r="D177" s="0" t="n">
        <f aca="false">BL176</f>
        <v>0</v>
      </c>
      <c r="E177" s="0" t="n">
        <f aca="false">BM176</f>
        <v>0</v>
      </c>
      <c r="F177" s="0" t="n">
        <f aca="false">BN176</f>
        <v>0</v>
      </c>
      <c r="G177" s="0" t="n">
        <f aca="false">BO176</f>
        <v>0</v>
      </c>
      <c r="H177" s="0" t="n">
        <f aca="false">BP176</f>
        <v>0</v>
      </c>
      <c r="I177" s="0" t="n">
        <f aca="false">BQ176</f>
        <v>0</v>
      </c>
      <c r="J177" s="0" t="n">
        <f aca="false">BR176</f>
        <v>0</v>
      </c>
      <c r="K177" s="0" t="n">
        <f aca="false">BS176</f>
        <v>0</v>
      </c>
      <c r="L177" s="0" t="n">
        <f aca="false">ROUND(B177*N(Debts!$D$5)/12,2)</f>
        <v>0</v>
      </c>
      <c r="M177" s="0" t="n">
        <f aca="false">ROUND(C177*N(Debts!$D$6)/12,2)</f>
        <v>0</v>
      </c>
      <c r="N177" s="0" t="n">
        <f aca="false">ROUND(D177*N(Debts!$D$7)/12,2)</f>
        <v>0</v>
      </c>
      <c r="O177" s="0" t="n">
        <f aca="false">ROUND(E177*N(Debts!$D$8)/12,2)</f>
        <v>0</v>
      </c>
      <c r="P177" s="0" t="n">
        <f aca="false">ROUND(F177*N(Debts!$D$9)/12,2)</f>
        <v>0</v>
      </c>
      <c r="Q177" s="0" t="n">
        <f aca="false">ROUND(G177*N(Debts!$D$10)/12,2)</f>
        <v>0</v>
      </c>
      <c r="R177" s="0" t="n">
        <f aca="false">ROUND(H177*N(Debts!$D$11)/12,2)</f>
        <v>0</v>
      </c>
      <c r="S177" s="0" t="n">
        <f aca="false">ROUND(I177*N(Debts!$D$12)/12,2)</f>
        <v>0</v>
      </c>
      <c r="T177" s="0" t="n">
        <f aca="false">ROUND(J177*N(Debts!$D$13)/12,2)</f>
        <v>0</v>
      </c>
      <c r="U177" s="0" t="n">
        <f aca="false">ROUND(K177*N(Debts!$D$14)/12,2)</f>
        <v>0</v>
      </c>
      <c r="V177" s="0" t="n">
        <f aca="false">B177+L177</f>
        <v>0</v>
      </c>
      <c r="W177" s="0" t="n">
        <f aca="false">C177+M177</f>
        <v>0</v>
      </c>
      <c r="X177" s="0" t="n">
        <f aca="false">D177+N177</f>
        <v>0</v>
      </c>
      <c r="Y177" s="0" t="n">
        <f aca="false">E177+O177</f>
        <v>0</v>
      </c>
      <c r="Z177" s="0" t="n">
        <f aca="false">F177+P177</f>
        <v>0</v>
      </c>
      <c r="AA177" s="0" t="n">
        <f aca="false">G177+Q177</f>
        <v>0</v>
      </c>
      <c r="AB177" s="0" t="n">
        <f aca="false">H177+R177</f>
        <v>0</v>
      </c>
      <c r="AC177" s="0" t="n">
        <f aca="false">I177+S177</f>
        <v>0</v>
      </c>
      <c r="AD177" s="0" t="n">
        <f aca="false">J177+T177</f>
        <v>0</v>
      </c>
      <c r="AE177" s="0" t="n">
        <f aca="false">K177+U177</f>
        <v>0</v>
      </c>
      <c r="AF177" s="0" t="n">
        <f aca="false">MIN(N(Debts!$E$5),V177)</f>
        <v>0</v>
      </c>
      <c r="AG177" s="0" t="n">
        <f aca="false">MIN(N(Debts!$E$6),W177)</f>
        <v>0</v>
      </c>
      <c r="AH177" s="0" t="n">
        <f aca="false">MIN(N(Debts!$E$7),X177)</f>
        <v>0</v>
      </c>
      <c r="AI177" s="0" t="n">
        <f aca="false">MIN(N(Debts!$E$8),Y177)</f>
        <v>0</v>
      </c>
      <c r="AJ177" s="0" t="n">
        <f aca="false">MIN(N(Debts!$E$9),Z177)</f>
        <v>0</v>
      </c>
      <c r="AK177" s="0" t="n">
        <f aca="false">MIN(N(Debts!$E$10),AA177)</f>
        <v>0</v>
      </c>
      <c r="AL177" s="0" t="n">
        <f aca="false">MIN(N(Debts!$E$11),AB177)</f>
        <v>0</v>
      </c>
      <c r="AM177" s="0" t="n">
        <f aca="false">MIN(N(Debts!$E$12),AC177)</f>
        <v>0</v>
      </c>
      <c r="AN177" s="0" t="n">
        <f aca="false">MIN(N(Debts!$E$13),AD177)</f>
        <v>0</v>
      </c>
      <c r="AO177" s="0" t="n">
        <f aca="false">MIN(N(Debts!$E$14),AE177)</f>
        <v>0</v>
      </c>
      <c r="AP177" s="0" t="n">
        <f aca="false">V177-AF177</f>
        <v>0</v>
      </c>
      <c r="AQ177" s="0" t="n">
        <f aca="false">W177-AG177</f>
        <v>0</v>
      </c>
      <c r="AR177" s="0" t="n">
        <f aca="false">X177-AH177</f>
        <v>0</v>
      </c>
      <c r="AS177" s="0" t="n">
        <f aca="false">Y177-AI177</f>
        <v>0</v>
      </c>
      <c r="AT177" s="0" t="n">
        <f aca="false">Z177-AJ177</f>
        <v>0</v>
      </c>
      <c r="AU177" s="0" t="n">
        <f aca="false">AA177-AK177</f>
        <v>0</v>
      </c>
      <c r="AV177" s="0" t="n">
        <f aca="false">AB177-AL177</f>
        <v>0</v>
      </c>
      <c r="AW177" s="0" t="n">
        <f aca="false">AC177-AM177</f>
        <v>0</v>
      </c>
      <c r="AX177" s="0" t="n">
        <f aca="false">AD177-AN177</f>
        <v>0</v>
      </c>
      <c r="AY177" s="0" t="n">
        <f aca="false">AE177-AO177</f>
        <v>0</v>
      </c>
      <c r="AZ177" s="0" t="n">
        <f aca="false">MAX(0,MIN(AP177,$BT177-SUMIF($AP$2:$AY$2,"&lt;"&amp;AP$2,$AP177:$AY177)))</f>
        <v>0</v>
      </c>
      <c r="BA177" s="0" t="n">
        <f aca="false">MAX(0,MIN(AQ177,$BT177-SUMIF($AP$2:$AY$2,"&lt;"&amp;AQ$2,$AP177:$AY177)))</f>
        <v>0</v>
      </c>
      <c r="BB177" s="0" t="n">
        <f aca="false">MAX(0,MIN(AR177,$BT177-SUMIF($AP$2:$AY$2,"&lt;"&amp;AR$2,$AP177:$AY177)))</f>
        <v>0</v>
      </c>
      <c r="BC177" s="0" t="n">
        <f aca="false">MAX(0,MIN(AS177,$BT177-SUMIF($AP$2:$AY$2,"&lt;"&amp;AS$2,$AP177:$AY177)))</f>
        <v>0</v>
      </c>
      <c r="BD177" s="0" t="n">
        <f aca="false">MAX(0,MIN(AT177,$BT177-SUMIF($AP$2:$AY$2,"&lt;"&amp;AT$2,$AP177:$AY177)))</f>
        <v>0</v>
      </c>
      <c r="BE177" s="0" t="n">
        <f aca="false">MAX(0,MIN(AU177,$BT177-SUMIF($AP$2:$AY$2,"&lt;"&amp;AU$2,$AP177:$AY177)))</f>
        <v>0</v>
      </c>
      <c r="BF177" s="0" t="n">
        <f aca="false">MAX(0,MIN(AV177,$BT177-SUMIF($AP$2:$AY$2,"&lt;"&amp;AV$2,$AP177:$AY177)))</f>
        <v>0</v>
      </c>
      <c r="BG177" s="0" t="n">
        <f aca="false">MAX(0,MIN(AW177,$BT177-SUMIF($AP$2:$AY$2,"&lt;"&amp;AW$2,$AP177:$AY177)))</f>
        <v>0</v>
      </c>
      <c r="BH177" s="0" t="n">
        <f aca="false">MAX(0,MIN(AX177,$BT177-SUMIF($AP$2:$AY$2,"&lt;"&amp;AX$2,$AP177:$AY177)))</f>
        <v>0</v>
      </c>
      <c r="BI177" s="0" t="n">
        <f aca="false">MAX(0,MIN(AY177,$BT177-SUMIF($AP$2:$AY$2,"&lt;"&amp;AY$2,$AP177:$AY177)))</f>
        <v>0</v>
      </c>
      <c r="BJ177" s="0" t="n">
        <f aca="false">ROUND(V177-AF177-AZ177,2)</f>
        <v>0</v>
      </c>
      <c r="BK177" s="0" t="n">
        <f aca="false">ROUND(W177-AG177-BA177,2)</f>
        <v>0</v>
      </c>
      <c r="BL177" s="0" t="n">
        <f aca="false">ROUND(X177-AH177-BB177,2)</f>
        <v>0</v>
      </c>
      <c r="BM177" s="0" t="n">
        <f aca="false">ROUND(Y177-AI177-BC177,2)</f>
        <v>0</v>
      </c>
      <c r="BN177" s="0" t="n">
        <f aca="false">ROUND(Z177-AJ177-BD177,2)</f>
        <v>0</v>
      </c>
      <c r="BO177" s="0" t="n">
        <f aca="false">ROUND(AA177-AK177-BE177,2)</f>
        <v>0</v>
      </c>
      <c r="BP177" s="0" t="n">
        <f aca="false">ROUND(AB177-AL177-BF177,2)</f>
        <v>0</v>
      </c>
      <c r="BQ177" s="0" t="n">
        <f aca="false">ROUND(AC177-AM177-BG177,2)</f>
        <v>0</v>
      </c>
      <c r="BR177" s="0" t="n">
        <f aca="false">ROUND(AD177-AN177-BH177,2)</f>
        <v>0</v>
      </c>
      <c r="BS177" s="0" t="n">
        <f aca="false">ROUND(AE177-AO177-BI177,2)</f>
        <v>0</v>
      </c>
      <c r="BT177" s="0" t="n">
        <f aca="false">MAX(0,Plan!$C$4-SUM(AF177:AO177))</f>
        <v>650</v>
      </c>
      <c r="BU177" s="0" t="n">
        <f aca="false">ROUND(SUM(BJ177:BS177),2)</f>
        <v>0</v>
      </c>
      <c r="BV177" s="0" t="n">
        <f aca="false">SUM(AF177:AO177)+SUM(AZ177:BI177)</f>
        <v>0</v>
      </c>
      <c r="BW177" s="0" t="n">
        <f aca="false">SUM(L177:U177)</f>
        <v>0</v>
      </c>
    </row>
    <row r="178" customFormat="false" ht="15" hidden="false" customHeight="false" outlineLevel="0" collapsed="false">
      <c r="A178" s="0" t="n">
        <v>173</v>
      </c>
      <c r="B178" s="0" t="n">
        <f aca="false">BJ177</f>
        <v>0</v>
      </c>
      <c r="C178" s="0" t="n">
        <f aca="false">BK177</f>
        <v>0</v>
      </c>
      <c r="D178" s="0" t="n">
        <f aca="false">BL177</f>
        <v>0</v>
      </c>
      <c r="E178" s="0" t="n">
        <f aca="false">BM177</f>
        <v>0</v>
      </c>
      <c r="F178" s="0" t="n">
        <f aca="false">BN177</f>
        <v>0</v>
      </c>
      <c r="G178" s="0" t="n">
        <f aca="false">BO177</f>
        <v>0</v>
      </c>
      <c r="H178" s="0" t="n">
        <f aca="false">BP177</f>
        <v>0</v>
      </c>
      <c r="I178" s="0" t="n">
        <f aca="false">BQ177</f>
        <v>0</v>
      </c>
      <c r="J178" s="0" t="n">
        <f aca="false">BR177</f>
        <v>0</v>
      </c>
      <c r="K178" s="0" t="n">
        <f aca="false">BS177</f>
        <v>0</v>
      </c>
      <c r="L178" s="0" t="n">
        <f aca="false">ROUND(B178*N(Debts!$D$5)/12,2)</f>
        <v>0</v>
      </c>
      <c r="M178" s="0" t="n">
        <f aca="false">ROUND(C178*N(Debts!$D$6)/12,2)</f>
        <v>0</v>
      </c>
      <c r="N178" s="0" t="n">
        <f aca="false">ROUND(D178*N(Debts!$D$7)/12,2)</f>
        <v>0</v>
      </c>
      <c r="O178" s="0" t="n">
        <f aca="false">ROUND(E178*N(Debts!$D$8)/12,2)</f>
        <v>0</v>
      </c>
      <c r="P178" s="0" t="n">
        <f aca="false">ROUND(F178*N(Debts!$D$9)/12,2)</f>
        <v>0</v>
      </c>
      <c r="Q178" s="0" t="n">
        <f aca="false">ROUND(G178*N(Debts!$D$10)/12,2)</f>
        <v>0</v>
      </c>
      <c r="R178" s="0" t="n">
        <f aca="false">ROUND(H178*N(Debts!$D$11)/12,2)</f>
        <v>0</v>
      </c>
      <c r="S178" s="0" t="n">
        <f aca="false">ROUND(I178*N(Debts!$D$12)/12,2)</f>
        <v>0</v>
      </c>
      <c r="T178" s="0" t="n">
        <f aca="false">ROUND(J178*N(Debts!$D$13)/12,2)</f>
        <v>0</v>
      </c>
      <c r="U178" s="0" t="n">
        <f aca="false">ROUND(K178*N(Debts!$D$14)/12,2)</f>
        <v>0</v>
      </c>
      <c r="V178" s="0" t="n">
        <f aca="false">B178+L178</f>
        <v>0</v>
      </c>
      <c r="W178" s="0" t="n">
        <f aca="false">C178+M178</f>
        <v>0</v>
      </c>
      <c r="X178" s="0" t="n">
        <f aca="false">D178+N178</f>
        <v>0</v>
      </c>
      <c r="Y178" s="0" t="n">
        <f aca="false">E178+O178</f>
        <v>0</v>
      </c>
      <c r="Z178" s="0" t="n">
        <f aca="false">F178+P178</f>
        <v>0</v>
      </c>
      <c r="AA178" s="0" t="n">
        <f aca="false">G178+Q178</f>
        <v>0</v>
      </c>
      <c r="AB178" s="0" t="n">
        <f aca="false">H178+R178</f>
        <v>0</v>
      </c>
      <c r="AC178" s="0" t="n">
        <f aca="false">I178+S178</f>
        <v>0</v>
      </c>
      <c r="AD178" s="0" t="n">
        <f aca="false">J178+T178</f>
        <v>0</v>
      </c>
      <c r="AE178" s="0" t="n">
        <f aca="false">K178+U178</f>
        <v>0</v>
      </c>
      <c r="AF178" s="0" t="n">
        <f aca="false">MIN(N(Debts!$E$5),V178)</f>
        <v>0</v>
      </c>
      <c r="AG178" s="0" t="n">
        <f aca="false">MIN(N(Debts!$E$6),W178)</f>
        <v>0</v>
      </c>
      <c r="AH178" s="0" t="n">
        <f aca="false">MIN(N(Debts!$E$7),X178)</f>
        <v>0</v>
      </c>
      <c r="AI178" s="0" t="n">
        <f aca="false">MIN(N(Debts!$E$8),Y178)</f>
        <v>0</v>
      </c>
      <c r="AJ178" s="0" t="n">
        <f aca="false">MIN(N(Debts!$E$9),Z178)</f>
        <v>0</v>
      </c>
      <c r="AK178" s="0" t="n">
        <f aca="false">MIN(N(Debts!$E$10),AA178)</f>
        <v>0</v>
      </c>
      <c r="AL178" s="0" t="n">
        <f aca="false">MIN(N(Debts!$E$11),AB178)</f>
        <v>0</v>
      </c>
      <c r="AM178" s="0" t="n">
        <f aca="false">MIN(N(Debts!$E$12),AC178)</f>
        <v>0</v>
      </c>
      <c r="AN178" s="0" t="n">
        <f aca="false">MIN(N(Debts!$E$13),AD178)</f>
        <v>0</v>
      </c>
      <c r="AO178" s="0" t="n">
        <f aca="false">MIN(N(Debts!$E$14),AE178)</f>
        <v>0</v>
      </c>
      <c r="AP178" s="0" t="n">
        <f aca="false">V178-AF178</f>
        <v>0</v>
      </c>
      <c r="AQ178" s="0" t="n">
        <f aca="false">W178-AG178</f>
        <v>0</v>
      </c>
      <c r="AR178" s="0" t="n">
        <f aca="false">X178-AH178</f>
        <v>0</v>
      </c>
      <c r="AS178" s="0" t="n">
        <f aca="false">Y178-AI178</f>
        <v>0</v>
      </c>
      <c r="AT178" s="0" t="n">
        <f aca="false">Z178-AJ178</f>
        <v>0</v>
      </c>
      <c r="AU178" s="0" t="n">
        <f aca="false">AA178-AK178</f>
        <v>0</v>
      </c>
      <c r="AV178" s="0" t="n">
        <f aca="false">AB178-AL178</f>
        <v>0</v>
      </c>
      <c r="AW178" s="0" t="n">
        <f aca="false">AC178-AM178</f>
        <v>0</v>
      </c>
      <c r="AX178" s="0" t="n">
        <f aca="false">AD178-AN178</f>
        <v>0</v>
      </c>
      <c r="AY178" s="0" t="n">
        <f aca="false">AE178-AO178</f>
        <v>0</v>
      </c>
      <c r="AZ178" s="0" t="n">
        <f aca="false">MAX(0,MIN(AP178,$BT178-SUMIF($AP$2:$AY$2,"&lt;"&amp;AP$2,$AP178:$AY178)))</f>
        <v>0</v>
      </c>
      <c r="BA178" s="0" t="n">
        <f aca="false">MAX(0,MIN(AQ178,$BT178-SUMIF($AP$2:$AY$2,"&lt;"&amp;AQ$2,$AP178:$AY178)))</f>
        <v>0</v>
      </c>
      <c r="BB178" s="0" t="n">
        <f aca="false">MAX(0,MIN(AR178,$BT178-SUMIF($AP$2:$AY$2,"&lt;"&amp;AR$2,$AP178:$AY178)))</f>
        <v>0</v>
      </c>
      <c r="BC178" s="0" t="n">
        <f aca="false">MAX(0,MIN(AS178,$BT178-SUMIF($AP$2:$AY$2,"&lt;"&amp;AS$2,$AP178:$AY178)))</f>
        <v>0</v>
      </c>
      <c r="BD178" s="0" t="n">
        <f aca="false">MAX(0,MIN(AT178,$BT178-SUMIF($AP$2:$AY$2,"&lt;"&amp;AT$2,$AP178:$AY178)))</f>
        <v>0</v>
      </c>
      <c r="BE178" s="0" t="n">
        <f aca="false">MAX(0,MIN(AU178,$BT178-SUMIF($AP$2:$AY$2,"&lt;"&amp;AU$2,$AP178:$AY178)))</f>
        <v>0</v>
      </c>
      <c r="BF178" s="0" t="n">
        <f aca="false">MAX(0,MIN(AV178,$BT178-SUMIF($AP$2:$AY$2,"&lt;"&amp;AV$2,$AP178:$AY178)))</f>
        <v>0</v>
      </c>
      <c r="BG178" s="0" t="n">
        <f aca="false">MAX(0,MIN(AW178,$BT178-SUMIF($AP$2:$AY$2,"&lt;"&amp;AW$2,$AP178:$AY178)))</f>
        <v>0</v>
      </c>
      <c r="BH178" s="0" t="n">
        <f aca="false">MAX(0,MIN(AX178,$BT178-SUMIF($AP$2:$AY$2,"&lt;"&amp;AX$2,$AP178:$AY178)))</f>
        <v>0</v>
      </c>
      <c r="BI178" s="0" t="n">
        <f aca="false">MAX(0,MIN(AY178,$BT178-SUMIF($AP$2:$AY$2,"&lt;"&amp;AY$2,$AP178:$AY178)))</f>
        <v>0</v>
      </c>
      <c r="BJ178" s="0" t="n">
        <f aca="false">ROUND(V178-AF178-AZ178,2)</f>
        <v>0</v>
      </c>
      <c r="BK178" s="0" t="n">
        <f aca="false">ROUND(W178-AG178-BA178,2)</f>
        <v>0</v>
      </c>
      <c r="BL178" s="0" t="n">
        <f aca="false">ROUND(X178-AH178-BB178,2)</f>
        <v>0</v>
      </c>
      <c r="BM178" s="0" t="n">
        <f aca="false">ROUND(Y178-AI178-BC178,2)</f>
        <v>0</v>
      </c>
      <c r="BN178" s="0" t="n">
        <f aca="false">ROUND(Z178-AJ178-BD178,2)</f>
        <v>0</v>
      </c>
      <c r="BO178" s="0" t="n">
        <f aca="false">ROUND(AA178-AK178-BE178,2)</f>
        <v>0</v>
      </c>
      <c r="BP178" s="0" t="n">
        <f aca="false">ROUND(AB178-AL178-BF178,2)</f>
        <v>0</v>
      </c>
      <c r="BQ178" s="0" t="n">
        <f aca="false">ROUND(AC178-AM178-BG178,2)</f>
        <v>0</v>
      </c>
      <c r="BR178" s="0" t="n">
        <f aca="false">ROUND(AD178-AN178-BH178,2)</f>
        <v>0</v>
      </c>
      <c r="BS178" s="0" t="n">
        <f aca="false">ROUND(AE178-AO178-BI178,2)</f>
        <v>0</v>
      </c>
      <c r="BT178" s="0" t="n">
        <f aca="false">MAX(0,Plan!$C$4-SUM(AF178:AO178))</f>
        <v>650</v>
      </c>
      <c r="BU178" s="0" t="n">
        <f aca="false">ROUND(SUM(BJ178:BS178),2)</f>
        <v>0</v>
      </c>
      <c r="BV178" s="0" t="n">
        <f aca="false">SUM(AF178:AO178)+SUM(AZ178:BI178)</f>
        <v>0</v>
      </c>
      <c r="BW178" s="0" t="n">
        <f aca="false">SUM(L178:U178)</f>
        <v>0</v>
      </c>
    </row>
    <row r="179" customFormat="false" ht="15" hidden="false" customHeight="false" outlineLevel="0" collapsed="false">
      <c r="A179" s="0" t="n">
        <v>174</v>
      </c>
      <c r="B179" s="0" t="n">
        <f aca="false">BJ178</f>
        <v>0</v>
      </c>
      <c r="C179" s="0" t="n">
        <f aca="false">BK178</f>
        <v>0</v>
      </c>
      <c r="D179" s="0" t="n">
        <f aca="false">BL178</f>
        <v>0</v>
      </c>
      <c r="E179" s="0" t="n">
        <f aca="false">BM178</f>
        <v>0</v>
      </c>
      <c r="F179" s="0" t="n">
        <f aca="false">BN178</f>
        <v>0</v>
      </c>
      <c r="G179" s="0" t="n">
        <f aca="false">BO178</f>
        <v>0</v>
      </c>
      <c r="H179" s="0" t="n">
        <f aca="false">BP178</f>
        <v>0</v>
      </c>
      <c r="I179" s="0" t="n">
        <f aca="false">BQ178</f>
        <v>0</v>
      </c>
      <c r="J179" s="0" t="n">
        <f aca="false">BR178</f>
        <v>0</v>
      </c>
      <c r="K179" s="0" t="n">
        <f aca="false">BS178</f>
        <v>0</v>
      </c>
      <c r="L179" s="0" t="n">
        <f aca="false">ROUND(B179*N(Debts!$D$5)/12,2)</f>
        <v>0</v>
      </c>
      <c r="M179" s="0" t="n">
        <f aca="false">ROUND(C179*N(Debts!$D$6)/12,2)</f>
        <v>0</v>
      </c>
      <c r="N179" s="0" t="n">
        <f aca="false">ROUND(D179*N(Debts!$D$7)/12,2)</f>
        <v>0</v>
      </c>
      <c r="O179" s="0" t="n">
        <f aca="false">ROUND(E179*N(Debts!$D$8)/12,2)</f>
        <v>0</v>
      </c>
      <c r="P179" s="0" t="n">
        <f aca="false">ROUND(F179*N(Debts!$D$9)/12,2)</f>
        <v>0</v>
      </c>
      <c r="Q179" s="0" t="n">
        <f aca="false">ROUND(G179*N(Debts!$D$10)/12,2)</f>
        <v>0</v>
      </c>
      <c r="R179" s="0" t="n">
        <f aca="false">ROUND(H179*N(Debts!$D$11)/12,2)</f>
        <v>0</v>
      </c>
      <c r="S179" s="0" t="n">
        <f aca="false">ROUND(I179*N(Debts!$D$12)/12,2)</f>
        <v>0</v>
      </c>
      <c r="T179" s="0" t="n">
        <f aca="false">ROUND(J179*N(Debts!$D$13)/12,2)</f>
        <v>0</v>
      </c>
      <c r="U179" s="0" t="n">
        <f aca="false">ROUND(K179*N(Debts!$D$14)/12,2)</f>
        <v>0</v>
      </c>
      <c r="V179" s="0" t="n">
        <f aca="false">B179+L179</f>
        <v>0</v>
      </c>
      <c r="W179" s="0" t="n">
        <f aca="false">C179+M179</f>
        <v>0</v>
      </c>
      <c r="X179" s="0" t="n">
        <f aca="false">D179+N179</f>
        <v>0</v>
      </c>
      <c r="Y179" s="0" t="n">
        <f aca="false">E179+O179</f>
        <v>0</v>
      </c>
      <c r="Z179" s="0" t="n">
        <f aca="false">F179+P179</f>
        <v>0</v>
      </c>
      <c r="AA179" s="0" t="n">
        <f aca="false">G179+Q179</f>
        <v>0</v>
      </c>
      <c r="AB179" s="0" t="n">
        <f aca="false">H179+R179</f>
        <v>0</v>
      </c>
      <c r="AC179" s="0" t="n">
        <f aca="false">I179+S179</f>
        <v>0</v>
      </c>
      <c r="AD179" s="0" t="n">
        <f aca="false">J179+T179</f>
        <v>0</v>
      </c>
      <c r="AE179" s="0" t="n">
        <f aca="false">K179+U179</f>
        <v>0</v>
      </c>
      <c r="AF179" s="0" t="n">
        <f aca="false">MIN(N(Debts!$E$5),V179)</f>
        <v>0</v>
      </c>
      <c r="AG179" s="0" t="n">
        <f aca="false">MIN(N(Debts!$E$6),W179)</f>
        <v>0</v>
      </c>
      <c r="AH179" s="0" t="n">
        <f aca="false">MIN(N(Debts!$E$7),X179)</f>
        <v>0</v>
      </c>
      <c r="AI179" s="0" t="n">
        <f aca="false">MIN(N(Debts!$E$8),Y179)</f>
        <v>0</v>
      </c>
      <c r="AJ179" s="0" t="n">
        <f aca="false">MIN(N(Debts!$E$9),Z179)</f>
        <v>0</v>
      </c>
      <c r="AK179" s="0" t="n">
        <f aca="false">MIN(N(Debts!$E$10),AA179)</f>
        <v>0</v>
      </c>
      <c r="AL179" s="0" t="n">
        <f aca="false">MIN(N(Debts!$E$11),AB179)</f>
        <v>0</v>
      </c>
      <c r="AM179" s="0" t="n">
        <f aca="false">MIN(N(Debts!$E$12),AC179)</f>
        <v>0</v>
      </c>
      <c r="AN179" s="0" t="n">
        <f aca="false">MIN(N(Debts!$E$13),AD179)</f>
        <v>0</v>
      </c>
      <c r="AO179" s="0" t="n">
        <f aca="false">MIN(N(Debts!$E$14),AE179)</f>
        <v>0</v>
      </c>
      <c r="AP179" s="0" t="n">
        <f aca="false">V179-AF179</f>
        <v>0</v>
      </c>
      <c r="AQ179" s="0" t="n">
        <f aca="false">W179-AG179</f>
        <v>0</v>
      </c>
      <c r="AR179" s="0" t="n">
        <f aca="false">X179-AH179</f>
        <v>0</v>
      </c>
      <c r="AS179" s="0" t="n">
        <f aca="false">Y179-AI179</f>
        <v>0</v>
      </c>
      <c r="AT179" s="0" t="n">
        <f aca="false">Z179-AJ179</f>
        <v>0</v>
      </c>
      <c r="AU179" s="0" t="n">
        <f aca="false">AA179-AK179</f>
        <v>0</v>
      </c>
      <c r="AV179" s="0" t="n">
        <f aca="false">AB179-AL179</f>
        <v>0</v>
      </c>
      <c r="AW179" s="0" t="n">
        <f aca="false">AC179-AM179</f>
        <v>0</v>
      </c>
      <c r="AX179" s="0" t="n">
        <f aca="false">AD179-AN179</f>
        <v>0</v>
      </c>
      <c r="AY179" s="0" t="n">
        <f aca="false">AE179-AO179</f>
        <v>0</v>
      </c>
      <c r="AZ179" s="0" t="n">
        <f aca="false">MAX(0,MIN(AP179,$BT179-SUMIF($AP$2:$AY$2,"&lt;"&amp;AP$2,$AP179:$AY179)))</f>
        <v>0</v>
      </c>
      <c r="BA179" s="0" t="n">
        <f aca="false">MAX(0,MIN(AQ179,$BT179-SUMIF($AP$2:$AY$2,"&lt;"&amp;AQ$2,$AP179:$AY179)))</f>
        <v>0</v>
      </c>
      <c r="BB179" s="0" t="n">
        <f aca="false">MAX(0,MIN(AR179,$BT179-SUMIF($AP$2:$AY$2,"&lt;"&amp;AR$2,$AP179:$AY179)))</f>
        <v>0</v>
      </c>
      <c r="BC179" s="0" t="n">
        <f aca="false">MAX(0,MIN(AS179,$BT179-SUMIF($AP$2:$AY$2,"&lt;"&amp;AS$2,$AP179:$AY179)))</f>
        <v>0</v>
      </c>
      <c r="BD179" s="0" t="n">
        <f aca="false">MAX(0,MIN(AT179,$BT179-SUMIF($AP$2:$AY$2,"&lt;"&amp;AT$2,$AP179:$AY179)))</f>
        <v>0</v>
      </c>
      <c r="BE179" s="0" t="n">
        <f aca="false">MAX(0,MIN(AU179,$BT179-SUMIF($AP$2:$AY$2,"&lt;"&amp;AU$2,$AP179:$AY179)))</f>
        <v>0</v>
      </c>
      <c r="BF179" s="0" t="n">
        <f aca="false">MAX(0,MIN(AV179,$BT179-SUMIF($AP$2:$AY$2,"&lt;"&amp;AV$2,$AP179:$AY179)))</f>
        <v>0</v>
      </c>
      <c r="BG179" s="0" t="n">
        <f aca="false">MAX(0,MIN(AW179,$BT179-SUMIF($AP$2:$AY$2,"&lt;"&amp;AW$2,$AP179:$AY179)))</f>
        <v>0</v>
      </c>
      <c r="BH179" s="0" t="n">
        <f aca="false">MAX(0,MIN(AX179,$BT179-SUMIF($AP$2:$AY$2,"&lt;"&amp;AX$2,$AP179:$AY179)))</f>
        <v>0</v>
      </c>
      <c r="BI179" s="0" t="n">
        <f aca="false">MAX(0,MIN(AY179,$BT179-SUMIF($AP$2:$AY$2,"&lt;"&amp;AY$2,$AP179:$AY179)))</f>
        <v>0</v>
      </c>
      <c r="BJ179" s="0" t="n">
        <f aca="false">ROUND(V179-AF179-AZ179,2)</f>
        <v>0</v>
      </c>
      <c r="BK179" s="0" t="n">
        <f aca="false">ROUND(W179-AG179-BA179,2)</f>
        <v>0</v>
      </c>
      <c r="BL179" s="0" t="n">
        <f aca="false">ROUND(X179-AH179-BB179,2)</f>
        <v>0</v>
      </c>
      <c r="BM179" s="0" t="n">
        <f aca="false">ROUND(Y179-AI179-BC179,2)</f>
        <v>0</v>
      </c>
      <c r="BN179" s="0" t="n">
        <f aca="false">ROUND(Z179-AJ179-BD179,2)</f>
        <v>0</v>
      </c>
      <c r="BO179" s="0" t="n">
        <f aca="false">ROUND(AA179-AK179-BE179,2)</f>
        <v>0</v>
      </c>
      <c r="BP179" s="0" t="n">
        <f aca="false">ROUND(AB179-AL179-BF179,2)</f>
        <v>0</v>
      </c>
      <c r="BQ179" s="0" t="n">
        <f aca="false">ROUND(AC179-AM179-BG179,2)</f>
        <v>0</v>
      </c>
      <c r="BR179" s="0" t="n">
        <f aca="false">ROUND(AD179-AN179-BH179,2)</f>
        <v>0</v>
      </c>
      <c r="BS179" s="0" t="n">
        <f aca="false">ROUND(AE179-AO179-BI179,2)</f>
        <v>0</v>
      </c>
      <c r="BT179" s="0" t="n">
        <f aca="false">MAX(0,Plan!$C$4-SUM(AF179:AO179))</f>
        <v>650</v>
      </c>
      <c r="BU179" s="0" t="n">
        <f aca="false">ROUND(SUM(BJ179:BS179),2)</f>
        <v>0</v>
      </c>
      <c r="BV179" s="0" t="n">
        <f aca="false">SUM(AF179:AO179)+SUM(AZ179:BI179)</f>
        <v>0</v>
      </c>
      <c r="BW179" s="0" t="n">
        <f aca="false">SUM(L179:U179)</f>
        <v>0</v>
      </c>
    </row>
    <row r="180" customFormat="false" ht="15" hidden="false" customHeight="false" outlineLevel="0" collapsed="false">
      <c r="A180" s="0" t="n">
        <v>175</v>
      </c>
      <c r="B180" s="0" t="n">
        <f aca="false">BJ179</f>
        <v>0</v>
      </c>
      <c r="C180" s="0" t="n">
        <f aca="false">BK179</f>
        <v>0</v>
      </c>
      <c r="D180" s="0" t="n">
        <f aca="false">BL179</f>
        <v>0</v>
      </c>
      <c r="E180" s="0" t="n">
        <f aca="false">BM179</f>
        <v>0</v>
      </c>
      <c r="F180" s="0" t="n">
        <f aca="false">BN179</f>
        <v>0</v>
      </c>
      <c r="G180" s="0" t="n">
        <f aca="false">BO179</f>
        <v>0</v>
      </c>
      <c r="H180" s="0" t="n">
        <f aca="false">BP179</f>
        <v>0</v>
      </c>
      <c r="I180" s="0" t="n">
        <f aca="false">BQ179</f>
        <v>0</v>
      </c>
      <c r="J180" s="0" t="n">
        <f aca="false">BR179</f>
        <v>0</v>
      </c>
      <c r="K180" s="0" t="n">
        <f aca="false">BS179</f>
        <v>0</v>
      </c>
      <c r="L180" s="0" t="n">
        <f aca="false">ROUND(B180*N(Debts!$D$5)/12,2)</f>
        <v>0</v>
      </c>
      <c r="M180" s="0" t="n">
        <f aca="false">ROUND(C180*N(Debts!$D$6)/12,2)</f>
        <v>0</v>
      </c>
      <c r="N180" s="0" t="n">
        <f aca="false">ROUND(D180*N(Debts!$D$7)/12,2)</f>
        <v>0</v>
      </c>
      <c r="O180" s="0" t="n">
        <f aca="false">ROUND(E180*N(Debts!$D$8)/12,2)</f>
        <v>0</v>
      </c>
      <c r="P180" s="0" t="n">
        <f aca="false">ROUND(F180*N(Debts!$D$9)/12,2)</f>
        <v>0</v>
      </c>
      <c r="Q180" s="0" t="n">
        <f aca="false">ROUND(G180*N(Debts!$D$10)/12,2)</f>
        <v>0</v>
      </c>
      <c r="R180" s="0" t="n">
        <f aca="false">ROUND(H180*N(Debts!$D$11)/12,2)</f>
        <v>0</v>
      </c>
      <c r="S180" s="0" t="n">
        <f aca="false">ROUND(I180*N(Debts!$D$12)/12,2)</f>
        <v>0</v>
      </c>
      <c r="T180" s="0" t="n">
        <f aca="false">ROUND(J180*N(Debts!$D$13)/12,2)</f>
        <v>0</v>
      </c>
      <c r="U180" s="0" t="n">
        <f aca="false">ROUND(K180*N(Debts!$D$14)/12,2)</f>
        <v>0</v>
      </c>
      <c r="V180" s="0" t="n">
        <f aca="false">B180+L180</f>
        <v>0</v>
      </c>
      <c r="W180" s="0" t="n">
        <f aca="false">C180+M180</f>
        <v>0</v>
      </c>
      <c r="X180" s="0" t="n">
        <f aca="false">D180+N180</f>
        <v>0</v>
      </c>
      <c r="Y180" s="0" t="n">
        <f aca="false">E180+O180</f>
        <v>0</v>
      </c>
      <c r="Z180" s="0" t="n">
        <f aca="false">F180+P180</f>
        <v>0</v>
      </c>
      <c r="AA180" s="0" t="n">
        <f aca="false">G180+Q180</f>
        <v>0</v>
      </c>
      <c r="AB180" s="0" t="n">
        <f aca="false">H180+R180</f>
        <v>0</v>
      </c>
      <c r="AC180" s="0" t="n">
        <f aca="false">I180+S180</f>
        <v>0</v>
      </c>
      <c r="AD180" s="0" t="n">
        <f aca="false">J180+T180</f>
        <v>0</v>
      </c>
      <c r="AE180" s="0" t="n">
        <f aca="false">K180+U180</f>
        <v>0</v>
      </c>
      <c r="AF180" s="0" t="n">
        <f aca="false">MIN(N(Debts!$E$5),V180)</f>
        <v>0</v>
      </c>
      <c r="AG180" s="0" t="n">
        <f aca="false">MIN(N(Debts!$E$6),W180)</f>
        <v>0</v>
      </c>
      <c r="AH180" s="0" t="n">
        <f aca="false">MIN(N(Debts!$E$7),X180)</f>
        <v>0</v>
      </c>
      <c r="AI180" s="0" t="n">
        <f aca="false">MIN(N(Debts!$E$8),Y180)</f>
        <v>0</v>
      </c>
      <c r="AJ180" s="0" t="n">
        <f aca="false">MIN(N(Debts!$E$9),Z180)</f>
        <v>0</v>
      </c>
      <c r="AK180" s="0" t="n">
        <f aca="false">MIN(N(Debts!$E$10),AA180)</f>
        <v>0</v>
      </c>
      <c r="AL180" s="0" t="n">
        <f aca="false">MIN(N(Debts!$E$11),AB180)</f>
        <v>0</v>
      </c>
      <c r="AM180" s="0" t="n">
        <f aca="false">MIN(N(Debts!$E$12),AC180)</f>
        <v>0</v>
      </c>
      <c r="AN180" s="0" t="n">
        <f aca="false">MIN(N(Debts!$E$13),AD180)</f>
        <v>0</v>
      </c>
      <c r="AO180" s="0" t="n">
        <f aca="false">MIN(N(Debts!$E$14),AE180)</f>
        <v>0</v>
      </c>
      <c r="AP180" s="0" t="n">
        <f aca="false">V180-AF180</f>
        <v>0</v>
      </c>
      <c r="AQ180" s="0" t="n">
        <f aca="false">W180-AG180</f>
        <v>0</v>
      </c>
      <c r="AR180" s="0" t="n">
        <f aca="false">X180-AH180</f>
        <v>0</v>
      </c>
      <c r="AS180" s="0" t="n">
        <f aca="false">Y180-AI180</f>
        <v>0</v>
      </c>
      <c r="AT180" s="0" t="n">
        <f aca="false">Z180-AJ180</f>
        <v>0</v>
      </c>
      <c r="AU180" s="0" t="n">
        <f aca="false">AA180-AK180</f>
        <v>0</v>
      </c>
      <c r="AV180" s="0" t="n">
        <f aca="false">AB180-AL180</f>
        <v>0</v>
      </c>
      <c r="AW180" s="0" t="n">
        <f aca="false">AC180-AM180</f>
        <v>0</v>
      </c>
      <c r="AX180" s="0" t="n">
        <f aca="false">AD180-AN180</f>
        <v>0</v>
      </c>
      <c r="AY180" s="0" t="n">
        <f aca="false">AE180-AO180</f>
        <v>0</v>
      </c>
      <c r="AZ180" s="0" t="n">
        <f aca="false">MAX(0,MIN(AP180,$BT180-SUMIF($AP$2:$AY$2,"&lt;"&amp;AP$2,$AP180:$AY180)))</f>
        <v>0</v>
      </c>
      <c r="BA180" s="0" t="n">
        <f aca="false">MAX(0,MIN(AQ180,$BT180-SUMIF($AP$2:$AY$2,"&lt;"&amp;AQ$2,$AP180:$AY180)))</f>
        <v>0</v>
      </c>
      <c r="BB180" s="0" t="n">
        <f aca="false">MAX(0,MIN(AR180,$BT180-SUMIF($AP$2:$AY$2,"&lt;"&amp;AR$2,$AP180:$AY180)))</f>
        <v>0</v>
      </c>
      <c r="BC180" s="0" t="n">
        <f aca="false">MAX(0,MIN(AS180,$BT180-SUMIF($AP$2:$AY$2,"&lt;"&amp;AS$2,$AP180:$AY180)))</f>
        <v>0</v>
      </c>
      <c r="BD180" s="0" t="n">
        <f aca="false">MAX(0,MIN(AT180,$BT180-SUMIF($AP$2:$AY$2,"&lt;"&amp;AT$2,$AP180:$AY180)))</f>
        <v>0</v>
      </c>
      <c r="BE180" s="0" t="n">
        <f aca="false">MAX(0,MIN(AU180,$BT180-SUMIF($AP$2:$AY$2,"&lt;"&amp;AU$2,$AP180:$AY180)))</f>
        <v>0</v>
      </c>
      <c r="BF180" s="0" t="n">
        <f aca="false">MAX(0,MIN(AV180,$BT180-SUMIF($AP$2:$AY$2,"&lt;"&amp;AV$2,$AP180:$AY180)))</f>
        <v>0</v>
      </c>
      <c r="BG180" s="0" t="n">
        <f aca="false">MAX(0,MIN(AW180,$BT180-SUMIF($AP$2:$AY$2,"&lt;"&amp;AW$2,$AP180:$AY180)))</f>
        <v>0</v>
      </c>
      <c r="BH180" s="0" t="n">
        <f aca="false">MAX(0,MIN(AX180,$BT180-SUMIF($AP$2:$AY$2,"&lt;"&amp;AX$2,$AP180:$AY180)))</f>
        <v>0</v>
      </c>
      <c r="BI180" s="0" t="n">
        <f aca="false">MAX(0,MIN(AY180,$BT180-SUMIF($AP$2:$AY$2,"&lt;"&amp;AY$2,$AP180:$AY180)))</f>
        <v>0</v>
      </c>
      <c r="BJ180" s="0" t="n">
        <f aca="false">ROUND(V180-AF180-AZ180,2)</f>
        <v>0</v>
      </c>
      <c r="BK180" s="0" t="n">
        <f aca="false">ROUND(W180-AG180-BA180,2)</f>
        <v>0</v>
      </c>
      <c r="BL180" s="0" t="n">
        <f aca="false">ROUND(X180-AH180-BB180,2)</f>
        <v>0</v>
      </c>
      <c r="BM180" s="0" t="n">
        <f aca="false">ROUND(Y180-AI180-BC180,2)</f>
        <v>0</v>
      </c>
      <c r="BN180" s="0" t="n">
        <f aca="false">ROUND(Z180-AJ180-BD180,2)</f>
        <v>0</v>
      </c>
      <c r="BO180" s="0" t="n">
        <f aca="false">ROUND(AA180-AK180-BE180,2)</f>
        <v>0</v>
      </c>
      <c r="BP180" s="0" t="n">
        <f aca="false">ROUND(AB180-AL180-BF180,2)</f>
        <v>0</v>
      </c>
      <c r="BQ180" s="0" t="n">
        <f aca="false">ROUND(AC180-AM180-BG180,2)</f>
        <v>0</v>
      </c>
      <c r="BR180" s="0" t="n">
        <f aca="false">ROUND(AD180-AN180-BH180,2)</f>
        <v>0</v>
      </c>
      <c r="BS180" s="0" t="n">
        <f aca="false">ROUND(AE180-AO180-BI180,2)</f>
        <v>0</v>
      </c>
      <c r="BT180" s="0" t="n">
        <f aca="false">MAX(0,Plan!$C$4-SUM(AF180:AO180))</f>
        <v>650</v>
      </c>
      <c r="BU180" s="0" t="n">
        <f aca="false">ROUND(SUM(BJ180:BS180),2)</f>
        <v>0</v>
      </c>
      <c r="BV180" s="0" t="n">
        <f aca="false">SUM(AF180:AO180)+SUM(AZ180:BI180)</f>
        <v>0</v>
      </c>
      <c r="BW180" s="0" t="n">
        <f aca="false">SUM(L180:U180)</f>
        <v>0</v>
      </c>
    </row>
    <row r="181" customFormat="false" ht="15" hidden="false" customHeight="false" outlineLevel="0" collapsed="false">
      <c r="A181" s="0" t="n">
        <v>176</v>
      </c>
      <c r="B181" s="0" t="n">
        <f aca="false">BJ180</f>
        <v>0</v>
      </c>
      <c r="C181" s="0" t="n">
        <f aca="false">BK180</f>
        <v>0</v>
      </c>
      <c r="D181" s="0" t="n">
        <f aca="false">BL180</f>
        <v>0</v>
      </c>
      <c r="E181" s="0" t="n">
        <f aca="false">BM180</f>
        <v>0</v>
      </c>
      <c r="F181" s="0" t="n">
        <f aca="false">BN180</f>
        <v>0</v>
      </c>
      <c r="G181" s="0" t="n">
        <f aca="false">BO180</f>
        <v>0</v>
      </c>
      <c r="H181" s="0" t="n">
        <f aca="false">BP180</f>
        <v>0</v>
      </c>
      <c r="I181" s="0" t="n">
        <f aca="false">BQ180</f>
        <v>0</v>
      </c>
      <c r="J181" s="0" t="n">
        <f aca="false">BR180</f>
        <v>0</v>
      </c>
      <c r="K181" s="0" t="n">
        <f aca="false">BS180</f>
        <v>0</v>
      </c>
      <c r="L181" s="0" t="n">
        <f aca="false">ROUND(B181*N(Debts!$D$5)/12,2)</f>
        <v>0</v>
      </c>
      <c r="M181" s="0" t="n">
        <f aca="false">ROUND(C181*N(Debts!$D$6)/12,2)</f>
        <v>0</v>
      </c>
      <c r="N181" s="0" t="n">
        <f aca="false">ROUND(D181*N(Debts!$D$7)/12,2)</f>
        <v>0</v>
      </c>
      <c r="O181" s="0" t="n">
        <f aca="false">ROUND(E181*N(Debts!$D$8)/12,2)</f>
        <v>0</v>
      </c>
      <c r="P181" s="0" t="n">
        <f aca="false">ROUND(F181*N(Debts!$D$9)/12,2)</f>
        <v>0</v>
      </c>
      <c r="Q181" s="0" t="n">
        <f aca="false">ROUND(G181*N(Debts!$D$10)/12,2)</f>
        <v>0</v>
      </c>
      <c r="R181" s="0" t="n">
        <f aca="false">ROUND(H181*N(Debts!$D$11)/12,2)</f>
        <v>0</v>
      </c>
      <c r="S181" s="0" t="n">
        <f aca="false">ROUND(I181*N(Debts!$D$12)/12,2)</f>
        <v>0</v>
      </c>
      <c r="T181" s="0" t="n">
        <f aca="false">ROUND(J181*N(Debts!$D$13)/12,2)</f>
        <v>0</v>
      </c>
      <c r="U181" s="0" t="n">
        <f aca="false">ROUND(K181*N(Debts!$D$14)/12,2)</f>
        <v>0</v>
      </c>
      <c r="V181" s="0" t="n">
        <f aca="false">B181+L181</f>
        <v>0</v>
      </c>
      <c r="W181" s="0" t="n">
        <f aca="false">C181+M181</f>
        <v>0</v>
      </c>
      <c r="X181" s="0" t="n">
        <f aca="false">D181+N181</f>
        <v>0</v>
      </c>
      <c r="Y181" s="0" t="n">
        <f aca="false">E181+O181</f>
        <v>0</v>
      </c>
      <c r="Z181" s="0" t="n">
        <f aca="false">F181+P181</f>
        <v>0</v>
      </c>
      <c r="AA181" s="0" t="n">
        <f aca="false">G181+Q181</f>
        <v>0</v>
      </c>
      <c r="AB181" s="0" t="n">
        <f aca="false">H181+R181</f>
        <v>0</v>
      </c>
      <c r="AC181" s="0" t="n">
        <f aca="false">I181+S181</f>
        <v>0</v>
      </c>
      <c r="AD181" s="0" t="n">
        <f aca="false">J181+T181</f>
        <v>0</v>
      </c>
      <c r="AE181" s="0" t="n">
        <f aca="false">K181+U181</f>
        <v>0</v>
      </c>
      <c r="AF181" s="0" t="n">
        <f aca="false">MIN(N(Debts!$E$5),V181)</f>
        <v>0</v>
      </c>
      <c r="AG181" s="0" t="n">
        <f aca="false">MIN(N(Debts!$E$6),W181)</f>
        <v>0</v>
      </c>
      <c r="AH181" s="0" t="n">
        <f aca="false">MIN(N(Debts!$E$7),X181)</f>
        <v>0</v>
      </c>
      <c r="AI181" s="0" t="n">
        <f aca="false">MIN(N(Debts!$E$8),Y181)</f>
        <v>0</v>
      </c>
      <c r="AJ181" s="0" t="n">
        <f aca="false">MIN(N(Debts!$E$9),Z181)</f>
        <v>0</v>
      </c>
      <c r="AK181" s="0" t="n">
        <f aca="false">MIN(N(Debts!$E$10),AA181)</f>
        <v>0</v>
      </c>
      <c r="AL181" s="0" t="n">
        <f aca="false">MIN(N(Debts!$E$11),AB181)</f>
        <v>0</v>
      </c>
      <c r="AM181" s="0" t="n">
        <f aca="false">MIN(N(Debts!$E$12),AC181)</f>
        <v>0</v>
      </c>
      <c r="AN181" s="0" t="n">
        <f aca="false">MIN(N(Debts!$E$13),AD181)</f>
        <v>0</v>
      </c>
      <c r="AO181" s="0" t="n">
        <f aca="false">MIN(N(Debts!$E$14),AE181)</f>
        <v>0</v>
      </c>
      <c r="AP181" s="0" t="n">
        <f aca="false">V181-AF181</f>
        <v>0</v>
      </c>
      <c r="AQ181" s="0" t="n">
        <f aca="false">W181-AG181</f>
        <v>0</v>
      </c>
      <c r="AR181" s="0" t="n">
        <f aca="false">X181-AH181</f>
        <v>0</v>
      </c>
      <c r="AS181" s="0" t="n">
        <f aca="false">Y181-AI181</f>
        <v>0</v>
      </c>
      <c r="AT181" s="0" t="n">
        <f aca="false">Z181-AJ181</f>
        <v>0</v>
      </c>
      <c r="AU181" s="0" t="n">
        <f aca="false">AA181-AK181</f>
        <v>0</v>
      </c>
      <c r="AV181" s="0" t="n">
        <f aca="false">AB181-AL181</f>
        <v>0</v>
      </c>
      <c r="AW181" s="0" t="n">
        <f aca="false">AC181-AM181</f>
        <v>0</v>
      </c>
      <c r="AX181" s="0" t="n">
        <f aca="false">AD181-AN181</f>
        <v>0</v>
      </c>
      <c r="AY181" s="0" t="n">
        <f aca="false">AE181-AO181</f>
        <v>0</v>
      </c>
      <c r="AZ181" s="0" t="n">
        <f aca="false">MAX(0,MIN(AP181,$BT181-SUMIF($AP$2:$AY$2,"&lt;"&amp;AP$2,$AP181:$AY181)))</f>
        <v>0</v>
      </c>
      <c r="BA181" s="0" t="n">
        <f aca="false">MAX(0,MIN(AQ181,$BT181-SUMIF($AP$2:$AY$2,"&lt;"&amp;AQ$2,$AP181:$AY181)))</f>
        <v>0</v>
      </c>
      <c r="BB181" s="0" t="n">
        <f aca="false">MAX(0,MIN(AR181,$BT181-SUMIF($AP$2:$AY$2,"&lt;"&amp;AR$2,$AP181:$AY181)))</f>
        <v>0</v>
      </c>
      <c r="BC181" s="0" t="n">
        <f aca="false">MAX(0,MIN(AS181,$BT181-SUMIF($AP$2:$AY$2,"&lt;"&amp;AS$2,$AP181:$AY181)))</f>
        <v>0</v>
      </c>
      <c r="BD181" s="0" t="n">
        <f aca="false">MAX(0,MIN(AT181,$BT181-SUMIF($AP$2:$AY$2,"&lt;"&amp;AT$2,$AP181:$AY181)))</f>
        <v>0</v>
      </c>
      <c r="BE181" s="0" t="n">
        <f aca="false">MAX(0,MIN(AU181,$BT181-SUMIF($AP$2:$AY$2,"&lt;"&amp;AU$2,$AP181:$AY181)))</f>
        <v>0</v>
      </c>
      <c r="BF181" s="0" t="n">
        <f aca="false">MAX(0,MIN(AV181,$BT181-SUMIF($AP$2:$AY$2,"&lt;"&amp;AV$2,$AP181:$AY181)))</f>
        <v>0</v>
      </c>
      <c r="BG181" s="0" t="n">
        <f aca="false">MAX(0,MIN(AW181,$BT181-SUMIF($AP$2:$AY$2,"&lt;"&amp;AW$2,$AP181:$AY181)))</f>
        <v>0</v>
      </c>
      <c r="BH181" s="0" t="n">
        <f aca="false">MAX(0,MIN(AX181,$BT181-SUMIF($AP$2:$AY$2,"&lt;"&amp;AX$2,$AP181:$AY181)))</f>
        <v>0</v>
      </c>
      <c r="BI181" s="0" t="n">
        <f aca="false">MAX(0,MIN(AY181,$BT181-SUMIF($AP$2:$AY$2,"&lt;"&amp;AY$2,$AP181:$AY181)))</f>
        <v>0</v>
      </c>
      <c r="BJ181" s="0" t="n">
        <f aca="false">ROUND(V181-AF181-AZ181,2)</f>
        <v>0</v>
      </c>
      <c r="BK181" s="0" t="n">
        <f aca="false">ROUND(W181-AG181-BA181,2)</f>
        <v>0</v>
      </c>
      <c r="BL181" s="0" t="n">
        <f aca="false">ROUND(X181-AH181-BB181,2)</f>
        <v>0</v>
      </c>
      <c r="BM181" s="0" t="n">
        <f aca="false">ROUND(Y181-AI181-BC181,2)</f>
        <v>0</v>
      </c>
      <c r="BN181" s="0" t="n">
        <f aca="false">ROUND(Z181-AJ181-BD181,2)</f>
        <v>0</v>
      </c>
      <c r="BO181" s="0" t="n">
        <f aca="false">ROUND(AA181-AK181-BE181,2)</f>
        <v>0</v>
      </c>
      <c r="BP181" s="0" t="n">
        <f aca="false">ROUND(AB181-AL181-BF181,2)</f>
        <v>0</v>
      </c>
      <c r="BQ181" s="0" t="n">
        <f aca="false">ROUND(AC181-AM181-BG181,2)</f>
        <v>0</v>
      </c>
      <c r="BR181" s="0" t="n">
        <f aca="false">ROUND(AD181-AN181-BH181,2)</f>
        <v>0</v>
      </c>
      <c r="BS181" s="0" t="n">
        <f aca="false">ROUND(AE181-AO181-BI181,2)</f>
        <v>0</v>
      </c>
      <c r="BT181" s="0" t="n">
        <f aca="false">MAX(0,Plan!$C$4-SUM(AF181:AO181))</f>
        <v>650</v>
      </c>
      <c r="BU181" s="0" t="n">
        <f aca="false">ROUND(SUM(BJ181:BS181),2)</f>
        <v>0</v>
      </c>
      <c r="BV181" s="0" t="n">
        <f aca="false">SUM(AF181:AO181)+SUM(AZ181:BI181)</f>
        <v>0</v>
      </c>
      <c r="BW181" s="0" t="n">
        <f aca="false">SUM(L181:U181)</f>
        <v>0</v>
      </c>
    </row>
    <row r="182" customFormat="false" ht="15" hidden="false" customHeight="false" outlineLevel="0" collapsed="false">
      <c r="A182" s="0" t="n">
        <v>177</v>
      </c>
      <c r="B182" s="0" t="n">
        <f aca="false">BJ181</f>
        <v>0</v>
      </c>
      <c r="C182" s="0" t="n">
        <f aca="false">BK181</f>
        <v>0</v>
      </c>
      <c r="D182" s="0" t="n">
        <f aca="false">BL181</f>
        <v>0</v>
      </c>
      <c r="E182" s="0" t="n">
        <f aca="false">BM181</f>
        <v>0</v>
      </c>
      <c r="F182" s="0" t="n">
        <f aca="false">BN181</f>
        <v>0</v>
      </c>
      <c r="G182" s="0" t="n">
        <f aca="false">BO181</f>
        <v>0</v>
      </c>
      <c r="H182" s="0" t="n">
        <f aca="false">BP181</f>
        <v>0</v>
      </c>
      <c r="I182" s="0" t="n">
        <f aca="false">BQ181</f>
        <v>0</v>
      </c>
      <c r="J182" s="0" t="n">
        <f aca="false">BR181</f>
        <v>0</v>
      </c>
      <c r="K182" s="0" t="n">
        <f aca="false">BS181</f>
        <v>0</v>
      </c>
      <c r="L182" s="0" t="n">
        <f aca="false">ROUND(B182*N(Debts!$D$5)/12,2)</f>
        <v>0</v>
      </c>
      <c r="M182" s="0" t="n">
        <f aca="false">ROUND(C182*N(Debts!$D$6)/12,2)</f>
        <v>0</v>
      </c>
      <c r="N182" s="0" t="n">
        <f aca="false">ROUND(D182*N(Debts!$D$7)/12,2)</f>
        <v>0</v>
      </c>
      <c r="O182" s="0" t="n">
        <f aca="false">ROUND(E182*N(Debts!$D$8)/12,2)</f>
        <v>0</v>
      </c>
      <c r="P182" s="0" t="n">
        <f aca="false">ROUND(F182*N(Debts!$D$9)/12,2)</f>
        <v>0</v>
      </c>
      <c r="Q182" s="0" t="n">
        <f aca="false">ROUND(G182*N(Debts!$D$10)/12,2)</f>
        <v>0</v>
      </c>
      <c r="R182" s="0" t="n">
        <f aca="false">ROUND(H182*N(Debts!$D$11)/12,2)</f>
        <v>0</v>
      </c>
      <c r="S182" s="0" t="n">
        <f aca="false">ROUND(I182*N(Debts!$D$12)/12,2)</f>
        <v>0</v>
      </c>
      <c r="T182" s="0" t="n">
        <f aca="false">ROUND(J182*N(Debts!$D$13)/12,2)</f>
        <v>0</v>
      </c>
      <c r="U182" s="0" t="n">
        <f aca="false">ROUND(K182*N(Debts!$D$14)/12,2)</f>
        <v>0</v>
      </c>
      <c r="V182" s="0" t="n">
        <f aca="false">B182+L182</f>
        <v>0</v>
      </c>
      <c r="W182" s="0" t="n">
        <f aca="false">C182+M182</f>
        <v>0</v>
      </c>
      <c r="X182" s="0" t="n">
        <f aca="false">D182+N182</f>
        <v>0</v>
      </c>
      <c r="Y182" s="0" t="n">
        <f aca="false">E182+O182</f>
        <v>0</v>
      </c>
      <c r="Z182" s="0" t="n">
        <f aca="false">F182+P182</f>
        <v>0</v>
      </c>
      <c r="AA182" s="0" t="n">
        <f aca="false">G182+Q182</f>
        <v>0</v>
      </c>
      <c r="AB182" s="0" t="n">
        <f aca="false">H182+R182</f>
        <v>0</v>
      </c>
      <c r="AC182" s="0" t="n">
        <f aca="false">I182+S182</f>
        <v>0</v>
      </c>
      <c r="AD182" s="0" t="n">
        <f aca="false">J182+T182</f>
        <v>0</v>
      </c>
      <c r="AE182" s="0" t="n">
        <f aca="false">K182+U182</f>
        <v>0</v>
      </c>
      <c r="AF182" s="0" t="n">
        <f aca="false">MIN(N(Debts!$E$5),V182)</f>
        <v>0</v>
      </c>
      <c r="AG182" s="0" t="n">
        <f aca="false">MIN(N(Debts!$E$6),W182)</f>
        <v>0</v>
      </c>
      <c r="AH182" s="0" t="n">
        <f aca="false">MIN(N(Debts!$E$7),X182)</f>
        <v>0</v>
      </c>
      <c r="AI182" s="0" t="n">
        <f aca="false">MIN(N(Debts!$E$8),Y182)</f>
        <v>0</v>
      </c>
      <c r="AJ182" s="0" t="n">
        <f aca="false">MIN(N(Debts!$E$9),Z182)</f>
        <v>0</v>
      </c>
      <c r="AK182" s="0" t="n">
        <f aca="false">MIN(N(Debts!$E$10),AA182)</f>
        <v>0</v>
      </c>
      <c r="AL182" s="0" t="n">
        <f aca="false">MIN(N(Debts!$E$11),AB182)</f>
        <v>0</v>
      </c>
      <c r="AM182" s="0" t="n">
        <f aca="false">MIN(N(Debts!$E$12),AC182)</f>
        <v>0</v>
      </c>
      <c r="AN182" s="0" t="n">
        <f aca="false">MIN(N(Debts!$E$13),AD182)</f>
        <v>0</v>
      </c>
      <c r="AO182" s="0" t="n">
        <f aca="false">MIN(N(Debts!$E$14),AE182)</f>
        <v>0</v>
      </c>
      <c r="AP182" s="0" t="n">
        <f aca="false">V182-AF182</f>
        <v>0</v>
      </c>
      <c r="AQ182" s="0" t="n">
        <f aca="false">W182-AG182</f>
        <v>0</v>
      </c>
      <c r="AR182" s="0" t="n">
        <f aca="false">X182-AH182</f>
        <v>0</v>
      </c>
      <c r="AS182" s="0" t="n">
        <f aca="false">Y182-AI182</f>
        <v>0</v>
      </c>
      <c r="AT182" s="0" t="n">
        <f aca="false">Z182-AJ182</f>
        <v>0</v>
      </c>
      <c r="AU182" s="0" t="n">
        <f aca="false">AA182-AK182</f>
        <v>0</v>
      </c>
      <c r="AV182" s="0" t="n">
        <f aca="false">AB182-AL182</f>
        <v>0</v>
      </c>
      <c r="AW182" s="0" t="n">
        <f aca="false">AC182-AM182</f>
        <v>0</v>
      </c>
      <c r="AX182" s="0" t="n">
        <f aca="false">AD182-AN182</f>
        <v>0</v>
      </c>
      <c r="AY182" s="0" t="n">
        <f aca="false">AE182-AO182</f>
        <v>0</v>
      </c>
      <c r="AZ182" s="0" t="n">
        <f aca="false">MAX(0,MIN(AP182,$BT182-SUMIF($AP$2:$AY$2,"&lt;"&amp;AP$2,$AP182:$AY182)))</f>
        <v>0</v>
      </c>
      <c r="BA182" s="0" t="n">
        <f aca="false">MAX(0,MIN(AQ182,$BT182-SUMIF($AP$2:$AY$2,"&lt;"&amp;AQ$2,$AP182:$AY182)))</f>
        <v>0</v>
      </c>
      <c r="BB182" s="0" t="n">
        <f aca="false">MAX(0,MIN(AR182,$BT182-SUMIF($AP$2:$AY$2,"&lt;"&amp;AR$2,$AP182:$AY182)))</f>
        <v>0</v>
      </c>
      <c r="BC182" s="0" t="n">
        <f aca="false">MAX(0,MIN(AS182,$BT182-SUMIF($AP$2:$AY$2,"&lt;"&amp;AS$2,$AP182:$AY182)))</f>
        <v>0</v>
      </c>
      <c r="BD182" s="0" t="n">
        <f aca="false">MAX(0,MIN(AT182,$BT182-SUMIF($AP$2:$AY$2,"&lt;"&amp;AT$2,$AP182:$AY182)))</f>
        <v>0</v>
      </c>
      <c r="BE182" s="0" t="n">
        <f aca="false">MAX(0,MIN(AU182,$BT182-SUMIF($AP$2:$AY$2,"&lt;"&amp;AU$2,$AP182:$AY182)))</f>
        <v>0</v>
      </c>
      <c r="BF182" s="0" t="n">
        <f aca="false">MAX(0,MIN(AV182,$BT182-SUMIF($AP$2:$AY$2,"&lt;"&amp;AV$2,$AP182:$AY182)))</f>
        <v>0</v>
      </c>
      <c r="BG182" s="0" t="n">
        <f aca="false">MAX(0,MIN(AW182,$BT182-SUMIF($AP$2:$AY$2,"&lt;"&amp;AW$2,$AP182:$AY182)))</f>
        <v>0</v>
      </c>
      <c r="BH182" s="0" t="n">
        <f aca="false">MAX(0,MIN(AX182,$BT182-SUMIF($AP$2:$AY$2,"&lt;"&amp;AX$2,$AP182:$AY182)))</f>
        <v>0</v>
      </c>
      <c r="BI182" s="0" t="n">
        <f aca="false">MAX(0,MIN(AY182,$BT182-SUMIF($AP$2:$AY$2,"&lt;"&amp;AY$2,$AP182:$AY182)))</f>
        <v>0</v>
      </c>
      <c r="BJ182" s="0" t="n">
        <f aca="false">ROUND(V182-AF182-AZ182,2)</f>
        <v>0</v>
      </c>
      <c r="BK182" s="0" t="n">
        <f aca="false">ROUND(W182-AG182-BA182,2)</f>
        <v>0</v>
      </c>
      <c r="BL182" s="0" t="n">
        <f aca="false">ROUND(X182-AH182-BB182,2)</f>
        <v>0</v>
      </c>
      <c r="BM182" s="0" t="n">
        <f aca="false">ROUND(Y182-AI182-BC182,2)</f>
        <v>0</v>
      </c>
      <c r="BN182" s="0" t="n">
        <f aca="false">ROUND(Z182-AJ182-BD182,2)</f>
        <v>0</v>
      </c>
      <c r="BO182" s="0" t="n">
        <f aca="false">ROUND(AA182-AK182-BE182,2)</f>
        <v>0</v>
      </c>
      <c r="BP182" s="0" t="n">
        <f aca="false">ROUND(AB182-AL182-BF182,2)</f>
        <v>0</v>
      </c>
      <c r="BQ182" s="0" t="n">
        <f aca="false">ROUND(AC182-AM182-BG182,2)</f>
        <v>0</v>
      </c>
      <c r="BR182" s="0" t="n">
        <f aca="false">ROUND(AD182-AN182-BH182,2)</f>
        <v>0</v>
      </c>
      <c r="BS182" s="0" t="n">
        <f aca="false">ROUND(AE182-AO182-BI182,2)</f>
        <v>0</v>
      </c>
      <c r="BT182" s="0" t="n">
        <f aca="false">MAX(0,Plan!$C$4-SUM(AF182:AO182))</f>
        <v>650</v>
      </c>
      <c r="BU182" s="0" t="n">
        <f aca="false">ROUND(SUM(BJ182:BS182),2)</f>
        <v>0</v>
      </c>
      <c r="BV182" s="0" t="n">
        <f aca="false">SUM(AF182:AO182)+SUM(AZ182:BI182)</f>
        <v>0</v>
      </c>
      <c r="BW182" s="0" t="n">
        <f aca="false">SUM(L182:U182)</f>
        <v>0</v>
      </c>
    </row>
    <row r="183" customFormat="false" ht="15" hidden="false" customHeight="false" outlineLevel="0" collapsed="false">
      <c r="A183" s="0" t="n">
        <v>178</v>
      </c>
      <c r="B183" s="0" t="n">
        <f aca="false">BJ182</f>
        <v>0</v>
      </c>
      <c r="C183" s="0" t="n">
        <f aca="false">BK182</f>
        <v>0</v>
      </c>
      <c r="D183" s="0" t="n">
        <f aca="false">BL182</f>
        <v>0</v>
      </c>
      <c r="E183" s="0" t="n">
        <f aca="false">BM182</f>
        <v>0</v>
      </c>
      <c r="F183" s="0" t="n">
        <f aca="false">BN182</f>
        <v>0</v>
      </c>
      <c r="G183" s="0" t="n">
        <f aca="false">BO182</f>
        <v>0</v>
      </c>
      <c r="H183" s="0" t="n">
        <f aca="false">BP182</f>
        <v>0</v>
      </c>
      <c r="I183" s="0" t="n">
        <f aca="false">BQ182</f>
        <v>0</v>
      </c>
      <c r="J183" s="0" t="n">
        <f aca="false">BR182</f>
        <v>0</v>
      </c>
      <c r="K183" s="0" t="n">
        <f aca="false">BS182</f>
        <v>0</v>
      </c>
      <c r="L183" s="0" t="n">
        <f aca="false">ROUND(B183*N(Debts!$D$5)/12,2)</f>
        <v>0</v>
      </c>
      <c r="M183" s="0" t="n">
        <f aca="false">ROUND(C183*N(Debts!$D$6)/12,2)</f>
        <v>0</v>
      </c>
      <c r="N183" s="0" t="n">
        <f aca="false">ROUND(D183*N(Debts!$D$7)/12,2)</f>
        <v>0</v>
      </c>
      <c r="O183" s="0" t="n">
        <f aca="false">ROUND(E183*N(Debts!$D$8)/12,2)</f>
        <v>0</v>
      </c>
      <c r="P183" s="0" t="n">
        <f aca="false">ROUND(F183*N(Debts!$D$9)/12,2)</f>
        <v>0</v>
      </c>
      <c r="Q183" s="0" t="n">
        <f aca="false">ROUND(G183*N(Debts!$D$10)/12,2)</f>
        <v>0</v>
      </c>
      <c r="R183" s="0" t="n">
        <f aca="false">ROUND(H183*N(Debts!$D$11)/12,2)</f>
        <v>0</v>
      </c>
      <c r="S183" s="0" t="n">
        <f aca="false">ROUND(I183*N(Debts!$D$12)/12,2)</f>
        <v>0</v>
      </c>
      <c r="T183" s="0" t="n">
        <f aca="false">ROUND(J183*N(Debts!$D$13)/12,2)</f>
        <v>0</v>
      </c>
      <c r="U183" s="0" t="n">
        <f aca="false">ROUND(K183*N(Debts!$D$14)/12,2)</f>
        <v>0</v>
      </c>
      <c r="V183" s="0" t="n">
        <f aca="false">B183+L183</f>
        <v>0</v>
      </c>
      <c r="W183" s="0" t="n">
        <f aca="false">C183+M183</f>
        <v>0</v>
      </c>
      <c r="X183" s="0" t="n">
        <f aca="false">D183+N183</f>
        <v>0</v>
      </c>
      <c r="Y183" s="0" t="n">
        <f aca="false">E183+O183</f>
        <v>0</v>
      </c>
      <c r="Z183" s="0" t="n">
        <f aca="false">F183+P183</f>
        <v>0</v>
      </c>
      <c r="AA183" s="0" t="n">
        <f aca="false">G183+Q183</f>
        <v>0</v>
      </c>
      <c r="AB183" s="0" t="n">
        <f aca="false">H183+R183</f>
        <v>0</v>
      </c>
      <c r="AC183" s="0" t="n">
        <f aca="false">I183+S183</f>
        <v>0</v>
      </c>
      <c r="AD183" s="0" t="n">
        <f aca="false">J183+T183</f>
        <v>0</v>
      </c>
      <c r="AE183" s="0" t="n">
        <f aca="false">K183+U183</f>
        <v>0</v>
      </c>
      <c r="AF183" s="0" t="n">
        <f aca="false">MIN(N(Debts!$E$5),V183)</f>
        <v>0</v>
      </c>
      <c r="AG183" s="0" t="n">
        <f aca="false">MIN(N(Debts!$E$6),W183)</f>
        <v>0</v>
      </c>
      <c r="AH183" s="0" t="n">
        <f aca="false">MIN(N(Debts!$E$7),X183)</f>
        <v>0</v>
      </c>
      <c r="AI183" s="0" t="n">
        <f aca="false">MIN(N(Debts!$E$8),Y183)</f>
        <v>0</v>
      </c>
      <c r="AJ183" s="0" t="n">
        <f aca="false">MIN(N(Debts!$E$9),Z183)</f>
        <v>0</v>
      </c>
      <c r="AK183" s="0" t="n">
        <f aca="false">MIN(N(Debts!$E$10),AA183)</f>
        <v>0</v>
      </c>
      <c r="AL183" s="0" t="n">
        <f aca="false">MIN(N(Debts!$E$11),AB183)</f>
        <v>0</v>
      </c>
      <c r="AM183" s="0" t="n">
        <f aca="false">MIN(N(Debts!$E$12),AC183)</f>
        <v>0</v>
      </c>
      <c r="AN183" s="0" t="n">
        <f aca="false">MIN(N(Debts!$E$13),AD183)</f>
        <v>0</v>
      </c>
      <c r="AO183" s="0" t="n">
        <f aca="false">MIN(N(Debts!$E$14),AE183)</f>
        <v>0</v>
      </c>
      <c r="AP183" s="0" t="n">
        <f aca="false">V183-AF183</f>
        <v>0</v>
      </c>
      <c r="AQ183" s="0" t="n">
        <f aca="false">W183-AG183</f>
        <v>0</v>
      </c>
      <c r="AR183" s="0" t="n">
        <f aca="false">X183-AH183</f>
        <v>0</v>
      </c>
      <c r="AS183" s="0" t="n">
        <f aca="false">Y183-AI183</f>
        <v>0</v>
      </c>
      <c r="AT183" s="0" t="n">
        <f aca="false">Z183-AJ183</f>
        <v>0</v>
      </c>
      <c r="AU183" s="0" t="n">
        <f aca="false">AA183-AK183</f>
        <v>0</v>
      </c>
      <c r="AV183" s="0" t="n">
        <f aca="false">AB183-AL183</f>
        <v>0</v>
      </c>
      <c r="AW183" s="0" t="n">
        <f aca="false">AC183-AM183</f>
        <v>0</v>
      </c>
      <c r="AX183" s="0" t="n">
        <f aca="false">AD183-AN183</f>
        <v>0</v>
      </c>
      <c r="AY183" s="0" t="n">
        <f aca="false">AE183-AO183</f>
        <v>0</v>
      </c>
      <c r="AZ183" s="0" t="n">
        <f aca="false">MAX(0,MIN(AP183,$BT183-SUMIF($AP$2:$AY$2,"&lt;"&amp;AP$2,$AP183:$AY183)))</f>
        <v>0</v>
      </c>
      <c r="BA183" s="0" t="n">
        <f aca="false">MAX(0,MIN(AQ183,$BT183-SUMIF($AP$2:$AY$2,"&lt;"&amp;AQ$2,$AP183:$AY183)))</f>
        <v>0</v>
      </c>
      <c r="BB183" s="0" t="n">
        <f aca="false">MAX(0,MIN(AR183,$BT183-SUMIF($AP$2:$AY$2,"&lt;"&amp;AR$2,$AP183:$AY183)))</f>
        <v>0</v>
      </c>
      <c r="BC183" s="0" t="n">
        <f aca="false">MAX(0,MIN(AS183,$BT183-SUMIF($AP$2:$AY$2,"&lt;"&amp;AS$2,$AP183:$AY183)))</f>
        <v>0</v>
      </c>
      <c r="BD183" s="0" t="n">
        <f aca="false">MAX(0,MIN(AT183,$BT183-SUMIF($AP$2:$AY$2,"&lt;"&amp;AT$2,$AP183:$AY183)))</f>
        <v>0</v>
      </c>
      <c r="BE183" s="0" t="n">
        <f aca="false">MAX(0,MIN(AU183,$BT183-SUMIF($AP$2:$AY$2,"&lt;"&amp;AU$2,$AP183:$AY183)))</f>
        <v>0</v>
      </c>
      <c r="BF183" s="0" t="n">
        <f aca="false">MAX(0,MIN(AV183,$BT183-SUMIF($AP$2:$AY$2,"&lt;"&amp;AV$2,$AP183:$AY183)))</f>
        <v>0</v>
      </c>
      <c r="BG183" s="0" t="n">
        <f aca="false">MAX(0,MIN(AW183,$BT183-SUMIF($AP$2:$AY$2,"&lt;"&amp;AW$2,$AP183:$AY183)))</f>
        <v>0</v>
      </c>
      <c r="BH183" s="0" t="n">
        <f aca="false">MAX(0,MIN(AX183,$BT183-SUMIF($AP$2:$AY$2,"&lt;"&amp;AX$2,$AP183:$AY183)))</f>
        <v>0</v>
      </c>
      <c r="BI183" s="0" t="n">
        <f aca="false">MAX(0,MIN(AY183,$BT183-SUMIF($AP$2:$AY$2,"&lt;"&amp;AY$2,$AP183:$AY183)))</f>
        <v>0</v>
      </c>
      <c r="BJ183" s="0" t="n">
        <f aca="false">ROUND(V183-AF183-AZ183,2)</f>
        <v>0</v>
      </c>
      <c r="BK183" s="0" t="n">
        <f aca="false">ROUND(W183-AG183-BA183,2)</f>
        <v>0</v>
      </c>
      <c r="BL183" s="0" t="n">
        <f aca="false">ROUND(X183-AH183-BB183,2)</f>
        <v>0</v>
      </c>
      <c r="BM183" s="0" t="n">
        <f aca="false">ROUND(Y183-AI183-BC183,2)</f>
        <v>0</v>
      </c>
      <c r="BN183" s="0" t="n">
        <f aca="false">ROUND(Z183-AJ183-BD183,2)</f>
        <v>0</v>
      </c>
      <c r="BO183" s="0" t="n">
        <f aca="false">ROUND(AA183-AK183-BE183,2)</f>
        <v>0</v>
      </c>
      <c r="BP183" s="0" t="n">
        <f aca="false">ROUND(AB183-AL183-BF183,2)</f>
        <v>0</v>
      </c>
      <c r="BQ183" s="0" t="n">
        <f aca="false">ROUND(AC183-AM183-BG183,2)</f>
        <v>0</v>
      </c>
      <c r="BR183" s="0" t="n">
        <f aca="false">ROUND(AD183-AN183-BH183,2)</f>
        <v>0</v>
      </c>
      <c r="BS183" s="0" t="n">
        <f aca="false">ROUND(AE183-AO183-BI183,2)</f>
        <v>0</v>
      </c>
      <c r="BT183" s="0" t="n">
        <f aca="false">MAX(0,Plan!$C$4-SUM(AF183:AO183))</f>
        <v>650</v>
      </c>
      <c r="BU183" s="0" t="n">
        <f aca="false">ROUND(SUM(BJ183:BS183),2)</f>
        <v>0</v>
      </c>
      <c r="BV183" s="0" t="n">
        <f aca="false">SUM(AF183:AO183)+SUM(AZ183:BI183)</f>
        <v>0</v>
      </c>
      <c r="BW183" s="0" t="n">
        <f aca="false">SUM(L183:U183)</f>
        <v>0</v>
      </c>
    </row>
    <row r="184" customFormat="false" ht="15" hidden="false" customHeight="false" outlineLevel="0" collapsed="false">
      <c r="A184" s="0" t="n">
        <v>179</v>
      </c>
      <c r="B184" s="0" t="n">
        <f aca="false">BJ183</f>
        <v>0</v>
      </c>
      <c r="C184" s="0" t="n">
        <f aca="false">BK183</f>
        <v>0</v>
      </c>
      <c r="D184" s="0" t="n">
        <f aca="false">BL183</f>
        <v>0</v>
      </c>
      <c r="E184" s="0" t="n">
        <f aca="false">BM183</f>
        <v>0</v>
      </c>
      <c r="F184" s="0" t="n">
        <f aca="false">BN183</f>
        <v>0</v>
      </c>
      <c r="G184" s="0" t="n">
        <f aca="false">BO183</f>
        <v>0</v>
      </c>
      <c r="H184" s="0" t="n">
        <f aca="false">BP183</f>
        <v>0</v>
      </c>
      <c r="I184" s="0" t="n">
        <f aca="false">BQ183</f>
        <v>0</v>
      </c>
      <c r="J184" s="0" t="n">
        <f aca="false">BR183</f>
        <v>0</v>
      </c>
      <c r="K184" s="0" t="n">
        <f aca="false">BS183</f>
        <v>0</v>
      </c>
      <c r="L184" s="0" t="n">
        <f aca="false">ROUND(B184*N(Debts!$D$5)/12,2)</f>
        <v>0</v>
      </c>
      <c r="M184" s="0" t="n">
        <f aca="false">ROUND(C184*N(Debts!$D$6)/12,2)</f>
        <v>0</v>
      </c>
      <c r="N184" s="0" t="n">
        <f aca="false">ROUND(D184*N(Debts!$D$7)/12,2)</f>
        <v>0</v>
      </c>
      <c r="O184" s="0" t="n">
        <f aca="false">ROUND(E184*N(Debts!$D$8)/12,2)</f>
        <v>0</v>
      </c>
      <c r="P184" s="0" t="n">
        <f aca="false">ROUND(F184*N(Debts!$D$9)/12,2)</f>
        <v>0</v>
      </c>
      <c r="Q184" s="0" t="n">
        <f aca="false">ROUND(G184*N(Debts!$D$10)/12,2)</f>
        <v>0</v>
      </c>
      <c r="R184" s="0" t="n">
        <f aca="false">ROUND(H184*N(Debts!$D$11)/12,2)</f>
        <v>0</v>
      </c>
      <c r="S184" s="0" t="n">
        <f aca="false">ROUND(I184*N(Debts!$D$12)/12,2)</f>
        <v>0</v>
      </c>
      <c r="T184" s="0" t="n">
        <f aca="false">ROUND(J184*N(Debts!$D$13)/12,2)</f>
        <v>0</v>
      </c>
      <c r="U184" s="0" t="n">
        <f aca="false">ROUND(K184*N(Debts!$D$14)/12,2)</f>
        <v>0</v>
      </c>
      <c r="V184" s="0" t="n">
        <f aca="false">B184+L184</f>
        <v>0</v>
      </c>
      <c r="W184" s="0" t="n">
        <f aca="false">C184+M184</f>
        <v>0</v>
      </c>
      <c r="X184" s="0" t="n">
        <f aca="false">D184+N184</f>
        <v>0</v>
      </c>
      <c r="Y184" s="0" t="n">
        <f aca="false">E184+O184</f>
        <v>0</v>
      </c>
      <c r="Z184" s="0" t="n">
        <f aca="false">F184+P184</f>
        <v>0</v>
      </c>
      <c r="AA184" s="0" t="n">
        <f aca="false">G184+Q184</f>
        <v>0</v>
      </c>
      <c r="AB184" s="0" t="n">
        <f aca="false">H184+R184</f>
        <v>0</v>
      </c>
      <c r="AC184" s="0" t="n">
        <f aca="false">I184+S184</f>
        <v>0</v>
      </c>
      <c r="AD184" s="0" t="n">
        <f aca="false">J184+T184</f>
        <v>0</v>
      </c>
      <c r="AE184" s="0" t="n">
        <f aca="false">K184+U184</f>
        <v>0</v>
      </c>
      <c r="AF184" s="0" t="n">
        <f aca="false">MIN(N(Debts!$E$5),V184)</f>
        <v>0</v>
      </c>
      <c r="AG184" s="0" t="n">
        <f aca="false">MIN(N(Debts!$E$6),W184)</f>
        <v>0</v>
      </c>
      <c r="AH184" s="0" t="n">
        <f aca="false">MIN(N(Debts!$E$7),X184)</f>
        <v>0</v>
      </c>
      <c r="AI184" s="0" t="n">
        <f aca="false">MIN(N(Debts!$E$8),Y184)</f>
        <v>0</v>
      </c>
      <c r="AJ184" s="0" t="n">
        <f aca="false">MIN(N(Debts!$E$9),Z184)</f>
        <v>0</v>
      </c>
      <c r="AK184" s="0" t="n">
        <f aca="false">MIN(N(Debts!$E$10),AA184)</f>
        <v>0</v>
      </c>
      <c r="AL184" s="0" t="n">
        <f aca="false">MIN(N(Debts!$E$11),AB184)</f>
        <v>0</v>
      </c>
      <c r="AM184" s="0" t="n">
        <f aca="false">MIN(N(Debts!$E$12),AC184)</f>
        <v>0</v>
      </c>
      <c r="AN184" s="0" t="n">
        <f aca="false">MIN(N(Debts!$E$13),AD184)</f>
        <v>0</v>
      </c>
      <c r="AO184" s="0" t="n">
        <f aca="false">MIN(N(Debts!$E$14),AE184)</f>
        <v>0</v>
      </c>
      <c r="AP184" s="0" t="n">
        <f aca="false">V184-AF184</f>
        <v>0</v>
      </c>
      <c r="AQ184" s="0" t="n">
        <f aca="false">W184-AG184</f>
        <v>0</v>
      </c>
      <c r="AR184" s="0" t="n">
        <f aca="false">X184-AH184</f>
        <v>0</v>
      </c>
      <c r="AS184" s="0" t="n">
        <f aca="false">Y184-AI184</f>
        <v>0</v>
      </c>
      <c r="AT184" s="0" t="n">
        <f aca="false">Z184-AJ184</f>
        <v>0</v>
      </c>
      <c r="AU184" s="0" t="n">
        <f aca="false">AA184-AK184</f>
        <v>0</v>
      </c>
      <c r="AV184" s="0" t="n">
        <f aca="false">AB184-AL184</f>
        <v>0</v>
      </c>
      <c r="AW184" s="0" t="n">
        <f aca="false">AC184-AM184</f>
        <v>0</v>
      </c>
      <c r="AX184" s="0" t="n">
        <f aca="false">AD184-AN184</f>
        <v>0</v>
      </c>
      <c r="AY184" s="0" t="n">
        <f aca="false">AE184-AO184</f>
        <v>0</v>
      </c>
      <c r="AZ184" s="0" t="n">
        <f aca="false">MAX(0,MIN(AP184,$BT184-SUMIF($AP$2:$AY$2,"&lt;"&amp;AP$2,$AP184:$AY184)))</f>
        <v>0</v>
      </c>
      <c r="BA184" s="0" t="n">
        <f aca="false">MAX(0,MIN(AQ184,$BT184-SUMIF($AP$2:$AY$2,"&lt;"&amp;AQ$2,$AP184:$AY184)))</f>
        <v>0</v>
      </c>
      <c r="BB184" s="0" t="n">
        <f aca="false">MAX(0,MIN(AR184,$BT184-SUMIF($AP$2:$AY$2,"&lt;"&amp;AR$2,$AP184:$AY184)))</f>
        <v>0</v>
      </c>
      <c r="BC184" s="0" t="n">
        <f aca="false">MAX(0,MIN(AS184,$BT184-SUMIF($AP$2:$AY$2,"&lt;"&amp;AS$2,$AP184:$AY184)))</f>
        <v>0</v>
      </c>
      <c r="BD184" s="0" t="n">
        <f aca="false">MAX(0,MIN(AT184,$BT184-SUMIF($AP$2:$AY$2,"&lt;"&amp;AT$2,$AP184:$AY184)))</f>
        <v>0</v>
      </c>
      <c r="BE184" s="0" t="n">
        <f aca="false">MAX(0,MIN(AU184,$BT184-SUMIF($AP$2:$AY$2,"&lt;"&amp;AU$2,$AP184:$AY184)))</f>
        <v>0</v>
      </c>
      <c r="BF184" s="0" t="n">
        <f aca="false">MAX(0,MIN(AV184,$BT184-SUMIF($AP$2:$AY$2,"&lt;"&amp;AV$2,$AP184:$AY184)))</f>
        <v>0</v>
      </c>
      <c r="BG184" s="0" t="n">
        <f aca="false">MAX(0,MIN(AW184,$BT184-SUMIF($AP$2:$AY$2,"&lt;"&amp;AW$2,$AP184:$AY184)))</f>
        <v>0</v>
      </c>
      <c r="BH184" s="0" t="n">
        <f aca="false">MAX(0,MIN(AX184,$BT184-SUMIF($AP$2:$AY$2,"&lt;"&amp;AX$2,$AP184:$AY184)))</f>
        <v>0</v>
      </c>
      <c r="BI184" s="0" t="n">
        <f aca="false">MAX(0,MIN(AY184,$BT184-SUMIF($AP$2:$AY$2,"&lt;"&amp;AY$2,$AP184:$AY184)))</f>
        <v>0</v>
      </c>
      <c r="BJ184" s="0" t="n">
        <f aca="false">ROUND(V184-AF184-AZ184,2)</f>
        <v>0</v>
      </c>
      <c r="BK184" s="0" t="n">
        <f aca="false">ROUND(W184-AG184-BA184,2)</f>
        <v>0</v>
      </c>
      <c r="BL184" s="0" t="n">
        <f aca="false">ROUND(X184-AH184-BB184,2)</f>
        <v>0</v>
      </c>
      <c r="BM184" s="0" t="n">
        <f aca="false">ROUND(Y184-AI184-BC184,2)</f>
        <v>0</v>
      </c>
      <c r="BN184" s="0" t="n">
        <f aca="false">ROUND(Z184-AJ184-BD184,2)</f>
        <v>0</v>
      </c>
      <c r="BO184" s="0" t="n">
        <f aca="false">ROUND(AA184-AK184-BE184,2)</f>
        <v>0</v>
      </c>
      <c r="BP184" s="0" t="n">
        <f aca="false">ROUND(AB184-AL184-BF184,2)</f>
        <v>0</v>
      </c>
      <c r="BQ184" s="0" t="n">
        <f aca="false">ROUND(AC184-AM184-BG184,2)</f>
        <v>0</v>
      </c>
      <c r="BR184" s="0" t="n">
        <f aca="false">ROUND(AD184-AN184-BH184,2)</f>
        <v>0</v>
      </c>
      <c r="BS184" s="0" t="n">
        <f aca="false">ROUND(AE184-AO184-BI184,2)</f>
        <v>0</v>
      </c>
      <c r="BT184" s="0" t="n">
        <f aca="false">MAX(0,Plan!$C$4-SUM(AF184:AO184))</f>
        <v>650</v>
      </c>
      <c r="BU184" s="0" t="n">
        <f aca="false">ROUND(SUM(BJ184:BS184),2)</f>
        <v>0</v>
      </c>
      <c r="BV184" s="0" t="n">
        <f aca="false">SUM(AF184:AO184)+SUM(AZ184:BI184)</f>
        <v>0</v>
      </c>
      <c r="BW184" s="0" t="n">
        <f aca="false">SUM(L184:U184)</f>
        <v>0</v>
      </c>
    </row>
    <row r="185" customFormat="false" ht="15" hidden="false" customHeight="false" outlineLevel="0" collapsed="false">
      <c r="A185" s="0" t="n">
        <v>180</v>
      </c>
      <c r="B185" s="0" t="n">
        <f aca="false">BJ184</f>
        <v>0</v>
      </c>
      <c r="C185" s="0" t="n">
        <f aca="false">BK184</f>
        <v>0</v>
      </c>
      <c r="D185" s="0" t="n">
        <f aca="false">BL184</f>
        <v>0</v>
      </c>
      <c r="E185" s="0" t="n">
        <f aca="false">BM184</f>
        <v>0</v>
      </c>
      <c r="F185" s="0" t="n">
        <f aca="false">BN184</f>
        <v>0</v>
      </c>
      <c r="G185" s="0" t="n">
        <f aca="false">BO184</f>
        <v>0</v>
      </c>
      <c r="H185" s="0" t="n">
        <f aca="false">BP184</f>
        <v>0</v>
      </c>
      <c r="I185" s="0" t="n">
        <f aca="false">BQ184</f>
        <v>0</v>
      </c>
      <c r="J185" s="0" t="n">
        <f aca="false">BR184</f>
        <v>0</v>
      </c>
      <c r="K185" s="0" t="n">
        <f aca="false">BS184</f>
        <v>0</v>
      </c>
      <c r="L185" s="0" t="n">
        <f aca="false">ROUND(B185*N(Debts!$D$5)/12,2)</f>
        <v>0</v>
      </c>
      <c r="M185" s="0" t="n">
        <f aca="false">ROUND(C185*N(Debts!$D$6)/12,2)</f>
        <v>0</v>
      </c>
      <c r="N185" s="0" t="n">
        <f aca="false">ROUND(D185*N(Debts!$D$7)/12,2)</f>
        <v>0</v>
      </c>
      <c r="O185" s="0" t="n">
        <f aca="false">ROUND(E185*N(Debts!$D$8)/12,2)</f>
        <v>0</v>
      </c>
      <c r="P185" s="0" t="n">
        <f aca="false">ROUND(F185*N(Debts!$D$9)/12,2)</f>
        <v>0</v>
      </c>
      <c r="Q185" s="0" t="n">
        <f aca="false">ROUND(G185*N(Debts!$D$10)/12,2)</f>
        <v>0</v>
      </c>
      <c r="R185" s="0" t="n">
        <f aca="false">ROUND(H185*N(Debts!$D$11)/12,2)</f>
        <v>0</v>
      </c>
      <c r="S185" s="0" t="n">
        <f aca="false">ROUND(I185*N(Debts!$D$12)/12,2)</f>
        <v>0</v>
      </c>
      <c r="T185" s="0" t="n">
        <f aca="false">ROUND(J185*N(Debts!$D$13)/12,2)</f>
        <v>0</v>
      </c>
      <c r="U185" s="0" t="n">
        <f aca="false">ROUND(K185*N(Debts!$D$14)/12,2)</f>
        <v>0</v>
      </c>
      <c r="V185" s="0" t="n">
        <f aca="false">B185+L185</f>
        <v>0</v>
      </c>
      <c r="W185" s="0" t="n">
        <f aca="false">C185+M185</f>
        <v>0</v>
      </c>
      <c r="X185" s="0" t="n">
        <f aca="false">D185+N185</f>
        <v>0</v>
      </c>
      <c r="Y185" s="0" t="n">
        <f aca="false">E185+O185</f>
        <v>0</v>
      </c>
      <c r="Z185" s="0" t="n">
        <f aca="false">F185+P185</f>
        <v>0</v>
      </c>
      <c r="AA185" s="0" t="n">
        <f aca="false">G185+Q185</f>
        <v>0</v>
      </c>
      <c r="AB185" s="0" t="n">
        <f aca="false">H185+R185</f>
        <v>0</v>
      </c>
      <c r="AC185" s="0" t="n">
        <f aca="false">I185+S185</f>
        <v>0</v>
      </c>
      <c r="AD185" s="0" t="n">
        <f aca="false">J185+T185</f>
        <v>0</v>
      </c>
      <c r="AE185" s="0" t="n">
        <f aca="false">K185+U185</f>
        <v>0</v>
      </c>
      <c r="AF185" s="0" t="n">
        <f aca="false">MIN(N(Debts!$E$5),V185)</f>
        <v>0</v>
      </c>
      <c r="AG185" s="0" t="n">
        <f aca="false">MIN(N(Debts!$E$6),W185)</f>
        <v>0</v>
      </c>
      <c r="AH185" s="0" t="n">
        <f aca="false">MIN(N(Debts!$E$7),X185)</f>
        <v>0</v>
      </c>
      <c r="AI185" s="0" t="n">
        <f aca="false">MIN(N(Debts!$E$8),Y185)</f>
        <v>0</v>
      </c>
      <c r="AJ185" s="0" t="n">
        <f aca="false">MIN(N(Debts!$E$9),Z185)</f>
        <v>0</v>
      </c>
      <c r="AK185" s="0" t="n">
        <f aca="false">MIN(N(Debts!$E$10),AA185)</f>
        <v>0</v>
      </c>
      <c r="AL185" s="0" t="n">
        <f aca="false">MIN(N(Debts!$E$11),AB185)</f>
        <v>0</v>
      </c>
      <c r="AM185" s="0" t="n">
        <f aca="false">MIN(N(Debts!$E$12),AC185)</f>
        <v>0</v>
      </c>
      <c r="AN185" s="0" t="n">
        <f aca="false">MIN(N(Debts!$E$13),AD185)</f>
        <v>0</v>
      </c>
      <c r="AO185" s="0" t="n">
        <f aca="false">MIN(N(Debts!$E$14),AE185)</f>
        <v>0</v>
      </c>
      <c r="AP185" s="0" t="n">
        <f aca="false">V185-AF185</f>
        <v>0</v>
      </c>
      <c r="AQ185" s="0" t="n">
        <f aca="false">W185-AG185</f>
        <v>0</v>
      </c>
      <c r="AR185" s="0" t="n">
        <f aca="false">X185-AH185</f>
        <v>0</v>
      </c>
      <c r="AS185" s="0" t="n">
        <f aca="false">Y185-AI185</f>
        <v>0</v>
      </c>
      <c r="AT185" s="0" t="n">
        <f aca="false">Z185-AJ185</f>
        <v>0</v>
      </c>
      <c r="AU185" s="0" t="n">
        <f aca="false">AA185-AK185</f>
        <v>0</v>
      </c>
      <c r="AV185" s="0" t="n">
        <f aca="false">AB185-AL185</f>
        <v>0</v>
      </c>
      <c r="AW185" s="0" t="n">
        <f aca="false">AC185-AM185</f>
        <v>0</v>
      </c>
      <c r="AX185" s="0" t="n">
        <f aca="false">AD185-AN185</f>
        <v>0</v>
      </c>
      <c r="AY185" s="0" t="n">
        <f aca="false">AE185-AO185</f>
        <v>0</v>
      </c>
      <c r="AZ185" s="0" t="n">
        <f aca="false">MAX(0,MIN(AP185,$BT185-SUMIF($AP$2:$AY$2,"&lt;"&amp;AP$2,$AP185:$AY185)))</f>
        <v>0</v>
      </c>
      <c r="BA185" s="0" t="n">
        <f aca="false">MAX(0,MIN(AQ185,$BT185-SUMIF($AP$2:$AY$2,"&lt;"&amp;AQ$2,$AP185:$AY185)))</f>
        <v>0</v>
      </c>
      <c r="BB185" s="0" t="n">
        <f aca="false">MAX(0,MIN(AR185,$BT185-SUMIF($AP$2:$AY$2,"&lt;"&amp;AR$2,$AP185:$AY185)))</f>
        <v>0</v>
      </c>
      <c r="BC185" s="0" t="n">
        <f aca="false">MAX(0,MIN(AS185,$BT185-SUMIF($AP$2:$AY$2,"&lt;"&amp;AS$2,$AP185:$AY185)))</f>
        <v>0</v>
      </c>
      <c r="BD185" s="0" t="n">
        <f aca="false">MAX(0,MIN(AT185,$BT185-SUMIF($AP$2:$AY$2,"&lt;"&amp;AT$2,$AP185:$AY185)))</f>
        <v>0</v>
      </c>
      <c r="BE185" s="0" t="n">
        <f aca="false">MAX(0,MIN(AU185,$BT185-SUMIF($AP$2:$AY$2,"&lt;"&amp;AU$2,$AP185:$AY185)))</f>
        <v>0</v>
      </c>
      <c r="BF185" s="0" t="n">
        <f aca="false">MAX(0,MIN(AV185,$BT185-SUMIF($AP$2:$AY$2,"&lt;"&amp;AV$2,$AP185:$AY185)))</f>
        <v>0</v>
      </c>
      <c r="BG185" s="0" t="n">
        <f aca="false">MAX(0,MIN(AW185,$BT185-SUMIF($AP$2:$AY$2,"&lt;"&amp;AW$2,$AP185:$AY185)))</f>
        <v>0</v>
      </c>
      <c r="BH185" s="0" t="n">
        <f aca="false">MAX(0,MIN(AX185,$BT185-SUMIF($AP$2:$AY$2,"&lt;"&amp;AX$2,$AP185:$AY185)))</f>
        <v>0</v>
      </c>
      <c r="BI185" s="0" t="n">
        <f aca="false">MAX(0,MIN(AY185,$BT185-SUMIF($AP$2:$AY$2,"&lt;"&amp;AY$2,$AP185:$AY185)))</f>
        <v>0</v>
      </c>
      <c r="BJ185" s="0" t="n">
        <f aca="false">ROUND(V185-AF185-AZ185,2)</f>
        <v>0</v>
      </c>
      <c r="BK185" s="0" t="n">
        <f aca="false">ROUND(W185-AG185-BA185,2)</f>
        <v>0</v>
      </c>
      <c r="BL185" s="0" t="n">
        <f aca="false">ROUND(X185-AH185-BB185,2)</f>
        <v>0</v>
      </c>
      <c r="BM185" s="0" t="n">
        <f aca="false">ROUND(Y185-AI185-BC185,2)</f>
        <v>0</v>
      </c>
      <c r="BN185" s="0" t="n">
        <f aca="false">ROUND(Z185-AJ185-BD185,2)</f>
        <v>0</v>
      </c>
      <c r="BO185" s="0" t="n">
        <f aca="false">ROUND(AA185-AK185-BE185,2)</f>
        <v>0</v>
      </c>
      <c r="BP185" s="0" t="n">
        <f aca="false">ROUND(AB185-AL185-BF185,2)</f>
        <v>0</v>
      </c>
      <c r="BQ185" s="0" t="n">
        <f aca="false">ROUND(AC185-AM185-BG185,2)</f>
        <v>0</v>
      </c>
      <c r="BR185" s="0" t="n">
        <f aca="false">ROUND(AD185-AN185-BH185,2)</f>
        <v>0</v>
      </c>
      <c r="BS185" s="0" t="n">
        <f aca="false">ROUND(AE185-AO185-BI185,2)</f>
        <v>0</v>
      </c>
      <c r="BT185" s="0" t="n">
        <f aca="false">MAX(0,Plan!$C$4-SUM(AF185:AO185))</f>
        <v>650</v>
      </c>
      <c r="BU185" s="0" t="n">
        <f aca="false">ROUND(SUM(BJ185:BS185),2)</f>
        <v>0</v>
      </c>
      <c r="BV185" s="0" t="n">
        <f aca="false">SUM(AF185:AO185)+SUM(AZ185:BI185)</f>
        <v>0</v>
      </c>
      <c r="BW185" s="0" t="n">
        <f aca="false">SUM(L185:U185)</f>
        <v>0</v>
      </c>
    </row>
    <row r="186" customFormat="false" ht="15" hidden="false" customHeight="false" outlineLevel="0" collapsed="false">
      <c r="A186" s="0" t="n">
        <v>181</v>
      </c>
      <c r="B186" s="0" t="n">
        <f aca="false">BJ185</f>
        <v>0</v>
      </c>
      <c r="C186" s="0" t="n">
        <f aca="false">BK185</f>
        <v>0</v>
      </c>
      <c r="D186" s="0" t="n">
        <f aca="false">BL185</f>
        <v>0</v>
      </c>
      <c r="E186" s="0" t="n">
        <f aca="false">BM185</f>
        <v>0</v>
      </c>
      <c r="F186" s="0" t="n">
        <f aca="false">BN185</f>
        <v>0</v>
      </c>
      <c r="G186" s="0" t="n">
        <f aca="false">BO185</f>
        <v>0</v>
      </c>
      <c r="H186" s="0" t="n">
        <f aca="false">BP185</f>
        <v>0</v>
      </c>
      <c r="I186" s="0" t="n">
        <f aca="false">BQ185</f>
        <v>0</v>
      </c>
      <c r="J186" s="0" t="n">
        <f aca="false">BR185</f>
        <v>0</v>
      </c>
      <c r="K186" s="0" t="n">
        <f aca="false">BS185</f>
        <v>0</v>
      </c>
      <c r="L186" s="0" t="n">
        <f aca="false">ROUND(B186*N(Debts!$D$5)/12,2)</f>
        <v>0</v>
      </c>
      <c r="M186" s="0" t="n">
        <f aca="false">ROUND(C186*N(Debts!$D$6)/12,2)</f>
        <v>0</v>
      </c>
      <c r="N186" s="0" t="n">
        <f aca="false">ROUND(D186*N(Debts!$D$7)/12,2)</f>
        <v>0</v>
      </c>
      <c r="O186" s="0" t="n">
        <f aca="false">ROUND(E186*N(Debts!$D$8)/12,2)</f>
        <v>0</v>
      </c>
      <c r="P186" s="0" t="n">
        <f aca="false">ROUND(F186*N(Debts!$D$9)/12,2)</f>
        <v>0</v>
      </c>
      <c r="Q186" s="0" t="n">
        <f aca="false">ROUND(G186*N(Debts!$D$10)/12,2)</f>
        <v>0</v>
      </c>
      <c r="R186" s="0" t="n">
        <f aca="false">ROUND(H186*N(Debts!$D$11)/12,2)</f>
        <v>0</v>
      </c>
      <c r="S186" s="0" t="n">
        <f aca="false">ROUND(I186*N(Debts!$D$12)/12,2)</f>
        <v>0</v>
      </c>
      <c r="T186" s="0" t="n">
        <f aca="false">ROUND(J186*N(Debts!$D$13)/12,2)</f>
        <v>0</v>
      </c>
      <c r="U186" s="0" t="n">
        <f aca="false">ROUND(K186*N(Debts!$D$14)/12,2)</f>
        <v>0</v>
      </c>
      <c r="V186" s="0" t="n">
        <f aca="false">B186+L186</f>
        <v>0</v>
      </c>
      <c r="W186" s="0" t="n">
        <f aca="false">C186+M186</f>
        <v>0</v>
      </c>
      <c r="X186" s="0" t="n">
        <f aca="false">D186+N186</f>
        <v>0</v>
      </c>
      <c r="Y186" s="0" t="n">
        <f aca="false">E186+O186</f>
        <v>0</v>
      </c>
      <c r="Z186" s="0" t="n">
        <f aca="false">F186+P186</f>
        <v>0</v>
      </c>
      <c r="AA186" s="0" t="n">
        <f aca="false">G186+Q186</f>
        <v>0</v>
      </c>
      <c r="AB186" s="0" t="n">
        <f aca="false">H186+R186</f>
        <v>0</v>
      </c>
      <c r="AC186" s="0" t="n">
        <f aca="false">I186+S186</f>
        <v>0</v>
      </c>
      <c r="AD186" s="0" t="n">
        <f aca="false">J186+T186</f>
        <v>0</v>
      </c>
      <c r="AE186" s="0" t="n">
        <f aca="false">K186+U186</f>
        <v>0</v>
      </c>
      <c r="AF186" s="0" t="n">
        <f aca="false">MIN(N(Debts!$E$5),V186)</f>
        <v>0</v>
      </c>
      <c r="AG186" s="0" t="n">
        <f aca="false">MIN(N(Debts!$E$6),W186)</f>
        <v>0</v>
      </c>
      <c r="AH186" s="0" t="n">
        <f aca="false">MIN(N(Debts!$E$7),X186)</f>
        <v>0</v>
      </c>
      <c r="AI186" s="0" t="n">
        <f aca="false">MIN(N(Debts!$E$8),Y186)</f>
        <v>0</v>
      </c>
      <c r="AJ186" s="0" t="n">
        <f aca="false">MIN(N(Debts!$E$9),Z186)</f>
        <v>0</v>
      </c>
      <c r="AK186" s="0" t="n">
        <f aca="false">MIN(N(Debts!$E$10),AA186)</f>
        <v>0</v>
      </c>
      <c r="AL186" s="0" t="n">
        <f aca="false">MIN(N(Debts!$E$11),AB186)</f>
        <v>0</v>
      </c>
      <c r="AM186" s="0" t="n">
        <f aca="false">MIN(N(Debts!$E$12),AC186)</f>
        <v>0</v>
      </c>
      <c r="AN186" s="0" t="n">
        <f aca="false">MIN(N(Debts!$E$13),AD186)</f>
        <v>0</v>
      </c>
      <c r="AO186" s="0" t="n">
        <f aca="false">MIN(N(Debts!$E$14),AE186)</f>
        <v>0</v>
      </c>
      <c r="AP186" s="0" t="n">
        <f aca="false">V186-AF186</f>
        <v>0</v>
      </c>
      <c r="AQ186" s="0" t="n">
        <f aca="false">W186-AG186</f>
        <v>0</v>
      </c>
      <c r="AR186" s="0" t="n">
        <f aca="false">X186-AH186</f>
        <v>0</v>
      </c>
      <c r="AS186" s="0" t="n">
        <f aca="false">Y186-AI186</f>
        <v>0</v>
      </c>
      <c r="AT186" s="0" t="n">
        <f aca="false">Z186-AJ186</f>
        <v>0</v>
      </c>
      <c r="AU186" s="0" t="n">
        <f aca="false">AA186-AK186</f>
        <v>0</v>
      </c>
      <c r="AV186" s="0" t="n">
        <f aca="false">AB186-AL186</f>
        <v>0</v>
      </c>
      <c r="AW186" s="0" t="n">
        <f aca="false">AC186-AM186</f>
        <v>0</v>
      </c>
      <c r="AX186" s="0" t="n">
        <f aca="false">AD186-AN186</f>
        <v>0</v>
      </c>
      <c r="AY186" s="0" t="n">
        <f aca="false">AE186-AO186</f>
        <v>0</v>
      </c>
      <c r="AZ186" s="0" t="n">
        <f aca="false">MAX(0,MIN(AP186,$BT186-SUMIF($AP$2:$AY$2,"&lt;"&amp;AP$2,$AP186:$AY186)))</f>
        <v>0</v>
      </c>
      <c r="BA186" s="0" t="n">
        <f aca="false">MAX(0,MIN(AQ186,$BT186-SUMIF($AP$2:$AY$2,"&lt;"&amp;AQ$2,$AP186:$AY186)))</f>
        <v>0</v>
      </c>
      <c r="BB186" s="0" t="n">
        <f aca="false">MAX(0,MIN(AR186,$BT186-SUMIF($AP$2:$AY$2,"&lt;"&amp;AR$2,$AP186:$AY186)))</f>
        <v>0</v>
      </c>
      <c r="BC186" s="0" t="n">
        <f aca="false">MAX(0,MIN(AS186,$BT186-SUMIF($AP$2:$AY$2,"&lt;"&amp;AS$2,$AP186:$AY186)))</f>
        <v>0</v>
      </c>
      <c r="BD186" s="0" t="n">
        <f aca="false">MAX(0,MIN(AT186,$BT186-SUMIF($AP$2:$AY$2,"&lt;"&amp;AT$2,$AP186:$AY186)))</f>
        <v>0</v>
      </c>
      <c r="BE186" s="0" t="n">
        <f aca="false">MAX(0,MIN(AU186,$BT186-SUMIF($AP$2:$AY$2,"&lt;"&amp;AU$2,$AP186:$AY186)))</f>
        <v>0</v>
      </c>
      <c r="BF186" s="0" t="n">
        <f aca="false">MAX(0,MIN(AV186,$BT186-SUMIF($AP$2:$AY$2,"&lt;"&amp;AV$2,$AP186:$AY186)))</f>
        <v>0</v>
      </c>
      <c r="BG186" s="0" t="n">
        <f aca="false">MAX(0,MIN(AW186,$BT186-SUMIF($AP$2:$AY$2,"&lt;"&amp;AW$2,$AP186:$AY186)))</f>
        <v>0</v>
      </c>
      <c r="BH186" s="0" t="n">
        <f aca="false">MAX(0,MIN(AX186,$BT186-SUMIF($AP$2:$AY$2,"&lt;"&amp;AX$2,$AP186:$AY186)))</f>
        <v>0</v>
      </c>
      <c r="BI186" s="0" t="n">
        <f aca="false">MAX(0,MIN(AY186,$BT186-SUMIF($AP$2:$AY$2,"&lt;"&amp;AY$2,$AP186:$AY186)))</f>
        <v>0</v>
      </c>
      <c r="BJ186" s="0" t="n">
        <f aca="false">ROUND(V186-AF186-AZ186,2)</f>
        <v>0</v>
      </c>
      <c r="BK186" s="0" t="n">
        <f aca="false">ROUND(W186-AG186-BA186,2)</f>
        <v>0</v>
      </c>
      <c r="BL186" s="0" t="n">
        <f aca="false">ROUND(X186-AH186-BB186,2)</f>
        <v>0</v>
      </c>
      <c r="BM186" s="0" t="n">
        <f aca="false">ROUND(Y186-AI186-BC186,2)</f>
        <v>0</v>
      </c>
      <c r="BN186" s="0" t="n">
        <f aca="false">ROUND(Z186-AJ186-BD186,2)</f>
        <v>0</v>
      </c>
      <c r="BO186" s="0" t="n">
        <f aca="false">ROUND(AA186-AK186-BE186,2)</f>
        <v>0</v>
      </c>
      <c r="BP186" s="0" t="n">
        <f aca="false">ROUND(AB186-AL186-BF186,2)</f>
        <v>0</v>
      </c>
      <c r="BQ186" s="0" t="n">
        <f aca="false">ROUND(AC186-AM186-BG186,2)</f>
        <v>0</v>
      </c>
      <c r="BR186" s="0" t="n">
        <f aca="false">ROUND(AD186-AN186-BH186,2)</f>
        <v>0</v>
      </c>
      <c r="BS186" s="0" t="n">
        <f aca="false">ROUND(AE186-AO186-BI186,2)</f>
        <v>0</v>
      </c>
      <c r="BT186" s="0" t="n">
        <f aca="false">MAX(0,Plan!$C$4-SUM(AF186:AO186))</f>
        <v>650</v>
      </c>
      <c r="BU186" s="0" t="n">
        <f aca="false">ROUND(SUM(BJ186:BS186),2)</f>
        <v>0</v>
      </c>
      <c r="BV186" s="0" t="n">
        <f aca="false">SUM(AF186:AO186)+SUM(AZ186:BI186)</f>
        <v>0</v>
      </c>
      <c r="BW186" s="0" t="n">
        <f aca="false">SUM(L186:U186)</f>
        <v>0</v>
      </c>
    </row>
    <row r="187" customFormat="false" ht="15" hidden="false" customHeight="false" outlineLevel="0" collapsed="false">
      <c r="A187" s="0" t="n">
        <v>182</v>
      </c>
      <c r="B187" s="0" t="n">
        <f aca="false">BJ186</f>
        <v>0</v>
      </c>
      <c r="C187" s="0" t="n">
        <f aca="false">BK186</f>
        <v>0</v>
      </c>
      <c r="D187" s="0" t="n">
        <f aca="false">BL186</f>
        <v>0</v>
      </c>
      <c r="E187" s="0" t="n">
        <f aca="false">BM186</f>
        <v>0</v>
      </c>
      <c r="F187" s="0" t="n">
        <f aca="false">BN186</f>
        <v>0</v>
      </c>
      <c r="G187" s="0" t="n">
        <f aca="false">BO186</f>
        <v>0</v>
      </c>
      <c r="H187" s="0" t="n">
        <f aca="false">BP186</f>
        <v>0</v>
      </c>
      <c r="I187" s="0" t="n">
        <f aca="false">BQ186</f>
        <v>0</v>
      </c>
      <c r="J187" s="0" t="n">
        <f aca="false">BR186</f>
        <v>0</v>
      </c>
      <c r="K187" s="0" t="n">
        <f aca="false">BS186</f>
        <v>0</v>
      </c>
      <c r="L187" s="0" t="n">
        <f aca="false">ROUND(B187*N(Debts!$D$5)/12,2)</f>
        <v>0</v>
      </c>
      <c r="M187" s="0" t="n">
        <f aca="false">ROUND(C187*N(Debts!$D$6)/12,2)</f>
        <v>0</v>
      </c>
      <c r="N187" s="0" t="n">
        <f aca="false">ROUND(D187*N(Debts!$D$7)/12,2)</f>
        <v>0</v>
      </c>
      <c r="O187" s="0" t="n">
        <f aca="false">ROUND(E187*N(Debts!$D$8)/12,2)</f>
        <v>0</v>
      </c>
      <c r="P187" s="0" t="n">
        <f aca="false">ROUND(F187*N(Debts!$D$9)/12,2)</f>
        <v>0</v>
      </c>
      <c r="Q187" s="0" t="n">
        <f aca="false">ROUND(G187*N(Debts!$D$10)/12,2)</f>
        <v>0</v>
      </c>
      <c r="R187" s="0" t="n">
        <f aca="false">ROUND(H187*N(Debts!$D$11)/12,2)</f>
        <v>0</v>
      </c>
      <c r="S187" s="0" t="n">
        <f aca="false">ROUND(I187*N(Debts!$D$12)/12,2)</f>
        <v>0</v>
      </c>
      <c r="T187" s="0" t="n">
        <f aca="false">ROUND(J187*N(Debts!$D$13)/12,2)</f>
        <v>0</v>
      </c>
      <c r="U187" s="0" t="n">
        <f aca="false">ROUND(K187*N(Debts!$D$14)/12,2)</f>
        <v>0</v>
      </c>
      <c r="V187" s="0" t="n">
        <f aca="false">B187+L187</f>
        <v>0</v>
      </c>
      <c r="W187" s="0" t="n">
        <f aca="false">C187+M187</f>
        <v>0</v>
      </c>
      <c r="X187" s="0" t="n">
        <f aca="false">D187+N187</f>
        <v>0</v>
      </c>
      <c r="Y187" s="0" t="n">
        <f aca="false">E187+O187</f>
        <v>0</v>
      </c>
      <c r="Z187" s="0" t="n">
        <f aca="false">F187+P187</f>
        <v>0</v>
      </c>
      <c r="AA187" s="0" t="n">
        <f aca="false">G187+Q187</f>
        <v>0</v>
      </c>
      <c r="AB187" s="0" t="n">
        <f aca="false">H187+R187</f>
        <v>0</v>
      </c>
      <c r="AC187" s="0" t="n">
        <f aca="false">I187+S187</f>
        <v>0</v>
      </c>
      <c r="AD187" s="0" t="n">
        <f aca="false">J187+T187</f>
        <v>0</v>
      </c>
      <c r="AE187" s="0" t="n">
        <f aca="false">K187+U187</f>
        <v>0</v>
      </c>
      <c r="AF187" s="0" t="n">
        <f aca="false">MIN(N(Debts!$E$5),V187)</f>
        <v>0</v>
      </c>
      <c r="AG187" s="0" t="n">
        <f aca="false">MIN(N(Debts!$E$6),W187)</f>
        <v>0</v>
      </c>
      <c r="AH187" s="0" t="n">
        <f aca="false">MIN(N(Debts!$E$7),X187)</f>
        <v>0</v>
      </c>
      <c r="AI187" s="0" t="n">
        <f aca="false">MIN(N(Debts!$E$8),Y187)</f>
        <v>0</v>
      </c>
      <c r="AJ187" s="0" t="n">
        <f aca="false">MIN(N(Debts!$E$9),Z187)</f>
        <v>0</v>
      </c>
      <c r="AK187" s="0" t="n">
        <f aca="false">MIN(N(Debts!$E$10),AA187)</f>
        <v>0</v>
      </c>
      <c r="AL187" s="0" t="n">
        <f aca="false">MIN(N(Debts!$E$11),AB187)</f>
        <v>0</v>
      </c>
      <c r="AM187" s="0" t="n">
        <f aca="false">MIN(N(Debts!$E$12),AC187)</f>
        <v>0</v>
      </c>
      <c r="AN187" s="0" t="n">
        <f aca="false">MIN(N(Debts!$E$13),AD187)</f>
        <v>0</v>
      </c>
      <c r="AO187" s="0" t="n">
        <f aca="false">MIN(N(Debts!$E$14),AE187)</f>
        <v>0</v>
      </c>
      <c r="AP187" s="0" t="n">
        <f aca="false">V187-AF187</f>
        <v>0</v>
      </c>
      <c r="AQ187" s="0" t="n">
        <f aca="false">W187-AG187</f>
        <v>0</v>
      </c>
      <c r="AR187" s="0" t="n">
        <f aca="false">X187-AH187</f>
        <v>0</v>
      </c>
      <c r="AS187" s="0" t="n">
        <f aca="false">Y187-AI187</f>
        <v>0</v>
      </c>
      <c r="AT187" s="0" t="n">
        <f aca="false">Z187-AJ187</f>
        <v>0</v>
      </c>
      <c r="AU187" s="0" t="n">
        <f aca="false">AA187-AK187</f>
        <v>0</v>
      </c>
      <c r="AV187" s="0" t="n">
        <f aca="false">AB187-AL187</f>
        <v>0</v>
      </c>
      <c r="AW187" s="0" t="n">
        <f aca="false">AC187-AM187</f>
        <v>0</v>
      </c>
      <c r="AX187" s="0" t="n">
        <f aca="false">AD187-AN187</f>
        <v>0</v>
      </c>
      <c r="AY187" s="0" t="n">
        <f aca="false">AE187-AO187</f>
        <v>0</v>
      </c>
      <c r="AZ187" s="0" t="n">
        <f aca="false">MAX(0,MIN(AP187,$BT187-SUMIF($AP$2:$AY$2,"&lt;"&amp;AP$2,$AP187:$AY187)))</f>
        <v>0</v>
      </c>
      <c r="BA187" s="0" t="n">
        <f aca="false">MAX(0,MIN(AQ187,$BT187-SUMIF($AP$2:$AY$2,"&lt;"&amp;AQ$2,$AP187:$AY187)))</f>
        <v>0</v>
      </c>
      <c r="BB187" s="0" t="n">
        <f aca="false">MAX(0,MIN(AR187,$BT187-SUMIF($AP$2:$AY$2,"&lt;"&amp;AR$2,$AP187:$AY187)))</f>
        <v>0</v>
      </c>
      <c r="BC187" s="0" t="n">
        <f aca="false">MAX(0,MIN(AS187,$BT187-SUMIF($AP$2:$AY$2,"&lt;"&amp;AS$2,$AP187:$AY187)))</f>
        <v>0</v>
      </c>
      <c r="BD187" s="0" t="n">
        <f aca="false">MAX(0,MIN(AT187,$BT187-SUMIF($AP$2:$AY$2,"&lt;"&amp;AT$2,$AP187:$AY187)))</f>
        <v>0</v>
      </c>
      <c r="BE187" s="0" t="n">
        <f aca="false">MAX(0,MIN(AU187,$BT187-SUMIF($AP$2:$AY$2,"&lt;"&amp;AU$2,$AP187:$AY187)))</f>
        <v>0</v>
      </c>
      <c r="BF187" s="0" t="n">
        <f aca="false">MAX(0,MIN(AV187,$BT187-SUMIF($AP$2:$AY$2,"&lt;"&amp;AV$2,$AP187:$AY187)))</f>
        <v>0</v>
      </c>
      <c r="BG187" s="0" t="n">
        <f aca="false">MAX(0,MIN(AW187,$BT187-SUMIF($AP$2:$AY$2,"&lt;"&amp;AW$2,$AP187:$AY187)))</f>
        <v>0</v>
      </c>
      <c r="BH187" s="0" t="n">
        <f aca="false">MAX(0,MIN(AX187,$BT187-SUMIF($AP$2:$AY$2,"&lt;"&amp;AX$2,$AP187:$AY187)))</f>
        <v>0</v>
      </c>
      <c r="BI187" s="0" t="n">
        <f aca="false">MAX(0,MIN(AY187,$BT187-SUMIF($AP$2:$AY$2,"&lt;"&amp;AY$2,$AP187:$AY187)))</f>
        <v>0</v>
      </c>
      <c r="BJ187" s="0" t="n">
        <f aca="false">ROUND(V187-AF187-AZ187,2)</f>
        <v>0</v>
      </c>
      <c r="BK187" s="0" t="n">
        <f aca="false">ROUND(W187-AG187-BA187,2)</f>
        <v>0</v>
      </c>
      <c r="BL187" s="0" t="n">
        <f aca="false">ROUND(X187-AH187-BB187,2)</f>
        <v>0</v>
      </c>
      <c r="BM187" s="0" t="n">
        <f aca="false">ROUND(Y187-AI187-BC187,2)</f>
        <v>0</v>
      </c>
      <c r="BN187" s="0" t="n">
        <f aca="false">ROUND(Z187-AJ187-BD187,2)</f>
        <v>0</v>
      </c>
      <c r="BO187" s="0" t="n">
        <f aca="false">ROUND(AA187-AK187-BE187,2)</f>
        <v>0</v>
      </c>
      <c r="BP187" s="0" t="n">
        <f aca="false">ROUND(AB187-AL187-BF187,2)</f>
        <v>0</v>
      </c>
      <c r="BQ187" s="0" t="n">
        <f aca="false">ROUND(AC187-AM187-BG187,2)</f>
        <v>0</v>
      </c>
      <c r="BR187" s="0" t="n">
        <f aca="false">ROUND(AD187-AN187-BH187,2)</f>
        <v>0</v>
      </c>
      <c r="BS187" s="0" t="n">
        <f aca="false">ROUND(AE187-AO187-BI187,2)</f>
        <v>0</v>
      </c>
      <c r="BT187" s="0" t="n">
        <f aca="false">MAX(0,Plan!$C$4-SUM(AF187:AO187))</f>
        <v>650</v>
      </c>
      <c r="BU187" s="0" t="n">
        <f aca="false">ROUND(SUM(BJ187:BS187),2)</f>
        <v>0</v>
      </c>
      <c r="BV187" s="0" t="n">
        <f aca="false">SUM(AF187:AO187)+SUM(AZ187:BI187)</f>
        <v>0</v>
      </c>
      <c r="BW187" s="0" t="n">
        <f aca="false">SUM(L187:U187)</f>
        <v>0</v>
      </c>
    </row>
    <row r="188" customFormat="false" ht="15" hidden="false" customHeight="false" outlineLevel="0" collapsed="false">
      <c r="A188" s="0" t="n">
        <v>183</v>
      </c>
      <c r="B188" s="0" t="n">
        <f aca="false">BJ187</f>
        <v>0</v>
      </c>
      <c r="C188" s="0" t="n">
        <f aca="false">BK187</f>
        <v>0</v>
      </c>
      <c r="D188" s="0" t="n">
        <f aca="false">BL187</f>
        <v>0</v>
      </c>
      <c r="E188" s="0" t="n">
        <f aca="false">BM187</f>
        <v>0</v>
      </c>
      <c r="F188" s="0" t="n">
        <f aca="false">BN187</f>
        <v>0</v>
      </c>
      <c r="G188" s="0" t="n">
        <f aca="false">BO187</f>
        <v>0</v>
      </c>
      <c r="H188" s="0" t="n">
        <f aca="false">BP187</f>
        <v>0</v>
      </c>
      <c r="I188" s="0" t="n">
        <f aca="false">BQ187</f>
        <v>0</v>
      </c>
      <c r="J188" s="0" t="n">
        <f aca="false">BR187</f>
        <v>0</v>
      </c>
      <c r="K188" s="0" t="n">
        <f aca="false">BS187</f>
        <v>0</v>
      </c>
      <c r="L188" s="0" t="n">
        <f aca="false">ROUND(B188*N(Debts!$D$5)/12,2)</f>
        <v>0</v>
      </c>
      <c r="M188" s="0" t="n">
        <f aca="false">ROUND(C188*N(Debts!$D$6)/12,2)</f>
        <v>0</v>
      </c>
      <c r="N188" s="0" t="n">
        <f aca="false">ROUND(D188*N(Debts!$D$7)/12,2)</f>
        <v>0</v>
      </c>
      <c r="O188" s="0" t="n">
        <f aca="false">ROUND(E188*N(Debts!$D$8)/12,2)</f>
        <v>0</v>
      </c>
      <c r="P188" s="0" t="n">
        <f aca="false">ROUND(F188*N(Debts!$D$9)/12,2)</f>
        <v>0</v>
      </c>
      <c r="Q188" s="0" t="n">
        <f aca="false">ROUND(G188*N(Debts!$D$10)/12,2)</f>
        <v>0</v>
      </c>
      <c r="R188" s="0" t="n">
        <f aca="false">ROUND(H188*N(Debts!$D$11)/12,2)</f>
        <v>0</v>
      </c>
      <c r="S188" s="0" t="n">
        <f aca="false">ROUND(I188*N(Debts!$D$12)/12,2)</f>
        <v>0</v>
      </c>
      <c r="T188" s="0" t="n">
        <f aca="false">ROUND(J188*N(Debts!$D$13)/12,2)</f>
        <v>0</v>
      </c>
      <c r="U188" s="0" t="n">
        <f aca="false">ROUND(K188*N(Debts!$D$14)/12,2)</f>
        <v>0</v>
      </c>
      <c r="V188" s="0" t="n">
        <f aca="false">B188+L188</f>
        <v>0</v>
      </c>
      <c r="W188" s="0" t="n">
        <f aca="false">C188+M188</f>
        <v>0</v>
      </c>
      <c r="X188" s="0" t="n">
        <f aca="false">D188+N188</f>
        <v>0</v>
      </c>
      <c r="Y188" s="0" t="n">
        <f aca="false">E188+O188</f>
        <v>0</v>
      </c>
      <c r="Z188" s="0" t="n">
        <f aca="false">F188+P188</f>
        <v>0</v>
      </c>
      <c r="AA188" s="0" t="n">
        <f aca="false">G188+Q188</f>
        <v>0</v>
      </c>
      <c r="AB188" s="0" t="n">
        <f aca="false">H188+R188</f>
        <v>0</v>
      </c>
      <c r="AC188" s="0" t="n">
        <f aca="false">I188+S188</f>
        <v>0</v>
      </c>
      <c r="AD188" s="0" t="n">
        <f aca="false">J188+T188</f>
        <v>0</v>
      </c>
      <c r="AE188" s="0" t="n">
        <f aca="false">K188+U188</f>
        <v>0</v>
      </c>
      <c r="AF188" s="0" t="n">
        <f aca="false">MIN(N(Debts!$E$5),V188)</f>
        <v>0</v>
      </c>
      <c r="AG188" s="0" t="n">
        <f aca="false">MIN(N(Debts!$E$6),W188)</f>
        <v>0</v>
      </c>
      <c r="AH188" s="0" t="n">
        <f aca="false">MIN(N(Debts!$E$7),X188)</f>
        <v>0</v>
      </c>
      <c r="AI188" s="0" t="n">
        <f aca="false">MIN(N(Debts!$E$8),Y188)</f>
        <v>0</v>
      </c>
      <c r="AJ188" s="0" t="n">
        <f aca="false">MIN(N(Debts!$E$9),Z188)</f>
        <v>0</v>
      </c>
      <c r="AK188" s="0" t="n">
        <f aca="false">MIN(N(Debts!$E$10),AA188)</f>
        <v>0</v>
      </c>
      <c r="AL188" s="0" t="n">
        <f aca="false">MIN(N(Debts!$E$11),AB188)</f>
        <v>0</v>
      </c>
      <c r="AM188" s="0" t="n">
        <f aca="false">MIN(N(Debts!$E$12),AC188)</f>
        <v>0</v>
      </c>
      <c r="AN188" s="0" t="n">
        <f aca="false">MIN(N(Debts!$E$13),AD188)</f>
        <v>0</v>
      </c>
      <c r="AO188" s="0" t="n">
        <f aca="false">MIN(N(Debts!$E$14),AE188)</f>
        <v>0</v>
      </c>
      <c r="AP188" s="0" t="n">
        <f aca="false">V188-AF188</f>
        <v>0</v>
      </c>
      <c r="AQ188" s="0" t="n">
        <f aca="false">W188-AG188</f>
        <v>0</v>
      </c>
      <c r="AR188" s="0" t="n">
        <f aca="false">X188-AH188</f>
        <v>0</v>
      </c>
      <c r="AS188" s="0" t="n">
        <f aca="false">Y188-AI188</f>
        <v>0</v>
      </c>
      <c r="AT188" s="0" t="n">
        <f aca="false">Z188-AJ188</f>
        <v>0</v>
      </c>
      <c r="AU188" s="0" t="n">
        <f aca="false">AA188-AK188</f>
        <v>0</v>
      </c>
      <c r="AV188" s="0" t="n">
        <f aca="false">AB188-AL188</f>
        <v>0</v>
      </c>
      <c r="AW188" s="0" t="n">
        <f aca="false">AC188-AM188</f>
        <v>0</v>
      </c>
      <c r="AX188" s="0" t="n">
        <f aca="false">AD188-AN188</f>
        <v>0</v>
      </c>
      <c r="AY188" s="0" t="n">
        <f aca="false">AE188-AO188</f>
        <v>0</v>
      </c>
      <c r="AZ188" s="0" t="n">
        <f aca="false">MAX(0,MIN(AP188,$BT188-SUMIF($AP$2:$AY$2,"&lt;"&amp;AP$2,$AP188:$AY188)))</f>
        <v>0</v>
      </c>
      <c r="BA188" s="0" t="n">
        <f aca="false">MAX(0,MIN(AQ188,$BT188-SUMIF($AP$2:$AY$2,"&lt;"&amp;AQ$2,$AP188:$AY188)))</f>
        <v>0</v>
      </c>
      <c r="BB188" s="0" t="n">
        <f aca="false">MAX(0,MIN(AR188,$BT188-SUMIF($AP$2:$AY$2,"&lt;"&amp;AR$2,$AP188:$AY188)))</f>
        <v>0</v>
      </c>
      <c r="BC188" s="0" t="n">
        <f aca="false">MAX(0,MIN(AS188,$BT188-SUMIF($AP$2:$AY$2,"&lt;"&amp;AS$2,$AP188:$AY188)))</f>
        <v>0</v>
      </c>
      <c r="BD188" s="0" t="n">
        <f aca="false">MAX(0,MIN(AT188,$BT188-SUMIF($AP$2:$AY$2,"&lt;"&amp;AT$2,$AP188:$AY188)))</f>
        <v>0</v>
      </c>
      <c r="BE188" s="0" t="n">
        <f aca="false">MAX(0,MIN(AU188,$BT188-SUMIF($AP$2:$AY$2,"&lt;"&amp;AU$2,$AP188:$AY188)))</f>
        <v>0</v>
      </c>
      <c r="BF188" s="0" t="n">
        <f aca="false">MAX(0,MIN(AV188,$BT188-SUMIF($AP$2:$AY$2,"&lt;"&amp;AV$2,$AP188:$AY188)))</f>
        <v>0</v>
      </c>
      <c r="BG188" s="0" t="n">
        <f aca="false">MAX(0,MIN(AW188,$BT188-SUMIF($AP$2:$AY$2,"&lt;"&amp;AW$2,$AP188:$AY188)))</f>
        <v>0</v>
      </c>
      <c r="BH188" s="0" t="n">
        <f aca="false">MAX(0,MIN(AX188,$BT188-SUMIF($AP$2:$AY$2,"&lt;"&amp;AX$2,$AP188:$AY188)))</f>
        <v>0</v>
      </c>
      <c r="BI188" s="0" t="n">
        <f aca="false">MAX(0,MIN(AY188,$BT188-SUMIF($AP$2:$AY$2,"&lt;"&amp;AY$2,$AP188:$AY188)))</f>
        <v>0</v>
      </c>
      <c r="BJ188" s="0" t="n">
        <f aca="false">ROUND(V188-AF188-AZ188,2)</f>
        <v>0</v>
      </c>
      <c r="BK188" s="0" t="n">
        <f aca="false">ROUND(W188-AG188-BA188,2)</f>
        <v>0</v>
      </c>
      <c r="BL188" s="0" t="n">
        <f aca="false">ROUND(X188-AH188-BB188,2)</f>
        <v>0</v>
      </c>
      <c r="BM188" s="0" t="n">
        <f aca="false">ROUND(Y188-AI188-BC188,2)</f>
        <v>0</v>
      </c>
      <c r="BN188" s="0" t="n">
        <f aca="false">ROUND(Z188-AJ188-BD188,2)</f>
        <v>0</v>
      </c>
      <c r="BO188" s="0" t="n">
        <f aca="false">ROUND(AA188-AK188-BE188,2)</f>
        <v>0</v>
      </c>
      <c r="BP188" s="0" t="n">
        <f aca="false">ROUND(AB188-AL188-BF188,2)</f>
        <v>0</v>
      </c>
      <c r="BQ188" s="0" t="n">
        <f aca="false">ROUND(AC188-AM188-BG188,2)</f>
        <v>0</v>
      </c>
      <c r="BR188" s="0" t="n">
        <f aca="false">ROUND(AD188-AN188-BH188,2)</f>
        <v>0</v>
      </c>
      <c r="BS188" s="0" t="n">
        <f aca="false">ROUND(AE188-AO188-BI188,2)</f>
        <v>0</v>
      </c>
      <c r="BT188" s="0" t="n">
        <f aca="false">MAX(0,Plan!$C$4-SUM(AF188:AO188))</f>
        <v>650</v>
      </c>
      <c r="BU188" s="0" t="n">
        <f aca="false">ROUND(SUM(BJ188:BS188),2)</f>
        <v>0</v>
      </c>
      <c r="BV188" s="0" t="n">
        <f aca="false">SUM(AF188:AO188)+SUM(AZ188:BI188)</f>
        <v>0</v>
      </c>
      <c r="BW188" s="0" t="n">
        <f aca="false">SUM(L188:U188)</f>
        <v>0</v>
      </c>
    </row>
    <row r="189" customFormat="false" ht="15" hidden="false" customHeight="false" outlineLevel="0" collapsed="false">
      <c r="A189" s="0" t="n">
        <v>184</v>
      </c>
      <c r="B189" s="0" t="n">
        <f aca="false">BJ188</f>
        <v>0</v>
      </c>
      <c r="C189" s="0" t="n">
        <f aca="false">BK188</f>
        <v>0</v>
      </c>
      <c r="D189" s="0" t="n">
        <f aca="false">BL188</f>
        <v>0</v>
      </c>
      <c r="E189" s="0" t="n">
        <f aca="false">BM188</f>
        <v>0</v>
      </c>
      <c r="F189" s="0" t="n">
        <f aca="false">BN188</f>
        <v>0</v>
      </c>
      <c r="G189" s="0" t="n">
        <f aca="false">BO188</f>
        <v>0</v>
      </c>
      <c r="H189" s="0" t="n">
        <f aca="false">BP188</f>
        <v>0</v>
      </c>
      <c r="I189" s="0" t="n">
        <f aca="false">BQ188</f>
        <v>0</v>
      </c>
      <c r="J189" s="0" t="n">
        <f aca="false">BR188</f>
        <v>0</v>
      </c>
      <c r="K189" s="0" t="n">
        <f aca="false">BS188</f>
        <v>0</v>
      </c>
      <c r="L189" s="0" t="n">
        <f aca="false">ROUND(B189*N(Debts!$D$5)/12,2)</f>
        <v>0</v>
      </c>
      <c r="M189" s="0" t="n">
        <f aca="false">ROUND(C189*N(Debts!$D$6)/12,2)</f>
        <v>0</v>
      </c>
      <c r="N189" s="0" t="n">
        <f aca="false">ROUND(D189*N(Debts!$D$7)/12,2)</f>
        <v>0</v>
      </c>
      <c r="O189" s="0" t="n">
        <f aca="false">ROUND(E189*N(Debts!$D$8)/12,2)</f>
        <v>0</v>
      </c>
      <c r="P189" s="0" t="n">
        <f aca="false">ROUND(F189*N(Debts!$D$9)/12,2)</f>
        <v>0</v>
      </c>
      <c r="Q189" s="0" t="n">
        <f aca="false">ROUND(G189*N(Debts!$D$10)/12,2)</f>
        <v>0</v>
      </c>
      <c r="R189" s="0" t="n">
        <f aca="false">ROUND(H189*N(Debts!$D$11)/12,2)</f>
        <v>0</v>
      </c>
      <c r="S189" s="0" t="n">
        <f aca="false">ROUND(I189*N(Debts!$D$12)/12,2)</f>
        <v>0</v>
      </c>
      <c r="T189" s="0" t="n">
        <f aca="false">ROUND(J189*N(Debts!$D$13)/12,2)</f>
        <v>0</v>
      </c>
      <c r="U189" s="0" t="n">
        <f aca="false">ROUND(K189*N(Debts!$D$14)/12,2)</f>
        <v>0</v>
      </c>
      <c r="V189" s="0" t="n">
        <f aca="false">B189+L189</f>
        <v>0</v>
      </c>
      <c r="W189" s="0" t="n">
        <f aca="false">C189+M189</f>
        <v>0</v>
      </c>
      <c r="X189" s="0" t="n">
        <f aca="false">D189+N189</f>
        <v>0</v>
      </c>
      <c r="Y189" s="0" t="n">
        <f aca="false">E189+O189</f>
        <v>0</v>
      </c>
      <c r="Z189" s="0" t="n">
        <f aca="false">F189+P189</f>
        <v>0</v>
      </c>
      <c r="AA189" s="0" t="n">
        <f aca="false">G189+Q189</f>
        <v>0</v>
      </c>
      <c r="AB189" s="0" t="n">
        <f aca="false">H189+R189</f>
        <v>0</v>
      </c>
      <c r="AC189" s="0" t="n">
        <f aca="false">I189+S189</f>
        <v>0</v>
      </c>
      <c r="AD189" s="0" t="n">
        <f aca="false">J189+T189</f>
        <v>0</v>
      </c>
      <c r="AE189" s="0" t="n">
        <f aca="false">K189+U189</f>
        <v>0</v>
      </c>
      <c r="AF189" s="0" t="n">
        <f aca="false">MIN(N(Debts!$E$5),V189)</f>
        <v>0</v>
      </c>
      <c r="AG189" s="0" t="n">
        <f aca="false">MIN(N(Debts!$E$6),W189)</f>
        <v>0</v>
      </c>
      <c r="AH189" s="0" t="n">
        <f aca="false">MIN(N(Debts!$E$7),X189)</f>
        <v>0</v>
      </c>
      <c r="AI189" s="0" t="n">
        <f aca="false">MIN(N(Debts!$E$8),Y189)</f>
        <v>0</v>
      </c>
      <c r="AJ189" s="0" t="n">
        <f aca="false">MIN(N(Debts!$E$9),Z189)</f>
        <v>0</v>
      </c>
      <c r="AK189" s="0" t="n">
        <f aca="false">MIN(N(Debts!$E$10),AA189)</f>
        <v>0</v>
      </c>
      <c r="AL189" s="0" t="n">
        <f aca="false">MIN(N(Debts!$E$11),AB189)</f>
        <v>0</v>
      </c>
      <c r="AM189" s="0" t="n">
        <f aca="false">MIN(N(Debts!$E$12),AC189)</f>
        <v>0</v>
      </c>
      <c r="AN189" s="0" t="n">
        <f aca="false">MIN(N(Debts!$E$13),AD189)</f>
        <v>0</v>
      </c>
      <c r="AO189" s="0" t="n">
        <f aca="false">MIN(N(Debts!$E$14),AE189)</f>
        <v>0</v>
      </c>
      <c r="AP189" s="0" t="n">
        <f aca="false">V189-AF189</f>
        <v>0</v>
      </c>
      <c r="AQ189" s="0" t="n">
        <f aca="false">W189-AG189</f>
        <v>0</v>
      </c>
      <c r="AR189" s="0" t="n">
        <f aca="false">X189-AH189</f>
        <v>0</v>
      </c>
      <c r="AS189" s="0" t="n">
        <f aca="false">Y189-AI189</f>
        <v>0</v>
      </c>
      <c r="AT189" s="0" t="n">
        <f aca="false">Z189-AJ189</f>
        <v>0</v>
      </c>
      <c r="AU189" s="0" t="n">
        <f aca="false">AA189-AK189</f>
        <v>0</v>
      </c>
      <c r="AV189" s="0" t="n">
        <f aca="false">AB189-AL189</f>
        <v>0</v>
      </c>
      <c r="AW189" s="0" t="n">
        <f aca="false">AC189-AM189</f>
        <v>0</v>
      </c>
      <c r="AX189" s="0" t="n">
        <f aca="false">AD189-AN189</f>
        <v>0</v>
      </c>
      <c r="AY189" s="0" t="n">
        <f aca="false">AE189-AO189</f>
        <v>0</v>
      </c>
      <c r="AZ189" s="0" t="n">
        <f aca="false">MAX(0,MIN(AP189,$BT189-SUMIF($AP$2:$AY$2,"&lt;"&amp;AP$2,$AP189:$AY189)))</f>
        <v>0</v>
      </c>
      <c r="BA189" s="0" t="n">
        <f aca="false">MAX(0,MIN(AQ189,$BT189-SUMIF($AP$2:$AY$2,"&lt;"&amp;AQ$2,$AP189:$AY189)))</f>
        <v>0</v>
      </c>
      <c r="BB189" s="0" t="n">
        <f aca="false">MAX(0,MIN(AR189,$BT189-SUMIF($AP$2:$AY$2,"&lt;"&amp;AR$2,$AP189:$AY189)))</f>
        <v>0</v>
      </c>
      <c r="BC189" s="0" t="n">
        <f aca="false">MAX(0,MIN(AS189,$BT189-SUMIF($AP$2:$AY$2,"&lt;"&amp;AS$2,$AP189:$AY189)))</f>
        <v>0</v>
      </c>
      <c r="BD189" s="0" t="n">
        <f aca="false">MAX(0,MIN(AT189,$BT189-SUMIF($AP$2:$AY$2,"&lt;"&amp;AT$2,$AP189:$AY189)))</f>
        <v>0</v>
      </c>
      <c r="BE189" s="0" t="n">
        <f aca="false">MAX(0,MIN(AU189,$BT189-SUMIF($AP$2:$AY$2,"&lt;"&amp;AU$2,$AP189:$AY189)))</f>
        <v>0</v>
      </c>
      <c r="BF189" s="0" t="n">
        <f aca="false">MAX(0,MIN(AV189,$BT189-SUMIF($AP$2:$AY$2,"&lt;"&amp;AV$2,$AP189:$AY189)))</f>
        <v>0</v>
      </c>
      <c r="BG189" s="0" t="n">
        <f aca="false">MAX(0,MIN(AW189,$BT189-SUMIF($AP$2:$AY$2,"&lt;"&amp;AW$2,$AP189:$AY189)))</f>
        <v>0</v>
      </c>
      <c r="BH189" s="0" t="n">
        <f aca="false">MAX(0,MIN(AX189,$BT189-SUMIF($AP$2:$AY$2,"&lt;"&amp;AX$2,$AP189:$AY189)))</f>
        <v>0</v>
      </c>
      <c r="BI189" s="0" t="n">
        <f aca="false">MAX(0,MIN(AY189,$BT189-SUMIF($AP$2:$AY$2,"&lt;"&amp;AY$2,$AP189:$AY189)))</f>
        <v>0</v>
      </c>
      <c r="BJ189" s="0" t="n">
        <f aca="false">ROUND(V189-AF189-AZ189,2)</f>
        <v>0</v>
      </c>
      <c r="BK189" s="0" t="n">
        <f aca="false">ROUND(W189-AG189-BA189,2)</f>
        <v>0</v>
      </c>
      <c r="BL189" s="0" t="n">
        <f aca="false">ROUND(X189-AH189-BB189,2)</f>
        <v>0</v>
      </c>
      <c r="BM189" s="0" t="n">
        <f aca="false">ROUND(Y189-AI189-BC189,2)</f>
        <v>0</v>
      </c>
      <c r="BN189" s="0" t="n">
        <f aca="false">ROUND(Z189-AJ189-BD189,2)</f>
        <v>0</v>
      </c>
      <c r="BO189" s="0" t="n">
        <f aca="false">ROUND(AA189-AK189-BE189,2)</f>
        <v>0</v>
      </c>
      <c r="BP189" s="0" t="n">
        <f aca="false">ROUND(AB189-AL189-BF189,2)</f>
        <v>0</v>
      </c>
      <c r="BQ189" s="0" t="n">
        <f aca="false">ROUND(AC189-AM189-BG189,2)</f>
        <v>0</v>
      </c>
      <c r="BR189" s="0" t="n">
        <f aca="false">ROUND(AD189-AN189-BH189,2)</f>
        <v>0</v>
      </c>
      <c r="BS189" s="0" t="n">
        <f aca="false">ROUND(AE189-AO189-BI189,2)</f>
        <v>0</v>
      </c>
      <c r="BT189" s="0" t="n">
        <f aca="false">MAX(0,Plan!$C$4-SUM(AF189:AO189))</f>
        <v>650</v>
      </c>
      <c r="BU189" s="0" t="n">
        <f aca="false">ROUND(SUM(BJ189:BS189),2)</f>
        <v>0</v>
      </c>
      <c r="BV189" s="0" t="n">
        <f aca="false">SUM(AF189:AO189)+SUM(AZ189:BI189)</f>
        <v>0</v>
      </c>
      <c r="BW189" s="0" t="n">
        <f aca="false">SUM(L189:U189)</f>
        <v>0</v>
      </c>
    </row>
    <row r="190" customFormat="false" ht="15" hidden="false" customHeight="false" outlineLevel="0" collapsed="false">
      <c r="A190" s="0" t="n">
        <v>185</v>
      </c>
      <c r="B190" s="0" t="n">
        <f aca="false">BJ189</f>
        <v>0</v>
      </c>
      <c r="C190" s="0" t="n">
        <f aca="false">BK189</f>
        <v>0</v>
      </c>
      <c r="D190" s="0" t="n">
        <f aca="false">BL189</f>
        <v>0</v>
      </c>
      <c r="E190" s="0" t="n">
        <f aca="false">BM189</f>
        <v>0</v>
      </c>
      <c r="F190" s="0" t="n">
        <f aca="false">BN189</f>
        <v>0</v>
      </c>
      <c r="G190" s="0" t="n">
        <f aca="false">BO189</f>
        <v>0</v>
      </c>
      <c r="H190" s="0" t="n">
        <f aca="false">BP189</f>
        <v>0</v>
      </c>
      <c r="I190" s="0" t="n">
        <f aca="false">BQ189</f>
        <v>0</v>
      </c>
      <c r="J190" s="0" t="n">
        <f aca="false">BR189</f>
        <v>0</v>
      </c>
      <c r="K190" s="0" t="n">
        <f aca="false">BS189</f>
        <v>0</v>
      </c>
      <c r="L190" s="0" t="n">
        <f aca="false">ROUND(B190*N(Debts!$D$5)/12,2)</f>
        <v>0</v>
      </c>
      <c r="M190" s="0" t="n">
        <f aca="false">ROUND(C190*N(Debts!$D$6)/12,2)</f>
        <v>0</v>
      </c>
      <c r="N190" s="0" t="n">
        <f aca="false">ROUND(D190*N(Debts!$D$7)/12,2)</f>
        <v>0</v>
      </c>
      <c r="O190" s="0" t="n">
        <f aca="false">ROUND(E190*N(Debts!$D$8)/12,2)</f>
        <v>0</v>
      </c>
      <c r="P190" s="0" t="n">
        <f aca="false">ROUND(F190*N(Debts!$D$9)/12,2)</f>
        <v>0</v>
      </c>
      <c r="Q190" s="0" t="n">
        <f aca="false">ROUND(G190*N(Debts!$D$10)/12,2)</f>
        <v>0</v>
      </c>
      <c r="R190" s="0" t="n">
        <f aca="false">ROUND(H190*N(Debts!$D$11)/12,2)</f>
        <v>0</v>
      </c>
      <c r="S190" s="0" t="n">
        <f aca="false">ROUND(I190*N(Debts!$D$12)/12,2)</f>
        <v>0</v>
      </c>
      <c r="T190" s="0" t="n">
        <f aca="false">ROUND(J190*N(Debts!$D$13)/12,2)</f>
        <v>0</v>
      </c>
      <c r="U190" s="0" t="n">
        <f aca="false">ROUND(K190*N(Debts!$D$14)/12,2)</f>
        <v>0</v>
      </c>
      <c r="V190" s="0" t="n">
        <f aca="false">B190+L190</f>
        <v>0</v>
      </c>
      <c r="W190" s="0" t="n">
        <f aca="false">C190+M190</f>
        <v>0</v>
      </c>
      <c r="X190" s="0" t="n">
        <f aca="false">D190+N190</f>
        <v>0</v>
      </c>
      <c r="Y190" s="0" t="n">
        <f aca="false">E190+O190</f>
        <v>0</v>
      </c>
      <c r="Z190" s="0" t="n">
        <f aca="false">F190+P190</f>
        <v>0</v>
      </c>
      <c r="AA190" s="0" t="n">
        <f aca="false">G190+Q190</f>
        <v>0</v>
      </c>
      <c r="AB190" s="0" t="n">
        <f aca="false">H190+R190</f>
        <v>0</v>
      </c>
      <c r="AC190" s="0" t="n">
        <f aca="false">I190+S190</f>
        <v>0</v>
      </c>
      <c r="AD190" s="0" t="n">
        <f aca="false">J190+T190</f>
        <v>0</v>
      </c>
      <c r="AE190" s="0" t="n">
        <f aca="false">K190+U190</f>
        <v>0</v>
      </c>
      <c r="AF190" s="0" t="n">
        <f aca="false">MIN(N(Debts!$E$5),V190)</f>
        <v>0</v>
      </c>
      <c r="AG190" s="0" t="n">
        <f aca="false">MIN(N(Debts!$E$6),W190)</f>
        <v>0</v>
      </c>
      <c r="AH190" s="0" t="n">
        <f aca="false">MIN(N(Debts!$E$7),X190)</f>
        <v>0</v>
      </c>
      <c r="AI190" s="0" t="n">
        <f aca="false">MIN(N(Debts!$E$8),Y190)</f>
        <v>0</v>
      </c>
      <c r="AJ190" s="0" t="n">
        <f aca="false">MIN(N(Debts!$E$9),Z190)</f>
        <v>0</v>
      </c>
      <c r="AK190" s="0" t="n">
        <f aca="false">MIN(N(Debts!$E$10),AA190)</f>
        <v>0</v>
      </c>
      <c r="AL190" s="0" t="n">
        <f aca="false">MIN(N(Debts!$E$11),AB190)</f>
        <v>0</v>
      </c>
      <c r="AM190" s="0" t="n">
        <f aca="false">MIN(N(Debts!$E$12),AC190)</f>
        <v>0</v>
      </c>
      <c r="AN190" s="0" t="n">
        <f aca="false">MIN(N(Debts!$E$13),AD190)</f>
        <v>0</v>
      </c>
      <c r="AO190" s="0" t="n">
        <f aca="false">MIN(N(Debts!$E$14),AE190)</f>
        <v>0</v>
      </c>
      <c r="AP190" s="0" t="n">
        <f aca="false">V190-AF190</f>
        <v>0</v>
      </c>
      <c r="AQ190" s="0" t="n">
        <f aca="false">W190-AG190</f>
        <v>0</v>
      </c>
      <c r="AR190" s="0" t="n">
        <f aca="false">X190-AH190</f>
        <v>0</v>
      </c>
      <c r="AS190" s="0" t="n">
        <f aca="false">Y190-AI190</f>
        <v>0</v>
      </c>
      <c r="AT190" s="0" t="n">
        <f aca="false">Z190-AJ190</f>
        <v>0</v>
      </c>
      <c r="AU190" s="0" t="n">
        <f aca="false">AA190-AK190</f>
        <v>0</v>
      </c>
      <c r="AV190" s="0" t="n">
        <f aca="false">AB190-AL190</f>
        <v>0</v>
      </c>
      <c r="AW190" s="0" t="n">
        <f aca="false">AC190-AM190</f>
        <v>0</v>
      </c>
      <c r="AX190" s="0" t="n">
        <f aca="false">AD190-AN190</f>
        <v>0</v>
      </c>
      <c r="AY190" s="0" t="n">
        <f aca="false">AE190-AO190</f>
        <v>0</v>
      </c>
      <c r="AZ190" s="0" t="n">
        <f aca="false">MAX(0,MIN(AP190,$BT190-SUMIF($AP$2:$AY$2,"&lt;"&amp;AP$2,$AP190:$AY190)))</f>
        <v>0</v>
      </c>
      <c r="BA190" s="0" t="n">
        <f aca="false">MAX(0,MIN(AQ190,$BT190-SUMIF($AP$2:$AY$2,"&lt;"&amp;AQ$2,$AP190:$AY190)))</f>
        <v>0</v>
      </c>
      <c r="BB190" s="0" t="n">
        <f aca="false">MAX(0,MIN(AR190,$BT190-SUMIF($AP$2:$AY$2,"&lt;"&amp;AR$2,$AP190:$AY190)))</f>
        <v>0</v>
      </c>
      <c r="BC190" s="0" t="n">
        <f aca="false">MAX(0,MIN(AS190,$BT190-SUMIF($AP$2:$AY$2,"&lt;"&amp;AS$2,$AP190:$AY190)))</f>
        <v>0</v>
      </c>
      <c r="BD190" s="0" t="n">
        <f aca="false">MAX(0,MIN(AT190,$BT190-SUMIF($AP$2:$AY$2,"&lt;"&amp;AT$2,$AP190:$AY190)))</f>
        <v>0</v>
      </c>
      <c r="BE190" s="0" t="n">
        <f aca="false">MAX(0,MIN(AU190,$BT190-SUMIF($AP$2:$AY$2,"&lt;"&amp;AU$2,$AP190:$AY190)))</f>
        <v>0</v>
      </c>
      <c r="BF190" s="0" t="n">
        <f aca="false">MAX(0,MIN(AV190,$BT190-SUMIF($AP$2:$AY$2,"&lt;"&amp;AV$2,$AP190:$AY190)))</f>
        <v>0</v>
      </c>
      <c r="BG190" s="0" t="n">
        <f aca="false">MAX(0,MIN(AW190,$BT190-SUMIF($AP$2:$AY$2,"&lt;"&amp;AW$2,$AP190:$AY190)))</f>
        <v>0</v>
      </c>
      <c r="BH190" s="0" t="n">
        <f aca="false">MAX(0,MIN(AX190,$BT190-SUMIF($AP$2:$AY$2,"&lt;"&amp;AX$2,$AP190:$AY190)))</f>
        <v>0</v>
      </c>
      <c r="BI190" s="0" t="n">
        <f aca="false">MAX(0,MIN(AY190,$BT190-SUMIF($AP$2:$AY$2,"&lt;"&amp;AY$2,$AP190:$AY190)))</f>
        <v>0</v>
      </c>
      <c r="BJ190" s="0" t="n">
        <f aca="false">ROUND(V190-AF190-AZ190,2)</f>
        <v>0</v>
      </c>
      <c r="BK190" s="0" t="n">
        <f aca="false">ROUND(W190-AG190-BA190,2)</f>
        <v>0</v>
      </c>
      <c r="BL190" s="0" t="n">
        <f aca="false">ROUND(X190-AH190-BB190,2)</f>
        <v>0</v>
      </c>
      <c r="BM190" s="0" t="n">
        <f aca="false">ROUND(Y190-AI190-BC190,2)</f>
        <v>0</v>
      </c>
      <c r="BN190" s="0" t="n">
        <f aca="false">ROUND(Z190-AJ190-BD190,2)</f>
        <v>0</v>
      </c>
      <c r="BO190" s="0" t="n">
        <f aca="false">ROUND(AA190-AK190-BE190,2)</f>
        <v>0</v>
      </c>
      <c r="BP190" s="0" t="n">
        <f aca="false">ROUND(AB190-AL190-BF190,2)</f>
        <v>0</v>
      </c>
      <c r="BQ190" s="0" t="n">
        <f aca="false">ROUND(AC190-AM190-BG190,2)</f>
        <v>0</v>
      </c>
      <c r="BR190" s="0" t="n">
        <f aca="false">ROUND(AD190-AN190-BH190,2)</f>
        <v>0</v>
      </c>
      <c r="BS190" s="0" t="n">
        <f aca="false">ROUND(AE190-AO190-BI190,2)</f>
        <v>0</v>
      </c>
      <c r="BT190" s="0" t="n">
        <f aca="false">MAX(0,Plan!$C$4-SUM(AF190:AO190))</f>
        <v>650</v>
      </c>
      <c r="BU190" s="0" t="n">
        <f aca="false">ROUND(SUM(BJ190:BS190),2)</f>
        <v>0</v>
      </c>
      <c r="BV190" s="0" t="n">
        <f aca="false">SUM(AF190:AO190)+SUM(AZ190:BI190)</f>
        <v>0</v>
      </c>
      <c r="BW190" s="0" t="n">
        <f aca="false">SUM(L190:U190)</f>
        <v>0</v>
      </c>
    </row>
    <row r="191" customFormat="false" ht="15" hidden="false" customHeight="false" outlineLevel="0" collapsed="false">
      <c r="A191" s="0" t="n">
        <v>186</v>
      </c>
      <c r="B191" s="0" t="n">
        <f aca="false">BJ190</f>
        <v>0</v>
      </c>
      <c r="C191" s="0" t="n">
        <f aca="false">BK190</f>
        <v>0</v>
      </c>
      <c r="D191" s="0" t="n">
        <f aca="false">BL190</f>
        <v>0</v>
      </c>
      <c r="E191" s="0" t="n">
        <f aca="false">BM190</f>
        <v>0</v>
      </c>
      <c r="F191" s="0" t="n">
        <f aca="false">BN190</f>
        <v>0</v>
      </c>
      <c r="G191" s="0" t="n">
        <f aca="false">BO190</f>
        <v>0</v>
      </c>
      <c r="H191" s="0" t="n">
        <f aca="false">BP190</f>
        <v>0</v>
      </c>
      <c r="I191" s="0" t="n">
        <f aca="false">BQ190</f>
        <v>0</v>
      </c>
      <c r="J191" s="0" t="n">
        <f aca="false">BR190</f>
        <v>0</v>
      </c>
      <c r="K191" s="0" t="n">
        <f aca="false">BS190</f>
        <v>0</v>
      </c>
      <c r="L191" s="0" t="n">
        <f aca="false">ROUND(B191*N(Debts!$D$5)/12,2)</f>
        <v>0</v>
      </c>
      <c r="M191" s="0" t="n">
        <f aca="false">ROUND(C191*N(Debts!$D$6)/12,2)</f>
        <v>0</v>
      </c>
      <c r="N191" s="0" t="n">
        <f aca="false">ROUND(D191*N(Debts!$D$7)/12,2)</f>
        <v>0</v>
      </c>
      <c r="O191" s="0" t="n">
        <f aca="false">ROUND(E191*N(Debts!$D$8)/12,2)</f>
        <v>0</v>
      </c>
      <c r="P191" s="0" t="n">
        <f aca="false">ROUND(F191*N(Debts!$D$9)/12,2)</f>
        <v>0</v>
      </c>
      <c r="Q191" s="0" t="n">
        <f aca="false">ROUND(G191*N(Debts!$D$10)/12,2)</f>
        <v>0</v>
      </c>
      <c r="R191" s="0" t="n">
        <f aca="false">ROUND(H191*N(Debts!$D$11)/12,2)</f>
        <v>0</v>
      </c>
      <c r="S191" s="0" t="n">
        <f aca="false">ROUND(I191*N(Debts!$D$12)/12,2)</f>
        <v>0</v>
      </c>
      <c r="T191" s="0" t="n">
        <f aca="false">ROUND(J191*N(Debts!$D$13)/12,2)</f>
        <v>0</v>
      </c>
      <c r="U191" s="0" t="n">
        <f aca="false">ROUND(K191*N(Debts!$D$14)/12,2)</f>
        <v>0</v>
      </c>
      <c r="V191" s="0" t="n">
        <f aca="false">B191+L191</f>
        <v>0</v>
      </c>
      <c r="W191" s="0" t="n">
        <f aca="false">C191+M191</f>
        <v>0</v>
      </c>
      <c r="X191" s="0" t="n">
        <f aca="false">D191+N191</f>
        <v>0</v>
      </c>
      <c r="Y191" s="0" t="n">
        <f aca="false">E191+O191</f>
        <v>0</v>
      </c>
      <c r="Z191" s="0" t="n">
        <f aca="false">F191+P191</f>
        <v>0</v>
      </c>
      <c r="AA191" s="0" t="n">
        <f aca="false">G191+Q191</f>
        <v>0</v>
      </c>
      <c r="AB191" s="0" t="n">
        <f aca="false">H191+R191</f>
        <v>0</v>
      </c>
      <c r="AC191" s="0" t="n">
        <f aca="false">I191+S191</f>
        <v>0</v>
      </c>
      <c r="AD191" s="0" t="n">
        <f aca="false">J191+T191</f>
        <v>0</v>
      </c>
      <c r="AE191" s="0" t="n">
        <f aca="false">K191+U191</f>
        <v>0</v>
      </c>
      <c r="AF191" s="0" t="n">
        <f aca="false">MIN(N(Debts!$E$5),V191)</f>
        <v>0</v>
      </c>
      <c r="AG191" s="0" t="n">
        <f aca="false">MIN(N(Debts!$E$6),W191)</f>
        <v>0</v>
      </c>
      <c r="AH191" s="0" t="n">
        <f aca="false">MIN(N(Debts!$E$7),X191)</f>
        <v>0</v>
      </c>
      <c r="AI191" s="0" t="n">
        <f aca="false">MIN(N(Debts!$E$8),Y191)</f>
        <v>0</v>
      </c>
      <c r="AJ191" s="0" t="n">
        <f aca="false">MIN(N(Debts!$E$9),Z191)</f>
        <v>0</v>
      </c>
      <c r="AK191" s="0" t="n">
        <f aca="false">MIN(N(Debts!$E$10),AA191)</f>
        <v>0</v>
      </c>
      <c r="AL191" s="0" t="n">
        <f aca="false">MIN(N(Debts!$E$11),AB191)</f>
        <v>0</v>
      </c>
      <c r="AM191" s="0" t="n">
        <f aca="false">MIN(N(Debts!$E$12),AC191)</f>
        <v>0</v>
      </c>
      <c r="AN191" s="0" t="n">
        <f aca="false">MIN(N(Debts!$E$13),AD191)</f>
        <v>0</v>
      </c>
      <c r="AO191" s="0" t="n">
        <f aca="false">MIN(N(Debts!$E$14),AE191)</f>
        <v>0</v>
      </c>
      <c r="AP191" s="0" t="n">
        <f aca="false">V191-AF191</f>
        <v>0</v>
      </c>
      <c r="AQ191" s="0" t="n">
        <f aca="false">W191-AG191</f>
        <v>0</v>
      </c>
      <c r="AR191" s="0" t="n">
        <f aca="false">X191-AH191</f>
        <v>0</v>
      </c>
      <c r="AS191" s="0" t="n">
        <f aca="false">Y191-AI191</f>
        <v>0</v>
      </c>
      <c r="AT191" s="0" t="n">
        <f aca="false">Z191-AJ191</f>
        <v>0</v>
      </c>
      <c r="AU191" s="0" t="n">
        <f aca="false">AA191-AK191</f>
        <v>0</v>
      </c>
      <c r="AV191" s="0" t="n">
        <f aca="false">AB191-AL191</f>
        <v>0</v>
      </c>
      <c r="AW191" s="0" t="n">
        <f aca="false">AC191-AM191</f>
        <v>0</v>
      </c>
      <c r="AX191" s="0" t="n">
        <f aca="false">AD191-AN191</f>
        <v>0</v>
      </c>
      <c r="AY191" s="0" t="n">
        <f aca="false">AE191-AO191</f>
        <v>0</v>
      </c>
      <c r="AZ191" s="0" t="n">
        <f aca="false">MAX(0,MIN(AP191,$BT191-SUMIF($AP$2:$AY$2,"&lt;"&amp;AP$2,$AP191:$AY191)))</f>
        <v>0</v>
      </c>
      <c r="BA191" s="0" t="n">
        <f aca="false">MAX(0,MIN(AQ191,$BT191-SUMIF($AP$2:$AY$2,"&lt;"&amp;AQ$2,$AP191:$AY191)))</f>
        <v>0</v>
      </c>
      <c r="BB191" s="0" t="n">
        <f aca="false">MAX(0,MIN(AR191,$BT191-SUMIF($AP$2:$AY$2,"&lt;"&amp;AR$2,$AP191:$AY191)))</f>
        <v>0</v>
      </c>
      <c r="BC191" s="0" t="n">
        <f aca="false">MAX(0,MIN(AS191,$BT191-SUMIF($AP$2:$AY$2,"&lt;"&amp;AS$2,$AP191:$AY191)))</f>
        <v>0</v>
      </c>
      <c r="BD191" s="0" t="n">
        <f aca="false">MAX(0,MIN(AT191,$BT191-SUMIF($AP$2:$AY$2,"&lt;"&amp;AT$2,$AP191:$AY191)))</f>
        <v>0</v>
      </c>
      <c r="BE191" s="0" t="n">
        <f aca="false">MAX(0,MIN(AU191,$BT191-SUMIF($AP$2:$AY$2,"&lt;"&amp;AU$2,$AP191:$AY191)))</f>
        <v>0</v>
      </c>
      <c r="BF191" s="0" t="n">
        <f aca="false">MAX(0,MIN(AV191,$BT191-SUMIF($AP$2:$AY$2,"&lt;"&amp;AV$2,$AP191:$AY191)))</f>
        <v>0</v>
      </c>
      <c r="BG191" s="0" t="n">
        <f aca="false">MAX(0,MIN(AW191,$BT191-SUMIF($AP$2:$AY$2,"&lt;"&amp;AW$2,$AP191:$AY191)))</f>
        <v>0</v>
      </c>
      <c r="BH191" s="0" t="n">
        <f aca="false">MAX(0,MIN(AX191,$BT191-SUMIF($AP$2:$AY$2,"&lt;"&amp;AX$2,$AP191:$AY191)))</f>
        <v>0</v>
      </c>
      <c r="BI191" s="0" t="n">
        <f aca="false">MAX(0,MIN(AY191,$BT191-SUMIF($AP$2:$AY$2,"&lt;"&amp;AY$2,$AP191:$AY191)))</f>
        <v>0</v>
      </c>
      <c r="BJ191" s="0" t="n">
        <f aca="false">ROUND(V191-AF191-AZ191,2)</f>
        <v>0</v>
      </c>
      <c r="BK191" s="0" t="n">
        <f aca="false">ROUND(W191-AG191-BA191,2)</f>
        <v>0</v>
      </c>
      <c r="BL191" s="0" t="n">
        <f aca="false">ROUND(X191-AH191-BB191,2)</f>
        <v>0</v>
      </c>
      <c r="BM191" s="0" t="n">
        <f aca="false">ROUND(Y191-AI191-BC191,2)</f>
        <v>0</v>
      </c>
      <c r="BN191" s="0" t="n">
        <f aca="false">ROUND(Z191-AJ191-BD191,2)</f>
        <v>0</v>
      </c>
      <c r="BO191" s="0" t="n">
        <f aca="false">ROUND(AA191-AK191-BE191,2)</f>
        <v>0</v>
      </c>
      <c r="BP191" s="0" t="n">
        <f aca="false">ROUND(AB191-AL191-BF191,2)</f>
        <v>0</v>
      </c>
      <c r="BQ191" s="0" t="n">
        <f aca="false">ROUND(AC191-AM191-BG191,2)</f>
        <v>0</v>
      </c>
      <c r="BR191" s="0" t="n">
        <f aca="false">ROUND(AD191-AN191-BH191,2)</f>
        <v>0</v>
      </c>
      <c r="BS191" s="0" t="n">
        <f aca="false">ROUND(AE191-AO191-BI191,2)</f>
        <v>0</v>
      </c>
      <c r="BT191" s="0" t="n">
        <f aca="false">MAX(0,Plan!$C$4-SUM(AF191:AO191))</f>
        <v>650</v>
      </c>
      <c r="BU191" s="0" t="n">
        <f aca="false">ROUND(SUM(BJ191:BS191),2)</f>
        <v>0</v>
      </c>
      <c r="BV191" s="0" t="n">
        <f aca="false">SUM(AF191:AO191)+SUM(AZ191:BI191)</f>
        <v>0</v>
      </c>
      <c r="BW191" s="0" t="n">
        <f aca="false">SUM(L191:U191)</f>
        <v>0</v>
      </c>
    </row>
    <row r="192" customFormat="false" ht="15" hidden="false" customHeight="false" outlineLevel="0" collapsed="false">
      <c r="A192" s="0" t="n">
        <v>187</v>
      </c>
      <c r="B192" s="0" t="n">
        <f aca="false">BJ191</f>
        <v>0</v>
      </c>
      <c r="C192" s="0" t="n">
        <f aca="false">BK191</f>
        <v>0</v>
      </c>
      <c r="D192" s="0" t="n">
        <f aca="false">BL191</f>
        <v>0</v>
      </c>
      <c r="E192" s="0" t="n">
        <f aca="false">BM191</f>
        <v>0</v>
      </c>
      <c r="F192" s="0" t="n">
        <f aca="false">BN191</f>
        <v>0</v>
      </c>
      <c r="G192" s="0" t="n">
        <f aca="false">BO191</f>
        <v>0</v>
      </c>
      <c r="H192" s="0" t="n">
        <f aca="false">BP191</f>
        <v>0</v>
      </c>
      <c r="I192" s="0" t="n">
        <f aca="false">BQ191</f>
        <v>0</v>
      </c>
      <c r="J192" s="0" t="n">
        <f aca="false">BR191</f>
        <v>0</v>
      </c>
      <c r="K192" s="0" t="n">
        <f aca="false">BS191</f>
        <v>0</v>
      </c>
      <c r="L192" s="0" t="n">
        <f aca="false">ROUND(B192*N(Debts!$D$5)/12,2)</f>
        <v>0</v>
      </c>
      <c r="M192" s="0" t="n">
        <f aca="false">ROUND(C192*N(Debts!$D$6)/12,2)</f>
        <v>0</v>
      </c>
      <c r="N192" s="0" t="n">
        <f aca="false">ROUND(D192*N(Debts!$D$7)/12,2)</f>
        <v>0</v>
      </c>
      <c r="O192" s="0" t="n">
        <f aca="false">ROUND(E192*N(Debts!$D$8)/12,2)</f>
        <v>0</v>
      </c>
      <c r="P192" s="0" t="n">
        <f aca="false">ROUND(F192*N(Debts!$D$9)/12,2)</f>
        <v>0</v>
      </c>
      <c r="Q192" s="0" t="n">
        <f aca="false">ROUND(G192*N(Debts!$D$10)/12,2)</f>
        <v>0</v>
      </c>
      <c r="R192" s="0" t="n">
        <f aca="false">ROUND(H192*N(Debts!$D$11)/12,2)</f>
        <v>0</v>
      </c>
      <c r="S192" s="0" t="n">
        <f aca="false">ROUND(I192*N(Debts!$D$12)/12,2)</f>
        <v>0</v>
      </c>
      <c r="T192" s="0" t="n">
        <f aca="false">ROUND(J192*N(Debts!$D$13)/12,2)</f>
        <v>0</v>
      </c>
      <c r="U192" s="0" t="n">
        <f aca="false">ROUND(K192*N(Debts!$D$14)/12,2)</f>
        <v>0</v>
      </c>
      <c r="V192" s="0" t="n">
        <f aca="false">B192+L192</f>
        <v>0</v>
      </c>
      <c r="W192" s="0" t="n">
        <f aca="false">C192+M192</f>
        <v>0</v>
      </c>
      <c r="X192" s="0" t="n">
        <f aca="false">D192+N192</f>
        <v>0</v>
      </c>
      <c r="Y192" s="0" t="n">
        <f aca="false">E192+O192</f>
        <v>0</v>
      </c>
      <c r="Z192" s="0" t="n">
        <f aca="false">F192+P192</f>
        <v>0</v>
      </c>
      <c r="AA192" s="0" t="n">
        <f aca="false">G192+Q192</f>
        <v>0</v>
      </c>
      <c r="AB192" s="0" t="n">
        <f aca="false">H192+R192</f>
        <v>0</v>
      </c>
      <c r="AC192" s="0" t="n">
        <f aca="false">I192+S192</f>
        <v>0</v>
      </c>
      <c r="AD192" s="0" t="n">
        <f aca="false">J192+T192</f>
        <v>0</v>
      </c>
      <c r="AE192" s="0" t="n">
        <f aca="false">K192+U192</f>
        <v>0</v>
      </c>
      <c r="AF192" s="0" t="n">
        <f aca="false">MIN(N(Debts!$E$5),V192)</f>
        <v>0</v>
      </c>
      <c r="AG192" s="0" t="n">
        <f aca="false">MIN(N(Debts!$E$6),W192)</f>
        <v>0</v>
      </c>
      <c r="AH192" s="0" t="n">
        <f aca="false">MIN(N(Debts!$E$7),X192)</f>
        <v>0</v>
      </c>
      <c r="AI192" s="0" t="n">
        <f aca="false">MIN(N(Debts!$E$8),Y192)</f>
        <v>0</v>
      </c>
      <c r="AJ192" s="0" t="n">
        <f aca="false">MIN(N(Debts!$E$9),Z192)</f>
        <v>0</v>
      </c>
      <c r="AK192" s="0" t="n">
        <f aca="false">MIN(N(Debts!$E$10),AA192)</f>
        <v>0</v>
      </c>
      <c r="AL192" s="0" t="n">
        <f aca="false">MIN(N(Debts!$E$11),AB192)</f>
        <v>0</v>
      </c>
      <c r="AM192" s="0" t="n">
        <f aca="false">MIN(N(Debts!$E$12),AC192)</f>
        <v>0</v>
      </c>
      <c r="AN192" s="0" t="n">
        <f aca="false">MIN(N(Debts!$E$13),AD192)</f>
        <v>0</v>
      </c>
      <c r="AO192" s="0" t="n">
        <f aca="false">MIN(N(Debts!$E$14),AE192)</f>
        <v>0</v>
      </c>
      <c r="AP192" s="0" t="n">
        <f aca="false">V192-AF192</f>
        <v>0</v>
      </c>
      <c r="AQ192" s="0" t="n">
        <f aca="false">W192-AG192</f>
        <v>0</v>
      </c>
      <c r="AR192" s="0" t="n">
        <f aca="false">X192-AH192</f>
        <v>0</v>
      </c>
      <c r="AS192" s="0" t="n">
        <f aca="false">Y192-AI192</f>
        <v>0</v>
      </c>
      <c r="AT192" s="0" t="n">
        <f aca="false">Z192-AJ192</f>
        <v>0</v>
      </c>
      <c r="AU192" s="0" t="n">
        <f aca="false">AA192-AK192</f>
        <v>0</v>
      </c>
      <c r="AV192" s="0" t="n">
        <f aca="false">AB192-AL192</f>
        <v>0</v>
      </c>
      <c r="AW192" s="0" t="n">
        <f aca="false">AC192-AM192</f>
        <v>0</v>
      </c>
      <c r="AX192" s="0" t="n">
        <f aca="false">AD192-AN192</f>
        <v>0</v>
      </c>
      <c r="AY192" s="0" t="n">
        <f aca="false">AE192-AO192</f>
        <v>0</v>
      </c>
      <c r="AZ192" s="0" t="n">
        <f aca="false">MAX(0,MIN(AP192,$BT192-SUMIF($AP$2:$AY$2,"&lt;"&amp;AP$2,$AP192:$AY192)))</f>
        <v>0</v>
      </c>
      <c r="BA192" s="0" t="n">
        <f aca="false">MAX(0,MIN(AQ192,$BT192-SUMIF($AP$2:$AY$2,"&lt;"&amp;AQ$2,$AP192:$AY192)))</f>
        <v>0</v>
      </c>
      <c r="BB192" s="0" t="n">
        <f aca="false">MAX(0,MIN(AR192,$BT192-SUMIF($AP$2:$AY$2,"&lt;"&amp;AR$2,$AP192:$AY192)))</f>
        <v>0</v>
      </c>
      <c r="BC192" s="0" t="n">
        <f aca="false">MAX(0,MIN(AS192,$BT192-SUMIF($AP$2:$AY$2,"&lt;"&amp;AS$2,$AP192:$AY192)))</f>
        <v>0</v>
      </c>
      <c r="BD192" s="0" t="n">
        <f aca="false">MAX(0,MIN(AT192,$BT192-SUMIF($AP$2:$AY$2,"&lt;"&amp;AT$2,$AP192:$AY192)))</f>
        <v>0</v>
      </c>
      <c r="BE192" s="0" t="n">
        <f aca="false">MAX(0,MIN(AU192,$BT192-SUMIF($AP$2:$AY$2,"&lt;"&amp;AU$2,$AP192:$AY192)))</f>
        <v>0</v>
      </c>
      <c r="BF192" s="0" t="n">
        <f aca="false">MAX(0,MIN(AV192,$BT192-SUMIF($AP$2:$AY$2,"&lt;"&amp;AV$2,$AP192:$AY192)))</f>
        <v>0</v>
      </c>
      <c r="BG192" s="0" t="n">
        <f aca="false">MAX(0,MIN(AW192,$BT192-SUMIF($AP$2:$AY$2,"&lt;"&amp;AW$2,$AP192:$AY192)))</f>
        <v>0</v>
      </c>
      <c r="BH192" s="0" t="n">
        <f aca="false">MAX(0,MIN(AX192,$BT192-SUMIF($AP$2:$AY$2,"&lt;"&amp;AX$2,$AP192:$AY192)))</f>
        <v>0</v>
      </c>
      <c r="BI192" s="0" t="n">
        <f aca="false">MAX(0,MIN(AY192,$BT192-SUMIF($AP$2:$AY$2,"&lt;"&amp;AY$2,$AP192:$AY192)))</f>
        <v>0</v>
      </c>
      <c r="BJ192" s="0" t="n">
        <f aca="false">ROUND(V192-AF192-AZ192,2)</f>
        <v>0</v>
      </c>
      <c r="BK192" s="0" t="n">
        <f aca="false">ROUND(W192-AG192-BA192,2)</f>
        <v>0</v>
      </c>
      <c r="BL192" s="0" t="n">
        <f aca="false">ROUND(X192-AH192-BB192,2)</f>
        <v>0</v>
      </c>
      <c r="BM192" s="0" t="n">
        <f aca="false">ROUND(Y192-AI192-BC192,2)</f>
        <v>0</v>
      </c>
      <c r="BN192" s="0" t="n">
        <f aca="false">ROUND(Z192-AJ192-BD192,2)</f>
        <v>0</v>
      </c>
      <c r="BO192" s="0" t="n">
        <f aca="false">ROUND(AA192-AK192-BE192,2)</f>
        <v>0</v>
      </c>
      <c r="BP192" s="0" t="n">
        <f aca="false">ROUND(AB192-AL192-BF192,2)</f>
        <v>0</v>
      </c>
      <c r="BQ192" s="0" t="n">
        <f aca="false">ROUND(AC192-AM192-BG192,2)</f>
        <v>0</v>
      </c>
      <c r="BR192" s="0" t="n">
        <f aca="false">ROUND(AD192-AN192-BH192,2)</f>
        <v>0</v>
      </c>
      <c r="BS192" s="0" t="n">
        <f aca="false">ROUND(AE192-AO192-BI192,2)</f>
        <v>0</v>
      </c>
      <c r="BT192" s="0" t="n">
        <f aca="false">MAX(0,Plan!$C$4-SUM(AF192:AO192))</f>
        <v>650</v>
      </c>
      <c r="BU192" s="0" t="n">
        <f aca="false">ROUND(SUM(BJ192:BS192),2)</f>
        <v>0</v>
      </c>
      <c r="BV192" s="0" t="n">
        <f aca="false">SUM(AF192:AO192)+SUM(AZ192:BI192)</f>
        <v>0</v>
      </c>
      <c r="BW192" s="0" t="n">
        <f aca="false">SUM(L192:U192)</f>
        <v>0</v>
      </c>
    </row>
    <row r="193" customFormat="false" ht="15" hidden="false" customHeight="false" outlineLevel="0" collapsed="false">
      <c r="A193" s="0" t="n">
        <v>188</v>
      </c>
      <c r="B193" s="0" t="n">
        <f aca="false">BJ192</f>
        <v>0</v>
      </c>
      <c r="C193" s="0" t="n">
        <f aca="false">BK192</f>
        <v>0</v>
      </c>
      <c r="D193" s="0" t="n">
        <f aca="false">BL192</f>
        <v>0</v>
      </c>
      <c r="E193" s="0" t="n">
        <f aca="false">BM192</f>
        <v>0</v>
      </c>
      <c r="F193" s="0" t="n">
        <f aca="false">BN192</f>
        <v>0</v>
      </c>
      <c r="G193" s="0" t="n">
        <f aca="false">BO192</f>
        <v>0</v>
      </c>
      <c r="H193" s="0" t="n">
        <f aca="false">BP192</f>
        <v>0</v>
      </c>
      <c r="I193" s="0" t="n">
        <f aca="false">BQ192</f>
        <v>0</v>
      </c>
      <c r="J193" s="0" t="n">
        <f aca="false">BR192</f>
        <v>0</v>
      </c>
      <c r="K193" s="0" t="n">
        <f aca="false">BS192</f>
        <v>0</v>
      </c>
      <c r="L193" s="0" t="n">
        <f aca="false">ROUND(B193*N(Debts!$D$5)/12,2)</f>
        <v>0</v>
      </c>
      <c r="M193" s="0" t="n">
        <f aca="false">ROUND(C193*N(Debts!$D$6)/12,2)</f>
        <v>0</v>
      </c>
      <c r="N193" s="0" t="n">
        <f aca="false">ROUND(D193*N(Debts!$D$7)/12,2)</f>
        <v>0</v>
      </c>
      <c r="O193" s="0" t="n">
        <f aca="false">ROUND(E193*N(Debts!$D$8)/12,2)</f>
        <v>0</v>
      </c>
      <c r="P193" s="0" t="n">
        <f aca="false">ROUND(F193*N(Debts!$D$9)/12,2)</f>
        <v>0</v>
      </c>
      <c r="Q193" s="0" t="n">
        <f aca="false">ROUND(G193*N(Debts!$D$10)/12,2)</f>
        <v>0</v>
      </c>
      <c r="R193" s="0" t="n">
        <f aca="false">ROUND(H193*N(Debts!$D$11)/12,2)</f>
        <v>0</v>
      </c>
      <c r="S193" s="0" t="n">
        <f aca="false">ROUND(I193*N(Debts!$D$12)/12,2)</f>
        <v>0</v>
      </c>
      <c r="T193" s="0" t="n">
        <f aca="false">ROUND(J193*N(Debts!$D$13)/12,2)</f>
        <v>0</v>
      </c>
      <c r="U193" s="0" t="n">
        <f aca="false">ROUND(K193*N(Debts!$D$14)/12,2)</f>
        <v>0</v>
      </c>
      <c r="V193" s="0" t="n">
        <f aca="false">B193+L193</f>
        <v>0</v>
      </c>
      <c r="W193" s="0" t="n">
        <f aca="false">C193+M193</f>
        <v>0</v>
      </c>
      <c r="X193" s="0" t="n">
        <f aca="false">D193+N193</f>
        <v>0</v>
      </c>
      <c r="Y193" s="0" t="n">
        <f aca="false">E193+O193</f>
        <v>0</v>
      </c>
      <c r="Z193" s="0" t="n">
        <f aca="false">F193+P193</f>
        <v>0</v>
      </c>
      <c r="AA193" s="0" t="n">
        <f aca="false">G193+Q193</f>
        <v>0</v>
      </c>
      <c r="AB193" s="0" t="n">
        <f aca="false">H193+R193</f>
        <v>0</v>
      </c>
      <c r="AC193" s="0" t="n">
        <f aca="false">I193+S193</f>
        <v>0</v>
      </c>
      <c r="AD193" s="0" t="n">
        <f aca="false">J193+T193</f>
        <v>0</v>
      </c>
      <c r="AE193" s="0" t="n">
        <f aca="false">K193+U193</f>
        <v>0</v>
      </c>
      <c r="AF193" s="0" t="n">
        <f aca="false">MIN(N(Debts!$E$5),V193)</f>
        <v>0</v>
      </c>
      <c r="AG193" s="0" t="n">
        <f aca="false">MIN(N(Debts!$E$6),W193)</f>
        <v>0</v>
      </c>
      <c r="AH193" s="0" t="n">
        <f aca="false">MIN(N(Debts!$E$7),X193)</f>
        <v>0</v>
      </c>
      <c r="AI193" s="0" t="n">
        <f aca="false">MIN(N(Debts!$E$8),Y193)</f>
        <v>0</v>
      </c>
      <c r="AJ193" s="0" t="n">
        <f aca="false">MIN(N(Debts!$E$9),Z193)</f>
        <v>0</v>
      </c>
      <c r="AK193" s="0" t="n">
        <f aca="false">MIN(N(Debts!$E$10),AA193)</f>
        <v>0</v>
      </c>
      <c r="AL193" s="0" t="n">
        <f aca="false">MIN(N(Debts!$E$11),AB193)</f>
        <v>0</v>
      </c>
      <c r="AM193" s="0" t="n">
        <f aca="false">MIN(N(Debts!$E$12),AC193)</f>
        <v>0</v>
      </c>
      <c r="AN193" s="0" t="n">
        <f aca="false">MIN(N(Debts!$E$13),AD193)</f>
        <v>0</v>
      </c>
      <c r="AO193" s="0" t="n">
        <f aca="false">MIN(N(Debts!$E$14),AE193)</f>
        <v>0</v>
      </c>
      <c r="AP193" s="0" t="n">
        <f aca="false">V193-AF193</f>
        <v>0</v>
      </c>
      <c r="AQ193" s="0" t="n">
        <f aca="false">W193-AG193</f>
        <v>0</v>
      </c>
      <c r="AR193" s="0" t="n">
        <f aca="false">X193-AH193</f>
        <v>0</v>
      </c>
      <c r="AS193" s="0" t="n">
        <f aca="false">Y193-AI193</f>
        <v>0</v>
      </c>
      <c r="AT193" s="0" t="n">
        <f aca="false">Z193-AJ193</f>
        <v>0</v>
      </c>
      <c r="AU193" s="0" t="n">
        <f aca="false">AA193-AK193</f>
        <v>0</v>
      </c>
      <c r="AV193" s="0" t="n">
        <f aca="false">AB193-AL193</f>
        <v>0</v>
      </c>
      <c r="AW193" s="0" t="n">
        <f aca="false">AC193-AM193</f>
        <v>0</v>
      </c>
      <c r="AX193" s="0" t="n">
        <f aca="false">AD193-AN193</f>
        <v>0</v>
      </c>
      <c r="AY193" s="0" t="n">
        <f aca="false">AE193-AO193</f>
        <v>0</v>
      </c>
      <c r="AZ193" s="0" t="n">
        <f aca="false">MAX(0,MIN(AP193,$BT193-SUMIF($AP$2:$AY$2,"&lt;"&amp;AP$2,$AP193:$AY193)))</f>
        <v>0</v>
      </c>
      <c r="BA193" s="0" t="n">
        <f aca="false">MAX(0,MIN(AQ193,$BT193-SUMIF($AP$2:$AY$2,"&lt;"&amp;AQ$2,$AP193:$AY193)))</f>
        <v>0</v>
      </c>
      <c r="BB193" s="0" t="n">
        <f aca="false">MAX(0,MIN(AR193,$BT193-SUMIF($AP$2:$AY$2,"&lt;"&amp;AR$2,$AP193:$AY193)))</f>
        <v>0</v>
      </c>
      <c r="BC193" s="0" t="n">
        <f aca="false">MAX(0,MIN(AS193,$BT193-SUMIF($AP$2:$AY$2,"&lt;"&amp;AS$2,$AP193:$AY193)))</f>
        <v>0</v>
      </c>
      <c r="BD193" s="0" t="n">
        <f aca="false">MAX(0,MIN(AT193,$BT193-SUMIF($AP$2:$AY$2,"&lt;"&amp;AT$2,$AP193:$AY193)))</f>
        <v>0</v>
      </c>
      <c r="BE193" s="0" t="n">
        <f aca="false">MAX(0,MIN(AU193,$BT193-SUMIF($AP$2:$AY$2,"&lt;"&amp;AU$2,$AP193:$AY193)))</f>
        <v>0</v>
      </c>
      <c r="BF193" s="0" t="n">
        <f aca="false">MAX(0,MIN(AV193,$BT193-SUMIF($AP$2:$AY$2,"&lt;"&amp;AV$2,$AP193:$AY193)))</f>
        <v>0</v>
      </c>
      <c r="BG193" s="0" t="n">
        <f aca="false">MAX(0,MIN(AW193,$BT193-SUMIF($AP$2:$AY$2,"&lt;"&amp;AW$2,$AP193:$AY193)))</f>
        <v>0</v>
      </c>
      <c r="BH193" s="0" t="n">
        <f aca="false">MAX(0,MIN(AX193,$BT193-SUMIF($AP$2:$AY$2,"&lt;"&amp;AX$2,$AP193:$AY193)))</f>
        <v>0</v>
      </c>
      <c r="BI193" s="0" t="n">
        <f aca="false">MAX(0,MIN(AY193,$BT193-SUMIF($AP$2:$AY$2,"&lt;"&amp;AY$2,$AP193:$AY193)))</f>
        <v>0</v>
      </c>
      <c r="BJ193" s="0" t="n">
        <f aca="false">ROUND(V193-AF193-AZ193,2)</f>
        <v>0</v>
      </c>
      <c r="BK193" s="0" t="n">
        <f aca="false">ROUND(W193-AG193-BA193,2)</f>
        <v>0</v>
      </c>
      <c r="BL193" s="0" t="n">
        <f aca="false">ROUND(X193-AH193-BB193,2)</f>
        <v>0</v>
      </c>
      <c r="BM193" s="0" t="n">
        <f aca="false">ROUND(Y193-AI193-BC193,2)</f>
        <v>0</v>
      </c>
      <c r="BN193" s="0" t="n">
        <f aca="false">ROUND(Z193-AJ193-BD193,2)</f>
        <v>0</v>
      </c>
      <c r="BO193" s="0" t="n">
        <f aca="false">ROUND(AA193-AK193-BE193,2)</f>
        <v>0</v>
      </c>
      <c r="BP193" s="0" t="n">
        <f aca="false">ROUND(AB193-AL193-BF193,2)</f>
        <v>0</v>
      </c>
      <c r="BQ193" s="0" t="n">
        <f aca="false">ROUND(AC193-AM193-BG193,2)</f>
        <v>0</v>
      </c>
      <c r="BR193" s="0" t="n">
        <f aca="false">ROUND(AD193-AN193-BH193,2)</f>
        <v>0</v>
      </c>
      <c r="BS193" s="0" t="n">
        <f aca="false">ROUND(AE193-AO193-BI193,2)</f>
        <v>0</v>
      </c>
      <c r="BT193" s="0" t="n">
        <f aca="false">MAX(0,Plan!$C$4-SUM(AF193:AO193))</f>
        <v>650</v>
      </c>
      <c r="BU193" s="0" t="n">
        <f aca="false">ROUND(SUM(BJ193:BS193),2)</f>
        <v>0</v>
      </c>
      <c r="BV193" s="0" t="n">
        <f aca="false">SUM(AF193:AO193)+SUM(AZ193:BI193)</f>
        <v>0</v>
      </c>
      <c r="BW193" s="0" t="n">
        <f aca="false">SUM(L193:U193)</f>
        <v>0</v>
      </c>
    </row>
    <row r="194" customFormat="false" ht="15" hidden="false" customHeight="false" outlineLevel="0" collapsed="false">
      <c r="A194" s="0" t="n">
        <v>189</v>
      </c>
      <c r="B194" s="0" t="n">
        <f aca="false">BJ193</f>
        <v>0</v>
      </c>
      <c r="C194" s="0" t="n">
        <f aca="false">BK193</f>
        <v>0</v>
      </c>
      <c r="D194" s="0" t="n">
        <f aca="false">BL193</f>
        <v>0</v>
      </c>
      <c r="E194" s="0" t="n">
        <f aca="false">BM193</f>
        <v>0</v>
      </c>
      <c r="F194" s="0" t="n">
        <f aca="false">BN193</f>
        <v>0</v>
      </c>
      <c r="G194" s="0" t="n">
        <f aca="false">BO193</f>
        <v>0</v>
      </c>
      <c r="H194" s="0" t="n">
        <f aca="false">BP193</f>
        <v>0</v>
      </c>
      <c r="I194" s="0" t="n">
        <f aca="false">BQ193</f>
        <v>0</v>
      </c>
      <c r="J194" s="0" t="n">
        <f aca="false">BR193</f>
        <v>0</v>
      </c>
      <c r="K194" s="0" t="n">
        <f aca="false">BS193</f>
        <v>0</v>
      </c>
      <c r="L194" s="0" t="n">
        <f aca="false">ROUND(B194*N(Debts!$D$5)/12,2)</f>
        <v>0</v>
      </c>
      <c r="M194" s="0" t="n">
        <f aca="false">ROUND(C194*N(Debts!$D$6)/12,2)</f>
        <v>0</v>
      </c>
      <c r="N194" s="0" t="n">
        <f aca="false">ROUND(D194*N(Debts!$D$7)/12,2)</f>
        <v>0</v>
      </c>
      <c r="O194" s="0" t="n">
        <f aca="false">ROUND(E194*N(Debts!$D$8)/12,2)</f>
        <v>0</v>
      </c>
      <c r="P194" s="0" t="n">
        <f aca="false">ROUND(F194*N(Debts!$D$9)/12,2)</f>
        <v>0</v>
      </c>
      <c r="Q194" s="0" t="n">
        <f aca="false">ROUND(G194*N(Debts!$D$10)/12,2)</f>
        <v>0</v>
      </c>
      <c r="R194" s="0" t="n">
        <f aca="false">ROUND(H194*N(Debts!$D$11)/12,2)</f>
        <v>0</v>
      </c>
      <c r="S194" s="0" t="n">
        <f aca="false">ROUND(I194*N(Debts!$D$12)/12,2)</f>
        <v>0</v>
      </c>
      <c r="T194" s="0" t="n">
        <f aca="false">ROUND(J194*N(Debts!$D$13)/12,2)</f>
        <v>0</v>
      </c>
      <c r="U194" s="0" t="n">
        <f aca="false">ROUND(K194*N(Debts!$D$14)/12,2)</f>
        <v>0</v>
      </c>
      <c r="V194" s="0" t="n">
        <f aca="false">B194+L194</f>
        <v>0</v>
      </c>
      <c r="W194" s="0" t="n">
        <f aca="false">C194+M194</f>
        <v>0</v>
      </c>
      <c r="X194" s="0" t="n">
        <f aca="false">D194+N194</f>
        <v>0</v>
      </c>
      <c r="Y194" s="0" t="n">
        <f aca="false">E194+O194</f>
        <v>0</v>
      </c>
      <c r="Z194" s="0" t="n">
        <f aca="false">F194+P194</f>
        <v>0</v>
      </c>
      <c r="AA194" s="0" t="n">
        <f aca="false">G194+Q194</f>
        <v>0</v>
      </c>
      <c r="AB194" s="0" t="n">
        <f aca="false">H194+R194</f>
        <v>0</v>
      </c>
      <c r="AC194" s="0" t="n">
        <f aca="false">I194+S194</f>
        <v>0</v>
      </c>
      <c r="AD194" s="0" t="n">
        <f aca="false">J194+T194</f>
        <v>0</v>
      </c>
      <c r="AE194" s="0" t="n">
        <f aca="false">K194+U194</f>
        <v>0</v>
      </c>
      <c r="AF194" s="0" t="n">
        <f aca="false">MIN(N(Debts!$E$5),V194)</f>
        <v>0</v>
      </c>
      <c r="AG194" s="0" t="n">
        <f aca="false">MIN(N(Debts!$E$6),W194)</f>
        <v>0</v>
      </c>
      <c r="AH194" s="0" t="n">
        <f aca="false">MIN(N(Debts!$E$7),X194)</f>
        <v>0</v>
      </c>
      <c r="AI194" s="0" t="n">
        <f aca="false">MIN(N(Debts!$E$8),Y194)</f>
        <v>0</v>
      </c>
      <c r="AJ194" s="0" t="n">
        <f aca="false">MIN(N(Debts!$E$9),Z194)</f>
        <v>0</v>
      </c>
      <c r="AK194" s="0" t="n">
        <f aca="false">MIN(N(Debts!$E$10),AA194)</f>
        <v>0</v>
      </c>
      <c r="AL194" s="0" t="n">
        <f aca="false">MIN(N(Debts!$E$11),AB194)</f>
        <v>0</v>
      </c>
      <c r="AM194" s="0" t="n">
        <f aca="false">MIN(N(Debts!$E$12),AC194)</f>
        <v>0</v>
      </c>
      <c r="AN194" s="0" t="n">
        <f aca="false">MIN(N(Debts!$E$13),AD194)</f>
        <v>0</v>
      </c>
      <c r="AO194" s="0" t="n">
        <f aca="false">MIN(N(Debts!$E$14),AE194)</f>
        <v>0</v>
      </c>
      <c r="AP194" s="0" t="n">
        <f aca="false">V194-AF194</f>
        <v>0</v>
      </c>
      <c r="AQ194" s="0" t="n">
        <f aca="false">W194-AG194</f>
        <v>0</v>
      </c>
      <c r="AR194" s="0" t="n">
        <f aca="false">X194-AH194</f>
        <v>0</v>
      </c>
      <c r="AS194" s="0" t="n">
        <f aca="false">Y194-AI194</f>
        <v>0</v>
      </c>
      <c r="AT194" s="0" t="n">
        <f aca="false">Z194-AJ194</f>
        <v>0</v>
      </c>
      <c r="AU194" s="0" t="n">
        <f aca="false">AA194-AK194</f>
        <v>0</v>
      </c>
      <c r="AV194" s="0" t="n">
        <f aca="false">AB194-AL194</f>
        <v>0</v>
      </c>
      <c r="AW194" s="0" t="n">
        <f aca="false">AC194-AM194</f>
        <v>0</v>
      </c>
      <c r="AX194" s="0" t="n">
        <f aca="false">AD194-AN194</f>
        <v>0</v>
      </c>
      <c r="AY194" s="0" t="n">
        <f aca="false">AE194-AO194</f>
        <v>0</v>
      </c>
      <c r="AZ194" s="0" t="n">
        <f aca="false">MAX(0,MIN(AP194,$BT194-SUMIF($AP$2:$AY$2,"&lt;"&amp;AP$2,$AP194:$AY194)))</f>
        <v>0</v>
      </c>
      <c r="BA194" s="0" t="n">
        <f aca="false">MAX(0,MIN(AQ194,$BT194-SUMIF($AP$2:$AY$2,"&lt;"&amp;AQ$2,$AP194:$AY194)))</f>
        <v>0</v>
      </c>
      <c r="BB194" s="0" t="n">
        <f aca="false">MAX(0,MIN(AR194,$BT194-SUMIF($AP$2:$AY$2,"&lt;"&amp;AR$2,$AP194:$AY194)))</f>
        <v>0</v>
      </c>
      <c r="BC194" s="0" t="n">
        <f aca="false">MAX(0,MIN(AS194,$BT194-SUMIF($AP$2:$AY$2,"&lt;"&amp;AS$2,$AP194:$AY194)))</f>
        <v>0</v>
      </c>
      <c r="BD194" s="0" t="n">
        <f aca="false">MAX(0,MIN(AT194,$BT194-SUMIF($AP$2:$AY$2,"&lt;"&amp;AT$2,$AP194:$AY194)))</f>
        <v>0</v>
      </c>
      <c r="BE194" s="0" t="n">
        <f aca="false">MAX(0,MIN(AU194,$BT194-SUMIF($AP$2:$AY$2,"&lt;"&amp;AU$2,$AP194:$AY194)))</f>
        <v>0</v>
      </c>
      <c r="BF194" s="0" t="n">
        <f aca="false">MAX(0,MIN(AV194,$BT194-SUMIF($AP$2:$AY$2,"&lt;"&amp;AV$2,$AP194:$AY194)))</f>
        <v>0</v>
      </c>
      <c r="BG194" s="0" t="n">
        <f aca="false">MAX(0,MIN(AW194,$BT194-SUMIF($AP$2:$AY$2,"&lt;"&amp;AW$2,$AP194:$AY194)))</f>
        <v>0</v>
      </c>
      <c r="BH194" s="0" t="n">
        <f aca="false">MAX(0,MIN(AX194,$BT194-SUMIF($AP$2:$AY$2,"&lt;"&amp;AX$2,$AP194:$AY194)))</f>
        <v>0</v>
      </c>
      <c r="BI194" s="0" t="n">
        <f aca="false">MAX(0,MIN(AY194,$BT194-SUMIF($AP$2:$AY$2,"&lt;"&amp;AY$2,$AP194:$AY194)))</f>
        <v>0</v>
      </c>
      <c r="BJ194" s="0" t="n">
        <f aca="false">ROUND(V194-AF194-AZ194,2)</f>
        <v>0</v>
      </c>
      <c r="BK194" s="0" t="n">
        <f aca="false">ROUND(W194-AG194-BA194,2)</f>
        <v>0</v>
      </c>
      <c r="BL194" s="0" t="n">
        <f aca="false">ROUND(X194-AH194-BB194,2)</f>
        <v>0</v>
      </c>
      <c r="BM194" s="0" t="n">
        <f aca="false">ROUND(Y194-AI194-BC194,2)</f>
        <v>0</v>
      </c>
      <c r="BN194" s="0" t="n">
        <f aca="false">ROUND(Z194-AJ194-BD194,2)</f>
        <v>0</v>
      </c>
      <c r="BO194" s="0" t="n">
        <f aca="false">ROUND(AA194-AK194-BE194,2)</f>
        <v>0</v>
      </c>
      <c r="BP194" s="0" t="n">
        <f aca="false">ROUND(AB194-AL194-BF194,2)</f>
        <v>0</v>
      </c>
      <c r="BQ194" s="0" t="n">
        <f aca="false">ROUND(AC194-AM194-BG194,2)</f>
        <v>0</v>
      </c>
      <c r="BR194" s="0" t="n">
        <f aca="false">ROUND(AD194-AN194-BH194,2)</f>
        <v>0</v>
      </c>
      <c r="BS194" s="0" t="n">
        <f aca="false">ROUND(AE194-AO194-BI194,2)</f>
        <v>0</v>
      </c>
      <c r="BT194" s="0" t="n">
        <f aca="false">MAX(0,Plan!$C$4-SUM(AF194:AO194))</f>
        <v>650</v>
      </c>
      <c r="BU194" s="0" t="n">
        <f aca="false">ROUND(SUM(BJ194:BS194),2)</f>
        <v>0</v>
      </c>
      <c r="BV194" s="0" t="n">
        <f aca="false">SUM(AF194:AO194)+SUM(AZ194:BI194)</f>
        <v>0</v>
      </c>
      <c r="BW194" s="0" t="n">
        <f aca="false">SUM(L194:U194)</f>
        <v>0</v>
      </c>
    </row>
    <row r="195" customFormat="false" ht="15" hidden="false" customHeight="false" outlineLevel="0" collapsed="false">
      <c r="A195" s="0" t="n">
        <v>190</v>
      </c>
      <c r="B195" s="0" t="n">
        <f aca="false">BJ194</f>
        <v>0</v>
      </c>
      <c r="C195" s="0" t="n">
        <f aca="false">BK194</f>
        <v>0</v>
      </c>
      <c r="D195" s="0" t="n">
        <f aca="false">BL194</f>
        <v>0</v>
      </c>
      <c r="E195" s="0" t="n">
        <f aca="false">BM194</f>
        <v>0</v>
      </c>
      <c r="F195" s="0" t="n">
        <f aca="false">BN194</f>
        <v>0</v>
      </c>
      <c r="G195" s="0" t="n">
        <f aca="false">BO194</f>
        <v>0</v>
      </c>
      <c r="H195" s="0" t="n">
        <f aca="false">BP194</f>
        <v>0</v>
      </c>
      <c r="I195" s="0" t="n">
        <f aca="false">BQ194</f>
        <v>0</v>
      </c>
      <c r="J195" s="0" t="n">
        <f aca="false">BR194</f>
        <v>0</v>
      </c>
      <c r="K195" s="0" t="n">
        <f aca="false">BS194</f>
        <v>0</v>
      </c>
      <c r="L195" s="0" t="n">
        <f aca="false">ROUND(B195*N(Debts!$D$5)/12,2)</f>
        <v>0</v>
      </c>
      <c r="M195" s="0" t="n">
        <f aca="false">ROUND(C195*N(Debts!$D$6)/12,2)</f>
        <v>0</v>
      </c>
      <c r="N195" s="0" t="n">
        <f aca="false">ROUND(D195*N(Debts!$D$7)/12,2)</f>
        <v>0</v>
      </c>
      <c r="O195" s="0" t="n">
        <f aca="false">ROUND(E195*N(Debts!$D$8)/12,2)</f>
        <v>0</v>
      </c>
      <c r="P195" s="0" t="n">
        <f aca="false">ROUND(F195*N(Debts!$D$9)/12,2)</f>
        <v>0</v>
      </c>
      <c r="Q195" s="0" t="n">
        <f aca="false">ROUND(G195*N(Debts!$D$10)/12,2)</f>
        <v>0</v>
      </c>
      <c r="R195" s="0" t="n">
        <f aca="false">ROUND(H195*N(Debts!$D$11)/12,2)</f>
        <v>0</v>
      </c>
      <c r="S195" s="0" t="n">
        <f aca="false">ROUND(I195*N(Debts!$D$12)/12,2)</f>
        <v>0</v>
      </c>
      <c r="T195" s="0" t="n">
        <f aca="false">ROUND(J195*N(Debts!$D$13)/12,2)</f>
        <v>0</v>
      </c>
      <c r="U195" s="0" t="n">
        <f aca="false">ROUND(K195*N(Debts!$D$14)/12,2)</f>
        <v>0</v>
      </c>
      <c r="V195" s="0" t="n">
        <f aca="false">B195+L195</f>
        <v>0</v>
      </c>
      <c r="W195" s="0" t="n">
        <f aca="false">C195+M195</f>
        <v>0</v>
      </c>
      <c r="X195" s="0" t="n">
        <f aca="false">D195+N195</f>
        <v>0</v>
      </c>
      <c r="Y195" s="0" t="n">
        <f aca="false">E195+O195</f>
        <v>0</v>
      </c>
      <c r="Z195" s="0" t="n">
        <f aca="false">F195+P195</f>
        <v>0</v>
      </c>
      <c r="AA195" s="0" t="n">
        <f aca="false">G195+Q195</f>
        <v>0</v>
      </c>
      <c r="AB195" s="0" t="n">
        <f aca="false">H195+R195</f>
        <v>0</v>
      </c>
      <c r="AC195" s="0" t="n">
        <f aca="false">I195+S195</f>
        <v>0</v>
      </c>
      <c r="AD195" s="0" t="n">
        <f aca="false">J195+T195</f>
        <v>0</v>
      </c>
      <c r="AE195" s="0" t="n">
        <f aca="false">K195+U195</f>
        <v>0</v>
      </c>
      <c r="AF195" s="0" t="n">
        <f aca="false">MIN(N(Debts!$E$5),V195)</f>
        <v>0</v>
      </c>
      <c r="AG195" s="0" t="n">
        <f aca="false">MIN(N(Debts!$E$6),W195)</f>
        <v>0</v>
      </c>
      <c r="AH195" s="0" t="n">
        <f aca="false">MIN(N(Debts!$E$7),X195)</f>
        <v>0</v>
      </c>
      <c r="AI195" s="0" t="n">
        <f aca="false">MIN(N(Debts!$E$8),Y195)</f>
        <v>0</v>
      </c>
      <c r="AJ195" s="0" t="n">
        <f aca="false">MIN(N(Debts!$E$9),Z195)</f>
        <v>0</v>
      </c>
      <c r="AK195" s="0" t="n">
        <f aca="false">MIN(N(Debts!$E$10),AA195)</f>
        <v>0</v>
      </c>
      <c r="AL195" s="0" t="n">
        <f aca="false">MIN(N(Debts!$E$11),AB195)</f>
        <v>0</v>
      </c>
      <c r="AM195" s="0" t="n">
        <f aca="false">MIN(N(Debts!$E$12),AC195)</f>
        <v>0</v>
      </c>
      <c r="AN195" s="0" t="n">
        <f aca="false">MIN(N(Debts!$E$13),AD195)</f>
        <v>0</v>
      </c>
      <c r="AO195" s="0" t="n">
        <f aca="false">MIN(N(Debts!$E$14),AE195)</f>
        <v>0</v>
      </c>
      <c r="AP195" s="0" t="n">
        <f aca="false">V195-AF195</f>
        <v>0</v>
      </c>
      <c r="AQ195" s="0" t="n">
        <f aca="false">W195-AG195</f>
        <v>0</v>
      </c>
      <c r="AR195" s="0" t="n">
        <f aca="false">X195-AH195</f>
        <v>0</v>
      </c>
      <c r="AS195" s="0" t="n">
        <f aca="false">Y195-AI195</f>
        <v>0</v>
      </c>
      <c r="AT195" s="0" t="n">
        <f aca="false">Z195-AJ195</f>
        <v>0</v>
      </c>
      <c r="AU195" s="0" t="n">
        <f aca="false">AA195-AK195</f>
        <v>0</v>
      </c>
      <c r="AV195" s="0" t="n">
        <f aca="false">AB195-AL195</f>
        <v>0</v>
      </c>
      <c r="AW195" s="0" t="n">
        <f aca="false">AC195-AM195</f>
        <v>0</v>
      </c>
      <c r="AX195" s="0" t="n">
        <f aca="false">AD195-AN195</f>
        <v>0</v>
      </c>
      <c r="AY195" s="0" t="n">
        <f aca="false">AE195-AO195</f>
        <v>0</v>
      </c>
      <c r="AZ195" s="0" t="n">
        <f aca="false">MAX(0,MIN(AP195,$BT195-SUMIF($AP$2:$AY$2,"&lt;"&amp;AP$2,$AP195:$AY195)))</f>
        <v>0</v>
      </c>
      <c r="BA195" s="0" t="n">
        <f aca="false">MAX(0,MIN(AQ195,$BT195-SUMIF($AP$2:$AY$2,"&lt;"&amp;AQ$2,$AP195:$AY195)))</f>
        <v>0</v>
      </c>
      <c r="BB195" s="0" t="n">
        <f aca="false">MAX(0,MIN(AR195,$BT195-SUMIF($AP$2:$AY$2,"&lt;"&amp;AR$2,$AP195:$AY195)))</f>
        <v>0</v>
      </c>
      <c r="BC195" s="0" t="n">
        <f aca="false">MAX(0,MIN(AS195,$BT195-SUMIF($AP$2:$AY$2,"&lt;"&amp;AS$2,$AP195:$AY195)))</f>
        <v>0</v>
      </c>
      <c r="BD195" s="0" t="n">
        <f aca="false">MAX(0,MIN(AT195,$BT195-SUMIF($AP$2:$AY$2,"&lt;"&amp;AT$2,$AP195:$AY195)))</f>
        <v>0</v>
      </c>
      <c r="BE195" s="0" t="n">
        <f aca="false">MAX(0,MIN(AU195,$BT195-SUMIF($AP$2:$AY$2,"&lt;"&amp;AU$2,$AP195:$AY195)))</f>
        <v>0</v>
      </c>
      <c r="BF195" s="0" t="n">
        <f aca="false">MAX(0,MIN(AV195,$BT195-SUMIF($AP$2:$AY$2,"&lt;"&amp;AV$2,$AP195:$AY195)))</f>
        <v>0</v>
      </c>
      <c r="BG195" s="0" t="n">
        <f aca="false">MAX(0,MIN(AW195,$BT195-SUMIF($AP$2:$AY$2,"&lt;"&amp;AW$2,$AP195:$AY195)))</f>
        <v>0</v>
      </c>
      <c r="BH195" s="0" t="n">
        <f aca="false">MAX(0,MIN(AX195,$BT195-SUMIF($AP$2:$AY$2,"&lt;"&amp;AX$2,$AP195:$AY195)))</f>
        <v>0</v>
      </c>
      <c r="BI195" s="0" t="n">
        <f aca="false">MAX(0,MIN(AY195,$BT195-SUMIF($AP$2:$AY$2,"&lt;"&amp;AY$2,$AP195:$AY195)))</f>
        <v>0</v>
      </c>
      <c r="BJ195" s="0" t="n">
        <f aca="false">ROUND(V195-AF195-AZ195,2)</f>
        <v>0</v>
      </c>
      <c r="BK195" s="0" t="n">
        <f aca="false">ROUND(W195-AG195-BA195,2)</f>
        <v>0</v>
      </c>
      <c r="BL195" s="0" t="n">
        <f aca="false">ROUND(X195-AH195-BB195,2)</f>
        <v>0</v>
      </c>
      <c r="BM195" s="0" t="n">
        <f aca="false">ROUND(Y195-AI195-BC195,2)</f>
        <v>0</v>
      </c>
      <c r="BN195" s="0" t="n">
        <f aca="false">ROUND(Z195-AJ195-BD195,2)</f>
        <v>0</v>
      </c>
      <c r="BO195" s="0" t="n">
        <f aca="false">ROUND(AA195-AK195-BE195,2)</f>
        <v>0</v>
      </c>
      <c r="BP195" s="0" t="n">
        <f aca="false">ROUND(AB195-AL195-BF195,2)</f>
        <v>0</v>
      </c>
      <c r="BQ195" s="0" t="n">
        <f aca="false">ROUND(AC195-AM195-BG195,2)</f>
        <v>0</v>
      </c>
      <c r="BR195" s="0" t="n">
        <f aca="false">ROUND(AD195-AN195-BH195,2)</f>
        <v>0</v>
      </c>
      <c r="BS195" s="0" t="n">
        <f aca="false">ROUND(AE195-AO195-BI195,2)</f>
        <v>0</v>
      </c>
      <c r="BT195" s="0" t="n">
        <f aca="false">MAX(0,Plan!$C$4-SUM(AF195:AO195))</f>
        <v>650</v>
      </c>
      <c r="BU195" s="0" t="n">
        <f aca="false">ROUND(SUM(BJ195:BS195),2)</f>
        <v>0</v>
      </c>
      <c r="BV195" s="0" t="n">
        <f aca="false">SUM(AF195:AO195)+SUM(AZ195:BI195)</f>
        <v>0</v>
      </c>
      <c r="BW195" s="0" t="n">
        <f aca="false">SUM(L195:U195)</f>
        <v>0</v>
      </c>
    </row>
    <row r="196" customFormat="false" ht="15" hidden="false" customHeight="false" outlineLevel="0" collapsed="false">
      <c r="A196" s="0" t="n">
        <v>191</v>
      </c>
      <c r="B196" s="0" t="n">
        <f aca="false">BJ195</f>
        <v>0</v>
      </c>
      <c r="C196" s="0" t="n">
        <f aca="false">BK195</f>
        <v>0</v>
      </c>
      <c r="D196" s="0" t="n">
        <f aca="false">BL195</f>
        <v>0</v>
      </c>
      <c r="E196" s="0" t="n">
        <f aca="false">BM195</f>
        <v>0</v>
      </c>
      <c r="F196" s="0" t="n">
        <f aca="false">BN195</f>
        <v>0</v>
      </c>
      <c r="G196" s="0" t="n">
        <f aca="false">BO195</f>
        <v>0</v>
      </c>
      <c r="H196" s="0" t="n">
        <f aca="false">BP195</f>
        <v>0</v>
      </c>
      <c r="I196" s="0" t="n">
        <f aca="false">BQ195</f>
        <v>0</v>
      </c>
      <c r="J196" s="0" t="n">
        <f aca="false">BR195</f>
        <v>0</v>
      </c>
      <c r="K196" s="0" t="n">
        <f aca="false">BS195</f>
        <v>0</v>
      </c>
      <c r="L196" s="0" t="n">
        <f aca="false">ROUND(B196*N(Debts!$D$5)/12,2)</f>
        <v>0</v>
      </c>
      <c r="M196" s="0" t="n">
        <f aca="false">ROUND(C196*N(Debts!$D$6)/12,2)</f>
        <v>0</v>
      </c>
      <c r="N196" s="0" t="n">
        <f aca="false">ROUND(D196*N(Debts!$D$7)/12,2)</f>
        <v>0</v>
      </c>
      <c r="O196" s="0" t="n">
        <f aca="false">ROUND(E196*N(Debts!$D$8)/12,2)</f>
        <v>0</v>
      </c>
      <c r="P196" s="0" t="n">
        <f aca="false">ROUND(F196*N(Debts!$D$9)/12,2)</f>
        <v>0</v>
      </c>
      <c r="Q196" s="0" t="n">
        <f aca="false">ROUND(G196*N(Debts!$D$10)/12,2)</f>
        <v>0</v>
      </c>
      <c r="R196" s="0" t="n">
        <f aca="false">ROUND(H196*N(Debts!$D$11)/12,2)</f>
        <v>0</v>
      </c>
      <c r="S196" s="0" t="n">
        <f aca="false">ROUND(I196*N(Debts!$D$12)/12,2)</f>
        <v>0</v>
      </c>
      <c r="T196" s="0" t="n">
        <f aca="false">ROUND(J196*N(Debts!$D$13)/12,2)</f>
        <v>0</v>
      </c>
      <c r="U196" s="0" t="n">
        <f aca="false">ROUND(K196*N(Debts!$D$14)/12,2)</f>
        <v>0</v>
      </c>
      <c r="V196" s="0" t="n">
        <f aca="false">B196+L196</f>
        <v>0</v>
      </c>
      <c r="W196" s="0" t="n">
        <f aca="false">C196+M196</f>
        <v>0</v>
      </c>
      <c r="X196" s="0" t="n">
        <f aca="false">D196+N196</f>
        <v>0</v>
      </c>
      <c r="Y196" s="0" t="n">
        <f aca="false">E196+O196</f>
        <v>0</v>
      </c>
      <c r="Z196" s="0" t="n">
        <f aca="false">F196+P196</f>
        <v>0</v>
      </c>
      <c r="AA196" s="0" t="n">
        <f aca="false">G196+Q196</f>
        <v>0</v>
      </c>
      <c r="AB196" s="0" t="n">
        <f aca="false">H196+R196</f>
        <v>0</v>
      </c>
      <c r="AC196" s="0" t="n">
        <f aca="false">I196+S196</f>
        <v>0</v>
      </c>
      <c r="AD196" s="0" t="n">
        <f aca="false">J196+T196</f>
        <v>0</v>
      </c>
      <c r="AE196" s="0" t="n">
        <f aca="false">K196+U196</f>
        <v>0</v>
      </c>
      <c r="AF196" s="0" t="n">
        <f aca="false">MIN(N(Debts!$E$5),V196)</f>
        <v>0</v>
      </c>
      <c r="AG196" s="0" t="n">
        <f aca="false">MIN(N(Debts!$E$6),W196)</f>
        <v>0</v>
      </c>
      <c r="AH196" s="0" t="n">
        <f aca="false">MIN(N(Debts!$E$7),X196)</f>
        <v>0</v>
      </c>
      <c r="AI196" s="0" t="n">
        <f aca="false">MIN(N(Debts!$E$8),Y196)</f>
        <v>0</v>
      </c>
      <c r="AJ196" s="0" t="n">
        <f aca="false">MIN(N(Debts!$E$9),Z196)</f>
        <v>0</v>
      </c>
      <c r="AK196" s="0" t="n">
        <f aca="false">MIN(N(Debts!$E$10),AA196)</f>
        <v>0</v>
      </c>
      <c r="AL196" s="0" t="n">
        <f aca="false">MIN(N(Debts!$E$11),AB196)</f>
        <v>0</v>
      </c>
      <c r="AM196" s="0" t="n">
        <f aca="false">MIN(N(Debts!$E$12),AC196)</f>
        <v>0</v>
      </c>
      <c r="AN196" s="0" t="n">
        <f aca="false">MIN(N(Debts!$E$13),AD196)</f>
        <v>0</v>
      </c>
      <c r="AO196" s="0" t="n">
        <f aca="false">MIN(N(Debts!$E$14),AE196)</f>
        <v>0</v>
      </c>
      <c r="AP196" s="0" t="n">
        <f aca="false">V196-AF196</f>
        <v>0</v>
      </c>
      <c r="AQ196" s="0" t="n">
        <f aca="false">W196-AG196</f>
        <v>0</v>
      </c>
      <c r="AR196" s="0" t="n">
        <f aca="false">X196-AH196</f>
        <v>0</v>
      </c>
      <c r="AS196" s="0" t="n">
        <f aca="false">Y196-AI196</f>
        <v>0</v>
      </c>
      <c r="AT196" s="0" t="n">
        <f aca="false">Z196-AJ196</f>
        <v>0</v>
      </c>
      <c r="AU196" s="0" t="n">
        <f aca="false">AA196-AK196</f>
        <v>0</v>
      </c>
      <c r="AV196" s="0" t="n">
        <f aca="false">AB196-AL196</f>
        <v>0</v>
      </c>
      <c r="AW196" s="0" t="n">
        <f aca="false">AC196-AM196</f>
        <v>0</v>
      </c>
      <c r="AX196" s="0" t="n">
        <f aca="false">AD196-AN196</f>
        <v>0</v>
      </c>
      <c r="AY196" s="0" t="n">
        <f aca="false">AE196-AO196</f>
        <v>0</v>
      </c>
      <c r="AZ196" s="0" t="n">
        <f aca="false">MAX(0,MIN(AP196,$BT196-SUMIF($AP$2:$AY$2,"&lt;"&amp;AP$2,$AP196:$AY196)))</f>
        <v>0</v>
      </c>
      <c r="BA196" s="0" t="n">
        <f aca="false">MAX(0,MIN(AQ196,$BT196-SUMIF($AP$2:$AY$2,"&lt;"&amp;AQ$2,$AP196:$AY196)))</f>
        <v>0</v>
      </c>
      <c r="BB196" s="0" t="n">
        <f aca="false">MAX(0,MIN(AR196,$BT196-SUMIF($AP$2:$AY$2,"&lt;"&amp;AR$2,$AP196:$AY196)))</f>
        <v>0</v>
      </c>
      <c r="BC196" s="0" t="n">
        <f aca="false">MAX(0,MIN(AS196,$BT196-SUMIF($AP$2:$AY$2,"&lt;"&amp;AS$2,$AP196:$AY196)))</f>
        <v>0</v>
      </c>
      <c r="BD196" s="0" t="n">
        <f aca="false">MAX(0,MIN(AT196,$BT196-SUMIF($AP$2:$AY$2,"&lt;"&amp;AT$2,$AP196:$AY196)))</f>
        <v>0</v>
      </c>
      <c r="BE196" s="0" t="n">
        <f aca="false">MAX(0,MIN(AU196,$BT196-SUMIF($AP$2:$AY$2,"&lt;"&amp;AU$2,$AP196:$AY196)))</f>
        <v>0</v>
      </c>
      <c r="BF196" s="0" t="n">
        <f aca="false">MAX(0,MIN(AV196,$BT196-SUMIF($AP$2:$AY$2,"&lt;"&amp;AV$2,$AP196:$AY196)))</f>
        <v>0</v>
      </c>
      <c r="BG196" s="0" t="n">
        <f aca="false">MAX(0,MIN(AW196,$BT196-SUMIF($AP$2:$AY$2,"&lt;"&amp;AW$2,$AP196:$AY196)))</f>
        <v>0</v>
      </c>
      <c r="BH196" s="0" t="n">
        <f aca="false">MAX(0,MIN(AX196,$BT196-SUMIF($AP$2:$AY$2,"&lt;"&amp;AX$2,$AP196:$AY196)))</f>
        <v>0</v>
      </c>
      <c r="BI196" s="0" t="n">
        <f aca="false">MAX(0,MIN(AY196,$BT196-SUMIF($AP$2:$AY$2,"&lt;"&amp;AY$2,$AP196:$AY196)))</f>
        <v>0</v>
      </c>
      <c r="BJ196" s="0" t="n">
        <f aca="false">ROUND(V196-AF196-AZ196,2)</f>
        <v>0</v>
      </c>
      <c r="BK196" s="0" t="n">
        <f aca="false">ROUND(W196-AG196-BA196,2)</f>
        <v>0</v>
      </c>
      <c r="BL196" s="0" t="n">
        <f aca="false">ROUND(X196-AH196-BB196,2)</f>
        <v>0</v>
      </c>
      <c r="BM196" s="0" t="n">
        <f aca="false">ROUND(Y196-AI196-BC196,2)</f>
        <v>0</v>
      </c>
      <c r="BN196" s="0" t="n">
        <f aca="false">ROUND(Z196-AJ196-BD196,2)</f>
        <v>0</v>
      </c>
      <c r="BO196" s="0" t="n">
        <f aca="false">ROUND(AA196-AK196-BE196,2)</f>
        <v>0</v>
      </c>
      <c r="BP196" s="0" t="n">
        <f aca="false">ROUND(AB196-AL196-BF196,2)</f>
        <v>0</v>
      </c>
      <c r="BQ196" s="0" t="n">
        <f aca="false">ROUND(AC196-AM196-BG196,2)</f>
        <v>0</v>
      </c>
      <c r="BR196" s="0" t="n">
        <f aca="false">ROUND(AD196-AN196-BH196,2)</f>
        <v>0</v>
      </c>
      <c r="BS196" s="0" t="n">
        <f aca="false">ROUND(AE196-AO196-BI196,2)</f>
        <v>0</v>
      </c>
      <c r="BT196" s="0" t="n">
        <f aca="false">MAX(0,Plan!$C$4-SUM(AF196:AO196))</f>
        <v>650</v>
      </c>
      <c r="BU196" s="0" t="n">
        <f aca="false">ROUND(SUM(BJ196:BS196),2)</f>
        <v>0</v>
      </c>
      <c r="BV196" s="0" t="n">
        <f aca="false">SUM(AF196:AO196)+SUM(AZ196:BI196)</f>
        <v>0</v>
      </c>
      <c r="BW196" s="0" t="n">
        <f aca="false">SUM(L196:U196)</f>
        <v>0</v>
      </c>
    </row>
    <row r="197" customFormat="false" ht="15" hidden="false" customHeight="false" outlineLevel="0" collapsed="false">
      <c r="A197" s="0" t="n">
        <v>192</v>
      </c>
      <c r="B197" s="0" t="n">
        <f aca="false">BJ196</f>
        <v>0</v>
      </c>
      <c r="C197" s="0" t="n">
        <f aca="false">BK196</f>
        <v>0</v>
      </c>
      <c r="D197" s="0" t="n">
        <f aca="false">BL196</f>
        <v>0</v>
      </c>
      <c r="E197" s="0" t="n">
        <f aca="false">BM196</f>
        <v>0</v>
      </c>
      <c r="F197" s="0" t="n">
        <f aca="false">BN196</f>
        <v>0</v>
      </c>
      <c r="G197" s="0" t="n">
        <f aca="false">BO196</f>
        <v>0</v>
      </c>
      <c r="H197" s="0" t="n">
        <f aca="false">BP196</f>
        <v>0</v>
      </c>
      <c r="I197" s="0" t="n">
        <f aca="false">BQ196</f>
        <v>0</v>
      </c>
      <c r="J197" s="0" t="n">
        <f aca="false">BR196</f>
        <v>0</v>
      </c>
      <c r="K197" s="0" t="n">
        <f aca="false">BS196</f>
        <v>0</v>
      </c>
      <c r="L197" s="0" t="n">
        <f aca="false">ROUND(B197*N(Debts!$D$5)/12,2)</f>
        <v>0</v>
      </c>
      <c r="M197" s="0" t="n">
        <f aca="false">ROUND(C197*N(Debts!$D$6)/12,2)</f>
        <v>0</v>
      </c>
      <c r="N197" s="0" t="n">
        <f aca="false">ROUND(D197*N(Debts!$D$7)/12,2)</f>
        <v>0</v>
      </c>
      <c r="O197" s="0" t="n">
        <f aca="false">ROUND(E197*N(Debts!$D$8)/12,2)</f>
        <v>0</v>
      </c>
      <c r="P197" s="0" t="n">
        <f aca="false">ROUND(F197*N(Debts!$D$9)/12,2)</f>
        <v>0</v>
      </c>
      <c r="Q197" s="0" t="n">
        <f aca="false">ROUND(G197*N(Debts!$D$10)/12,2)</f>
        <v>0</v>
      </c>
      <c r="R197" s="0" t="n">
        <f aca="false">ROUND(H197*N(Debts!$D$11)/12,2)</f>
        <v>0</v>
      </c>
      <c r="S197" s="0" t="n">
        <f aca="false">ROUND(I197*N(Debts!$D$12)/12,2)</f>
        <v>0</v>
      </c>
      <c r="T197" s="0" t="n">
        <f aca="false">ROUND(J197*N(Debts!$D$13)/12,2)</f>
        <v>0</v>
      </c>
      <c r="U197" s="0" t="n">
        <f aca="false">ROUND(K197*N(Debts!$D$14)/12,2)</f>
        <v>0</v>
      </c>
      <c r="V197" s="0" t="n">
        <f aca="false">B197+L197</f>
        <v>0</v>
      </c>
      <c r="W197" s="0" t="n">
        <f aca="false">C197+M197</f>
        <v>0</v>
      </c>
      <c r="X197" s="0" t="n">
        <f aca="false">D197+N197</f>
        <v>0</v>
      </c>
      <c r="Y197" s="0" t="n">
        <f aca="false">E197+O197</f>
        <v>0</v>
      </c>
      <c r="Z197" s="0" t="n">
        <f aca="false">F197+P197</f>
        <v>0</v>
      </c>
      <c r="AA197" s="0" t="n">
        <f aca="false">G197+Q197</f>
        <v>0</v>
      </c>
      <c r="AB197" s="0" t="n">
        <f aca="false">H197+R197</f>
        <v>0</v>
      </c>
      <c r="AC197" s="0" t="n">
        <f aca="false">I197+S197</f>
        <v>0</v>
      </c>
      <c r="AD197" s="0" t="n">
        <f aca="false">J197+T197</f>
        <v>0</v>
      </c>
      <c r="AE197" s="0" t="n">
        <f aca="false">K197+U197</f>
        <v>0</v>
      </c>
      <c r="AF197" s="0" t="n">
        <f aca="false">MIN(N(Debts!$E$5),V197)</f>
        <v>0</v>
      </c>
      <c r="AG197" s="0" t="n">
        <f aca="false">MIN(N(Debts!$E$6),W197)</f>
        <v>0</v>
      </c>
      <c r="AH197" s="0" t="n">
        <f aca="false">MIN(N(Debts!$E$7),X197)</f>
        <v>0</v>
      </c>
      <c r="AI197" s="0" t="n">
        <f aca="false">MIN(N(Debts!$E$8),Y197)</f>
        <v>0</v>
      </c>
      <c r="AJ197" s="0" t="n">
        <f aca="false">MIN(N(Debts!$E$9),Z197)</f>
        <v>0</v>
      </c>
      <c r="AK197" s="0" t="n">
        <f aca="false">MIN(N(Debts!$E$10),AA197)</f>
        <v>0</v>
      </c>
      <c r="AL197" s="0" t="n">
        <f aca="false">MIN(N(Debts!$E$11),AB197)</f>
        <v>0</v>
      </c>
      <c r="AM197" s="0" t="n">
        <f aca="false">MIN(N(Debts!$E$12),AC197)</f>
        <v>0</v>
      </c>
      <c r="AN197" s="0" t="n">
        <f aca="false">MIN(N(Debts!$E$13),AD197)</f>
        <v>0</v>
      </c>
      <c r="AO197" s="0" t="n">
        <f aca="false">MIN(N(Debts!$E$14),AE197)</f>
        <v>0</v>
      </c>
      <c r="AP197" s="0" t="n">
        <f aca="false">V197-AF197</f>
        <v>0</v>
      </c>
      <c r="AQ197" s="0" t="n">
        <f aca="false">W197-AG197</f>
        <v>0</v>
      </c>
      <c r="AR197" s="0" t="n">
        <f aca="false">X197-AH197</f>
        <v>0</v>
      </c>
      <c r="AS197" s="0" t="n">
        <f aca="false">Y197-AI197</f>
        <v>0</v>
      </c>
      <c r="AT197" s="0" t="n">
        <f aca="false">Z197-AJ197</f>
        <v>0</v>
      </c>
      <c r="AU197" s="0" t="n">
        <f aca="false">AA197-AK197</f>
        <v>0</v>
      </c>
      <c r="AV197" s="0" t="n">
        <f aca="false">AB197-AL197</f>
        <v>0</v>
      </c>
      <c r="AW197" s="0" t="n">
        <f aca="false">AC197-AM197</f>
        <v>0</v>
      </c>
      <c r="AX197" s="0" t="n">
        <f aca="false">AD197-AN197</f>
        <v>0</v>
      </c>
      <c r="AY197" s="0" t="n">
        <f aca="false">AE197-AO197</f>
        <v>0</v>
      </c>
      <c r="AZ197" s="0" t="n">
        <f aca="false">MAX(0,MIN(AP197,$BT197-SUMIF($AP$2:$AY$2,"&lt;"&amp;AP$2,$AP197:$AY197)))</f>
        <v>0</v>
      </c>
      <c r="BA197" s="0" t="n">
        <f aca="false">MAX(0,MIN(AQ197,$BT197-SUMIF($AP$2:$AY$2,"&lt;"&amp;AQ$2,$AP197:$AY197)))</f>
        <v>0</v>
      </c>
      <c r="BB197" s="0" t="n">
        <f aca="false">MAX(0,MIN(AR197,$BT197-SUMIF($AP$2:$AY$2,"&lt;"&amp;AR$2,$AP197:$AY197)))</f>
        <v>0</v>
      </c>
      <c r="BC197" s="0" t="n">
        <f aca="false">MAX(0,MIN(AS197,$BT197-SUMIF($AP$2:$AY$2,"&lt;"&amp;AS$2,$AP197:$AY197)))</f>
        <v>0</v>
      </c>
      <c r="BD197" s="0" t="n">
        <f aca="false">MAX(0,MIN(AT197,$BT197-SUMIF($AP$2:$AY$2,"&lt;"&amp;AT$2,$AP197:$AY197)))</f>
        <v>0</v>
      </c>
      <c r="BE197" s="0" t="n">
        <f aca="false">MAX(0,MIN(AU197,$BT197-SUMIF($AP$2:$AY$2,"&lt;"&amp;AU$2,$AP197:$AY197)))</f>
        <v>0</v>
      </c>
      <c r="BF197" s="0" t="n">
        <f aca="false">MAX(0,MIN(AV197,$BT197-SUMIF($AP$2:$AY$2,"&lt;"&amp;AV$2,$AP197:$AY197)))</f>
        <v>0</v>
      </c>
      <c r="BG197" s="0" t="n">
        <f aca="false">MAX(0,MIN(AW197,$BT197-SUMIF($AP$2:$AY$2,"&lt;"&amp;AW$2,$AP197:$AY197)))</f>
        <v>0</v>
      </c>
      <c r="BH197" s="0" t="n">
        <f aca="false">MAX(0,MIN(AX197,$BT197-SUMIF($AP$2:$AY$2,"&lt;"&amp;AX$2,$AP197:$AY197)))</f>
        <v>0</v>
      </c>
      <c r="BI197" s="0" t="n">
        <f aca="false">MAX(0,MIN(AY197,$BT197-SUMIF($AP$2:$AY$2,"&lt;"&amp;AY$2,$AP197:$AY197)))</f>
        <v>0</v>
      </c>
      <c r="BJ197" s="0" t="n">
        <f aca="false">ROUND(V197-AF197-AZ197,2)</f>
        <v>0</v>
      </c>
      <c r="BK197" s="0" t="n">
        <f aca="false">ROUND(W197-AG197-BA197,2)</f>
        <v>0</v>
      </c>
      <c r="BL197" s="0" t="n">
        <f aca="false">ROUND(X197-AH197-BB197,2)</f>
        <v>0</v>
      </c>
      <c r="BM197" s="0" t="n">
        <f aca="false">ROUND(Y197-AI197-BC197,2)</f>
        <v>0</v>
      </c>
      <c r="BN197" s="0" t="n">
        <f aca="false">ROUND(Z197-AJ197-BD197,2)</f>
        <v>0</v>
      </c>
      <c r="BO197" s="0" t="n">
        <f aca="false">ROUND(AA197-AK197-BE197,2)</f>
        <v>0</v>
      </c>
      <c r="BP197" s="0" t="n">
        <f aca="false">ROUND(AB197-AL197-BF197,2)</f>
        <v>0</v>
      </c>
      <c r="BQ197" s="0" t="n">
        <f aca="false">ROUND(AC197-AM197-BG197,2)</f>
        <v>0</v>
      </c>
      <c r="BR197" s="0" t="n">
        <f aca="false">ROUND(AD197-AN197-BH197,2)</f>
        <v>0</v>
      </c>
      <c r="BS197" s="0" t="n">
        <f aca="false">ROUND(AE197-AO197-BI197,2)</f>
        <v>0</v>
      </c>
      <c r="BT197" s="0" t="n">
        <f aca="false">MAX(0,Plan!$C$4-SUM(AF197:AO197))</f>
        <v>650</v>
      </c>
      <c r="BU197" s="0" t="n">
        <f aca="false">ROUND(SUM(BJ197:BS197),2)</f>
        <v>0</v>
      </c>
      <c r="BV197" s="0" t="n">
        <f aca="false">SUM(AF197:AO197)+SUM(AZ197:BI197)</f>
        <v>0</v>
      </c>
      <c r="BW197" s="0" t="n">
        <f aca="false">SUM(L197:U197)</f>
        <v>0</v>
      </c>
    </row>
    <row r="198" customFormat="false" ht="15" hidden="false" customHeight="false" outlineLevel="0" collapsed="false">
      <c r="A198" s="0" t="n">
        <v>193</v>
      </c>
      <c r="B198" s="0" t="n">
        <f aca="false">BJ197</f>
        <v>0</v>
      </c>
      <c r="C198" s="0" t="n">
        <f aca="false">BK197</f>
        <v>0</v>
      </c>
      <c r="D198" s="0" t="n">
        <f aca="false">BL197</f>
        <v>0</v>
      </c>
      <c r="E198" s="0" t="n">
        <f aca="false">BM197</f>
        <v>0</v>
      </c>
      <c r="F198" s="0" t="n">
        <f aca="false">BN197</f>
        <v>0</v>
      </c>
      <c r="G198" s="0" t="n">
        <f aca="false">BO197</f>
        <v>0</v>
      </c>
      <c r="H198" s="0" t="n">
        <f aca="false">BP197</f>
        <v>0</v>
      </c>
      <c r="I198" s="0" t="n">
        <f aca="false">BQ197</f>
        <v>0</v>
      </c>
      <c r="J198" s="0" t="n">
        <f aca="false">BR197</f>
        <v>0</v>
      </c>
      <c r="K198" s="0" t="n">
        <f aca="false">BS197</f>
        <v>0</v>
      </c>
      <c r="L198" s="0" t="n">
        <f aca="false">ROUND(B198*N(Debts!$D$5)/12,2)</f>
        <v>0</v>
      </c>
      <c r="M198" s="0" t="n">
        <f aca="false">ROUND(C198*N(Debts!$D$6)/12,2)</f>
        <v>0</v>
      </c>
      <c r="N198" s="0" t="n">
        <f aca="false">ROUND(D198*N(Debts!$D$7)/12,2)</f>
        <v>0</v>
      </c>
      <c r="O198" s="0" t="n">
        <f aca="false">ROUND(E198*N(Debts!$D$8)/12,2)</f>
        <v>0</v>
      </c>
      <c r="P198" s="0" t="n">
        <f aca="false">ROUND(F198*N(Debts!$D$9)/12,2)</f>
        <v>0</v>
      </c>
      <c r="Q198" s="0" t="n">
        <f aca="false">ROUND(G198*N(Debts!$D$10)/12,2)</f>
        <v>0</v>
      </c>
      <c r="R198" s="0" t="n">
        <f aca="false">ROUND(H198*N(Debts!$D$11)/12,2)</f>
        <v>0</v>
      </c>
      <c r="S198" s="0" t="n">
        <f aca="false">ROUND(I198*N(Debts!$D$12)/12,2)</f>
        <v>0</v>
      </c>
      <c r="T198" s="0" t="n">
        <f aca="false">ROUND(J198*N(Debts!$D$13)/12,2)</f>
        <v>0</v>
      </c>
      <c r="U198" s="0" t="n">
        <f aca="false">ROUND(K198*N(Debts!$D$14)/12,2)</f>
        <v>0</v>
      </c>
      <c r="V198" s="0" t="n">
        <f aca="false">B198+L198</f>
        <v>0</v>
      </c>
      <c r="W198" s="0" t="n">
        <f aca="false">C198+M198</f>
        <v>0</v>
      </c>
      <c r="X198" s="0" t="n">
        <f aca="false">D198+N198</f>
        <v>0</v>
      </c>
      <c r="Y198" s="0" t="n">
        <f aca="false">E198+O198</f>
        <v>0</v>
      </c>
      <c r="Z198" s="0" t="n">
        <f aca="false">F198+P198</f>
        <v>0</v>
      </c>
      <c r="AA198" s="0" t="n">
        <f aca="false">G198+Q198</f>
        <v>0</v>
      </c>
      <c r="AB198" s="0" t="n">
        <f aca="false">H198+R198</f>
        <v>0</v>
      </c>
      <c r="AC198" s="0" t="n">
        <f aca="false">I198+S198</f>
        <v>0</v>
      </c>
      <c r="AD198" s="0" t="n">
        <f aca="false">J198+T198</f>
        <v>0</v>
      </c>
      <c r="AE198" s="0" t="n">
        <f aca="false">K198+U198</f>
        <v>0</v>
      </c>
      <c r="AF198" s="0" t="n">
        <f aca="false">MIN(N(Debts!$E$5),V198)</f>
        <v>0</v>
      </c>
      <c r="AG198" s="0" t="n">
        <f aca="false">MIN(N(Debts!$E$6),W198)</f>
        <v>0</v>
      </c>
      <c r="AH198" s="0" t="n">
        <f aca="false">MIN(N(Debts!$E$7),X198)</f>
        <v>0</v>
      </c>
      <c r="AI198" s="0" t="n">
        <f aca="false">MIN(N(Debts!$E$8),Y198)</f>
        <v>0</v>
      </c>
      <c r="AJ198" s="0" t="n">
        <f aca="false">MIN(N(Debts!$E$9),Z198)</f>
        <v>0</v>
      </c>
      <c r="AK198" s="0" t="n">
        <f aca="false">MIN(N(Debts!$E$10),AA198)</f>
        <v>0</v>
      </c>
      <c r="AL198" s="0" t="n">
        <f aca="false">MIN(N(Debts!$E$11),AB198)</f>
        <v>0</v>
      </c>
      <c r="AM198" s="0" t="n">
        <f aca="false">MIN(N(Debts!$E$12),AC198)</f>
        <v>0</v>
      </c>
      <c r="AN198" s="0" t="n">
        <f aca="false">MIN(N(Debts!$E$13),AD198)</f>
        <v>0</v>
      </c>
      <c r="AO198" s="0" t="n">
        <f aca="false">MIN(N(Debts!$E$14),AE198)</f>
        <v>0</v>
      </c>
      <c r="AP198" s="0" t="n">
        <f aca="false">V198-AF198</f>
        <v>0</v>
      </c>
      <c r="AQ198" s="0" t="n">
        <f aca="false">W198-AG198</f>
        <v>0</v>
      </c>
      <c r="AR198" s="0" t="n">
        <f aca="false">X198-AH198</f>
        <v>0</v>
      </c>
      <c r="AS198" s="0" t="n">
        <f aca="false">Y198-AI198</f>
        <v>0</v>
      </c>
      <c r="AT198" s="0" t="n">
        <f aca="false">Z198-AJ198</f>
        <v>0</v>
      </c>
      <c r="AU198" s="0" t="n">
        <f aca="false">AA198-AK198</f>
        <v>0</v>
      </c>
      <c r="AV198" s="0" t="n">
        <f aca="false">AB198-AL198</f>
        <v>0</v>
      </c>
      <c r="AW198" s="0" t="n">
        <f aca="false">AC198-AM198</f>
        <v>0</v>
      </c>
      <c r="AX198" s="0" t="n">
        <f aca="false">AD198-AN198</f>
        <v>0</v>
      </c>
      <c r="AY198" s="0" t="n">
        <f aca="false">AE198-AO198</f>
        <v>0</v>
      </c>
      <c r="AZ198" s="0" t="n">
        <f aca="false">MAX(0,MIN(AP198,$BT198-SUMIF($AP$2:$AY$2,"&lt;"&amp;AP$2,$AP198:$AY198)))</f>
        <v>0</v>
      </c>
      <c r="BA198" s="0" t="n">
        <f aca="false">MAX(0,MIN(AQ198,$BT198-SUMIF($AP$2:$AY$2,"&lt;"&amp;AQ$2,$AP198:$AY198)))</f>
        <v>0</v>
      </c>
      <c r="BB198" s="0" t="n">
        <f aca="false">MAX(0,MIN(AR198,$BT198-SUMIF($AP$2:$AY$2,"&lt;"&amp;AR$2,$AP198:$AY198)))</f>
        <v>0</v>
      </c>
      <c r="BC198" s="0" t="n">
        <f aca="false">MAX(0,MIN(AS198,$BT198-SUMIF($AP$2:$AY$2,"&lt;"&amp;AS$2,$AP198:$AY198)))</f>
        <v>0</v>
      </c>
      <c r="BD198" s="0" t="n">
        <f aca="false">MAX(0,MIN(AT198,$BT198-SUMIF($AP$2:$AY$2,"&lt;"&amp;AT$2,$AP198:$AY198)))</f>
        <v>0</v>
      </c>
      <c r="BE198" s="0" t="n">
        <f aca="false">MAX(0,MIN(AU198,$BT198-SUMIF($AP$2:$AY$2,"&lt;"&amp;AU$2,$AP198:$AY198)))</f>
        <v>0</v>
      </c>
      <c r="BF198" s="0" t="n">
        <f aca="false">MAX(0,MIN(AV198,$BT198-SUMIF($AP$2:$AY$2,"&lt;"&amp;AV$2,$AP198:$AY198)))</f>
        <v>0</v>
      </c>
      <c r="BG198" s="0" t="n">
        <f aca="false">MAX(0,MIN(AW198,$BT198-SUMIF($AP$2:$AY$2,"&lt;"&amp;AW$2,$AP198:$AY198)))</f>
        <v>0</v>
      </c>
      <c r="BH198" s="0" t="n">
        <f aca="false">MAX(0,MIN(AX198,$BT198-SUMIF($AP$2:$AY$2,"&lt;"&amp;AX$2,$AP198:$AY198)))</f>
        <v>0</v>
      </c>
      <c r="BI198" s="0" t="n">
        <f aca="false">MAX(0,MIN(AY198,$BT198-SUMIF($AP$2:$AY$2,"&lt;"&amp;AY$2,$AP198:$AY198)))</f>
        <v>0</v>
      </c>
      <c r="BJ198" s="0" t="n">
        <f aca="false">ROUND(V198-AF198-AZ198,2)</f>
        <v>0</v>
      </c>
      <c r="BK198" s="0" t="n">
        <f aca="false">ROUND(W198-AG198-BA198,2)</f>
        <v>0</v>
      </c>
      <c r="BL198" s="0" t="n">
        <f aca="false">ROUND(X198-AH198-BB198,2)</f>
        <v>0</v>
      </c>
      <c r="BM198" s="0" t="n">
        <f aca="false">ROUND(Y198-AI198-BC198,2)</f>
        <v>0</v>
      </c>
      <c r="BN198" s="0" t="n">
        <f aca="false">ROUND(Z198-AJ198-BD198,2)</f>
        <v>0</v>
      </c>
      <c r="BO198" s="0" t="n">
        <f aca="false">ROUND(AA198-AK198-BE198,2)</f>
        <v>0</v>
      </c>
      <c r="BP198" s="0" t="n">
        <f aca="false">ROUND(AB198-AL198-BF198,2)</f>
        <v>0</v>
      </c>
      <c r="BQ198" s="0" t="n">
        <f aca="false">ROUND(AC198-AM198-BG198,2)</f>
        <v>0</v>
      </c>
      <c r="BR198" s="0" t="n">
        <f aca="false">ROUND(AD198-AN198-BH198,2)</f>
        <v>0</v>
      </c>
      <c r="BS198" s="0" t="n">
        <f aca="false">ROUND(AE198-AO198-BI198,2)</f>
        <v>0</v>
      </c>
      <c r="BT198" s="0" t="n">
        <f aca="false">MAX(0,Plan!$C$4-SUM(AF198:AO198))</f>
        <v>650</v>
      </c>
      <c r="BU198" s="0" t="n">
        <f aca="false">ROUND(SUM(BJ198:BS198),2)</f>
        <v>0</v>
      </c>
      <c r="BV198" s="0" t="n">
        <f aca="false">SUM(AF198:AO198)+SUM(AZ198:BI198)</f>
        <v>0</v>
      </c>
      <c r="BW198" s="0" t="n">
        <f aca="false">SUM(L198:U198)</f>
        <v>0</v>
      </c>
    </row>
    <row r="199" customFormat="false" ht="15" hidden="false" customHeight="false" outlineLevel="0" collapsed="false">
      <c r="A199" s="0" t="n">
        <v>194</v>
      </c>
      <c r="B199" s="0" t="n">
        <f aca="false">BJ198</f>
        <v>0</v>
      </c>
      <c r="C199" s="0" t="n">
        <f aca="false">BK198</f>
        <v>0</v>
      </c>
      <c r="D199" s="0" t="n">
        <f aca="false">BL198</f>
        <v>0</v>
      </c>
      <c r="E199" s="0" t="n">
        <f aca="false">BM198</f>
        <v>0</v>
      </c>
      <c r="F199" s="0" t="n">
        <f aca="false">BN198</f>
        <v>0</v>
      </c>
      <c r="G199" s="0" t="n">
        <f aca="false">BO198</f>
        <v>0</v>
      </c>
      <c r="H199" s="0" t="n">
        <f aca="false">BP198</f>
        <v>0</v>
      </c>
      <c r="I199" s="0" t="n">
        <f aca="false">BQ198</f>
        <v>0</v>
      </c>
      <c r="J199" s="0" t="n">
        <f aca="false">BR198</f>
        <v>0</v>
      </c>
      <c r="K199" s="0" t="n">
        <f aca="false">BS198</f>
        <v>0</v>
      </c>
      <c r="L199" s="0" t="n">
        <f aca="false">ROUND(B199*N(Debts!$D$5)/12,2)</f>
        <v>0</v>
      </c>
      <c r="M199" s="0" t="n">
        <f aca="false">ROUND(C199*N(Debts!$D$6)/12,2)</f>
        <v>0</v>
      </c>
      <c r="N199" s="0" t="n">
        <f aca="false">ROUND(D199*N(Debts!$D$7)/12,2)</f>
        <v>0</v>
      </c>
      <c r="O199" s="0" t="n">
        <f aca="false">ROUND(E199*N(Debts!$D$8)/12,2)</f>
        <v>0</v>
      </c>
      <c r="P199" s="0" t="n">
        <f aca="false">ROUND(F199*N(Debts!$D$9)/12,2)</f>
        <v>0</v>
      </c>
      <c r="Q199" s="0" t="n">
        <f aca="false">ROUND(G199*N(Debts!$D$10)/12,2)</f>
        <v>0</v>
      </c>
      <c r="R199" s="0" t="n">
        <f aca="false">ROUND(H199*N(Debts!$D$11)/12,2)</f>
        <v>0</v>
      </c>
      <c r="S199" s="0" t="n">
        <f aca="false">ROUND(I199*N(Debts!$D$12)/12,2)</f>
        <v>0</v>
      </c>
      <c r="T199" s="0" t="n">
        <f aca="false">ROUND(J199*N(Debts!$D$13)/12,2)</f>
        <v>0</v>
      </c>
      <c r="U199" s="0" t="n">
        <f aca="false">ROUND(K199*N(Debts!$D$14)/12,2)</f>
        <v>0</v>
      </c>
      <c r="V199" s="0" t="n">
        <f aca="false">B199+L199</f>
        <v>0</v>
      </c>
      <c r="W199" s="0" t="n">
        <f aca="false">C199+M199</f>
        <v>0</v>
      </c>
      <c r="X199" s="0" t="n">
        <f aca="false">D199+N199</f>
        <v>0</v>
      </c>
      <c r="Y199" s="0" t="n">
        <f aca="false">E199+O199</f>
        <v>0</v>
      </c>
      <c r="Z199" s="0" t="n">
        <f aca="false">F199+P199</f>
        <v>0</v>
      </c>
      <c r="AA199" s="0" t="n">
        <f aca="false">G199+Q199</f>
        <v>0</v>
      </c>
      <c r="AB199" s="0" t="n">
        <f aca="false">H199+R199</f>
        <v>0</v>
      </c>
      <c r="AC199" s="0" t="n">
        <f aca="false">I199+S199</f>
        <v>0</v>
      </c>
      <c r="AD199" s="0" t="n">
        <f aca="false">J199+T199</f>
        <v>0</v>
      </c>
      <c r="AE199" s="0" t="n">
        <f aca="false">K199+U199</f>
        <v>0</v>
      </c>
      <c r="AF199" s="0" t="n">
        <f aca="false">MIN(N(Debts!$E$5),V199)</f>
        <v>0</v>
      </c>
      <c r="AG199" s="0" t="n">
        <f aca="false">MIN(N(Debts!$E$6),W199)</f>
        <v>0</v>
      </c>
      <c r="AH199" s="0" t="n">
        <f aca="false">MIN(N(Debts!$E$7),X199)</f>
        <v>0</v>
      </c>
      <c r="AI199" s="0" t="n">
        <f aca="false">MIN(N(Debts!$E$8),Y199)</f>
        <v>0</v>
      </c>
      <c r="AJ199" s="0" t="n">
        <f aca="false">MIN(N(Debts!$E$9),Z199)</f>
        <v>0</v>
      </c>
      <c r="AK199" s="0" t="n">
        <f aca="false">MIN(N(Debts!$E$10),AA199)</f>
        <v>0</v>
      </c>
      <c r="AL199" s="0" t="n">
        <f aca="false">MIN(N(Debts!$E$11),AB199)</f>
        <v>0</v>
      </c>
      <c r="AM199" s="0" t="n">
        <f aca="false">MIN(N(Debts!$E$12),AC199)</f>
        <v>0</v>
      </c>
      <c r="AN199" s="0" t="n">
        <f aca="false">MIN(N(Debts!$E$13),AD199)</f>
        <v>0</v>
      </c>
      <c r="AO199" s="0" t="n">
        <f aca="false">MIN(N(Debts!$E$14),AE199)</f>
        <v>0</v>
      </c>
      <c r="AP199" s="0" t="n">
        <f aca="false">V199-AF199</f>
        <v>0</v>
      </c>
      <c r="AQ199" s="0" t="n">
        <f aca="false">W199-AG199</f>
        <v>0</v>
      </c>
      <c r="AR199" s="0" t="n">
        <f aca="false">X199-AH199</f>
        <v>0</v>
      </c>
      <c r="AS199" s="0" t="n">
        <f aca="false">Y199-AI199</f>
        <v>0</v>
      </c>
      <c r="AT199" s="0" t="n">
        <f aca="false">Z199-AJ199</f>
        <v>0</v>
      </c>
      <c r="AU199" s="0" t="n">
        <f aca="false">AA199-AK199</f>
        <v>0</v>
      </c>
      <c r="AV199" s="0" t="n">
        <f aca="false">AB199-AL199</f>
        <v>0</v>
      </c>
      <c r="AW199" s="0" t="n">
        <f aca="false">AC199-AM199</f>
        <v>0</v>
      </c>
      <c r="AX199" s="0" t="n">
        <f aca="false">AD199-AN199</f>
        <v>0</v>
      </c>
      <c r="AY199" s="0" t="n">
        <f aca="false">AE199-AO199</f>
        <v>0</v>
      </c>
      <c r="AZ199" s="0" t="n">
        <f aca="false">MAX(0,MIN(AP199,$BT199-SUMIF($AP$2:$AY$2,"&lt;"&amp;AP$2,$AP199:$AY199)))</f>
        <v>0</v>
      </c>
      <c r="BA199" s="0" t="n">
        <f aca="false">MAX(0,MIN(AQ199,$BT199-SUMIF($AP$2:$AY$2,"&lt;"&amp;AQ$2,$AP199:$AY199)))</f>
        <v>0</v>
      </c>
      <c r="BB199" s="0" t="n">
        <f aca="false">MAX(0,MIN(AR199,$BT199-SUMIF($AP$2:$AY$2,"&lt;"&amp;AR$2,$AP199:$AY199)))</f>
        <v>0</v>
      </c>
      <c r="BC199" s="0" t="n">
        <f aca="false">MAX(0,MIN(AS199,$BT199-SUMIF($AP$2:$AY$2,"&lt;"&amp;AS$2,$AP199:$AY199)))</f>
        <v>0</v>
      </c>
      <c r="BD199" s="0" t="n">
        <f aca="false">MAX(0,MIN(AT199,$BT199-SUMIF($AP$2:$AY$2,"&lt;"&amp;AT$2,$AP199:$AY199)))</f>
        <v>0</v>
      </c>
      <c r="BE199" s="0" t="n">
        <f aca="false">MAX(0,MIN(AU199,$BT199-SUMIF($AP$2:$AY$2,"&lt;"&amp;AU$2,$AP199:$AY199)))</f>
        <v>0</v>
      </c>
      <c r="BF199" s="0" t="n">
        <f aca="false">MAX(0,MIN(AV199,$BT199-SUMIF($AP$2:$AY$2,"&lt;"&amp;AV$2,$AP199:$AY199)))</f>
        <v>0</v>
      </c>
      <c r="BG199" s="0" t="n">
        <f aca="false">MAX(0,MIN(AW199,$BT199-SUMIF($AP$2:$AY$2,"&lt;"&amp;AW$2,$AP199:$AY199)))</f>
        <v>0</v>
      </c>
      <c r="BH199" s="0" t="n">
        <f aca="false">MAX(0,MIN(AX199,$BT199-SUMIF($AP$2:$AY$2,"&lt;"&amp;AX$2,$AP199:$AY199)))</f>
        <v>0</v>
      </c>
      <c r="BI199" s="0" t="n">
        <f aca="false">MAX(0,MIN(AY199,$BT199-SUMIF($AP$2:$AY$2,"&lt;"&amp;AY$2,$AP199:$AY199)))</f>
        <v>0</v>
      </c>
      <c r="BJ199" s="0" t="n">
        <f aca="false">ROUND(V199-AF199-AZ199,2)</f>
        <v>0</v>
      </c>
      <c r="BK199" s="0" t="n">
        <f aca="false">ROUND(W199-AG199-BA199,2)</f>
        <v>0</v>
      </c>
      <c r="BL199" s="0" t="n">
        <f aca="false">ROUND(X199-AH199-BB199,2)</f>
        <v>0</v>
      </c>
      <c r="BM199" s="0" t="n">
        <f aca="false">ROUND(Y199-AI199-BC199,2)</f>
        <v>0</v>
      </c>
      <c r="BN199" s="0" t="n">
        <f aca="false">ROUND(Z199-AJ199-BD199,2)</f>
        <v>0</v>
      </c>
      <c r="BO199" s="0" t="n">
        <f aca="false">ROUND(AA199-AK199-BE199,2)</f>
        <v>0</v>
      </c>
      <c r="BP199" s="0" t="n">
        <f aca="false">ROUND(AB199-AL199-BF199,2)</f>
        <v>0</v>
      </c>
      <c r="BQ199" s="0" t="n">
        <f aca="false">ROUND(AC199-AM199-BG199,2)</f>
        <v>0</v>
      </c>
      <c r="BR199" s="0" t="n">
        <f aca="false">ROUND(AD199-AN199-BH199,2)</f>
        <v>0</v>
      </c>
      <c r="BS199" s="0" t="n">
        <f aca="false">ROUND(AE199-AO199-BI199,2)</f>
        <v>0</v>
      </c>
      <c r="BT199" s="0" t="n">
        <f aca="false">MAX(0,Plan!$C$4-SUM(AF199:AO199))</f>
        <v>650</v>
      </c>
      <c r="BU199" s="0" t="n">
        <f aca="false">ROUND(SUM(BJ199:BS199),2)</f>
        <v>0</v>
      </c>
      <c r="BV199" s="0" t="n">
        <f aca="false">SUM(AF199:AO199)+SUM(AZ199:BI199)</f>
        <v>0</v>
      </c>
      <c r="BW199" s="0" t="n">
        <f aca="false">SUM(L199:U199)</f>
        <v>0</v>
      </c>
    </row>
    <row r="200" customFormat="false" ht="15" hidden="false" customHeight="false" outlineLevel="0" collapsed="false">
      <c r="A200" s="0" t="n">
        <v>195</v>
      </c>
      <c r="B200" s="0" t="n">
        <f aca="false">BJ199</f>
        <v>0</v>
      </c>
      <c r="C200" s="0" t="n">
        <f aca="false">BK199</f>
        <v>0</v>
      </c>
      <c r="D200" s="0" t="n">
        <f aca="false">BL199</f>
        <v>0</v>
      </c>
      <c r="E200" s="0" t="n">
        <f aca="false">BM199</f>
        <v>0</v>
      </c>
      <c r="F200" s="0" t="n">
        <f aca="false">BN199</f>
        <v>0</v>
      </c>
      <c r="G200" s="0" t="n">
        <f aca="false">BO199</f>
        <v>0</v>
      </c>
      <c r="H200" s="0" t="n">
        <f aca="false">BP199</f>
        <v>0</v>
      </c>
      <c r="I200" s="0" t="n">
        <f aca="false">BQ199</f>
        <v>0</v>
      </c>
      <c r="J200" s="0" t="n">
        <f aca="false">BR199</f>
        <v>0</v>
      </c>
      <c r="K200" s="0" t="n">
        <f aca="false">BS199</f>
        <v>0</v>
      </c>
      <c r="L200" s="0" t="n">
        <f aca="false">ROUND(B200*N(Debts!$D$5)/12,2)</f>
        <v>0</v>
      </c>
      <c r="M200" s="0" t="n">
        <f aca="false">ROUND(C200*N(Debts!$D$6)/12,2)</f>
        <v>0</v>
      </c>
      <c r="N200" s="0" t="n">
        <f aca="false">ROUND(D200*N(Debts!$D$7)/12,2)</f>
        <v>0</v>
      </c>
      <c r="O200" s="0" t="n">
        <f aca="false">ROUND(E200*N(Debts!$D$8)/12,2)</f>
        <v>0</v>
      </c>
      <c r="P200" s="0" t="n">
        <f aca="false">ROUND(F200*N(Debts!$D$9)/12,2)</f>
        <v>0</v>
      </c>
      <c r="Q200" s="0" t="n">
        <f aca="false">ROUND(G200*N(Debts!$D$10)/12,2)</f>
        <v>0</v>
      </c>
      <c r="R200" s="0" t="n">
        <f aca="false">ROUND(H200*N(Debts!$D$11)/12,2)</f>
        <v>0</v>
      </c>
      <c r="S200" s="0" t="n">
        <f aca="false">ROUND(I200*N(Debts!$D$12)/12,2)</f>
        <v>0</v>
      </c>
      <c r="T200" s="0" t="n">
        <f aca="false">ROUND(J200*N(Debts!$D$13)/12,2)</f>
        <v>0</v>
      </c>
      <c r="U200" s="0" t="n">
        <f aca="false">ROUND(K200*N(Debts!$D$14)/12,2)</f>
        <v>0</v>
      </c>
      <c r="V200" s="0" t="n">
        <f aca="false">B200+L200</f>
        <v>0</v>
      </c>
      <c r="W200" s="0" t="n">
        <f aca="false">C200+M200</f>
        <v>0</v>
      </c>
      <c r="X200" s="0" t="n">
        <f aca="false">D200+N200</f>
        <v>0</v>
      </c>
      <c r="Y200" s="0" t="n">
        <f aca="false">E200+O200</f>
        <v>0</v>
      </c>
      <c r="Z200" s="0" t="n">
        <f aca="false">F200+P200</f>
        <v>0</v>
      </c>
      <c r="AA200" s="0" t="n">
        <f aca="false">G200+Q200</f>
        <v>0</v>
      </c>
      <c r="AB200" s="0" t="n">
        <f aca="false">H200+R200</f>
        <v>0</v>
      </c>
      <c r="AC200" s="0" t="n">
        <f aca="false">I200+S200</f>
        <v>0</v>
      </c>
      <c r="AD200" s="0" t="n">
        <f aca="false">J200+T200</f>
        <v>0</v>
      </c>
      <c r="AE200" s="0" t="n">
        <f aca="false">K200+U200</f>
        <v>0</v>
      </c>
      <c r="AF200" s="0" t="n">
        <f aca="false">MIN(N(Debts!$E$5),V200)</f>
        <v>0</v>
      </c>
      <c r="AG200" s="0" t="n">
        <f aca="false">MIN(N(Debts!$E$6),W200)</f>
        <v>0</v>
      </c>
      <c r="AH200" s="0" t="n">
        <f aca="false">MIN(N(Debts!$E$7),X200)</f>
        <v>0</v>
      </c>
      <c r="AI200" s="0" t="n">
        <f aca="false">MIN(N(Debts!$E$8),Y200)</f>
        <v>0</v>
      </c>
      <c r="AJ200" s="0" t="n">
        <f aca="false">MIN(N(Debts!$E$9),Z200)</f>
        <v>0</v>
      </c>
      <c r="AK200" s="0" t="n">
        <f aca="false">MIN(N(Debts!$E$10),AA200)</f>
        <v>0</v>
      </c>
      <c r="AL200" s="0" t="n">
        <f aca="false">MIN(N(Debts!$E$11),AB200)</f>
        <v>0</v>
      </c>
      <c r="AM200" s="0" t="n">
        <f aca="false">MIN(N(Debts!$E$12),AC200)</f>
        <v>0</v>
      </c>
      <c r="AN200" s="0" t="n">
        <f aca="false">MIN(N(Debts!$E$13),AD200)</f>
        <v>0</v>
      </c>
      <c r="AO200" s="0" t="n">
        <f aca="false">MIN(N(Debts!$E$14),AE200)</f>
        <v>0</v>
      </c>
      <c r="AP200" s="0" t="n">
        <f aca="false">V200-AF200</f>
        <v>0</v>
      </c>
      <c r="AQ200" s="0" t="n">
        <f aca="false">W200-AG200</f>
        <v>0</v>
      </c>
      <c r="AR200" s="0" t="n">
        <f aca="false">X200-AH200</f>
        <v>0</v>
      </c>
      <c r="AS200" s="0" t="n">
        <f aca="false">Y200-AI200</f>
        <v>0</v>
      </c>
      <c r="AT200" s="0" t="n">
        <f aca="false">Z200-AJ200</f>
        <v>0</v>
      </c>
      <c r="AU200" s="0" t="n">
        <f aca="false">AA200-AK200</f>
        <v>0</v>
      </c>
      <c r="AV200" s="0" t="n">
        <f aca="false">AB200-AL200</f>
        <v>0</v>
      </c>
      <c r="AW200" s="0" t="n">
        <f aca="false">AC200-AM200</f>
        <v>0</v>
      </c>
      <c r="AX200" s="0" t="n">
        <f aca="false">AD200-AN200</f>
        <v>0</v>
      </c>
      <c r="AY200" s="0" t="n">
        <f aca="false">AE200-AO200</f>
        <v>0</v>
      </c>
      <c r="AZ200" s="0" t="n">
        <f aca="false">MAX(0,MIN(AP200,$BT200-SUMIF($AP$2:$AY$2,"&lt;"&amp;AP$2,$AP200:$AY200)))</f>
        <v>0</v>
      </c>
      <c r="BA200" s="0" t="n">
        <f aca="false">MAX(0,MIN(AQ200,$BT200-SUMIF($AP$2:$AY$2,"&lt;"&amp;AQ$2,$AP200:$AY200)))</f>
        <v>0</v>
      </c>
      <c r="BB200" s="0" t="n">
        <f aca="false">MAX(0,MIN(AR200,$BT200-SUMIF($AP$2:$AY$2,"&lt;"&amp;AR$2,$AP200:$AY200)))</f>
        <v>0</v>
      </c>
      <c r="BC200" s="0" t="n">
        <f aca="false">MAX(0,MIN(AS200,$BT200-SUMIF($AP$2:$AY$2,"&lt;"&amp;AS$2,$AP200:$AY200)))</f>
        <v>0</v>
      </c>
      <c r="BD200" s="0" t="n">
        <f aca="false">MAX(0,MIN(AT200,$BT200-SUMIF($AP$2:$AY$2,"&lt;"&amp;AT$2,$AP200:$AY200)))</f>
        <v>0</v>
      </c>
      <c r="BE200" s="0" t="n">
        <f aca="false">MAX(0,MIN(AU200,$BT200-SUMIF($AP$2:$AY$2,"&lt;"&amp;AU$2,$AP200:$AY200)))</f>
        <v>0</v>
      </c>
      <c r="BF200" s="0" t="n">
        <f aca="false">MAX(0,MIN(AV200,$BT200-SUMIF($AP$2:$AY$2,"&lt;"&amp;AV$2,$AP200:$AY200)))</f>
        <v>0</v>
      </c>
      <c r="BG200" s="0" t="n">
        <f aca="false">MAX(0,MIN(AW200,$BT200-SUMIF($AP$2:$AY$2,"&lt;"&amp;AW$2,$AP200:$AY200)))</f>
        <v>0</v>
      </c>
      <c r="BH200" s="0" t="n">
        <f aca="false">MAX(0,MIN(AX200,$BT200-SUMIF($AP$2:$AY$2,"&lt;"&amp;AX$2,$AP200:$AY200)))</f>
        <v>0</v>
      </c>
      <c r="BI200" s="0" t="n">
        <f aca="false">MAX(0,MIN(AY200,$BT200-SUMIF($AP$2:$AY$2,"&lt;"&amp;AY$2,$AP200:$AY200)))</f>
        <v>0</v>
      </c>
      <c r="BJ200" s="0" t="n">
        <f aca="false">ROUND(V200-AF200-AZ200,2)</f>
        <v>0</v>
      </c>
      <c r="BK200" s="0" t="n">
        <f aca="false">ROUND(W200-AG200-BA200,2)</f>
        <v>0</v>
      </c>
      <c r="BL200" s="0" t="n">
        <f aca="false">ROUND(X200-AH200-BB200,2)</f>
        <v>0</v>
      </c>
      <c r="BM200" s="0" t="n">
        <f aca="false">ROUND(Y200-AI200-BC200,2)</f>
        <v>0</v>
      </c>
      <c r="BN200" s="0" t="n">
        <f aca="false">ROUND(Z200-AJ200-BD200,2)</f>
        <v>0</v>
      </c>
      <c r="BO200" s="0" t="n">
        <f aca="false">ROUND(AA200-AK200-BE200,2)</f>
        <v>0</v>
      </c>
      <c r="BP200" s="0" t="n">
        <f aca="false">ROUND(AB200-AL200-BF200,2)</f>
        <v>0</v>
      </c>
      <c r="BQ200" s="0" t="n">
        <f aca="false">ROUND(AC200-AM200-BG200,2)</f>
        <v>0</v>
      </c>
      <c r="BR200" s="0" t="n">
        <f aca="false">ROUND(AD200-AN200-BH200,2)</f>
        <v>0</v>
      </c>
      <c r="BS200" s="0" t="n">
        <f aca="false">ROUND(AE200-AO200-BI200,2)</f>
        <v>0</v>
      </c>
      <c r="BT200" s="0" t="n">
        <f aca="false">MAX(0,Plan!$C$4-SUM(AF200:AO200))</f>
        <v>650</v>
      </c>
      <c r="BU200" s="0" t="n">
        <f aca="false">ROUND(SUM(BJ200:BS200),2)</f>
        <v>0</v>
      </c>
      <c r="BV200" s="0" t="n">
        <f aca="false">SUM(AF200:AO200)+SUM(AZ200:BI200)</f>
        <v>0</v>
      </c>
      <c r="BW200" s="0" t="n">
        <f aca="false">SUM(L200:U200)</f>
        <v>0</v>
      </c>
    </row>
    <row r="201" customFormat="false" ht="15" hidden="false" customHeight="false" outlineLevel="0" collapsed="false">
      <c r="A201" s="0" t="n">
        <v>196</v>
      </c>
      <c r="B201" s="0" t="n">
        <f aca="false">BJ200</f>
        <v>0</v>
      </c>
      <c r="C201" s="0" t="n">
        <f aca="false">BK200</f>
        <v>0</v>
      </c>
      <c r="D201" s="0" t="n">
        <f aca="false">BL200</f>
        <v>0</v>
      </c>
      <c r="E201" s="0" t="n">
        <f aca="false">BM200</f>
        <v>0</v>
      </c>
      <c r="F201" s="0" t="n">
        <f aca="false">BN200</f>
        <v>0</v>
      </c>
      <c r="G201" s="0" t="n">
        <f aca="false">BO200</f>
        <v>0</v>
      </c>
      <c r="H201" s="0" t="n">
        <f aca="false">BP200</f>
        <v>0</v>
      </c>
      <c r="I201" s="0" t="n">
        <f aca="false">BQ200</f>
        <v>0</v>
      </c>
      <c r="J201" s="0" t="n">
        <f aca="false">BR200</f>
        <v>0</v>
      </c>
      <c r="K201" s="0" t="n">
        <f aca="false">BS200</f>
        <v>0</v>
      </c>
      <c r="L201" s="0" t="n">
        <f aca="false">ROUND(B201*N(Debts!$D$5)/12,2)</f>
        <v>0</v>
      </c>
      <c r="M201" s="0" t="n">
        <f aca="false">ROUND(C201*N(Debts!$D$6)/12,2)</f>
        <v>0</v>
      </c>
      <c r="N201" s="0" t="n">
        <f aca="false">ROUND(D201*N(Debts!$D$7)/12,2)</f>
        <v>0</v>
      </c>
      <c r="O201" s="0" t="n">
        <f aca="false">ROUND(E201*N(Debts!$D$8)/12,2)</f>
        <v>0</v>
      </c>
      <c r="P201" s="0" t="n">
        <f aca="false">ROUND(F201*N(Debts!$D$9)/12,2)</f>
        <v>0</v>
      </c>
      <c r="Q201" s="0" t="n">
        <f aca="false">ROUND(G201*N(Debts!$D$10)/12,2)</f>
        <v>0</v>
      </c>
      <c r="R201" s="0" t="n">
        <f aca="false">ROUND(H201*N(Debts!$D$11)/12,2)</f>
        <v>0</v>
      </c>
      <c r="S201" s="0" t="n">
        <f aca="false">ROUND(I201*N(Debts!$D$12)/12,2)</f>
        <v>0</v>
      </c>
      <c r="T201" s="0" t="n">
        <f aca="false">ROUND(J201*N(Debts!$D$13)/12,2)</f>
        <v>0</v>
      </c>
      <c r="U201" s="0" t="n">
        <f aca="false">ROUND(K201*N(Debts!$D$14)/12,2)</f>
        <v>0</v>
      </c>
      <c r="V201" s="0" t="n">
        <f aca="false">B201+L201</f>
        <v>0</v>
      </c>
      <c r="W201" s="0" t="n">
        <f aca="false">C201+M201</f>
        <v>0</v>
      </c>
      <c r="X201" s="0" t="n">
        <f aca="false">D201+N201</f>
        <v>0</v>
      </c>
      <c r="Y201" s="0" t="n">
        <f aca="false">E201+O201</f>
        <v>0</v>
      </c>
      <c r="Z201" s="0" t="n">
        <f aca="false">F201+P201</f>
        <v>0</v>
      </c>
      <c r="AA201" s="0" t="n">
        <f aca="false">G201+Q201</f>
        <v>0</v>
      </c>
      <c r="AB201" s="0" t="n">
        <f aca="false">H201+R201</f>
        <v>0</v>
      </c>
      <c r="AC201" s="0" t="n">
        <f aca="false">I201+S201</f>
        <v>0</v>
      </c>
      <c r="AD201" s="0" t="n">
        <f aca="false">J201+T201</f>
        <v>0</v>
      </c>
      <c r="AE201" s="0" t="n">
        <f aca="false">K201+U201</f>
        <v>0</v>
      </c>
      <c r="AF201" s="0" t="n">
        <f aca="false">MIN(N(Debts!$E$5),V201)</f>
        <v>0</v>
      </c>
      <c r="AG201" s="0" t="n">
        <f aca="false">MIN(N(Debts!$E$6),W201)</f>
        <v>0</v>
      </c>
      <c r="AH201" s="0" t="n">
        <f aca="false">MIN(N(Debts!$E$7),X201)</f>
        <v>0</v>
      </c>
      <c r="AI201" s="0" t="n">
        <f aca="false">MIN(N(Debts!$E$8),Y201)</f>
        <v>0</v>
      </c>
      <c r="AJ201" s="0" t="n">
        <f aca="false">MIN(N(Debts!$E$9),Z201)</f>
        <v>0</v>
      </c>
      <c r="AK201" s="0" t="n">
        <f aca="false">MIN(N(Debts!$E$10),AA201)</f>
        <v>0</v>
      </c>
      <c r="AL201" s="0" t="n">
        <f aca="false">MIN(N(Debts!$E$11),AB201)</f>
        <v>0</v>
      </c>
      <c r="AM201" s="0" t="n">
        <f aca="false">MIN(N(Debts!$E$12),AC201)</f>
        <v>0</v>
      </c>
      <c r="AN201" s="0" t="n">
        <f aca="false">MIN(N(Debts!$E$13),AD201)</f>
        <v>0</v>
      </c>
      <c r="AO201" s="0" t="n">
        <f aca="false">MIN(N(Debts!$E$14),AE201)</f>
        <v>0</v>
      </c>
      <c r="AP201" s="0" t="n">
        <f aca="false">V201-AF201</f>
        <v>0</v>
      </c>
      <c r="AQ201" s="0" t="n">
        <f aca="false">W201-AG201</f>
        <v>0</v>
      </c>
      <c r="AR201" s="0" t="n">
        <f aca="false">X201-AH201</f>
        <v>0</v>
      </c>
      <c r="AS201" s="0" t="n">
        <f aca="false">Y201-AI201</f>
        <v>0</v>
      </c>
      <c r="AT201" s="0" t="n">
        <f aca="false">Z201-AJ201</f>
        <v>0</v>
      </c>
      <c r="AU201" s="0" t="n">
        <f aca="false">AA201-AK201</f>
        <v>0</v>
      </c>
      <c r="AV201" s="0" t="n">
        <f aca="false">AB201-AL201</f>
        <v>0</v>
      </c>
      <c r="AW201" s="0" t="n">
        <f aca="false">AC201-AM201</f>
        <v>0</v>
      </c>
      <c r="AX201" s="0" t="n">
        <f aca="false">AD201-AN201</f>
        <v>0</v>
      </c>
      <c r="AY201" s="0" t="n">
        <f aca="false">AE201-AO201</f>
        <v>0</v>
      </c>
      <c r="AZ201" s="0" t="n">
        <f aca="false">MAX(0,MIN(AP201,$BT201-SUMIF($AP$2:$AY$2,"&lt;"&amp;AP$2,$AP201:$AY201)))</f>
        <v>0</v>
      </c>
      <c r="BA201" s="0" t="n">
        <f aca="false">MAX(0,MIN(AQ201,$BT201-SUMIF($AP$2:$AY$2,"&lt;"&amp;AQ$2,$AP201:$AY201)))</f>
        <v>0</v>
      </c>
      <c r="BB201" s="0" t="n">
        <f aca="false">MAX(0,MIN(AR201,$BT201-SUMIF($AP$2:$AY$2,"&lt;"&amp;AR$2,$AP201:$AY201)))</f>
        <v>0</v>
      </c>
      <c r="BC201" s="0" t="n">
        <f aca="false">MAX(0,MIN(AS201,$BT201-SUMIF($AP$2:$AY$2,"&lt;"&amp;AS$2,$AP201:$AY201)))</f>
        <v>0</v>
      </c>
      <c r="BD201" s="0" t="n">
        <f aca="false">MAX(0,MIN(AT201,$BT201-SUMIF($AP$2:$AY$2,"&lt;"&amp;AT$2,$AP201:$AY201)))</f>
        <v>0</v>
      </c>
      <c r="BE201" s="0" t="n">
        <f aca="false">MAX(0,MIN(AU201,$BT201-SUMIF($AP$2:$AY$2,"&lt;"&amp;AU$2,$AP201:$AY201)))</f>
        <v>0</v>
      </c>
      <c r="BF201" s="0" t="n">
        <f aca="false">MAX(0,MIN(AV201,$BT201-SUMIF($AP$2:$AY$2,"&lt;"&amp;AV$2,$AP201:$AY201)))</f>
        <v>0</v>
      </c>
      <c r="BG201" s="0" t="n">
        <f aca="false">MAX(0,MIN(AW201,$BT201-SUMIF($AP$2:$AY$2,"&lt;"&amp;AW$2,$AP201:$AY201)))</f>
        <v>0</v>
      </c>
      <c r="BH201" s="0" t="n">
        <f aca="false">MAX(0,MIN(AX201,$BT201-SUMIF($AP$2:$AY$2,"&lt;"&amp;AX$2,$AP201:$AY201)))</f>
        <v>0</v>
      </c>
      <c r="BI201" s="0" t="n">
        <f aca="false">MAX(0,MIN(AY201,$BT201-SUMIF($AP$2:$AY$2,"&lt;"&amp;AY$2,$AP201:$AY201)))</f>
        <v>0</v>
      </c>
      <c r="BJ201" s="0" t="n">
        <f aca="false">ROUND(V201-AF201-AZ201,2)</f>
        <v>0</v>
      </c>
      <c r="BK201" s="0" t="n">
        <f aca="false">ROUND(W201-AG201-BA201,2)</f>
        <v>0</v>
      </c>
      <c r="BL201" s="0" t="n">
        <f aca="false">ROUND(X201-AH201-BB201,2)</f>
        <v>0</v>
      </c>
      <c r="BM201" s="0" t="n">
        <f aca="false">ROUND(Y201-AI201-BC201,2)</f>
        <v>0</v>
      </c>
      <c r="BN201" s="0" t="n">
        <f aca="false">ROUND(Z201-AJ201-BD201,2)</f>
        <v>0</v>
      </c>
      <c r="BO201" s="0" t="n">
        <f aca="false">ROUND(AA201-AK201-BE201,2)</f>
        <v>0</v>
      </c>
      <c r="BP201" s="0" t="n">
        <f aca="false">ROUND(AB201-AL201-BF201,2)</f>
        <v>0</v>
      </c>
      <c r="BQ201" s="0" t="n">
        <f aca="false">ROUND(AC201-AM201-BG201,2)</f>
        <v>0</v>
      </c>
      <c r="BR201" s="0" t="n">
        <f aca="false">ROUND(AD201-AN201-BH201,2)</f>
        <v>0</v>
      </c>
      <c r="BS201" s="0" t="n">
        <f aca="false">ROUND(AE201-AO201-BI201,2)</f>
        <v>0</v>
      </c>
      <c r="BT201" s="0" t="n">
        <f aca="false">MAX(0,Plan!$C$4-SUM(AF201:AO201))</f>
        <v>650</v>
      </c>
      <c r="BU201" s="0" t="n">
        <f aca="false">ROUND(SUM(BJ201:BS201),2)</f>
        <v>0</v>
      </c>
      <c r="BV201" s="0" t="n">
        <f aca="false">SUM(AF201:AO201)+SUM(AZ201:BI201)</f>
        <v>0</v>
      </c>
      <c r="BW201" s="0" t="n">
        <f aca="false">SUM(L201:U201)</f>
        <v>0</v>
      </c>
    </row>
    <row r="202" customFormat="false" ht="15" hidden="false" customHeight="false" outlineLevel="0" collapsed="false">
      <c r="A202" s="0" t="n">
        <v>197</v>
      </c>
      <c r="B202" s="0" t="n">
        <f aca="false">BJ201</f>
        <v>0</v>
      </c>
      <c r="C202" s="0" t="n">
        <f aca="false">BK201</f>
        <v>0</v>
      </c>
      <c r="D202" s="0" t="n">
        <f aca="false">BL201</f>
        <v>0</v>
      </c>
      <c r="E202" s="0" t="n">
        <f aca="false">BM201</f>
        <v>0</v>
      </c>
      <c r="F202" s="0" t="n">
        <f aca="false">BN201</f>
        <v>0</v>
      </c>
      <c r="G202" s="0" t="n">
        <f aca="false">BO201</f>
        <v>0</v>
      </c>
      <c r="H202" s="0" t="n">
        <f aca="false">BP201</f>
        <v>0</v>
      </c>
      <c r="I202" s="0" t="n">
        <f aca="false">BQ201</f>
        <v>0</v>
      </c>
      <c r="J202" s="0" t="n">
        <f aca="false">BR201</f>
        <v>0</v>
      </c>
      <c r="K202" s="0" t="n">
        <f aca="false">BS201</f>
        <v>0</v>
      </c>
      <c r="L202" s="0" t="n">
        <f aca="false">ROUND(B202*N(Debts!$D$5)/12,2)</f>
        <v>0</v>
      </c>
      <c r="M202" s="0" t="n">
        <f aca="false">ROUND(C202*N(Debts!$D$6)/12,2)</f>
        <v>0</v>
      </c>
      <c r="N202" s="0" t="n">
        <f aca="false">ROUND(D202*N(Debts!$D$7)/12,2)</f>
        <v>0</v>
      </c>
      <c r="O202" s="0" t="n">
        <f aca="false">ROUND(E202*N(Debts!$D$8)/12,2)</f>
        <v>0</v>
      </c>
      <c r="P202" s="0" t="n">
        <f aca="false">ROUND(F202*N(Debts!$D$9)/12,2)</f>
        <v>0</v>
      </c>
      <c r="Q202" s="0" t="n">
        <f aca="false">ROUND(G202*N(Debts!$D$10)/12,2)</f>
        <v>0</v>
      </c>
      <c r="R202" s="0" t="n">
        <f aca="false">ROUND(H202*N(Debts!$D$11)/12,2)</f>
        <v>0</v>
      </c>
      <c r="S202" s="0" t="n">
        <f aca="false">ROUND(I202*N(Debts!$D$12)/12,2)</f>
        <v>0</v>
      </c>
      <c r="T202" s="0" t="n">
        <f aca="false">ROUND(J202*N(Debts!$D$13)/12,2)</f>
        <v>0</v>
      </c>
      <c r="U202" s="0" t="n">
        <f aca="false">ROUND(K202*N(Debts!$D$14)/12,2)</f>
        <v>0</v>
      </c>
      <c r="V202" s="0" t="n">
        <f aca="false">B202+L202</f>
        <v>0</v>
      </c>
      <c r="W202" s="0" t="n">
        <f aca="false">C202+M202</f>
        <v>0</v>
      </c>
      <c r="X202" s="0" t="n">
        <f aca="false">D202+N202</f>
        <v>0</v>
      </c>
      <c r="Y202" s="0" t="n">
        <f aca="false">E202+O202</f>
        <v>0</v>
      </c>
      <c r="Z202" s="0" t="n">
        <f aca="false">F202+P202</f>
        <v>0</v>
      </c>
      <c r="AA202" s="0" t="n">
        <f aca="false">G202+Q202</f>
        <v>0</v>
      </c>
      <c r="AB202" s="0" t="n">
        <f aca="false">H202+R202</f>
        <v>0</v>
      </c>
      <c r="AC202" s="0" t="n">
        <f aca="false">I202+S202</f>
        <v>0</v>
      </c>
      <c r="AD202" s="0" t="n">
        <f aca="false">J202+T202</f>
        <v>0</v>
      </c>
      <c r="AE202" s="0" t="n">
        <f aca="false">K202+U202</f>
        <v>0</v>
      </c>
      <c r="AF202" s="0" t="n">
        <f aca="false">MIN(N(Debts!$E$5),V202)</f>
        <v>0</v>
      </c>
      <c r="AG202" s="0" t="n">
        <f aca="false">MIN(N(Debts!$E$6),W202)</f>
        <v>0</v>
      </c>
      <c r="AH202" s="0" t="n">
        <f aca="false">MIN(N(Debts!$E$7),X202)</f>
        <v>0</v>
      </c>
      <c r="AI202" s="0" t="n">
        <f aca="false">MIN(N(Debts!$E$8),Y202)</f>
        <v>0</v>
      </c>
      <c r="AJ202" s="0" t="n">
        <f aca="false">MIN(N(Debts!$E$9),Z202)</f>
        <v>0</v>
      </c>
      <c r="AK202" s="0" t="n">
        <f aca="false">MIN(N(Debts!$E$10),AA202)</f>
        <v>0</v>
      </c>
      <c r="AL202" s="0" t="n">
        <f aca="false">MIN(N(Debts!$E$11),AB202)</f>
        <v>0</v>
      </c>
      <c r="AM202" s="0" t="n">
        <f aca="false">MIN(N(Debts!$E$12),AC202)</f>
        <v>0</v>
      </c>
      <c r="AN202" s="0" t="n">
        <f aca="false">MIN(N(Debts!$E$13),AD202)</f>
        <v>0</v>
      </c>
      <c r="AO202" s="0" t="n">
        <f aca="false">MIN(N(Debts!$E$14),AE202)</f>
        <v>0</v>
      </c>
      <c r="AP202" s="0" t="n">
        <f aca="false">V202-AF202</f>
        <v>0</v>
      </c>
      <c r="AQ202" s="0" t="n">
        <f aca="false">W202-AG202</f>
        <v>0</v>
      </c>
      <c r="AR202" s="0" t="n">
        <f aca="false">X202-AH202</f>
        <v>0</v>
      </c>
      <c r="AS202" s="0" t="n">
        <f aca="false">Y202-AI202</f>
        <v>0</v>
      </c>
      <c r="AT202" s="0" t="n">
        <f aca="false">Z202-AJ202</f>
        <v>0</v>
      </c>
      <c r="AU202" s="0" t="n">
        <f aca="false">AA202-AK202</f>
        <v>0</v>
      </c>
      <c r="AV202" s="0" t="n">
        <f aca="false">AB202-AL202</f>
        <v>0</v>
      </c>
      <c r="AW202" s="0" t="n">
        <f aca="false">AC202-AM202</f>
        <v>0</v>
      </c>
      <c r="AX202" s="0" t="n">
        <f aca="false">AD202-AN202</f>
        <v>0</v>
      </c>
      <c r="AY202" s="0" t="n">
        <f aca="false">AE202-AO202</f>
        <v>0</v>
      </c>
      <c r="AZ202" s="0" t="n">
        <f aca="false">MAX(0,MIN(AP202,$BT202-SUMIF($AP$2:$AY$2,"&lt;"&amp;AP$2,$AP202:$AY202)))</f>
        <v>0</v>
      </c>
      <c r="BA202" s="0" t="n">
        <f aca="false">MAX(0,MIN(AQ202,$BT202-SUMIF($AP$2:$AY$2,"&lt;"&amp;AQ$2,$AP202:$AY202)))</f>
        <v>0</v>
      </c>
      <c r="BB202" s="0" t="n">
        <f aca="false">MAX(0,MIN(AR202,$BT202-SUMIF($AP$2:$AY$2,"&lt;"&amp;AR$2,$AP202:$AY202)))</f>
        <v>0</v>
      </c>
      <c r="BC202" s="0" t="n">
        <f aca="false">MAX(0,MIN(AS202,$BT202-SUMIF($AP$2:$AY$2,"&lt;"&amp;AS$2,$AP202:$AY202)))</f>
        <v>0</v>
      </c>
      <c r="BD202" s="0" t="n">
        <f aca="false">MAX(0,MIN(AT202,$BT202-SUMIF($AP$2:$AY$2,"&lt;"&amp;AT$2,$AP202:$AY202)))</f>
        <v>0</v>
      </c>
      <c r="BE202" s="0" t="n">
        <f aca="false">MAX(0,MIN(AU202,$BT202-SUMIF($AP$2:$AY$2,"&lt;"&amp;AU$2,$AP202:$AY202)))</f>
        <v>0</v>
      </c>
      <c r="BF202" s="0" t="n">
        <f aca="false">MAX(0,MIN(AV202,$BT202-SUMIF($AP$2:$AY$2,"&lt;"&amp;AV$2,$AP202:$AY202)))</f>
        <v>0</v>
      </c>
      <c r="BG202" s="0" t="n">
        <f aca="false">MAX(0,MIN(AW202,$BT202-SUMIF($AP$2:$AY$2,"&lt;"&amp;AW$2,$AP202:$AY202)))</f>
        <v>0</v>
      </c>
      <c r="BH202" s="0" t="n">
        <f aca="false">MAX(0,MIN(AX202,$BT202-SUMIF($AP$2:$AY$2,"&lt;"&amp;AX$2,$AP202:$AY202)))</f>
        <v>0</v>
      </c>
      <c r="BI202" s="0" t="n">
        <f aca="false">MAX(0,MIN(AY202,$BT202-SUMIF($AP$2:$AY$2,"&lt;"&amp;AY$2,$AP202:$AY202)))</f>
        <v>0</v>
      </c>
      <c r="BJ202" s="0" t="n">
        <f aca="false">ROUND(V202-AF202-AZ202,2)</f>
        <v>0</v>
      </c>
      <c r="BK202" s="0" t="n">
        <f aca="false">ROUND(W202-AG202-BA202,2)</f>
        <v>0</v>
      </c>
      <c r="BL202" s="0" t="n">
        <f aca="false">ROUND(X202-AH202-BB202,2)</f>
        <v>0</v>
      </c>
      <c r="BM202" s="0" t="n">
        <f aca="false">ROUND(Y202-AI202-BC202,2)</f>
        <v>0</v>
      </c>
      <c r="BN202" s="0" t="n">
        <f aca="false">ROUND(Z202-AJ202-BD202,2)</f>
        <v>0</v>
      </c>
      <c r="BO202" s="0" t="n">
        <f aca="false">ROUND(AA202-AK202-BE202,2)</f>
        <v>0</v>
      </c>
      <c r="BP202" s="0" t="n">
        <f aca="false">ROUND(AB202-AL202-BF202,2)</f>
        <v>0</v>
      </c>
      <c r="BQ202" s="0" t="n">
        <f aca="false">ROUND(AC202-AM202-BG202,2)</f>
        <v>0</v>
      </c>
      <c r="BR202" s="0" t="n">
        <f aca="false">ROUND(AD202-AN202-BH202,2)</f>
        <v>0</v>
      </c>
      <c r="BS202" s="0" t="n">
        <f aca="false">ROUND(AE202-AO202-BI202,2)</f>
        <v>0</v>
      </c>
      <c r="BT202" s="0" t="n">
        <f aca="false">MAX(0,Plan!$C$4-SUM(AF202:AO202))</f>
        <v>650</v>
      </c>
      <c r="BU202" s="0" t="n">
        <f aca="false">ROUND(SUM(BJ202:BS202),2)</f>
        <v>0</v>
      </c>
      <c r="BV202" s="0" t="n">
        <f aca="false">SUM(AF202:AO202)+SUM(AZ202:BI202)</f>
        <v>0</v>
      </c>
      <c r="BW202" s="0" t="n">
        <f aca="false">SUM(L202:U202)</f>
        <v>0</v>
      </c>
    </row>
    <row r="203" customFormat="false" ht="15" hidden="false" customHeight="false" outlineLevel="0" collapsed="false">
      <c r="A203" s="0" t="n">
        <v>198</v>
      </c>
      <c r="B203" s="0" t="n">
        <f aca="false">BJ202</f>
        <v>0</v>
      </c>
      <c r="C203" s="0" t="n">
        <f aca="false">BK202</f>
        <v>0</v>
      </c>
      <c r="D203" s="0" t="n">
        <f aca="false">BL202</f>
        <v>0</v>
      </c>
      <c r="E203" s="0" t="n">
        <f aca="false">BM202</f>
        <v>0</v>
      </c>
      <c r="F203" s="0" t="n">
        <f aca="false">BN202</f>
        <v>0</v>
      </c>
      <c r="G203" s="0" t="n">
        <f aca="false">BO202</f>
        <v>0</v>
      </c>
      <c r="H203" s="0" t="n">
        <f aca="false">BP202</f>
        <v>0</v>
      </c>
      <c r="I203" s="0" t="n">
        <f aca="false">BQ202</f>
        <v>0</v>
      </c>
      <c r="J203" s="0" t="n">
        <f aca="false">BR202</f>
        <v>0</v>
      </c>
      <c r="K203" s="0" t="n">
        <f aca="false">BS202</f>
        <v>0</v>
      </c>
      <c r="L203" s="0" t="n">
        <f aca="false">ROUND(B203*N(Debts!$D$5)/12,2)</f>
        <v>0</v>
      </c>
      <c r="M203" s="0" t="n">
        <f aca="false">ROUND(C203*N(Debts!$D$6)/12,2)</f>
        <v>0</v>
      </c>
      <c r="N203" s="0" t="n">
        <f aca="false">ROUND(D203*N(Debts!$D$7)/12,2)</f>
        <v>0</v>
      </c>
      <c r="O203" s="0" t="n">
        <f aca="false">ROUND(E203*N(Debts!$D$8)/12,2)</f>
        <v>0</v>
      </c>
      <c r="P203" s="0" t="n">
        <f aca="false">ROUND(F203*N(Debts!$D$9)/12,2)</f>
        <v>0</v>
      </c>
      <c r="Q203" s="0" t="n">
        <f aca="false">ROUND(G203*N(Debts!$D$10)/12,2)</f>
        <v>0</v>
      </c>
      <c r="R203" s="0" t="n">
        <f aca="false">ROUND(H203*N(Debts!$D$11)/12,2)</f>
        <v>0</v>
      </c>
      <c r="S203" s="0" t="n">
        <f aca="false">ROUND(I203*N(Debts!$D$12)/12,2)</f>
        <v>0</v>
      </c>
      <c r="T203" s="0" t="n">
        <f aca="false">ROUND(J203*N(Debts!$D$13)/12,2)</f>
        <v>0</v>
      </c>
      <c r="U203" s="0" t="n">
        <f aca="false">ROUND(K203*N(Debts!$D$14)/12,2)</f>
        <v>0</v>
      </c>
      <c r="V203" s="0" t="n">
        <f aca="false">B203+L203</f>
        <v>0</v>
      </c>
      <c r="W203" s="0" t="n">
        <f aca="false">C203+M203</f>
        <v>0</v>
      </c>
      <c r="X203" s="0" t="n">
        <f aca="false">D203+N203</f>
        <v>0</v>
      </c>
      <c r="Y203" s="0" t="n">
        <f aca="false">E203+O203</f>
        <v>0</v>
      </c>
      <c r="Z203" s="0" t="n">
        <f aca="false">F203+P203</f>
        <v>0</v>
      </c>
      <c r="AA203" s="0" t="n">
        <f aca="false">G203+Q203</f>
        <v>0</v>
      </c>
      <c r="AB203" s="0" t="n">
        <f aca="false">H203+R203</f>
        <v>0</v>
      </c>
      <c r="AC203" s="0" t="n">
        <f aca="false">I203+S203</f>
        <v>0</v>
      </c>
      <c r="AD203" s="0" t="n">
        <f aca="false">J203+T203</f>
        <v>0</v>
      </c>
      <c r="AE203" s="0" t="n">
        <f aca="false">K203+U203</f>
        <v>0</v>
      </c>
      <c r="AF203" s="0" t="n">
        <f aca="false">MIN(N(Debts!$E$5),V203)</f>
        <v>0</v>
      </c>
      <c r="AG203" s="0" t="n">
        <f aca="false">MIN(N(Debts!$E$6),W203)</f>
        <v>0</v>
      </c>
      <c r="AH203" s="0" t="n">
        <f aca="false">MIN(N(Debts!$E$7),X203)</f>
        <v>0</v>
      </c>
      <c r="AI203" s="0" t="n">
        <f aca="false">MIN(N(Debts!$E$8),Y203)</f>
        <v>0</v>
      </c>
      <c r="AJ203" s="0" t="n">
        <f aca="false">MIN(N(Debts!$E$9),Z203)</f>
        <v>0</v>
      </c>
      <c r="AK203" s="0" t="n">
        <f aca="false">MIN(N(Debts!$E$10),AA203)</f>
        <v>0</v>
      </c>
      <c r="AL203" s="0" t="n">
        <f aca="false">MIN(N(Debts!$E$11),AB203)</f>
        <v>0</v>
      </c>
      <c r="AM203" s="0" t="n">
        <f aca="false">MIN(N(Debts!$E$12),AC203)</f>
        <v>0</v>
      </c>
      <c r="AN203" s="0" t="n">
        <f aca="false">MIN(N(Debts!$E$13),AD203)</f>
        <v>0</v>
      </c>
      <c r="AO203" s="0" t="n">
        <f aca="false">MIN(N(Debts!$E$14),AE203)</f>
        <v>0</v>
      </c>
      <c r="AP203" s="0" t="n">
        <f aca="false">V203-AF203</f>
        <v>0</v>
      </c>
      <c r="AQ203" s="0" t="n">
        <f aca="false">W203-AG203</f>
        <v>0</v>
      </c>
      <c r="AR203" s="0" t="n">
        <f aca="false">X203-AH203</f>
        <v>0</v>
      </c>
      <c r="AS203" s="0" t="n">
        <f aca="false">Y203-AI203</f>
        <v>0</v>
      </c>
      <c r="AT203" s="0" t="n">
        <f aca="false">Z203-AJ203</f>
        <v>0</v>
      </c>
      <c r="AU203" s="0" t="n">
        <f aca="false">AA203-AK203</f>
        <v>0</v>
      </c>
      <c r="AV203" s="0" t="n">
        <f aca="false">AB203-AL203</f>
        <v>0</v>
      </c>
      <c r="AW203" s="0" t="n">
        <f aca="false">AC203-AM203</f>
        <v>0</v>
      </c>
      <c r="AX203" s="0" t="n">
        <f aca="false">AD203-AN203</f>
        <v>0</v>
      </c>
      <c r="AY203" s="0" t="n">
        <f aca="false">AE203-AO203</f>
        <v>0</v>
      </c>
      <c r="AZ203" s="0" t="n">
        <f aca="false">MAX(0,MIN(AP203,$BT203-SUMIF($AP$2:$AY$2,"&lt;"&amp;AP$2,$AP203:$AY203)))</f>
        <v>0</v>
      </c>
      <c r="BA203" s="0" t="n">
        <f aca="false">MAX(0,MIN(AQ203,$BT203-SUMIF($AP$2:$AY$2,"&lt;"&amp;AQ$2,$AP203:$AY203)))</f>
        <v>0</v>
      </c>
      <c r="BB203" s="0" t="n">
        <f aca="false">MAX(0,MIN(AR203,$BT203-SUMIF($AP$2:$AY$2,"&lt;"&amp;AR$2,$AP203:$AY203)))</f>
        <v>0</v>
      </c>
      <c r="BC203" s="0" t="n">
        <f aca="false">MAX(0,MIN(AS203,$BT203-SUMIF($AP$2:$AY$2,"&lt;"&amp;AS$2,$AP203:$AY203)))</f>
        <v>0</v>
      </c>
      <c r="BD203" s="0" t="n">
        <f aca="false">MAX(0,MIN(AT203,$BT203-SUMIF($AP$2:$AY$2,"&lt;"&amp;AT$2,$AP203:$AY203)))</f>
        <v>0</v>
      </c>
      <c r="BE203" s="0" t="n">
        <f aca="false">MAX(0,MIN(AU203,$BT203-SUMIF($AP$2:$AY$2,"&lt;"&amp;AU$2,$AP203:$AY203)))</f>
        <v>0</v>
      </c>
      <c r="BF203" s="0" t="n">
        <f aca="false">MAX(0,MIN(AV203,$BT203-SUMIF($AP$2:$AY$2,"&lt;"&amp;AV$2,$AP203:$AY203)))</f>
        <v>0</v>
      </c>
      <c r="BG203" s="0" t="n">
        <f aca="false">MAX(0,MIN(AW203,$BT203-SUMIF($AP$2:$AY$2,"&lt;"&amp;AW$2,$AP203:$AY203)))</f>
        <v>0</v>
      </c>
      <c r="BH203" s="0" t="n">
        <f aca="false">MAX(0,MIN(AX203,$BT203-SUMIF($AP$2:$AY$2,"&lt;"&amp;AX$2,$AP203:$AY203)))</f>
        <v>0</v>
      </c>
      <c r="BI203" s="0" t="n">
        <f aca="false">MAX(0,MIN(AY203,$BT203-SUMIF($AP$2:$AY$2,"&lt;"&amp;AY$2,$AP203:$AY203)))</f>
        <v>0</v>
      </c>
      <c r="BJ203" s="0" t="n">
        <f aca="false">ROUND(V203-AF203-AZ203,2)</f>
        <v>0</v>
      </c>
      <c r="BK203" s="0" t="n">
        <f aca="false">ROUND(W203-AG203-BA203,2)</f>
        <v>0</v>
      </c>
      <c r="BL203" s="0" t="n">
        <f aca="false">ROUND(X203-AH203-BB203,2)</f>
        <v>0</v>
      </c>
      <c r="BM203" s="0" t="n">
        <f aca="false">ROUND(Y203-AI203-BC203,2)</f>
        <v>0</v>
      </c>
      <c r="BN203" s="0" t="n">
        <f aca="false">ROUND(Z203-AJ203-BD203,2)</f>
        <v>0</v>
      </c>
      <c r="BO203" s="0" t="n">
        <f aca="false">ROUND(AA203-AK203-BE203,2)</f>
        <v>0</v>
      </c>
      <c r="BP203" s="0" t="n">
        <f aca="false">ROUND(AB203-AL203-BF203,2)</f>
        <v>0</v>
      </c>
      <c r="BQ203" s="0" t="n">
        <f aca="false">ROUND(AC203-AM203-BG203,2)</f>
        <v>0</v>
      </c>
      <c r="BR203" s="0" t="n">
        <f aca="false">ROUND(AD203-AN203-BH203,2)</f>
        <v>0</v>
      </c>
      <c r="BS203" s="0" t="n">
        <f aca="false">ROUND(AE203-AO203-BI203,2)</f>
        <v>0</v>
      </c>
      <c r="BT203" s="0" t="n">
        <f aca="false">MAX(0,Plan!$C$4-SUM(AF203:AO203))</f>
        <v>650</v>
      </c>
      <c r="BU203" s="0" t="n">
        <f aca="false">ROUND(SUM(BJ203:BS203),2)</f>
        <v>0</v>
      </c>
      <c r="BV203" s="0" t="n">
        <f aca="false">SUM(AF203:AO203)+SUM(AZ203:BI203)</f>
        <v>0</v>
      </c>
      <c r="BW203" s="0" t="n">
        <f aca="false">SUM(L203:U203)</f>
        <v>0</v>
      </c>
    </row>
    <row r="204" customFormat="false" ht="15" hidden="false" customHeight="false" outlineLevel="0" collapsed="false">
      <c r="A204" s="0" t="n">
        <v>199</v>
      </c>
      <c r="B204" s="0" t="n">
        <f aca="false">BJ203</f>
        <v>0</v>
      </c>
      <c r="C204" s="0" t="n">
        <f aca="false">BK203</f>
        <v>0</v>
      </c>
      <c r="D204" s="0" t="n">
        <f aca="false">BL203</f>
        <v>0</v>
      </c>
      <c r="E204" s="0" t="n">
        <f aca="false">BM203</f>
        <v>0</v>
      </c>
      <c r="F204" s="0" t="n">
        <f aca="false">BN203</f>
        <v>0</v>
      </c>
      <c r="G204" s="0" t="n">
        <f aca="false">BO203</f>
        <v>0</v>
      </c>
      <c r="H204" s="0" t="n">
        <f aca="false">BP203</f>
        <v>0</v>
      </c>
      <c r="I204" s="0" t="n">
        <f aca="false">BQ203</f>
        <v>0</v>
      </c>
      <c r="J204" s="0" t="n">
        <f aca="false">BR203</f>
        <v>0</v>
      </c>
      <c r="K204" s="0" t="n">
        <f aca="false">BS203</f>
        <v>0</v>
      </c>
      <c r="L204" s="0" t="n">
        <f aca="false">ROUND(B204*N(Debts!$D$5)/12,2)</f>
        <v>0</v>
      </c>
      <c r="M204" s="0" t="n">
        <f aca="false">ROUND(C204*N(Debts!$D$6)/12,2)</f>
        <v>0</v>
      </c>
      <c r="N204" s="0" t="n">
        <f aca="false">ROUND(D204*N(Debts!$D$7)/12,2)</f>
        <v>0</v>
      </c>
      <c r="O204" s="0" t="n">
        <f aca="false">ROUND(E204*N(Debts!$D$8)/12,2)</f>
        <v>0</v>
      </c>
      <c r="P204" s="0" t="n">
        <f aca="false">ROUND(F204*N(Debts!$D$9)/12,2)</f>
        <v>0</v>
      </c>
      <c r="Q204" s="0" t="n">
        <f aca="false">ROUND(G204*N(Debts!$D$10)/12,2)</f>
        <v>0</v>
      </c>
      <c r="R204" s="0" t="n">
        <f aca="false">ROUND(H204*N(Debts!$D$11)/12,2)</f>
        <v>0</v>
      </c>
      <c r="S204" s="0" t="n">
        <f aca="false">ROUND(I204*N(Debts!$D$12)/12,2)</f>
        <v>0</v>
      </c>
      <c r="T204" s="0" t="n">
        <f aca="false">ROUND(J204*N(Debts!$D$13)/12,2)</f>
        <v>0</v>
      </c>
      <c r="U204" s="0" t="n">
        <f aca="false">ROUND(K204*N(Debts!$D$14)/12,2)</f>
        <v>0</v>
      </c>
      <c r="V204" s="0" t="n">
        <f aca="false">B204+L204</f>
        <v>0</v>
      </c>
      <c r="W204" s="0" t="n">
        <f aca="false">C204+M204</f>
        <v>0</v>
      </c>
      <c r="X204" s="0" t="n">
        <f aca="false">D204+N204</f>
        <v>0</v>
      </c>
      <c r="Y204" s="0" t="n">
        <f aca="false">E204+O204</f>
        <v>0</v>
      </c>
      <c r="Z204" s="0" t="n">
        <f aca="false">F204+P204</f>
        <v>0</v>
      </c>
      <c r="AA204" s="0" t="n">
        <f aca="false">G204+Q204</f>
        <v>0</v>
      </c>
      <c r="AB204" s="0" t="n">
        <f aca="false">H204+R204</f>
        <v>0</v>
      </c>
      <c r="AC204" s="0" t="n">
        <f aca="false">I204+S204</f>
        <v>0</v>
      </c>
      <c r="AD204" s="0" t="n">
        <f aca="false">J204+T204</f>
        <v>0</v>
      </c>
      <c r="AE204" s="0" t="n">
        <f aca="false">K204+U204</f>
        <v>0</v>
      </c>
      <c r="AF204" s="0" t="n">
        <f aca="false">MIN(N(Debts!$E$5),V204)</f>
        <v>0</v>
      </c>
      <c r="AG204" s="0" t="n">
        <f aca="false">MIN(N(Debts!$E$6),W204)</f>
        <v>0</v>
      </c>
      <c r="AH204" s="0" t="n">
        <f aca="false">MIN(N(Debts!$E$7),X204)</f>
        <v>0</v>
      </c>
      <c r="AI204" s="0" t="n">
        <f aca="false">MIN(N(Debts!$E$8),Y204)</f>
        <v>0</v>
      </c>
      <c r="AJ204" s="0" t="n">
        <f aca="false">MIN(N(Debts!$E$9),Z204)</f>
        <v>0</v>
      </c>
      <c r="AK204" s="0" t="n">
        <f aca="false">MIN(N(Debts!$E$10),AA204)</f>
        <v>0</v>
      </c>
      <c r="AL204" s="0" t="n">
        <f aca="false">MIN(N(Debts!$E$11),AB204)</f>
        <v>0</v>
      </c>
      <c r="AM204" s="0" t="n">
        <f aca="false">MIN(N(Debts!$E$12),AC204)</f>
        <v>0</v>
      </c>
      <c r="AN204" s="0" t="n">
        <f aca="false">MIN(N(Debts!$E$13),AD204)</f>
        <v>0</v>
      </c>
      <c r="AO204" s="0" t="n">
        <f aca="false">MIN(N(Debts!$E$14),AE204)</f>
        <v>0</v>
      </c>
      <c r="AP204" s="0" t="n">
        <f aca="false">V204-AF204</f>
        <v>0</v>
      </c>
      <c r="AQ204" s="0" t="n">
        <f aca="false">W204-AG204</f>
        <v>0</v>
      </c>
      <c r="AR204" s="0" t="n">
        <f aca="false">X204-AH204</f>
        <v>0</v>
      </c>
      <c r="AS204" s="0" t="n">
        <f aca="false">Y204-AI204</f>
        <v>0</v>
      </c>
      <c r="AT204" s="0" t="n">
        <f aca="false">Z204-AJ204</f>
        <v>0</v>
      </c>
      <c r="AU204" s="0" t="n">
        <f aca="false">AA204-AK204</f>
        <v>0</v>
      </c>
      <c r="AV204" s="0" t="n">
        <f aca="false">AB204-AL204</f>
        <v>0</v>
      </c>
      <c r="AW204" s="0" t="n">
        <f aca="false">AC204-AM204</f>
        <v>0</v>
      </c>
      <c r="AX204" s="0" t="n">
        <f aca="false">AD204-AN204</f>
        <v>0</v>
      </c>
      <c r="AY204" s="0" t="n">
        <f aca="false">AE204-AO204</f>
        <v>0</v>
      </c>
      <c r="AZ204" s="0" t="n">
        <f aca="false">MAX(0,MIN(AP204,$BT204-SUMIF($AP$2:$AY$2,"&lt;"&amp;AP$2,$AP204:$AY204)))</f>
        <v>0</v>
      </c>
      <c r="BA204" s="0" t="n">
        <f aca="false">MAX(0,MIN(AQ204,$BT204-SUMIF($AP$2:$AY$2,"&lt;"&amp;AQ$2,$AP204:$AY204)))</f>
        <v>0</v>
      </c>
      <c r="BB204" s="0" t="n">
        <f aca="false">MAX(0,MIN(AR204,$BT204-SUMIF($AP$2:$AY$2,"&lt;"&amp;AR$2,$AP204:$AY204)))</f>
        <v>0</v>
      </c>
      <c r="BC204" s="0" t="n">
        <f aca="false">MAX(0,MIN(AS204,$BT204-SUMIF($AP$2:$AY$2,"&lt;"&amp;AS$2,$AP204:$AY204)))</f>
        <v>0</v>
      </c>
      <c r="BD204" s="0" t="n">
        <f aca="false">MAX(0,MIN(AT204,$BT204-SUMIF($AP$2:$AY$2,"&lt;"&amp;AT$2,$AP204:$AY204)))</f>
        <v>0</v>
      </c>
      <c r="BE204" s="0" t="n">
        <f aca="false">MAX(0,MIN(AU204,$BT204-SUMIF($AP$2:$AY$2,"&lt;"&amp;AU$2,$AP204:$AY204)))</f>
        <v>0</v>
      </c>
      <c r="BF204" s="0" t="n">
        <f aca="false">MAX(0,MIN(AV204,$BT204-SUMIF($AP$2:$AY$2,"&lt;"&amp;AV$2,$AP204:$AY204)))</f>
        <v>0</v>
      </c>
      <c r="BG204" s="0" t="n">
        <f aca="false">MAX(0,MIN(AW204,$BT204-SUMIF($AP$2:$AY$2,"&lt;"&amp;AW$2,$AP204:$AY204)))</f>
        <v>0</v>
      </c>
      <c r="BH204" s="0" t="n">
        <f aca="false">MAX(0,MIN(AX204,$BT204-SUMIF($AP$2:$AY$2,"&lt;"&amp;AX$2,$AP204:$AY204)))</f>
        <v>0</v>
      </c>
      <c r="BI204" s="0" t="n">
        <f aca="false">MAX(0,MIN(AY204,$BT204-SUMIF($AP$2:$AY$2,"&lt;"&amp;AY$2,$AP204:$AY204)))</f>
        <v>0</v>
      </c>
      <c r="BJ204" s="0" t="n">
        <f aca="false">ROUND(V204-AF204-AZ204,2)</f>
        <v>0</v>
      </c>
      <c r="BK204" s="0" t="n">
        <f aca="false">ROUND(W204-AG204-BA204,2)</f>
        <v>0</v>
      </c>
      <c r="BL204" s="0" t="n">
        <f aca="false">ROUND(X204-AH204-BB204,2)</f>
        <v>0</v>
      </c>
      <c r="BM204" s="0" t="n">
        <f aca="false">ROUND(Y204-AI204-BC204,2)</f>
        <v>0</v>
      </c>
      <c r="BN204" s="0" t="n">
        <f aca="false">ROUND(Z204-AJ204-BD204,2)</f>
        <v>0</v>
      </c>
      <c r="BO204" s="0" t="n">
        <f aca="false">ROUND(AA204-AK204-BE204,2)</f>
        <v>0</v>
      </c>
      <c r="BP204" s="0" t="n">
        <f aca="false">ROUND(AB204-AL204-BF204,2)</f>
        <v>0</v>
      </c>
      <c r="BQ204" s="0" t="n">
        <f aca="false">ROUND(AC204-AM204-BG204,2)</f>
        <v>0</v>
      </c>
      <c r="BR204" s="0" t="n">
        <f aca="false">ROUND(AD204-AN204-BH204,2)</f>
        <v>0</v>
      </c>
      <c r="BS204" s="0" t="n">
        <f aca="false">ROUND(AE204-AO204-BI204,2)</f>
        <v>0</v>
      </c>
      <c r="BT204" s="0" t="n">
        <f aca="false">MAX(0,Plan!$C$4-SUM(AF204:AO204))</f>
        <v>650</v>
      </c>
      <c r="BU204" s="0" t="n">
        <f aca="false">ROUND(SUM(BJ204:BS204),2)</f>
        <v>0</v>
      </c>
      <c r="BV204" s="0" t="n">
        <f aca="false">SUM(AF204:AO204)+SUM(AZ204:BI204)</f>
        <v>0</v>
      </c>
      <c r="BW204" s="0" t="n">
        <f aca="false">SUM(L204:U204)</f>
        <v>0</v>
      </c>
    </row>
    <row r="205" customFormat="false" ht="15" hidden="false" customHeight="false" outlineLevel="0" collapsed="false">
      <c r="A205" s="0" t="n">
        <v>200</v>
      </c>
      <c r="B205" s="0" t="n">
        <f aca="false">BJ204</f>
        <v>0</v>
      </c>
      <c r="C205" s="0" t="n">
        <f aca="false">BK204</f>
        <v>0</v>
      </c>
      <c r="D205" s="0" t="n">
        <f aca="false">BL204</f>
        <v>0</v>
      </c>
      <c r="E205" s="0" t="n">
        <f aca="false">BM204</f>
        <v>0</v>
      </c>
      <c r="F205" s="0" t="n">
        <f aca="false">BN204</f>
        <v>0</v>
      </c>
      <c r="G205" s="0" t="n">
        <f aca="false">BO204</f>
        <v>0</v>
      </c>
      <c r="H205" s="0" t="n">
        <f aca="false">BP204</f>
        <v>0</v>
      </c>
      <c r="I205" s="0" t="n">
        <f aca="false">BQ204</f>
        <v>0</v>
      </c>
      <c r="J205" s="0" t="n">
        <f aca="false">BR204</f>
        <v>0</v>
      </c>
      <c r="K205" s="0" t="n">
        <f aca="false">BS204</f>
        <v>0</v>
      </c>
      <c r="L205" s="0" t="n">
        <f aca="false">ROUND(B205*N(Debts!$D$5)/12,2)</f>
        <v>0</v>
      </c>
      <c r="M205" s="0" t="n">
        <f aca="false">ROUND(C205*N(Debts!$D$6)/12,2)</f>
        <v>0</v>
      </c>
      <c r="N205" s="0" t="n">
        <f aca="false">ROUND(D205*N(Debts!$D$7)/12,2)</f>
        <v>0</v>
      </c>
      <c r="O205" s="0" t="n">
        <f aca="false">ROUND(E205*N(Debts!$D$8)/12,2)</f>
        <v>0</v>
      </c>
      <c r="P205" s="0" t="n">
        <f aca="false">ROUND(F205*N(Debts!$D$9)/12,2)</f>
        <v>0</v>
      </c>
      <c r="Q205" s="0" t="n">
        <f aca="false">ROUND(G205*N(Debts!$D$10)/12,2)</f>
        <v>0</v>
      </c>
      <c r="R205" s="0" t="n">
        <f aca="false">ROUND(H205*N(Debts!$D$11)/12,2)</f>
        <v>0</v>
      </c>
      <c r="S205" s="0" t="n">
        <f aca="false">ROUND(I205*N(Debts!$D$12)/12,2)</f>
        <v>0</v>
      </c>
      <c r="T205" s="0" t="n">
        <f aca="false">ROUND(J205*N(Debts!$D$13)/12,2)</f>
        <v>0</v>
      </c>
      <c r="U205" s="0" t="n">
        <f aca="false">ROUND(K205*N(Debts!$D$14)/12,2)</f>
        <v>0</v>
      </c>
      <c r="V205" s="0" t="n">
        <f aca="false">B205+L205</f>
        <v>0</v>
      </c>
      <c r="W205" s="0" t="n">
        <f aca="false">C205+M205</f>
        <v>0</v>
      </c>
      <c r="X205" s="0" t="n">
        <f aca="false">D205+N205</f>
        <v>0</v>
      </c>
      <c r="Y205" s="0" t="n">
        <f aca="false">E205+O205</f>
        <v>0</v>
      </c>
      <c r="Z205" s="0" t="n">
        <f aca="false">F205+P205</f>
        <v>0</v>
      </c>
      <c r="AA205" s="0" t="n">
        <f aca="false">G205+Q205</f>
        <v>0</v>
      </c>
      <c r="AB205" s="0" t="n">
        <f aca="false">H205+R205</f>
        <v>0</v>
      </c>
      <c r="AC205" s="0" t="n">
        <f aca="false">I205+S205</f>
        <v>0</v>
      </c>
      <c r="AD205" s="0" t="n">
        <f aca="false">J205+T205</f>
        <v>0</v>
      </c>
      <c r="AE205" s="0" t="n">
        <f aca="false">K205+U205</f>
        <v>0</v>
      </c>
      <c r="AF205" s="0" t="n">
        <f aca="false">MIN(N(Debts!$E$5),V205)</f>
        <v>0</v>
      </c>
      <c r="AG205" s="0" t="n">
        <f aca="false">MIN(N(Debts!$E$6),W205)</f>
        <v>0</v>
      </c>
      <c r="AH205" s="0" t="n">
        <f aca="false">MIN(N(Debts!$E$7),X205)</f>
        <v>0</v>
      </c>
      <c r="AI205" s="0" t="n">
        <f aca="false">MIN(N(Debts!$E$8),Y205)</f>
        <v>0</v>
      </c>
      <c r="AJ205" s="0" t="n">
        <f aca="false">MIN(N(Debts!$E$9),Z205)</f>
        <v>0</v>
      </c>
      <c r="AK205" s="0" t="n">
        <f aca="false">MIN(N(Debts!$E$10),AA205)</f>
        <v>0</v>
      </c>
      <c r="AL205" s="0" t="n">
        <f aca="false">MIN(N(Debts!$E$11),AB205)</f>
        <v>0</v>
      </c>
      <c r="AM205" s="0" t="n">
        <f aca="false">MIN(N(Debts!$E$12),AC205)</f>
        <v>0</v>
      </c>
      <c r="AN205" s="0" t="n">
        <f aca="false">MIN(N(Debts!$E$13),AD205)</f>
        <v>0</v>
      </c>
      <c r="AO205" s="0" t="n">
        <f aca="false">MIN(N(Debts!$E$14),AE205)</f>
        <v>0</v>
      </c>
      <c r="AP205" s="0" t="n">
        <f aca="false">V205-AF205</f>
        <v>0</v>
      </c>
      <c r="AQ205" s="0" t="n">
        <f aca="false">W205-AG205</f>
        <v>0</v>
      </c>
      <c r="AR205" s="0" t="n">
        <f aca="false">X205-AH205</f>
        <v>0</v>
      </c>
      <c r="AS205" s="0" t="n">
        <f aca="false">Y205-AI205</f>
        <v>0</v>
      </c>
      <c r="AT205" s="0" t="n">
        <f aca="false">Z205-AJ205</f>
        <v>0</v>
      </c>
      <c r="AU205" s="0" t="n">
        <f aca="false">AA205-AK205</f>
        <v>0</v>
      </c>
      <c r="AV205" s="0" t="n">
        <f aca="false">AB205-AL205</f>
        <v>0</v>
      </c>
      <c r="AW205" s="0" t="n">
        <f aca="false">AC205-AM205</f>
        <v>0</v>
      </c>
      <c r="AX205" s="0" t="n">
        <f aca="false">AD205-AN205</f>
        <v>0</v>
      </c>
      <c r="AY205" s="0" t="n">
        <f aca="false">AE205-AO205</f>
        <v>0</v>
      </c>
      <c r="AZ205" s="0" t="n">
        <f aca="false">MAX(0,MIN(AP205,$BT205-SUMIF($AP$2:$AY$2,"&lt;"&amp;AP$2,$AP205:$AY205)))</f>
        <v>0</v>
      </c>
      <c r="BA205" s="0" t="n">
        <f aca="false">MAX(0,MIN(AQ205,$BT205-SUMIF($AP$2:$AY$2,"&lt;"&amp;AQ$2,$AP205:$AY205)))</f>
        <v>0</v>
      </c>
      <c r="BB205" s="0" t="n">
        <f aca="false">MAX(0,MIN(AR205,$BT205-SUMIF($AP$2:$AY$2,"&lt;"&amp;AR$2,$AP205:$AY205)))</f>
        <v>0</v>
      </c>
      <c r="BC205" s="0" t="n">
        <f aca="false">MAX(0,MIN(AS205,$BT205-SUMIF($AP$2:$AY$2,"&lt;"&amp;AS$2,$AP205:$AY205)))</f>
        <v>0</v>
      </c>
      <c r="BD205" s="0" t="n">
        <f aca="false">MAX(0,MIN(AT205,$BT205-SUMIF($AP$2:$AY$2,"&lt;"&amp;AT$2,$AP205:$AY205)))</f>
        <v>0</v>
      </c>
      <c r="BE205" s="0" t="n">
        <f aca="false">MAX(0,MIN(AU205,$BT205-SUMIF($AP$2:$AY$2,"&lt;"&amp;AU$2,$AP205:$AY205)))</f>
        <v>0</v>
      </c>
      <c r="BF205" s="0" t="n">
        <f aca="false">MAX(0,MIN(AV205,$BT205-SUMIF($AP$2:$AY$2,"&lt;"&amp;AV$2,$AP205:$AY205)))</f>
        <v>0</v>
      </c>
      <c r="BG205" s="0" t="n">
        <f aca="false">MAX(0,MIN(AW205,$BT205-SUMIF($AP$2:$AY$2,"&lt;"&amp;AW$2,$AP205:$AY205)))</f>
        <v>0</v>
      </c>
      <c r="BH205" s="0" t="n">
        <f aca="false">MAX(0,MIN(AX205,$BT205-SUMIF($AP$2:$AY$2,"&lt;"&amp;AX$2,$AP205:$AY205)))</f>
        <v>0</v>
      </c>
      <c r="BI205" s="0" t="n">
        <f aca="false">MAX(0,MIN(AY205,$BT205-SUMIF($AP$2:$AY$2,"&lt;"&amp;AY$2,$AP205:$AY205)))</f>
        <v>0</v>
      </c>
      <c r="BJ205" s="0" t="n">
        <f aca="false">ROUND(V205-AF205-AZ205,2)</f>
        <v>0</v>
      </c>
      <c r="BK205" s="0" t="n">
        <f aca="false">ROUND(W205-AG205-BA205,2)</f>
        <v>0</v>
      </c>
      <c r="BL205" s="0" t="n">
        <f aca="false">ROUND(X205-AH205-BB205,2)</f>
        <v>0</v>
      </c>
      <c r="BM205" s="0" t="n">
        <f aca="false">ROUND(Y205-AI205-BC205,2)</f>
        <v>0</v>
      </c>
      <c r="BN205" s="0" t="n">
        <f aca="false">ROUND(Z205-AJ205-BD205,2)</f>
        <v>0</v>
      </c>
      <c r="BO205" s="0" t="n">
        <f aca="false">ROUND(AA205-AK205-BE205,2)</f>
        <v>0</v>
      </c>
      <c r="BP205" s="0" t="n">
        <f aca="false">ROUND(AB205-AL205-BF205,2)</f>
        <v>0</v>
      </c>
      <c r="BQ205" s="0" t="n">
        <f aca="false">ROUND(AC205-AM205-BG205,2)</f>
        <v>0</v>
      </c>
      <c r="BR205" s="0" t="n">
        <f aca="false">ROUND(AD205-AN205-BH205,2)</f>
        <v>0</v>
      </c>
      <c r="BS205" s="0" t="n">
        <f aca="false">ROUND(AE205-AO205-BI205,2)</f>
        <v>0</v>
      </c>
      <c r="BT205" s="0" t="n">
        <f aca="false">MAX(0,Plan!$C$4-SUM(AF205:AO205))</f>
        <v>650</v>
      </c>
      <c r="BU205" s="0" t="n">
        <f aca="false">ROUND(SUM(BJ205:BS205),2)</f>
        <v>0</v>
      </c>
      <c r="BV205" s="0" t="n">
        <f aca="false">SUM(AF205:AO205)+SUM(AZ205:BI205)</f>
        <v>0</v>
      </c>
      <c r="BW205" s="0" t="n">
        <f aca="false">SUM(L205:U205)</f>
        <v>0</v>
      </c>
    </row>
    <row r="206" customFormat="false" ht="15" hidden="false" customHeight="false" outlineLevel="0" collapsed="false">
      <c r="A206" s="0" t="n">
        <v>201</v>
      </c>
      <c r="B206" s="0" t="n">
        <f aca="false">BJ205</f>
        <v>0</v>
      </c>
      <c r="C206" s="0" t="n">
        <f aca="false">BK205</f>
        <v>0</v>
      </c>
      <c r="D206" s="0" t="n">
        <f aca="false">BL205</f>
        <v>0</v>
      </c>
      <c r="E206" s="0" t="n">
        <f aca="false">BM205</f>
        <v>0</v>
      </c>
      <c r="F206" s="0" t="n">
        <f aca="false">BN205</f>
        <v>0</v>
      </c>
      <c r="G206" s="0" t="n">
        <f aca="false">BO205</f>
        <v>0</v>
      </c>
      <c r="H206" s="0" t="n">
        <f aca="false">BP205</f>
        <v>0</v>
      </c>
      <c r="I206" s="0" t="n">
        <f aca="false">BQ205</f>
        <v>0</v>
      </c>
      <c r="J206" s="0" t="n">
        <f aca="false">BR205</f>
        <v>0</v>
      </c>
      <c r="K206" s="0" t="n">
        <f aca="false">BS205</f>
        <v>0</v>
      </c>
      <c r="L206" s="0" t="n">
        <f aca="false">ROUND(B206*N(Debts!$D$5)/12,2)</f>
        <v>0</v>
      </c>
      <c r="M206" s="0" t="n">
        <f aca="false">ROUND(C206*N(Debts!$D$6)/12,2)</f>
        <v>0</v>
      </c>
      <c r="N206" s="0" t="n">
        <f aca="false">ROUND(D206*N(Debts!$D$7)/12,2)</f>
        <v>0</v>
      </c>
      <c r="O206" s="0" t="n">
        <f aca="false">ROUND(E206*N(Debts!$D$8)/12,2)</f>
        <v>0</v>
      </c>
      <c r="P206" s="0" t="n">
        <f aca="false">ROUND(F206*N(Debts!$D$9)/12,2)</f>
        <v>0</v>
      </c>
      <c r="Q206" s="0" t="n">
        <f aca="false">ROUND(G206*N(Debts!$D$10)/12,2)</f>
        <v>0</v>
      </c>
      <c r="R206" s="0" t="n">
        <f aca="false">ROUND(H206*N(Debts!$D$11)/12,2)</f>
        <v>0</v>
      </c>
      <c r="S206" s="0" t="n">
        <f aca="false">ROUND(I206*N(Debts!$D$12)/12,2)</f>
        <v>0</v>
      </c>
      <c r="T206" s="0" t="n">
        <f aca="false">ROUND(J206*N(Debts!$D$13)/12,2)</f>
        <v>0</v>
      </c>
      <c r="U206" s="0" t="n">
        <f aca="false">ROUND(K206*N(Debts!$D$14)/12,2)</f>
        <v>0</v>
      </c>
      <c r="V206" s="0" t="n">
        <f aca="false">B206+L206</f>
        <v>0</v>
      </c>
      <c r="W206" s="0" t="n">
        <f aca="false">C206+M206</f>
        <v>0</v>
      </c>
      <c r="X206" s="0" t="n">
        <f aca="false">D206+N206</f>
        <v>0</v>
      </c>
      <c r="Y206" s="0" t="n">
        <f aca="false">E206+O206</f>
        <v>0</v>
      </c>
      <c r="Z206" s="0" t="n">
        <f aca="false">F206+P206</f>
        <v>0</v>
      </c>
      <c r="AA206" s="0" t="n">
        <f aca="false">G206+Q206</f>
        <v>0</v>
      </c>
      <c r="AB206" s="0" t="n">
        <f aca="false">H206+R206</f>
        <v>0</v>
      </c>
      <c r="AC206" s="0" t="n">
        <f aca="false">I206+S206</f>
        <v>0</v>
      </c>
      <c r="AD206" s="0" t="n">
        <f aca="false">J206+T206</f>
        <v>0</v>
      </c>
      <c r="AE206" s="0" t="n">
        <f aca="false">K206+U206</f>
        <v>0</v>
      </c>
      <c r="AF206" s="0" t="n">
        <f aca="false">MIN(N(Debts!$E$5),V206)</f>
        <v>0</v>
      </c>
      <c r="AG206" s="0" t="n">
        <f aca="false">MIN(N(Debts!$E$6),W206)</f>
        <v>0</v>
      </c>
      <c r="AH206" s="0" t="n">
        <f aca="false">MIN(N(Debts!$E$7),X206)</f>
        <v>0</v>
      </c>
      <c r="AI206" s="0" t="n">
        <f aca="false">MIN(N(Debts!$E$8),Y206)</f>
        <v>0</v>
      </c>
      <c r="AJ206" s="0" t="n">
        <f aca="false">MIN(N(Debts!$E$9),Z206)</f>
        <v>0</v>
      </c>
      <c r="AK206" s="0" t="n">
        <f aca="false">MIN(N(Debts!$E$10),AA206)</f>
        <v>0</v>
      </c>
      <c r="AL206" s="0" t="n">
        <f aca="false">MIN(N(Debts!$E$11),AB206)</f>
        <v>0</v>
      </c>
      <c r="AM206" s="0" t="n">
        <f aca="false">MIN(N(Debts!$E$12),AC206)</f>
        <v>0</v>
      </c>
      <c r="AN206" s="0" t="n">
        <f aca="false">MIN(N(Debts!$E$13),AD206)</f>
        <v>0</v>
      </c>
      <c r="AO206" s="0" t="n">
        <f aca="false">MIN(N(Debts!$E$14),AE206)</f>
        <v>0</v>
      </c>
      <c r="AP206" s="0" t="n">
        <f aca="false">V206-AF206</f>
        <v>0</v>
      </c>
      <c r="AQ206" s="0" t="n">
        <f aca="false">W206-AG206</f>
        <v>0</v>
      </c>
      <c r="AR206" s="0" t="n">
        <f aca="false">X206-AH206</f>
        <v>0</v>
      </c>
      <c r="AS206" s="0" t="n">
        <f aca="false">Y206-AI206</f>
        <v>0</v>
      </c>
      <c r="AT206" s="0" t="n">
        <f aca="false">Z206-AJ206</f>
        <v>0</v>
      </c>
      <c r="AU206" s="0" t="n">
        <f aca="false">AA206-AK206</f>
        <v>0</v>
      </c>
      <c r="AV206" s="0" t="n">
        <f aca="false">AB206-AL206</f>
        <v>0</v>
      </c>
      <c r="AW206" s="0" t="n">
        <f aca="false">AC206-AM206</f>
        <v>0</v>
      </c>
      <c r="AX206" s="0" t="n">
        <f aca="false">AD206-AN206</f>
        <v>0</v>
      </c>
      <c r="AY206" s="0" t="n">
        <f aca="false">AE206-AO206</f>
        <v>0</v>
      </c>
      <c r="AZ206" s="0" t="n">
        <f aca="false">MAX(0,MIN(AP206,$BT206-SUMIF($AP$2:$AY$2,"&lt;"&amp;AP$2,$AP206:$AY206)))</f>
        <v>0</v>
      </c>
      <c r="BA206" s="0" t="n">
        <f aca="false">MAX(0,MIN(AQ206,$BT206-SUMIF($AP$2:$AY$2,"&lt;"&amp;AQ$2,$AP206:$AY206)))</f>
        <v>0</v>
      </c>
      <c r="BB206" s="0" t="n">
        <f aca="false">MAX(0,MIN(AR206,$BT206-SUMIF($AP$2:$AY$2,"&lt;"&amp;AR$2,$AP206:$AY206)))</f>
        <v>0</v>
      </c>
      <c r="BC206" s="0" t="n">
        <f aca="false">MAX(0,MIN(AS206,$BT206-SUMIF($AP$2:$AY$2,"&lt;"&amp;AS$2,$AP206:$AY206)))</f>
        <v>0</v>
      </c>
      <c r="BD206" s="0" t="n">
        <f aca="false">MAX(0,MIN(AT206,$BT206-SUMIF($AP$2:$AY$2,"&lt;"&amp;AT$2,$AP206:$AY206)))</f>
        <v>0</v>
      </c>
      <c r="BE206" s="0" t="n">
        <f aca="false">MAX(0,MIN(AU206,$BT206-SUMIF($AP$2:$AY$2,"&lt;"&amp;AU$2,$AP206:$AY206)))</f>
        <v>0</v>
      </c>
      <c r="BF206" s="0" t="n">
        <f aca="false">MAX(0,MIN(AV206,$BT206-SUMIF($AP$2:$AY$2,"&lt;"&amp;AV$2,$AP206:$AY206)))</f>
        <v>0</v>
      </c>
      <c r="BG206" s="0" t="n">
        <f aca="false">MAX(0,MIN(AW206,$BT206-SUMIF($AP$2:$AY$2,"&lt;"&amp;AW$2,$AP206:$AY206)))</f>
        <v>0</v>
      </c>
      <c r="BH206" s="0" t="n">
        <f aca="false">MAX(0,MIN(AX206,$BT206-SUMIF($AP$2:$AY$2,"&lt;"&amp;AX$2,$AP206:$AY206)))</f>
        <v>0</v>
      </c>
      <c r="BI206" s="0" t="n">
        <f aca="false">MAX(0,MIN(AY206,$BT206-SUMIF($AP$2:$AY$2,"&lt;"&amp;AY$2,$AP206:$AY206)))</f>
        <v>0</v>
      </c>
      <c r="BJ206" s="0" t="n">
        <f aca="false">ROUND(V206-AF206-AZ206,2)</f>
        <v>0</v>
      </c>
      <c r="BK206" s="0" t="n">
        <f aca="false">ROUND(W206-AG206-BA206,2)</f>
        <v>0</v>
      </c>
      <c r="BL206" s="0" t="n">
        <f aca="false">ROUND(X206-AH206-BB206,2)</f>
        <v>0</v>
      </c>
      <c r="BM206" s="0" t="n">
        <f aca="false">ROUND(Y206-AI206-BC206,2)</f>
        <v>0</v>
      </c>
      <c r="BN206" s="0" t="n">
        <f aca="false">ROUND(Z206-AJ206-BD206,2)</f>
        <v>0</v>
      </c>
      <c r="BO206" s="0" t="n">
        <f aca="false">ROUND(AA206-AK206-BE206,2)</f>
        <v>0</v>
      </c>
      <c r="BP206" s="0" t="n">
        <f aca="false">ROUND(AB206-AL206-BF206,2)</f>
        <v>0</v>
      </c>
      <c r="BQ206" s="0" t="n">
        <f aca="false">ROUND(AC206-AM206-BG206,2)</f>
        <v>0</v>
      </c>
      <c r="BR206" s="0" t="n">
        <f aca="false">ROUND(AD206-AN206-BH206,2)</f>
        <v>0</v>
      </c>
      <c r="BS206" s="0" t="n">
        <f aca="false">ROUND(AE206-AO206-BI206,2)</f>
        <v>0</v>
      </c>
      <c r="BT206" s="0" t="n">
        <f aca="false">MAX(0,Plan!$C$4-SUM(AF206:AO206))</f>
        <v>650</v>
      </c>
      <c r="BU206" s="0" t="n">
        <f aca="false">ROUND(SUM(BJ206:BS206),2)</f>
        <v>0</v>
      </c>
      <c r="BV206" s="0" t="n">
        <f aca="false">SUM(AF206:AO206)+SUM(AZ206:BI206)</f>
        <v>0</v>
      </c>
      <c r="BW206" s="0" t="n">
        <f aca="false">SUM(L206:U206)</f>
        <v>0</v>
      </c>
    </row>
    <row r="207" customFormat="false" ht="15" hidden="false" customHeight="false" outlineLevel="0" collapsed="false">
      <c r="A207" s="0" t="n">
        <v>202</v>
      </c>
      <c r="B207" s="0" t="n">
        <f aca="false">BJ206</f>
        <v>0</v>
      </c>
      <c r="C207" s="0" t="n">
        <f aca="false">BK206</f>
        <v>0</v>
      </c>
      <c r="D207" s="0" t="n">
        <f aca="false">BL206</f>
        <v>0</v>
      </c>
      <c r="E207" s="0" t="n">
        <f aca="false">BM206</f>
        <v>0</v>
      </c>
      <c r="F207" s="0" t="n">
        <f aca="false">BN206</f>
        <v>0</v>
      </c>
      <c r="G207" s="0" t="n">
        <f aca="false">BO206</f>
        <v>0</v>
      </c>
      <c r="H207" s="0" t="n">
        <f aca="false">BP206</f>
        <v>0</v>
      </c>
      <c r="I207" s="0" t="n">
        <f aca="false">BQ206</f>
        <v>0</v>
      </c>
      <c r="J207" s="0" t="n">
        <f aca="false">BR206</f>
        <v>0</v>
      </c>
      <c r="K207" s="0" t="n">
        <f aca="false">BS206</f>
        <v>0</v>
      </c>
      <c r="L207" s="0" t="n">
        <f aca="false">ROUND(B207*N(Debts!$D$5)/12,2)</f>
        <v>0</v>
      </c>
      <c r="M207" s="0" t="n">
        <f aca="false">ROUND(C207*N(Debts!$D$6)/12,2)</f>
        <v>0</v>
      </c>
      <c r="N207" s="0" t="n">
        <f aca="false">ROUND(D207*N(Debts!$D$7)/12,2)</f>
        <v>0</v>
      </c>
      <c r="O207" s="0" t="n">
        <f aca="false">ROUND(E207*N(Debts!$D$8)/12,2)</f>
        <v>0</v>
      </c>
      <c r="P207" s="0" t="n">
        <f aca="false">ROUND(F207*N(Debts!$D$9)/12,2)</f>
        <v>0</v>
      </c>
      <c r="Q207" s="0" t="n">
        <f aca="false">ROUND(G207*N(Debts!$D$10)/12,2)</f>
        <v>0</v>
      </c>
      <c r="R207" s="0" t="n">
        <f aca="false">ROUND(H207*N(Debts!$D$11)/12,2)</f>
        <v>0</v>
      </c>
      <c r="S207" s="0" t="n">
        <f aca="false">ROUND(I207*N(Debts!$D$12)/12,2)</f>
        <v>0</v>
      </c>
      <c r="T207" s="0" t="n">
        <f aca="false">ROUND(J207*N(Debts!$D$13)/12,2)</f>
        <v>0</v>
      </c>
      <c r="U207" s="0" t="n">
        <f aca="false">ROUND(K207*N(Debts!$D$14)/12,2)</f>
        <v>0</v>
      </c>
      <c r="V207" s="0" t="n">
        <f aca="false">B207+L207</f>
        <v>0</v>
      </c>
      <c r="W207" s="0" t="n">
        <f aca="false">C207+M207</f>
        <v>0</v>
      </c>
      <c r="X207" s="0" t="n">
        <f aca="false">D207+N207</f>
        <v>0</v>
      </c>
      <c r="Y207" s="0" t="n">
        <f aca="false">E207+O207</f>
        <v>0</v>
      </c>
      <c r="Z207" s="0" t="n">
        <f aca="false">F207+P207</f>
        <v>0</v>
      </c>
      <c r="AA207" s="0" t="n">
        <f aca="false">G207+Q207</f>
        <v>0</v>
      </c>
      <c r="AB207" s="0" t="n">
        <f aca="false">H207+R207</f>
        <v>0</v>
      </c>
      <c r="AC207" s="0" t="n">
        <f aca="false">I207+S207</f>
        <v>0</v>
      </c>
      <c r="AD207" s="0" t="n">
        <f aca="false">J207+T207</f>
        <v>0</v>
      </c>
      <c r="AE207" s="0" t="n">
        <f aca="false">K207+U207</f>
        <v>0</v>
      </c>
      <c r="AF207" s="0" t="n">
        <f aca="false">MIN(N(Debts!$E$5),V207)</f>
        <v>0</v>
      </c>
      <c r="AG207" s="0" t="n">
        <f aca="false">MIN(N(Debts!$E$6),W207)</f>
        <v>0</v>
      </c>
      <c r="AH207" s="0" t="n">
        <f aca="false">MIN(N(Debts!$E$7),X207)</f>
        <v>0</v>
      </c>
      <c r="AI207" s="0" t="n">
        <f aca="false">MIN(N(Debts!$E$8),Y207)</f>
        <v>0</v>
      </c>
      <c r="AJ207" s="0" t="n">
        <f aca="false">MIN(N(Debts!$E$9),Z207)</f>
        <v>0</v>
      </c>
      <c r="AK207" s="0" t="n">
        <f aca="false">MIN(N(Debts!$E$10),AA207)</f>
        <v>0</v>
      </c>
      <c r="AL207" s="0" t="n">
        <f aca="false">MIN(N(Debts!$E$11),AB207)</f>
        <v>0</v>
      </c>
      <c r="AM207" s="0" t="n">
        <f aca="false">MIN(N(Debts!$E$12),AC207)</f>
        <v>0</v>
      </c>
      <c r="AN207" s="0" t="n">
        <f aca="false">MIN(N(Debts!$E$13),AD207)</f>
        <v>0</v>
      </c>
      <c r="AO207" s="0" t="n">
        <f aca="false">MIN(N(Debts!$E$14),AE207)</f>
        <v>0</v>
      </c>
      <c r="AP207" s="0" t="n">
        <f aca="false">V207-AF207</f>
        <v>0</v>
      </c>
      <c r="AQ207" s="0" t="n">
        <f aca="false">W207-AG207</f>
        <v>0</v>
      </c>
      <c r="AR207" s="0" t="n">
        <f aca="false">X207-AH207</f>
        <v>0</v>
      </c>
      <c r="AS207" s="0" t="n">
        <f aca="false">Y207-AI207</f>
        <v>0</v>
      </c>
      <c r="AT207" s="0" t="n">
        <f aca="false">Z207-AJ207</f>
        <v>0</v>
      </c>
      <c r="AU207" s="0" t="n">
        <f aca="false">AA207-AK207</f>
        <v>0</v>
      </c>
      <c r="AV207" s="0" t="n">
        <f aca="false">AB207-AL207</f>
        <v>0</v>
      </c>
      <c r="AW207" s="0" t="n">
        <f aca="false">AC207-AM207</f>
        <v>0</v>
      </c>
      <c r="AX207" s="0" t="n">
        <f aca="false">AD207-AN207</f>
        <v>0</v>
      </c>
      <c r="AY207" s="0" t="n">
        <f aca="false">AE207-AO207</f>
        <v>0</v>
      </c>
      <c r="AZ207" s="0" t="n">
        <f aca="false">MAX(0,MIN(AP207,$BT207-SUMIF($AP$2:$AY$2,"&lt;"&amp;AP$2,$AP207:$AY207)))</f>
        <v>0</v>
      </c>
      <c r="BA207" s="0" t="n">
        <f aca="false">MAX(0,MIN(AQ207,$BT207-SUMIF($AP$2:$AY$2,"&lt;"&amp;AQ$2,$AP207:$AY207)))</f>
        <v>0</v>
      </c>
      <c r="BB207" s="0" t="n">
        <f aca="false">MAX(0,MIN(AR207,$BT207-SUMIF($AP$2:$AY$2,"&lt;"&amp;AR$2,$AP207:$AY207)))</f>
        <v>0</v>
      </c>
      <c r="BC207" s="0" t="n">
        <f aca="false">MAX(0,MIN(AS207,$BT207-SUMIF($AP$2:$AY$2,"&lt;"&amp;AS$2,$AP207:$AY207)))</f>
        <v>0</v>
      </c>
      <c r="BD207" s="0" t="n">
        <f aca="false">MAX(0,MIN(AT207,$BT207-SUMIF($AP$2:$AY$2,"&lt;"&amp;AT$2,$AP207:$AY207)))</f>
        <v>0</v>
      </c>
      <c r="BE207" s="0" t="n">
        <f aca="false">MAX(0,MIN(AU207,$BT207-SUMIF($AP$2:$AY$2,"&lt;"&amp;AU$2,$AP207:$AY207)))</f>
        <v>0</v>
      </c>
      <c r="BF207" s="0" t="n">
        <f aca="false">MAX(0,MIN(AV207,$BT207-SUMIF($AP$2:$AY$2,"&lt;"&amp;AV$2,$AP207:$AY207)))</f>
        <v>0</v>
      </c>
      <c r="BG207" s="0" t="n">
        <f aca="false">MAX(0,MIN(AW207,$BT207-SUMIF($AP$2:$AY$2,"&lt;"&amp;AW$2,$AP207:$AY207)))</f>
        <v>0</v>
      </c>
      <c r="BH207" s="0" t="n">
        <f aca="false">MAX(0,MIN(AX207,$BT207-SUMIF($AP$2:$AY$2,"&lt;"&amp;AX$2,$AP207:$AY207)))</f>
        <v>0</v>
      </c>
      <c r="BI207" s="0" t="n">
        <f aca="false">MAX(0,MIN(AY207,$BT207-SUMIF($AP$2:$AY$2,"&lt;"&amp;AY$2,$AP207:$AY207)))</f>
        <v>0</v>
      </c>
      <c r="BJ207" s="0" t="n">
        <f aca="false">ROUND(V207-AF207-AZ207,2)</f>
        <v>0</v>
      </c>
      <c r="BK207" s="0" t="n">
        <f aca="false">ROUND(W207-AG207-BA207,2)</f>
        <v>0</v>
      </c>
      <c r="BL207" s="0" t="n">
        <f aca="false">ROUND(X207-AH207-BB207,2)</f>
        <v>0</v>
      </c>
      <c r="BM207" s="0" t="n">
        <f aca="false">ROUND(Y207-AI207-BC207,2)</f>
        <v>0</v>
      </c>
      <c r="BN207" s="0" t="n">
        <f aca="false">ROUND(Z207-AJ207-BD207,2)</f>
        <v>0</v>
      </c>
      <c r="BO207" s="0" t="n">
        <f aca="false">ROUND(AA207-AK207-BE207,2)</f>
        <v>0</v>
      </c>
      <c r="BP207" s="0" t="n">
        <f aca="false">ROUND(AB207-AL207-BF207,2)</f>
        <v>0</v>
      </c>
      <c r="BQ207" s="0" t="n">
        <f aca="false">ROUND(AC207-AM207-BG207,2)</f>
        <v>0</v>
      </c>
      <c r="BR207" s="0" t="n">
        <f aca="false">ROUND(AD207-AN207-BH207,2)</f>
        <v>0</v>
      </c>
      <c r="BS207" s="0" t="n">
        <f aca="false">ROUND(AE207-AO207-BI207,2)</f>
        <v>0</v>
      </c>
      <c r="BT207" s="0" t="n">
        <f aca="false">MAX(0,Plan!$C$4-SUM(AF207:AO207))</f>
        <v>650</v>
      </c>
      <c r="BU207" s="0" t="n">
        <f aca="false">ROUND(SUM(BJ207:BS207),2)</f>
        <v>0</v>
      </c>
      <c r="BV207" s="0" t="n">
        <f aca="false">SUM(AF207:AO207)+SUM(AZ207:BI207)</f>
        <v>0</v>
      </c>
      <c r="BW207" s="0" t="n">
        <f aca="false">SUM(L207:U207)</f>
        <v>0</v>
      </c>
    </row>
    <row r="208" customFormat="false" ht="15" hidden="false" customHeight="false" outlineLevel="0" collapsed="false">
      <c r="A208" s="0" t="n">
        <v>203</v>
      </c>
      <c r="B208" s="0" t="n">
        <f aca="false">BJ207</f>
        <v>0</v>
      </c>
      <c r="C208" s="0" t="n">
        <f aca="false">BK207</f>
        <v>0</v>
      </c>
      <c r="D208" s="0" t="n">
        <f aca="false">BL207</f>
        <v>0</v>
      </c>
      <c r="E208" s="0" t="n">
        <f aca="false">BM207</f>
        <v>0</v>
      </c>
      <c r="F208" s="0" t="n">
        <f aca="false">BN207</f>
        <v>0</v>
      </c>
      <c r="G208" s="0" t="n">
        <f aca="false">BO207</f>
        <v>0</v>
      </c>
      <c r="H208" s="0" t="n">
        <f aca="false">BP207</f>
        <v>0</v>
      </c>
      <c r="I208" s="0" t="n">
        <f aca="false">BQ207</f>
        <v>0</v>
      </c>
      <c r="J208" s="0" t="n">
        <f aca="false">BR207</f>
        <v>0</v>
      </c>
      <c r="K208" s="0" t="n">
        <f aca="false">BS207</f>
        <v>0</v>
      </c>
      <c r="L208" s="0" t="n">
        <f aca="false">ROUND(B208*N(Debts!$D$5)/12,2)</f>
        <v>0</v>
      </c>
      <c r="M208" s="0" t="n">
        <f aca="false">ROUND(C208*N(Debts!$D$6)/12,2)</f>
        <v>0</v>
      </c>
      <c r="N208" s="0" t="n">
        <f aca="false">ROUND(D208*N(Debts!$D$7)/12,2)</f>
        <v>0</v>
      </c>
      <c r="O208" s="0" t="n">
        <f aca="false">ROUND(E208*N(Debts!$D$8)/12,2)</f>
        <v>0</v>
      </c>
      <c r="P208" s="0" t="n">
        <f aca="false">ROUND(F208*N(Debts!$D$9)/12,2)</f>
        <v>0</v>
      </c>
      <c r="Q208" s="0" t="n">
        <f aca="false">ROUND(G208*N(Debts!$D$10)/12,2)</f>
        <v>0</v>
      </c>
      <c r="R208" s="0" t="n">
        <f aca="false">ROUND(H208*N(Debts!$D$11)/12,2)</f>
        <v>0</v>
      </c>
      <c r="S208" s="0" t="n">
        <f aca="false">ROUND(I208*N(Debts!$D$12)/12,2)</f>
        <v>0</v>
      </c>
      <c r="T208" s="0" t="n">
        <f aca="false">ROUND(J208*N(Debts!$D$13)/12,2)</f>
        <v>0</v>
      </c>
      <c r="U208" s="0" t="n">
        <f aca="false">ROUND(K208*N(Debts!$D$14)/12,2)</f>
        <v>0</v>
      </c>
      <c r="V208" s="0" t="n">
        <f aca="false">B208+L208</f>
        <v>0</v>
      </c>
      <c r="W208" s="0" t="n">
        <f aca="false">C208+M208</f>
        <v>0</v>
      </c>
      <c r="X208" s="0" t="n">
        <f aca="false">D208+N208</f>
        <v>0</v>
      </c>
      <c r="Y208" s="0" t="n">
        <f aca="false">E208+O208</f>
        <v>0</v>
      </c>
      <c r="Z208" s="0" t="n">
        <f aca="false">F208+P208</f>
        <v>0</v>
      </c>
      <c r="AA208" s="0" t="n">
        <f aca="false">G208+Q208</f>
        <v>0</v>
      </c>
      <c r="AB208" s="0" t="n">
        <f aca="false">H208+R208</f>
        <v>0</v>
      </c>
      <c r="AC208" s="0" t="n">
        <f aca="false">I208+S208</f>
        <v>0</v>
      </c>
      <c r="AD208" s="0" t="n">
        <f aca="false">J208+T208</f>
        <v>0</v>
      </c>
      <c r="AE208" s="0" t="n">
        <f aca="false">K208+U208</f>
        <v>0</v>
      </c>
      <c r="AF208" s="0" t="n">
        <f aca="false">MIN(N(Debts!$E$5),V208)</f>
        <v>0</v>
      </c>
      <c r="AG208" s="0" t="n">
        <f aca="false">MIN(N(Debts!$E$6),W208)</f>
        <v>0</v>
      </c>
      <c r="AH208" s="0" t="n">
        <f aca="false">MIN(N(Debts!$E$7),X208)</f>
        <v>0</v>
      </c>
      <c r="AI208" s="0" t="n">
        <f aca="false">MIN(N(Debts!$E$8),Y208)</f>
        <v>0</v>
      </c>
      <c r="AJ208" s="0" t="n">
        <f aca="false">MIN(N(Debts!$E$9),Z208)</f>
        <v>0</v>
      </c>
      <c r="AK208" s="0" t="n">
        <f aca="false">MIN(N(Debts!$E$10),AA208)</f>
        <v>0</v>
      </c>
      <c r="AL208" s="0" t="n">
        <f aca="false">MIN(N(Debts!$E$11),AB208)</f>
        <v>0</v>
      </c>
      <c r="AM208" s="0" t="n">
        <f aca="false">MIN(N(Debts!$E$12),AC208)</f>
        <v>0</v>
      </c>
      <c r="AN208" s="0" t="n">
        <f aca="false">MIN(N(Debts!$E$13),AD208)</f>
        <v>0</v>
      </c>
      <c r="AO208" s="0" t="n">
        <f aca="false">MIN(N(Debts!$E$14),AE208)</f>
        <v>0</v>
      </c>
      <c r="AP208" s="0" t="n">
        <f aca="false">V208-AF208</f>
        <v>0</v>
      </c>
      <c r="AQ208" s="0" t="n">
        <f aca="false">W208-AG208</f>
        <v>0</v>
      </c>
      <c r="AR208" s="0" t="n">
        <f aca="false">X208-AH208</f>
        <v>0</v>
      </c>
      <c r="AS208" s="0" t="n">
        <f aca="false">Y208-AI208</f>
        <v>0</v>
      </c>
      <c r="AT208" s="0" t="n">
        <f aca="false">Z208-AJ208</f>
        <v>0</v>
      </c>
      <c r="AU208" s="0" t="n">
        <f aca="false">AA208-AK208</f>
        <v>0</v>
      </c>
      <c r="AV208" s="0" t="n">
        <f aca="false">AB208-AL208</f>
        <v>0</v>
      </c>
      <c r="AW208" s="0" t="n">
        <f aca="false">AC208-AM208</f>
        <v>0</v>
      </c>
      <c r="AX208" s="0" t="n">
        <f aca="false">AD208-AN208</f>
        <v>0</v>
      </c>
      <c r="AY208" s="0" t="n">
        <f aca="false">AE208-AO208</f>
        <v>0</v>
      </c>
      <c r="AZ208" s="0" t="n">
        <f aca="false">MAX(0,MIN(AP208,$BT208-SUMIF($AP$2:$AY$2,"&lt;"&amp;AP$2,$AP208:$AY208)))</f>
        <v>0</v>
      </c>
      <c r="BA208" s="0" t="n">
        <f aca="false">MAX(0,MIN(AQ208,$BT208-SUMIF($AP$2:$AY$2,"&lt;"&amp;AQ$2,$AP208:$AY208)))</f>
        <v>0</v>
      </c>
      <c r="BB208" s="0" t="n">
        <f aca="false">MAX(0,MIN(AR208,$BT208-SUMIF($AP$2:$AY$2,"&lt;"&amp;AR$2,$AP208:$AY208)))</f>
        <v>0</v>
      </c>
      <c r="BC208" s="0" t="n">
        <f aca="false">MAX(0,MIN(AS208,$BT208-SUMIF($AP$2:$AY$2,"&lt;"&amp;AS$2,$AP208:$AY208)))</f>
        <v>0</v>
      </c>
      <c r="BD208" s="0" t="n">
        <f aca="false">MAX(0,MIN(AT208,$BT208-SUMIF($AP$2:$AY$2,"&lt;"&amp;AT$2,$AP208:$AY208)))</f>
        <v>0</v>
      </c>
      <c r="BE208" s="0" t="n">
        <f aca="false">MAX(0,MIN(AU208,$BT208-SUMIF($AP$2:$AY$2,"&lt;"&amp;AU$2,$AP208:$AY208)))</f>
        <v>0</v>
      </c>
      <c r="BF208" s="0" t="n">
        <f aca="false">MAX(0,MIN(AV208,$BT208-SUMIF($AP$2:$AY$2,"&lt;"&amp;AV$2,$AP208:$AY208)))</f>
        <v>0</v>
      </c>
      <c r="BG208" s="0" t="n">
        <f aca="false">MAX(0,MIN(AW208,$BT208-SUMIF($AP$2:$AY$2,"&lt;"&amp;AW$2,$AP208:$AY208)))</f>
        <v>0</v>
      </c>
      <c r="BH208" s="0" t="n">
        <f aca="false">MAX(0,MIN(AX208,$BT208-SUMIF($AP$2:$AY$2,"&lt;"&amp;AX$2,$AP208:$AY208)))</f>
        <v>0</v>
      </c>
      <c r="BI208" s="0" t="n">
        <f aca="false">MAX(0,MIN(AY208,$BT208-SUMIF($AP$2:$AY$2,"&lt;"&amp;AY$2,$AP208:$AY208)))</f>
        <v>0</v>
      </c>
      <c r="BJ208" s="0" t="n">
        <f aca="false">ROUND(V208-AF208-AZ208,2)</f>
        <v>0</v>
      </c>
      <c r="BK208" s="0" t="n">
        <f aca="false">ROUND(W208-AG208-BA208,2)</f>
        <v>0</v>
      </c>
      <c r="BL208" s="0" t="n">
        <f aca="false">ROUND(X208-AH208-BB208,2)</f>
        <v>0</v>
      </c>
      <c r="BM208" s="0" t="n">
        <f aca="false">ROUND(Y208-AI208-BC208,2)</f>
        <v>0</v>
      </c>
      <c r="BN208" s="0" t="n">
        <f aca="false">ROUND(Z208-AJ208-BD208,2)</f>
        <v>0</v>
      </c>
      <c r="BO208" s="0" t="n">
        <f aca="false">ROUND(AA208-AK208-BE208,2)</f>
        <v>0</v>
      </c>
      <c r="BP208" s="0" t="n">
        <f aca="false">ROUND(AB208-AL208-BF208,2)</f>
        <v>0</v>
      </c>
      <c r="BQ208" s="0" t="n">
        <f aca="false">ROUND(AC208-AM208-BG208,2)</f>
        <v>0</v>
      </c>
      <c r="BR208" s="0" t="n">
        <f aca="false">ROUND(AD208-AN208-BH208,2)</f>
        <v>0</v>
      </c>
      <c r="BS208" s="0" t="n">
        <f aca="false">ROUND(AE208-AO208-BI208,2)</f>
        <v>0</v>
      </c>
      <c r="BT208" s="0" t="n">
        <f aca="false">MAX(0,Plan!$C$4-SUM(AF208:AO208))</f>
        <v>650</v>
      </c>
      <c r="BU208" s="0" t="n">
        <f aca="false">ROUND(SUM(BJ208:BS208),2)</f>
        <v>0</v>
      </c>
      <c r="BV208" s="0" t="n">
        <f aca="false">SUM(AF208:AO208)+SUM(AZ208:BI208)</f>
        <v>0</v>
      </c>
      <c r="BW208" s="0" t="n">
        <f aca="false">SUM(L208:U208)</f>
        <v>0</v>
      </c>
    </row>
    <row r="209" customFormat="false" ht="15" hidden="false" customHeight="false" outlineLevel="0" collapsed="false">
      <c r="A209" s="0" t="n">
        <v>204</v>
      </c>
      <c r="B209" s="0" t="n">
        <f aca="false">BJ208</f>
        <v>0</v>
      </c>
      <c r="C209" s="0" t="n">
        <f aca="false">BK208</f>
        <v>0</v>
      </c>
      <c r="D209" s="0" t="n">
        <f aca="false">BL208</f>
        <v>0</v>
      </c>
      <c r="E209" s="0" t="n">
        <f aca="false">BM208</f>
        <v>0</v>
      </c>
      <c r="F209" s="0" t="n">
        <f aca="false">BN208</f>
        <v>0</v>
      </c>
      <c r="G209" s="0" t="n">
        <f aca="false">BO208</f>
        <v>0</v>
      </c>
      <c r="H209" s="0" t="n">
        <f aca="false">BP208</f>
        <v>0</v>
      </c>
      <c r="I209" s="0" t="n">
        <f aca="false">BQ208</f>
        <v>0</v>
      </c>
      <c r="J209" s="0" t="n">
        <f aca="false">BR208</f>
        <v>0</v>
      </c>
      <c r="K209" s="0" t="n">
        <f aca="false">BS208</f>
        <v>0</v>
      </c>
      <c r="L209" s="0" t="n">
        <f aca="false">ROUND(B209*N(Debts!$D$5)/12,2)</f>
        <v>0</v>
      </c>
      <c r="M209" s="0" t="n">
        <f aca="false">ROUND(C209*N(Debts!$D$6)/12,2)</f>
        <v>0</v>
      </c>
      <c r="N209" s="0" t="n">
        <f aca="false">ROUND(D209*N(Debts!$D$7)/12,2)</f>
        <v>0</v>
      </c>
      <c r="O209" s="0" t="n">
        <f aca="false">ROUND(E209*N(Debts!$D$8)/12,2)</f>
        <v>0</v>
      </c>
      <c r="P209" s="0" t="n">
        <f aca="false">ROUND(F209*N(Debts!$D$9)/12,2)</f>
        <v>0</v>
      </c>
      <c r="Q209" s="0" t="n">
        <f aca="false">ROUND(G209*N(Debts!$D$10)/12,2)</f>
        <v>0</v>
      </c>
      <c r="R209" s="0" t="n">
        <f aca="false">ROUND(H209*N(Debts!$D$11)/12,2)</f>
        <v>0</v>
      </c>
      <c r="S209" s="0" t="n">
        <f aca="false">ROUND(I209*N(Debts!$D$12)/12,2)</f>
        <v>0</v>
      </c>
      <c r="T209" s="0" t="n">
        <f aca="false">ROUND(J209*N(Debts!$D$13)/12,2)</f>
        <v>0</v>
      </c>
      <c r="U209" s="0" t="n">
        <f aca="false">ROUND(K209*N(Debts!$D$14)/12,2)</f>
        <v>0</v>
      </c>
      <c r="V209" s="0" t="n">
        <f aca="false">B209+L209</f>
        <v>0</v>
      </c>
      <c r="W209" s="0" t="n">
        <f aca="false">C209+M209</f>
        <v>0</v>
      </c>
      <c r="X209" s="0" t="n">
        <f aca="false">D209+N209</f>
        <v>0</v>
      </c>
      <c r="Y209" s="0" t="n">
        <f aca="false">E209+O209</f>
        <v>0</v>
      </c>
      <c r="Z209" s="0" t="n">
        <f aca="false">F209+P209</f>
        <v>0</v>
      </c>
      <c r="AA209" s="0" t="n">
        <f aca="false">G209+Q209</f>
        <v>0</v>
      </c>
      <c r="AB209" s="0" t="n">
        <f aca="false">H209+R209</f>
        <v>0</v>
      </c>
      <c r="AC209" s="0" t="n">
        <f aca="false">I209+S209</f>
        <v>0</v>
      </c>
      <c r="AD209" s="0" t="n">
        <f aca="false">J209+T209</f>
        <v>0</v>
      </c>
      <c r="AE209" s="0" t="n">
        <f aca="false">K209+U209</f>
        <v>0</v>
      </c>
      <c r="AF209" s="0" t="n">
        <f aca="false">MIN(N(Debts!$E$5),V209)</f>
        <v>0</v>
      </c>
      <c r="AG209" s="0" t="n">
        <f aca="false">MIN(N(Debts!$E$6),W209)</f>
        <v>0</v>
      </c>
      <c r="AH209" s="0" t="n">
        <f aca="false">MIN(N(Debts!$E$7),X209)</f>
        <v>0</v>
      </c>
      <c r="AI209" s="0" t="n">
        <f aca="false">MIN(N(Debts!$E$8),Y209)</f>
        <v>0</v>
      </c>
      <c r="AJ209" s="0" t="n">
        <f aca="false">MIN(N(Debts!$E$9),Z209)</f>
        <v>0</v>
      </c>
      <c r="AK209" s="0" t="n">
        <f aca="false">MIN(N(Debts!$E$10),AA209)</f>
        <v>0</v>
      </c>
      <c r="AL209" s="0" t="n">
        <f aca="false">MIN(N(Debts!$E$11),AB209)</f>
        <v>0</v>
      </c>
      <c r="AM209" s="0" t="n">
        <f aca="false">MIN(N(Debts!$E$12),AC209)</f>
        <v>0</v>
      </c>
      <c r="AN209" s="0" t="n">
        <f aca="false">MIN(N(Debts!$E$13),AD209)</f>
        <v>0</v>
      </c>
      <c r="AO209" s="0" t="n">
        <f aca="false">MIN(N(Debts!$E$14),AE209)</f>
        <v>0</v>
      </c>
      <c r="AP209" s="0" t="n">
        <f aca="false">V209-AF209</f>
        <v>0</v>
      </c>
      <c r="AQ209" s="0" t="n">
        <f aca="false">W209-AG209</f>
        <v>0</v>
      </c>
      <c r="AR209" s="0" t="n">
        <f aca="false">X209-AH209</f>
        <v>0</v>
      </c>
      <c r="AS209" s="0" t="n">
        <f aca="false">Y209-AI209</f>
        <v>0</v>
      </c>
      <c r="AT209" s="0" t="n">
        <f aca="false">Z209-AJ209</f>
        <v>0</v>
      </c>
      <c r="AU209" s="0" t="n">
        <f aca="false">AA209-AK209</f>
        <v>0</v>
      </c>
      <c r="AV209" s="0" t="n">
        <f aca="false">AB209-AL209</f>
        <v>0</v>
      </c>
      <c r="AW209" s="0" t="n">
        <f aca="false">AC209-AM209</f>
        <v>0</v>
      </c>
      <c r="AX209" s="0" t="n">
        <f aca="false">AD209-AN209</f>
        <v>0</v>
      </c>
      <c r="AY209" s="0" t="n">
        <f aca="false">AE209-AO209</f>
        <v>0</v>
      </c>
      <c r="AZ209" s="0" t="n">
        <f aca="false">MAX(0,MIN(AP209,$BT209-SUMIF($AP$2:$AY$2,"&lt;"&amp;AP$2,$AP209:$AY209)))</f>
        <v>0</v>
      </c>
      <c r="BA209" s="0" t="n">
        <f aca="false">MAX(0,MIN(AQ209,$BT209-SUMIF($AP$2:$AY$2,"&lt;"&amp;AQ$2,$AP209:$AY209)))</f>
        <v>0</v>
      </c>
      <c r="BB209" s="0" t="n">
        <f aca="false">MAX(0,MIN(AR209,$BT209-SUMIF($AP$2:$AY$2,"&lt;"&amp;AR$2,$AP209:$AY209)))</f>
        <v>0</v>
      </c>
      <c r="BC209" s="0" t="n">
        <f aca="false">MAX(0,MIN(AS209,$BT209-SUMIF($AP$2:$AY$2,"&lt;"&amp;AS$2,$AP209:$AY209)))</f>
        <v>0</v>
      </c>
      <c r="BD209" s="0" t="n">
        <f aca="false">MAX(0,MIN(AT209,$BT209-SUMIF($AP$2:$AY$2,"&lt;"&amp;AT$2,$AP209:$AY209)))</f>
        <v>0</v>
      </c>
      <c r="BE209" s="0" t="n">
        <f aca="false">MAX(0,MIN(AU209,$BT209-SUMIF($AP$2:$AY$2,"&lt;"&amp;AU$2,$AP209:$AY209)))</f>
        <v>0</v>
      </c>
      <c r="BF209" s="0" t="n">
        <f aca="false">MAX(0,MIN(AV209,$BT209-SUMIF($AP$2:$AY$2,"&lt;"&amp;AV$2,$AP209:$AY209)))</f>
        <v>0</v>
      </c>
      <c r="BG209" s="0" t="n">
        <f aca="false">MAX(0,MIN(AW209,$BT209-SUMIF($AP$2:$AY$2,"&lt;"&amp;AW$2,$AP209:$AY209)))</f>
        <v>0</v>
      </c>
      <c r="BH209" s="0" t="n">
        <f aca="false">MAX(0,MIN(AX209,$BT209-SUMIF($AP$2:$AY$2,"&lt;"&amp;AX$2,$AP209:$AY209)))</f>
        <v>0</v>
      </c>
      <c r="BI209" s="0" t="n">
        <f aca="false">MAX(0,MIN(AY209,$BT209-SUMIF($AP$2:$AY$2,"&lt;"&amp;AY$2,$AP209:$AY209)))</f>
        <v>0</v>
      </c>
      <c r="BJ209" s="0" t="n">
        <f aca="false">ROUND(V209-AF209-AZ209,2)</f>
        <v>0</v>
      </c>
      <c r="BK209" s="0" t="n">
        <f aca="false">ROUND(W209-AG209-BA209,2)</f>
        <v>0</v>
      </c>
      <c r="BL209" s="0" t="n">
        <f aca="false">ROUND(X209-AH209-BB209,2)</f>
        <v>0</v>
      </c>
      <c r="BM209" s="0" t="n">
        <f aca="false">ROUND(Y209-AI209-BC209,2)</f>
        <v>0</v>
      </c>
      <c r="BN209" s="0" t="n">
        <f aca="false">ROUND(Z209-AJ209-BD209,2)</f>
        <v>0</v>
      </c>
      <c r="BO209" s="0" t="n">
        <f aca="false">ROUND(AA209-AK209-BE209,2)</f>
        <v>0</v>
      </c>
      <c r="BP209" s="0" t="n">
        <f aca="false">ROUND(AB209-AL209-BF209,2)</f>
        <v>0</v>
      </c>
      <c r="BQ209" s="0" t="n">
        <f aca="false">ROUND(AC209-AM209-BG209,2)</f>
        <v>0</v>
      </c>
      <c r="BR209" s="0" t="n">
        <f aca="false">ROUND(AD209-AN209-BH209,2)</f>
        <v>0</v>
      </c>
      <c r="BS209" s="0" t="n">
        <f aca="false">ROUND(AE209-AO209-BI209,2)</f>
        <v>0</v>
      </c>
      <c r="BT209" s="0" t="n">
        <f aca="false">MAX(0,Plan!$C$4-SUM(AF209:AO209))</f>
        <v>650</v>
      </c>
      <c r="BU209" s="0" t="n">
        <f aca="false">ROUND(SUM(BJ209:BS209),2)</f>
        <v>0</v>
      </c>
      <c r="BV209" s="0" t="n">
        <f aca="false">SUM(AF209:AO209)+SUM(AZ209:BI209)</f>
        <v>0</v>
      </c>
      <c r="BW209" s="0" t="n">
        <f aca="false">SUM(L209:U209)</f>
        <v>0</v>
      </c>
    </row>
    <row r="210" customFormat="false" ht="15" hidden="false" customHeight="false" outlineLevel="0" collapsed="false">
      <c r="A210" s="0" t="n">
        <v>205</v>
      </c>
      <c r="B210" s="0" t="n">
        <f aca="false">BJ209</f>
        <v>0</v>
      </c>
      <c r="C210" s="0" t="n">
        <f aca="false">BK209</f>
        <v>0</v>
      </c>
      <c r="D210" s="0" t="n">
        <f aca="false">BL209</f>
        <v>0</v>
      </c>
      <c r="E210" s="0" t="n">
        <f aca="false">BM209</f>
        <v>0</v>
      </c>
      <c r="F210" s="0" t="n">
        <f aca="false">BN209</f>
        <v>0</v>
      </c>
      <c r="G210" s="0" t="n">
        <f aca="false">BO209</f>
        <v>0</v>
      </c>
      <c r="H210" s="0" t="n">
        <f aca="false">BP209</f>
        <v>0</v>
      </c>
      <c r="I210" s="0" t="n">
        <f aca="false">BQ209</f>
        <v>0</v>
      </c>
      <c r="J210" s="0" t="n">
        <f aca="false">BR209</f>
        <v>0</v>
      </c>
      <c r="K210" s="0" t="n">
        <f aca="false">BS209</f>
        <v>0</v>
      </c>
      <c r="L210" s="0" t="n">
        <f aca="false">ROUND(B210*N(Debts!$D$5)/12,2)</f>
        <v>0</v>
      </c>
      <c r="M210" s="0" t="n">
        <f aca="false">ROUND(C210*N(Debts!$D$6)/12,2)</f>
        <v>0</v>
      </c>
      <c r="N210" s="0" t="n">
        <f aca="false">ROUND(D210*N(Debts!$D$7)/12,2)</f>
        <v>0</v>
      </c>
      <c r="O210" s="0" t="n">
        <f aca="false">ROUND(E210*N(Debts!$D$8)/12,2)</f>
        <v>0</v>
      </c>
      <c r="P210" s="0" t="n">
        <f aca="false">ROUND(F210*N(Debts!$D$9)/12,2)</f>
        <v>0</v>
      </c>
      <c r="Q210" s="0" t="n">
        <f aca="false">ROUND(G210*N(Debts!$D$10)/12,2)</f>
        <v>0</v>
      </c>
      <c r="R210" s="0" t="n">
        <f aca="false">ROUND(H210*N(Debts!$D$11)/12,2)</f>
        <v>0</v>
      </c>
      <c r="S210" s="0" t="n">
        <f aca="false">ROUND(I210*N(Debts!$D$12)/12,2)</f>
        <v>0</v>
      </c>
      <c r="T210" s="0" t="n">
        <f aca="false">ROUND(J210*N(Debts!$D$13)/12,2)</f>
        <v>0</v>
      </c>
      <c r="U210" s="0" t="n">
        <f aca="false">ROUND(K210*N(Debts!$D$14)/12,2)</f>
        <v>0</v>
      </c>
      <c r="V210" s="0" t="n">
        <f aca="false">B210+L210</f>
        <v>0</v>
      </c>
      <c r="W210" s="0" t="n">
        <f aca="false">C210+M210</f>
        <v>0</v>
      </c>
      <c r="X210" s="0" t="n">
        <f aca="false">D210+N210</f>
        <v>0</v>
      </c>
      <c r="Y210" s="0" t="n">
        <f aca="false">E210+O210</f>
        <v>0</v>
      </c>
      <c r="Z210" s="0" t="n">
        <f aca="false">F210+P210</f>
        <v>0</v>
      </c>
      <c r="AA210" s="0" t="n">
        <f aca="false">G210+Q210</f>
        <v>0</v>
      </c>
      <c r="AB210" s="0" t="n">
        <f aca="false">H210+R210</f>
        <v>0</v>
      </c>
      <c r="AC210" s="0" t="n">
        <f aca="false">I210+S210</f>
        <v>0</v>
      </c>
      <c r="AD210" s="0" t="n">
        <f aca="false">J210+T210</f>
        <v>0</v>
      </c>
      <c r="AE210" s="0" t="n">
        <f aca="false">K210+U210</f>
        <v>0</v>
      </c>
      <c r="AF210" s="0" t="n">
        <f aca="false">MIN(N(Debts!$E$5),V210)</f>
        <v>0</v>
      </c>
      <c r="AG210" s="0" t="n">
        <f aca="false">MIN(N(Debts!$E$6),W210)</f>
        <v>0</v>
      </c>
      <c r="AH210" s="0" t="n">
        <f aca="false">MIN(N(Debts!$E$7),X210)</f>
        <v>0</v>
      </c>
      <c r="AI210" s="0" t="n">
        <f aca="false">MIN(N(Debts!$E$8),Y210)</f>
        <v>0</v>
      </c>
      <c r="AJ210" s="0" t="n">
        <f aca="false">MIN(N(Debts!$E$9),Z210)</f>
        <v>0</v>
      </c>
      <c r="AK210" s="0" t="n">
        <f aca="false">MIN(N(Debts!$E$10),AA210)</f>
        <v>0</v>
      </c>
      <c r="AL210" s="0" t="n">
        <f aca="false">MIN(N(Debts!$E$11),AB210)</f>
        <v>0</v>
      </c>
      <c r="AM210" s="0" t="n">
        <f aca="false">MIN(N(Debts!$E$12),AC210)</f>
        <v>0</v>
      </c>
      <c r="AN210" s="0" t="n">
        <f aca="false">MIN(N(Debts!$E$13),AD210)</f>
        <v>0</v>
      </c>
      <c r="AO210" s="0" t="n">
        <f aca="false">MIN(N(Debts!$E$14),AE210)</f>
        <v>0</v>
      </c>
      <c r="AP210" s="0" t="n">
        <f aca="false">V210-AF210</f>
        <v>0</v>
      </c>
      <c r="AQ210" s="0" t="n">
        <f aca="false">W210-AG210</f>
        <v>0</v>
      </c>
      <c r="AR210" s="0" t="n">
        <f aca="false">X210-AH210</f>
        <v>0</v>
      </c>
      <c r="AS210" s="0" t="n">
        <f aca="false">Y210-AI210</f>
        <v>0</v>
      </c>
      <c r="AT210" s="0" t="n">
        <f aca="false">Z210-AJ210</f>
        <v>0</v>
      </c>
      <c r="AU210" s="0" t="n">
        <f aca="false">AA210-AK210</f>
        <v>0</v>
      </c>
      <c r="AV210" s="0" t="n">
        <f aca="false">AB210-AL210</f>
        <v>0</v>
      </c>
      <c r="AW210" s="0" t="n">
        <f aca="false">AC210-AM210</f>
        <v>0</v>
      </c>
      <c r="AX210" s="0" t="n">
        <f aca="false">AD210-AN210</f>
        <v>0</v>
      </c>
      <c r="AY210" s="0" t="n">
        <f aca="false">AE210-AO210</f>
        <v>0</v>
      </c>
      <c r="AZ210" s="0" t="n">
        <f aca="false">MAX(0,MIN(AP210,$BT210-SUMIF($AP$2:$AY$2,"&lt;"&amp;AP$2,$AP210:$AY210)))</f>
        <v>0</v>
      </c>
      <c r="BA210" s="0" t="n">
        <f aca="false">MAX(0,MIN(AQ210,$BT210-SUMIF($AP$2:$AY$2,"&lt;"&amp;AQ$2,$AP210:$AY210)))</f>
        <v>0</v>
      </c>
      <c r="BB210" s="0" t="n">
        <f aca="false">MAX(0,MIN(AR210,$BT210-SUMIF($AP$2:$AY$2,"&lt;"&amp;AR$2,$AP210:$AY210)))</f>
        <v>0</v>
      </c>
      <c r="BC210" s="0" t="n">
        <f aca="false">MAX(0,MIN(AS210,$BT210-SUMIF($AP$2:$AY$2,"&lt;"&amp;AS$2,$AP210:$AY210)))</f>
        <v>0</v>
      </c>
      <c r="BD210" s="0" t="n">
        <f aca="false">MAX(0,MIN(AT210,$BT210-SUMIF($AP$2:$AY$2,"&lt;"&amp;AT$2,$AP210:$AY210)))</f>
        <v>0</v>
      </c>
      <c r="BE210" s="0" t="n">
        <f aca="false">MAX(0,MIN(AU210,$BT210-SUMIF($AP$2:$AY$2,"&lt;"&amp;AU$2,$AP210:$AY210)))</f>
        <v>0</v>
      </c>
      <c r="BF210" s="0" t="n">
        <f aca="false">MAX(0,MIN(AV210,$BT210-SUMIF($AP$2:$AY$2,"&lt;"&amp;AV$2,$AP210:$AY210)))</f>
        <v>0</v>
      </c>
      <c r="BG210" s="0" t="n">
        <f aca="false">MAX(0,MIN(AW210,$BT210-SUMIF($AP$2:$AY$2,"&lt;"&amp;AW$2,$AP210:$AY210)))</f>
        <v>0</v>
      </c>
      <c r="BH210" s="0" t="n">
        <f aca="false">MAX(0,MIN(AX210,$BT210-SUMIF($AP$2:$AY$2,"&lt;"&amp;AX$2,$AP210:$AY210)))</f>
        <v>0</v>
      </c>
      <c r="BI210" s="0" t="n">
        <f aca="false">MAX(0,MIN(AY210,$BT210-SUMIF($AP$2:$AY$2,"&lt;"&amp;AY$2,$AP210:$AY210)))</f>
        <v>0</v>
      </c>
      <c r="BJ210" s="0" t="n">
        <f aca="false">ROUND(V210-AF210-AZ210,2)</f>
        <v>0</v>
      </c>
      <c r="BK210" s="0" t="n">
        <f aca="false">ROUND(W210-AG210-BA210,2)</f>
        <v>0</v>
      </c>
      <c r="BL210" s="0" t="n">
        <f aca="false">ROUND(X210-AH210-BB210,2)</f>
        <v>0</v>
      </c>
      <c r="BM210" s="0" t="n">
        <f aca="false">ROUND(Y210-AI210-BC210,2)</f>
        <v>0</v>
      </c>
      <c r="BN210" s="0" t="n">
        <f aca="false">ROUND(Z210-AJ210-BD210,2)</f>
        <v>0</v>
      </c>
      <c r="BO210" s="0" t="n">
        <f aca="false">ROUND(AA210-AK210-BE210,2)</f>
        <v>0</v>
      </c>
      <c r="BP210" s="0" t="n">
        <f aca="false">ROUND(AB210-AL210-BF210,2)</f>
        <v>0</v>
      </c>
      <c r="BQ210" s="0" t="n">
        <f aca="false">ROUND(AC210-AM210-BG210,2)</f>
        <v>0</v>
      </c>
      <c r="BR210" s="0" t="n">
        <f aca="false">ROUND(AD210-AN210-BH210,2)</f>
        <v>0</v>
      </c>
      <c r="BS210" s="0" t="n">
        <f aca="false">ROUND(AE210-AO210-BI210,2)</f>
        <v>0</v>
      </c>
      <c r="BT210" s="0" t="n">
        <f aca="false">MAX(0,Plan!$C$4-SUM(AF210:AO210))</f>
        <v>650</v>
      </c>
      <c r="BU210" s="0" t="n">
        <f aca="false">ROUND(SUM(BJ210:BS210),2)</f>
        <v>0</v>
      </c>
      <c r="BV210" s="0" t="n">
        <f aca="false">SUM(AF210:AO210)+SUM(AZ210:BI210)</f>
        <v>0</v>
      </c>
      <c r="BW210" s="0" t="n">
        <f aca="false">SUM(L210:U210)</f>
        <v>0</v>
      </c>
    </row>
    <row r="211" customFormat="false" ht="15" hidden="false" customHeight="false" outlineLevel="0" collapsed="false">
      <c r="A211" s="0" t="n">
        <v>206</v>
      </c>
      <c r="B211" s="0" t="n">
        <f aca="false">BJ210</f>
        <v>0</v>
      </c>
      <c r="C211" s="0" t="n">
        <f aca="false">BK210</f>
        <v>0</v>
      </c>
      <c r="D211" s="0" t="n">
        <f aca="false">BL210</f>
        <v>0</v>
      </c>
      <c r="E211" s="0" t="n">
        <f aca="false">BM210</f>
        <v>0</v>
      </c>
      <c r="F211" s="0" t="n">
        <f aca="false">BN210</f>
        <v>0</v>
      </c>
      <c r="G211" s="0" t="n">
        <f aca="false">BO210</f>
        <v>0</v>
      </c>
      <c r="H211" s="0" t="n">
        <f aca="false">BP210</f>
        <v>0</v>
      </c>
      <c r="I211" s="0" t="n">
        <f aca="false">BQ210</f>
        <v>0</v>
      </c>
      <c r="J211" s="0" t="n">
        <f aca="false">BR210</f>
        <v>0</v>
      </c>
      <c r="K211" s="0" t="n">
        <f aca="false">BS210</f>
        <v>0</v>
      </c>
      <c r="L211" s="0" t="n">
        <f aca="false">ROUND(B211*N(Debts!$D$5)/12,2)</f>
        <v>0</v>
      </c>
      <c r="M211" s="0" t="n">
        <f aca="false">ROUND(C211*N(Debts!$D$6)/12,2)</f>
        <v>0</v>
      </c>
      <c r="N211" s="0" t="n">
        <f aca="false">ROUND(D211*N(Debts!$D$7)/12,2)</f>
        <v>0</v>
      </c>
      <c r="O211" s="0" t="n">
        <f aca="false">ROUND(E211*N(Debts!$D$8)/12,2)</f>
        <v>0</v>
      </c>
      <c r="P211" s="0" t="n">
        <f aca="false">ROUND(F211*N(Debts!$D$9)/12,2)</f>
        <v>0</v>
      </c>
      <c r="Q211" s="0" t="n">
        <f aca="false">ROUND(G211*N(Debts!$D$10)/12,2)</f>
        <v>0</v>
      </c>
      <c r="R211" s="0" t="n">
        <f aca="false">ROUND(H211*N(Debts!$D$11)/12,2)</f>
        <v>0</v>
      </c>
      <c r="S211" s="0" t="n">
        <f aca="false">ROUND(I211*N(Debts!$D$12)/12,2)</f>
        <v>0</v>
      </c>
      <c r="T211" s="0" t="n">
        <f aca="false">ROUND(J211*N(Debts!$D$13)/12,2)</f>
        <v>0</v>
      </c>
      <c r="U211" s="0" t="n">
        <f aca="false">ROUND(K211*N(Debts!$D$14)/12,2)</f>
        <v>0</v>
      </c>
      <c r="V211" s="0" t="n">
        <f aca="false">B211+L211</f>
        <v>0</v>
      </c>
      <c r="W211" s="0" t="n">
        <f aca="false">C211+M211</f>
        <v>0</v>
      </c>
      <c r="X211" s="0" t="n">
        <f aca="false">D211+N211</f>
        <v>0</v>
      </c>
      <c r="Y211" s="0" t="n">
        <f aca="false">E211+O211</f>
        <v>0</v>
      </c>
      <c r="Z211" s="0" t="n">
        <f aca="false">F211+P211</f>
        <v>0</v>
      </c>
      <c r="AA211" s="0" t="n">
        <f aca="false">G211+Q211</f>
        <v>0</v>
      </c>
      <c r="AB211" s="0" t="n">
        <f aca="false">H211+R211</f>
        <v>0</v>
      </c>
      <c r="AC211" s="0" t="n">
        <f aca="false">I211+S211</f>
        <v>0</v>
      </c>
      <c r="AD211" s="0" t="n">
        <f aca="false">J211+T211</f>
        <v>0</v>
      </c>
      <c r="AE211" s="0" t="n">
        <f aca="false">K211+U211</f>
        <v>0</v>
      </c>
      <c r="AF211" s="0" t="n">
        <f aca="false">MIN(N(Debts!$E$5),V211)</f>
        <v>0</v>
      </c>
      <c r="AG211" s="0" t="n">
        <f aca="false">MIN(N(Debts!$E$6),W211)</f>
        <v>0</v>
      </c>
      <c r="AH211" s="0" t="n">
        <f aca="false">MIN(N(Debts!$E$7),X211)</f>
        <v>0</v>
      </c>
      <c r="AI211" s="0" t="n">
        <f aca="false">MIN(N(Debts!$E$8),Y211)</f>
        <v>0</v>
      </c>
      <c r="AJ211" s="0" t="n">
        <f aca="false">MIN(N(Debts!$E$9),Z211)</f>
        <v>0</v>
      </c>
      <c r="AK211" s="0" t="n">
        <f aca="false">MIN(N(Debts!$E$10),AA211)</f>
        <v>0</v>
      </c>
      <c r="AL211" s="0" t="n">
        <f aca="false">MIN(N(Debts!$E$11),AB211)</f>
        <v>0</v>
      </c>
      <c r="AM211" s="0" t="n">
        <f aca="false">MIN(N(Debts!$E$12),AC211)</f>
        <v>0</v>
      </c>
      <c r="AN211" s="0" t="n">
        <f aca="false">MIN(N(Debts!$E$13),AD211)</f>
        <v>0</v>
      </c>
      <c r="AO211" s="0" t="n">
        <f aca="false">MIN(N(Debts!$E$14),AE211)</f>
        <v>0</v>
      </c>
      <c r="AP211" s="0" t="n">
        <f aca="false">V211-AF211</f>
        <v>0</v>
      </c>
      <c r="AQ211" s="0" t="n">
        <f aca="false">W211-AG211</f>
        <v>0</v>
      </c>
      <c r="AR211" s="0" t="n">
        <f aca="false">X211-AH211</f>
        <v>0</v>
      </c>
      <c r="AS211" s="0" t="n">
        <f aca="false">Y211-AI211</f>
        <v>0</v>
      </c>
      <c r="AT211" s="0" t="n">
        <f aca="false">Z211-AJ211</f>
        <v>0</v>
      </c>
      <c r="AU211" s="0" t="n">
        <f aca="false">AA211-AK211</f>
        <v>0</v>
      </c>
      <c r="AV211" s="0" t="n">
        <f aca="false">AB211-AL211</f>
        <v>0</v>
      </c>
      <c r="AW211" s="0" t="n">
        <f aca="false">AC211-AM211</f>
        <v>0</v>
      </c>
      <c r="AX211" s="0" t="n">
        <f aca="false">AD211-AN211</f>
        <v>0</v>
      </c>
      <c r="AY211" s="0" t="n">
        <f aca="false">AE211-AO211</f>
        <v>0</v>
      </c>
      <c r="AZ211" s="0" t="n">
        <f aca="false">MAX(0,MIN(AP211,$BT211-SUMIF($AP$2:$AY$2,"&lt;"&amp;AP$2,$AP211:$AY211)))</f>
        <v>0</v>
      </c>
      <c r="BA211" s="0" t="n">
        <f aca="false">MAX(0,MIN(AQ211,$BT211-SUMIF($AP$2:$AY$2,"&lt;"&amp;AQ$2,$AP211:$AY211)))</f>
        <v>0</v>
      </c>
      <c r="BB211" s="0" t="n">
        <f aca="false">MAX(0,MIN(AR211,$BT211-SUMIF($AP$2:$AY$2,"&lt;"&amp;AR$2,$AP211:$AY211)))</f>
        <v>0</v>
      </c>
      <c r="BC211" s="0" t="n">
        <f aca="false">MAX(0,MIN(AS211,$BT211-SUMIF($AP$2:$AY$2,"&lt;"&amp;AS$2,$AP211:$AY211)))</f>
        <v>0</v>
      </c>
      <c r="BD211" s="0" t="n">
        <f aca="false">MAX(0,MIN(AT211,$BT211-SUMIF($AP$2:$AY$2,"&lt;"&amp;AT$2,$AP211:$AY211)))</f>
        <v>0</v>
      </c>
      <c r="BE211" s="0" t="n">
        <f aca="false">MAX(0,MIN(AU211,$BT211-SUMIF($AP$2:$AY$2,"&lt;"&amp;AU$2,$AP211:$AY211)))</f>
        <v>0</v>
      </c>
      <c r="BF211" s="0" t="n">
        <f aca="false">MAX(0,MIN(AV211,$BT211-SUMIF($AP$2:$AY$2,"&lt;"&amp;AV$2,$AP211:$AY211)))</f>
        <v>0</v>
      </c>
      <c r="BG211" s="0" t="n">
        <f aca="false">MAX(0,MIN(AW211,$BT211-SUMIF($AP$2:$AY$2,"&lt;"&amp;AW$2,$AP211:$AY211)))</f>
        <v>0</v>
      </c>
      <c r="BH211" s="0" t="n">
        <f aca="false">MAX(0,MIN(AX211,$BT211-SUMIF($AP$2:$AY$2,"&lt;"&amp;AX$2,$AP211:$AY211)))</f>
        <v>0</v>
      </c>
      <c r="BI211" s="0" t="n">
        <f aca="false">MAX(0,MIN(AY211,$BT211-SUMIF($AP$2:$AY$2,"&lt;"&amp;AY$2,$AP211:$AY211)))</f>
        <v>0</v>
      </c>
      <c r="BJ211" s="0" t="n">
        <f aca="false">ROUND(V211-AF211-AZ211,2)</f>
        <v>0</v>
      </c>
      <c r="BK211" s="0" t="n">
        <f aca="false">ROUND(W211-AG211-BA211,2)</f>
        <v>0</v>
      </c>
      <c r="BL211" s="0" t="n">
        <f aca="false">ROUND(X211-AH211-BB211,2)</f>
        <v>0</v>
      </c>
      <c r="BM211" s="0" t="n">
        <f aca="false">ROUND(Y211-AI211-BC211,2)</f>
        <v>0</v>
      </c>
      <c r="BN211" s="0" t="n">
        <f aca="false">ROUND(Z211-AJ211-BD211,2)</f>
        <v>0</v>
      </c>
      <c r="BO211" s="0" t="n">
        <f aca="false">ROUND(AA211-AK211-BE211,2)</f>
        <v>0</v>
      </c>
      <c r="BP211" s="0" t="n">
        <f aca="false">ROUND(AB211-AL211-BF211,2)</f>
        <v>0</v>
      </c>
      <c r="BQ211" s="0" t="n">
        <f aca="false">ROUND(AC211-AM211-BG211,2)</f>
        <v>0</v>
      </c>
      <c r="BR211" s="0" t="n">
        <f aca="false">ROUND(AD211-AN211-BH211,2)</f>
        <v>0</v>
      </c>
      <c r="BS211" s="0" t="n">
        <f aca="false">ROUND(AE211-AO211-BI211,2)</f>
        <v>0</v>
      </c>
      <c r="BT211" s="0" t="n">
        <f aca="false">MAX(0,Plan!$C$4-SUM(AF211:AO211))</f>
        <v>650</v>
      </c>
      <c r="BU211" s="0" t="n">
        <f aca="false">ROUND(SUM(BJ211:BS211),2)</f>
        <v>0</v>
      </c>
      <c r="BV211" s="0" t="n">
        <f aca="false">SUM(AF211:AO211)+SUM(AZ211:BI211)</f>
        <v>0</v>
      </c>
      <c r="BW211" s="0" t="n">
        <f aca="false">SUM(L211:U211)</f>
        <v>0</v>
      </c>
    </row>
    <row r="212" customFormat="false" ht="15" hidden="false" customHeight="false" outlineLevel="0" collapsed="false">
      <c r="A212" s="0" t="n">
        <v>207</v>
      </c>
      <c r="B212" s="0" t="n">
        <f aca="false">BJ211</f>
        <v>0</v>
      </c>
      <c r="C212" s="0" t="n">
        <f aca="false">BK211</f>
        <v>0</v>
      </c>
      <c r="D212" s="0" t="n">
        <f aca="false">BL211</f>
        <v>0</v>
      </c>
      <c r="E212" s="0" t="n">
        <f aca="false">BM211</f>
        <v>0</v>
      </c>
      <c r="F212" s="0" t="n">
        <f aca="false">BN211</f>
        <v>0</v>
      </c>
      <c r="G212" s="0" t="n">
        <f aca="false">BO211</f>
        <v>0</v>
      </c>
      <c r="H212" s="0" t="n">
        <f aca="false">BP211</f>
        <v>0</v>
      </c>
      <c r="I212" s="0" t="n">
        <f aca="false">BQ211</f>
        <v>0</v>
      </c>
      <c r="J212" s="0" t="n">
        <f aca="false">BR211</f>
        <v>0</v>
      </c>
      <c r="K212" s="0" t="n">
        <f aca="false">BS211</f>
        <v>0</v>
      </c>
      <c r="L212" s="0" t="n">
        <f aca="false">ROUND(B212*N(Debts!$D$5)/12,2)</f>
        <v>0</v>
      </c>
      <c r="M212" s="0" t="n">
        <f aca="false">ROUND(C212*N(Debts!$D$6)/12,2)</f>
        <v>0</v>
      </c>
      <c r="N212" s="0" t="n">
        <f aca="false">ROUND(D212*N(Debts!$D$7)/12,2)</f>
        <v>0</v>
      </c>
      <c r="O212" s="0" t="n">
        <f aca="false">ROUND(E212*N(Debts!$D$8)/12,2)</f>
        <v>0</v>
      </c>
      <c r="P212" s="0" t="n">
        <f aca="false">ROUND(F212*N(Debts!$D$9)/12,2)</f>
        <v>0</v>
      </c>
      <c r="Q212" s="0" t="n">
        <f aca="false">ROUND(G212*N(Debts!$D$10)/12,2)</f>
        <v>0</v>
      </c>
      <c r="R212" s="0" t="n">
        <f aca="false">ROUND(H212*N(Debts!$D$11)/12,2)</f>
        <v>0</v>
      </c>
      <c r="S212" s="0" t="n">
        <f aca="false">ROUND(I212*N(Debts!$D$12)/12,2)</f>
        <v>0</v>
      </c>
      <c r="T212" s="0" t="n">
        <f aca="false">ROUND(J212*N(Debts!$D$13)/12,2)</f>
        <v>0</v>
      </c>
      <c r="U212" s="0" t="n">
        <f aca="false">ROUND(K212*N(Debts!$D$14)/12,2)</f>
        <v>0</v>
      </c>
      <c r="V212" s="0" t="n">
        <f aca="false">B212+L212</f>
        <v>0</v>
      </c>
      <c r="W212" s="0" t="n">
        <f aca="false">C212+M212</f>
        <v>0</v>
      </c>
      <c r="X212" s="0" t="n">
        <f aca="false">D212+N212</f>
        <v>0</v>
      </c>
      <c r="Y212" s="0" t="n">
        <f aca="false">E212+O212</f>
        <v>0</v>
      </c>
      <c r="Z212" s="0" t="n">
        <f aca="false">F212+P212</f>
        <v>0</v>
      </c>
      <c r="AA212" s="0" t="n">
        <f aca="false">G212+Q212</f>
        <v>0</v>
      </c>
      <c r="AB212" s="0" t="n">
        <f aca="false">H212+R212</f>
        <v>0</v>
      </c>
      <c r="AC212" s="0" t="n">
        <f aca="false">I212+S212</f>
        <v>0</v>
      </c>
      <c r="AD212" s="0" t="n">
        <f aca="false">J212+T212</f>
        <v>0</v>
      </c>
      <c r="AE212" s="0" t="n">
        <f aca="false">K212+U212</f>
        <v>0</v>
      </c>
      <c r="AF212" s="0" t="n">
        <f aca="false">MIN(N(Debts!$E$5),V212)</f>
        <v>0</v>
      </c>
      <c r="AG212" s="0" t="n">
        <f aca="false">MIN(N(Debts!$E$6),W212)</f>
        <v>0</v>
      </c>
      <c r="AH212" s="0" t="n">
        <f aca="false">MIN(N(Debts!$E$7),X212)</f>
        <v>0</v>
      </c>
      <c r="AI212" s="0" t="n">
        <f aca="false">MIN(N(Debts!$E$8),Y212)</f>
        <v>0</v>
      </c>
      <c r="AJ212" s="0" t="n">
        <f aca="false">MIN(N(Debts!$E$9),Z212)</f>
        <v>0</v>
      </c>
      <c r="AK212" s="0" t="n">
        <f aca="false">MIN(N(Debts!$E$10),AA212)</f>
        <v>0</v>
      </c>
      <c r="AL212" s="0" t="n">
        <f aca="false">MIN(N(Debts!$E$11),AB212)</f>
        <v>0</v>
      </c>
      <c r="AM212" s="0" t="n">
        <f aca="false">MIN(N(Debts!$E$12),AC212)</f>
        <v>0</v>
      </c>
      <c r="AN212" s="0" t="n">
        <f aca="false">MIN(N(Debts!$E$13),AD212)</f>
        <v>0</v>
      </c>
      <c r="AO212" s="0" t="n">
        <f aca="false">MIN(N(Debts!$E$14),AE212)</f>
        <v>0</v>
      </c>
      <c r="AP212" s="0" t="n">
        <f aca="false">V212-AF212</f>
        <v>0</v>
      </c>
      <c r="AQ212" s="0" t="n">
        <f aca="false">W212-AG212</f>
        <v>0</v>
      </c>
      <c r="AR212" s="0" t="n">
        <f aca="false">X212-AH212</f>
        <v>0</v>
      </c>
      <c r="AS212" s="0" t="n">
        <f aca="false">Y212-AI212</f>
        <v>0</v>
      </c>
      <c r="AT212" s="0" t="n">
        <f aca="false">Z212-AJ212</f>
        <v>0</v>
      </c>
      <c r="AU212" s="0" t="n">
        <f aca="false">AA212-AK212</f>
        <v>0</v>
      </c>
      <c r="AV212" s="0" t="n">
        <f aca="false">AB212-AL212</f>
        <v>0</v>
      </c>
      <c r="AW212" s="0" t="n">
        <f aca="false">AC212-AM212</f>
        <v>0</v>
      </c>
      <c r="AX212" s="0" t="n">
        <f aca="false">AD212-AN212</f>
        <v>0</v>
      </c>
      <c r="AY212" s="0" t="n">
        <f aca="false">AE212-AO212</f>
        <v>0</v>
      </c>
      <c r="AZ212" s="0" t="n">
        <f aca="false">MAX(0,MIN(AP212,$BT212-SUMIF($AP$2:$AY$2,"&lt;"&amp;AP$2,$AP212:$AY212)))</f>
        <v>0</v>
      </c>
      <c r="BA212" s="0" t="n">
        <f aca="false">MAX(0,MIN(AQ212,$BT212-SUMIF($AP$2:$AY$2,"&lt;"&amp;AQ$2,$AP212:$AY212)))</f>
        <v>0</v>
      </c>
      <c r="BB212" s="0" t="n">
        <f aca="false">MAX(0,MIN(AR212,$BT212-SUMIF($AP$2:$AY$2,"&lt;"&amp;AR$2,$AP212:$AY212)))</f>
        <v>0</v>
      </c>
      <c r="BC212" s="0" t="n">
        <f aca="false">MAX(0,MIN(AS212,$BT212-SUMIF($AP$2:$AY$2,"&lt;"&amp;AS$2,$AP212:$AY212)))</f>
        <v>0</v>
      </c>
      <c r="BD212" s="0" t="n">
        <f aca="false">MAX(0,MIN(AT212,$BT212-SUMIF($AP$2:$AY$2,"&lt;"&amp;AT$2,$AP212:$AY212)))</f>
        <v>0</v>
      </c>
      <c r="BE212" s="0" t="n">
        <f aca="false">MAX(0,MIN(AU212,$BT212-SUMIF($AP$2:$AY$2,"&lt;"&amp;AU$2,$AP212:$AY212)))</f>
        <v>0</v>
      </c>
      <c r="BF212" s="0" t="n">
        <f aca="false">MAX(0,MIN(AV212,$BT212-SUMIF($AP$2:$AY$2,"&lt;"&amp;AV$2,$AP212:$AY212)))</f>
        <v>0</v>
      </c>
      <c r="BG212" s="0" t="n">
        <f aca="false">MAX(0,MIN(AW212,$BT212-SUMIF($AP$2:$AY$2,"&lt;"&amp;AW$2,$AP212:$AY212)))</f>
        <v>0</v>
      </c>
      <c r="BH212" s="0" t="n">
        <f aca="false">MAX(0,MIN(AX212,$BT212-SUMIF($AP$2:$AY$2,"&lt;"&amp;AX$2,$AP212:$AY212)))</f>
        <v>0</v>
      </c>
      <c r="BI212" s="0" t="n">
        <f aca="false">MAX(0,MIN(AY212,$BT212-SUMIF($AP$2:$AY$2,"&lt;"&amp;AY$2,$AP212:$AY212)))</f>
        <v>0</v>
      </c>
      <c r="BJ212" s="0" t="n">
        <f aca="false">ROUND(V212-AF212-AZ212,2)</f>
        <v>0</v>
      </c>
      <c r="BK212" s="0" t="n">
        <f aca="false">ROUND(W212-AG212-BA212,2)</f>
        <v>0</v>
      </c>
      <c r="BL212" s="0" t="n">
        <f aca="false">ROUND(X212-AH212-BB212,2)</f>
        <v>0</v>
      </c>
      <c r="BM212" s="0" t="n">
        <f aca="false">ROUND(Y212-AI212-BC212,2)</f>
        <v>0</v>
      </c>
      <c r="BN212" s="0" t="n">
        <f aca="false">ROUND(Z212-AJ212-BD212,2)</f>
        <v>0</v>
      </c>
      <c r="BO212" s="0" t="n">
        <f aca="false">ROUND(AA212-AK212-BE212,2)</f>
        <v>0</v>
      </c>
      <c r="BP212" s="0" t="n">
        <f aca="false">ROUND(AB212-AL212-BF212,2)</f>
        <v>0</v>
      </c>
      <c r="BQ212" s="0" t="n">
        <f aca="false">ROUND(AC212-AM212-BG212,2)</f>
        <v>0</v>
      </c>
      <c r="BR212" s="0" t="n">
        <f aca="false">ROUND(AD212-AN212-BH212,2)</f>
        <v>0</v>
      </c>
      <c r="BS212" s="0" t="n">
        <f aca="false">ROUND(AE212-AO212-BI212,2)</f>
        <v>0</v>
      </c>
      <c r="BT212" s="0" t="n">
        <f aca="false">MAX(0,Plan!$C$4-SUM(AF212:AO212))</f>
        <v>650</v>
      </c>
      <c r="BU212" s="0" t="n">
        <f aca="false">ROUND(SUM(BJ212:BS212),2)</f>
        <v>0</v>
      </c>
      <c r="BV212" s="0" t="n">
        <f aca="false">SUM(AF212:AO212)+SUM(AZ212:BI212)</f>
        <v>0</v>
      </c>
      <c r="BW212" s="0" t="n">
        <f aca="false">SUM(L212:U212)</f>
        <v>0</v>
      </c>
    </row>
    <row r="213" customFormat="false" ht="15" hidden="false" customHeight="false" outlineLevel="0" collapsed="false">
      <c r="A213" s="0" t="n">
        <v>208</v>
      </c>
      <c r="B213" s="0" t="n">
        <f aca="false">BJ212</f>
        <v>0</v>
      </c>
      <c r="C213" s="0" t="n">
        <f aca="false">BK212</f>
        <v>0</v>
      </c>
      <c r="D213" s="0" t="n">
        <f aca="false">BL212</f>
        <v>0</v>
      </c>
      <c r="E213" s="0" t="n">
        <f aca="false">BM212</f>
        <v>0</v>
      </c>
      <c r="F213" s="0" t="n">
        <f aca="false">BN212</f>
        <v>0</v>
      </c>
      <c r="G213" s="0" t="n">
        <f aca="false">BO212</f>
        <v>0</v>
      </c>
      <c r="H213" s="0" t="n">
        <f aca="false">BP212</f>
        <v>0</v>
      </c>
      <c r="I213" s="0" t="n">
        <f aca="false">BQ212</f>
        <v>0</v>
      </c>
      <c r="J213" s="0" t="n">
        <f aca="false">BR212</f>
        <v>0</v>
      </c>
      <c r="K213" s="0" t="n">
        <f aca="false">BS212</f>
        <v>0</v>
      </c>
      <c r="L213" s="0" t="n">
        <f aca="false">ROUND(B213*N(Debts!$D$5)/12,2)</f>
        <v>0</v>
      </c>
      <c r="M213" s="0" t="n">
        <f aca="false">ROUND(C213*N(Debts!$D$6)/12,2)</f>
        <v>0</v>
      </c>
      <c r="N213" s="0" t="n">
        <f aca="false">ROUND(D213*N(Debts!$D$7)/12,2)</f>
        <v>0</v>
      </c>
      <c r="O213" s="0" t="n">
        <f aca="false">ROUND(E213*N(Debts!$D$8)/12,2)</f>
        <v>0</v>
      </c>
      <c r="P213" s="0" t="n">
        <f aca="false">ROUND(F213*N(Debts!$D$9)/12,2)</f>
        <v>0</v>
      </c>
      <c r="Q213" s="0" t="n">
        <f aca="false">ROUND(G213*N(Debts!$D$10)/12,2)</f>
        <v>0</v>
      </c>
      <c r="R213" s="0" t="n">
        <f aca="false">ROUND(H213*N(Debts!$D$11)/12,2)</f>
        <v>0</v>
      </c>
      <c r="S213" s="0" t="n">
        <f aca="false">ROUND(I213*N(Debts!$D$12)/12,2)</f>
        <v>0</v>
      </c>
      <c r="T213" s="0" t="n">
        <f aca="false">ROUND(J213*N(Debts!$D$13)/12,2)</f>
        <v>0</v>
      </c>
      <c r="U213" s="0" t="n">
        <f aca="false">ROUND(K213*N(Debts!$D$14)/12,2)</f>
        <v>0</v>
      </c>
      <c r="V213" s="0" t="n">
        <f aca="false">B213+L213</f>
        <v>0</v>
      </c>
      <c r="W213" s="0" t="n">
        <f aca="false">C213+M213</f>
        <v>0</v>
      </c>
      <c r="X213" s="0" t="n">
        <f aca="false">D213+N213</f>
        <v>0</v>
      </c>
      <c r="Y213" s="0" t="n">
        <f aca="false">E213+O213</f>
        <v>0</v>
      </c>
      <c r="Z213" s="0" t="n">
        <f aca="false">F213+P213</f>
        <v>0</v>
      </c>
      <c r="AA213" s="0" t="n">
        <f aca="false">G213+Q213</f>
        <v>0</v>
      </c>
      <c r="AB213" s="0" t="n">
        <f aca="false">H213+R213</f>
        <v>0</v>
      </c>
      <c r="AC213" s="0" t="n">
        <f aca="false">I213+S213</f>
        <v>0</v>
      </c>
      <c r="AD213" s="0" t="n">
        <f aca="false">J213+T213</f>
        <v>0</v>
      </c>
      <c r="AE213" s="0" t="n">
        <f aca="false">K213+U213</f>
        <v>0</v>
      </c>
      <c r="AF213" s="0" t="n">
        <f aca="false">MIN(N(Debts!$E$5),V213)</f>
        <v>0</v>
      </c>
      <c r="AG213" s="0" t="n">
        <f aca="false">MIN(N(Debts!$E$6),W213)</f>
        <v>0</v>
      </c>
      <c r="AH213" s="0" t="n">
        <f aca="false">MIN(N(Debts!$E$7),X213)</f>
        <v>0</v>
      </c>
      <c r="AI213" s="0" t="n">
        <f aca="false">MIN(N(Debts!$E$8),Y213)</f>
        <v>0</v>
      </c>
      <c r="AJ213" s="0" t="n">
        <f aca="false">MIN(N(Debts!$E$9),Z213)</f>
        <v>0</v>
      </c>
      <c r="AK213" s="0" t="n">
        <f aca="false">MIN(N(Debts!$E$10),AA213)</f>
        <v>0</v>
      </c>
      <c r="AL213" s="0" t="n">
        <f aca="false">MIN(N(Debts!$E$11),AB213)</f>
        <v>0</v>
      </c>
      <c r="AM213" s="0" t="n">
        <f aca="false">MIN(N(Debts!$E$12),AC213)</f>
        <v>0</v>
      </c>
      <c r="AN213" s="0" t="n">
        <f aca="false">MIN(N(Debts!$E$13),AD213)</f>
        <v>0</v>
      </c>
      <c r="AO213" s="0" t="n">
        <f aca="false">MIN(N(Debts!$E$14),AE213)</f>
        <v>0</v>
      </c>
      <c r="AP213" s="0" t="n">
        <f aca="false">V213-AF213</f>
        <v>0</v>
      </c>
      <c r="AQ213" s="0" t="n">
        <f aca="false">W213-AG213</f>
        <v>0</v>
      </c>
      <c r="AR213" s="0" t="n">
        <f aca="false">X213-AH213</f>
        <v>0</v>
      </c>
      <c r="AS213" s="0" t="n">
        <f aca="false">Y213-AI213</f>
        <v>0</v>
      </c>
      <c r="AT213" s="0" t="n">
        <f aca="false">Z213-AJ213</f>
        <v>0</v>
      </c>
      <c r="AU213" s="0" t="n">
        <f aca="false">AA213-AK213</f>
        <v>0</v>
      </c>
      <c r="AV213" s="0" t="n">
        <f aca="false">AB213-AL213</f>
        <v>0</v>
      </c>
      <c r="AW213" s="0" t="n">
        <f aca="false">AC213-AM213</f>
        <v>0</v>
      </c>
      <c r="AX213" s="0" t="n">
        <f aca="false">AD213-AN213</f>
        <v>0</v>
      </c>
      <c r="AY213" s="0" t="n">
        <f aca="false">AE213-AO213</f>
        <v>0</v>
      </c>
      <c r="AZ213" s="0" t="n">
        <f aca="false">MAX(0,MIN(AP213,$BT213-SUMIF($AP$2:$AY$2,"&lt;"&amp;AP$2,$AP213:$AY213)))</f>
        <v>0</v>
      </c>
      <c r="BA213" s="0" t="n">
        <f aca="false">MAX(0,MIN(AQ213,$BT213-SUMIF($AP$2:$AY$2,"&lt;"&amp;AQ$2,$AP213:$AY213)))</f>
        <v>0</v>
      </c>
      <c r="BB213" s="0" t="n">
        <f aca="false">MAX(0,MIN(AR213,$BT213-SUMIF($AP$2:$AY$2,"&lt;"&amp;AR$2,$AP213:$AY213)))</f>
        <v>0</v>
      </c>
      <c r="BC213" s="0" t="n">
        <f aca="false">MAX(0,MIN(AS213,$BT213-SUMIF($AP$2:$AY$2,"&lt;"&amp;AS$2,$AP213:$AY213)))</f>
        <v>0</v>
      </c>
      <c r="BD213" s="0" t="n">
        <f aca="false">MAX(0,MIN(AT213,$BT213-SUMIF($AP$2:$AY$2,"&lt;"&amp;AT$2,$AP213:$AY213)))</f>
        <v>0</v>
      </c>
      <c r="BE213" s="0" t="n">
        <f aca="false">MAX(0,MIN(AU213,$BT213-SUMIF($AP$2:$AY$2,"&lt;"&amp;AU$2,$AP213:$AY213)))</f>
        <v>0</v>
      </c>
      <c r="BF213" s="0" t="n">
        <f aca="false">MAX(0,MIN(AV213,$BT213-SUMIF($AP$2:$AY$2,"&lt;"&amp;AV$2,$AP213:$AY213)))</f>
        <v>0</v>
      </c>
      <c r="BG213" s="0" t="n">
        <f aca="false">MAX(0,MIN(AW213,$BT213-SUMIF($AP$2:$AY$2,"&lt;"&amp;AW$2,$AP213:$AY213)))</f>
        <v>0</v>
      </c>
      <c r="BH213" s="0" t="n">
        <f aca="false">MAX(0,MIN(AX213,$BT213-SUMIF($AP$2:$AY$2,"&lt;"&amp;AX$2,$AP213:$AY213)))</f>
        <v>0</v>
      </c>
      <c r="BI213" s="0" t="n">
        <f aca="false">MAX(0,MIN(AY213,$BT213-SUMIF($AP$2:$AY$2,"&lt;"&amp;AY$2,$AP213:$AY213)))</f>
        <v>0</v>
      </c>
      <c r="BJ213" s="0" t="n">
        <f aca="false">ROUND(V213-AF213-AZ213,2)</f>
        <v>0</v>
      </c>
      <c r="BK213" s="0" t="n">
        <f aca="false">ROUND(W213-AG213-BA213,2)</f>
        <v>0</v>
      </c>
      <c r="BL213" s="0" t="n">
        <f aca="false">ROUND(X213-AH213-BB213,2)</f>
        <v>0</v>
      </c>
      <c r="BM213" s="0" t="n">
        <f aca="false">ROUND(Y213-AI213-BC213,2)</f>
        <v>0</v>
      </c>
      <c r="BN213" s="0" t="n">
        <f aca="false">ROUND(Z213-AJ213-BD213,2)</f>
        <v>0</v>
      </c>
      <c r="BO213" s="0" t="n">
        <f aca="false">ROUND(AA213-AK213-BE213,2)</f>
        <v>0</v>
      </c>
      <c r="BP213" s="0" t="n">
        <f aca="false">ROUND(AB213-AL213-BF213,2)</f>
        <v>0</v>
      </c>
      <c r="BQ213" s="0" t="n">
        <f aca="false">ROUND(AC213-AM213-BG213,2)</f>
        <v>0</v>
      </c>
      <c r="BR213" s="0" t="n">
        <f aca="false">ROUND(AD213-AN213-BH213,2)</f>
        <v>0</v>
      </c>
      <c r="BS213" s="0" t="n">
        <f aca="false">ROUND(AE213-AO213-BI213,2)</f>
        <v>0</v>
      </c>
      <c r="BT213" s="0" t="n">
        <f aca="false">MAX(0,Plan!$C$4-SUM(AF213:AO213))</f>
        <v>650</v>
      </c>
      <c r="BU213" s="0" t="n">
        <f aca="false">ROUND(SUM(BJ213:BS213),2)</f>
        <v>0</v>
      </c>
      <c r="BV213" s="0" t="n">
        <f aca="false">SUM(AF213:AO213)+SUM(AZ213:BI213)</f>
        <v>0</v>
      </c>
      <c r="BW213" s="0" t="n">
        <f aca="false">SUM(L213:U213)</f>
        <v>0</v>
      </c>
    </row>
    <row r="214" customFormat="false" ht="15" hidden="false" customHeight="false" outlineLevel="0" collapsed="false">
      <c r="A214" s="0" t="n">
        <v>209</v>
      </c>
      <c r="B214" s="0" t="n">
        <f aca="false">BJ213</f>
        <v>0</v>
      </c>
      <c r="C214" s="0" t="n">
        <f aca="false">BK213</f>
        <v>0</v>
      </c>
      <c r="D214" s="0" t="n">
        <f aca="false">BL213</f>
        <v>0</v>
      </c>
      <c r="E214" s="0" t="n">
        <f aca="false">BM213</f>
        <v>0</v>
      </c>
      <c r="F214" s="0" t="n">
        <f aca="false">BN213</f>
        <v>0</v>
      </c>
      <c r="G214" s="0" t="n">
        <f aca="false">BO213</f>
        <v>0</v>
      </c>
      <c r="H214" s="0" t="n">
        <f aca="false">BP213</f>
        <v>0</v>
      </c>
      <c r="I214" s="0" t="n">
        <f aca="false">BQ213</f>
        <v>0</v>
      </c>
      <c r="J214" s="0" t="n">
        <f aca="false">BR213</f>
        <v>0</v>
      </c>
      <c r="K214" s="0" t="n">
        <f aca="false">BS213</f>
        <v>0</v>
      </c>
      <c r="L214" s="0" t="n">
        <f aca="false">ROUND(B214*N(Debts!$D$5)/12,2)</f>
        <v>0</v>
      </c>
      <c r="M214" s="0" t="n">
        <f aca="false">ROUND(C214*N(Debts!$D$6)/12,2)</f>
        <v>0</v>
      </c>
      <c r="N214" s="0" t="n">
        <f aca="false">ROUND(D214*N(Debts!$D$7)/12,2)</f>
        <v>0</v>
      </c>
      <c r="O214" s="0" t="n">
        <f aca="false">ROUND(E214*N(Debts!$D$8)/12,2)</f>
        <v>0</v>
      </c>
      <c r="P214" s="0" t="n">
        <f aca="false">ROUND(F214*N(Debts!$D$9)/12,2)</f>
        <v>0</v>
      </c>
      <c r="Q214" s="0" t="n">
        <f aca="false">ROUND(G214*N(Debts!$D$10)/12,2)</f>
        <v>0</v>
      </c>
      <c r="R214" s="0" t="n">
        <f aca="false">ROUND(H214*N(Debts!$D$11)/12,2)</f>
        <v>0</v>
      </c>
      <c r="S214" s="0" t="n">
        <f aca="false">ROUND(I214*N(Debts!$D$12)/12,2)</f>
        <v>0</v>
      </c>
      <c r="T214" s="0" t="n">
        <f aca="false">ROUND(J214*N(Debts!$D$13)/12,2)</f>
        <v>0</v>
      </c>
      <c r="U214" s="0" t="n">
        <f aca="false">ROUND(K214*N(Debts!$D$14)/12,2)</f>
        <v>0</v>
      </c>
      <c r="V214" s="0" t="n">
        <f aca="false">B214+L214</f>
        <v>0</v>
      </c>
      <c r="W214" s="0" t="n">
        <f aca="false">C214+M214</f>
        <v>0</v>
      </c>
      <c r="X214" s="0" t="n">
        <f aca="false">D214+N214</f>
        <v>0</v>
      </c>
      <c r="Y214" s="0" t="n">
        <f aca="false">E214+O214</f>
        <v>0</v>
      </c>
      <c r="Z214" s="0" t="n">
        <f aca="false">F214+P214</f>
        <v>0</v>
      </c>
      <c r="AA214" s="0" t="n">
        <f aca="false">G214+Q214</f>
        <v>0</v>
      </c>
      <c r="AB214" s="0" t="n">
        <f aca="false">H214+R214</f>
        <v>0</v>
      </c>
      <c r="AC214" s="0" t="n">
        <f aca="false">I214+S214</f>
        <v>0</v>
      </c>
      <c r="AD214" s="0" t="n">
        <f aca="false">J214+T214</f>
        <v>0</v>
      </c>
      <c r="AE214" s="0" t="n">
        <f aca="false">K214+U214</f>
        <v>0</v>
      </c>
      <c r="AF214" s="0" t="n">
        <f aca="false">MIN(N(Debts!$E$5),V214)</f>
        <v>0</v>
      </c>
      <c r="AG214" s="0" t="n">
        <f aca="false">MIN(N(Debts!$E$6),W214)</f>
        <v>0</v>
      </c>
      <c r="AH214" s="0" t="n">
        <f aca="false">MIN(N(Debts!$E$7),X214)</f>
        <v>0</v>
      </c>
      <c r="AI214" s="0" t="n">
        <f aca="false">MIN(N(Debts!$E$8),Y214)</f>
        <v>0</v>
      </c>
      <c r="AJ214" s="0" t="n">
        <f aca="false">MIN(N(Debts!$E$9),Z214)</f>
        <v>0</v>
      </c>
      <c r="AK214" s="0" t="n">
        <f aca="false">MIN(N(Debts!$E$10),AA214)</f>
        <v>0</v>
      </c>
      <c r="AL214" s="0" t="n">
        <f aca="false">MIN(N(Debts!$E$11),AB214)</f>
        <v>0</v>
      </c>
      <c r="AM214" s="0" t="n">
        <f aca="false">MIN(N(Debts!$E$12),AC214)</f>
        <v>0</v>
      </c>
      <c r="AN214" s="0" t="n">
        <f aca="false">MIN(N(Debts!$E$13),AD214)</f>
        <v>0</v>
      </c>
      <c r="AO214" s="0" t="n">
        <f aca="false">MIN(N(Debts!$E$14),AE214)</f>
        <v>0</v>
      </c>
      <c r="AP214" s="0" t="n">
        <f aca="false">V214-AF214</f>
        <v>0</v>
      </c>
      <c r="AQ214" s="0" t="n">
        <f aca="false">W214-AG214</f>
        <v>0</v>
      </c>
      <c r="AR214" s="0" t="n">
        <f aca="false">X214-AH214</f>
        <v>0</v>
      </c>
      <c r="AS214" s="0" t="n">
        <f aca="false">Y214-AI214</f>
        <v>0</v>
      </c>
      <c r="AT214" s="0" t="n">
        <f aca="false">Z214-AJ214</f>
        <v>0</v>
      </c>
      <c r="AU214" s="0" t="n">
        <f aca="false">AA214-AK214</f>
        <v>0</v>
      </c>
      <c r="AV214" s="0" t="n">
        <f aca="false">AB214-AL214</f>
        <v>0</v>
      </c>
      <c r="AW214" s="0" t="n">
        <f aca="false">AC214-AM214</f>
        <v>0</v>
      </c>
      <c r="AX214" s="0" t="n">
        <f aca="false">AD214-AN214</f>
        <v>0</v>
      </c>
      <c r="AY214" s="0" t="n">
        <f aca="false">AE214-AO214</f>
        <v>0</v>
      </c>
      <c r="AZ214" s="0" t="n">
        <f aca="false">MAX(0,MIN(AP214,$BT214-SUMIF($AP$2:$AY$2,"&lt;"&amp;AP$2,$AP214:$AY214)))</f>
        <v>0</v>
      </c>
      <c r="BA214" s="0" t="n">
        <f aca="false">MAX(0,MIN(AQ214,$BT214-SUMIF($AP$2:$AY$2,"&lt;"&amp;AQ$2,$AP214:$AY214)))</f>
        <v>0</v>
      </c>
      <c r="BB214" s="0" t="n">
        <f aca="false">MAX(0,MIN(AR214,$BT214-SUMIF($AP$2:$AY$2,"&lt;"&amp;AR$2,$AP214:$AY214)))</f>
        <v>0</v>
      </c>
      <c r="BC214" s="0" t="n">
        <f aca="false">MAX(0,MIN(AS214,$BT214-SUMIF($AP$2:$AY$2,"&lt;"&amp;AS$2,$AP214:$AY214)))</f>
        <v>0</v>
      </c>
      <c r="BD214" s="0" t="n">
        <f aca="false">MAX(0,MIN(AT214,$BT214-SUMIF($AP$2:$AY$2,"&lt;"&amp;AT$2,$AP214:$AY214)))</f>
        <v>0</v>
      </c>
      <c r="BE214" s="0" t="n">
        <f aca="false">MAX(0,MIN(AU214,$BT214-SUMIF($AP$2:$AY$2,"&lt;"&amp;AU$2,$AP214:$AY214)))</f>
        <v>0</v>
      </c>
      <c r="BF214" s="0" t="n">
        <f aca="false">MAX(0,MIN(AV214,$BT214-SUMIF($AP$2:$AY$2,"&lt;"&amp;AV$2,$AP214:$AY214)))</f>
        <v>0</v>
      </c>
      <c r="BG214" s="0" t="n">
        <f aca="false">MAX(0,MIN(AW214,$BT214-SUMIF($AP$2:$AY$2,"&lt;"&amp;AW$2,$AP214:$AY214)))</f>
        <v>0</v>
      </c>
      <c r="BH214" s="0" t="n">
        <f aca="false">MAX(0,MIN(AX214,$BT214-SUMIF($AP$2:$AY$2,"&lt;"&amp;AX$2,$AP214:$AY214)))</f>
        <v>0</v>
      </c>
      <c r="BI214" s="0" t="n">
        <f aca="false">MAX(0,MIN(AY214,$BT214-SUMIF($AP$2:$AY$2,"&lt;"&amp;AY$2,$AP214:$AY214)))</f>
        <v>0</v>
      </c>
      <c r="BJ214" s="0" t="n">
        <f aca="false">ROUND(V214-AF214-AZ214,2)</f>
        <v>0</v>
      </c>
      <c r="BK214" s="0" t="n">
        <f aca="false">ROUND(W214-AG214-BA214,2)</f>
        <v>0</v>
      </c>
      <c r="BL214" s="0" t="n">
        <f aca="false">ROUND(X214-AH214-BB214,2)</f>
        <v>0</v>
      </c>
      <c r="BM214" s="0" t="n">
        <f aca="false">ROUND(Y214-AI214-BC214,2)</f>
        <v>0</v>
      </c>
      <c r="BN214" s="0" t="n">
        <f aca="false">ROUND(Z214-AJ214-BD214,2)</f>
        <v>0</v>
      </c>
      <c r="BO214" s="0" t="n">
        <f aca="false">ROUND(AA214-AK214-BE214,2)</f>
        <v>0</v>
      </c>
      <c r="BP214" s="0" t="n">
        <f aca="false">ROUND(AB214-AL214-BF214,2)</f>
        <v>0</v>
      </c>
      <c r="BQ214" s="0" t="n">
        <f aca="false">ROUND(AC214-AM214-BG214,2)</f>
        <v>0</v>
      </c>
      <c r="BR214" s="0" t="n">
        <f aca="false">ROUND(AD214-AN214-BH214,2)</f>
        <v>0</v>
      </c>
      <c r="BS214" s="0" t="n">
        <f aca="false">ROUND(AE214-AO214-BI214,2)</f>
        <v>0</v>
      </c>
      <c r="BT214" s="0" t="n">
        <f aca="false">MAX(0,Plan!$C$4-SUM(AF214:AO214))</f>
        <v>650</v>
      </c>
      <c r="BU214" s="0" t="n">
        <f aca="false">ROUND(SUM(BJ214:BS214),2)</f>
        <v>0</v>
      </c>
      <c r="BV214" s="0" t="n">
        <f aca="false">SUM(AF214:AO214)+SUM(AZ214:BI214)</f>
        <v>0</v>
      </c>
      <c r="BW214" s="0" t="n">
        <f aca="false">SUM(L214:U214)</f>
        <v>0</v>
      </c>
    </row>
    <row r="215" customFormat="false" ht="15" hidden="false" customHeight="false" outlineLevel="0" collapsed="false">
      <c r="A215" s="0" t="n">
        <v>210</v>
      </c>
      <c r="B215" s="0" t="n">
        <f aca="false">BJ214</f>
        <v>0</v>
      </c>
      <c r="C215" s="0" t="n">
        <f aca="false">BK214</f>
        <v>0</v>
      </c>
      <c r="D215" s="0" t="n">
        <f aca="false">BL214</f>
        <v>0</v>
      </c>
      <c r="E215" s="0" t="n">
        <f aca="false">BM214</f>
        <v>0</v>
      </c>
      <c r="F215" s="0" t="n">
        <f aca="false">BN214</f>
        <v>0</v>
      </c>
      <c r="G215" s="0" t="n">
        <f aca="false">BO214</f>
        <v>0</v>
      </c>
      <c r="H215" s="0" t="n">
        <f aca="false">BP214</f>
        <v>0</v>
      </c>
      <c r="I215" s="0" t="n">
        <f aca="false">BQ214</f>
        <v>0</v>
      </c>
      <c r="J215" s="0" t="n">
        <f aca="false">BR214</f>
        <v>0</v>
      </c>
      <c r="K215" s="0" t="n">
        <f aca="false">BS214</f>
        <v>0</v>
      </c>
      <c r="L215" s="0" t="n">
        <f aca="false">ROUND(B215*N(Debts!$D$5)/12,2)</f>
        <v>0</v>
      </c>
      <c r="M215" s="0" t="n">
        <f aca="false">ROUND(C215*N(Debts!$D$6)/12,2)</f>
        <v>0</v>
      </c>
      <c r="N215" s="0" t="n">
        <f aca="false">ROUND(D215*N(Debts!$D$7)/12,2)</f>
        <v>0</v>
      </c>
      <c r="O215" s="0" t="n">
        <f aca="false">ROUND(E215*N(Debts!$D$8)/12,2)</f>
        <v>0</v>
      </c>
      <c r="P215" s="0" t="n">
        <f aca="false">ROUND(F215*N(Debts!$D$9)/12,2)</f>
        <v>0</v>
      </c>
      <c r="Q215" s="0" t="n">
        <f aca="false">ROUND(G215*N(Debts!$D$10)/12,2)</f>
        <v>0</v>
      </c>
      <c r="R215" s="0" t="n">
        <f aca="false">ROUND(H215*N(Debts!$D$11)/12,2)</f>
        <v>0</v>
      </c>
      <c r="S215" s="0" t="n">
        <f aca="false">ROUND(I215*N(Debts!$D$12)/12,2)</f>
        <v>0</v>
      </c>
      <c r="T215" s="0" t="n">
        <f aca="false">ROUND(J215*N(Debts!$D$13)/12,2)</f>
        <v>0</v>
      </c>
      <c r="U215" s="0" t="n">
        <f aca="false">ROUND(K215*N(Debts!$D$14)/12,2)</f>
        <v>0</v>
      </c>
      <c r="V215" s="0" t="n">
        <f aca="false">B215+L215</f>
        <v>0</v>
      </c>
      <c r="W215" s="0" t="n">
        <f aca="false">C215+M215</f>
        <v>0</v>
      </c>
      <c r="X215" s="0" t="n">
        <f aca="false">D215+N215</f>
        <v>0</v>
      </c>
      <c r="Y215" s="0" t="n">
        <f aca="false">E215+O215</f>
        <v>0</v>
      </c>
      <c r="Z215" s="0" t="n">
        <f aca="false">F215+P215</f>
        <v>0</v>
      </c>
      <c r="AA215" s="0" t="n">
        <f aca="false">G215+Q215</f>
        <v>0</v>
      </c>
      <c r="AB215" s="0" t="n">
        <f aca="false">H215+R215</f>
        <v>0</v>
      </c>
      <c r="AC215" s="0" t="n">
        <f aca="false">I215+S215</f>
        <v>0</v>
      </c>
      <c r="AD215" s="0" t="n">
        <f aca="false">J215+T215</f>
        <v>0</v>
      </c>
      <c r="AE215" s="0" t="n">
        <f aca="false">K215+U215</f>
        <v>0</v>
      </c>
      <c r="AF215" s="0" t="n">
        <f aca="false">MIN(N(Debts!$E$5),V215)</f>
        <v>0</v>
      </c>
      <c r="AG215" s="0" t="n">
        <f aca="false">MIN(N(Debts!$E$6),W215)</f>
        <v>0</v>
      </c>
      <c r="AH215" s="0" t="n">
        <f aca="false">MIN(N(Debts!$E$7),X215)</f>
        <v>0</v>
      </c>
      <c r="AI215" s="0" t="n">
        <f aca="false">MIN(N(Debts!$E$8),Y215)</f>
        <v>0</v>
      </c>
      <c r="AJ215" s="0" t="n">
        <f aca="false">MIN(N(Debts!$E$9),Z215)</f>
        <v>0</v>
      </c>
      <c r="AK215" s="0" t="n">
        <f aca="false">MIN(N(Debts!$E$10),AA215)</f>
        <v>0</v>
      </c>
      <c r="AL215" s="0" t="n">
        <f aca="false">MIN(N(Debts!$E$11),AB215)</f>
        <v>0</v>
      </c>
      <c r="AM215" s="0" t="n">
        <f aca="false">MIN(N(Debts!$E$12),AC215)</f>
        <v>0</v>
      </c>
      <c r="AN215" s="0" t="n">
        <f aca="false">MIN(N(Debts!$E$13),AD215)</f>
        <v>0</v>
      </c>
      <c r="AO215" s="0" t="n">
        <f aca="false">MIN(N(Debts!$E$14),AE215)</f>
        <v>0</v>
      </c>
      <c r="AP215" s="0" t="n">
        <f aca="false">V215-AF215</f>
        <v>0</v>
      </c>
      <c r="AQ215" s="0" t="n">
        <f aca="false">W215-AG215</f>
        <v>0</v>
      </c>
      <c r="AR215" s="0" t="n">
        <f aca="false">X215-AH215</f>
        <v>0</v>
      </c>
      <c r="AS215" s="0" t="n">
        <f aca="false">Y215-AI215</f>
        <v>0</v>
      </c>
      <c r="AT215" s="0" t="n">
        <f aca="false">Z215-AJ215</f>
        <v>0</v>
      </c>
      <c r="AU215" s="0" t="n">
        <f aca="false">AA215-AK215</f>
        <v>0</v>
      </c>
      <c r="AV215" s="0" t="n">
        <f aca="false">AB215-AL215</f>
        <v>0</v>
      </c>
      <c r="AW215" s="0" t="n">
        <f aca="false">AC215-AM215</f>
        <v>0</v>
      </c>
      <c r="AX215" s="0" t="n">
        <f aca="false">AD215-AN215</f>
        <v>0</v>
      </c>
      <c r="AY215" s="0" t="n">
        <f aca="false">AE215-AO215</f>
        <v>0</v>
      </c>
      <c r="AZ215" s="0" t="n">
        <f aca="false">MAX(0,MIN(AP215,$BT215-SUMIF($AP$2:$AY$2,"&lt;"&amp;AP$2,$AP215:$AY215)))</f>
        <v>0</v>
      </c>
      <c r="BA215" s="0" t="n">
        <f aca="false">MAX(0,MIN(AQ215,$BT215-SUMIF($AP$2:$AY$2,"&lt;"&amp;AQ$2,$AP215:$AY215)))</f>
        <v>0</v>
      </c>
      <c r="BB215" s="0" t="n">
        <f aca="false">MAX(0,MIN(AR215,$BT215-SUMIF($AP$2:$AY$2,"&lt;"&amp;AR$2,$AP215:$AY215)))</f>
        <v>0</v>
      </c>
      <c r="BC215" s="0" t="n">
        <f aca="false">MAX(0,MIN(AS215,$BT215-SUMIF($AP$2:$AY$2,"&lt;"&amp;AS$2,$AP215:$AY215)))</f>
        <v>0</v>
      </c>
      <c r="BD215" s="0" t="n">
        <f aca="false">MAX(0,MIN(AT215,$BT215-SUMIF($AP$2:$AY$2,"&lt;"&amp;AT$2,$AP215:$AY215)))</f>
        <v>0</v>
      </c>
      <c r="BE215" s="0" t="n">
        <f aca="false">MAX(0,MIN(AU215,$BT215-SUMIF($AP$2:$AY$2,"&lt;"&amp;AU$2,$AP215:$AY215)))</f>
        <v>0</v>
      </c>
      <c r="BF215" s="0" t="n">
        <f aca="false">MAX(0,MIN(AV215,$BT215-SUMIF($AP$2:$AY$2,"&lt;"&amp;AV$2,$AP215:$AY215)))</f>
        <v>0</v>
      </c>
      <c r="BG215" s="0" t="n">
        <f aca="false">MAX(0,MIN(AW215,$BT215-SUMIF($AP$2:$AY$2,"&lt;"&amp;AW$2,$AP215:$AY215)))</f>
        <v>0</v>
      </c>
      <c r="BH215" s="0" t="n">
        <f aca="false">MAX(0,MIN(AX215,$BT215-SUMIF($AP$2:$AY$2,"&lt;"&amp;AX$2,$AP215:$AY215)))</f>
        <v>0</v>
      </c>
      <c r="BI215" s="0" t="n">
        <f aca="false">MAX(0,MIN(AY215,$BT215-SUMIF($AP$2:$AY$2,"&lt;"&amp;AY$2,$AP215:$AY215)))</f>
        <v>0</v>
      </c>
      <c r="BJ215" s="0" t="n">
        <f aca="false">ROUND(V215-AF215-AZ215,2)</f>
        <v>0</v>
      </c>
      <c r="BK215" s="0" t="n">
        <f aca="false">ROUND(W215-AG215-BA215,2)</f>
        <v>0</v>
      </c>
      <c r="BL215" s="0" t="n">
        <f aca="false">ROUND(X215-AH215-BB215,2)</f>
        <v>0</v>
      </c>
      <c r="BM215" s="0" t="n">
        <f aca="false">ROUND(Y215-AI215-BC215,2)</f>
        <v>0</v>
      </c>
      <c r="BN215" s="0" t="n">
        <f aca="false">ROUND(Z215-AJ215-BD215,2)</f>
        <v>0</v>
      </c>
      <c r="BO215" s="0" t="n">
        <f aca="false">ROUND(AA215-AK215-BE215,2)</f>
        <v>0</v>
      </c>
      <c r="BP215" s="0" t="n">
        <f aca="false">ROUND(AB215-AL215-BF215,2)</f>
        <v>0</v>
      </c>
      <c r="BQ215" s="0" t="n">
        <f aca="false">ROUND(AC215-AM215-BG215,2)</f>
        <v>0</v>
      </c>
      <c r="BR215" s="0" t="n">
        <f aca="false">ROUND(AD215-AN215-BH215,2)</f>
        <v>0</v>
      </c>
      <c r="BS215" s="0" t="n">
        <f aca="false">ROUND(AE215-AO215-BI215,2)</f>
        <v>0</v>
      </c>
      <c r="BT215" s="0" t="n">
        <f aca="false">MAX(0,Plan!$C$4-SUM(AF215:AO215))</f>
        <v>650</v>
      </c>
      <c r="BU215" s="0" t="n">
        <f aca="false">ROUND(SUM(BJ215:BS215),2)</f>
        <v>0</v>
      </c>
      <c r="BV215" s="0" t="n">
        <f aca="false">SUM(AF215:AO215)+SUM(AZ215:BI215)</f>
        <v>0</v>
      </c>
      <c r="BW215" s="0" t="n">
        <f aca="false">SUM(L215:U215)</f>
        <v>0</v>
      </c>
    </row>
    <row r="216" customFormat="false" ht="15" hidden="false" customHeight="false" outlineLevel="0" collapsed="false">
      <c r="A216" s="0" t="n">
        <v>211</v>
      </c>
      <c r="B216" s="0" t="n">
        <f aca="false">BJ215</f>
        <v>0</v>
      </c>
      <c r="C216" s="0" t="n">
        <f aca="false">BK215</f>
        <v>0</v>
      </c>
      <c r="D216" s="0" t="n">
        <f aca="false">BL215</f>
        <v>0</v>
      </c>
      <c r="E216" s="0" t="n">
        <f aca="false">BM215</f>
        <v>0</v>
      </c>
      <c r="F216" s="0" t="n">
        <f aca="false">BN215</f>
        <v>0</v>
      </c>
      <c r="G216" s="0" t="n">
        <f aca="false">BO215</f>
        <v>0</v>
      </c>
      <c r="H216" s="0" t="n">
        <f aca="false">BP215</f>
        <v>0</v>
      </c>
      <c r="I216" s="0" t="n">
        <f aca="false">BQ215</f>
        <v>0</v>
      </c>
      <c r="J216" s="0" t="n">
        <f aca="false">BR215</f>
        <v>0</v>
      </c>
      <c r="K216" s="0" t="n">
        <f aca="false">BS215</f>
        <v>0</v>
      </c>
      <c r="L216" s="0" t="n">
        <f aca="false">ROUND(B216*N(Debts!$D$5)/12,2)</f>
        <v>0</v>
      </c>
      <c r="M216" s="0" t="n">
        <f aca="false">ROUND(C216*N(Debts!$D$6)/12,2)</f>
        <v>0</v>
      </c>
      <c r="N216" s="0" t="n">
        <f aca="false">ROUND(D216*N(Debts!$D$7)/12,2)</f>
        <v>0</v>
      </c>
      <c r="O216" s="0" t="n">
        <f aca="false">ROUND(E216*N(Debts!$D$8)/12,2)</f>
        <v>0</v>
      </c>
      <c r="P216" s="0" t="n">
        <f aca="false">ROUND(F216*N(Debts!$D$9)/12,2)</f>
        <v>0</v>
      </c>
      <c r="Q216" s="0" t="n">
        <f aca="false">ROUND(G216*N(Debts!$D$10)/12,2)</f>
        <v>0</v>
      </c>
      <c r="R216" s="0" t="n">
        <f aca="false">ROUND(H216*N(Debts!$D$11)/12,2)</f>
        <v>0</v>
      </c>
      <c r="S216" s="0" t="n">
        <f aca="false">ROUND(I216*N(Debts!$D$12)/12,2)</f>
        <v>0</v>
      </c>
      <c r="T216" s="0" t="n">
        <f aca="false">ROUND(J216*N(Debts!$D$13)/12,2)</f>
        <v>0</v>
      </c>
      <c r="U216" s="0" t="n">
        <f aca="false">ROUND(K216*N(Debts!$D$14)/12,2)</f>
        <v>0</v>
      </c>
      <c r="V216" s="0" t="n">
        <f aca="false">B216+L216</f>
        <v>0</v>
      </c>
      <c r="W216" s="0" t="n">
        <f aca="false">C216+M216</f>
        <v>0</v>
      </c>
      <c r="X216" s="0" t="n">
        <f aca="false">D216+N216</f>
        <v>0</v>
      </c>
      <c r="Y216" s="0" t="n">
        <f aca="false">E216+O216</f>
        <v>0</v>
      </c>
      <c r="Z216" s="0" t="n">
        <f aca="false">F216+P216</f>
        <v>0</v>
      </c>
      <c r="AA216" s="0" t="n">
        <f aca="false">G216+Q216</f>
        <v>0</v>
      </c>
      <c r="AB216" s="0" t="n">
        <f aca="false">H216+R216</f>
        <v>0</v>
      </c>
      <c r="AC216" s="0" t="n">
        <f aca="false">I216+S216</f>
        <v>0</v>
      </c>
      <c r="AD216" s="0" t="n">
        <f aca="false">J216+T216</f>
        <v>0</v>
      </c>
      <c r="AE216" s="0" t="n">
        <f aca="false">K216+U216</f>
        <v>0</v>
      </c>
      <c r="AF216" s="0" t="n">
        <f aca="false">MIN(N(Debts!$E$5),V216)</f>
        <v>0</v>
      </c>
      <c r="AG216" s="0" t="n">
        <f aca="false">MIN(N(Debts!$E$6),W216)</f>
        <v>0</v>
      </c>
      <c r="AH216" s="0" t="n">
        <f aca="false">MIN(N(Debts!$E$7),X216)</f>
        <v>0</v>
      </c>
      <c r="AI216" s="0" t="n">
        <f aca="false">MIN(N(Debts!$E$8),Y216)</f>
        <v>0</v>
      </c>
      <c r="AJ216" s="0" t="n">
        <f aca="false">MIN(N(Debts!$E$9),Z216)</f>
        <v>0</v>
      </c>
      <c r="AK216" s="0" t="n">
        <f aca="false">MIN(N(Debts!$E$10),AA216)</f>
        <v>0</v>
      </c>
      <c r="AL216" s="0" t="n">
        <f aca="false">MIN(N(Debts!$E$11),AB216)</f>
        <v>0</v>
      </c>
      <c r="AM216" s="0" t="n">
        <f aca="false">MIN(N(Debts!$E$12),AC216)</f>
        <v>0</v>
      </c>
      <c r="AN216" s="0" t="n">
        <f aca="false">MIN(N(Debts!$E$13),AD216)</f>
        <v>0</v>
      </c>
      <c r="AO216" s="0" t="n">
        <f aca="false">MIN(N(Debts!$E$14),AE216)</f>
        <v>0</v>
      </c>
      <c r="AP216" s="0" t="n">
        <f aca="false">V216-AF216</f>
        <v>0</v>
      </c>
      <c r="AQ216" s="0" t="n">
        <f aca="false">W216-AG216</f>
        <v>0</v>
      </c>
      <c r="AR216" s="0" t="n">
        <f aca="false">X216-AH216</f>
        <v>0</v>
      </c>
      <c r="AS216" s="0" t="n">
        <f aca="false">Y216-AI216</f>
        <v>0</v>
      </c>
      <c r="AT216" s="0" t="n">
        <f aca="false">Z216-AJ216</f>
        <v>0</v>
      </c>
      <c r="AU216" s="0" t="n">
        <f aca="false">AA216-AK216</f>
        <v>0</v>
      </c>
      <c r="AV216" s="0" t="n">
        <f aca="false">AB216-AL216</f>
        <v>0</v>
      </c>
      <c r="AW216" s="0" t="n">
        <f aca="false">AC216-AM216</f>
        <v>0</v>
      </c>
      <c r="AX216" s="0" t="n">
        <f aca="false">AD216-AN216</f>
        <v>0</v>
      </c>
      <c r="AY216" s="0" t="n">
        <f aca="false">AE216-AO216</f>
        <v>0</v>
      </c>
      <c r="AZ216" s="0" t="n">
        <f aca="false">MAX(0,MIN(AP216,$BT216-SUMIF($AP$2:$AY$2,"&lt;"&amp;AP$2,$AP216:$AY216)))</f>
        <v>0</v>
      </c>
      <c r="BA216" s="0" t="n">
        <f aca="false">MAX(0,MIN(AQ216,$BT216-SUMIF($AP$2:$AY$2,"&lt;"&amp;AQ$2,$AP216:$AY216)))</f>
        <v>0</v>
      </c>
      <c r="BB216" s="0" t="n">
        <f aca="false">MAX(0,MIN(AR216,$BT216-SUMIF($AP$2:$AY$2,"&lt;"&amp;AR$2,$AP216:$AY216)))</f>
        <v>0</v>
      </c>
      <c r="BC216" s="0" t="n">
        <f aca="false">MAX(0,MIN(AS216,$BT216-SUMIF($AP$2:$AY$2,"&lt;"&amp;AS$2,$AP216:$AY216)))</f>
        <v>0</v>
      </c>
      <c r="BD216" s="0" t="n">
        <f aca="false">MAX(0,MIN(AT216,$BT216-SUMIF($AP$2:$AY$2,"&lt;"&amp;AT$2,$AP216:$AY216)))</f>
        <v>0</v>
      </c>
      <c r="BE216" s="0" t="n">
        <f aca="false">MAX(0,MIN(AU216,$BT216-SUMIF($AP$2:$AY$2,"&lt;"&amp;AU$2,$AP216:$AY216)))</f>
        <v>0</v>
      </c>
      <c r="BF216" s="0" t="n">
        <f aca="false">MAX(0,MIN(AV216,$BT216-SUMIF($AP$2:$AY$2,"&lt;"&amp;AV$2,$AP216:$AY216)))</f>
        <v>0</v>
      </c>
      <c r="BG216" s="0" t="n">
        <f aca="false">MAX(0,MIN(AW216,$BT216-SUMIF($AP$2:$AY$2,"&lt;"&amp;AW$2,$AP216:$AY216)))</f>
        <v>0</v>
      </c>
      <c r="BH216" s="0" t="n">
        <f aca="false">MAX(0,MIN(AX216,$BT216-SUMIF($AP$2:$AY$2,"&lt;"&amp;AX$2,$AP216:$AY216)))</f>
        <v>0</v>
      </c>
      <c r="BI216" s="0" t="n">
        <f aca="false">MAX(0,MIN(AY216,$BT216-SUMIF($AP$2:$AY$2,"&lt;"&amp;AY$2,$AP216:$AY216)))</f>
        <v>0</v>
      </c>
      <c r="BJ216" s="0" t="n">
        <f aca="false">ROUND(V216-AF216-AZ216,2)</f>
        <v>0</v>
      </c>
      <c r="BK216" s="0" t="n">
        <f aca="false">ROUND(W216-AG216-BA216,2)</f>
        <v>0</v>
      </c>
      <c r="BL216" s="0" t="n">
        <f aca="false">ROUND(X216-AH216-BB216,2)</f>
        <v>0</v>
      </c>
      <c r="BM216" s="0" t="n">
        <f aca="false">ROUND(Y216-AI216-BC216,2)</f>
        <v>0</v>
      </c>
      <c r="BN216" s="0" t="n">
        <f aca="false">ROUND(Z216-AJ216-BD216,2)</f>
        <v>0</v>
      </c>
      <c r="BO216" s="0" t="n">
        <f aca="false">ROUND(AA216-AK216-BE216,2)</f>
        <v>0</v>
      </c>
      <c r="BP216" s="0" t="n">
        <f aca="false">ROUND(AB216-AL216-BF216,2)</f>
        <v>0</v>
      </c>
      <c r="BQ216" s="0" t="n">
        <f aca="false">ROUND(AC216-AM216-BG216,2)</f>
        <v>0</v>
      </c>
      <c r="BR216" s="0" t="n">
        <f aca="false">ROUND(AD216-AN216-BH216,2)</f>
        <v>0</v>
      </c>
      <c r="BS216" s="0" t="n">
        <f aca="false">ROUND(AE216-AO216-BI216,2)</f>
        <v>0</v>
      </c>
      <c r="BT216" s="0" t="n">
        <f aca="false">MAX(0,Plan!$C$4-SUM(AF216:AO216))</f>
        <v>650</v>
      </c>
      <c r="BU216" s="0" t="n">
        <f aca="false">ROUND(SUM(BJ216:BS216),2)</f>
        <v>0</v>
      </c>
      <c r="BV216" s="0" t="n">
        <f aca="false">SUM(AF216:AO216)+SUM(AZ216:BI216)</f>
        <v>0</v>
      </c>
      <c r="BW216" s="0" t="n">
        <f aca="false">SUM(L216:U216)</f>
        <v>0</v>
      </c>
    </row>
    <row r="217" customFormat="false" ht="15" hidden="false" customHeight="false" outlineLevel="0" collapsed="false">
      <c r="A217" s="0" t="n">
        <v>212</v>
      </c>
      <c r="B217" s="0" t="n">
        <f aca="false">BJ216</f>
        <v>0</v>
      </c>
      <c r="C217" s="0" t="n">
        <f aca="false">BK216</f>
        <v>0</v>
      </c>
      <c r="D217" s="0" t="n">
        <f aca="false">BL216</f>
        <v>0</v>
      </c>
      <c r="E217" s="0" t="n">
        <f aca="false">BM216</f>
        <v>0</v>
      </c>
      <c r="F217" s="0" t="n">
        <f aca="false">BN216</f>
        <v>0</v>
      </c>
      <c r="G217" s="0" t="n">
        <f aca="false">BO216</f>
        <v>0</v>
      </c>
      <c r="H217" s="0" t="n">
        <f aca="false">BP216</f>
        <v>0</v>
      </c>
      <c r="I217" s="0" t="n">
        <f aca="false">BQ216</f>
        <v>0</v>
      </c>
      <c r="J217" s="0" t="n">
        <f aca="false">BR216</f>
        <v>0</v>
      </c>
      <c r="K217" s="0" t="n">
        <f aca="false">BS216</f>
        <v>0</v>
      </c>
      <c r="L217" s="0" t="n">
        <f aca="false">ROUND(B217*N(Debts!$D$5)/12,2)</f>
        <v>0</v>
      </c>
      <c r="M217" s="0" t="n">
        <f aca="false">ROUND(C217*N(Debts!$D$6)/12,2)</f>
        <v>0</v>
      </c>
      <c r="N217" s="0" t="n">
        <f aca="false">ROUND(D217*N(Debts!$D$7)/12,2)</f>
        <v>0</v>
      </c>
      <c r="O217" s="0" t="n">
        <f aca="false">ROUND(E217*N(Debts!$D$8)/12,2)</f>
        <v>0</v>
      </c>
      <c r="P217" s="0" t="n">
        <f aca="false">ROUND(F217*N(Debts!$D$9)/12,2)</f>
        <v>0</v>
      </c>
      <c r="Q217" s="0" t="n">
        <f aca="false">ROUND(G217*N(Debts!$D$10)/12,2)</f>
        <v>0</v>
      </c>
      <c r="R217" s="0" t="n">
        <f aca="false">ROUND(H217*N(Debts!$D$11)/12,2)</f>
        <v>0</v>
      </c>
      <c r="S217" s="0" t="n">
        <f aca="false">ROUND(I217*N(Debts!$D$12)/12,2)</f>
        <v>0</v>
      </c>
      <c r="T217" s="0" t="n">
        <f aca="false">ROUND(J217*N(Debts!$D$13)/12,2)</f>
        <v>0</v>
      </c>
      <c r="U217" s="0" t="n">
        <f aca="false">ROUND(K217*N(Debts!$D$14)/12,2)</f>
        <v>0</v>
      </c>
      <c r="V217" s="0" t="n">
        <f aca="false">B217+L217</f>
        <v>0</v>
      </c>
      <c r="W217" s="0" t="n">
        <f aca="false">C217+M217</f>
        <v>0</v>
      </c>
      <c r="X217" s="0" t="n">
        <f aca="false">D217+N217</f>
        <v>0</v>
      </c>
      <c r="Y217" s="0" t="n">
        <f aca="false">E217+O217</f>
        <v>0</v>
      </c>
      <c r="Z217" s="0" t="n">
        <f aca="false">F217+P217</f>
        <v>0</v>
      </c>
      <c r="AA217" s="0" t="n">
        <f aca="false">G217+Q217</f>
        <v>0</v>
      </c>
      <c r="AB217" s="0" t="n">
        <f aca="false">H217+R217</f>
        <v>0</v>
      </c>
      <c r="AC217" s="0" t="n">
        <f aca="false">I217+S217</f>
        <v>0</v>
      </c>
      <c r="AD217" s="0" t="n">
        <f aca="false">J217+T217</f>
        <v>0</v>
      </c>
      <c r="AE217" s="0" t="n">
        <f aca="false">K217+U217</f>
        <v>0</v>
      </c>
      <c r="AF217" s="0" t="n">
        <f aca="false">MIN(N(Debts!$E$5),V217)</f>
        <v>0</v>
      </c>
      <c r="AG217" s="0" t="n">
        <f aca="false">MIN(N(Debts!$E$6),W217)</f>
        <v>0</v>
      </c>
      <c r="AH217" s="0" t="n">
        <f aca="false">MIN(N(Debts!$E$7),X217)</f>
        <v>0</v>
      </c>
      <c r="AI217" s="0" t="n">
        <f aca="false">MIN(N(Debts!$E$8),Y217)</f>
        <v>0</v>
      </c>
      <c r="AJ217" s="0" t="n">
        <f aca="false">MIN(N(Debts!$E$9),Z217)</f>
        <v>0</v>
      </c>
      <c r="AK217" s="0" t="n">
        <f aca="false">MIN(N(Debts!$E$10),AA217)</f>
        <v>0</v>
      </c>
      <c r="AL217" s="0" t="n">
        <f aca="false">MIN(N(Debts!$E$11),AB217)</f>
        <v>0</v>
      </c>
      <c r="AM217" s="0" t="n">
        <f aca="false">MIN(N(Debts!$E$12),AC217)</f>
        <v>0</v>
      </c>
      <c r="AN217" s="0" t="n">
        <f aca="false">MIN(N(Debts!$E$13),AD217)</f>
        <v>0</v>
      </c>
      <c r="AO217" s="0" t="n">
        <f aca="false">MIN(N(Debts!$E$14),AE217)</f>
        <v>0</v>
      </c>
      <c r="AP217" s="0" t="n">
        <f aca="false">V217-AF217</f>
        <v>0</v>
      </c>
      <c r="AQ217" s="0" t="n">
        <f aca="false">W217-AG217</f>
        <v>0</v>
      </c>
      <c r="AR217" s="0" t="n">
        <f aca="false">X217-AH217</f>
        <v>0</v>
      </c>
      <c r="AS217" s="0" t="n">
        <f aca="false">Y217-AI217</f>
        <v>0</v>
      </c>
      <c r="AT217" s="0" t="n">
        <f aca="false">Z217-AJ217</f>
        <v>0</v>
      </c>
      <c r="AU217" s="0" t="n">
        <f aca="false">AA217-AK217</f>
        <v>0</v>
      </c>
      <c r="AV217" s="0" t="n">
        <f aca="false">AB217-AL217</f>
        <v>0</v>
      </c>
      <c r="AW217" s="0" t="n">
        <f aca="false">AC217-AM217</f>
        <v>0</v>
      </c>
      <c r="AX217" s="0" t="n">
        <f aca="false">AD217-AN217</f>
        <v>0</v>
      </c>
      <c r="AY217" s="0" t="n">
        <f aca="false">AE217-AO217</f>
        <v>0</v>
      </c>
      <c r="AZ217" s="0" t="n">
        <f aca="false">MAX(0,MIN(AP217,$BT217-SUMIF($AP$2:$AY$2,"&lt;"&amp;AP$2,$AP217:$AY217)))</f>
        <v>0</v>
      </c>
      <c r="BA217" s="0" t="n">
        <f aca="false">MAX(0,MIN(AQ217,$BT217-SUMIF($AP$2:$AY$2,"&lt;"&amp;AQ$2,$AP217:$AY217)))</f>
        <v>0</v>
      </c>
      <c r="BB217" s="0" t="n">
        <f aca="false">MAX(0,MIN(AR217,$BT217-SUMIF($AP$2:$AY$2,"&lt;"&amp;AR$2,$AP217:$AY217)))</f>
        <v>0</v>
      </c>
      <c r="BC217" s="0" t="n">
        <f aca="false">MAX(0,MIN(AS217,$BT217-SUMIF($AP$2:$AY$2,"&lt;"&amp;AS$2,$AP217:$AY217)))</f>
        <v>0</v>
      </c>
      <c r="BD217" s="0" t="n">
        <f aca="false">MAX(0,MIN(AT217,$BT217-SUMIF($AP$2:$AY$2,"&lt;"&amp;AT$2,$AP217:$AY217)))</f>
        <v>0</v>
      </c>
      <c r="BE217" s="0" t="n">
        <f aca="false">MAX(0,MIN(AU217,$BT217-SUMIF($AP$2:$AY$2,"&lt;"&amp;AU$2,$AP217:$AY217)))</f>
        <v>0</v>
      </c>
      <c r="BF217" s="0" t="n">
        <f aca="false">MAX(0,MIN(AV217,$BT217-SUMIF($AP$2:$AY$2,"&lt;"&amp;AV$2,$AP217:$AY217)))</f>
        <v>0</v>
      </c>
      <c r="BG217" s="0" t="n">
        <f aca="false">MAX(0,MIN(AW217,$BT217-SUMIF($AP$2:$AY$2,"&lt;"&amp;AW$2,$AP217:$AY217)))</f>
        <v>0</v>
      </c>
      <c r="BH217" s="0" t="n">
        <f aca="false">MAX(0,MIN(AX217,$BT217-SUMIF($AP$2:$AY$2,"&lt;"&amp;AX$2,$AP217:$AY217)))</f>
        <v>0</v>
      </c>
      <c r="BI217" s="0" t="n">
        <f aca="false">MAX(0,MIN(AY217,$BT217-SUMIF($AP$2:$AY$2,"&lt;"&amp;AY$2,$AP217:$AY217)))</f>
        <v>0</v>
      </c>
      <c r="BJ217" s="0" t="n">
        <f aca="false">ROUND(V217-AF217-AZ217,2)</f>
        <v>0</v>
      </c>
      <c r="BK217" s="0" t="n">
        <f aca="false">ROUND(W217-AG217-BA217,2)</f>
        <v>0</v>
      </c>
      <c r="BL217" s="0" t="n">
        <f aca="false">ROUND(X217-AH217-BB217,2)</f>
        <v>0</v>
      </c>
      <c r="BM217" s="0" t="n">
        <f aca="false">ROUND(Y217-AI217-BC217,2)</f>
        <v>0</v>
      </c>
      <c r="BN217" s="0" t="n">
        <f aca="false">ROUND(Z217-AJ217-BD217,2)</f>
        <v>0</v>
      </c>
      <c r="BO217" s="0" t="n">
        <f aca="false">ROUND(AA217-AK217-BE217,2)</f>
        <v>0</v>
      </c>
      <c r="BP217" s="0" t="n">
        <f aca="false">ROUND(AB217-AL217-BF217,2)</f>
        <v>0</v>
      </c>
      <c r="BQ217" s="0" t="n">
        <f aca="false">ROUND(AC217-AM217-BG217,2)</f>
        <v>0</v>
      </c>
      <c r="BR217" s="0" t="n">
        <f aca="false">ROUND(AD217-AN217-BH217,2)</f>
        <v>0</v>
      </c>
      <c r="BS217" s="0" t="n">
        <f aca="false">ROUND(AE217-AO217-BI217,2)</f>
        <v>0</v>
      </c>
      <c r="BT217" s="0" t="n">
        <f aca="false">MAX(0,Plan!$C$4-SUM(AF217:AO217))</f>
        <v>650</v>
      </c>
      <c r="BU217" s="0" t="n">
        <f aca="false">ROUND(SUM(BJ217:BS217),2)</f>
        <v>0</v>
      </c>
      <c r="BV217" s="0" t="n">
        <f aca="false">SUM(AF217:AO217)+SUM(AZ217:BI217)</f>
        <v>0</v>
      </c>
      <c r="BW217" s="0" t="n">
        <f aca="false">SUM(L217:U217)</f>
        <v>0</v>
      </c>
    </row>
    <row r="218" customFormat="false" ht="15" hidden="false" customHeight="false" outlineLevel="0" collapsed="false">
      <c r="A218" s="0" t="n">
        <v>213</v>
      </c>
      <c r="B218" s="0" t="n">
        <f aca="false">BJ217</f>
        <v>0</v>
      </c>
      <c r="C218" s="0" t="n">
        <f aca="false">BK217</f>
        <v>0</v>
      </c>
      <c r="D218" s="0" t="n">
        <f aca="false">BL217</f>
        <v>0</v>
      </c>
      <c r="E218" s="0" t="n">
        <f aca="false">BM217</f>
        <v>0</v>
      </c>
      <c r="F218" s="0" t="n">
        <f aca="false">BN217</f>
        <v>0</v>
      </c>
      <c r="G218" s="0" t="n">
        <f aca="false">BO217</f>
        <v>0</v>
      </c>
      <c r="H218" s="0" t="n">
        <f aca="false">BP217</f>
        <v>0</v>
      </c>
      <c r="I218" s="0" t="n">
        <f aca="false">BQ217</f>
        <v>0</v>
      </c>
      <c r="J218" s="0" t="n">
        <f aca="false">BR217</f>
        <v>0</v>
      </c>
      <c r="K218" s="0" t="n">
        <f aca="false">BS217</f>
        <v>0</v>
      </c>
      <c r="L218" s="0" t="n">
        <f aca="false">ROUND(B218*N(Debts!$D$5)/12,2)</f>
        <v>0</v>
      </c>
      <c r="M218" s="0" t="n">
        <f aca="false">ROUND(C218*N(Debts!$D$6)/12,2)</f>
        <v>0</v>
      </c>
      <c r="N218" s="0" t="n">
        <f aca="false">ROUND(D218*N(Debts!$D$7)/12,2)</f>
        <v>0</v>
      </c>
      <c r="O218" s="0" t="n">
        <f aca="false">ROUND(E218*N(Debts!$D$8)/12,2)</f>
        <v>0</v>
      </c>
      <c r="P218" s="0" t="n">
        <f aca="false">ROUND(F218*N(Debts!$D$9)/12,2)</f>
        <v>0</v>
      </c>
      <c r="Q218" s="0" t="n">
        <f aca="false">ROUND(G218*N(Debts!$D$10)/12,2)</f>
        <v>0</v>
      </c>
      <c r="R218" s="0" t="n">
        <f aca="false">ROUND(H218*N(Debts!$D$11)/12,2)</f>
        <v>0</v>
      </c>
      <c r="S218" s="0" t="n">
        <f aca="false">ROUND(I218*N(Debts!$D$12)/12,2)</f>
        <v>0</v>
      </c>
      <c r="T218" s="0" t="n">
        <f aca="false">ROUND(J218*N(Debts!$D$13)/12,2)</f>
        <v>0</v>
      </c>
      <c r="U218" s="0" t="n">
        <f aca="false">ROUND(K218*N(Debts!$D$14)/12,2)</f>
        <v>0</v>
      </c>
      <c r="V218" s="0" t="n">
        <f aca="false">B218+L218</f>
        <v>0</v>
      </c>
      <c r="W218" s="0" t="n">
        <f aca="false">C218+M218</f>
        <v>0</v>
      </c>
      <c r="X218" s="0" t="n">
        <f aca="false">D218+N218</f>
        <v>0</v>
      </c>
      <c r="Y218" s="0" t="n">
        <f aca="false">E218+O218</f>
        <v>0</v>
      </c>
      <c r="Z218" s="0" t="n">
        <f aca="false">F218+P218</f>
        <v>0</v>
      </c>
      <c r="AA218" s="0" t="n">
        <f aca="false">G218+Q218</f>
        <v>0</v>
      </c>
      <c r="AB218" s="0" t="n">
        <f aca="false">H218+R218</f>
        <v>0</v>
      </c>
      <c r="AC218" s="0" t="n">
        <f aca="false">I218+S218</f>
        <v>0</v>
      </c>
      <c r="AD218" s="0" t="n">
        <f aca="false">J218+T218</f>
        <v>0</v>
      </c>
      <c r="AE218" s="0" t="n">
        <f aca="false">K218+U218</f>
        <v>0</v>
      </c>
      <c r="AF218" s="0" t="n">
        <f aca="false">MIN(N(Debts!$E$5),V218)</f>
        <v>0</v>
      </c>
      <c r="AG218" s="0" t="n">
        <f aca="false">MIN(N(Debts!$E$6),W218)</f>
        <v>0</v>
      </c>
      <c r="AH218" s="0" t="n">
        <f aca="false">MIN(N(Debts!$E$7),X218)</f>
        <v>0</v>
      </c>
      <c r="AI218" s="0" t="n">
        <f aca="false">MIN(N(Debts!$E$8),Y218)</f>
        <v>0</v>
      </c>
      <c r="AJ218" s="0" t="n">
        <f aca="false">MIN(N(Debts!$E$9),Z218)</f>
        <v>0</v>
      </c>
      <c r="AK218" s="0" t="n">
        <f aca="false">MIN(N(Debts!$E$10),AA218)</f>
        <v>0</v>
      </c>
      <c r="AL218" s="0" t="n">
        <f aca="false">MIN(N(Debts!$E$11),AB218)</f>
        <v>0</v>
      </c>
      <c r="AM218" s="0" t="n">
        <f aca="false">MIN(N(Debts!$E$12),AC218)</f>
        <v>0</v>
      </c>
      <c r="AN218" s="0" t="n">
        <f aca="false">MIN(N(Debts!$E$13),AD218)</f>
        <v>0</v>
      </c>
      <c r="AO218" s="0" t="n">
        <f aca="false">MIN(N(Debts!$E$14),AE218)</f>
        <v>0</v>
      </c>
      <c r="AP218" s="0" t="n">
        <f aca="false">V218-AF218</f>
        <v>0</v>
      </c>
      <c r="AQ218" s="0" t="n">
        <f aca="false">W218-AG218</f>
        <v>0</v>
      </c>
      <c r="AR218" s="0" t="n">
        <f aca="false">X218-AH218</f>
        <v>0</v>
      </c>
      <c r="AS218" s="0" t="n">
        <f aca="false">Y218-AI218</f>
        <v>0</v>
      </c>
      <c r="AT218" s="0" t="n">
        <f aca="false">Z218-AJ218</f>
        <v>0</v>
      </c>
      <c r="AU218" s="0" t="n">
        <f aca="false">AA218-AK218</f>
        <v>0</v>
      </c>
      <c r="AV218" s="0" t="n">
        <f aca="false">AB218-AL218</f>
        <v>0</v>
      </c>
      <c r="AW218" s="0" t="n">
        <f aca="false">AC218-AM218</f>
        <v>0</v>
      </c>
      <c r="AX218" s="0" t="n">
        <f aca="false">AD218-AN218</f>
        <v>0</v>
      </c>
      <c r="AY218" s="0" t="n">
        <f aca="false">AE218-AO218</f>
        <v>0</v>
      </c>
      <c r="AZ218" s="0" t="n">
        <f aca="false">MAX(0,MIN(AP218,$BT218-SUMIF($AP$2:$AY$2,"&lt;"&amp;AP$2,$AP218:$AY218)))</f>
        <v>0</v>
      </c>
      <c r="BA218" s="0" t="n">
        <f aca="false">MAX(0,MIN(AQ218,$BT218-SUMIF($AP$2:$AY$2,"&lt;"&amp;AQ$2,$AP218:$AY218)))</f>
        <v>0</v>
      </c>
      <c r="BB218" s="0" t="n">
        <f aca="false">MAX(0,MIN(AR218,$BT218-SUMIF($AP$2:$AY$2,"&lt;"&amp;AR$2,$AP218:$AY218)))</f>
        <v>0</v>
      </c>
      <c r="BC218" s="0" t="n">
        <f aca="false">MAX(0,MIN(AS218,$BT218-SUMIF($AP$2:$AY$2,"&lt;"&amp;AS$2,$AP218:$AY218)))</f>
        <v>0</v>
      </c>
      <c r="BD218" s="0" t="n">
        <f aca="false">MAX(0,MIN(AT218,$BT218-SUMIF($AP$2:$AY$2,"&lt;"&amp;AT$2,$AP218:$AY218)))</f>
        <v>0</v>
      </c>
      <c r="BE218" s="0" t="n">
        <f aca="false">MAX(0,MIN(AU218,$BT218-SUMIF($AP$2:$AY$2,"&lt;"&amp;AU$2,$AP218:$AY218)))</f>
        <v>0</v>
      </c>
      <c r="BF218" s="0" t="n">
        <f aca="false">MAX(0,MIN(AV218,$BT218-SUMIF($AP$2:$AY$2,"&lt;"&amp;AV$2,$AP218:$AY218)))</f>
        <v>0</v>
      </c>
      <c r="BG218" s="0" t="n">
        <f aca="false">MAX(0,MIN(AW218,$BT218-SUMIF($AP$2:$AY$2,"&lt;"&amp;AW$2,$AP218:$AY218)))</f>
        <v>0</v>
      </c>
      <c r="BH218" s="0" t="n">
        <f aca="false">MAX(0,MIN(AX218,$BT218-SUMIF($AP$2:$AY$2,"&lt;"&amp;AX$2,$AP218:$AY218)))</f>
        <v>0</v>
      </c>
      <c r="BI218" s="0" t="n">
        <f aca="false">MAX(0,MIN(AY218,$BT218-SUMIF($AP$2:$AY$2,"&lt;"&amp;AY$2,$AP218:$AY218)))</f>
        <v>0</v>
      </c>
      <c r="BJ218" s="0" t="n">
        <f aca="false">ROUND(V218-AF218-AZ218,2)</f>
        <v>0</v>
      </c>
      <c r="BK218" s="0" t="n">
        <f aca="false">ROUND(W218-AG218-BA218,2)</f>
        <v>0</v>
      </c>
      <c r="BL218" s="0" t="n">
        <f aca="false">ROUND(X218-AH218-BB218,2)</f>
        <v>0</v>
      </c>
      <c r="BM218" s="0" t="n">
        <f aca="false">ROUND(Y218-AI218-BC218,2)</f>
        <v>0</v>
      </c>
      <c r="BN218" s="0" t="n">
        <f aca="false">ROUND(Z218-AJ218-BD218,2)</f>
        <v>0</v>
      </c>
      <c r="BO218" s="0" t="n">
        <f aca="false">ROUND(AA218-AK218-BE218,2)</f>
        <v>0</v>
      </c>
      <c r="BP218" s="0" t="n">
        <f aca="false">ROUND(AB218-AL218-BF218,2)</f>
        <v>0</v>
      </c>
      <c r="BQ218" s="0" t="n">
        <f aca="false">ROUND(AC218-AM218-BG218,2)</f>
        <v>0</v>
      </c>
      <c r="BR218" s="0" t="n">
        <f aca="false">ROUND(AD218-AN218-BH218,2)</f>
        <v>0</v>
      </c>
      <c r="BS218" s="0" t="n">
        <f aca="false">ROUND(AE218-AO218-BI218,2)</f>
        <v>0</v>
      </c>
      <c r="BT218" s="0" t="n">
        <f aca="false">MAX(0,Plan!$C$4-SUM(AF218:AO218))</f>
        <v>650</v>
      </c>
      <c r="BU218" s="0" t="n">
        <f aca="false">ROUND(SUM(BJ218:BS218),2)</f>
        <v>0</v>
      </c>
      <c r="BV218" s="0" t="n">
        <f aca="false">SUM(AF218:AO218)+SUM(AZ218:BI218)</f>
        <v>0</v>
      </c>
      <c r="BW218" s="0" t="n">
        <f aca="false">SUM(L218:U218)</f>
        <v>0</v>
      </c>
    </row>
    <row r="219" customFormat="false" ht="15" hidden="false" customHeight="false" outlineLevel="0" collapsed="false">
      <c r="A219" s="0" t="n">
        <v>214</v>
      </c>
      <c r="B219" s="0" t="n">
        <f aca="false">BJ218</f>
        <v>0</v>
      </c>
      <c r="C219" s="0" t="n">
        <f aca="false">BK218</f>
        <v>0</v>
      </c>
      <c r="D219" s="0" t="n">
        <f aca="false">BL218</f>
        <v>0</v>
      </c>
      <c r="E219" s="0" t="n">
        <f aca="false">BM218</f>
        <v>0</v>
      </c>
      <c r="F219" s="0" t="n">
        <f aca="false">BN218</f>
        <v>0</v>
      </c>
      <c r="G219" s="0" t="n">
        <f aca="false">BO218</f>
        <v>0</v>
      </c>
      <c r="H219" s="0" t="n">
        <f aca="false">BP218</f>
        <v>0</v>
      </c>
      <c r="I219" s="0" t="n">
        <f aca="false">BQ218</f>
        <v>0</v>
      </c>
      <c r="J219" s="0" t="n">
        <f aca="false">BR218</f>
        <v>0</v>
      </c>
      <c r="K219" s="0" t="n">
        <f aca="false">BS218</f>
        <v>0</v>
      </c>
      <c r="L219" s="0" t="n">
        <f aca="false">ROUND(B219*N(Debts!$D$5)/12,2)</f>
        <v>0</v>
      </c>
      <c r="M219" s="0" t="n">
        <f aca="false">ROUND(C219*N(Debts!$D$6)/12,2)</f>
        <v>0</v>
      </c>
      <c r="N219" s="0" t="n">
        <f aca="false">ROUND(D219*N(Debts!$D$7)/12,2)</f>
        <v>0</v>
      </c>
      <c r="O219" s="0" t="n">
        <f aca="false">ROUND(E219*N(Debts!$D$8)/12,2)</f>
        <v>0</v>
      </c>
      <c r="P219" s="0" t="n">
        <f aca="false">ROUND(F219*N(Debts!$D$9)/12,2)</f>
        <v>0</v>
      </c>
      <c r="Q219" s="0" t="n">
        <f aca="false">ROUND(G219*N(Debts!$D$10)/12,2)</f>
        <v>0</v>
      </c>
      <c r="R219" s="0" t="n">
        <f aca="false">ROUND(H219*N(Debts!$D$11)/12,2)</f>
        <v>0</v>
      </c>
      <c r="S219" s="0" t="n">
        <f aca="false">ROUND(I219*N(Debts!$D$12)/12,2)</f>
        <v>0</v>
      </c>
      <c r="T219" s="0" t="n">
        <f aca="false">ROUND(J219*N(Debts!$D$13)/12,2)</f>
        <v>0</v>
      </c>
      <c r="U219" s="0" t="n">
        <f aca="false">ROUND(K219*N(Debts!$D$14)/12,2)</f>
        <v>0</v>
      </c>
      <c r="V219" s="0" t="n">
        <f aca="false">B219+L219</f>
        <v>0</v>
      </c>
      <c r="W219" s="0" t="n">
        <f aca="false">C219+M219</f>
        <v>0</v>
      </c>
      <c r="X219" s="0" t="n">
        <f aca="false">D219+N219</f>
        <v>0</v>
      </c>
      <c r="Y219" s="0" t="n">
        <f aca="false">E219+O219</f>
        <v>0</v>
      </c>
      <c r="Z219" s="0" t="n">
        <f aca="false">F219+P219</f>
        <v>0</v>
      </c>
      <c r="AA219" s="0" t="n">
        <f aca="false">G219+Q219</f>
        <v>0</v>
      </c>
      <c r="AB219" s="0" t="n">
        <f aca="false">H219+R219</f>
        <v>0</v>
      </c>
      <c r="AC219" s="0" t="n">
        <f aca="false">I219+S219</f>
        <v>0</v>
      </c>
      <c r="AD219" s="0" t="n">
        <f aca="false">J219+T219</f>
        <v>0</v>
      </c>
      <c r="AE219" s="0" t="n">
        <f aca="false">K219+U219</f>
        <v>0</v>
      </c>
      <c r="AF219" s="0" t="n">
        <f aca="false">MIN(N(Debts!$E$5),V219)</f>
        <v>0</v>
      </c>
      <c r="AG219" s="0" t="n">
        <f aca="false">MIN(N(Debts!$E$6),W219)</f>
        <v>0</v>
      </c>
      <c r="AH219" s="0" t="n">
        <f aca="false">MIN(N(Debts!$E$7),X219)</f>
        <v>0</v>
      </c>
      <c r="AI219" s="0" t="n">
        <f aca="false">MIN(N(Debts!$E$8),Y219)</f>
        <v>0</v>
      </c>
      <c r="AJ219" s="0" t="n">
        <f aca="false">MIN(N(Debts!$E$9),Z219)</f>
        <v>0</v>
      </c>
      <c r="AK219" s="0" t="n">
        <f aca="false">MIN(N(Debts!$E$10),AA219)</f>
        <v>0</v>
      </c>
      <c r="AL219" s="0" t="n">
        <f aca="false">MIN(N(Debts!$E$11),AB219)</f>
        <v>0</v>
      </c>
      <c r="AM219" s="0" t="n">
        <f aca="false">MIN(N(Debts!$E$12),AC219)</f>
        <v>0</v>
      </c>
      <c r="AN219" s="0" t="n">
        <f aca="false">MIN(N(Debts!$E$13),AD219)</f>
        <v>0</v>
      </c>
      <c r="AO219" s="0" t="n">
        <f aca="false">MIN(N(Debts!$E$14),AE219)</f>
        <v>0</v>
      </c>
      <c r="AP219" s="0" t="n">
        <f aca="false">V219-AF219</f>
        <v>0</v>
      </c>
      <c r="AQ219" s="0" t="n">
        <f aca="false">W219-AG219</f>
        <v>0</v>
      </c>
      <c r="AR219" s="0" t="n">
        <f aca="false">X219-AH219</f>
        <v>0</v>
      </c>
      <c r="AS219" s="0" t="n">
        <f aca="false">Y219-AI219</f>
        <v>0</v>
      </c>
      <c r="AT219" s="0" t="n">
        <f aca="false">Z219-AJ219</f>
        <v>0</v>
      </c>
      <c r="AU219" s="0" t="n">
        <f aca="false">AA219-AK219</f>
        <v>0</v>
      </c>
      <c r="AV219" s="0" t="n">
        <f aca="false">AB219-AL219</f>
        <v>0</v>
      </c>
      <c r="AW219" s="0" t="n">
        <f aca="false">AC219-AM219</f>
        <v>0</v>
      </c>
      <c r="AX219" s="0" t="n">
        <f aca="false">AD219-AN219</f>
        <v>0</v>
      </c>
      <c r="AY219" s="0" t="n">
        <f aca="false">AE219-AO219</f>
        <v>0</v>
      </c>
      <c r="AZ219" s="0" t="n">
        <f aca="false">MAX(0,MIN(AP219,$BT219-SUMIF($AP$2:$AY$2,"&lt;"&amp;AP$2,$AP219:$AY219)))</f>
        <v>0</v>
      </c>
      <c r="BA219" s="0" t="n">
        <f aca="false">MAX(0,MIN(AQ219,$BT219-SUMIF($AP$2:$AY$2,"&lt;"&amp;AQ$2,$AP219:$AY219)))</f>
        <v>0</v>
      </c>
      <c r="BB219" s="0" t="n">
        <f aca="false">MAX(0,MIN(AR219,$BT219-SUMIF($AP$2:$AY$2,"&lt;"&amp;AR$2,$AP219:$AY219)))</f>
        <v>0</v>
      </c>
      <c r="BC219" s="0" t="n">
        <f aca="false">MAX(0,MIN(AS219,$BT219-SUMIF($AP$2:$AY$2,"&lt;"&amp;AS$2,$AP219:$AY219)))</f>
        <v>0</v>
      </c>
      <c r="BD219" s="0" t="n">
        <f aca="false">MAX(0,MIN(AT219,$BT219-SUMIF($AP$2:$AY$2,"&lt;"&amp;AT$2,$AP219:$AY219)))</f>
        <v>0</v>
      </c>
      <c r="BE219" s="0" t="n">
        <f aca="false">MAX(0,MIN(AU219,$BT219-SUMIF($AP$2:$AY$2,"&lt;"&amp;AU$2,$AP219:$AY219)))</f>
        <v>0</v>
      </c>
      <c r="BF219" s="0" t="n">
        <f aca="false">MAX(0,MIN(AV219,$BT219-SUMIF($AP$2:$AY$2,"&lt;"&amp;AV$2,$AP219:$AY219)))</f>
        <v>0</v>
      </c>
      <c r="BG219" s="0" t="n">
        <f aca="false">MAX(0,MIN(AW219,$BT219-SUMIF($AP$2:$AY$2,"&lt;"&amp;AW$2,$AP219:$AY219)))</f>
        <v>0</v>
      </c>
      <c r="BH219" s="0" t="n">
        <f aca="false">MAX(0,MIN(AX219,$BT219-SUMIF($AP$2:$AY$2,"&lt;"&amp;AX$2,$AP219:$AY219)))</f>
        <v>0</v>
      </c>
      <c r="BI219" s="0" t="n">
        <f aca="false">MAX(0,MIN(AY219,$BT219-SUMIF($AP$2:$AY$2,"&lt;"&amp;AY$2,$AP219:$AY219)))</f>
        <v>0</v>
      </c>
      <c r="BJ219" s="0" t="n">
        <f aca="false">ROUND(V219-AF219-AZ219,2)</f>
        <v>0</v>
      </c>
      <c r="BK219" s="0" t="n">
        <f aca="false">ROUND(W219-AG219-BA219,2)</f>
        <v>0</v>
      </c>
      <c r="BL219" s="0" t="n">
        <f aca="false">ROUND(X219-AH219-BB219,2)</f>
        <v>0</v>
      </c>
      <c r="BM219" s="0" t="n">
        <f aca="false">ROUND(Y219-AI219-BC219,2)</f>
        <v>0</v>
      </c>
      <c r="BN219" s="0" t="n">
        <f aca="false">ROUND(Z219-AJ219-BD219,2)</f>
        <v>0</v>
      </c>
      <c r="BO219" s="0" t="n">
        <f aca="false">ROUND(AA219-AK219-BE219,2)</f>
        <v>0</v>
      </c>
      <c r="BP219" s="0" t="n">
        <f aca="false">ROUND(AB219-AL219-BF219,2)</f>
        <v>0</v>
      </c>
      <c r="BQ219" s="0" t="n">
        <f aca="false">ROUND(AC219-AM219-BG219,2)</f>
        <v>0</v>
      </c>
      <c r="BR219" s="0" t="n">
        <f aca="false">ROUND(AD219-AN219-BH219,2)</f>
        <v>0</v>
      </c>
      <c r="BS219" s="0" t="n">
        <f aca="false">ROUND(AE219-AO219-BI219,2)</f>
        <v>0</v>
      </c>
      <c r="BT219" s="0" t="n">
        <f aca="false">MAX(0,Plan!$C$4-SUM(AF219:AO219))</f>
        <v>650</v>
      </c>
      <c r="BU219" s="0" t="n">
        <f aca="false">ROUND(SUM(BJ219:BS219),2)</f>
        <v>0</v>
      </c>
      <c r="BV219" s="0" t="n">
        <f aca="false">SUM(AF219:AO219)+SUM(AZ219:BI219)</f>
        <v>0</v>
      </c>
      <c r="BW219" s="0" t="n">
        <f aca="false">SUM(L219:U219)</f>
        <v>0</v>
      </c>
    </row>
    <row r="220" customFormat="false" ht="15" hidden="false" customHeight="false" outlineLevel="0" collapsed="false">
      <c r="A220" s="0" t="n">
        <v>215</v>
      </c>
      <c r="B220" s="0" t="n">
        <f aca="false">BJ219</f>
        <v>0</v>
      </c>
      <c r="C220" s="0" t="n">
        <f aca="false">BK219</f>
        <v>0</v>
      </c>
      <c r="D220" s="0" t="n">
        <f aca="false">BL219</f>
        <v>0</v>
      </c>
      <c r="E220" s="0" t="n">
        <f aca="false">BM219</f>
        <v>0</v>
      </c>
      <c r="F220" s="0" t="n">
        <f aca="false">BN219</f>
        <v>0</v>
      </c>
      <c r="G220" s="0" t="n">
        <f aca="false">BO219</f>
        <v>0</v>
      </c>
      <c r="H220" s="0" t="n">
        <f aca="false">BP219</f>
        <v>0</v>
      </c>
      <c r="I220" s="0" t="n">
        <f aca="false">BQ219</f>
        <v>0</v>
      </c>
      <c r="J220" s="0" t="n">
        <f aca="false">BR219</f>
        <v>0</v>
      </c>
      <c r="K220" s="0" t="n">
        <f aca="false">BS219</f>
        <v>0</v>
      </c>
      <c r="L220" s="0" t="n">
        <f aca="false">ROUND(B220*N(Debts!$D$5)/12,2)</f>
        <v>0</v>
      </c>
      <c r="M220" s="0" t="n">
        <f aca="false">ROUND(C220*N(Debts!$D$6)/12,2)</f>
        <v>0</v>
      </c>
      <c r="N220" s="0" t="n">
        <f aca="false">ROUND(D220*N(Debts!$D$7)/12,2)</f>
        <v>0</v>
      </c>
      <c r="O220" s="0" t="n">
        <f aca="false">ROUND(E220*N(Debts!$D$8)/12,2)</f>
        <v>0</v>
      </c>
      <c r="P220" s="0" t="n">
        <f aca="false">ROUND(F220*N(Debts!$D$9)/12,2)</f>
        <v>0</v>
      </c>
      <c r="Q220" s="0" t="n">
        <f aca="false">ROUND(G220*N(Debts!$D$10)/12,2)</f>
        <v>0</v>
      </c>
      <c r="R220" s="0" t="n">
        <f aca="false">ROUND(H220*N(Debts!$D$11)/12,2)</f>
        <v>0</v>
      </c>
      <c r="S220" s="0" t="n">
        <f aca="false">ROUND(I220*N(Debts!$D$12)/12,2)</f>
        <v>0</v>
      </c>
      <c r="T220" s="0" t="n">
        <f aca="false">ROUND(J220*N(Debts!$D$13)/12,2)</f>
        <v>0</v>
      </c>
      <c r="U220" s="0" t="n">
        <f aca="false">ROUND(K220*N(Debts!$D$14)/12,2)</f>
        <v>0</v>
      </c>
      <c r="V220" s="0" t="n">
        <f aca="false">B220+L220</f>
        <v>0</v>
      </c>
      <c r="W220" s="0" t="n">
        <f aca="false">C220+M220</f>
        <v>0</v>
      </c>
      <c r="X220" s="0" t="n">
        <f aca="false">D220+N220</f>
        <v>0</v>
      </c>
      <c r="Y220" s="0" t="n">
        <f aca="false">E220+O220</f>
        <v>0</v>
      </c>
      <c r="Z220" s="0" t="n">
        <f aca="false">F220+P220</f>
        <v>0</v>
      </c>
      <c r="AA220" s="0" t="n">
        <f aca="false">G220+Q220</f>
        <v>0</v>
      </c>
      <c r="AB220" s="0" t="n">
        <f aca="false">H220+R220</f>
        <v>0</v>
      </c>
      <c r="AC220" s="0" t="n">
        <f aca="false">I220+S220</f>
        <v>0</v>
      </c>
      <c r="AD220" s="0" t="n">
        <f aca="false">J220+T220</f>
        <v>0</v>
      </c>
      <c r="AE220" s="0" t="n">
        <f aca="false">K220+U220</f>
        <v>0</v>
      </c>
      <c r="AF220" s="0" t="n">
        <f aca="false">MIN(N(Debts!$E$5),V220)</f>
        <v>0</v>
      </c>
      <c r="AG220" s="0" t="n">
        <f aca="false">MIN(N(Debts!$E$6),W220)</f>
        <v>0</v>
      </c>
      <c r="AH220" s="0" t="n">
        <f aca="false">MIN(N(Debts!$E$7),X220)</f>
        <v>0</v>
      </c>
      <c r="AI220" s="0" t="n">
        <f aca="false">MIN(N(Debts!$E$8),Y220)</f>
        <v>0</v>
      </c>
      <c r="AJ220" s="0" t="n">
        <f aca="false">MIN(N(Debts!$E$9),Z220)</f>
        <v>0</v>
      </c>
      <c r="AK220" s="0" t="n">
        <f aca="false">MIN(N(Debts!$E$10),AA220)</f>
        <v>0</v>
      </c>
      <c r="AL220" s="0" t="n">
        <f aca="false">MIN(N(Debts!$E$11),AB220)</f>
        <v>0</v>
      </c>
      <c r="AM220" s="0" t="n">
        <f aca="false">MIN(N(Debts!$E$12),AC220)</f>
        <v>0</v>
      </c>
      <c r="AN220" s="0" t="n">
        <f aca="false">MIN(N(Debts!$E$13),AD220)</f>
        <v>0</v>
      </c>
      <c r="AO220" s="0" t="n">
        <f aca="false">MIN(N(Debts!$E$14),AE220)</f>
        <v>0</v>
      </c>
      <c r="AP220" s="0" t="n">
        <f aca="false">V220-AF220</f>
        <v>0</v>
      </c>
      <c r="AQ220" s="0" t="n">
        <f aca="false">W220-AG220</f>
        <v>0</v>
      </c>
      <c r="AR220" s="0" t="n">
        <f aca="false">X220-AH220</f>
        <v>0</v>
      </c>
      <c r="AS220" s="0" t="n">
        <f aca="false">Y220-AI220</f>
        <v>0</v>
      </c>
      <c r="AT220" s="0" t="n">
        <f aca="false">Z220-AJ220</f>
        <v>0</v>
      </c>
      <c r="AU220" s="0" t="n">
        <f aca="false">AA220-AK220</f>
        <v>0</v>
      </c>
      <c r="AV220" s="0" t="n">
        <f aca="false">AB220-AL220</f>
        <v>0</v>
      </c>
      <c r="AW220" s="0" t="n">
        <f aca="false">AC220-AM220</f>
        <v>0</v>
      </c>
      <c r="AX220" s="0" t="n">
        <f aca="false">AD220-AN220</f>
        <v>0</v>
      </c>
      <c r="AY220" s="0" t="n">
        <f aca="false">AE220-AO220</f>
        <v>0</v>
      </c>
      <c r="AZ220" s="0" t="n">
        <f aca="false">MAX(0,MIN(AP220,$BT220-SUMIF($AP$2:$AY$2,"&lt;"&amp;AP$2,$AP220:$AY220)))</f>
        <v>0</v>
      </c>
      <c r="BA220" s="0" t="n">
        <f aca="false">MAX(0,MIN(AQ220,$BT220-SUMIF($AP$2:$AY$2,"&lt;"&amp;AQ$2,$AP220:$AY220)))</f>
        <v>0</v>
      </c>
      <c r="BB220" s="0" t="n">
        <f aca="false">MAX(0,MIN(AR220,$BT220-SUMIF($AP$2:$AY$2,"&lt;"&amp;AR$2,$AP220:$AY220)))</f>
        <v>0</v>
      </c>
      <c r="BC220" s="0" t="n">
        <f aca="false">MAX(0,MIN(AS220,$BT220-SUMIF($AP$2:$AY$2,"&lt;"&amp;AS$2,$AP220:$AY220)))</f>
        <v>0</v>
      </c>
      <c r="BD220" s="0" t="n">
        <f aca="false">MAX(0,MIN(AT220,$BT220-SUMIF($AP$2:$AY$2,"&lt;"&amp;AT$2,$AP220:$AY220)))</f>
        <v>0</v>
      </c>
      <c r="BE220" s="0" t="n">
        <f aca="false">MAX(0,MIN(AU220,$BT220-SUMIF($AP$2:$AY$2,"&lt;"&amp;AU$2,$AP220:$AY220)))</f>
        <v>0</v>
      </c>
      <c r="BF220" s="0" t="n">
        <f aca="false">MAX(0,MIN(AV220,$BT220-SUMIF($AP$2:$AY$2,"&lt;"&amp;AV$2,$AP220:$AY220)))</f>
        <v>0</v>
      </c>
      <c r="BG220" s="0" t="n">
        <f aca="false">MAX(0,MIN(AW220,$BT220-SUMIF($AP$2:$AY$2,"&lt;"&amp;AW$2,$AP220:$AY220)))</f>
        <v>0</v>
      </c>
      <c r="BH220" s="0" t="n">
        <f aca="false">MAX(0,MIN(AX220,$BT220-SUMIF($AP$2:$AY$2,"&lt;"&amp;AX$2,$AP220:$AY220)))</f>
        <v>0</v>
      </c>
      <c r="BI220" s="0" t="n">
        <f aca="false">MAX(0,MIN(AY220,$BT220-SUMIF($AP$2:$AY$2,"&lt;"&amp;AY$2,$AP220:$AY220)))</f>
        <v>0</v>
      </c>
      <c r="BJ220" s="0" t="n">
        <f aca="false">ROUND(V220-AF220-AZ220,2)</f>
        <v>0</v>
      </c>
      <c r="BK220" s="0" t="n">
        <f aca="false">ROUND(W220-AG220-BA220,2)</f>
        <v>0</v>
      </c>
      <c r="BL220" s="0" t="n">
        <f aca="false">ROUND(X220-AH220-BB220,2)</f>
        <v>0</v>
      </c>
      <c r="BM220" s="0" t="n">
        <f aca="false">ROUND(Y220-AI220-BC220,2)</f>
        <v>0</v>
      </c>
      <c r="BN220" s="0" t="n">
        <f aca="false">ROUND(Z220-AJ220-BD220,2)</f>
        <v>0</v>
      </c>
      <c r="BO220" s="0" t="n">
        <f aca="false">ROUND(AA220-AK220-BE220,2)</f>
        <v>0</v>
      </c>
      <c r="BP220" s="0" t="n">
        <f aca="false">ROUND(AB220-AL220-BF220,2)</f>
        <v>0</v>
      </c>
      <c r="BQ220" s="0" t="n">
        <f aca="false">ROUND(AC220-AM220-BG220,2)</f>
        <v>0</v>
      </c>
      <c r="BR220" s="0" t="n">
        <f aca="false">ROUND(AD220-AN220-BH220,2)</f>
        <v>0</v>
      </c>
      <c r="BS220" s="0" t="n">
        <f aca="false">ROUND(AE220-AO220-BI220,2)</f>
        <v>0</v>
      </c>
      <c r="BT220" s="0" t="n">
        <f aca="false">MAX(0,Plan!$C$4-SUM(AF220:AO220))</f>
        <v>650</v>
      </c>
      <c r="BU220" s="0" t="n">
        <f aca="false">ROUND(SUM(BJ220:BS220),2)</f>
        <v>0</v>
      </c>
      <c r="BV220" s="0" t="n">
        <f aca="false">SUM(AF220:AO220)+SUM(AZ220:BI220)</f>
        <v>0</v>
      </c>
      <c r="BW220" s="0" t="n">
        <f aca="false">SUM(L220:U220)</f>
        <v>0</v>
      </c>
    </row>
    <row r="221" customFormat="false" ht="15" hidden="false" customHeight="false" outlineLevel="0" collapsed="false">
      <c r="A221" s="0" t="n">
        <v>216</v>
      </c>
      <c r="B221" s="0" t="n">
        <f aca="false">BJ220</f>
        <v>0</v>
      </c>
      <c r="C221" s="0" t="n">
        <f aca="false">BK220</f>
        <v>0</v>
      </c>
      <c r="D221" s="0" t="n">
        <f aca="false">BL220</f>
        <v>0</v>
      </c>
      <c r="E221" s="0" t="n">
        <f aca="false">BM220</f>
        <v>0</v>
      </c>
      <c r="F221" s="0" t="n">
        <f aca="false">BN220</f>
        <v>0</v>
      </c>
      <c r="G221" s="0" t="n">
        <f aca="false">BO220</f>
        <v>0</v>
      </c>
      <c r="H221" s="0" t="n">
        <f aca="false">BP220</f>
        <v>0</v>
      </c>
      <c r="I221" s="0" t="n">
        <f aca="false">BQ220</f>
        <v>0</v>
      </c>
      <c r="J221" s="0" t="n">
        <f aca="false">BR220</f>
        <v>0</v>
      </c>
      <c r="K221" s="0" t="n">
        <f aca="false">BS220</f>
        <v>0</v>
      </c>
      <c r="L221" s="0" t="n">
        <f aca="false">ROUND(B221*N(Debts!$D$5)/12,2)</f>
        <v>0</v>
      </c>
      <c r="M221" s="0" t="n">
        <f aca="false">ROUND(C221*N(Debts!$D$6)/12,2)</f>
        <v>0</v>
      </c>
      <c r="N221" s="0" t="n">
        <f aca="false">ROUND(D221*N(Debts!$D$7)/12,2)</f>
        <v>0</v>
      </c>
      <c r="O221" s="0" t="n">
        <f aca="false">ROUND(E221*N(Debts!$D$8)/12,2)</f>
        <v>0</v>
      </c>
      <c r="P221" s="0" t="n">
        <f aca="false">ROUND(F221*N(Debts!$D$9)/12,2)</f>
        <v>0</v>
      </c>
      <c r="Q221" s="0" t="n">
        <f aca="false">ROUND(G221*N(Debts!$D$10)/12,2)</f>
        <v>0</v>
      </c>
      <c r="R221" s="0" t="n">
        <f aca="false">ROUND(H221*N(Debts!$D$11)/12,2)</f>
        <v>0</v>
      </c>
      <c r="S221" s="0" t="n">
        <f aca="false">ROUND(I221*N(Debts!$D$12)/12,2)</f>
        <v>0</v>
      </c>
      <c r="T221" s="0" t="n">
        <f aca="false">ROUND(J221*N(Debts!$D$13)/12,2)</f>
        <v>0</v>
      </c>
      <c r="U221" s="0" t="n">
        <f aca="false">ROUND(K221*N(Debts!$D$14)/12,2)</f>
        <v>0</v>
      </c>
      <c r="V221" s="0" t="n">
        <f aca="false">B221+L221</f>
        <v>0</v>
      </c>
      <c r="W221" s="0" t="n">
        <f aca="false">C221+M221</f>
        <v>0</v>
      </c>
      <c r="X221" s="0" t="n">
        <f aca="false">D221+N221</f>
        <v>0</v>
      </c>
      <c r="Y221" s="0" t="n">
        <f aca="false">E221+O221</f>
        <v>0</v>
      </c>
      <c r="Z221" s="0" t="n">
        <f aca="false">F221+P221</f>
        <v>0</v>
      </c>
      <c r="AA221" s="0" t="n">
        <f aca="false">G221+Q221</f>
        <v>0</v>
      </c>
      <c r="AB221" s="0" t="n">
        <f aca="false">H221+R221</f>
        <v>0</v>
      </c>
      <c r="AC221" s="0" t="n">
        <f aca="false">I221+S221</f>
        <v>0</v>
      </c>
      <c r="AD221" s="0" t="n">
        <f aca="false">J221+T221</f>
        <v>0</v>
      </c>
      <c r="AE221" s="0" t="n">
        <f aca="false">K221+U221</f>
        <v>0</v>
      </c>
      <c r="AF221" s="0" t="n">
        <f aca="false">MIN(N(Debts!$E$5),V221)</f>
        <v>0</v>
      </c>
      <c r="AG221" s="0" t="n">
        <f aca="false">MIN(N(Debts!$E$6),W221)</f>
        <v>0</v>
      </c>
      <c r="AH221" s="0" t="n">
        <f aca="false">MIN(N(Debts!$E$7),X221)</f>
        <v>0</v>
      </c>
      <c r="AI221" s="0" t="n">
        <f aca="false">MIN(N(Debts!$E$8),Y221)</f>
        <v>0</v>
      </c>
      <c r="AJ221" s="0" t="n">
        <f aca="false">MIN(N(Debts!$E$9),Z221)</f>
        <v>0</v>
      </c>
      <c r="AK221" s="0" t="n">
        <f aca="false">MIN(N(Debts!$E$10),AA221)</f>
        <v>0</v>
      </c>
      <c r="AL221" s="0" t="n">
        <f aca="false">MIN(N(Debts!$E$11),AB221)</f>
        <v>0</v>
      </c>
      <c r="AM221" s="0" t="n">
        <f aca="false">MIN(N(Debts!$E$12),AC221)</f>
        <v>0</v>
      </c>
      <c r="AN221" s="0" t="n">
        <f aca="false">MIN(N(Debts!$E$13),AD221)</f>
        <v>0</v>
      </c>
      <c r="AO221" s="0" t="n">
        <f aca="false">MIN(N(Debts!$E$14),AE221)</f>
        <v>0</v>
      </c>
      <c r="AP221" s="0" t="n">
        <f aca="false">V221-AF221</f>
        <v>0</v>
      </c>
      <c r="AQ221" s="0" t="n">
        <f aca="false">W221-AG221</f>
        <v>0</v>
      </c>
      <c r="AR221" s="0" t="n">
        <f aca="false">X221-AH221</f>
        <v>0</v>
      </c>
      <c r="AS221" s="0" t="n">
        <f aca="false">Y221-AI221</f>
        <v>0</v>
      </c>
      <c r="AT221" s="0" t="n">
        <f aca="false">Z221-AJ221</f>
        <v>0</v>
      </c>
      <c r="AU221" s="0" t="n">
        <f aca="false">AA221-AK221</f>
        <v>0</v>
      </c>
      <c r="AV221" s="0" t="n">
        <f aca="false">AB221-AL221</f>
        <v>0</v>
      </c>
      <c r="AW221" s="0" t="n">
        <f aca="false">AC221-AM221</f>
        <v>0</v>
      </c>
      <c r="AX221" s="0" t="n">
        <f aca="false">AD221-AN221</f>
        <v>0</v>
      </c>
      <c r="AY221" s="0" t="n">
        <f aca="false">AE221-AO221</f>
        <v>0</v>
      </c>
      <c r="AZ221" s="0" t="n">
        <f aca="false">MAX(0,MIN(AP221,$BT221-SUMIF($AP$2:$AY$2,"&lt;"&amp;AP$2,$AP221:$AY221)))</f>
        <v>0</v>
      </c>
      <c r="BA221" s="0" t="n">
        <f aca="false">MAX(0,MIN(AQ221,$BT221-SUMIF($AP$2:$AY$2,"&lt;"&amp;AQ$2,$AP221:$AY221)))</f>
        <v>0</v>
      </c>
      <c r="BB221" s="0" t="n">
        <f aca="false">MAX(0,MIN(AR221,$BT221-SUMIF($AP$2:$AY$2,"&lt;"&amp;AR$2,$AP221:$AY221)))</f>
        <v>0</v>
      </c>
      <c r="BC221" s="0" t="n">
        <f aca="false">MAX(0,MIN(AS221,$BT221-SUMIF($AP$2:$AY$2,"&lt;"&amp;AS$2,$AP221:$AY221)))</f>
        <v>0</v>
      </c>
      <c r="BD221" s="0" t="n">
        <f aca="false">MAX(0,MIN(AT221,$BT221-SUMIF($AP$2:$AY$2,"&lt;"&amp;AT$2,$AP221:$AY221)))</f>
        <v>0</v>
      </c>
      <c r="BE221" s="0" t="n">
        <f aca="false">MAX(0,MIN(AU221,$BT221-SUMIF($AP$2:$AY$2,"&lt;"&amp;AU$2,$AP221:$AY221)))</f>
        <v>0</v>
      </c>
      <c r="BF221" s="0" t="n">
        <f aca="false">MAX(0,MIN(AV221,$BT221-SUMIF($AP$2:$AY$2,"&lt;"&amp;AV$2,$AP221:$AY221)))</f>
        <v>0</v>
      </c>
      <c r="BG221" s="0" t="n">
        <f aca="false">MAX(0,MIN(AW221,$BT221-SUMIF($AP$2:$AY$2,"&lt;"&amp;AW$2,$AP221:$AY221)))</f>
        <v>0</v>
      </c>
      <c r="BH221" s="0" t="n">
        <f aca="false">MAX(0,MIN(AX221,$BT221-SUMIF($AP$2:$AY$2,"&lt;"&amp;AX$2,$AP221:$AY221)))</f>
        <v>0</v>
      </c>
      <c r="BI221" s="0" t="n">
        <f aca="false">MAX(0,MIN(AY221,$BT221-SUMIF($AP$2:$AY$2,"&lt;"&amp;AY$2,$AP221:$AY221)))</f>
        <v>0</v>
      </c>
      <c r="BJ221" s="0" t="n">
        <f aca="false">ROUND(V221-AF221-AZ221,2)</f>
        <v>0</v>
      </c>
      <c r="BK221" s="0" t="n">
        <f aca="false">ROUND(W221-AG221-BA221,2)</f>
        <v>0</v>
      </c>
      <c r="BL221" s="0" t="n">
        <f aca="false">ROUND(X221-AH221-BB221,2)</f>
        <v>0</v>
      </c>
      <c r="BM221" s="0" t="n">
        <f aca="false">ROUND(Y221-AI221-BC221,2)</f>
        <v>0</v>
      </c>
      <c r="BN221" s="0" t="n">
        <f aca="false">ROUND(Z221-AJ221-BD221,2)</f>
        <v>0</v>
      </c>
      <c r="BO221" s="0" t="n">
        <f aca="false">ROUND(AA221-AK221-BE221,2)</f>
        <v>0</v>
      </c>
      <c r="BP221" s="0" t="n">
        <f aca="false">ROUND(AB221-AL221-BF221,2)</f>
        <v>0</v>
      </c>
      <c r="BQ221" s="0" t="n">
        <f aca="false">ROUND(AC221-AM221-BG221,2)</f>
        <v>0</v>
      </c>
      <c r="BR221" s="0" t="n">
        <f aca="false">ROUND(AD221-AN221-BH221,2)</f>
        <v>0</v>
      </c>
      <c r="BS221" s="0" t="n">
        <f aca="false">ROUND(AE221-AO221-BI221,2)</f>
        <v>0</v>
      </c>
      <c r="BT221" s="0" t="n">
        <f aca="false">MAX(0,Plan!$C$4-SUM(AF221:AO221))</f>
        <v>650</v>
      </c>
      <c r="BU221" s="0" t="n">
        <f aca="false">ROUND(SUM(BJ221:BS221),2)</f>
        <v>0</v>
      </c>
      <c r="BV221" s="0" t="n">
        <f aca="false">SUM(AF221:AO221)+SUM(AZ221:BI221)</f>
        <v>0</v>
      </c>
      <c r="BW221" s="0" t="n">
        <f aca="false">SUM(L221:U221)</f>
        <v>0</v>
      </c>
    </row>
    <row r="222" customFormat="false" ht="15" hidden="false" customHeight="false" outlineLevel="0" collapsed="false">
      <c r="A222" s="0" t="n">
        <v>217</v>
      </c>
      <c r="B222" s="0" t="n">
        <f aca="false">BJ221</f>
        <v>0</v>
      </c>
      <c r="C222" s="0" t="n">
        <f aca="false">BK221</f>
        <v>0</v>
      </c>
      <c r="D222" s="0" t="n">
        <f aca="false">BL221</f>
        <v>0</v>
      </c>
      <c r="E222" s="0" t="n">
        <f aca="false">BM221</f>
        <v>0</v>
      </c>
      <c r="F222" s="0" t="n">
        <f aca="false">BN221</f>
        <v>0</v>
      </c>
      <c r="G222" s="0" t="n">
        <f aca="false">BO221</f>
        <v>0</v>
      </c>
      <c r="H222" s="0" t="n">
        <f aca="false">BP221</f>
        <v>0</v>
      </c>
      <c r="I222" s="0" t="n">
        <f aca="false">BQ221</f>
        <v>0</v>
      </c>
      <c r="J222" s="0" t="n">
        <f aca="false">BR221</f>
        <v>0</v>
      </c>
      <c r="K222" s="0" t="n">
        <f aca="false">BS221</f>
        <v>0</v>
      </c>
      <c r="L222" s="0" t="n">
        <f aca="false">ROUND(B222*N(Debts!$D$5)/12,2)</f>
        <v>0</v>
      </c>
      <c r="M222" s="0" t="n">
        <f aca="false">ROUND(C222*N(Debts!$D$6)/12,2)</f>
        <v>0</v>
      </c>
      <c r="N222" s="0" t="n">
        <f aca="false">ROUND(D222*N(Debts!$D$7)/12,2)</f>
        <v>0</v>
      </c>
      <c r="O222" s="0" t="n">
        <f aca="false">ROUND(E222*N(Debts!$D$8)/12,2)</f>
        <v>0</v>
      </c>
      <c r="P222" s="0" t="n">
        <f aca="false">ROUND(F222*N(Debts!$D$9)/12,2)</f>
        <v>0</v>
      </c>
      <c r="Q222" s="0" t="n">
        <f aca="false">ROUND(G222*N(Debts!$D$10)/12,2)</f>
        <v>0</v>
      </c>
      <c r="R222" s="0" t="n">
        <f aca="false">ROUND(H222*N(Debts!$D$11)/12,2)</f>
        <v>0</v>
      </c>
      <c r="S222" s="0" t="n">
        <f aca="false">ROUND(I222*N(Debts!$D$12)/12,2)</f>
        <v>0</v>
      </c>
      <c r="T222" s="0" t="n">
        <f aca="false">ROUND(J222*N(Debts!$D$13)/12,2)</f>
        <v>0</v>
      </c>
      <c r="U222" s="0" t="n">
        <f aca="false">ROUND(K222*N(Debts!$D$14)/12,2)</f>
        <v>0</v>
      </c>
      <c r="V222" s="0" t="n">
        <f aca="false">B222+L222</f>
        <v>0</v>
      </c>
      <c r="W222" s="0" t="n">
        <f aca="false">C222+M222</f>
        <v>0</v>
      </c>
      <c r="X222" s="0" t="n">
        <f aca="false">D222+N222</f>
        <v>0</v>
      </c>
      <c r="Y222" s="0" t="n">
        <f aca="false">E222+O222</f>
        <v>0</v>
      </c>
      <c r="Z222" s="0" t="n">
        <f aca="false">F222+P222</f>
        <v>0</v>
      </c>
      <c r="AA222" s="0" t="n">
        <f aca="false">G222+Q222</f>
        <v>0</v>
      </c>
      <c r="AB222" s="0" t="n">
        <f aca="false">H222+R222</f>
        <v>0</v>
      </c>
      <c r="AC222" s="0" t="n">
        <f aca="false">I222+S222</f>
        <v>0</v>
      </c>
      <c r="AD222" s="0" t="n">
        <f aca="false">J222+T222</f>
        <v>0</v>
      </c>
      <c r="AE222" s="0" t="n">
        <f aca="false">K222+U222</f>
        <v>0</v>
      </c>
      <c r="AF222" s="0" t="n">
        <f aca="false">MIN(N(Debts!$E$5),V222)</f>
        <v>0</v>
      </c>
      <c r="AG222" s="0" t="n">
        <f aca="false">MIN(N(Debts!$E$6),W222)</f>
        <v>0</v>
      </c>
      <c r="AH222" s="0" t="n">
        <f aca="false">MIN(N(Debts!$E$7),X222)</f>
        <v>0</v>
      </c>
      <c r="AI222" s="0" t="n">
        <f aca="false">MIN(N(Debts!$E$8),Y222)</f>
        <v>0</v>
      </c>
      <c r="AJ222" s="0" t="n">
        <f aca="false">MIN(N(Debts!$E$9),Z222)</f>
        <v>0</v>
      </c>
      <c r="AK222" s="0" t="n">
        <f aca="false">MIN(N(Debts!$E$10),AA222)</f>
        <v>0</v>
      </c>
      <c r="AL222" s="0" t="n">
        <f aca="false">MIN(N(Debts!$E$11),AB222)</f>
        <v>0</v>
      </c>
      <c r="AM222" s="0" t="n">
        <f aca="false">MIN(N(Debts!$E$12),AC222)</f>
        <v>0</v>
      </c>
      <c r="AN222" s="0" t="n">
        <f aca="false">MIN(N(Debts!$E$13),AD222)</f>
        <v>0</v>
      </c>
      <c r="AO222" s="0" t="n">
        <f aca="false">MIN(N(Debts!$E$14),AE222)</f>
        <v>0</v>
      </c>
      <c r="AP222" s="0" t="n">
        <f aca="false">V222-AF222</f>
        <v>0</v>
      </c>
      <c r="AQ222" s="0" t="n">
        <f aca="false">W222-AG222</f>
        <v>0</v>
      </c>
      <c r="AR222" s="0" t="n">
        <f aca="false">X222-AH222</f>
        <v>0</v>
      </c>
      <c r="AS222" s="0" t="n">
        <f aca="false">Y222-AI222</f>
        <v>0</v>
      </c>
      <c r="AT222" s="0" t="n">
        <f aca="false">Z222-AJ222</f>
        <v>0</v>
      </c>
      <c r="AU222" s="0" t="n">
        <f aca="false">AA222-AK222</f>
        <v>0</v>
      </c>
      <c r="AV222" s="0" t="n">
        <f aca="false">AB222-AL222</f>
        <v>0</v>
      </c>
      <c r="AW222" s="0" t="n">
        <f aca="false">AC222-AM222</f>
        <v>0</v>
      </c>
      <c r="AX222" s="0" t="n">
        <f aca="false">AD222-AN222</f>
        <v>0</v>
      </c>
      <c r="AY222" s="0" t="n">
        <f aca="false">AE222-AO222</f>
        <v>0</v>
      </c>
      <c r="AZ222" s="0" t="n">
        <f aca="false">MAX(0,MIN(AP222,$BT222-SUMIF($AP$2:$AY$2,"&lt;"&amp;AP$2,$AP222:$AY222)))</f>
        <v>0</v>
      </c>
      <c r="BA222" s="0" t="n">
        <f aca="false">MAX(0,MIN(AQ222,$BT222-SUMIF($AP$2:$AY$2,"&lt;"&amp;AQ$2,$AP222:$AY222)))</f>
        <v>0</v>
      </c>
      <c r="BB222" s="0" t="n">
        <f aca="false">MAX(0,MIN(AR222,$BT222-SUMIF($AP$2:$AY$2,"&lt;"&amp;AR$2,$AP222:$AY222)))</f>
        <v>0</v>
      </c>
      <c r="BC222" s="0" t="n">
        <f aca="false">MAX(0,MIN(AS222,$BT222-SUMIF($AP$2:$AY$2,"&lt;"&amp;AS$2,$AP222:$AY222)))</f>
        <v>0</v>
      </c>
      <c r="BD222" s="0" t="n">
        <f aca="false">MAX(0,MIN(AT222,$BT222-SUMIF($AP$2:$AY$2,"&lt;"&amp;AT$2,$AP222:$AY222)))</f>
        <v>0</v>
      </c>
      <c r="BE222" s="0" t="n">
        <f aca="false">MAX(0,MIN(AU222,$BT222-SUMIF($AP$2:$AY$2,"&lt;"&amp;AU$2,$AP222:$AY222)))</f>
        <v>0</v>
      </c>
      <c r="BF222" s="0" t="n">
        <f aca="false">MAX(0,MIN(AV222,$BT222-SUMIF($AP$2:$AY$2,"&lt;"&amp;AV$2,$AP222:$AY222)))</f>
        <v>0</v>
      </c>
      <c r="BG222" s="0" t="n">
        <f aca="false">MAX(0,MIN(AW222,$BT222-SUMIF($AP$2:$AY$2,"&lt;"&amp;AW$2,$AP222:$AY222)))</f>
        <v>0</v>
      </c>
      <c r="BH222" s="0" t="n">
        <f aca="false">MAX(0,MIN(AX222,$BT222-SUMIF($AP$2:$AY$2,"&lt;"&amp;AX$2,$AP222:$AY222)))</f>
        <v>0</v>
      </c>
      <c r="BI222" s="0" t="n">
        <f aca="false">MAX(0,MIN(AY222,$BT222-SUMIF($AP$2:$AY$2,"&lt;"&amp;AY$2,$AP222:$AY222)))</f>
        <v>0</v>
      </c>
      <c r="BJ222" s="0" t="n">
        <f aca="false">ROUND(V222-AF222-AZ222,2)</f>
        <v>0</v>
      </c>
      <c r="BK222" s="0" t="n">
        <f aca="false">ROUND(W222-AG222-BA222,2)</f>
        <v>0</v>
      </c>
      <c r="BL222" s="0" t="n">
        <f aca="false">ROUND(X222-AH222-BB222,2)</f>
        <v>0</v>
      </c>
      <c r="BM222" s="0" t="n">
        <f aca="false">ROUND(Y222-AI222-BC222,2)</f>
        <v>0</v>
      </c>
      <c r="BN222" s="0" t="n">
        <f aca="false">ROUND(Z222-AJ222-BD222,2)</f>
        <v>0</v>
      </c>
      <c r="BO222" s="0" t="n">
        <f aca="false">ROUND(AA222-AK222-BE222,2)</f>
        <v>0</v>
      </c>
      <c r="BP222" s="0" t="n">
        <f aca="false">ROUND(AB222-AL222-BF222,2)</f>
        <v>0</v>
      </c>
      <c r="BQ222" s="0" t="n">
        <f aca="false">ROUND(AC222-AM222-BG222,2)</f>
        <v>0</v>
      </c>
      <c r="BR222" s="0" t="n">
        <f aca="false">ROUND(AD222-AN222-BH222,2)</f>
        <v>0</v>
      </c>
      <c r="BS222" s="0" t="n">
        <f aca="false">ROUND(AE222-AO222-BI222,2)</f>
        <v>0</v>
      </c>
      <c r="BT222" s="0" t="n">
        <f aca="false">MAX(0,Plan!$C$4-SUM(AF222:AO222))</f>
        <v>650</v>
      </c>
      <c r="BU222" s="0" t="n">
        <f aca="false">ROUND(SUM(BJ222:BS222),2)</f>
        <v>0</v>
      </c>
      <c r="BV222" s="0" t="n">
        <f aca="false">SUM(AF222:AO222)+SUM(AZ222:BI222)</f>
        <v>0</v>
      </c>
      <c r="BW222" s="0" t="n">
        <f aca="false">SUM(L222:U222)</f>
        <v>0</v>
      </c>
    </row>
    <row r="223" customFormat="false" ht="15" hidden="false" customHeight="false" outlineLevel="0" collapsed="false">
      <c r="A223" s="0" t="n">
        <v>218</v>
      </c>
      <c r="B223" s="0" t="n">
        <f aca="false">BJ222</f>
        <v>0</v>
      </c>
      <c r="C223" s="0" t="n">
        <f aca="false">BK222</f>
        <v>0</v>
      </c>
      <c r="D223" s="0" t="n">
        <f aca="false">BL222</f>
        <v>0</v>
      </c>
      <c r="E223" s="0" t="n">
        <f aca="false">BM222</f>
        <v>0</v>
      </c>
      <c r="F223" s="0" t="n">
        <f aca="false">BN222</f>
        <v>0</v>
      </c>
      <c r="G223" s="0" t="n">
        <f aca="false">BO222</f>
        <v>0</v>
      </c>
      <c r="H223" s="0" t="n">
        <f aca="false">BP222</f>
        <v>0</v>
      </c>
      <c r="I223" s="0" t="n">
        <f aca="false">BQ222</f>
        <v>0</v>
      </c>
      <c r="J223" s="0" t="n">
        <f aca="false">BR222</f>
        <v>0</v>
      </c>
      <c r="K223" s="0" t="n">
        <f aca="false">BS222</f>
        <v>0</v>
      </c>
      <c r="L223" s="0" t="n">
        <f aca="false">ROUND(B223*N(Debts!$D$5)/12,2)</f>
        <v>0</v>
      </c>
      <c r="M223" s="0" t="n">
        <f aca="false">ROUND(C223*N(Debts!$D$6)/12,2)</f>
        <v>0</v>
      </c>
      <c r="N223" s="0" t="n">
        <f aca="false">ROUND(D223*N(Debts!$D$7)/12,2)</f>
        <v>0</v>
      </c>
      <c r="O223" s="0" t="n">
        <f aca="false">ROUND(E223*N(Debts!$D$8)/12,2)</f>
        <v>0</v>
      </c>
      <c r="P223" s="0" t="n">
        <f aca="false">ROUND(F223*N(Debts!$D$9)/12,2)</f>
        <v>0</v>
      </c>
      <c r="Q223" s="0" t="n">
        <f aca="false">ROUND(G223*N(Debts!$D$10)/12,2)</f>
        <v>0</v>
      </c>
      <c r="R223" s="0" t="n">
        <f aca="false">ROUND(H223*N(Debts!$D$11)/12,2)</f>
        <v>0</v>
      </c>
      <c r="S223" s="0" t="n">
        <f aca="false">ROUND(I223*N(Debts!$D$12)/12,2)</f>
        <v>0</v>
      </c>
      <c r="T223" s="0" t="n">
        <f aca="false">ROUND(J223*N(Debts!$D$13)/12,2)</f>
        <v>0</v>
      </c>
      <c r="U223" s="0" t="n">
        <f aca="false">ROUND(K223*N(Debts!$D$14)/12,2)</f>
        <v>0</v>
      </c>
      <c r="V223" s="0" t="n">
        <f aca="false">B223+L223</f>
        <v>0</v>
      </c>
      <c r="W223" s="0" t="n">
        <f aca="false">C223+M223</f>
        <v>0</v>
      </c>
      <c r="X223" s="0" t="n">
        <f aca="false">D223+N223</f>
        <v>0</v>
      </c>
      <c r="Y223" s="0" t="n">
        <f aca="false">E223+O223</f>
        <v>0</v>
      </c>
      <c r="Z223" s="0" t="n">
        <f aca="false">F223+P223</f>
        <v>0</v>
      </c>
      <c r="AA223" s="0" t="n">
        <f aca="false">G223+Q223</f>
        <v>0</v>
      </c>
      <c r="AB223" s="0" t="n">
        <f aca="false">H223+R223</f>
        <v>0</v>
      </c>
      <c r="AC223" s="0" t="n">
        <f aca="false">I223+S223</f>
        <v>0</v>
      </c>
      <c r="AD223" s="0" t="n">
        <f aca="false">J223+T223</f>
        <v>0</v>
      </c>
      <c r="AE223" s="0" t="n">
        <f aca="false">K223+U223</f>
        <v>0</v>
      </c>
      <c r="AF223" s="0" t="n">
        <f aca="false">MIN(N(Debts!$E$5),V223)</f>
        <v>0</v>
      </c>
      <c r="AG223" s="0" t="n">
        <f aca="false">MIN(N(Debts!$E$6),W223)</f>
        <v>0</v>
      </c>
      <c r="AH223" s="0" t="n">
        <f aca="false">MIN(N(Debts!$E$7),X223)</f>
        <v>0</v>
      </c>
      <c r="AI223" s="0" t="n">
        <f aca="false">MIN(N(Debts!$E$8),Y223)</f>
        <v>0</v>
      </c>
      <c r="AJ223" s="0" t="n">
        <f aca="false">MIN(N(Debts!$E$9),Z223)</f>
        <v>0</v>
      </c>
      <c r="AK223" s="0" t="n">
        <f aca="false">MIN(N(Debts!$E$10),AA223)</f>
        <v>0</v>
      </c>
      <c r="AL223" s="0" t="n">
        <f aca="false">MIN(N(Debts!$E$11),AB223)</f>
        <v>0</v>
      </c>
      <c r="AM223" s="0" t="n">
        <f aca="false">MIN(N(Debts!$E$12),AC223)</f>
        <v>0</v>
      </c>
      <c r="AN223" s="0" t="n">
        <f aca="false">MIN(N(Debts!$E$13),AD223)</f>
        <v>0</v>
      </c>
      <c r="AO223" s="0" t="n">
        <f aca="false">MIN(N(Debts!$E$14),AE223)</f>
        <v>0</v>
      </c>
      <c r="AP223" s="0" t="n">
        <f aca="false">V223-AF223</f>
        <v>0</v>
      </c>
      <c r="AQ223" s="0" t="n">
        <f aca="false">W223-AG223</f>
        <v>0</v>
      </c>
      <c r="AR223" s="0" t="n">
        <f aca="false">X223-AH223</f>
        <v>0</v>
      </c>
      <c r="AS223" s="0" t="n">
        <f aca="false">Y223-AI223</f>
        <v>0</v>
      </c>
      <c r="AT223" s="0" t="n">
        <f aca="false">Z223-AJ223</f>
        <v>0</v>
      </c>
      <c r="AU223" s="0" t="n">
        <f aca="false">AA223-AK223</f>
        <v>0</v>
      </c>
      <c r="AV223" s="0" t="n">
        <f aca="false">AB223-AL223</f>
        <v>0</v>
      </c>
      <c r="AW223" s="0" t="n">
        <f aca="false">AC223-AM223</f>
        <v>0</v>
      </c>
      <c r="AX223" s="0" t="n">
        <f aca="false">AD223-AN223</f>
        <v>0</v>
      </c>
      <c r="AY223" s="0" t="n">
        <f aca="false">AE223-AO223</f>
        <v>0</v>
      </c>
      <c r="AZ223" s="0" t="n">
        <f aca="false">MAX(0,MIN(AP223,$BT223-SUMIF($AP$2:$AY$2,"&lt;"&amp;AP$2,$AP223:$AY223)))</f>
        <v>0</v>
      </c>
      <c r="BA223" s="0" t="n">
        <f aca="false">MAX(0,MIN(AQ223,$BT223-SUMIF($AP$2:$AY$2,"&lt;"&amp;AQ$2,$AP223:$AY223)))</f>
        <v>0</v>
      </c>
      <c r="BB223" s="0" t="n">
        <f aca="false">MAX(0,MIN(AR223,$BT223-SUMIF($AP$2:$AY$2,"&lt;"&amp;AR$2,$AP223:$AY223)))</f>
        <v>0</v>
      </c>
      <c r="BC223" s="0" t="n">
        <f aca="false">MAX(0,MIN(AS223,$BT223-SUMIF($AP$2:$AY$2,"&lt;"&amp;AS$2,$AP223:$AY223)))</f>
        <v>0</v>
      </c>
      <c r="BD223" s="0" t="n">
        <f aca="false">MAX(0,MIN(AT223,$BT223-SUMIF($AP$2:$AY$2,"&lt;"&amp;AT$2,$AP223:$AY223)))</f>
        <v>0</v>
      </c>
      <c r="BE223" s="0" t="n">
        <f aca="false">MAX(0,MIN(AU223,$BT223-SUMIF($AP$2:$AY$2,"&lt;"&amp;AU$2,$AP223:$AY223)))</f>
        <v>0</v>
      </c>
      <c r="BF223" s="0" t="n">
        <f aca="false">MAX(0,MIN(AV223,$BT223-SUMIF($AP$2:$AY$2,"&lt;"&amp;AV$2,$AP223:$AY223)))</f>
        <v>0</v>
      </c>
      <c r="BG223" s="0" t="n">
        <f aca="false">MAX(0,MIN(AW223,$BT223-SUMIF($AP$2:$AY$2,"&lt;"&amp;AW$2,$AP223:$AY223)))</f>
        <v>0</v>
      </c>
      <c r="BH223" s="0" t="n">
        <f aca="false">MAX(0,MIN(AX223,$BT223-SUMIF($AP$2:$AY$2,"&lt;"&amp;AX$2,$AP223:$AY223)))</f>
        <v>0</v>
      </c>
      <c r="BI223" s="0" t="n">
        <f aca="false">MAX(0,MIN(AY223,$BT223-SUMIF($AP$2:$AY$2,"&lt;"&amp;AY$2,$AP223:$AY223)))</f>
        <v>0</v>
      </c>
      <c r="BJ223" s="0" t="n">
        <f aca="false">ROUND(V223-AF223-AZ223,2)</f>
        <v>0</v>
      </c>
      <c r="BK223" s="0" t="n">
        <f aca="false">ROUND(W223-AG223-BA223,2)</f>
        <v>0</v>
      </c>
      <c r="BL223" s="0" t="n">
        <f aca="false">ROUND(X223-AH223-BB223,2)</f>
        <v>0</v>
      </c>
      <c r="BM223" s="0" t="n">
        <f aca="false">ROUND(Y223-AI223-BC223,2)</f>
        <v>0</v>
      </c>
      <c r="BN223" s="0" t="n">
        <f aca="false">ROUND(Z223-AJ223-BD223,2)</f>
        <v>0</v>
      </c>
      <c r="BO223" s="0" t="n">
        <f aca="false">ROUND(AA223-AK223-BE223,2)</f>
        <v>0</v>
      </c>
      <c r="BP223" s="0" t="n">
        <f aca="false">ROUND(AB223-AL223-BF223,2)</f>
        <v>0</v>
      </c>
      <c r="BQ223" s="0" t="n">
        <f aca="false">ROUND(AC223-AM223-BG223,2)</f>
        <v>0</v>
      </c>
      <c r="BR223" s="0" t="n">
        <f aca="false">ROUND(AD223-AN223-BH223,2)</f>
        <v>0</v>
      </c>
      <c r="BS223" s="0" t="n">
        <f aca="false">ROUND(AE223-AO223-BI223,2)</f>
        <v>0</v>
      </c>
      <c r="BT223" s="0" t="n">
        <f aca="false">MAX(0,Plan!$C$4-SUM(AF223:AO223))</f>
        <v>650</v>
      </c>
      <c r="BU223" s="0" t="n">
        <f aca="false">ROUND(SUM(BJ223:BS223),2)</f>
        <v>0</v>
      </c>
      <c r="BV223" s="0" t="n">
        <f aca="false">SUM(AF223:AO223)+SUM(AZ223:BI223)</f>
        <v>0</v>
      </c>
      <c r="BW223" s="0" t="n">
        <f aca="false">SUM(L223:U223)</f>
        <v>0</v>
      </c>
    </row>
    <row r="224" customFormat="false" ht="15" hidden="false" customHeight="false" outlineLevel="0" collapsed="false">
      <c r="A224" s="0" t="n">
        <v>219</v>
      </c>
      <c r="B224" s="0" t="n">
        <f aca="false">BJ223</f>
        <v>0</v>
      </c>
      <c r="C224" s="0" t="n">
        <f aca="false">BK223</f>
        <v>0</v>
      </c>
      <c r="D224" s="0" t="n">
        <f aca="false">BL223</f>
        <v>0</v>
      </c>
      <c r="E224" s="0" t="n">
        <f aca="false">BM223</f>
        <v>0</v>
      </c>
      <c r="F224" s="0" t="n">
        <f aca="false">BN223</f>
        <v>0</v>
      </c>
      <c r="G224" s="0" t="n">
        <f aca="false">BO223</f>
        <v>0</v>
      </c>
      <c r="H224" s="0" t="n">
        <f aca="false">BP223</f>
        <v>0</v>
      </c>
      <c r="I224" s="0" t="n">
        <f aca="false">BQ223</f>
        <v>0</v>
      </c>
      <c r="J224" s="0" t="n">
        <f aca="false">BR223</f>
        <v>0</v>
      </c>
      <c r="K224" s="0" t="n">
        <f aca="false">BS223</f>
        <v>0</v>
      </c>
      <c r="L224" s="0" t="n">
        <f aca="false">ROUND(B224*N(Debts!$D$5)/12,2)</f>
        <v>0</v>
      </c>
      <c r="M224" s="0" t="n">
        <f aca="false">ROUND(C224*N(Debts!$D$6)/12,2)</f>
        <v>0</v>
      </c>
      <c r="N224" s="0" t="n">
        <f aca="false">ROUND(D224*N(Debts!$D$7)/12,2)</f>
        <v>0</v>
      </c>
      <c r="O224" s="0" t="n">
        <f aca="false">ROUND(E224*N(Debts!$D$8)/12,2)</f>
        <v>0</v>
      </c>
      <c r="P224" s="0" t="n">
        <f aca="false">ROUND(F224*N(Debts!$D$9)/12,2)</f>
        <v>0</v>
      </c>
      <c r="Q224" s="0" t="n">
        <f aca="false">ROUND(G224*N(Debts!$D$10)/12,2)</f>
        <v>0</v>
      </c>
      <c r="R224" s="0" t="n">
        <f aca="false">ROUND(H224*N(Debts!$D$11)/12,2)</f>
        <v>0</v>
      </c>
      <c r="S224" s="0" t="n">
        <f aca="false">ROUND(I224*N(Debts!$D$12)/12,2)</f>
        <v>0</v>
      </c>
      <c r="T224" s="0" t="n">
        <f aca="false">ROUND(J224*N(Debts!$D$13)/12,2)</f>
        <v>0</v>
      </c>
      <c r="U224" s="0" t="n">
        <f aca="false">ROUND(K224*N(Debts!$D$14)/12,2)</f>
        <v>0</v>
      </c>
      <c r="V224" s="0" t="n">
        <f aca="false">B224+L224</f>
        <v>0</v>
      </c>
      <c r="W224" s="0" t="n">
        <f aca="false">C224+M224</f>
        <v>0</v>
      </c>
      <c r="X224" s="0" t="n">
        <f aca="false">D224+N224</f>
        <v>0</v>
      </c>
      <c r="Y224" s="0" t="n">
        <f aca="false">E224+O224</f>
        <v>0</v>
      </c>
      <c r="Z224" s="0" t="n">
        <f aca="false">F224+P224</f>
        <v>0</v>
      </c>
      <c r="AA224" s="0" t="n">
        <f aca="false">G224+Q224</f>
        <v>0</v>
      </c>
      <c r="AB224" s="0" t="n">
        <f aca="false">H224+R224</f>
        <v>0</v>
      </c>
      <c r="AC224" s="0" t="n">
        <f aca="false">I224+S224</f>
        <v>0</v>
      </c>
      <c r="AD224" s="0" t="n">
        <f aca="false">J224+T224</f>
        <v>0</v>
      </c>
      <c r="AE224" s="0" t="n">
        <f aca="false">K224+U224</f>
        <v>0</v>
      </c>
      <c r="AF224" s="0" t="n">
        <f aca="false">MIN(N(Debts!$E$5),V224)</f>
        <v>0</v>
      </c>
      <c r="AG224" s="0" t="n">
        <f aca="false">MIN(N(Debts!$E$6),W224)</f>
        <v>0</v>
      </c>
      <c r="AH224" s="0" t="n">
        <f aca="false">MIN(N(Debts!$E$7),X224)</f>
        <v>0</v>
      </c>
      <c r="AI224" s="0" t="n">
        <f aca="false">MIN(N(Debts!$E$8),Y224)</f>
        <v>0</v>
      </c>
      <c r="AJ224" s="0" t="n">
        <f aca="false">MIN(N(Debts!$E$9),Z224)</f>
        <v>0</v>
      </c>
      <c r="AK224" s="0" t="n">
        <f aca="false">MIN(N(Debts!$E$10),AA224)</f>
        <v>0</v>
      </c>
      <c r="AL224" s="0" t="n">
        <f aca="false">MIN(N(Debts!$E$11),AB224)</f>
        <v>0</v>
      </c>
      <c r="AM224" s="0" t="n">
        <f aca="false">MIN(N(Debts!$E$12),AC224)</f>
        <v>0</v>
      </c>
      <c r="AN224" s="0" t="n">
        <f aca="false">MIN(N(Debts!$E$13),AD224)</f>
        <v>0</v>
      </c>
      <c r="AO224" s="0" t="n">
        <f aca="false">MIN(N(Debts!$E$14),AE224)</f>
        <v>0</v>
      </c>
      <c r="AP224" s="0" t="n">
        <f aca="false">V224-AF224</f>
        <v>0</v>
      </c>
      <c r="AQ224" s="0" t="n">
        <f aca="false">W224-AG224</f>
        <v>0</v>
      </c>
      <c r="AR224" s="0" t="n">
        <f aca="false">X224-AH224</f>
        <v>0</v>
      </c>
      <c r="AS224" s="0" t="n">
        <f aca="false">Y224-AI224</f>
        <v>0</v>
      </c>
      <c r="AT224" s="0" t="n">
        <f aca="false">Z224-AJ224</f>
        <v>0</v>
      </c>
      <c r="AU224" s="0" t="n">
        <f aca="false">AA224-AK224</f>
        <v>0</v>
      </c>
      <c r="AV224" s="0" t="n">
        <f aca="false">AB224-AL224</f>
        <v>0</v>
      </c>
      <c r="AW224" s="0" t="n">
        <f aca="false">AC224-AM224</f>
        <v>0</v>
      </c>
      <c r="AX224" s="0" t="n">
        <f aca="false">AD224-AN224</f>
        <v>0</v>
      </c>
      <c r="AY224" s="0" t="n">
        <f aca="false">AE224-AO224</f>
        <v>0</v>
      </c>
      <c r="AZ224" s="0" t="n">
        <f aca="false">MAX(0,MIN(AP224,$BT224-SUMIF($AP$2:$AY$2,"&lt;"&amp;AP$2,$AP224:$AY224)))</f>
        <v>0</v>
      </c>
      <c r="BA224" s="0" t="n">
        <f aca="false">MAX(0,MIN(AQ224,$BT224-SUMIF($AP$2:$AY$2,"&lt;"&amp;AQ$2,$AP224:$AY224)))</f>
        <v>0</v>
      </c>
      <c r="BB224" s="0" t="n">
        <f aca="false">MAX(0,MIN(AR224,$BT224-SUMIF($AP$2:$AY$2,"&lt;"&amp;AR$2,$AP224:$AY224)))</f>
        <v>0</v>
      </c>
      <c r="BC224" s="0" t="n">
        <f aca="false">MAX(0,MIN(AS224,$BT224-SUMIF($AP$2:$AY$2,"&lt;"&amp;AS$2,$AP224:$AY224)))</f>
        <v>0</v>
      </c>
      <c r="BD224" s="0" t="n">
        <f aca="false">MAX(0,MIN(AT224,$BT224-SUMIF($AP$2:$AY$2,"&lt;"&amp;AT$2,$AP224:$AY224)))</f>
        <v>0</v>
      </c>
      <c r="BE224" s="0" t="n">
        <f aca="false">MAX(0,MIN(AU224,$BT224-SUMIF($AP$2:$AY$2,"&lt;"&amp;AU$2,$AP224:$AY224)))</f>
        <v>0</v>
      </c>
      <c r="BF224" s="0" t="n">
        <f aca="false">MAX(0,MIN(AV224,$BT224-SUMIF($AP$2:$AY$2,"&lt;"&amp;AV$2,$AP224:$AY224)))</f>
        <v>0</v>
      </c>
      <c r="BG224" s="0" t="n">
        <f aca="false">MAX(0,MIN(AW224,$BT224-SUMIF($AP$2:$AY$2,"&lt;"&amp;AW$2,$AP224:$AY224)))</f>
        <v>0</v>
      </c>
      <c r="BH224" s="0" t="n">
        <f aca="false">MAX(0,MIN(AX224,$BT224-SUMIF($AP$2:$AY$2,"&lt;"&amp;AX$2,$AP224:$AY224)))</f>
        <v>0</v>
      </c>
      <c r="BI224" s="0" t="n">
        <f aca="false">MAX(0,MIN(AY224,$BT224-SUMIF($AP$2:$AY$2,"&lt;"&amp;AY$2,$AP224:$AY224)))</f>
        <v>0</v>
      </c>
      <c r="BJ224" s="0" t="n">
        <f aca="false">ROUND(V224-AF224-AZ224,2)</f>
        <v>0</v>
      </c>
      <c r="BK224" s="0" t="n">
        <f aca="false">ROUND(W224-AG224-BA224,2)</f>
        <v>0</v>
      </c>
      <c r="BL224" s="0" t="n">
        <f aca="false">ROUND(X224-AH224-BB224,2)</f>
        <v>0</v>
      </c>
      <c r="BM224" s="0" t="n">
        <f aca="false">ROUND(Y224-AI224-BC224,2)</f>
        <v>0</v>
      </c>
      <c r="BN224" s="0" t="n">
        <f aca="false">ROUND(Z224-AJ224-BD224,2)</f>
        <v>0</v>
      </c>
      <c r="BO224" s="0" t="n">
        <f aca="false">ROUND(AA224-AK224-BE224,2)</f>
        <v>0</v>
      </c>
      <c r="BP224" s="0" t="n">
        <f aca="false">ROUND(AB224-AL224-BF224,2)</f>
        <v>0</v>
      </c>
      <c r="BQ224" s="0" t="n">
        <f aca="false">ROUND(AC224-AM224-BG224,2)</f>
        <v>0</v>
      </c>
      <c r="BR224" s="0" t="n">
        <f aca="false">ROUND(AD224-AN224-BH224,2)</f>
        <v>0</v>
      </c>
      <c r="BS224" s="0" t="n">
        <f aca="false">ROUND(AE224-AO224-BI224,2)</f>
        <v>0</v>
      </c>
      <c r="BT224" s="0" t="n">
        <f aca="false">MAX(0,Plan!$C$4-SUM(AF224:AO224))</f>
        <v>650</v>
      </c>
      <c r="BU224" s="0" t="n">
        <f aca="false">ROUND(SUM(BJ224:BS224),2)</f>
        <v>0</v>
      </c>
      <c r="BV224" s="0" t="n">
        <f aca="false">SUM(AF224:AO224)+SUM(AZ224:BI224)</f>
        <v>0</v>
      </c>
      <c r="BW224" s="0" t="n">
        <f aca="false">SUM(L224:U224)</f>
        <v>0</v>
      </c>
    </row>
    <row r="225" customFormat="false" ht="15" hidden="false" customHeight="false" outlineLevel="0" collapsed="false">
      <c r="A225" s="0" t="n">
        <v>220</v>
      </c>
      <c r="B225" s="0" t="n">
        <f aca="false">BJ224</f>
        <v>0</v>
      </c>
      <c r="C225" s="0" t="n">
        <f aca="false">BK224</f>
        <v>0</v>
      </c>
      <c r="D225" s="0" t="n">
        <f aca="false">BL224</f>
        <v>0</v>
      </c>
      <c r="E225" s="0" t="n">
        <f aca="false">BM224</f>
        <v>0</v>
      </c>
      <c r="F225" s="0" t="n">
        <f aca="false">BN224</f>
        <v>0</v>
      </c>
      <c r="G225" s="0" t="n">
        <f aca="false">BO224</f>
        <v>0</v>
      </c>
      <c r="H225" s="0" t="n">
        <f aca="false">BP224</f>
        <v>0</v>
      </c>
      <c r="I225" s="0" t="n">
        <f aca="false">BQ224</f>
        <v>0</v>
      </c>
      <c r="J225" s="0" t="n">
        <f aca="false">BR224</f>
        <v>0</v>
      </c>
      <c r="K225" s="0" t="n">
        <f aca="false">BS224</f>
        <v>0</v>
      </c>
      <c r="L225" s="0" t="n">
        <f aca="false">ROUND(B225*N(Debts!$D$5)/12,2)</f>
        <v>0</v>
      </c>
      <c r="M225" s="0" t="n">
        <f aca="false">ROUND(C225*N(Debts!$D$6)/12,2)</f>
        <v>0</v>
      </c>
      <c r="N225" s="0" t="n">
        <f aca="false">ROUND(D225*N(Debts!$D$7)/12,2)</f>
        <v>0</v>
      </c>
      <c r="O225" s="0" t="n">
        <f aca="false">ROUND(E225*N(Debts!$D$8)/12,2)</f>
        <v>0</v>
      </c>
      <c r="P225" s="0" t="n">
        <f aca="false">ROUND(F225*N(Debts!$D$9)/12,2)</f>
        <v>0</v>
      </c>
      <c r="Q225" s="0" t="n">
        <f aca="false">ROUND(G225*N(Debts!$D$10)/12,2)</f>
        <v>0</v>
      </c>
      <c r="R225" s="0" t="n">
        <f aca="false">ROUND(H225*N(Debts!$D$11)/12,2)</f>
        <v>0</v>
      </c>
      <c r="S225" s="0" t="n">
        <f aca="false">ROUND(I225*N(Debts!$D$12)/12,2)</f>
        <v>0</v>
      </c>
      <c r="T225" s="0" t="n">
        <f aca="false">ROUND(J225*N(Debts!$D$13)/12,2)</f>
        <v>0</v>
      </c>
      <c r="U225" s="0" t="n">
        <f aca="false">ROUND(K225*N(Debts!$D$14)/12,2)</f>
        <v>0</v>
      </c>
      <c r="V225" s="0" t="n">
        <f aca="false">B225+L225</f>
        <v>0</v>
      </c>
      <c r="W225" s="0" t="n">
        <f aca="false">C225+M225</f>
        <v>0</v>
      </c>
      <c r="X225" s="0" t="n">
        <f aca="false">D225+N225</f>
        <v>0</v>
      </c>
      <c r="Y225" s="0" t="n">
        <f aca="false">E225+O225</f>
        <v>0</v>
      </c>
      <c r="Z225" s="0" t="n">
        <f aca="false">F225+P225</f>
        <v>0</v>
      </c>
      <c r="AA225" s="0" t="n">
        <f aca="false">G225+Q225</f>
        <v>0</v>
      </c>
      <c r="AB225" s="0" t="n">
        <f aca="false">H225+R225</f>
        <v>0</v>
      </c>
      <c r="AC225" s="0" t="n">
        <f aca="false">I225+S225</f>
        <v>0</v>
      </c>
      <c r="AD225" s="0" t="n">
        <f aca="false">J225+T225</f>
        <v>0</v>
      </c>
      <c r="AE225" s="0" t="n">
        <f aca="false">K225+U225</f>
        <v>0</v>
      </c>
      <c r="AF225" s="0" t="n">
        <f aca="false">MIN(N(Debts!$E$5),V225)</f>
        <v>0</v>
      </c>
      <c r="AG225" s="0" t="n">
        <f aca="false">MIN(N(Debts!$E$6),W225)</f>
        <v>0</v>
      </c>
      <c r="AH225" s="0" t="n">
        <f aca="false">MIN(N(Debts!$E$7),X225)</f>
        <v>0</v>
      </c>
      <c r="AI225" s="0" t="n">
        <f aca="false">MIN(N(Debts!$E$8),Y225)</f>
        <v>0</v>
      </c>
      <c r="AJ225" s="0" t="n">
        <f aca="false">MIN(N(Debts!$E$9),Z225)</f>
        <v>0</v>
      </c>
      <c r="AK225" s="0" t="n">
        <f aca="false">MIN(N(Debts!$E$10),AA225)</f>
        <v>0</v>
      </c>
      <c r="AL225" s="0" t="n">
        <f aca="false">MIN(N(Debts!$E$11),AB225)</f>
        <v>0</v>
      </c>
      <c r="AM225" s="0" t="n">
        <f aca="false">MIN(N(Debts!$E$12),AC225)</f>
        <v>0</v>
      </c>
      <c r="AN225" s="0" t="n">
        <f aca="false">MIN(N(Debts!$E$13),AD225)</f>
        <v>0</v>
      </c>
      <c r="AO225" s="0" t="n">
        <f aca="false">MIN(N(Debts!$E$14),AE225)</f>
        <v>0</v>
      </c>
      <c r="AP225" s="0" t="n">
        <f aca="false">V225-AF225</f>
        <v>0</v>
      </c>
      <c r="AQ225" s="0" t="n">
        <f aca="false">W225-AG225</f>
        <v>0</v>
      </c>
      <c r="AR225" s="0" t="n">
        <f aca="false">X225-AH225</f>
        <v>0</v>
      </c>
      <c r="AS225" s="0" t="n">
        <f aca="false">Y225-AI225</f>
        <v>0</v>
      </c>
      <c r="AT225" s="0" t="n">
        <f aca="false">Z225-AJ225</f>
        <v>0</v>
      </c>
      <c r="AU225" s="0" t="n">
        <f aca="false">AA225-AK225</f>
        <v>0</v>
      </c>
      <c r="AV225" s="0" t="n">
        <f aca="false">AB225-AL225</f>
        <v>0</v>
      </c>
      <c r="AW225" s="0" t="n">
        <f aca="false">AC225-AM225</f>
        <v>0</v>
      </c>
      <c r="AX225" s="0" t="n">
        <f aca="false">AD225-AN225</f>
        <v>0</v>
      </c>
      <c r="AY225" s="0" t="n">
        <f aca="false">AE225-AO225</f>
        <v>0</v>
      </c>
      <c r="AZ225" s="0" t="n">
        <f aca="false">MAX(0,MIN(AP225,$BT225-SUMIF($AP$2:$AY$2,"&lt;"&amp;AP$2,$AP225:$AY225)))</f>
        <v>0</v>
      </c>
      <c r="BA225" s="0" t="n">
        <f aca="false">MAX(0,MIN(AQ225,$BT225-SUMIF($AP$2:$AY$2,"&lt;"&amp;AQ$2,$AP225:$AY225)))</f>
        <v>0</v>
      </c>
      <c r="BB225" s="0" t="n">
        <f aca="false">MAX(0,MIN(AR225,$BT225-SUMIF($AP$2:$AY$2,"&lt;"&amp;AR$2,$AP225:$AY225)))</f>
        <v>0</v>
      </c>
      <c r="BC225" s="0" t="n">
        <f aca="false">MAX(0,MIN(AS225,$BT225-SUMIF($AP$2:$AY$2,"&lt;"&amp;AS$2,$AP225:$AY225)))</f>
        <v>0</v>
      </c>
      <c r="BD225" s="0" t="n">
        <f aca="false">MAX(0,MIN(AT225,$BT225-SUMIF($AP$2:$AY$2,"&lt;"&amp;AT$2,$AP225:$AY225)))</f>
        <v>0</v>
      </c>
      <c r="BE225" s="0" t="n">
        <f aca="false">MAX(0,MIN(AU225,$BT225-SUMIF($AP$2:$AY$2,"&lt;"&amp;AU$2,$AP225:$AY225)))</f>
        <v>0</v>
      </c>
      <c r="BF225" s="0" t="n">
        <f aca="false">MAX(0,MIN(AV225,$BT225-SUMIF($AP$2:$AY$2,"&lt;"&amp;AV$2,$AP225:$AY225)))</f>
        <v>0</v>
      </c>
      <c r="BG225" s="0" t="n">
        <f aca="false">MAX(0,MIN(AW225,$BT225-SUMIF($AP$2:$AY$2,"&lt;"&amp;AW$2,$AP225:$AY225)))</f>
        <v>0</v>
      </c>
      <c r="BH225" s="0" t="n">
        <f aca="false">MAX(0,MIN(AX225,$BT225-SUMIF($AP$2:$AY$2,"&lt;"&amp;AX$2,$AP225:$AY225)))</f>
        <v>0</v>
      </c>
      <c r="BI225" s="0" t="n">
        <f aca="false">MAX(0,MIN(AY225,$BT225-SUMIF($AP$2:$AY$2,"&lt;"&amp;AY$2,$AP225:$AY225)))</f>
        <v>0</v>
      </c>
      <c r="BJ225" s="0" t="n">
        <f aca="false">ROUND(V225-AF225-AZ225,2)</f>
        <v>0</v>
      </c>
      <c r="BK225" s="0" t="n">
        <f aca="false">ROUND(W225-AG225-BA225,2)</f>
        <v>0</v>
      </c>
      <c r="BL225" s="0" t="n">
        <f aca="false">ROUND(X225-AH225-BB225,2)</f>
        <v>0</v>
      </c>
      <c r="BM225" s="0" t="n">
        <f aca="false">ROUND(Y225-AI225-BC225,2)</f>
        <v>0</v>
      </c>
      <c r="BN225" s="0" t="n">
        <f aca="false">ROUND(Z225-AJ225-BD225,2)</f>
        <v>0</v>
      </c>
      <c r="BO225" s="0" t="n">
        <f aca="false">ROUND(AA225-AK225-BE225,2)</f>
        <v>0</v>
      </c>
      <c r="BP225" s="0" t="n">
        <f aca="false">ROUND(AB225-AL225-BF225,2)</f>
        <v>0</v>
      </c>
      <c r="BQ225" s="0" t="n">
        <f aca="false">ROUND(AC225-AM225-BG225,2)</f>
        <v>0</v>
      </c>
      <c r="BR225" s="0" t="n">
        <f aca="false">ROUND(AD225-AN225-BH225,2)</f>
        <v>0</v>
      </c>
      <c r="BS225" s="0" t="n">
        <f aca="false">ROUND(AE225-AO225-BI225,2)</f>
        <v>0</v>
      </c>
      <c r="BT225" s="0" t="n">
        <f aca="false">MAX(0,Plan!$C$4-SUM(AF225:AO225))</f>
        <v>650</v>
      </c>
      <c r="BU225" s="0" t="n">
        <f aca="false">ROUND(SUM(BJ225:BS225),2)</f>
        <v>0</v>
      </c>
      <c r="BV225" s="0" t="n">
        <f aca="false">SUM(AF225:AO225)+SUM(AZ225:BI225)</f>
        <v>0</v>
      </c>
      <c r="BW225" s="0" t="n">
        <f aca="false">SUM(L225:U225)</f>
        <v>0</v>
      </c>
    </row>
    <row r="226" customFormat="false" ht="15" hidden="false" customHeight="false" outlineLevel="0" collapsed="false">
      <c r="A226" s="0" t="n">
        <v>221</v>
      </c>
      <c r="B226" s="0" t="n">
        <f aca="false">BJ225</f>
        <v>0</v>
      </c>
      <c r="C226" s="0" t="n">
        <f aca="false">BK225</f>
        <v>0</v>
      </c>
      <c r="D226" s="0" t="n">
        <f aca="false">BL225</f>
        <v>0</v>
      </c>
      <c r="E226" s="0" t="n">
        <f aca="false">BM225</f>
        <v>0</v>
      </c>
      <c r="F226" s="0" t="n">
        <f aca="false">BN225</f>
        <v>0</v>
      </c>
      <c r="G226" s="0" t="n">
        <f aca="false">BO225</f>
        <v>0</v>
      </c>
      <c r="H226" s="0" t="n">
        <f aca="false">BP225</f>
        <v>0</v>
      </c>
      <c r="I226" s="0" t="n">
        <f aca="false">BQ225</f>
        <v>0</v>
      </c>
      <c r="J226" s="0" t="n">
        <f aca="false">BR225</f>
        <v>0</v>
      </c>
      <c r="K226" s="0" t="n">
        <f aca="false">BS225</f>
        <v>0</v>
      </c>
      <c r="L226" s="0" t="n">
        <f aca="false">ROUND(B226*N(Debts!$D$5)/12,2)</f>
        <v>0</v>
      </c>
      <c r="M226" s="0" t="n">
        <f aca="false">ROUND(C226*N(Debts!$D$6)/12,2)</f>
        <v>0</v>
      </c>
      <c r="N226" s="0" t="n">
        <f aca="false">ROUND(D226*N(Debts!$D$7)/12,2)</f>
        <v>0</v>
      </c>
      <c r="O226" s="0" t="n">
        <f aca="false">ROUND(E226*N(Debts!$D$8)/12,2)</f>
        <v>0</v>
      </c>
      <c r="P226" s="0" t="n">
        <f aca="false">ROUND(F226*N(Debts!$D$9)/12,2)</f>
        <v>0</v>
      </c>
      <c r="Q226" s="0" t="n">
        <f aca="false">ROUND(G226*N(Debts!$D$10)/12,2)</f>
        <v>0</v>
      </c>
      <c r="R226" s="0" t="n">
        <f aca="false">ROUND(H226*N(Debts!$D$11)/12,2)</f>
        <v>0</v>
      </c>
      <c r="S226" s="0" t="n">
        <f aca="false">ROUND(I226*N(Debts!$D$12)/12,2)</f>
        <v>0</v>
      </c>
      <c r="T226" s="0" t="n">
        <f aca="false">ROUND(J226*N(Debts!$D$13)/12,2)</f>
        <v>0</v>
      </c>
      <c r="U226" s="0" t="n">
        <f aca="false">ROUND(K226*N(Debts!$D$14)/12,2)</f>
        <v>0</v>
      </c>
      <c r="V226" s="0" t="n">
        <f aca="false">B226+L226</f>
        <v>0</v>
      </c>
      <c r="W226" s="0" t="n">
        <f aca="false">C226+M226</f>
        <v>0</v>
      </c>
      <c r="X226" s="0" t="n">
        <f aca="false">D226+N226</f>
        <v>0</v>
      </c>
      <c r="Y226" s="0" t="n">
        <f aca="false">E226+O226</f>
        <v>0</v>
      </c>
      <c r="Z226" s="0" t="n">
        <f aca="false">F226+P226</f>
        <v>0</v>
      </c>
      <c r="AA226" s="0" t="n">
        <f aca="false">G226+Q226</f>
        <v>0</v>
      </c>
      <c r="AB226" s="0" t="n">
        <f aca="false">H226+R226</f>
        <v>0</v>
      </c>
      <c r="AC226" s="0" t="n">
        <f aca="false">I226+S226</f>
        <v>0</v>
      </c>
      <c r="AD226" s="0" t="n">
        <f aca="false">J226+T226</f>
        <v>0</v>
      </c>
      <c r="AE226" s="0" t="n">
        <f aca="false">K226+U226</f>
        <v>0</v>
      </c>
      <c r="AF226" s="0" t="n">
        <f aca="false">MIN(N(Debts!$E$5),V226)</f>
        <v>0</v>
      </c>
      <c r="AG226" s="0" t="n">
        <f aca="false">MIN(N(Debts!$E$6),W226)</f>
        <v>0</v>
      </c>
      <c r="AH226" s="0" t="n">
        <f aca="false">MIN(N(Debts!$E$7),X226)</f>
        <v>0</v>
      </c>
      <c r="AI226" s="0" t="n">
        <f aca="false">MIN(N(Debts!$E$8),Y226)</f>
        <v>0</v>
      </c>
      <c r="AJ226" s="0" t="n">
        <f aca="false">MIN(N(Debts!$E$9),Z226)</f>
        <v>0</v>
      </c>
      <c r="AK226" s="0" t="n">
        <f aca="false">MIN(N(Debts!$E$10),AA226)</f>
        <v>0</v>
      </c>
      <c r="AL226" s="0" t="n">
        <f aca="false">MIN(N(Debts!$E$11),AB226)</f>
        <v>0</v>
      </c>
      <c r="AM226" s="0" t="n">
        <f aca="false">MIN(N(Debts!$E$12),AC226)</f>
        <v>0</v>
      </c>
      <c r="AN226" s="0" t="n">
        <f aca="false">MIN(N(Debts!$E$13),AD226)</f>
        <v>0</v>
      </c>
      <c r="AO226" s="0" t="n">
        <f aca="false">MIN(N(Debts!$E$14),AE226)</f>
        <v>0</v>
      </c>
      <c r="AP226" s="0" t="n">
        <f aca="false">V226-AF226</f>
        <v>0</v>
      </c>
      <c r="AQ226" s="0" t="n">
        <f aca="false">W226-AG226</f>
        <v>0</v>
      </c>
      <c r="AR226" s="0" t="n">
        <f aca="false">X226-AH226</f>
        <v>0</v>
      </c>
      <c r="AS226" s="0" t="n">
        <f aca="false">Y226-AI226</f>
        <v>0</v>
      </c>
      <c r="AT226" s="0" t="n">
        <f aca="false">Z226-AJ226</f>
        <v>0</v>
      </c>
      <c r="AU226" s="0" t="n">
        <f aca="false">AA226-AK226</f>
        <v>0</v>
      </c>
      <c r="AV226" s="0" t="n">
        <f aca="false">AB226-AL226</f>
        <v>0</v>
      </c>
      <c r="AW226" s="0" t="n">
        <f aca="false">AC226-AM226</f>
        <v>0</v>
      </c>
      <c r="AX226" s="0" t="n">
        <f aca="false">AD226-AN226</f>
        <v>0</v>
      </c>
      <c r="AY226" s="0" t="n">
        <f aca="false">AE226-AO226</f>
        <v>0</v>
      </c>
      <c r="AZ226" s="0" t="n">
        <f aca="false">MAX(0,MIN(AP226,$BT226-SUMIF($AP$2:$AY$2,"&lt;"&amp;AP$2,$AP226:$AY226)))</f>
        <v>0</v>
      </c>
      <c r="BA226" s="0" t="n">
        <f aca="false">MAX(0,MIN(AQ226,$BT226-SUMIF($AP$2:$AY$2,"&lt;"&amp;AQ$2,$AP226:$AY226)))</f>
        <v>0</v>
      </c>
      <c r="BB226" s="0" t="n">
        <f aca="false">MAX(0,MIN(AR226,$BT226-SUMIF($AP$2:$AY$2,"&lt;"&amp;AR$2,$AP226:$AY226)))</f>
        <v>0</v>
      </c>
      <c r="BC226" s="0" t="n">
        <f aca="false">MAX(0,MIN(AS226,$BT226-SUMIF($AP$2:$AY$2,"&lt;"&amp;AS$2,$AP226:$AY226)))</f>
        <v>0</v>
      </c>
      <c r="BD226" s="0" t="n">
        <f aca="false">MAX(0,MIN(AT226,$BT226-SUMIF($AP$2:$AY$2,"&lt;"&amp;AT$2,$AP226:$AY226)))</f>
        <v>0</v>
      </c>
      <c r="BE226" s="0" t="n">
        <f aca="false">MAX(0,MIN(AU226,$BT226-SUMIF($AP$2:$AY$2,"&lt;"&amp;AU$2,$AP226:$AY226)))</f>
        <v>0</v>
      </c>
      <c r="BF226" s="0" t="n">
        <f aca="false">MAX(0,MIN(AV226,$BT226-SUMIF($AP$2:$AY$2,"&lt;"&amp;AV$2,$AP226:$AY226)))</f>
        <v>0</v>
      </c>
      <c r="BG226" s="0" t="n">
        <f aca="false">MAX(0,MIN(AW226,$BT226-SUMIF($AP$2:$AY$2,"&lt;"&amp;AW$2,$AP226:$AY226)))</f>
        <v>0</v>
      </c>
      <c r="BH226" s="0" t="n">
        <f aca="false">MAX(0,MIN(AX226,$BT226-SUMIF($AP$2:$AY$2,"&lt;"&amp;AX$2,$AP226:$AY226)))</f>
        <v>0</v>
      </c>
      <c r="BI226" s="0" t="n">
        <f aca="false">MAX(0,MIN(AY226,$BT226-SUMIF($AP$2:$AY$2,"&lt;"&amp;AY$2,$AP226:$AY226)))</f>
        <v>0</v>
      </c>
      <c r="BJ226" s="0" t="n">
        <f aca="false">ROUND(V226-AF226-AZ226,2)</f>
        <v>0</v>
      </c>
      <c r="BK226" s="0" t="n">
        <f aca="false">ROUND(W226-AG226-BA226,2)</f>
        <v>0</v>
      </c>
      <c r="BL226" s="0" t="n">
        <f aca="false">ROUND(X226-AH226-BB226,2)</f>
        <v>0</v>
      </c>
      <c r="BM226" s="0" t="n">
        <f aca="false">ROUND(Y226-AI226-BC226,2)</f>
        <v>0</v>
      </c>
      <c r="BN226" s="0" t="n">
        <f aca="false">ROUND(Z226-AJ226-BD226,2)</f>
        <v>0</v>
      </c>
      <c r="BO226" s="0" t="n">
        <f aca="false">ROUND(AA226-AK226-BE226,2)</f>
        <v>0</v>
      </c>
      <c r="BP226" s="0" t="n">
        <f aca="false">ROUND(AB226-AL226-BF226,2)</f>
        <v>0</v>
      </c>
      <c r="BQ226" s="0" t="n">
        <f aca="false">ROUND(AC226-AM226-BG226,2)</f>
        <v>0</v>
      </c>
      <c r="BR226" s="0" t="n">
        <f aca="false">ROUND(AD226-AN226-BH226,2)</f>
        <v>0</v>
      </c>
      <c r="BS226" s="0" t="n">
        <f aca="false">ROUND(AE226-AO226-BI226,2)</f>
        <v>0</v>
      </c>
      <c r="BT226" s="0" t="n">
        <f aca="false">MAX(0,Plan!$C$4-SUM(AF226:AO226))</f>
        <v>650</v>
      </c>
      <c r="BU226" s="0" t="n">
        <f aca="false">ROUND(SUM(BJ226:BS226),2)</f>
        <v>0</v>
      </c>
      <c r="BV226" s="0" t="n">
        <f aca="false">SUM(AF226:AO226)+SUM(AZ226:BI226)</f>
        <v>0</v>
      </c>
      <c r="BW226" s="0" t="n">
        <f aca="false">SUM(L226:U226)</f>
        <v>0</v>
      </c>
    </row>
    <row r="227" customFormat="false" ht="15" hidden="false" customHeight="false" outlineLevel="0" collapsed="false">
      <c r="A227" s="0" t="n">
        <v>222</v>
      </c>
      <c r="B227" s="0" t="n">
        <f aca="false">BJ226</f>
        <v>0</v>
      </c>
      <c r="C227" s="0" t="n">
        <f aca="false">BK226</f>
        <v>0</v>
      </c>
      <c r="D227" s="0" t="n">
        <f aca="false">BL226</f>
        <v>0</v>
      </c>
      <c r="E227" s="0" t="n">
        <f aca="false">BM226</f>
        <v>0</v>
      </c>
      <c r="F227" s="0" t="n">
        <f aca="false">BN226</f>
        <v>0</v>
      </c>
      <c r="G227" s="0" t="n">
        <f aca="false">BO226</f>
        <v>0</v>
      </c>
      <c r="H227" s="0" t="n">
        <f aca="false">BP226</f>
        <v>0</v>
      </c>
      <c r="I227" s="0" t="n">
        <f aca="false">BQ226</f>
        <v>0</v>
      </c>
      <c r="J227" s="0" t="n">
        <f aca="false">BR226</f>
        <v>0</v>
      </c>
      <c r="K227" s="0" t="n">
        <f aca="false">BS226</f>
        <v>0</v>
      </c>
      <c r="L227" s="0" t="n">
        <f aca="false">ROUND(B227*N(Debts!$D$5)/12,2)</f>
        <v>0</v>
      </c>
      <c r="M227" s="0" t="n">
        <f aca="false">ROUND(C227*N(Debts!$D$6)/12,2)</f>
        <v>0</v>
      </c>
      <c r="N227" s="0" t="n">
        <f aca="false">ROUND(D227*N(Debts!$D$7)/12,2)</f>
        <v>0</v>
      </c>
      <c r="O227" s="0" t="n">
        <f aca="false">ROUND(E227*N(Debts!$D$8)/12,2)</f>
        <v>0</v>
      </c>
      <c r="P227" s="0" t="n">
        <f aca="false">ROUND(F227*N(Debts!$D$9)/12,2)</f>
        <v>0</v>
      </c>
      <c r="Q227" s="0" t="n">
        <f aca="false">ROUND(G227*N(Debts!$D$10)/12,2)</f>
        <v>0</v>
      </c>
      <c r="R227" s="0" t="n">
        <f aca="false">ROUND(H227*N(Debts!$D$11)/12,2)</f>
        <v>0</v>
      </c>
      <c r="S227" s="0" t="n">
        <f aca="false">ROUND(I227*N(Debts!$D$12)/12,2)</f>
        <v>0</v>
      </c>
      <c r="T227" s="0" t="n">
        <f aca="false">ROUND(J227*N(Debts!$D$13)/12,2)</f>
        <v>0</v>
      </c>
      <c r="U227" s="0" t="n">
        <f aca="false">ROUND(K227*N(Debts!$D$14)/12,2)</f>
        <v>0</v>
      </c>
      <c r="V227" s="0" t="n">
        <f aca="false">B227+L227</f>
        <v>0</v>
      </c>
      <c r="W227" s="0" t="n">
        <f aca="false">C227+M227</f>
        <v>0</v>
      </c>
      <c r="X227" s="0" t="n">
        <f aca="false">D227+N227</f>
        <v>0</v>
      </c>
      <c r="Y227" s="0" t="n">
        <f aca="false">E227+O227</f>
        <v>0</v>
      </c>
      <c r="Z227" s="0" t="n">
        <f aca="false">F227+P227</f>
        <v>0</v>
      </c>
      <c r="AA227" s="0" t="n">
        <f aca="false">G227+Q227</f>
        <v>0</v>
      </c>
      <c r="AB227" s="0" t="n">
        <f aca="false">H227+R227</f>
        <v>0</v>
      </c>
      <c r="AC227" s="0" t="n">
        <f aca="false">I227+S227</f>
        <v>0</v>
      </c>
      <c r="AD227" s="0" t="n">
        <f aca="false">J227+T227</f>
        <v>0</v>
      </c>
      <c r="AE227" s="0" t="n">
        <f aca="false">K227+U227</f>
        <v>0</v>
      </c>
      <c r="AF227" s="0" t="n">
        <f aca="false">MIN(N(Debts!$E$5),V227)</f>
        <v>0</v>
      </c>
      <c r="AG227" s="0" t="n">
        <f aca="false">MIN(N(Debts!$E$6),W227)</f>
        <v>0</v>
      </c>
      <c r="AH227" s="0" t="n">
        <f aca="false">MIN(N(Debts!$E$7),X227)</f>
        <v>0</v>
      </c>
      <c r="AI227" s="0" t="n">
        <f aca="false">MIN(N(Debts!$E$8),Y227)</f>
        <v>0</v>
      </c>
      <c r="AJ227" s="0" t="n">
        <f aca="false">MIN(N(Debts!$E$9),Z227)</f>
        <v>0</v>
      </c>
      <c r="AK227" s="0" t="n">
        <f aca="false">MIN(N(Debts!$E$10),AA227)</f>
        <v>0</v>
      </c>
      <c r="AL227" s="0" t="n">
        <f aca="false">MIN(N(Debts!$E$11),AB227)</f>
        <v>0</v>
      </c>
      <c r="AM227" s="0" t="n">
        <f aca="false">MIN(N(Debts!$E$12),AC227)</f>
        <v>0</v>
      </c>
      <c r="AN227" s="0" t="n">
        <f aca="false">MIN(N(Debts!$E$13),AD227)</f>
        <v>0</v>
      </c>
      <c r="AO227" s="0" t="n">
        <f aca="false">MIN(N(Debts!$E$14),AE227)</f>
        <v>0</v>
      </c>
      <c r="AP227" s="0" t="n">
        <f aca="false">V227-AF227</f>
        <v>0</v>
      </c>
      <c r="AQ227" s="0" t="n">
        <f aca="false">W227-AG227</f>
        <v>0</v>
      </c>
      <c r="AR227" s="0" t="n">
        <f aca="false">X227-AH227</f>
        <v>0</v>
      </c>
      <c r="AS227" s="0" t="n">
        <f aca="false">Y227-AI227</f>
        <v>0</v>
      </c>
      <c r="AT227" s="0" t="n">
        <f aca="false">Z227-AJ227</f>
        <v>0</v>
      </c>
      <c r="AU227" s="0" t="n">
        <f aca="false">AA227-AK227</f>
        <v>0</v>
      </c>
      <c r="AV227" s="0" t="n">
        <f aca="false">AB227-AL227</f>
        <v>0</v>
      </c>
      <c r="AW227" s="0" t="n">
        <f aca="false">AC227-AM227</f>
        <v>0</v>
      </c>
      <c r="AX227" s="0" t="n">
        <f aca="false">AD227-AN227</f>
        <v>0</v>
      </c>
      <c r="AY227" s="0" t="n">
        <f aca="false">AE227-AO227</f>
        <v>0</v>
      </c>
      <c r="AZ227" s="0" t="n">
        <f aca="false">MAX(0,MIN(AP227,$BT227-SUMIF($AP$2:$AY$2,"&lt;"&amp;AP$2,$AP227:$AY227)))</f>
        <v>0</v>
      </c>
      <c r="BA227" s="0" t="n">
        <f aca="false">MAX(0,MIN(AQ227,$BT227-SUMIF($AP$2:$AY$2,"&lt;"&amp;AQ$2,$AP227:$AY227)))</f>
        <v>0</v>
      </c>
      <c r="BB227" s="0" t="n">
        <f aca="false">MAX(0,MIN(AR227,$BT227-SUMIF($AP$2:$AY$2,"&lt;"&amp;AR$2,$AP227:$AY227)))</f>
        <v>0</v>
      </c>
      <c r="BC227" s="0" t="n">
        <f aca="false">MAX(0,MIN(AS227,$BT227-SUMIF($AP$2:$AY$2,"&lt;"&amp;AS$2,$AP227:$AY227)))</f>
        <v>0</v>
      </c>
      <c r="BD227" s="0" t="n">
        <f aca="false">MAX(0,MIN(AT227,$BT227-SUMIF($AP$2:$AY$2,"&lt;"&amp;AT$2,$AP227:$AY227)))</f>
        <v>0</v>
      </c>
      <c r="BE227" s="0" t="n">
        <f aca="false">MAX(0,MIN(AU227,$BT227-SUMIF($AP$2:$AY$2,"&lt;"&amp;AU$2,$AP227:$AY227)))</f>
        <v>0</v>
      </c>
      <c r="BF227" s="0" t="n">
        <f aca="false">MAX(0,MIN(AV227,$BT227-SUMIF($AP$2:$AY$2,"&lt;"&amp;AV$2,$AP227:$AY227)))</f>
        <v>0</v>
      </c>
      <c r="BG227" s="0" t="n">
        <f aca="false">MAX(0,MIN(AW227,$BT227-SUMIF($AP$2:$AY$2,"&lt;"&amp;AW$2,$AP227:$AY227)))</f>
        <v>0</v>
      </c>
      <c r="BH227" s="0" t="n">
        <f aca="false">MAX(0,MIN(AX227,$BT227-SUMIF($AP$2:$AY$2,"&lt;"&amp;AX$2,$AP227:$AY227)))</f>
        <v>0</v>
      </c>
      <c r="BI227" s="0" t="n">
        <f aca="false">MAX(0,MIN(AY227,$BT227-SUMIF($AP$2:$AY$2,"&lt;"&amp;AY$2,$AP227:$AY227)))</f>
        <v>0</v>
      </c>
      <c r="BJ227" s="0" t="n">
        <f aca="false">ROUND(V227-AF227-AZ227,2)</f>
        <v>0</v>
      </c>
      <c r="BK227" s="0" t="n">
        <f aca="false">ROUND(W227-AG227-BA227,2)</f>
        <v>0</v>
      </c>
      <c r="BL227" s="0" t="n">
        <f aca="false">ROUND(X227-AH227-BB227,2)</f>
        <v>0</v>
      </c>
      <c r="BM227" s="0" t="n">
        <f aca="false">ROUND(Y227-AI227-BC227,2)</f>
        <v>0</v>
      </c>
      <c r="BN227" s="0" t="n">
        <f aca="false">ROUND(Z227-AJ227-BD227,2)</f>
        <v>0</v>
      </c>
      <c r="BO227" s="0" t="n">
        <f aca="false">ROUND(AA227-AK227-BE227,2)</f>
        <v>0</v>
      </c>
      <c r="BP227" s="0" t="n">
        <f aca="false">ROUND(AB227-AL227-BF227,2)</f>
        <v>0</v>
      </c>
      <c r="BQ227" s="0" t="n">
        <f aca="false">ROUND(AC227-AM227-BG227,2)</f>
        <v>0</v>
      </c>
      <c r="BR227" s="0" t="n">
        <f aca="false">ROUND(AD227-AN227-BH227,2)</f>
        <v>0</v>
      </c>
      <c r="BS227" s="0" t="n">
        <f aca="false">ROUND(AE227-AO227-BI227,2)</f>
        <v>0</v>
      </c>
      <c r="BT227" s="0" t="n">
        <f aca="false">MAX(0,Plan!$C$4-SUM(AF227:AO227))</f>
        <v>650</v>
      </c>
      <c r="BU227" s="0" t="n">
        <f aca="false">ROUND(SUM(BJ227:BS227),2)</f>
        <v>0</v>
      </c>
      <c r="BV227" s="0" t="n">
        <f aca="false">SUM(AF227:AO227)+SUM(AZ227:BI227)</f>
        <v>0</v>
      </c>
      <c r="BW227" s="0" t="n">
        <f aca="false">SUM(L227:U227)</f>
        <v>0</v>
      </c>
    </row>
    <row r="228" customFormat="false" ht="15" hidden="false" customHeight="false" outlineLevel="0" collapsed="false">
      <c r="A228" s="0" t="n">
        <v>223</v>
      </c>
      <c r="B228" s="0" t="n">
        <f aca="false">BJ227</f>
        <v>0</v>
      </c>
      <c r="C228" s="0" t="n">
        <f aca="false">BK227</f>
        <v>0</v>
      </c>
      <c r="D228" s="0" t="n">
        <f aca="false">BL227</f>
        <v>0</v>
      </c>
      <c r="E228" s="0" t="n">
        <f aca="false">BM227</f>
        <v>0</v>
      </c>
      <c r="F228" s="0" t="n">
        <f aca="false">BN227</f>
        <v>0</v>
      </c>
      <c r="G228" s="0" t="n">
        <f aca="false">BO227</f>
        <v>0</v>
      </c>
      <c r="H228" s="0" t="n">
        <f aca="false">BP227</f>
        <v>0</v>
      </c>
      <c r="I228" s="0" t="n">
        <f aca="false">BQ227</f>
        <v>0</v>
      </c>
      <c r="J228" s="0" t="n">
        <f aca="false">BR227</f>
        <v>0</v>
      </c>
      <c r="K228" s="0" t="n">
        <f aca="false">BS227</f>
        <v>0</v>
      </c>
      <c r="L228" s="0" t="n">
        <f aca="false">ROUND(B228*N(Debts!$D$5)/12,2)</f>
        <v>0</v>
      </c>
      <c r="M228" s="0" t="n">
        <f aca="false">ROUND(C228*N(Debts!$D$6)/12,2)</f>
        <v>0</v>
      </c>
      <c r="N228" s="0" t="n">
        <f aca="false">ROUND(D228*N(Debts!$D$7)/12,2)</f>
        <v>0</v>
      </c>
      <c r="O228" s="0" t="n">
        <f aca="false">ROUND(E228*N(Debts!$D$8)/12,2)</f>
        <v>0</v>
      </c>
      <c r="P228" s="0" t="n">
        <f aca="false">ROUND(F228*N(Debts!$D$9)/12,2)</f>
        <v>0</v>
      </c>
      <c r="Q228" s="0" t="n">
        <f aca="false">ROUND(G228*N(Debts!$D$10)/12,2)</f>
        <v>0</v>
      </c>
      <c r="R228" s="0" t="n">
        <f aca="false">ROUND(H228*N(Debts!$D$11)/12,2)</f>
        <v>0</v>
      </c>
      <c r="S228" s="0" t="n">
        <f aca="false">ROUND(I228*N(Debts!$D$12)/12,2)</f>
        <v>0</v>
      </c>
      <c r="T228" s="0" t="n">
        <f aca="false">ROUND(J228*N(Debts!$D$13)/12,2)</f>
        <v>0</v>
      </c>
      <c r="U228" s="0" t="n">
        <f aca="false">ROUND(K228*N(Debts!$D$14)/12,2)</f>
        <v>0</v>
      </c>
      <c r="V228" s="0" t="n">
        <f aca="false">B228+L228</f>
        <v>0</v>
      </c>
      <c r="W228" s="0" t="n">
        <f aca="false">C228+M228</f>
        <v>0</v>
      </c>
      <c r="X228" s="0" t="n">
        <f aca="false">D228+N228</f>
        <v>0</v>
      </c>
      <c r="Y228" s="0" t="n">
        <f aca="false">E228+O228</f>
        <v>0</v>
      </c>
      <c r="Z228" s="0" t="n">
        <f aca="false">F228+P228</f>
        <v>0</v>
      </c>
      <c r="AA228" s="0" t="n">
        <f aca="false">G228+Q228</f>
        <v>0</v>
      </c>
      <c r="AB228" s="0" t="n">
        <f aca="false">H228+R228</f>
        <v>0</v>
      </c>
      <c r="AC228" s="0" t="n">
        <f aca="false">I228+S228</f>
        <v>0</v>
      </c>
      <c r="AD228" s="0" t="n">
        <f aca="false">J228+T228</f>
        <v>0</v>
      </c>
      <c r="AE228" s="0" t="n">
        <f aca="false">K228+U228</f>
        <v>0</v>
      </c>
      <c r="AF228" s="0" t="n">
        <f aca="false">MIN(N(Debts!$E$5),V228)</f>
        <v>0</v>
      </c>
      <c r="AG228" s="0" t="n">
        <f aca="false">MIN(N(Debts!$E$6),W228)</f>
        <v>0</v>
      </c>
      <c r="AH228" s="0" t="n">
        <f aca="false">MIN(N(Debts!$E$7),X228)</f>
        <v>0</v>
      </c>
      <c r="AI228" s="0" t="n">
        <f aca="false">MIN(N(Debts!$E$8),Y228)</f>
        <v>0</v>
      </c>
      <c r="AJ228" s="0" t="n">
        <f aca="false">MIN(N(Debts!$E$9),Z228)</f>
        <v>0</v>
      </c>
      <c r="AK228" s="0" t="n">
        <f aca="false">MIN(N(Debts!$E$10),AA228)</f>
        <v>0</v>
      </c>
      <c r="AL228" s="0" t="n">
        <f aca="false">MIN(N(Debts!$E$11),AB228)</f>
        <v>0</v>
      </c>
      <c r="AM228" s="0" t="n">
        <f aca="false">MIN(N(Debts!$E$12),AC228)</f>
        <v>0</v>
      </c>
      <c r="AN228" s="0" t="n">
        <f aca="false">MIN(N(Debts!$E$13),AD228)</f>
        <v>0</v>
      </c>
      <c r="AO228" s="0" t="n">
        <f aca="false">MIN(N(Debts!$E$14),AE228)</f>
        <v>0</v>
      </c>
      <c r="AP228" s="0" t="n">
        <f aca="false">V228-AF228</f>
        <v>0</v>
      </c>
      <c r="AQ228" s="0" t="n">
        <f aca="false">W228-AG228</f>
        <v>0</v>
      </c>
      <c r="AR228" s="0" t="n">
        <f aca="false">X228-AH228</f>
        <v>0</v>
      </c>
      <c r="AS228" s="0" t="n">
        <f aca="false">Y228-AI228</f>
        <v>0</v>
      </c>
      <c r="AT228" s="0" t="n">
        <f aca="false">Z228-AJ228</f>
        <v>0</v>
      </c>
      <c r="AU228" s="0" t="n">
        <f aca="false">AA228-AK228</f>
        <v>0</v>
      </c>
      <c r="AV228" s="0" t="n">
        <f aca="false">AB228-AL228</f>
        <v>0</v>
      </c>
      <c r="AW228" s="0" t="n">
        <f aca="false">AC228-AM228</f>
        <v>0</v>
      </c>
      <c r="AX228" s="0" t="n">
        <f aca="false">AD228-AN228</f>
        <v>0</v>
      </c>
      <c r="AY228" s="0" t="n">
        <f aca="false">AE228-AO228</f>
        <v>0</v>
      </c>
      <c r="AZ228" s="0" t="n">
        <f aca="false">MAX(0,MIN(AP228,$BT228-SUMIF($AP$2:$AY$2,"&lt;"&amp;AP$2,$AP228:$AY228)))</f>
        <v>0</v>
      </c>
      <c r="BA228" s="0" t="n">
        <f aca="false">MAX(0,MIN(AQ228,$BT228-SUMIF($AP$2:$AY$2,"&lt;"&amp;AQ$2,$AP228:$AY228)))</f>
        <v>0</v>
      </c>
      <c r="BB228" s="0" t="n">
        <f aca="false">MAX(0,MIN(AR228,$BT228-SUMIF($AP$2:$AY$2,"&lt;"&amp;AR$2,$AP228:$AY228)))</f>
        <v>0</v>
      </c>
      <c r="BC228" s="0" t="n">
        <f aca="false">MAX(0,MIN(AS228,$BT228-SUMIF($AP$2:$AY$2,"&lt;"&amp;AS$2,$AP228:$AY228)))</f>
        <v>0</v>
      </c>
      <c r="BD228" s="0" t="n">
        <f aca="false">MAX(0,MIN(AT228,$BT228-SUMIF($AP$2:$AY$2,"&lt;"&amp;AT$2,$AP228:$AY228)))</f>
        <v>0</v>
      </c>
      <c r="BE228" s="0" t="n">
        <f aca="false">MAX(0,MIN(AU228,$BT228-SUMIF($AP$2:$AY$2,"&lt;"&amp;AU$2,$AP228:$AY228)))</f>
        <v>0</v>
      </c>
      <c r="BF228" s="0" t="n">
        <f aca="false">MAX(0,MIN(AV228,$BT228-SUMIF($AP$2:$AY$2,"&lt;"&amp;AV$2,$AP228:$AY228)))</f>
        <v>0</v>
      </c>
      <c r="BG228" s="0" t="n">
        <f aca="false">MAX(0,MIN(AW228,$BT228-SUMIF($AP$2:$AY$2,"&lt;"&amp;AW$2,$AP228:$AY228)))</f>
        <v>0</v>
      </c>
      <c r="BH228" s="0" t="n">
        <f aca="false">MAX(0,MIN(AX228,$BT228-SUMIF($AP$2:$AY$2,"&lt;"&amp;AX$2,$AP228:$AY228)))</f>
        <v>0</v>
      </c>
      <c r="BI228" s="0" t="n">
        <f aca="false">MAX(0,MIN(AY228,$BT228-SUMIF($AP$2:$AY$2,"&lt;"&amp;AY$2,$AP228:$AY228)))</f>
        <v>0</v>
      </c>
      <c r="BJ228" s="0" t="n">
        <f aca="false">ROUND(V228-AF228-AZ228,2)</f>
        <v>0</v>
      </c>
      <c r="BK228" s="0" t="n">
        <f aca="false">ROUND(W228-AG228-BA228,2)</f>
        <v>0</v>
      </c>
      <c r="BL228" s="0" t="n">
        <f aca="false">ROUND(X228-AH228-BB228,2)</f>
        <v>0</v>
      </c>
      <c r="BM228" s="0" t="n">
        <f aca="false">ROUND(Y228-AI228-BC228,2)</f>
        <v>0</v>
      </c>
      <c r="BN228" s="0" t="n">
        <f aca="false">ROUND(Z228-AJ228-BD228,2)</f>
        <v>0</v>
      </c>
      <c r="BO228" s="0" t="n">
        <f aca="false">ROUND(AA228-AK228-BE228,2)</f>
        <v>0</v>
      </c>
      <c r="BP228" s="0" t="n">
        <f aca="false">ROUND(AB228-AL228-BF228,2)</f>
        <v>0</v>
      </c>
      <c r="BQ228" s="0" t="n">
        <f aca="false">ROUND(AC228-AM228-BG228,2)</f>
        <v>0</v>
      </c>
      <c r="BR228" s="0" t="n">
        <f aca="false">ROUND(AD228-AN228-BH228,2)</f>
        <v>0</v>
      </c>
      <c r="BS228" s="0" t="n">
        <f aca="false">ROUND(AE228-AO228-BI228,2)</f>
        <v>0</v>
      </c>
      <c r="BT228" s="0" t="n">
        <f aca="false">MAX(0,Plan!$C$4-SUM(AF228:AO228))</f>
        <v>650</v>
      </c>
      <c r="BU228" s="0" t="n">
        <f aca="false">ROUND(SUM(BJ228:BS228),2)</f>
        <v>0</v>
      </c>
      <c r="BV228" s="0" t="n">
        <f aca="false">SUM(AF228:AO228)+SUM(AZ228:BI228)</f>
        <v>0</v>
      </c>
      <c r="BW228" s="0" t="n">
        <f aca="false">SUM(L228:U228)</f>
        <v>0</v>
      </c>
    </row>
    <row r="229" customFormat="false" ht="15" hidden="false" customHeight="false" outlineLevel="0" collapsed="false">
      <c r="A229" s="0" t="n">
        <v>224</v>
      </c>
      <c r="B229" s="0" t="n">
        <f aca="false">BJ228</f>
        <v>0</v>
      </c>
      <c r="C229" s="0" t="n">
        <f aca="false">BK228</f>
        <v>0</v>
      </c>
      <c r="D229" s="0" t="n">
        <f aca="false">BL228</f>
        <v>0</v>
      </c>
      <c r="E229" s="0" t="n">
        <f aca="false">BM228</f>
        <v>0</v>
      </c>
      <c r="F229" s="0" t="n">
        <f aca="false">BN228</f>
        <v>0</v>
      </c>
      <c r="G229" s="0" t="n">
        <f aca="false">BO228</f>
        <v>0</v>
      </c>
      <c r="H229" s="0" t="n">
        <f aca="false">BP228</f>
        <v>0</v>
      </c>
      <c r="I229" s="0" t="n">
        <f aca="false">BQ228</f>
        <v>0</v>
      </c>
      <c r="J229" s="0" t="n">
        <f aca="false">BR228</f>
        <v>0</v>
      </c>
      <c r="K229" s="0" t="n">
        <f aca="false">BS228</f>
        <v>0</v>
      </c>
      <c r="L229" s="0" t="n">
        <f aca="false">ROUND(B229*N(Debts!$D$5)/12,2)</f>
        <v>0</v>
      </c>
      <c r="M229" s="0" t="n">
        <f aca="false">ROUND(C229*N(Debts!$D$6)/12,2)</f>
        <v>0</v>
      </c>
      <c r="N229" s="0" t="n">
        <f aca="false">ROUND(D229*N(Debts!$D$7)/12,2)</f>
        <v>0</v>
      </c>
      <c r="O229" s="0" t="n">
        <f aca="false">ROUND(E229*N(Debts!$D$8)/12,2)</f>
        <v>0</v>
      </c>
      <c r="P229" s="0" t="n">
        <f aca="false">ROUND(F229*N(Debts!$D$9)/12,2)</f>
        <v>0</v>
      </c>
      <c r="Q229" s="0" t="n">
        <f aca="false">ROUND(G229*N(Debts!$D$10)/12,2)</f>
        <v>0</v>
      </c>
      <c r="R229" s="0" t="n">
        <f aca="false">ROUND(H229*N(Debts!$D$11)/12,2)</f>
        <v>0</v>
      </c>
      <c r="S229" s="0" t="n">
        <f aca="false">ROUND(I229*N(Debts!$D$12)/12,2)</f>
        <v>0</v>
      </c>
      <c r="T229" s="0" t="n">
        <f aca="false">ROUND(J229*N(Debts!$D$13)/12,2)</f>
        <v>0</v>
      </c>
      <c r="U229" s="0" t="n">
        <f aca="false">ROUND(K229*N(Debts!$D$14)/12,2)</f>
        <v>0</v>
      </c>
      <c r="V229" s="0" t="n">
        <f aca="false">B229+L229</f>
        <v>0</v>
      </c>
      <c r="W229" s="0" t="n">
        <f aca="false">C229+M229</f>
        <v>0</v>
      </c>
      <c r="X229" s="0" t="n">
        <f aca="false">D229+N229</f>
        <v>0</v>
      </c>
      <c r="Y229" s="0" t="n">
        <f aca="false">E229+O229</f>
        <v>0</v>
      </c>
      <c r="Z229" s="0" t="n">
        <f aca="false">F229+P229</f>
        <v>0</v>
      </c>
      <c r="AA229" s="0" t="n">
        <f aca="false">G229+Q229</f>
        <v>0</v>
      </c>
      <c r="AB229" s="0" t="n">
        <f aca="false">H229+R229</f>
        <v>0</v>
      </c>
      <c r="AC229" s="0" t="n">
        <f aca="false">I229+S229</f>
        <v>0</v>
      </c>
      <c r="AD229" s="0" t="n">
        <f aca="false">J229+T229</f>
        <v>0</v>
      </c>
      <c r="AE229" s="0" t="n">
        <f aca="false">K229+U229</f>
        <v>0</v>
      </c>
      <c r="AF229" s="0" t="n">
        <f aca="false">MIN(N(Debts!$E$5),V229)</f>
        <v>0</v>
      </c>
      <c r="AG229" s="0" t="n">
        <f aca="false">MIN(N(Debts!$E$6),W229)</f>
        <v>0</v>
      </c>
      <c r="AH229" s="0" t="n">
        <f aca="false">MIN(N(Debts!$E$7),X229)</f>
        <v>0</v>
      </c>
      <c r="AI229" s="0" t="n">
        <f aca="false">MIN(N(Debts!$E$8),Y229)</f>
        <v>0</v>
      </c>
      <c r="AJ229" s="0" t="n">
        <f aca="false">MIN(N(Debts!$E$9),Z229)</f>
        <v>0</v>
      </c>
      <c r="AK229" s="0" t="n">
        <f aca="false">MIN(N(Debts!$E$10),AA229)</f>
        <v>0</v>
      </c>
      <c r="AL229" s="0" t="n">
        <f aca="false">MIN(N(Debts!$E$11),AB229)</f>
        <v>0</v>
      </c>
      <c r="AM229" s="0" t="n">
        <f aca="false">MIN(N(Debts!$E$12),AC229)</f>
        <v>0</v>
      </c>
      <c r="AN229" s="0" t="n">
        <f aca="false">MIN(N(Debts!$E$13),AD229)</f>
        <v>0</v>
      </c>
      <c r="AO229" s="0" t="n">
        <f aca="false">MIN(N(Debts!$E$14),AE229)</f>
        <v>0</v>
      </c>
      <c r="AP229" s="0" t="n">
        <f aca="false">V229-AF229</f>
        <v>0</v>
      </c>
      <c r="AQ229" s="0" t="n">
        <f aca="false">W229-AG229</f>
        <v>0</v>
      </c>
      <c r="AR229" s="0" t="n">
        <f aca="false">X229-AH229</f>
        <v>0</v>
      </c>
      <c r="AS229" s="0" t="n">
        <f aca="false">Y229-AI229</f>
        <v>0</v>
      </c>
      <c r="AT229" s="0" t="n">
        <f aca="false">Z229-AJ229</f>
        <v>0</v>
      </c>
      <c r="AU229" s="0" t="n">
        <f aca="false">AA229-AK229</f>
        <v>0</v>
      </c>
      <c r="AV229" s="0" t="n">
        <f aca="false">AB229-AL229</f>
        <v>0</v>
      </c>
      <c r="AW229" s="0" t="n">
        <f aca="false">AC229-AM229</f>
        <v>0</v>
      </c>
      <c r="AX229" s="0" t="n">
        <f aca="false">AD229-AN229</f>
        <v>0</v>
      </c>
      <c r="AY229" s="0" t="n">
        <f aca="false">AE229-AO229</f>
        <v>0</v>
      </c>
      <c r="AZ229" s="0" t="n">
        <f aca="false">MAX(0,MIN(AP229,$BT229-SUMIF($AP$2:$AY$2,"&lt;"&amp;AP$2,$AP229:$AY229)))</f>
        <v>0</v>
      </c>
      <c r="BA229" s="0" t="n">
        <f aca="false">MAX(0,MIN(AQ229,$BT229-SUMIF($AP$2:$AY$2,"&lt;"&amp;AQ$2,$AP229:$AY229)))</f>
        <v>0</v>
      </c>
      <c r="BB229" s="0" t="n">
        <f aca="false">MAX(0,MIN(AR229,$BT229-SUMIF($AP$2:$AY$2,"&lt;"&amp;AR$2,$AP229:$AY229)))</f>
        <v>0</v>
      </c>
      <c r="BC229" s="0" t="n">
        <f aca="false">MAX(0,MIN(AS229,$BT229-SUMIF($AP$2:$AY$2,"&lt;"&amp;AS$2,$AP229:$AY229)))</f>
        <v>0</v>
      </c>
      <c r="BD229" s="0" t="n">
        <f aca="false">MAX(0,MIN(AT229,$BT229-SUMIF($AP$2:$AY$2,"&lt;"&amp;AT$2,$AP229:$AY229)))</f>
        <v>0</v>
      </c>
      <c r="BE229" s="0" t="n">
        <f aca="false">MAX(0,MIN(AU229,$BT229-SUMIF($AP$2:$AY$2,"&lt;"&amp;AU$2,$AP229:$AY229)))</f>
        <v>0</v>
      </c>
      <c r="BF229" s="0" t="n">
        <f aca="false">MAX(0,MIN(AV229,$BT229-SUMIF($AP$2:$AY$2,"&lt;"&amp;AV$2,$AP229:$AY229)))</f>
        <v>0</v>
      </c>
      <c r="BG229" s="0" t="n">
        <f aca="false">MAX(0,MIN(AW229,$BT229-SUMIF($AP$2:$AY$2,"&lt;"&amp;AW$2,$AP229:$AY229)))</f>
        <v>0</v>
      </c>
      <c r="BH229" s="0" t="n">
        <f aca="false">MAX(0,MIN(AX229,$BT229-SUMIF($AP$2:$AY$2,"&lt;"&amp;AX$2,$AP229:$AY229)))</f>
        <v>0</v>
      </c>
      <c r="BI229" s="0" t="n">
        <f aca="false">MAX(0,MIN(AY229,$BT229-SUMIF($AP$2:$AY$2,"&lt;"&amp;AY$2,$AP229:$AY229)))</f>
        <v>0</v>
      </c>
      <c r="BJ229" s="0" t="n">
        <f aca="false">ROUND(V229-AF229-AZ229,2)</f>
        <v>0</v>
      </c>
      <c r="BK229" s="0" t="n">
        <f aca="false">ROUND(W229-AG229-BA229,2)</f>
        <v>0</v>
      </c>
      <c r="BL229" s="0" t="n">
        <f aca="false">ROUND(X229-AH229-BB229,2)</f>
        <v>0</v>
      </c>
      <c r="BM229" s="0" t="n">
        <f aca="false">ROUND(Y229-AI229-BC229,2)</f>
        <v>0</v>
      </c>
      <c r="BN229" s="0" t="n">
        <f aca="false">ROUND(Z229-AJ229-BD229,2)</f>
        <v>0</v>
      </c>
      <c r="BO229" s="0" t="n">
        <f aca="false">ROUND(AA229-AK229-BE229,2)</f>
        <v>0</v>
      </c>
      <c r="BP229" s="0" t="n">
        <f aca="false">ROUND(AB229-AL229-BF229,2)</f>
        <v>0</v>
      </c>
      <c r="BQ229" s="0" t="n">
        <f aca="false">ROUND(AC229-AM229-BG229,2)</f>
        <v>0</v>
      </c>
      <c r="BR229" s="0" t="n">
        <f aca="false">ROUND(AD229-AN229-BH229,2)</f>
        <v>0</v>
      </c>
      <c r="BS229" s="0" t="n">
        <f aca="false">ROUND(AE229-AO229-BI229,2)</f>
        <v>0</v>
      </c>
      <c r="BT229" s="0" t="n">
        <f aca="false">MAX(0,Plan!$C$4-SUM(AF229:AO229))</f>
        <v>650</v>
      </c>
      <c r="BU229" s="0" t="n">
        <f aca="false">ROUND(SUM(BJ229:BS229),2)</f>
        <v>0</v>
      </c>
      <c r="BV229" s="0" t="n">
        <f aca="false">SUM(AF229:AO229)+SUM(AZ229:BI229)</f>
        <v>0</v>
      </c>
      <c r="BW229" s="0" t="n">
        <f aca="false">SUM(L229:U229)</f>
        <v>0</v>
      </c>
    </row>
    <row r="230" customFormat="false" ht="15" hidden="false" customHeight="false" outlineLevel="0" collapsed="false">
      <c r="A230" s="0" t="n">
        <v>225</v>
      </c>
      <c r="B230" s="0" t="n">
        <f aca="false">BJ229</f>
        <v>0</v>
      </c>
      <c r="C230" s="0" t="n">
        <f aca="false">BK229</f>
        <v>0</v>
      </c>
      <c r="D230" s="0" t="n">
        <f aca="false">BL229</f>
        <v>0</v>
      </c>
      <c r="E230" s="0" t="n">
        <f aca="false">BM229</f>
        <v>0</v>
      </c>
      <c r="F230" s="0" t="n">
        <f aca="false">BN229</f>
        <v>0</v>
      </c>
      <c r="G230" s="0" t="n">
        <f aca="false">BO229</f>
        <v>0</v>
      </c>
      <c r="H230" s="0" t="n">
        <f aca="false">BP229</f>
        <v>0</v>
      </c>
      <c r="I230" s="0" t="n">
        <f aca="false">BQ229</f>
        <v>0</v>
      </c>
      <c r="J230" s="0" t="n">
        <f aca="false">BR229</f>
        <v>0</v>
      </c>
      <c r="K230" s="0" t="n">
        <f aca="false">BS229</f>
        <v>0</v>
      </c>
      <c r="L230" s="0" t="n">
        <f aca="false">ROUND(B230*N(Debts!$D$5)/12,2)</f>
        <v>0</v>
      </c>
      <c r="M230" s="0" t="n">
        <f aca="false">ROUND(C230*N(Debts!$D$6)/12,2)</f>
        <v>0</v>
      </c>
      <c r="N230" s="0" t="n">
        <f aca="false">ROUND(D230*N(Debts!$D$7)/12,2)</f>
        <v>0</v>
      </c>
      <c r="O230" s="0" t="n">
        <f aca="false">ROUND(E230*N(Debts!$D$8)/12,2)</f>
        <v>0</v>
      </c>
      <c r="P230" s="0" t="n">
        <f aca="false">ROUND(F230*N(Debts!$D$9)/12,2)</f>
        <v>0</v>
      </c>
      <c r="Q230" s="0" t="n">
        <f aca="false">ROUND(G230*N(Debts!$D$10)/12,2)</f>
        <v>0</v>
      </c>
      <c r="R230" s="0" t="n">
        <f aca="false">ROUND(H230*N(Debts!$D$11)/12,2)</f>
        <v>0</v>
      </c>
      <c r="S230" s="0" t="n">
        <f aca="false">ROUND(I230*N(Debts!$D$12)/12,2)</f>
        <v>0</v>
      </c>
      <c r="T230" s="0" t="n">
        <f aca="false">ROUND(J230*N(Debts!$D$13)/12,2)</f>
        <v>0</v>
      </c>
      <c r="U230" s="0" t="n">
        <f aca="false">ROUND(K230*N(Debts!$D$14)/12,2)</f>
        <v>0</v>
      </c>
      <c r="V230" s="0" t="n">
        <f aca="false">B230+L230</f>
        <v>0</v>
      </c>
      <c r="W230" s="0" t="n">
        <f aca="false">C230+M230</f>
        <v>0</v>
      </c>
      <c r="X230" s="0" t="n">
        <f aca="false">D230+N230</f>
        <v>0</v>
      </c>
      <c r="Y230" s="0" t="n">
        <f aca="false">E230+O230</f>
        <v>0</v>
      </c>
      <c r="Z230" s="0" t="n">
        <f aca="false">F230+P230</f>
        <v>0</v>
      </c>
      <c r="AA230" s="0" t="n">
        <f aca="false">G230+Q230</f>
        <v>0</v>
      </c>
      <c r="AB230" s="0" t="n">
        <f aca="false">H230+R230</f>
        <v>0</v>
      </c>
      <c r="AC230" s="0" t="n">
        <f aca="false">I230+S230</f>
        <v>0</v>
      </c>
      <c r="AD230" s="0" t="n">
        <f aca="false">J230+T230</f>
        <v>0</v>
      </c>
      <c r="AE230" s="0" t="n">
        <f aca="false">K230+U230</f>
        <v>0</v>
      </c>
      <c r="AF230" s="0" t="n">
        <f aca="false">MIN(N(Debts!$E$5),V230)</f>
        <v>0</v>
      </c>
      <c r="AG230" s="0" t="n">
        <f aca="false">MIN(N(Debts!$E$6),W230)</f>
        <v>0</v>
      </c>
      <c r="AH230" s="0" t="n">
        <f aca="false">MIN(N(Debts!$E$7),X230)</f>
        <v>0</v>
      </c>
      <c r="AI230" s="0" t="n">
        <f aca="false">MIN(N(Debts!$E$8),Y230)</f>
        <v>0</v>
      </c>
      <c r="AJ230" s="0" t="n">
        <f aca="false">MIN(N(Debts!$E$9),Z230)</f>
        <v>0</v>
      </c>
      <c r="AK230" s="0" t="n">
        <f aca="false">MIN(N(Debts!$E$10),AA230)</f>
        <v>0</v>
      </c>
      <c r="AL230" s="0" t="n">
        <f aca="false">MIN(N(Debts!$E$11),AB230)</f>
        <v>0</v>
      </c>
      <c r="AM230" s="0" t="n">
        <f aca="false">MIN(N(Debts!$E$12),AC230)</f>
        <v>0</v>
      </c>
      <c r="AN230" s="0" t="n">
        <f aca="false">MIN(N(Debts!$E$13),AD230)</f>
        <v>0</v>
      </c>
      <c r="AO230" s="0" t="n">
        <f aca="false">MIN(N(Debts!$E$14),AE230)</f>
        <v>0</v>
      </c>
      <c r="AP230" s="0" t="n">
        <f aca="false">V230-AF230</f>
        <v>0</v>
      </c>
      <c r="AQ230" s="0" t="n">
        <f aca="false">W230-AG230</f>
        <v>0</v>
      </c>
      <c r="AR230" s="0" t="n">
        <f aca="false">X230-AH230</f>
        <v>0</v>
      </c>
      <c r="AS230" s="0" t="n">
        <f aca="false">Y230-AI230</f>
        <v>0</v>
      </c>
      <c r="AT230" s="0" t="n">
        <f aca="false">Z230-AJ230</f>
        <v>0</v>
      </c>
      <c r="AU230" s="0" t="n">
        <f aca="false">AA230-AK230</f>
        <v>0</v>
      </c>
      <c r="AV230" s="0" t="n">
        <f aca="false">AB230-AL230</f>
        <v>0</v>
      </c>
      <c r="AW230" s="0" t="n">
        <f aca="false">AC230-AM230</f>
        <v>0</v>
      </c>
      <c r="AX230" s="0" t="n">
        <f aca="false">AD230-AN230</f>
        <v>0</v>
      </c>
      <c r="AY230" s="0" t="n">
        <f aca="false">AE230-AO230</f>
        <v>0</v>
      </c>
      <c r="AZ230" s="0" t="n">
        <f aca="false">MAX(0,MIN(AP230,$BT230-SUMIF($AP$2:$AY$2,"&lt;"&amp;AP$2,$AP230:$AY230)))</f>
        <v>0</v>
      </c>
      <c r="BA230" s="0" t="n">
        <f aca="false">MAX(0,MIN(AQ230,$BT230-SUMIF($AP$2:$AY$2,"&lt;"&amp;AQ$2,$AP230:$AY230)))</f>
        <v>0</v>
      </c>
      <c r="BB230" s="0" t="n">
        <f aca="false">MAX(0,MIN(AR230,$BT230-SUMIF($AP$2:$AY$2,"&lt;"&amp;AR$2,$AP230:$AY230)))</f>
        <v>0</v>
      </c>
      <c r="BC230" s="0" t="n">
        <f aca="false">MAX(0,MIN(AS230,$BT230-SUMIF($AP$2:$AY$2,"&lt;"&amp;AS$2,$AP230:$AY230)))</f>
        <v>0</v>
      </c>
      <c r="BD230" s="0" t="n">
        <f aca="false">MAX(0,MIN(AT230,$BT230-SUMIF($AP$2:$AY$2,"&lt;"&amp;AT$2,$AP230:$AY230)))</f>
        <v>0</v>
      </c>
      <c r="BE230" s="0" t="n">
        <f aca="false">MAX(0,MIN(AU230,$BT230-SUMIF($AP$2:$AY$2,"&lt;"&amp;AU$2,$AP230:$AY230)))</f>
        <v>0</v>
      </c>
      <c r="BF230" s="0" t="n">
        <f aca="false">MAX(0,MIN(AV230,$BT230-SUMIF($AP$2:$AY$2,"&lt;"&amp;AV$2,$AP230:$AY230)))</f>
        <v>0</v>
      </c>
      <c r="BG230" s="0" t="n">
        <f aca="false">MAX(0,MIN(AW230,$BT230-SUMIF($AP$2:$AY$2,"&lt;"&amp;AW$2,$AP230:$AY230)))</f>
        <v>0</v>
      </c>
      <c r="BH230" s="0" t="n">
        <f aca="false">MAX(0,MIN(AX230,$BT230-SUMIF($AP$2:$AY$2,"&lt;"&amp;AX$2,$AP230:$AY230)))</f>
        <v>0</v>
      </c>
      <c r="BI230" s="0" t="n">
        <f aca="false">MAX(0,MIN(AY230,$BT230-SUMIF($AP$2:$AY$2,"&lt;"&amp;AY$2,$AP230:$AY230)))</f>
        <v>0</v>
      </c>
      <c r="BJ230" s="0" t="n">
        <f aca="false">ROUND(V230-AF230-AZ230,2)</f>
        <v>0</v>
      </c>
      <c r="BK230" s="0" t="n">
        <f aca="false">ROUND(W230-AG230-BA230,2)</f>
        <v>0</v>
      </c>
      <c r="BL230" s="0" t="n">
        <f aca="false">ROUND(X230-AH230-BB230,2)</f>
        <v>0</v>
      </c>
      <c r="BM230" s="0" t="n">
        <f aca="false">ROUND(Y230-AI230-BC230,2)</f>
        <v>0</v>
      </c>
      <c r="BN230" s="0" t="n">
        <f aca="false">ROUND(Z230-AJ230-BD230,2)</f>
        <v>0</v>
      </c>
      <c r="BO230" s="0" t="n">
        <f aca="false">ROUND(AA230-AK230-BE230,2)</f>
        <v>0</v>
      </c>
      <c r="BP230" s="0" t="n">
        <f aca="false">ROUND(AB230-AL230-BF230,2)</f>
        <v>0</v>
      </c>
      <c r="BQ230" s="0" t="n">
        <f aca="false">ROUND(AC230-AM230-BG230,2)</f>
        <v>0</v>
      </c>
      <c r="BR230" s="0" t="n">
        <f aca="false">ROUND(AD230-AN230-BH230,2)</f>
        <v>0</v>
      </c>
      <c r="BS230" s="0" t="n">
        <f aca="false">ROUND(AE230-AO230-BI230,2)</f>
        <v>0</v>
      </c>
      <c r="BT230" s="0" t="n">
        <f aca="false">MAX(0,Plan!$C$4-SUM(AF230:AO230))</f>
        <v>650</v>
      </c>
      <c r="BU230" s="0" t="n">
        <f aca="false">ROUND(SUM(BJ230:BS230),2)</f>
        <v>0</v>
      </c>
      <c r="BV230" s="0" t="n">
        <f aca="false">SUM(AF230:AO230)+SUM(AZ230:BI230)</f>
        <v>0</v>
      </c>
      <c r="BW230" s="0" t="n">
        <f aca="false">SUM(L230:U230)</f>
        <v>0</v>
      </c>
    </row>
    <row r="231" customFormat="false" ht="15" hidden="false" customHeight="false" outlineLevel="0" collapsed="false">
      <c r="A231" s="0" t="n">
        <v>226</v>
      </c>
      <c r="B231" s="0" t="n">
        <f aca="false">BJ230</f>
        <v>0</v>
      </c>
      <c r="C231" s="0" t="n">
        <f aca="false">BK230</f>
        <v>0</v>
      </c>
      <c r="D231" s="0" t="n">
        <f aca="false">BL230</f>
        <v>0</v>
      </c>
      <c r="E231" s="0" t="n">
        <f aca="false">BM230</f>
        <v>0</v>
      </c>
      <c r="F231" s="0" t="n">
        <f aca="false">BN230</f>
        <v>0</v>
      </c>
      <c r="G231" s="0" t="n">
        <f aca="false">BO230</f>
        <v>0</v>
      </c>
      <c r="H231" s="0" t="n">
        <f aca="false">BP230</f>
        <v>0</v>
      </c>
      <c r="I231" s="0" t="n">
        <f aca="false">BQ230</f>
        <v>0</v>
      </c>
      <c r="J231" s="0" t="n">
        <f aca="false">BR230</f>
        <v>0</v>
      </c>
      <c r="K231" s="0" t="n">
        <f aca="false">BS230</f>
        <v>0</v>
      </c>
      <c r="L231" s="0" t="n">
        <f aca="false">ROUND(B231*N(Debts!$D$5)/12,2)</f>
        <v>0</v>
      </c>
      <c r="M231" s="0" t="n">
        <f aca="false">ROUND(C231*N(Debts!$D$6)/12,2)</f>
        <v>0</v>
      </c>
      <c r="N231" s="0" t="n">
        <f aca="false">ROUND(D231*N(Debts!$D$7)/12,2)</f>
        <v>0</v>
      </c>
      <c r="O231" s="0" t="n">
        <f aca="false">ROUND(E231*N(Debts!$D$8)/12,2)</f>
        <v>0</v>
      </c>
      <c r="P231" s="0" t="n">
        <f aca="false">ROUND(F231*N(Debts!$D$9)/12,2)</f>
        <v>0</v>
      </c>
      <c r="Q231" s="0" t="n">
        <f aca="false">ROUND(G231*N(Debts!$D$10)/12,2)</f>
        <v>0</v>
      </c>
      <c r="R231" s="0" t="n">
        <f aca="false">ROUND(H231*N(Debts!$D$11)/12,2)</f>
        <v>0</v>
      </c>
      <c r="S231" s="0" t="n">
        <f aca="false">ROUND(I231*N(Debts!$D$12)/12,2)</f>
        <v>0</v>
      </c>
      <c r="T231" s="0" t="n">
        <f aca="false">ROUND(J231*N(Debts!$D$13)/12,2)</f>
        <v>0</v>
      </c>
      <c r="U231" s="0" t="n">
        <f aca="false">ROUND(K231*N(Debts!$D$14)/12,2)</f>
        <v>0</v>
      </c>
      <c r="V231" s="0" t="n">
        <f aca="false">B231+L231</f>
        <v>0</v>
      </c>
      <c r="W231" s="0" t="n">
        <f aca="false">C231+M231</f>
        <v>0</v>
      </c>
      <c r="X231" s="0" t="n">
        <f aca="false">D231+N231</f>
        <v>0</v>
      </c>
      <c r="Y231" s="0" t="n">
        <f aca="false">E231+O231</f>
        <v>0</v>
      </c>
      <c r="Z231" s="0" t="n">
        <f aca="false">F231+P231</f>
        <v>0</v>
      </c>
      <c r="AA231" s="0" t="n">
        <f aca="false">G231+Q231</f>
        <v>0</v>
      </c>
      <c r="AB231" s="0" t="n">
        <f aca="false">H231+R231</f>
        <v>0</v>
      </c>
      <c r="AC231" s="0" t="n">
        <f aca="false">I231+S231</f>
        <v>0</v>
      </c>
      <c r="AD231" s="0" t="n">
        <f aca="false">J231+T231</f>
        <v>0</v>
      </c>
      <c r="AE231" s="0" t="n">
        <f aca="false">K231+U231</f>
        <v>0</v>
      </c>
      <c r="AF231" s="0" t="n">
        <f aca="false">MIN(N(Debts!$E$5),V231)</f>
        <v>0</v>
      </c>
      <c r="AG231" s="0" t="n">
        <f aca="false">MIN(N(Debts!$E$6),W231)</f>
        <v>0</v>
      </c>
      <c r="AH231" s="0" t="n">
        <f aca="false">MIN(N(Debts!$E$7),X231)</f>
        <v>0</v>
      </c>
      <c r="AI231" s="0" t="n">
        <f aca="false">MIN(N(Debts!$E$8),Y231)</f>
        <v>0</v>
      </c>
      <c r="AJ231" s="0" t="n">
        <f aca="false">MIN(N(Debts!$E$9),Z231)</f>
        <v>0</v>
      </c>
      <c r="AK231" s="0" t="n">
        <f aca="false">MIN(N(Debts!$E$10),AA231)</f>
        <v>0</v>
      </c>
      <c r="AL231" s="0" t="n">
        <f aca="false">MIN(N(Debts!$E$11),AB231)</f>
        <v>0</v>
      </c>
      <c r="AM231" s="0" t="n">
        <f aca="false">MIN(N(Debts!$E$12),AC231)</f>
        <v>0</v>
      </c>
      <c r="AN231" s="0" t="n">
        <f aca="false">MIN(N(Debts!$E$13),AD231)</f>
        <v>0</v>
      </c>
      <c r="AO231" s="0" t="n">
        <f aca="false">MIN(N(Debts!$E$14),AE231)</f>
        <v>0</v>
      </c>
      <c r="AP231" s="0" t="n">
        <f aca="false">V231-AF231</f>
        <v>0</v>
      </c>
      <c r="AQ231" s="0" t="n">
        <f aca="false">W231-AG231</f>
        <v>0</v>
      </c>
      <c r="AR231" s="0" t="n">
        <f aca="false">X231-AH231</f>
        <v>0</v>
      </c>
      <c r="AS231" s="0" t="n">
        <f aca="false">Y231-AI231</f>
        <v>0</v>
      </c>
      <c r="AT231" s="0" t="n">
        <f aca="false">Z231-AJ231</f>
        <v>0</v>
      </c>
      <c r="AU231" s="0" t="n">
        <f aca="false">AA231-AK231</f>
        <v>0</v>
      </c>
      <c r="AV231" s="0" t="n">
        <f aca="false">AB231-AL231</f>
        <v>0</v>
      </c>
      <c r="AW231" s="0" t="n">
        <f aca="false">AC231-AM231</f>
        <v>0</v>
      </c>
      <c r="AX231" s="0" t="n">
        <f aca="false">AD231-AN231</f>
        <v>0</v>
      </c>
      <c r="AY231" s="0" t="n">
        <f aca="false">AE231-AO231</f>
        <v>0</v>
      </c>
      <c r="AZ231" s="0" t="n">
        <f aca="false">MAX(0,MIN(AP231,$BT231-SUMIF($AP$2:$AY$2,"&lt;"&amp;AP$2,$AP231:$AY231)))</f>
        <v>0</v>
      </c>
      <c r="BA231" s="0" t="n">
        <f aca="false">MAX(0,MIN(AQ231,$BT231-SUMIF($AP$2:$AY$2,"&lt;"&amp;AQ$2,$AP231:$AY231)))</f>
        <v>0</v>
      </c>
      <c r="BB231" s="0" t="n">
        <f aca="false">MAX(0,MIN(AR231,$BT231-SUMIF($AP$2:$AY$2,"&lt;"&amp;AR$2,$AP231:$AY231)))</f>
        <v>0</v>
      </c>
      <c r="BC231" s="0" t="n">
        <f aca="false">MAX(0,MIN(AS231,$BT231-SUMIF($AP$2:$AY$2,"&lt;"&amp;AS$2,$AP231:$AY231)))</f>
        <v>0</v>
      </c>
      <c r="BD231" s="0" t="n">
        <f aca="false">MAX(0,MIN(AT231,$BT231-SUMIF($AP$2:$AY$2,"&lt;"&amp;AT$2,$AP231:$AY231)))</f>
        <v>0</v>
      </c>
      <c r="BE231" s="0" t="n">
        <f aca="false">MAX(0,MIN(AU231,$BT231-SUMIF($AP$2:$AY$2,"&lt;"&amp;AU$2,$AP231:$AY231)))</f>
        <v>0</v>
      </c>
      <c r="BF231" s="0" t="n">
        <f aca="false">MAX(0,MIN(AV231,$BT231-SUMIF($AP$2:$AY$2,"&lt;"&amp;AV$2,$AP231:$AY231)))</f>
        <v>0</v>
      </c>
      <c r="BG231" s="0" t="n">
        <f aca="false">MAX(0,MIN(AW231,$BT231-SUMIF($AP$2:$AY$2,"&lt;"&amp;AW$2,$AP231:$AY231)))</f>
        <v>0</v>
      </c>
      <c r="BH231" s="0" t="n">
        <f aca="false">MAX(0,MIN(AX231,$BT231-SUMIF($AP$2:$AY$2,"&lt;"&amp;AX$2,$AP231:$AY231)))</f>
        <v>0</v>
      </c>
      <c r="BI231" s="0" t="n">
        <f aca="false">MAX(0,MIN(AY231,$BT231-SUMIF($AP$2:$AY$2,"&lt;"&amp;AY$2,$AP231:$AY231)))</f>
        <v>0</v>
      </c>
      <c r="BJ231" s="0" t="n">
        <f aca="false">ROUND(V231-AF231-AZ231,2)</f>
        <v>0</v>
      </c>
      <c r="BK231" s="0" t="n">
        <f aca="false">ROUND(W231-AG231-BA231,2)</f>
        <v>0</v>
      </c>
      <c r="BL231" s="0" t="n">
        <f aca="false">ROUND(X231-AH231-BB231,2)</f>
        <v>0</v>
      </c>
      <c r="BM231" s="0" t="n">
        <f aca="false">ROUND(Y231-AI231-BC231,2)</f>
        <v>0</v>
      </c>
      <c r="BN231" s="0" t="n">
        <f aca="false">ROUND(Z231-AJ231-BD231,2)</f>
        <v>0</v>
      </c>
      <c r="BO231" s="0" t="n">
        <f aca="false">ROUND(AA231-AK231-BE231,2)</f>
        <v>0</v>
      </c>
      <c r="BP231" s="0" t="n">
        <f aca="false">ROUND(AB231-AL231-BF231,2)</f>
        <v>0</v>
      </c>
      <c r="BQ231" s="0" t="n">
        <f aca="false">ROUND(AC231-AM231-BG231,2)</f>
        <v>0</v>
      </c>
      <c r="BR231" s="0" t="n">
        <f aca="false">ROUND(AD231-AN231-BH231,2)</f>
        <v>0</v>
      </c>
      <c r="BS231" s="0" t="n">
        <f aca="false">ROUND(AE231-AO231-BI231,2)</f>
        <v>0</v>
      </c>
      <c r="BT231" s="0" t="n">
        <f aca="false">MAX(0,Plan!$C$4-SUM(AF231:AO231))</f>
        <v>650</v>
      </c>
      <c r="BU231" s="0" t="n">
        <f aca="false">ROUND(SUM(BJ231:BS231),2)</f>
        <v>0</v>
      </c>
      <c r="BV231" s="0" t="n">
        <f aca="false">SUM(AF231:AO231)+SUM(AZ231:BI231)</f>
        <v>0</v>
      </c>
      <c r="BW231" s="0" t="n">
        <f aca="false">SUM(L231:U231)</f>
        <v>0</v>
      </c>
    </row>
    <row r="232" customFormat="false" ht="15" hidden="false" customHeight="false" outlineLevel="0" collapsed="false">
      <c r="A232" s="0" t="n">
        <v>227</v>
      </c>
      <c r="B232" s="0" t="n">
        <f aca="false">BJ231</f>
        <v>0</v>
      </c>
      <c r="C232" s="0" t="n">
        <f aca="false">BK231</f>
        <v>0</v>
      </c>
      <c r="D232" s="0" t="n">
        <f aca="false">BL231</f>
        <v>0</v>
      </c>
      <c r="E232" s="0" t="n">
        <f aca="false">BM231</f>
        <v>0</v>
      </c>
      <c r="F232" s="0" t="n">
        <f aca="false">BN231</f>
        <v>0</v>
      </c>
      <c r="G232" s="0" t="n">
        <f aca="false">BO231</f>
        <v>0</v>
      </c>
      <c r="H232" s="0" t="n">
        <f aca="false">BP231</f>
        <v>0</v>
      </c>
      <c r="I232" s="0" t="n">
        <f aca="false">BQ231</f>
        <v>0</v>
      </c>
      <c r="J232" s="0" t="n">
        <f aca="false">BR231</f>
        <v>0</v>
      </c>
      <c r="K232" s="0" t="n">
        <f aca="false">BS231</f>
        <v>0</v>
      </c>
      <c r="L232" s="0" t="n">
        <f aca="false">ROUND(B232*N(Debts!$D$5)/12,2)</f>
        <v>0</v>
      </c>
      <c r="M232" s="0" t="n">
        <f aca="false">ROUND(C232*N(Debts!$D$6)/12,2)</f>
        <v>0</v>
      </c>
      <c r="N232" s="0" t="n">
        <f aca="false">ROUND(D232*N(Debts!$D$7)/12,2)</f>
        <v>0</v>
      </c>
      <c r="O232" s="0" t="n">
        <f aca="false">ROUND(E232*N(Debts!$D$8)/12,2)</f>
        <v>0</v>
      </c>
      <c r="P232" s="0" t="n">
        <f aca="false">ROUND(F232*N(Debts!$D$9)/12,2)</f>
        <v>0</v>
      </c>
      <c r="Q232" s="0" t="n">
        <f aca="false">ROUND(G232*N(Debts!$D$10)/12,2)</f>
        <v>0</v>
      </c>
      <c r="R232" s="0" t="n">
        <f aca="false">ROUND(H232*N(Debts!$D$11)/12,2)</f>
        <v>0</v>
      </c>
      <c r="S232" s="0" t="n">
        <f aca="false">ROUND(I232*N(Debts!$D$12)/12,2)</f>
        <v>0</v>
      </c>
      <c r="T232" s="0" t="n">
        <f aca="false">ROUND(J232*N(Debts!$D$13)/12,2)</f>
        <v>0</v>
      </c>
      <c r="U232" s="0" t="n">
        <f aca="false">ROUND(K232*N(Debts!$D$14)/12,2)</f>
        <v>0</v>
      </c>
      <c r="V232" s="0" t="n">
        <f aca="false">B232+L232</f>
        <v>0</v>
      </c>
      <c r="W232" s="0" t="n">
        <f aca="false">C232+M232</f>
        <v>0</v>
      </c>
      <c r="X232" s="0" t="n">
        <f aca="false">D232+N232</f>
        <v>0</v>
      </c>
      <c r="Y232" s="0" t="n">
        <f aca="false">E232+O232</f>
        <v>0</v>
      </c>
      <c r="Z232" s="0" t="n">
        <f aca="false">F232+P232</f>
        <v>0</v>
      </c>
      <c r="AA232" s="0" t="n">
        <f aca="false">G232+Q232</f>
        <v>0</v>
      </c>
      <c r="AB232" s="0" t="n">
        <f aca="false">H232+R232</f>
        <v>0</v>
      </c>
      <c r="AC232" s="0" t="n">
        <f aca="false">I232+S232</f>
        <v>0</v>
      </c>
      <c r="AD232" s="0" t="n">
        <f aca="false">J232+T232</f>
        <v>0</v>
      </c>
      <c r="AE232" s="0" t="n">
        <f aca="false">K232+U232</f>
        <v>0</v>
      </c>
      <c r="AF232" s="0" t="n">
        <f aca="false">MIN(N(Debts!$E$5),V232)</f>
        <v>0</v>
      </c>
      <c r="AG232" s="0" t="n">
        <f aca="false">MIN(N(Debts!$E$6),W232)</f>
        <v>0</v>
      </c>
      <c r="AH232" s="0" t="n">
        <f aca="false">MIN(N(Debts!$E$7),X232)</f>
        <v>0</v>
      </c>
      <c r="AI232" s="0" t="n">
        <f aca="false">MIN(N(Debts!$E$8),Y232)</f>
        <v>0</v>
      </c>
      <c r="AJ232" s="0" t="n">
        <f aca="false">MIN(N(Debts!$E$9),Z232)</f>
        <v>0</v>
      </c>
      <c r="AK232" s="0" t="n">
        <f aca="false">MIN(N(Debts!$E$10),AA232)</f>
        <v>0</v>
      </c>
      <c r="AL232" s="0" t="n">
        <f aca="false">MIN(N(Debts!$E$11),AB232)</f>
        <v>0</v>
      </c>
      <c r="AM232" s="0" t="n">
        <f aca="false">MIN(N(Debts!$E$12),AC232)</f>
        <v>0</v>
      </c>
      <c r="AN232" s="0" t="n">
        <f aca="false">MIN(N(Debts!$E$13),AD232)</f>
        <v>0</v>
      </c>
      <c r="AO232" s="0" t="n">
        <f aca="false">MIN(N(Debts!$E$14),AE232)</f>
        <v>0</v>
      </c>
      <c r="AP232" s="0" t="n">
        <f aca="false">V232-AF232</f>
        <v>0</v>
      </c>
      <c r="AQ232" s="0" t="n">
        <f aca="false">W232-AG232</f>
        <v>0</v>
      </c>
      <c r="AR232" s="0" t="n">
        <f aca="false">X232-AH232</f>
        <v>0</v>
      </c>
      <c r="AS232" s="0" t="n">
        <f aca="false">Y232-AI232</f>
        <v>0</v>
      </c>
      <c r="AT232" s="0" t="n">
        <f aca="false">Z232-AJ232</f>
        <v>0</v>
      </c>
      <c r="AU232" s="0" t="n">
        <f aca="false">AA232-AK232</f>
        <v>0</v>
      </c>
      <c r="AV232" s="0" t="n">
        <f aca="false">AB232-AL232</f>
        <v>0</v>
      </c>
      <c r="AW232" s="0" t="n">
        <f aca="false">AC232-AM232</f>
        <v>0</v>
      </c>
      <c r="AX232" s="0" t="n">
        <f aca="false">AD232-AN232</f>
        <v>0</v>
      </c>
      <c r="AY232" s="0" t="n">
        <f aca="false">AE232-AO232</f>
        <v>0</v>
      </c>
      <c r="AZ232" s="0" t="n">
        <f aca="false">MAX(0,MIN(AP232,$BT232-SUMIF($AP$2:$AY$2,"&lt;"&amp;AP$2,$AP232:$AY232)))</f>
        <v>0</v>
      </c>
      <c r="BA232" s="0" t="n">
        <f aca="false">MAX(0,MIN(AQ232,$BT232-SUMIF($AP$2:$AY$2,"&lt;"&amp;AQ$2,$AP232:$AY232)))</f>
        <v>0</v>
      </c>
      <c r="BB232" s="0" t="n">
        <f aca="false">MAX(0,MIN(AR232,$BT232-SUMIF($AP$2:$AY$2,"&lt;"&amp;AR$2,$AP232:$AY232)))</f>
        <v>0</v>
      </c>
      <c r="BC232" s="0" t="n">
        <f aca="false">MAX(0,MIN(AS232,$BT232-SUMIF($AP$2:$AY$2,"&lt;"&amp;AS$2,$AP232:$AY232)))</f>
        <v>0</v>
      </c>
      <c r="BD232" s="0" t="n">
        <f aca="false">MAX(0,MIN(AT232,$BT232-SUMIF($AP$2:$AY$2,"&lt;"&amp;AT$2,$AP232:$AY232)))</f>
        <v>0</v>
      </c>
      <c r="BE232" s="0" t="n">
        <f aca="false">MAX(0,MIN(AU232,$BT232-SUMIF($AP$2:$AY$2,"&lt;"&amp;AU$2,$AP232:$AY232)))</f>
        <v>0</v>
      </c>
      <c r="BF232" s="0" t="n">
        <f aca="false">MAX(0,MIN(AV232,$BT232-SUMIF($AP$2:$AY$2,"&lt;"&amp;AV$2,$AP232:$AY232)))</f>
        <v>0</v>
      </c>
      <c r="BG232" s="0" t="n">
        <f aca="false">MAX(0,MIN(AW232,$BT232-SUMIF($AP$2:$AY$2,"&lt;"&amp;AW$2,$AP232:$AY232)))</f>
        <v>0</v>
      </c>
      <c r="BH232" s="0" t="n">
        <f aca="false">MAX(0,MIN(AX232,$BT232-SUMIF($AP$2:$AY$2,"&lt;"&amp;AX$2,$AP232:$AY232)))</f>
        <v>0</v>
      </c>
      <c r="BI232" s="0" t="n">
        <f aca="false">MAX(0,MIN(AY232,$BT232-SUMIF($AP$2:$AY$2,"&lt;"&amp;AY$2,$AP232:$AY232)))</f>
        <v>0</v>
      </c>
      <c r="BJ232" s="0" t="n">
        <f aca="false">ROUND(V232-AF232-AZ232,2)</f>
        <v>0</v>
      </c>
      <c r="BK232" s="0" t="n">
        <f aca="false">ROUND(W232-AG232-BA232,2)</f>
        <v>0</v>
      </c>
      <c r="BL232" s="0" t="n">
        <f aca="false">ROUND(X232-AH232-BB232,2)</f>
        <v>0</v>
      </c>
      <c r="BM232" s="0" t="n">
        <f aca="false">ROUND(Y232-AI232-BC232,2)</f>
        <v>0</v>
      </c>
      <c r="BN232" s="0" t="n">
        <f aca="false">ROUND(Z232-AJ232-BD232,2)</f>
        <v>0</v>
      </c>
      <c r="BO232" s="0" t="n">
        <f aca="false">ROUND(AA232-AK232-BE232,2)</f>
        <v>0</v>
      </c>
      <c r="BP232" s="0" t="n">
        <f aca="false">ROUND(AB232-AL232-BF232,2)</f>
        <v>0</v>
      </c>
      <c r="BQ232" s="0" t="n">
        <f aca="false">ROUND(AC232-AM232-BG232,2)</f>
        <v>0</v>
      </c>
      <c r="BR232" s="0" t="n">
        <f aca="false">ROUND(AD232-AN232-BH232,2)</f>
        <v>0</v>
      </c>
      <c r="BS232" s="0" t="n">
        <f aca="false">ROUND(AE232-AO232-BI232,2)</f>
        <v>0</v>
      </c>
      <c r="BT232" s="0" t="n">
        <f aca="false">MAX(0,Plan!$C$4-SUM(AF232:AO232))</f>
        <v>650</v>
      </c>
      <c r="BU232" s="0" t="n">
        <f aca="false">ROUND(SUM(BJ232:BS232),2)</f>
        <v>0</v>
      </c>
      <c r="BV232" s="0" t="n">
        <f aca="false">SUM(AF232:AO232)+SUM(AZ232:BI232)</f>
        <v>0</v>
      </c>
      <c r="BW232" s="0" t="n">
        <f aca="false">SUM(L232:U232)</f>
        <v>0</v>
      </c>
    </row>
    <row r="233" customFormat="false" ht="15" hidden="false" customHeight="false" outlineLevel="0" collapsed="false">
      <c r="A233" s="0" t="n">
        <v>228</v>
      </c>
      <c r="B233" s="0" t="n">
        <f aca="false">BJ232</f>
        <v>0</v>
      </c>
      <c r="C233" s="0" t="n">
        <f aca="false">BK232</f>
        <v>0</v>
      </c>
      <c r="D233" s="0" t="n">
        <f aca="false">BL232</f>
        <v>0</v>
      </c>
      <c r="E233" s="0" t="n">
        <f aca="false">BM232</f>
        <v>0</v>
      </c>
      <c r="F233" s="0" t="n">
        <f aca="false">BN232</f>
        <v>0</v>
      </c>
      <c r="G233" s="0" t="n">
        <f aca="false">BO232</f>
        <v>0</v>
      </c>
      <c r="H233" s="0" t="n">
        <f aca="false">BP232</f>
        <v>0</v>
      </c>
      <c r="I233" s="0" t="n">
        <f aca="false">BQ232</f>
        <v>0</v>
      </c>
      <c r="J233" s="0" t="n">
        <f aca="false">BR232</f>
        <v>0</v>
      </c>
      <c r="K233" s="0" t="n">
        <f aca="false">BS232</f>
        <v>0</v>
      </c>
      <c r="L233" s="0" t="n">
        <f aca="false">ROUND(B233*N(Debts!$D$5)/12,2)</f>
        <v>0</v>
      </c>
      <c r="M233" s="0" t="n">
        <f aca="false">ROUND(C233*N(Debts!$D$6)/12,2)</f>
        <v>0</v>
      </c>
      <c r="N233" s="0" t="n">
        <f aca="false">ROUND(D233*N(Debts!$D$7)/12,2)</f>
        <v>0</v>
      </c>
      <c r="O233" s="0" t="n">
        <f aca="false">ROUND(E233*N(Debts!$D$8)/12,2)</f>
        <v>0</v>
      </c>
      <c r="P233" s="0" t="n">
        <f aca="false">ROUND(F233*N(Debts!$D$9)/12,2)</f>
        <v>0</v>
      </c>
      <c r="Q233" s="0" t="n">
        <f aca="false">ROUND(G233*N(Debts!$D$10)/12,2)</f>
        <v>0</v>
      </c>
      <c r="R233" s="0" t="n">
        <f aca="false">ROUND(H233*N(Debts!$D$11)/12,2)</f>
        <v>0</v>
      </c>
      <c r="S233" s="0" t="n">
        <f aca="false">ROUND(I233*N(Debts!$D$12)/12,2)</f>
        <v>0</v>
      </c>
      <c r="T233" s="0" t="n">
        <f aca="false">ROUND(J233*N(Debts!$D$13)/12,2)</f>
        <v>0</v>
      </c>
      <c r="U233" s="0" t="n">
        <f aca="false">ROUND(K233*N(Debts!$D$14)/12,2)</f>
        <v>0</v>
      </c>
      <c r="V233" s="0" t="n">
        <f aca="false">B233+L233</f>
        <v>0</v>
      </c>
      <c r="W233" s="0" t="n">
        <f aca="false">C233+M233</f>
        <v>0</v>
      </c>
      <c r="X233" s="0" t="n">
        <f aca="false">D233+N233</f>
        <v>0</v>
      </c>
      <c r="Y233" s="0" t="n">
        <f aca="false">E233+O233</f>
        <v>0</v>
      </c>
      <c r="Z233" s="0" t="n">
        <f aca="false">F233+P233</f>
        <v>0</v>
      </c>
      <c r="AA233" s="0" t="n">
        <f aca="false">G233+Q233</f>
        <v>0</v>
      </c>
      <c r="AB233" s="0" t="n">
        <f aca="false">H233+R233</f>
        <v>0</v>
      </c>
      <c r="AC233" s="0" t="n">
        <f aca="false">I233+S233</f>
        <v>0</v>
      </c>
      <c r="AD233" s="0" t="n">
        <f aca="false">J233+T233</f>
        <v>0</v>
      </c>
      <c r="AE233" s="0" t="n">
        <f aca="false">K233+U233</f>
        <v>0</v>
      </c>
      <c r="AF233" s="0" t="n">
        <f aca="false">MIN(N(Debts!$E$5),V233)</f>
        <v>0</v>
      </c>
      <c r="AG233" s="0" t="n">
        <f aca="false">MIN(N(Debts!$E$6),W233)</f>
        <v>0</v>
      </c>
      <c r="AH233" s="0" t="n">
        <f aca="false">MIN(N(Debts!$E$7),X233)</f>
        <v>0</v>
      </c>
      <c r="AI233" s="0" t="n">
        <f aca="false">MIN(N(Debts!$E$8),Y233)</f>
        <v>0</v>
      </c>
      <c r="AJ233" s="0" t="n">
        <f aca="false">MIN(N(Debts!$E$9),Z233)</f>
        <v>0</v>
      </c>
      <c r="AK233" s="0" t="n">
        <f aca="false">MIN(N(Debts!$E$10),AA233)</f>
        <v>0</v>
      </c>
      <c r="AL233" s="0" t="n">
        <f aca="false">MIN(N(Debts!$E$11),AB233)</f>
        <v>0</v>
      </c>
      <c r="AM233" s="0" t="n">
        <f aca="false">MIN(N(Debts!$E$12),AC233)</f>
        <v>0</v>
      </c>
      <c r="AN233" s="0" t="n">
        <f aca="false">MIN(N(Debts!$E$13),AD233)</f>
        <v>0</v>
      </c>
      <c r="AO233" s="0" t="n">
        <f aca="false">MIN(N(Debts!$E$14),AE233)</f>
        <v>0</v>
      </c>
      <c r="AP233" s="0" t="n">
        <f aca="false">V233-AF233</f>
        <v>0</v>
      </c>
      <c r="AQ233" s="0" t="n">
        <f aca="false">W233-AG233</f>
        <v>0</v>
      </c>
      <c r="AR233" s="0" t="n">
        <f aca="false">X233-AH233</f>
        <v>0</v>
      </c>
      <c r="AS233" s="0" t="n">
        <f aca="false">Y233-AI233</f>
        <v>0</v>
      </c>
      <c r="AT233" s="0" t="n">
        <f aca="false">Z233-AJ233</f>
        <v>0</v>
      </c>
      <c r="AU233" s="0" t="n">
        <f aca="false">AA233-AK233</f>
        <v>0</v>
      </c>
      <c r="AV233" s="0" t="n">
        <f aca="false">AB233-AL233</f>
        <v>0</v>
      </c>
      <c r="AW233" s="0" t="n">
        <f aca="false">AC233-AM233</f>
        <v>0</v>
      </c>
      <c r="AX233" s="0" t="n">
        <f aca="false">AD233-AN233</f>
        <v>0</v>
      </c>
      <c r="AY233" s="0" t="n">
        <f aca="false">AE233-AO233</f>
        <v>0</v>
      </c>
      <c r="AZ233" s="0" t="n">
        <f aca="false">MAX(0,MIN(AP233,$BT233-SUMIF($AP$2:$AY$2,"&lt;"&amp;AP$2,$AP233:$AY233)))</f>
        <v>0</v>
      </c>
      <c r="BA233" s="0" t="n">
        <f aca="false">MAX(0,MIN(AQ233,$BT233-SUMIF($AP$2:$AY$2,"&lt;"&amp;AQ$2,$AP233:$AY233)))</f>
        <v>0</v>
      </c>
      <c r="BB233" s="0" t="n">
        <f aca="false">MAX(0,MIN(AR233,$BT233-SUMIF($AP$2:$AY$2,"&lt;"&amp;AR$2,$AP233:$AY233)))</f>
        <v>0</v>
      </c>
      <c r="BC233" s="0" t="n">
        <f aca="false">MAX(0,MIN(AS233,$BT233-SUMIF($AP$2:$AY$2,"&lt;"&amp;AS$2,$AP233:$AY233)))</f>
        <v>0</v>
      </c>
      <c r="BD233" s="0" t="n">
        <f aca="false">MAX(0,MIN(AT233,$BT233-SUMIF($AP$2:$AY$2,"&lt;"&amp;AT$2,$AP233:$AY233)))</f>
        <v>0</v>
      </c>
      <c r="BE233" s="0" t="n">
        <f aca="false">MAX(0,MIN(AU233,$BT233-SUMIF($AP$2:$AY$2,"&lt;"&amp;AU$2,$AP233:$AY233)))</f>
        <v>0</v>
      </c>
      <c r="BF233" s="0" t="n">
        <f aca="false">MAX(0,MIN(AV233,$BT233-SUMIF($AP$2:$AY$2,"&lt;"&amp;AV$2,$AP233:$AY233)))</f>
        <v>0</v>
      </c>
      <c r="BG233" s="0" t="n">
        <f aca="false">MAX(0,MIN(AW233,$BT233-SUMIF($AP$2:$AY$2,"&lt;"&amp;AW$2,$AP233:$AY233)))</f>
        <v>0</v>
      </c>
      <c r="BH233" s="0" t="n">
        <f aca="false">MAX(0,MIN(AX233,$BT233-SUMIF($AP$2:$AY$2,"&lt;"&amp;AX$2,$AP233:$AY233)))</f>
        <v>0</v>
      </c>
      <c r="BI233" s="0" t="n">
        <f aca="false">MAX(0,MIN(AY233,$BT233-SUMIF($AP$2:$AY$2,"&lt;"&amp;AY$2,$AP233:$AY233)))</f>
        <v>0</v>
      </c>
      <c r="BJ233" s="0" t="n">
        <f aca="false">ROUND(V233-AF233-AZ233,2)</f>
        <v>0</v>
      </c>
      <c r="BK233" s="0" t="n">
        <f aca="false">ROUND(W233-AG233-BA233,2)</f>
        <v>0</v>
      </c>
      <c r="BL233" s="0" t="n">
        <f aca="false">ROUND(X233-AH233-BB233,2)</f>
        <v>0</v>
      </c>
      <c r="BM233" s="0" t="n">
        <f aca="false">ROUND(Y233-AI233-BC233,2)</f>
        <v>0</v>
      </c>
      <c r="BN233" s="0" t="n">
        <f aca="false">ROUND(Z233-AJ233-BD233,2)</f>
        <v>0</v>
      </c>
      <c r="BO233" s="0" t="n">
        <f aca="false">ROUND(AA233-AK233-BE233,2)</f>
        <v>0</v>
      </c>
      <c r="BP233" s="0" t="n">
        <f aca="false">ROUND(AB233-AL233-BF233,2)</f>
        <v>0</v>
      </c>
      <c r="BQ233" s="0" t="n">
        <f aca="false">ROUND(AC233-AM233-BG233,2)</f>
        <v>0</v>
      </c>
      <c r="BR233" s="0" t="n">
        <f aca="false">ROUND(AD233-AN233-BH233,2)</f>
        <v>0</v>
      </c>
      <c r="BS233" s="0" t="n">
        <f aca="false">ROUND(AE233-AO233-BI233,2)</f>
        <v>0</v>
      </c>
      <c r="BT233" s="0" t="n">
        <f aca="false">MAX(0,Plan!$C$4-SUM(AF233:AO233))</f>
        <v>650</v>
      </c>
      <c r="BU233" s="0" t="n">
        <f aca="false">ROUND(SUM(BJ233:BS233),2)</f>
        <v>0</v>
      </c>
      <c r="BV233" s="0" t="n">
        <f aca="false">SUM(AF233:AO233)+SUM(AZ233:BI233)</f>
        <v>0</v>
      </c>
      <c r="BW233" s="0" t="n">
        <f aca="false">SUM(L233:U233)</f>
        <v>0</v>
      </c>
    </row>
    <row r="234" customFormat="false" ht="15" hidden="false" customHeight="false" outlineLevel="0" collapsed="false">
      <c r="A234" s="0" t="n">
        <v>229</v>
      </c>
      <c r="B234" s="0" t="n">
        <f aca="false">BJ233</f>
        <v>0</v>
      </c>
      <c r="C234" s="0" t="n">
        <f aca="false">BK233</f>
        <v>0</v>
      </c>
      <c r="D234" s="0" t="n">
        <f aca="false">BL233</f>
        <v>0</v>
      </c>
      <c r="E234" s="0" t="n">
        <f aca="false">BM233</f>
        <v>0</v>
      </c>
      <c r="F234" s="0" t="n">
        <f aca="false">BN233</f>
        <v>0</v>
      </c>
      <c r="G234" s="0" t="n">
        <f aca="false">BO233</f>
        <v>0</v>
      </c>
      <c r="H234" s="0" t="n">
        <f aca="false">BP233</f>
        <v>0</v>
      </c>
      <c r="I234" s="0" t="n">
        <f aca="false">BQ233</f>
        <v>0</v>
      </c>
      <c r="J234" s="0" t="n">
        <f aca="false">BR233</f>
        <v>0</v>
      </c>
      <c r="K234" s="0" t="n">
        <f aca="false">BS233</f>
        <v>0</v>
      </c>
      <c r="L234" s="0" t="n">
        <f aca="false">ROUND(B234*N(Debts!$D$5)/12,2)</f>
        <v>0</v>
      </c>
      <c r="M234" s="0" t="n">
        <f aca="false">ROUND(C234*N(Debts!$D$6)/12,2)</f>
        <v>0</v>
      </c>
      <c r="N234" s="0" t="n">
        <f aca="false">ROUND(D234*N(Debts!$D$7)/12,2)</f>
        <v>0</v>
      </c>
      <c r="O234" s="0" t="n">
        <f aca="false">ROUND(E234*N(Debts!$D$8)/12,2)</f>
        <v>0</v>
      </c>
      <c r="P234" s="0" t="n">
        <f aca="false">ROUND(F234*N(Debts!$D$9)/12,2)</f>
        <v>0</v>
      </c>
      <c r="Q234" s="0" t="n">
        <f aca="false">ROUND(G234*N(Debts!$D$10)/12,2)</f>
        <v>0</v>
      </c>
      <c r="R234" s="0" t="n">
        <f aca="false">ROUND(H234*N(Debts!$D$11)/12,2)</f>
        <v>0</v>
      </c>
      <c r="S234" s="0" t="n">
        <f aca="false">ROUND(I234*N(Debts!$D$12)/12,2)</f>
        <v>0</v>
      </c>
      <c r="T234" s="0" t="n">
        <f aca="false">ROUND(J234*N(Debts!$D$13)/12,2)</f>
        <v>0</v>
      </c>
      <c r="U234" s="0" t="n">
        <f aca="false">ROUND(K234*N(Debts!$D$14)/12,2)</f>
        <v>0</v>
      </c>
      <c r="V234" s="0" t="n">
        <f aca="false">B234+L234</f>
        <v>0</v>
      </c>
      <c r="W234" s="0" t="n">
        <f aca="false">C234+M234</f>
        <v>0</v>
      </c>
      <c r="X234" s="0" t="n">
        <f aca="false">D234+N234</f>
        <v>0</v>
      </c>
      <c r="Y234" s="0" t="n">
        <f aca="false">E234+O234</f>
        <v>0</v>
      </c>
      <c r="Z234" s="0" t="n">
        <f aca="false">F234+P234</f>
        <v>0</v>
      </c>
      <c r="AA234" s="0" t="n">
        <f aca="false">G234+Q234</f>
        <v>0</v>
      </c>
      <c r="AB234" s="0" t="n">
        <f aca="false">H234+R234</f>
        <v>0</v>
      </c>
      <c r="AC234" s="0" t="n">
        <f aca="false">I234+S234</f>
        <v>0</v>
      </c>
      <c r="AD234" s="0" t="n">
        <f aca="false">J234+T234</f>
        <v>0</v>
      </c>
      <c r="AE234" s="0" t="n">
        <f aca="false">K234+U234</f>
        <v>0</v>
      </c>
      <c r="AF234" s="0" t="n">
        <f aca="false">MIN(N(Debts!$E$5),V234)</f>
        <v>0</v>
      </c>
      <c r="AG234" s="0" t="n">
        <f aca="false">MIN(N(Debts!$E$6),W234)</f>
        <v>0</v>
      </c>
      <c r="AH234" s="0" t="n">
        <f aca="false">MIN(N(Debts!$E$7),X234)</f>
        <v>0</v>
      </c>
      <c r="AI234" s="0" t="n">
        <f aca="false">MIN(N(Debts!$E$8),Y234)</f>
        <v>0</v>
      </c>
      <c r="AJ234" s="0" t="n">
        <f aca="false">MIN(N(Debts!$E$9),Z234)</f>
        <v>0</v>
      </c>
      <c r="AK234" s="0" t="n">
        <f aca="false">MIN(N(Debts!$E$10),AA234)</f>
        <v>0</v>
      </c>
      <c r="AL234" s="0" t="n">
        <f aca="false">MIN(N(Debts!$E$11),AB234)</f>
        <v>0</v>
      </c>
      <c r="AM234" s="0" t="n">
        <f aca="false">MIN(N(Debts!$E$12),AC234)</f>
        <v>0</v>
      </c>
      <c r="AN234" s="0" t="n">
        <f aca="false">MIN(N(Debts!$E$13),AD234)</f>
        <v>0</v>
      </c>
      <c r="AO234" s="0" t="n">
        <f aca="false">MIN(N(Debts!$E$14),AE234)</f>
        <v>0</v>
      </c>
      <c r="AP234" s="0" t="n">
        <f aca="false">V234-AF234</f>
        <v>0</v>
      </c>
      <c r="AQ234" s="0" t="n">
        <f aca="false">W234-AG234</f>
        <v>0</v>
      </c>
      <c r="AR234" s="0" t="n">
        <f aca="false">X234-AH234</f>
        <v>0</v>
      </c>
      <c r="AS234" s="0" t="n">
        <f aca="false">Y234-AI234</f>
        <v>0</v>
      </c>
      <c r="AT234" s="0" t="n">
        <f aca="false">Z234-AJ234</f>
        <v>0</v>
      </c>
      <c r="AU234" s="0" t="n">
        <f aca="false">AA234-AK234</f>
        <v>0</v>
      </c>
      <c r="AV234" s="0" t="n">
        <f aca="false">AB234-AL234</f>
        <v>0</v>
      </c>
      <c r="AW234" s="0" t="n">
        <f aca="false">AC234-AM234</f>
        <v>0</v>
      </c>
      <c r="AX234" s="0" t="n">
        <f aca="false">AD234-AN234</f>
        <v>0</v>
      </c>
      <c r="AY234" s="0" t="n">
        <f aca="false">AE234-AO234</f>
        <v>0</v>
      </c>
      <c r="AZ234" s="0" t="n">
        <f aca="false">MAX(0,MIN(AP234,$BT234-SUMIF($AP$2:$AY$2,"&lt;"&amp;AP$2,$AP234:$AY234)))</f>
        <v>0</v>
      </c>
      <c r="BA234" s="0" t="n">
        <f aca="false">MAX(0,MIN(AQ234,$BT234-SUMIF($AP$2:$AY$2,"&lt;"&amp;AQ$2,$AP234:$AY234)))</f>
        <v>0</v>
      </c>
      <c r="BB234" s="0" t="n">
        <f aca="false">MAX(0,MIN(AR234,$BT234-SUMIF($AP$2:$AY$2,"&lt;"&amp;AR$2,$AP234:$AY234)))</f>
        <v>0</v>
      </c>
      <c r="BC234" s="0" t="n">
        <f aca="false">MAX(0,MIN(AS234,$BT234-SUMIF($AP$2:$AY$2,"&lt;"&amp;AS$2,$AP234:$AY234)))</f>
        <v>0</v>
      </c>
      <c r="BD234" s="0" t="n">
        <f aca="false">MAX(0,MIN(AT234,$BT234-SUMIF($AP$2:$AY$2,"&lt;"&amp;AT$2,$AP234:$AY234)))</f>
        <v>0</v>
      </c>
      <c r="BE234" s="0" t="n">
        <f aca="false">MAX(0,MIN(AU234,$BT234-SUMIF($AP$2:$AY$2,"&lt;"&amp;AU$2,$AP234:$AY234)))</f>
        <v>0</v>
      </c>
      <c r="BF234" s="0" t="n">
        <f aca="false">MAX(0,MIN(AV234,$BT234-SUMIF($AP$2:$AY$2,"&lt;"&amp;AV$2,$AP234:$AY234)))</f>
        <v>0</v>
      </c>
      <c r="BG234" s="0" t="n">
        <f aca="false">MAX(0,MIN(AW234,$BT234-SUMIF($AP$2:$AY$2,"&lt;"&amp;AW$2,$AP234:$AY234)))</f>
        <v>0</v>
      </c>
      <c r="BH234" s="0" t="n">
        <f aca="false">MAX(0,MIN(AX234,$BT234-SUMIF($AP$2:$AY$2,"&lt;"&amp;AX$2,$AP234:$AY234)))</f>
        <v>0</v>
      </c>
      <c r="BI234" s="0" t="n">
        <f aca="false">MAX(0,MIN(AY234,$BT234-SUMIF($AP$2:$AY$2,"&lt;"&amp;AY$2,$AP234:$AY234)))</f>
        <v>0</v>
      </c>
      <c r="BJ234" s="0" t="n">
        <f aca="false">ROUND(V234-AF234-AZ234,2)</f>
        <v>0</v>
      </c>
      <c r="BK234" s="0" t="n">
        <f aca="false">ROUND(W234-AG234-BA234,2)</f>
        <v>0</v>
      </c>
      <c r="BL234" s="0" t="n">
        <f aca="false">ROUND(X234-AH234-BB234,2)</f>
        <v>0</v>
      </c>
      <c r="BM234" s="0" t="n">
        <f aca="false">ROUND(Y234-AI234-BC234,2)</f>
        <v>0</v>
      </c>
      <c r="BN234" s="0" t="n">
        <f aca="false">ROUND(Z234-AJ234-BD234,2)</f>
        <v>0</v>
      </c>
      <c r="BO234" s="0" t="n">
        <f aca="false">ROUND(AA234-AK234-BE234,2)</f>
        <v>0</v>
      </c>
      <c r="BP234" s="0" t="n">
        <f aca="false">ROUND(AB234-AL234-BF234,2)</f>
        <v>0</v>
      </c>
      <c r="BQ234" s="0" t="n">
        <f aca="false">ROUND(AC234-AM234-BG234,2)</f>
        <v>0</v>
      </c>
      <c r="BR234" s="0" t="n">
        <f aca="false">ROUND(AD234-AN234-BH234,2)</f>
        <v>0</v>
      </c>
      <c r="BS234" s="0" t="n">
        <f aca="false">ROUND(AE234-AO234-BI234,2)</f>
        <v>0</v>
      </c>
      <c r="BT234" s="0" t="n">
        <f aca="false">MAX(0,Plan!$C$4-SUM(AF234:AO234))</f>
        <v>650</v>
      </c>
      <c r="BU234" s="0" t="n">
        <f aca="false">ROUND(SUM(BJ234:BS234),2)</f>
        <v>0</v>
      </c>
      <c r="BV234" s="0" t="n">
        <f aca="false">SUM(AF234:AO234)+SUM(AZ234:BI234)</f>
        <v>0</v>
      </c>
      <c r="BW234" s="0" t="n">
        <f aca="false">SUM(L234:U234)</f>
        <v>0</v>
      </c>
    </row>
    <row r="235" customFormat="false" ht="15" hidden="false" customHeight="false" outlineLevel="0" collapsed="false">
      <c r="A235" s="0" t="n">
        <v>230</v>
      </c>
      <c r="B235" s="0" t="n">
        <f aca="false">BJ234</f>
        <v>0</v>
      </c>
      <c r="C235" s="0" t="n">
        <f aca="false">BK234</f>
        <v>0</v>
      </c>
      <c r="D235" s="0" t="n">
        <f aca="false">BL234</f>
        <v>0</v>
      </c>
      <c r="E235" s="0" t="n">
        <f aca="false">BM234</f>
        <v>0</v>
      </c>
      <c r="F235" s="0" t="n">
        <f aca="false">BN234</f>
        <v>0</v>
      </c>
      <c r="G235" s="0" t="n">
        <f aca="false">BO234</f>
        <v>0</v>
      </c>
      <c r="H235" s="0" t="n">
        <f aca="false">BP234</f>
        <v>0</v>
      </c>
      <c r="I235" s="0" t="n">
        <f aca="false">BQ234</f>
        <v>0</v>
      </c>
      <c r="J235" s="0" t="n">
        <f aca="false">BR234</f>
        <v>0</v>
      </c>
      <c r="K235" s="0" t="n">
        <f aca="false">BS234</f>
        <v>0</v>
      </c>
      <c r="L235" s="0" t="n">
        <f aca="false">ROUND(B235*N(Debts!$D$5)/12,2)</f>
        <v>0</v>
      </c>
      <c r="M235" s="0" t="n">
        <f aca="false">ROUND(C235*N(Debts!$D$6)/12,2)</f>
        <v>0</v>
      </c>
      <c r="N235" s="0" t="n">
        <f aca="false">ROUND(D235*N(Debts!$D$7)/12,2)</f>
        <v>0</v>
      </c>
      <c r="O235" s="0" t="n">
        <f aca="false">ROUND(E235*N(Debts!$D$8)/12,2)</f>
        <v>0</v>
      </c>
      <c r="P235" s="0" t="n">
        <f aca="false">ROUND(F235*N(Debts!$D$9)/12,2)</f>
        <v>0</v>
      </c>
      <c r="Q235" s="0" t="n">
        <f aca="false">ROUND(G235*N(Debts!$D$10)/12,2)</f>
        <v>0</v>
      </c>
      <c r="R235" s="0" t="n">
        <f aca="false">ROUND(H235*N(Debts!$D$11)/12,2)</f>
        <v>0</v>
      </c>
      <c r="S235" s="0" t="n">
        <f aca="false">ROUND(I235*N(Debts!$D$12)/12,2)</f>
        <v>0</v>
      </c>
      <c r="T235" s="0" t="n">
        <f aca="false">ROUND(J235*N(Debts!$D$13)/12,2)</f>
        <v>0</v>
      </c>
      <c r="U235" s="0" t="n">
        <f aca="false">ROUND(K235*N(Debts!$D$14)/12,2)</f>
        <v>0</v>
      </c>
      <c r="V235" s="0" t="n">
        <f aca="false">B235+L235</f>
        <v>0</v>
      </c>
      <c r="W235" s="0" t="n">
        <f aca="false">C235+M235</f>
        <v>0</v>
      </c>
      <c r="X235" s="0" t="n">
        <f aca="false">D235+N235</f>
        <v>0</v>
      </c>
      <c r="Y235" s="0" t="n">
        <f aca="false">E235+O235</f>
        <v>0</v>
      </c>
      <c r="Z235" s="0" t="n">
        <f aca="false">F235+P235</f>
        <v>0</v>
      </c>
      <c r="AA235" s="0" t="n">
        <f aca="false">G235+Q235</f>
        <v>0</v>
      </c>
      <c r="AB235" s="0" t="n">
        <f aca="false">H235+R235</f>
        <v>0</v>
      </c>
      <c r="AC235" s="0" t="n">
        <f aca="false">I235+S235</f>
        <v>0</v>
      </c>
      <c r="AD235" s="0" t="n">
        <f aca="false">J235+T235</f>
        <v>0</v>
      </c>
      <c r="AE235" s="0" t="n">
        <f aca="false">K235+U235</f>
        <v>0</v>
      </c>
      <c r="AF235" s="0" t="n">
        <f aca="false">MIN(N(Debts!$E$5),V235)</f>
        <v>0</v>
      </c>
      <c r="AG235" s="0" t="n">
        <f aca="false">MIN(N(Debts!$E$6),W235)</f>
        <v>0</v>
      </c>
      <c r="AH235" s="0" t="n">
        <f aca="false">MIN(N(Debts!$E$7),X235)</f>
        <v>0</v>
      </c>
      <c r="AI235" s="0" t="n">
        <f aca="false">MIN(N(Debts!$E$8),Y235)</f>
        <v>0</v>
      </c>
      <c r="AJ235" s="0" t="n">
        <f aca="false">MIN(N(Debts!$E$9),Z235)</f>
        <v>0</v>
      </c>
      <c r="AK235" s="0" t="n">
        <f aca="false">MIN(N(Debts!$E$10),AA235)</f>
        <v>0</v>
      </c>
      <c r="AL235" s="0" t="n">
        <f aca="false">MIN(N(Debts!$E$11),AB235)</f>
        <v>0</v>
      </c>
      <c r="AM235" s="0" t="n">
        <f aca="false">MIN(N(Debts!$E$12),AC235)</f>
        <v>0</v>
      </c>
      <c r="AN235" s="0" t="n">
        <f aca="false">MIN(N(Debts!$E$13),AD235)</f>
        <v>0</v>
      </c>
      <c r="AO235" s="0" t="n">
        <f aca="false">MIN(N(Debts!$E$14),AE235)</f>
        <v>0</v>
      </c>
      <c r="AP235" s="0" t="n">
        <f aca="false">V235-AF235</f>
        <v>0</v>
      </c>
      <c r="AQ235" s="0" t="n">
        <f aca="false">W235-AG235</f>
        <v>0</v>
      </c>
      <c r="AR235" s="0" t="n">
        <f aca="false">X235-AH235</f>
        <v>0</v>
      </c>
      <c r="AS235" s="0" t="n">
        <f aca="false">Y235-AI235</f>
        <v>0</v>
      </c>
      <c r="AT235" s="0" t="n">
        <f aca="false">Z235-AJ235</f>
        <v>0</v>
      </c>
      <c r="AU235" s="0" t="n">
        <f aca="false">AA235-AK235</f>
        <v>0</v>
      </c>
      <c r="AV235" s="0" t="n">
        <f aca="false">AB235-AL235</f>
        <v>0</v>
      </c>
      <c r="AW235" s="0" t="n">
        <f aca="false">AC235-AM235</f>
        <v>0</v>
      </c>
      <c r="AX235" s="0" t="n">
        <f aca="false">AD235-AN235</f>
        <v>0</v>
      </c>
      <c r="AY235" s="0" t="n">
        <f aca="false">AE235-AO235</f>
        <v>0</v>
      </c>
      <c r="AZ235" s="0" t="n">
        <f aca="false">MAX(0,MIN(AP235,$BT235-SUMIF($AP$2:$AY$2,"&lt;"&amp;AP$2,$AP235:$AY235)))</f>
        <v>0</v>
      </c>
      <c r="BA235" s="0" t="n">
        <f aca="false">MAX(0,MIN(AQ235,$BT235-SUMIF($AP$2:$AY$2,"&lt;"&amp;AQ$2,$AP235:$AY235)))</f>
        <v>0</v>
      </c>
      <c r="BB235" s="0" t="n">
        <f aca="false">MAX(0,MIN(AR235,$BT235-SUMIF($AP$2:$AY$2,"&lt;"&amp;AR$2,$AP235:$AY235)))</f>
        <v>0</v>
      </c>
      <c r="BC235" s="0" t="n">
        <f aca="false">MAX(0,MIN(AS235,$BT235-SUMIF($AP$2:$AY$2,"&lt;"&amp;AS$2,$AP235:$AY235)))</f>
        <v>0</v>
      </c>
      <c r="BD235" s="0" t="n">
        <f aca="false">MAX(0,MIN(AT235,$BT235-SUMIF($AP$2:$AY$2,"&lt;"&amp;AT$2,$AP235:$AY235)))</f>
        <v>0</v>
      </c>
      <c r="BE235" s="0" t="n">
        <f aca="false">MAX(0,MIN(AU235,$BT235-SUMIF($AP$2:$AY$2,"&lt;"&amp;AU$2,$AP235:$AY235)))</f>
        <v>0</v>
      </c>
      <c r="BF235" s="0" t="n">
        <f aca="false">MAX(0,MIN(AV235,$BT235-SUMIF($AP$2:$AY$2,"&lt;"&amp;AV$2,$AP235:$AY235)))</f>
        <v>0</v>
      </c>
      <c r="BG235" s="0" t="n">
        <f aca="false">MAX(0,MIN(AW235,$BT235-SUMIF($AP$2:$AY$2,"&lt;"&amp;AW$2,$AP235:$AY235)))</f>
        <v>0</v>
      </c>
      <c r="BH235" s="0" t="n">
        <f aca="false">MAX(0,MIN(AX235,$BT235-SUMIF($AP$2:$AY$2,"&lt;"&amp;AX$2,$AP235:$AY235)))</f>
        <v>0</v>
      </c>
      <c r="BI235" s="0" t="n">
        <f aca="false">MAX(0,MIN(AY235,$BT235-SUMIF($AP$2:$AY$2,"&lt;"&amp;AY$2,$AP235:$AY235)))</f>
        <v>0</v>
      </c>
      <c r="BJ235" s="0" t="n">
        <f aca="false">ROUND(V235-AF235-AZ235,2)</f>
        <v>0</v>
      </c>
      <c r="BK235" s="0" t="n">
        <f aca="false">ROUND(W235-AG235-BA235,2)</f>
        <v>0</v>
      </c>
      <c r="BL235" s="0" t="n">
        <f aca="false">ROUND(X235-AH235-BB235,2)</f>
        <v>0</v>
      </c>
      <c r="BM235" s="0" t="n">
        <f aca="false">ROUND(Y235-AI235-BC235,2)</f>
        <v>0</v>
      </c>
      <c r="BN235" s="0" t="n">
        <f aca="false">ROUND(Z235-AJ235-BD235,2)</f>
        <v>0</v>
      </c>
      <c r="BO235" s="0" t="n">
        <f aca="false">ROUND(AA235-AK235-BE235,2)</f>
        <v>0</v>
      </c>
      <c r="BP235" s="0" t="n">
        <f aca="false">ROUND(AB235-AL235-BF235,2)</f>
        <v>0</v>
      </c>
      <c r="BQ235" s="0" t="n">
        <f aca="false">ROUND(AC235-AM235-BG235,2)</f>
        <v>0</v>
      </c>
      <c r="BR235" s="0" t="n">
        <f aca="false">ROUND(AD235-AN235-BH235,2)</f>
        <v>0</v>
      </c>
      <c r="BS235" s="0" t="n">
        <f aca="false">ROUND(AE235-AO235-BI235,2)</f>
        <v>0</v>
      </c>
      <c r="BT235" s="0" t="n">
        <f aca="false">MAX(0,Plan!$C$4-SUM(AF235:AO235))</f>
        <v>650</v>
      </c>
      <c r="BU235" s="0" t="n">
        <f aca="false">ROUND(SUM(BJ235:BS235),2)</f>
        <v>0</v>
      </c>
      <c r="BV235" s="0" t="n">
        <f aca="false">SUM(AF235:AO235)+SUM(AZ235:BI235)</f>
        <v>0</v>
      </c>
      <c r="BW235" s="0" t="n">
        <f aca="false">SUM(L235:U235)</f>
        <v>0</v>
      </c>
    </row>
    <row r="236" customFormat="false" ht="15" hidden="false" customHeight="false" outlineLevel="0" collapsed="false">
      <c r="A236" s="0" t="n">
        <v>231</v>
      </c>
      <c r="B236" s="0" t="n">
        <f aca="false">BJ235</f>
        <v>0</v>
      </c>
      <c r="C236" s="0" t="n">
        <f aca="false">BK235</f>
        <v>0</v>
      </c>
      <c r="D236" s="0" t="n">
        <f aca="false">BL235</f>
        <v>0</v>
      </c>
      <c r="E236" s="0" t="n">
        <f aca="false">BM235</f>
        <v>0</v>
      </c>
      <c r="F236" s="0" t="n">
        <f aca="false">BN235</f>
        <v>0</v>
      </c>
      <c r="G236" s="0" t="n">
        <f aca="false">BO235</f>
        <v>0</v>
      </c>
      <c r="H236" s="0" t="n">
        <f aca="false">BP235</f>
        <v>0</v>
      </c>
      <c r="I236" s="0" t="n">
        <f aca="false">BQ235</f>
        <v>0</v>
      </c>
      <c r="J236" s="0" t="n">
        <f aca="false">BR235</f>
        <v>0</v>
      </c>
      <c r="K236" s="0" t="n">
        <f aca="false">BS235</f>
        <v>0</v>
      </c>
      <c r="L236" s="0" t="n">
        <f aca="false">ROUND(B236*N(Debts!$D$5)/12,2)</f>
        <v>0</v>
      </c>
      <c r="M236" s="0" t="n">
        <f aca="false">ROUND(C236*N(Debts!$D$6)/12,2)</f>
        <v>0</v>
      </c>
      <c r="N236" s="0" t="n">
        <f aca="false">ROUND(D236*N(Debts!$D$7)/12,2)</f>
        <v>0</v>
      </c>
      <c r="O236" s="0" t="n">
        <f aca="false">ROUND(E236*N(Debts!$D$8)/12,2)</f>
        <v>0</v>
      </c>
      <c r="P236" s="0" t="n">
        <f aca="false">ROUND(F236*N(Debts!$D$9)/12,2)</f>
        <v>0</v>
      </c>
      <c r="Q236" s="0" t="n">
        <f aca="false">ROUND(G236*N(Debts!$D$10)/12,2)</f>
        <v>0</v>
      </c>
      <c r="R236" s="0" t="n">
        <f aca="false">ROUND(H236*N(Debts!$D$11)/12,2)</f>
        <v>0</v>
      </c>
      <c r="S236" s="0" t="n">
        <f aca="false">ROUND(I236*N(Debts!$D$12)/12,2)</f>
        <v>0</v>
      </c>
      <c r="T236" s="0" t="n">
        <f aca="false">ROUND(J236*N(Debts!$D$13)/12,2)</f>
        <v>0</v>
      </c>
      <c r="U236" s="0" t="n">
        <f aca="false">ROUND(K236*N(Debts!$D$14)/12,2)</f>
        <v>0</v>
      </c>
      <c r="V236" s="0" t="n">
        <f aca="false">B236+L236</f>
        <v>0</v>
      </c>
      <c r="W236" s="0" t="n">
        <f aca="false">C236+M236</f>
        <v>0</v>
      </c>
      <c r="X236" s="0" t="n">
        <f aca="false">D236+N236</f>
        <v>0</v>
      </c>
      <c r="Y236" s="0" t="n">
        <f aca="false">E236+O236</f>
        <v>0</v>
      </c>
      <c r="Z236" s="0" t="n">
        <f aca="false">F236+P236</f>
        <v>0</v>
      </c>
      <c r="AA236" s="0" t="n">
        <f aca="false">G236+Q236</f>
        <v>0</v>
      </c>
      <c r="AB236" s="0" t="n">
        <f aca="false">H236+R236</f>
        <v>0</v>
      </c>
      <c r="AC236" s="0" t="n">
        <f aca="false">I236+S236</f>
        <v>0</v>
      </c>
      <c r="AD236" s="0" t="n">
        <f aca="false">J236+T236</f>
        <v>0</v>
      </c>
      <c r="AE236" s="0" t="n">
        <f aca="false">K236+U236</f>
        <v>0</v>
      </c>
      <c r="AF236" s="0" t="n">
        <f aca="false">MIN(N(Debts!$E$5),V236)</f>
        <v>0</v>
      </c>
      <c r="AG236" s="0" t="n">
        <f aca="false">MIN(N(Debts!$E$6),W236)</f>
        <v>0</v>
      </c>
      <c r="AH236" s="0" t="n">
        <f aca="false">MIN(N(Debts!$E$7),X236)</f>
        <v>0</v>
      </c>
      <c r="AI236" s="0" t="n">
        <f aca="false">MIN(N(Debts!$E$8),Y236)</f>
        <v>0</v>
      </c>
      <c r="AJ236" s="0" t="n">
        <f aca="false">MIN(N(Debts!$E$9),Z236)</f>
        <v>0</v>
      </c>
      <c r="AK236" s="0" t="n">
        <f aca="false">MIN(N(Debts!$E$10),AA236)</f>
        <v>0</v>
      </c>
      <c r="AL236" s="0" t="n">
        <f aca="false">MIN(N(Debts!$E$11),AB236)</f>
        <v>0</v>
      </c>
      <c r="AM236" s="0" t="n">
        <f aca="false">MIN(N(Debts!$E$12),AC236)</f>
        <v>0</v>
      </c>
      <c r="AN236" s="0" t="n">
        <f aca="false">MIN(N(Debts!$E$13),AD236)</f>
        <v>0</v>
      </c>
      <c r="AO236" s="0" t="n">
        <f aca="false">MIN(N(Debts!$E$14),AE236)</f>
        <v>0</v>
      </c>
      <c r="AP236" s="0" t="n">
        <f aca="false">V236-AF236</f>
        <v>0</v>
      </c>
      <c r="AQ236" s="0" t="n">
        <f aca="false">W236-AG236</f>
        <v>0</v>
      </c>
      <c r="AR236" s="0" t="n">
        <f aca="false">X236-AH236</f>
        <v>0</v>
      </c>
      <c r="AS236" s="0" t="n">
        <f aca="false">Y236-AI236</f>
        <v>0</v>
      </c>
      <c r="AT236" s="0" t="n">
        <f aca="false">Z236-AJ236</f>
        <v>0</v>
      </c>
      <c r="AU236" s="0" t="n">
        <f aca="false">AA236-AK236</f>
        <v>0</v>
      </c>
      <c r="AV236" s="0" t="n">
        <f aca="false">AB236-AL236</f>
        <v>0</v>
      </c>
      <c r="AW236" s="0" t="n">
        <f aca="false">AC236-AM236</f>
        <v>0</v>
      </c>
      <c r="AX236" s="0" t="n">
        <f aca="false">AD236-AN236</f>
        <v>0</v>
      </c>
      <c r="AY236" s="0" t="n">
        <f aca="false">AE236-AO236</f>
        <v>0</v>
      </c>
      <c r="AZ236" s="0" t="n">
        <f aca="false">MAX(0,MIN(AP236,$BT236-SUMIF($AP$2:$AY$2,"&lt;"&amp;AP$2,$AP236:$AY236)))</f>
        <v>0</v>
      </c>
      <c r="BA236" s="0" t="n">
        <f aca="false">MAX(0,MIN(AQ236,$BT236-SUMIF($AP$2:$AY$2,"&lt;"&amp;AQ$2,$AP236:$AY236)))</f>
        <v>0</v>
      </c>
      <c r="BB236" s="0" t="n">
        <f aca="false">MAX(0,MIN(AR236,$BT236-SUMIF($AP$2:$AY$2,"&lt;"&amp;AR$2,$AP236:$AY236)))</f>
        <v>0</v>
      </c>
      <c r="BC236" s="0" t="n">
        <f aca="false">MAX(0,MIN(AS236,$BT236-SUMIF($AP$2:$AY$2,"&lt;"&amp;AS$2,$AP236:$AY236)))</f>
        <v>0</v>
      </c>
      <c r="BD236" s="0" t="n">
        <f aca="false">MAX(0,MIN(AT236,$BT236-SUMIF($AP$2:$AY$2,"&lt;"&amp;AT$2,$AP236:$AY236)))</f>
        <v>0</v>
      </c>
      <c r="BE236" s="0" t="n">
        <f aca="false">MAX(0,MIN(AU236,$BT236-SUMIF($AP$2:$AY$2,"&lt;"&amp;AU$2,$AP236:$AY236)))</f>
        <v>0</v>
      </c>
      <c r="BF236" s="0" t="n">
        <f aca="false">MAX(0,MIN(AV236,$BT236-SUMIF($AP$2:$AY$2,"&lt;"&amp;AV$2,$AP236:$AY236)))</f>
        <v>0</v>
      </c>
      <c r="BG236" s="0" t="n">
        <f aca="false">MAX(0,MIN(AW236,$BT236-SUMIF($AP$2:$AY$2,"&lt;"&amp;AW$2,$AP236:$AY236)))</f>
        <v>0</v>
      </c>
      <c r="BH236" s="0" t="n">
        <f aca="false">MAX(0,MIN(AX236,$BT236-SUMIF($AP$2:$AY$2,"&lt;"&amp;AX$2,$AP236:$AY236)))</f>
        <v>0</v>
      </c>
      <c r="BI236" s="0" t="n">
        <f aca="false">MAX(0,MIN(AY236,$BT236-SUMIF($AP$2:$AY$2,"&lt;"&amp;AY$2,$AP236:$AY236)))</f>
        <v>0</v>
      </c>
      <c r="BJ236" s="0" t="n">
        <f aca="false">ROUND(V236-AF236-AZ236,2)</f>
        <v>0</v>
      </c>
      <c r="BK236" s="0" t="n">
        <f aca="false">ROUND(W236-AG236-BA236,2)</f>
        <v>0</v>
      </c>
      <c r="BL236" s="0" t="n">
        <f aca="false">ROUND(X236-AH236-BB236,2)</f>
        <v>0</v>
      </c>
      <c r="BM236" s="0" t="n">
        <f aca="false">ROUND(Y236-AI236-BC236,2)</f>
        <v>0</v>
      </c>
      <c r="BN236" s="0" t="n">
        <f aca="false">ROUND(Z236-AJ236-BD236,2)</f>
        <v>0</v>
      </c>
      <c r="BO236" s="0" t="n">
        <f aca="false">ROUND(AA236-AK236-BE236,2)</f>
        <v>0</v>
      </c>
      <c r="BP236" s="0" t="n">
        <f aca="false">ROUND(AB236-AL236-BF236,2)</f>
        <v>0</v>
      </c>
      <c r="BQ236" s="0" t="n">
        <f aca="false">ROUND(AC236-AM236-BG236,2)</f>
        <v>0</v>
      </c>
      <c r="BR236" s="0" t="n">
        <f aca="false">ROUND(AD236-AN236-BH236,2)</f>
        <v>0</v>
      </c>
      <c r="BS236" s="0" t="n">
        <f aca="false">ROUND(AE236-AO236-BI236,2)</f>
        <v>0</v>
      </c>
      <c r="BT236" s="0" t="n">
        <f aca="false">MAX(0,Plan!$C$4-SUM(AF236:AO236))</f>
        <v>650</v>
      </c>
      <c r="BU236" s="0" t="n">
        <f aca="false">ROUND(SUM(BJ236:BS236),2)</f>
        <v>0</v>
      </c>
      <c r="BV236" s="0" t="n">
        <f aca="false">SUM(AF236:AO236)+SUM(AZ236:BI236)</f>
        <v>0</v>
      </c>
      <c r="BW236" s="0" t="n">
        <f aca="false">SUM(L236:U236)</f>
        <v>0</v>
      </c>
    </row>
    <row r="237" customFormat="false" ht="15" hidden="false" customHeight="false" outlineLevel="0" collapsed="false">
      <c r="A237" s="0" t="n">
        <v>232</v>
      </c>
      <c r="B237" s="0" t="n">
        <f aca="false">BJ236</f>
        <v>0</v>
      </c>
      <c r="C237" s="0" t="n">
        <f aca="false">BK236</f>
        <v>0</v>
      </c>
      <c r="D237" s="0" t="n">
        <f aca="false">BL236</f>
        <v>0</v>
      </c>
      <c r="E237" s="0" t="n">
        <f aca="false">BM236</f>
        <v>0</v>
      </c>
      <c r="F237" s="0" t="n">
        <f aca="false">BN236</f>
        <v>0</v>
      </c>
      <c r="G237" s="0" t="n">
        <f aca="false">BO236</f>
        <v>0</v>
      </c>
      <c r="H237" s="0" t="n">
        <f aca="false">BP236</f>
        <v>0</v>
      </c>
      <c r="I237" s="0" t="n">
        <f aca="false">BQ236</f>
        <v>0</v>
      </c>
      <c r="J237" s="0" t="n">
        <f aca="false">BR236</f>
        <v>0</v>
      </c>
      <c r="K237" s="0" t="n">
        <f aca="false">BS236</f>
        <v>0</v>
      </c>
      <c r="L237" s="0" t="n">
        <f aca="false">ROUND(B237*N(Debts!$D$5)/12,2)</f>
        <v>0</v>
      </c>
      <c r="M237" s="0" t="n">
        <f aca="false">ROUND(C237*N(Debts!$D$6)/12,2)</f>
        <v>0</v>
      </c>
      <c r="N237" s="0" t="n">
        <f aca="false">ROUND(D237*N(Debts!$D$7)/12,2)</f>
        <v>0</v>
      </c>
      <c r="O237" s="0" t="n">
        <f aca="false">ROUND(E237*N(Debts!$D$8)/12,2)</f>
        <v>0</v>
      </c>
      <c r="P237" s="0" t="n">
        <f aca="false">ROUND(F237*N(Debts!$D$9)/12,2)</f>
        <v>0</v>
      </c>
      <c r="Q237" s="0" t="n">
        <f aca="false">ROUND(G237*N(Debts!$D$10)/12,2)</f>
        <v>0</v>
      </c>
      <c r="R237" s="0" t="n">
        <f aca="false">ROUND(H237*N(Debts!$D$11)/12,2)</f>
        <v>0</v>
      </c>
      <c r="S237" s="0" t="n">
        <f aca="false">ROUND(I237*N(Debts!$D$12)/12,2)</f>
        <v>0</v>
      </c>
      <c r="T237" s="0" t="n">
        <f aca="false">ROUND(J237*N(Debts!$D$13)/12,2)</f>
        <v>0</v>
      </c>
      <c r="U237" s="0" t="n">
        <f aca="false">ROUND(K237*N(Debts!$D$14)/12,2)</f>
        <v>0</v>
      </c>
      <c r="V237" s="0" t="n">
        <f aca="false">B237+L237</f>
        <v>0</v>
      </c>
      <c r="W237" s="0" t="n">
        <f aca="false">C237+M237</f>
        <v>0</v>
      </c>
      <c r="X237" s="0" t="n">
        <f aca="false">D237+N237</f>
        <v>0</v>
      </c>
      <c r="Y237" s="0" t="n">
        <f aca="false">E237+O237</f>
        <v>0</v>
      </c>
      <c r="Z237" s="0" t="n">
        <f aca="false">F237+P237</f>
        <v>0</v>
      </c>
      <c r="AA237" s="0" t="n">
        <f aca="false">G237+Q237</f>
        <v>0</v>
      </c>
      <c r="AB237" s="0" t="n">
        <f aca="false">H237+R237</f>
        <v>0</v>
      </c>
      <c r="AC237" s="0" t="n">
        <f aca="false">I237+S237</f>
        <v>0</v>
      </c>
      <c r="AD237" s="0" t="n">
        <f aca="false">J237+T237</f>
        <v>0</v>
      </c>
      <c r="AE237" s="0" t="n">
        <f aca="false">K237+U237</f>
        <v>0</v>
      </c>
      <c r="AF237" s="0" t="n">
        <f aca="false">MIN(N(Debts!$E$5),V237)</f>
        <v>0</v>
      </c>
      <c r="AG237" s="0" t="n">
        <f aca="false">MIN(N(Debts!$E$6),W237)</f>
        <v>0</v>
      </c>
      <c r="AH237" s="0" t="n">
        <f aca="false">MIN(N(Debts!$E$7),X237)</f>
        <v>0</v>
      </c>
      <c r="AI237" s="0" t="n">
        <f aca="false">MIN(N(Debts!$E$8),Y237)</f>
        <v>0</v>
      </c>
      <c r="AJ237" s="0" t="n">
        <f aca="false">MIN(N(Debts!$E$9),Z237)</f>
        <v>0</v>
      </c>
      <c r="AK237" s="0" t="n">
        <f aca="false">MIN(N(Debts!$E$10),AA237)</f>
        <v>0</v>
      </c>
      <c r="AL237" s="0" t="n">
        <f aca="false">MIN(N(Debts!$E$11),AB237)</f>
        <v>0</v>
      </c>
      <c r="AM237" s="0" t="n">
        <f aca="false">MIN(N(Debts!$E$12),AC237)</f>
        <v>0</v>
      </c>
      <c r="AN237" s="0" t="n">
        <f aca="false">MIN(N(Debts!$E$13),AD237)</f>
        <v>0</v>
      </c>
      <c r="AO237" s="0" t="n">
        <f aca="false">MIN(N(Debts!$E$14),AE237)</f>
        <v>0</v>
      </c>
      <c r="AP237" s="0" t="n">
        <f aca="false">V237-AF237</f>
        <v>0</v>
      </c>
      <c r="AQ237" s="0" t="n">
        <f aca="false">W237-AG237</f>
        <v>0</v>
      </c>
      <c r="AR237" s="0" t="n">
        <f aca="false">X237-AH237</f>
        <v>0</v>
      </c>
      <c r="AS237" s="0" t="n">
        <f aca="false">Y237-AI237</f>
        <v>0</v>
      </c>
      <c r="AT237" s="0" t="n">
        <f aca="false">Z237-AJ237</f>
        <v>0</v>
      </c>
      <c r="AU237" s="0" t="n">
        <f aca="false">AA237-AK237</f>
        <v>0</v>
      </c>
      <c r="AV237" s="0" t="n">
        <f aca="false">AB237-AL237</f>
        <v>0</v>
      </c>
      <c r="AW237" s="0" t="n">
        <f aca="false">AC237-AM237</f>
        <v>0</v>
      </c>
      <c r="AX237" s="0" t="n">
        <f aca="false">AD237-AN237</f>
        <v>0</v>
      </c>
      <c r="AY237" s="0" t="n">
        <f aca="false">AE237-AO237</f>
        <v>0</v>
      </c>
      <c r="AZ237" s="0" t="n">
        <f aca="false">MAX(0,MIN(AP237,$BT237-SUMIF($AP$2:$AY$2,"&lt;"&amp;AP$2,$AP237:$AY237)))</f>
        <v>0</v>
      </c>
      <c r="BA237" s="0" t="n">
        <f aca="false">MAX(0,MIN(AQ237,$BT237-SUMIF($AP$2:$AY$2,"&lt;"&amp;AQ$2,$AP237:$AY237)))</f>
        <v>0</v>
      </c>
      <c r="BB237" s="0" t="n">
        <f aca="false">MAX(0,MIN(AR237,$BT237-SUMIF($AP$2:$AY$2,"&lt;"&amp;AR$2,$AP237:$AY237)))</f>
        <v>0</v>
      </c>
      <c r="BC237" s="0" t="n">
        <f aca="false">MAX(0,MIN(AS237,$BT237-SUMIF($AP$2:$AY$2,"&lt;"&amp;AS$2,$AP237:$AY237)))</f>
        <v>0</v>
      </c>
      <c r="BD237" s="0" t="n">
        <f aca="false">MAX(0,MIN(AT237,$BT237-SUMIF($AP$2:$AY$2,"&lt;"&amp;AT$2,$AP237:$AY237)))</f>
        <v>0</v>
      </c>
      <c r="BE237" s="0" t="n">
        <f aca="false">MAX(0,MIN(AU237,$BT237-SUMIF($AP$2:$AY$2,"&lt;"&amp;AU$2,$AP237:$AY237)))</f>
        <v>0</v>
      </c>
      <c r="BF237" s="0" t="n">
        <f aca="false">MAX(0,MIN(AV237,$BT237-SUMIF($AP$2:$AY$2,"&lt;"&amp;AV$2,$AP237:$AY237)))</f>
        <v>0</v>
      </c>
      <c r="BG237" s="0" t="n">
        <f aca="false">MAX(0,MIN(AW237,$BT237-SUMIF($AP$2:$AY$2,"&lt;"&amp;AW$2,$AP237:$AY237)))</f>
        <v>0</v>
      </c>
      <c r="BH237" s="0" t="n">
        <f aca="false">MAX(0,MIN(AX237,$BT237-SUMIF($AP$2:$AY$2,"&lt;"&amp;AX$2,$AP237:$AY237)))</f>
        <v>0</v>
      </c>
      <c r="BI237" s="0" t="n">
        <f aca="false">MAX(0,MIN(AY237,$BT237-SUMIF($AP$2:$AY$2,"&lt;"&amp;AY$2,$AP237:$AY237)))</f>
        <v>0</v>
      </c>
      <c r="BJ237" s="0" t="n">
        <f aca="false">ROUND(V237-AF237-AZ237,2)</f>
        <v>0</v>
      </c>
      <c r="BK237" s="0" t="n">
        <f aca="false">ROUND(W237-AG237-BA237,2)</f>
        <v>0</v>
      </c>
      <c r="BL237" s="0" t="n">
        <f aca="false">ROUND(X237-AH237-BB237,2)</f>
        <v>0</v>
      </c>
      <c r="BM237" s="0" t="n">
        <f aca="false">ROUND(Y237-AI237-BC237,2)</f>
        <v>0</v>
      </c>
      <c r="BN237" s="0" t="n">
        <f aca="false">ROUND(Z237-AJ237-BD237,2)</f>
        <v>0</v>
      </c>
      <c r="BO237" s="0" t="n">
        <f aca="false">ROUND(AA237-AK237-BE237,2)</f>
        <v>0</v>
      </c>
      <c r="BP237" s="0" t="n">
        <f aca="false">ROUND(AB237-AL237-BF237,2)</f>
        <v>0</v>
      </c>
      <c r="BQ237" s="0" t="n">
        <f aca="false">ROUND(AC237-AM237-BG237,2)</f>
        <v>0</v>
      </c>
      <c r="BR237" s="0" t="n">
        <f aca="false">ROUND(AD237-AN237-BH237,2)</f>
        <v>0</v>
      </c>
      <c r="BS237" s="0" t="n">
        <f aca="false">ROUND(AE237-AO237-BI237,2)</f>
        <v>0</v>
      </c>
      <c r="BT237" s="0" t="n">
        <f aca="false">MAX(0,Plan!$C$4-SUM(AF237:AO237))</f>
        <v>650</v>
      </c>
      <c r="BU237" s="0" t="n">
        <f aca="false">ROUND(SUM(BJ237:BS237),2)</f>
        <v>0</v>
      </c>
      <c r="BV237" s="0" t="n">
        <f aca="false">SUM(AF237:AO237)+SUM(AZ237:BI237)</f>
        <v>0</v>
      </c>
      <c r="BW237" s="0" t="n">
        <f aca="false">SUM(L237:U237)</f>
        <v>0</v>
      </c>
    </row>
    <row r="238" customFormat="false" ht="15" hidden="false" customHeight="false" outlineLevel="0" collapsed="false">
      <c r="A238" s="0" t="n">
        <v>233</v>
      </c>
      <c r="B238" s="0" t="n">
        <f aca="false">BJ237</f>
        <v>0</v>
      </c>
      <c r="C238" s="0" t="n">
        <f aca="false">BK237</f>
        <v>0</v>
      </c>
      <c r="D238" s="0" t="n">
        <f aca="false">BL237</f>
        <v>0</v>
      </c>
      <c r="E238" s="0" t="n">
        <f aca="false">BM237</f>
        <v>0</v>
      </c>
      <c r="F238" s="0" t="n">
        <f aca="false">BN237</f>
        <v>0</v>
      </c>
      <c r="G238" s="0" t="n">
        <f aca="false">BO237</f>
        <v>0</v>
      </c>
      <c r="H238" s="0" t="n">
        <f aca="false">BP237</f>
        <v>0</v>
      </c>
      <c r="I238" s="0" t="n">
        <f aca="false">BQ237</f>
        <v>0</v>
      </c>
      <c r="J238" s="0" t="n">
        <f aca="false">BR237</f>
        <v>0</v>
      </c>
      <c r="K238" s="0" t="n">
        <f aca="false">BS237</f>
        <v>0</v>
      </c>
      <c r="L238" s="0" t="n">
        <f aca="false">ROUND(B238*N(Debts!$D$5)/12,2)</f>
        <v>0</v>
      </c>
      <c r="M238" s="0" t="n">
        <f aca="false">ROUND(C238*N(Debts!$D$6)/12,2)</f>
        <v>0</v>
      </c>
      <c r="N238" s="0" t="n">
        <f aca="false">ROUND(D238*N(Debts!$D$7)/12,2)</f>
        <v>0</v>
      </c>
      <c r="O238" s="0" t="n">
        <f aca="false">ROUND(E238*N(Debts!$D$8)/12,2)</f>
        <v>0</v>
      </c>
      <c r="P238" s="0" t="n">
        <f aca="false">ROUND(F238*N(Debts!$D$9)/12,2)</f>
        <v>0</v>
      </c>
      <c r="Q238" s="0" t="n">
        <f aca="false">ROUND(G238*N(Debts!$D$10)/12,2)</f>
        <v>0</v>
      </c>
      <c r="R238" s="0" t="n">
        <f aca="false">ROUND(H238*N(Debts!$D$11)/12,2)</f>
        <v>0</v>
      </c>
      <c r="S238" s="0" t="n">
        <f aca="false">ROUND(I238*N(Debts!$D$12)/12,2)</f>
        <v>0</v>
      </c>
      <c r="T238" s="0" t="n">
        <f aca="false">ROUND(J238*N(Debts!$D$13)/12,2)</f>
        <v>0</v>
      </c>
      <c r="U238" s="0" t="n">
        <f aca="false">ROUND(K238*N(Debts!$D$14)/12,2)</f>
        <v>0</v>
      </c>
      <c r="V238" s="0" t="n">
        <f aca="false">B238+L238</f>
        <v>0</v>
      </c>
      <c r="W238" s="0" t="n">
        <f aca="false">C238+M238</f>
        <v>0</v>
      </c>
      <c r="X238" s="0" t="n">
        <f aca="false">D238+N238</f>
        <v>0</v>
      </c>
      <c r="Y238" s="0" t="n">
        <f aca="false">E238+O238</f>
        <v>0</v>
      </c>
      <c r="Z238" s="0" t="n">
        <f aca="false">F238+P238</f>
        <v>0</v>
      </c>
      <c r="AA238" s="0" t="n">
        <f aca="false">G238+Q238</f>
        <v>0</v>
      </c>
      <c r="AB238" s="0" t="n">
        <f aca="false">H238+R238</f>
        <v>0</v>
      </c>
      <c r="AC238" s="0" t="n">
        <f aca="false">I238+S238</f>
        <v>0</v>
      </c>
      <c r="AD238" s="0" t="n">
        <f aca="false">J238+T238</f>
        <v>0</v>
      </c>
      <c r="AE238" s="0" t="n">
        <f aca="false">K238+U238</f>
        <v>0</v>
      </c>
      <c r="AF238" s="0" t="n">
        <f aca="false">MIN(N(Debts!$E$5),V238)</f>
        <v>0</v>
      </c>
      <c r="AG238" s="0" t="n">
        <f aca="false">MIN(N(Debts!$E$6),W238)</f>
        <v>0</v>
      </c>
      <c r="AH238" s="0" t="n">
        <f aca="false">MIN(N(Debts!$E$7),X238)</f>
        <v>0</v>
      </c>
      <c r="AI238" s="0" t="n">
        <f aca="false">MIN(N(Debts!$E$8),Y238)</f>
        <v>0</v>
      </c>
      <c r="AJ238" s="0" t="n">
        <f aca="false">MIN(N(Debts!$E$9),Z238)</f>
        <v>0</v>
      </c>
      <c r="AK238" s="0" t="n">
        <f aca="false">MIN(N(Debts!$E$10),AA238)</f>
        <v>0</v>
      </c>
      <c r="AL238" s="0" t="n">
        <f aca="false">MIN(N(Debts!$E$11),AB238)</f>
        <v>0</v>
      </c>
      <c r="AM238" s="0" t="n">
        <f aca="false">MIN(N(Debts!$E$12),AC238)</f>
        <v>0</v>
      </c>
      <c r="AN238" s="0" t="n">
        <f aca="false">MIN(N(Debts!$E$13),AD238)</f>
        <v>0</v>
      </c>
      <c r="AO238" s="0" t="n">
        <f aca="false">MIN(N(Debts!$E$14),AE238)</f>
        <v>0</v>
      </c>
      <c r="AP238" s="0" t="n">
        <f aca="false">V238-AF238</f>
        <v>0</v>
      </c>
      <c r="AQ238" s="0" t="n">
        <f aca="false">W238-AG238</f>
        <v>0</v>
      </c>
      <c r="AR238" s="0" t="n">
        <f aca="false">X238-AH238</f>
        <v>0</v>
      </c>
      <c r="AS238" s="0" t="n">
        <f aca="false">Y238-AI238</f>
        <v>0</v>
      </c>
      <c r="AT238" s="0" t="n">
        <f aca="false">Z238-AJ238</f>
        <v>0</v>
      </c>
      <c r="AU238" s="0" t="n">
        <f aca="false">AA238-AK238</f>
        <v>0</v>
      </c>
      <c r="AV238" s="0" t="n">
        <f aca="false">AB238-AL238</f>
        <v>0</v>
      </c>
      <c r="AW238" s="0" t="n">
        <f aca="false">AC238-AM238</f>
        <v>0</v>
      </c>
      <c r="AX238" s="0" t="n">
        <f aca="false">AD238-AN238</f>
        <v>0</v>
      </c>
      <c r="AY238" s="0" t="n">
        <f aca="false">AE238-AO238</f>
        <v>0</v>
      </c>
      <c r="AZ238" s="0" t="n">
        <f aca="false">MAX(0,MIN(AP238,$BT238-SUMIF($AP$2:$AY$2,"&lt;"&amp;AP$2,$AP238:$AY238)))</f>
        <v>0</v>
      </c>
      <c r="BA238" s="0" t="n">
        <f aca="false">MAX(0,MIN(AQ238,$BT238-SUMIF($AP$2:$AY$2,"&lt;"&amp;AQ$2,$AP238:$AY238)))</f>
        <v>0</v>
      </c>
      <c r="BB238" s="0" t="n">
        <f aca="false">MAX(0,MIN(AR238,$BT238-SUMIF($AP$2:$AY$2,"&lt;"&amp;AR$2,$AP238:$AY238)))</f>
        <v>0</v>
      </c>
      <c r="BC238" s="0" t="n">
        <f aca="false">MAX(0,MIN(AS238,$BT238-SUMIF($AP$2:$AY$2,"&lt;"&amp;AS$2,$AP238:$AY238)))</f>
        <v>0</v>
      </c>
      <c r="BD238" s="0" t="n">
        <f aca="false">MAX(0,MIN(AT238,$BT238-SUMIF($AP$2:$AY$2,"&lt;"&amp;AT$2,$AP238:$AY238)))</f>
        <v>0</v>
      </c>
      <c r="BE238" s="0" t="n">
        <f aca="false">MAX(0,MIN(AU238,$BT238-SUMIF($AP$2:$AY$2,"&lt;"&amp;AU$2,$AP238:$AY238)))</f>
        <v>0</v>
      </c>
      <c r="BF238" s="0" t="n">
        <f aca="false">MAX(0,MIN(AV238,$BT238-SUMIF($AP$2:$AY$2,"&lt;"&amp;AV$2,$AP238:$AY238)))</f>
        <v>0</v>
      </c>
      <c r="BG238" s="0" t="n">
        <f aca="false">MAX(0,MIN(AW238,$BT238-SUMIF($AP$2:$AY$2,"&lt;"&amp;AW$2,$AP238:$AY238)))</f>
        <v>0</v>
      </c>
      <c r="BH238" s="0" t="n">
        <f aca="false">MAX(0,MIN(AX238,$BT238-SUMIF($AP$2:$AY$2,"&lt;"&amp;AX$2,$AP238:$AY238)))</f>
        <v>0</v>
      </c>
      <c r="BI238" s="0" t="n">
        <f aca="false">MAX(0,MIN(AY238,$BT238-SUMIF($AP$2:$AY$2,"&lt;"&amp;AY$2,$AP238:$AY238)))</f>
        <v>0</v>
      </c>
      <c r="BJ238" s="0" t="n">
        <f aca="false">ROUND(V238-AF238-AZ238,2)</f>
        <v>0</v>
      </c>
      <c r="BK238" s="0" t="n">
        <f aca="false">ROUND(W238-AG238-BA238,2)</f>
        <v>0</v>
      </c>
      <c r="BL238" s="0" t="n">
        <f aca="false">ROUND(X238-AH238-BB238,2)</f>
        <v>0</v>
      </c>
      <c r="BM238" s="0" t="n">
        <f aca="false">ROUND(Y238-AI238-BC238,2)</f>
        <v>0</v>
      </c>
      <c r="BN238" s="0" t="n">
        <f aca="false">ROUND(Z238-AJ238-BD238,2)</f>
        <v>0</v>
      </c>
      <c r="BO238" s="0" t="n">
        <f aca="false">ROUND(AA238-AK238-BE238,2)</f>
        <v>0</v>
      </c>
      <c r="BP238" s="0" t="n">
        <f aca="false">ROUND(AB238-AL238-BF238,2)</f>
        <v>0</v>
      </c>
      <c r="BQ238" s="0" t="n">
        <f aca="false">ROUND(AC238-AM238-BG238,2)</f>
        <v>0</v>
      </c>
      <c r="BR238" s="0" t="n">
        <f aca="false">ROUND(AD238-AN238-BH238,2)</f>
        <v>0</v>
      </c>
      <c r="BS238" s="0" t="n">
        <f aca="false">ROUND(AE238-AO238-BI238,2)</f>
        <v>0</v>
      </c>
      <c r="BT238" s="0" t="n">
        <f aca="false">MAX(0,Plan!$C$4-SUM(AF238:AO238))</f>
        <v>650</v>
      </c>
      <c r="BU238" s="0" t="n">
        <f aca="false">ROUND(SUM(BJ238:BS238),2)</f>
        <v>0</v>
      </c>
      <c r="BV238" s="0" t="n">
        <f aca="false">SUM(AF238:AO238)+SUM(AZ238:BI238)</f>
        <v>0</v>
      </c>
      <c r="BW238" s="0" t="n">
        <f aca="false">SUM(L238:U238)</f>
        <v>0</v>
      </c>
    </row>
    <row r="239" customFormat="false" ht="15" hidden="false" customHeight="false" outlineLevel="0" collapsed="false">
      <c r="A239" s="0" t="n">
        <v>234</v>
      </c>
      <c r="B239" s="0" t="n">
        <f aca="false">BJ238</f>
        <v>0</v>
      </c>
      <c r="C239" s="0" t="n">
        <f aca="false">BK238</f>
        <v>0</v>
      </c>
      <c r="D239" s="0" t="n">
        <f aca="false">BL238</f>
        <v>0</v>
      </c>
      <c r="E239" s="0" t="n">
        <f aca="false">BM238</f>
        <v>0</v>
      </c>
      <c r="F239" s="0" t="n">
        <f aca="false">BN238</f>
        <v>0</v>
      </c>
      <c r="G239" s="0" t="n">
        <f aca="false">BO238</f>
        <v>0</v>
      </c>
      <c r="H239" s="0" t="n">
        <f aca="false">BP238</f>
        <v>0</v>
      </c>
      <c r="I239" s="0" t="n">
        <f aca="false">BQ238</f>
        <v>0</v>
      </c>
      <c r="J239" s="0" t="n">
        <f aca="false">BR238</f>
        <v>0</v>
      </c>
      <c r="K239" s="0" t="n">
        <f aca="false">BS238</f>
        <v>0</v>
      </c>
      <c r="L239" s="0" t="n">
        <f aca="false">ROUND(B239*N(Debts!$D$5)/12,2)</f>
        <v>0</v>
      </c>
      <c r="M239" s="0" t="n">
        <f aca="false">ROUND(C239*N(Debts!$D$6)/12,2)</f>
        <v>0</v>
      </c>
      <c r="N239" s="0" t="n">
        <f aca="false">ROUND(D239*N(Debts!$D$7)/12,2)</f>
        <v>0</v>
      </c>
      <c r="O239" s="0" t="n">
        <f aca="false">ROUND(E239*N(Debts!$D$8)/12,2)</f>
        <v>0</v>
      </c>
      <c r="P239" s="0" t="n">
        <f aca="false">ROUND(F239*N(Debts!$D$9)/12,2)</f>
        <v>0</v>
      </c>
      <c r="Q239" s="0" t="n">
        <f aca="false">ROUND(G239*N(Debts!$D$10)/12,2)</f>
        <v>0</v>
      </c>
      <c r="R239" s="0" t="n">
        <f aca="false">ROUND(H239*N(Debts!$D$11)/12,2)</f>
        <v>0</v>
      </c>
      <c r="S239" s="0" t="n">
        <f aca="false">ROUND(I239*N(Debts!$D$12)/12,2)</f>
        <v>0</v>
      </c>
      <c r="T239" s="0" t="n">
        <f aca="false">ROUND(J239*N(Debts!$D$13)/12,2)</f>
        <v>0</v>
      </c>
      <c r="U239" s="0" t="n">
        <f aca="false">ROUND(K239*N(Debts!$D$14)/12,2)</f>
        <v>0</v>
      </c>
      <c r="V239" s="0" t="n">
        <f aca="false">B239+L239</f>
        <v>0</v>
      </c>
      <c r="W239" s="0" t="n">
        <f aca="false">C239+M239</f>
        <v>0</v>
      </c>
      <c r="X239" s="0" t="n">
        <f aca="false">D239+N239</f>
        <v>0</v>
      </c>
      <c r="Y239" s="0" t="n">
        <f aca="false">E239+O239</f>
        <v>0</v>
      </c>
      <c r="Z239" s="0" t="n">
        <f aca="false">F239+P239</f>
        <v>0</v>
      </c>
      <c r="AA239" s="0" t="n">
        <f aca="false">G239+Q239</f>
        <v>0</v>
      </c>
      <c r="AB239" s="0" t="n">
        <f aca="false">H239+R239</f>
        <v>0</v>
      </c>
      <c r="AC239" s="0" t="n">
        <f aca="false">I239+S239</f>
        <v>0</v>
      </c>
      <c r="AD239" s="0" t="n">
        <f aca="false">J239+T239</f>
        <v>0</v>
      </c>
      <c r="AE239" s="0" t="n">
        <f aca="false">K239+U239</f>
        <v>0</v>
      </c>
      <c r="AF239" s="0" t="n">
        <f aca="false">MIN(N(Debts!$E$5),V239)</f>
        <v>0</v>
      </c>
      <c r="AG239" s="0" t="n">
        <f aca="false">MIN(N(Debts!$E$6),W239)</f>
        <v>0</v>
      </c>
      <c r="AH239" s="0" t="n">
        <f aca="false">MIN(N(Debts!$E$7),X239)</f>
        <v>0</v>
      </c>
      <c r="AI239" s="0" t="n">
        <f aca="false">MIN(N(Debts!$E$8),Y239)</f>
        <v>0</v>
      </c>
      <c r="AJ239" s="0" t="n">
        <f aca="false">MIN(N(Debts!$E$9),Z239)</f>
        <v>0</v>
      </c>
      <c r="AK239" s="0" t="n">
        <f aca="false">MIN(N(Debts!$E$10),AA239)</f>
        <v>0</v>
      </c>
      <c r="AL239" s="0" t="n">
        <f aca="false">MIN(N(Debts!$E$11),AB239)</f>
        <v>0</v>
      </c>
      <c r="AM239" s="0" t="n">
        <f aca="false">MIN(N(Debts!$E$12),AC239)</f>
        <v>0</v>
      </c>
      <c r="AN239" s="0" t="n">
        <f aca="false">MIN(N(Debts!$E$13),AD239)</f>
        <v>0</v>
      </c>
      <c r="AO239" s="0" t="n">
        <f aca="false">MIN(N(Debts!$E$14),AE239)</f>
        <v>0</v>
      </c>
      <c r="AP239" s="0" t="n">
        <f aca="false">V239-AF239</f>
        <v>0</v>
      </c>
      <c r="AQ239" s="0" t="n">
        <f aca="false">W239-AG239</f>
        <v>0</v>
      </c>
      <c r="AR239" s="0" t="n">
        <f aca="false">X239-AH239</f>
        <v>0</v>
      </c>
      <c r="AS239" s="0" t="n">
        <f aca="false">Y239-AI239</f>
        <v>0</v>
      </c>
      <c r="AT239" s="0" t="n">
        <f aca="false">Z239-AJ239</f>
        <v>0</v>
      </c>
      <c r="AU239" s="0" t="n">
        <f aca="false">AA239-AK239</f>
        <v>0</v>
      </c>
      <c r="AV239" s="0" t="n">
        <f aca="false">AB239-AL239</f>
        <v>0</v>
      </c>
      <c r="AW239" s="0" t="n">
        <f aca="false">AC239-AM239</f>
        <v>0</v>
      </c>
      <c r="AX239" s="0" t="n">
        <f aca="false">AD239-AN239</f>
        <v>0</v>
      </c>
      <c r="AY239" s="0" t="n">
        <f aca="false">AE239-AO239</f>
        <v>0</v>
      </c>
      <c r="AZ239" s="0" t="n">
        <f aca="false">MAX(0,MIN(AP239,$BT239-SUMIF($AP$2:$AY$2,"&lt;"&amp;AP$2,$AP239:$AY239)))</f>
        <v>0</v>
      </c>
      <c r="BA239" s="0" t="n">
        <f aca="false">MAX(0,MIN(AQ239,$BT239-SUMIF($AP$2:$AY$2,"&lt;"&amp;AQ$2,$AP239:$AY239)))</f>
        <v>0</v>
      </c>
      <c r="BB239" s="0" t="n">
        <f aca="false">MAX(0,MIN(AR239,$BT239-SUMIF($AP$2:$AY$2,"&lt;"&amp;AR$2,$AP239:$AY239)))</f>
        <v>0</v>
      </c>
      <c r="BC239" s="0" t="n">
        <f aca="false">MAX(0,MIN(AS239,$BT239-SUMIF($AP$2:$AY$2,"&lt;"&amp;AS$2,$AP239:$AY239)))</f>
        <v>0</v>
      </c>
      <c r="BD239" s="0" t="n">
        <f aca="false">MAX(0,MIN(AT239,$BT239-SUMIF($AP$2:$AY$2,"&lt;"&amp;AT$2,$AP239:$AY239)))</f>
        <v>0</v>
      </c>
      <c r="BE239" s="0" t="n">
        <f aca="false">MAX(0,MIN(AU239,$BT239-SUMIF($AP$2:$AY$2,"&lt;"&amp;AU$2,$AP239:$AY239)))</f>
        <v>0</v>
      </c>
      <c r="BF239" s="0" t="n">
        <f aca="false">MAX(0,MIN(AV239,$BT239-SUMIF($AP$2:$AY$2,"&lt;"&amp;AV$2,$AP239:$AY239)))</f>
        <v>0</v>
      </c>
      <c r="BG239" s="0" t="n">
        <f aca="false">MAX(0,MIN(AW239,$BT239-SUMIF($AP$2:$AY$2,"&lt;"&amp;AW$2,$AP239:$AY239)))</f>
        <v>0</v>
      </c>
      <c r="BH239" s="0" t="n">
        <f aca="false">MAX(0,MIN(AX239,$BT239-SUMIF($AP$2:$AY$2,"&lt;"&amp;AX$2,$AP239:$AY239)))</f>
        <v>0</v>
      </c>
      <c r="BI239" s="0" t="n">
        <f aca="false">MAX(0,MIN(AY239,$BT239-SUMIF($AP$2:$AY$2,"&lt;"&amp;AY$2,$AP239:$AY239)))</f>
        <v>0</v>
      </c>
      <c r="BJ239" s="0" t="n">
        <f aca="false">ROUND(V239-AF239-AZ239,2)</f>
        <v>0</v>
      </c>
      <c r="BK239" s="0" t="n">
        <f aca="false">ROUND(W239-AG239-BA239,2)</f>
        <v>0</v>
      </c>
      <c r="BL239" s="0" t="n">
        <f aca="false">ROUND(X239-AH239-BB239,2)</f>
        <v>0</v>
      </c>
      <c r="BM239" s="0" t="n">
        <f aca="false">ROUND(Y239-AI239-BC239,2)</f>
        <v>0</v>
      </c>
      <c r="BN239" s="0" t="n">
        <f aca="false">ROUND(Z239-AJ239-BD239,2)</f>
        <v>0</v>
      </c>
      <c r="BO239" s="0" t="n">
        <f aca="false">ROUND(AA239-AK239-BE239,2)</f>
        <v>0</v>
      </c>
      <c r="BP239" s="0" t="n">
        <f aca="false">ROUND(AB239-AL239-BF239,2)</f>
        <v>0</v>
      </c>
      <c r="BQ239" s="0" t="n">
        <f aca="false">ROUND(AC239-AM239-BG239,2)</f>
        <v>0</v>
      </c>
      <c r="BR239" s="0" t="n">
        <f aca="false">ROUND(AD239-AN239-BH239,2)</f>
        <v>0</v>
      </c>
      <c r="BS239" s="0" t="n">
        <f aca="false">ROUND(AE239-AO239-BI239,2)</f>
        <v>0</v>
      </c>
      <c r="BT239" s="0" t="n">
        <f aca="false">MAX(0,Plan!$C$4-SUM(AF239:AO239))</f>
        <v>650</v>
      </c>
      <c r="BU239" s="0" t="n">
        <f aca="false">ROUND(SUM(BJ239:BS239),2)</f>
        <v>0</v>
      </c>
      <c r="BV239" s="0" t="n">
        <f aca="false">SUM(AF239:AO239)+SUM(AZ239:BI239)</f>
        <v>0</v>
      </c>
      <c r="BW239" s="0" t="n">
        <f aca="false">SUM(L239:U239)</f>
        <v>0</v>
      </c>
    </row>
    <row r="240" customFormat="false" ht="15" hidden="false" customHeight="false" outlineLevel="0" collapsed="false">
      <c r="A240" s="0" t="n">
        <v>235</v>
      </c>
      <c r="B240" s="0" t="n">
        <f aca="false">BJ239</f>
        <v>0</v>
      </c>
      <c r="C240" s="0" t="n">
        <f aca="false">BK239</f>
        <v>0</v>
      </c>
      <c r="D240" s="0" t="n">
        <f aca="false">BL239</f>
        <v>0</v>
      </c>
      <c r="E240" s="0" t="n">
        <f aca="false">BM239</f>
        <v>0</v>
      </c>
      <c r="F240" s="0" t="n">
        <f aca="false">BN239</f>
        <v>0</v>
      </c>
      <c r="G240" s="0" t="n">
        <f aca="false">BO239</f>
        <v>0</v>
      </c>
      <c r="H240" s="0" t="n">
        <f aca="false">BP239</f>
        <v>0</v>
      </c>
      <c r="I240" s="0" t="n">
        <f aca="false">BQ239</f>
        <v>0</v>
      </c>
      <c r="J240" s="0" t="n">
        <f aca="false">BR239</f>
        <v>0</v>
      </c>
      <c r="K240" s="0" t="n">
        <f aca="false">BS239</f>
        <v>0</v>
      </c>
      <c r="L240" s="0" t="n">
        <f aca="false">ROUND(B240*N(Debts!$D$5)/12,2)</f>
        <v>0</v>
      </c>
      <c r="M240" s="0" t="n">
        <f aca="false">ROUND(C240*N(Debts!$D$6)/12,2)</f>
        <v>0</v>
      </c>
      <c r="N240" s="0" t="n">
        <f aca="false">ROUND(D240*N(Debts!$D$7)/12,2)</f>
        <v>0</v>
      </c>
      <c r="O240" s="0" t="n">
        <f aca="false">ROUND(E240*N(Debts!$D$8)/12,2)</f>
        <v>0</v>
      </c>
      <c r="P240" s="0" t="n">
        <f aca="false">ROUND(F240*N(Debts!$D$9)/12,2)</f>
        <v>0</v>
      </c>
      <c r="Q240" s="0" t="n">
        <f aca="false">ROUND(G240*N(Debts!$D$10)/12,2)</f>
        <v>0</v>
      </c>
      <c r="R240" s="0" t="n">
        <f aca="false">ROUND(H240*N(Debts!$D$11)/12,2)</f>
        <v>0</v>
      </c>
      <c r="S240" s="0" t="n">
        <f aca="false">ROUND(I240*N(Debts!$D$12)/12,2)</f>
        <v>0</v>
      </c>
      <c r="T240" s="0" t="n">
        <f aca="false">ROUND(J240*N(Debts!$D$13)/12,2)</f>
        <v>0</v>
      </c>
      <c r="U240" s="0" t="n">
        <f aca="false">ROUND(K240*N(Debts!$D$14)/12,2)</f>
        <v>0</v>
      </c>
      <c r="V240" s="0" t="n">
        <f aca="false">B240+L240</f>
        <v>0</v>
      </c>
      <c r="W240" s="0" t="n">
        <f aca="false">C240+M240</f>
        <v>0</v>
      </c>
      <c r="X240" s="0" t="n">
        <f aca="false">D240+N240</f>
        <v>0</v>
      </c>
      <c r="Y240" s="0" t="n">
        <f aca="false">E240+O240</f>
        <v>0</v>
      </c>
      <c r="Z240" s="0" t="n">
        <f aca="false">F240+P240</f>
        <v>0</v>
      </c>
      <c r="AA240" s="0" t="n">
        <f aca="false">G240+Q240</f>
        <v>0</v>
      </c>
      <c r="AB240" s="0" t="n">
        <f aca="false">H240+R240</f>
        <v>0</v>
      </c>
      <c r="AC240" s="0" t="n">
        <f aca="false">I240+S240</f>
        <v>0</v>
      </c>
      <c r="AD240" s="0" t="n">
        <f aca="false">J240+T240</f>
        <v>0</v>
      </c>
      <c r="AE240" s="0" t="n">
        <f aca="false">K240+U240</f>
        <v>0</v>
      </c>
      <c r="AF240" s="0" t="n">
        <f aca="false">MIN(N(Debts!$E$5),V240)</f>
        <v>0</v>
      </c>
      <c r="AG240" s="0" t="n">
        <f aca="false">MIN(N(Debts!$E$6),W240)</f>
        <v>0</v>
      </c>
      <c r="AH240" s="0" t="n">
        <f aca="false">MIN(N(Debts!$E$7),X240)</f>
        <v>0</v>
      </c>
      <c r="AI240" s="0" t="n">
        <f aca="false">MIN(N(Debts!$E$8),Y240)</f>
        <v>0</v>
      </c>
      <c r="AJ240" s="0" t="n">
        <f aca="false">MIN(N(Debts!$E$9),Z240)</f>
        <v>0</v>
      </c>
      <c r="AK240" s="0" t="n">
        <f aca="false">MIN(N(Debts!$E$10),AA240)</f>
        <v>0</v>
      </c>
      <c r="AL240" s="0" t="n">
        <f aca="false">MIN(N(Debts!$E$11),AB240)</f>
        <v>0</v>
      </c>
      <c r="AM240" s="0" t="n">
        <f aca="false">MIN(N(Debts!$E$12),AC240)</f>
        <v>0</v>
      </c>
      <c r="AN240" s="0" t="n">
        <f aca="false">MIN(N(Debts!$E$13),AD240)</f>
        <v>0</v>
      </c>
      <c r="AO240" s="0" t="n">
        <f aca="false">MIN(N(Debts!$E$14),AE240)</f>
        <v>0</v>
      </c>
      <c r="AP240" s="0" t="n">
        <f aca="false">V240-AF240</f>
        <v>0</v>
      </c>
      <c r="AQ240" s="0" t="n">
        <f aca="false">W240-AG240</f>
        <v>0</v>
      </c>
      <c r="AR240" s="0" t="n">
        <f aca="false">X240-AH240</f>
        <v>0</v>
      </c>
      <c r="AS240" s="0" t="n">
        <f aca="false">Y240-AI240</f>
        <v>0</v>
      </c>
      <c r="AT240" s="0" t="n">
        <f aca="false">Z240-AJ240</f>
        <v>0</v>
      </c>
      <c r="AU240" s="0" t="n">
        <f aca="false">AA240-AK240</f>
        <v>0</v>
      </c>
      <c r="AV240" s="0" t="n">
        <f aca="false">AB240-AL240</f>
        <v>0</v>
      </c>
      <c r="AW240" s="0" t="n">
        <f aca="false">AC240-AM240</f>
        <v>0</v>
      </c>
      <c r="AX240" s="0" t="n">
        <f aca="false">AD240-AN240</f>
        <v>0</v>
      </c>
      <c r="AY240" s="0" t="n">
        <f aca="false">AE240-AO240</f>
        <v>0</v>
      </c>
      <c r="AZ240" s="0" t="n">
        <f aca="false">MAX(0,MIN(AP240,$BT240-SUMIF($AP$2:$AY$2,"&lt;"&amp;AP$2,$AP240:$AY240)))</f>
        <v>0</v>
      </c>
      <c r="BA240" s="0" t="n">
        <f aca="false">MAX(0,MIN(AQ240,$BT240-SUMIF($AP$2:$AY$2,"&lt;"&amp;AQ$2,$AP240:$AY240)))</f>
        <v>0</v>
      </c>
      <c r="BB240" s="0" t="n">
        <f aca="false">MAX(0,MIN(AR240,$BT240-SUMIF($AP$2:$AY$2,"&lt;"&amp;AR$2,$AP240:$AY240)))</f>
        <v>0</v>
      </c>
      <c r="BC240" s="0" t="n">
        <f aca="false">MAX(0,MIN(AS240,$BT240-SUMIF($AP$2:$AY$2,"&lt;"&amp;AS$2,$AP240:$AY240)))</f>
        <v>0</v>
      </c>
      <c r="BD240" s="0" t="n">
        <f aca="false">MAX(0,MIN(AT240,$BT240-SUMIF($AP$2:$AY$2,"&lt;"&amp;AT$2,$AP240:$AY240)))</f>
        <v>0</v>
      </c>
      <c r="BE240" s="0" t="n">
        <f aca="false">MAX(0,MIN(AU240,$BT240-SUMIF($AP$2:$AY$2,"&lt;"&amp;AU$2,$AP240:$AY240)))</f>
        <v>0</v>
      </c>
      <c r="BF240" s="0" t="n">
        <f aca="false">MAX(0,MIN(AV240,$BT240-SUMIF($AP$2:$AY$2,"&lt;"&amp;AV$2,$AP240:$AY240)))</f>
        <v>0</v>
      </c>
      <c r="BG240" s="0" t="n">
        <f aca="false">MAX(0,MIN(AW240,$BT240-SUMIF($AP$2:$AY$2,"&lt;"&amp;AW$2,$AP240:$AY240)))</f>
        <v>0</v>
      </c>
      <c r="BH240" s="0" t="n">
        <f aca="false">MAX(0,MIN(AX240,$BT240-SUMIF($AP$2:$AY$2,"&lt;"&amp;AX$2,$AP240:$AY240)))</f>
        <v>0</v>
      </c>
      <c r="BI240" s="0" t="n">
        <f aca="false">MAX(0,MIN(AY240,$BT240-SUMIF($AP$2:$AY$2,"&lt;"&amp;AY$2,$AP240:$AY240)))</f>
        <v>0</v>
      </c>
      <c r="BJ240" s="0" t="n">
        <f aca="false">ROUND(V240-AF240-AZ240,2)</f>
        <v>0</v>
      </c>
      <c r="BK240" s="0" t="n">
        <f aca="false">ROUND(W240-AG240-BA240,2)</f>
        <v>0</v>
      </c>
      <c r="BL240" s="0" t="n">
        <f aca="false">ROUND(X240-AH240-BB240,2)</f>
        <v>0</v>
      </c>
      <c r="BM240" s="0" t="n">
        <f aca="false">ROUND(Y240-AI240-BC240,2)</f>
        <v>0</v>
      </c>
      <c r="BN240" s="0" t="n">
        <f aca="false">ROUND(Z240-AJ240-BD240,2)</f>
        <v>0</v>
      </c>
      <c r="BO240" s="0" t="n">
        <f aca="false">ROUND(AA240-AK240-BE240,2)</f>
        <v>0</v>
      </c>
      <c r="BP240" s="0" t="n">
        <f aca="false">ROUND(AB240-AL240-BF240,2)</f>
        <v>0</v>
      </c>
      <c r="BQ240" s="0" t="n">
        <f aca="false">ROUND(AC240-AM240-BG240,2)</f>
        <v>0</v>
      </c>
      <c r="BR240" s="0" t="n">
        <f aca="false">ROUND(AD240-AN240-BH240,2)</f>
        <v>0</v>
      </c>
      <c r="BS240" s="0" t="n">
        <f aca="false">ROUND(AE240-AO240-BI240,2)</f>
        <v>0</v>
      </c>
      <c r="BT240" s="0" t="n">
        <f aca="false">MAX(0,Plan!$C$4-SUM(AF240:AO240))</f>
        <v>650</v>
      </c>
      <c r="BU240" s="0" t="n">
        <f aca="false">ROUND(SUM(BJ240:BS240),2)</f>
        <v>0</v>
      </c>
      <c r="BV240" s="0" t="n">
        <f aca="false">SUM(AF240:AO240)+SUM(AZ240:BI240)</f>
        <v>0</v>
      </c>
      <c r="BW240" s="0" t="n">
        <f aca="false">SUM(L240:U240)</f>
        <v>0</v>
      </c>
    </row>
    <row r="241" customFormat="false" ht="15" hidden="false" customHeight="false" outlineLevel="0" collapsed="false">
      <c r="A241" s="0" t="n">
        <v>236</v>
      </c>
      <c r="B241" s="0" t="n">
        <f aca="false">BJ240</f>
        <v>0</v>
      </c>
      <c r="C241" s="0" t="n">
        <f aca="false">BK240</f>
        <v>0</v>
      </c>
      <c r="D241" s="0" t="n">
        <f aca="false">BL240</f>
        <v>0</v>
      </c>
      <c r="E241" s="0" t="n">
        <f aca="false">BM240</f>
        <v>0</v>
      </c>
      <c r="F241" s="0" t="n">
        <f aca="false">BN240</f>
        <v>0</v>
      </c>
      <c r="G241" s="0" t="n">
        <f aca="false">BO240</f>
        <v>0</v>
      </c>
      <c r="H241" s="0" t="n">
        <f aca="false">BP240</f>
        <v>0</v>
      </c>
      <c r="I241" s="0" t="n">
        <f aca="false">BQ240</f>
        <v>0</v>
      </c>
      <c r="J241" s="0" t="n">
        <f aca="false">BR240</f>
        <v>0</v>
      </c>
      <c r="K241" s="0" t="n">
        <f aca="false">BS240</f>
        <v>0</v>
      </c>
      <c r="L241" s="0" t="n">
        <f aca="false">ROUND(B241*N(Debts!$D$5)/12,2)</f>
        <v>0</v>
      </c>
      <c r="M241" s="0" t="n">
        <f aca="false">ROUND(C241*N(Debts!$D$6)/12,2)</f>
        <v>0</v>
      </c>
      <c r="N241" s="0" t="n">
        <f aca="false">ROUND(D241*N(Debts!$D$7)/12,2)</f>
        <v>0</v>
      </c>
      <c r="O241" s="0" t="n">
        <f aca="false">ROUND(E241*N(Debts!$D$8)/12,2)</f>
        <v>0</v>
      </c>
      <c r="P241" s="0" t="n">
        <f aca="false">ROUND(F241*N(Debts!$D$9)/12,2)</f>
        <v>0</v>
      </c>
      <c r="Q241" s="0" t="n">
        <f aca="false">ROUND(G241*N(Debts!$D$10)/12,2)</f>
        <v>0</v>
      </c>
      <c r="R241" s="0" t="n">
        <f aca="false">ROUND(H241*N(Debts!$D$11)/12,2)</f>
        <v>0</v>
      </c>
      <c r="S241" s="0" t="n">
        <f aca="false">ROUND(I241*N(Debts!$D$12)/12,2)</f>
        <v>0</v>
      </c>
      <c r="T241" s="0" t="n">
        <f aca="false">ROUND(J241*N(Debts!$D$13)/12,2)</f>
        <v>0</v>
      </c>
      <c r="U241" s="0" t="n">
        <f aca="false">ROUND(K241*N(Debts!$D$14)/12,2)</f>
        <v>0</v>
      </c>
      <c r="V241" s="0" t="n">
        <f aca="false">B241+L241</f>
        <v>0</v>
      </c>
      <c r="W241" s="0" t="n">
        <f aca="false">C241+M241</f>
        <v>0</v>
      </c>
      <c r="X241" s="0" t="n">
        <f aca="false">D241+N241</f>
        <v>0</v>
      </c>
      <c r="Y241" s="0" t="n">
        <f aca="false">E241+O241</f>
        <v>0</v>
      </c>
      <c r="Z241" s="0" t="n">
        <f aca="false">F241+P241</f>
        <v>0</v>
      </c>
      <c r="AA241" s="0" t="n">
        <f aca="false">G241+Q241</f>
        <v>0</v>
      </c>
      <c r="AB241" s="0" t="n">
        <f aca="false">H241+R241</f>
        <v>0</v>
      </c>
      <c r="AC241" s="0" t="n">
        <f aca="false">I241+S241</f>
        <v>0</v>
      </c>
      <c r="AD241" s="0" t="n">
        <f aca="false">J241+T241</f>
        <v>0</v>
      </c>
      <c r="AE241" s="0" t="n">
        <f aca="false">K241+U241</f>
        <v>0</v>
      </c>
      <c r="AF241" s="0" t="n">
        <f aca="false">MIN(N(Debts!$E$5),V241)</f>
        <v>0</v>
      </c>
      <c r="AG241" s="0" t="n">
        <f aca="false">MIN(N(Debts!$E$6),W241)</f>
        <v>0</v>
      </c>
      <c r="AH241" s="0" t="n">
        <f aca="false">MIN(N(Debts!$E$7),X241)</f>
        <v>0</v>
      </c>
      <c r="AI241" s="0" t="n">
        <f aca="false">MIN(N(Debts!$E$8),Y241)</f>
        <v>0</v>
      </c>
      <c r="AJ241" s="0" t="n">
        <f aca="false">MIN(N(Debts!$E$9),Z241)</f>
        <v>0</v>
      </c>
      <c r="AK241" s="0" t="n">
        <f aca="false">MIN(N(Debts!$E$10),AA241)</f>
        <v>0</v>
      </c>
      <c r="AL241" s="0" t="n">
        <f aca="false">MIN(N(Debts!$E$11),AB241)</f>
        <v>0</v>
      </c>
      <c r="AM241" s="0" t="n">
        <f aca="false">MIN(N(Debts!$E$12),AC241)</f>
        <v>0</v>
      </c>
      <c r="AN241" s="0" t="n">
        <f aca="false">MIN(N(Debts!$E$13),AD241)</f>
        <v>0</v>
      </c>
      <c r="AO241" s="0" t="n">
        <f aca="false">MIN(N(Debts!$E$14),AE241)</f>
        <v>0</v>
      </c>
      <c r="AP241" s="0" t="n">
        <f aca="false">V241-AF241</f>
        <v>0</v>
      </c>
      <c r="AQ241" s="0" t="n">
        <f aca="false">W241-AG241</f>
        <v>0</v>
      </c>
      <c r="AR241" s="0" t="n">
        <f aca="false">X241-AH241</f>
        <v>0</v>
      </c>
      <c r="AS241" s="0" t="n">
        <f aca="false">Y241-AI241</f>
        <v>0</v>
      </c>
      <c r="AT241" s="0" t="n">
        <f aca="false">Z241-AJ241</f>
        <v>0</v>
      </c>
      <c r="AU241" s="0" t="n">
        <f aca="false">AA241-AK241</f>
        <v>0</v>
      </c>
      <c r="AV241" s="0" t="n">
        <f aca="false">AB241-AL241</f>
        <v>0</v>
      </c>
      <c r="AW241" s="0" t="n">
        <f aca="false">AC241-AM241</f>
        <v>0</v>
      </c>
      <c r="AX241" s="0" t="n">
        <f aca="false">AD241-AN241</f>
        <v>0</v>
      </c>
      <c r="AY241" s="0" t="n">
        <f aca="false">AE241-AO241</f>
        <v>0</v>
      </c>
      <c r="AZ241" s="0" t="n">
        <f aca="false">MAX(0,MIN(AP241,$BT241-SUMIF($AP$2:$AY$2,"&lt;"&amp;AP$2,$AP241:$AY241)))</f>
        <v>0</v>
      </c>
      <c r="BA241" s="0" t="n">
        <f aca="false">MAX(0,MIN(AQ241,$BT241-SUMIF($AP$2:$AY$2,"&lt;"&amp;AQ$2,$AP241:$AY241)))</f>
        <v>0</v>
      </c>
      <c r="BB241" s="0" t="n">
        <f aca="false">MAX(0,MIN(AR241,$BT241-SUMIF($AP$2:$AY$2,"&lt;"&amp;AR$2,$AP241:$AY241)))</f>
        <v>0</v>
      </c>
      <c r="BC241" s="0" t="n">
        <f aca="false">MAX(0,MIN(AS241,$BT241-SUMIF($AP$2:$AY$2,"&lt;"&amp;AS$2,$AP241:$AY241)))</f>
        <v>0</v>
      </c>
      <c r="BD241" s="0" t="n">
        <f aca="false">MAX(0,MIN(AT241,$BT241-SUMIF($AP$2:$AY$2,"&lt;"&amp;AT$2,$AP241:$AY241)))</f>
        <v>0</v>
      </c>
      <c r="BE241" s="0" t="n">
        <f aca="false">MAX(0,MIN(AU241,$BT241-SUMIF($AP$2:$AY$2,"&lt;"&amp;AU$2,$AP241:$AY241)))</f>
        <v>0</v>
      </c>
      <c r="BF241" s="0" t="n">
        <f aca="false">MAX(0,MIN(AV241,$BT241-SUMIF($AP$2:$AY$2,"&lt;"&amp;AV$2,$AP241:$AY241)))</f>
        <v>0</v>
      </c>
      <c r="BG241" s="0" t="n">
        <f aca="false">MAX(0,MIN(AW241,$BT241-SUMIF($AP$2:$AY$2,"&lt;"&amp;AW$2,$AP241:$AY241)))</f>
        <v>0</v>
      </c>
      <c r="BH241" s="0" t="n">
        <f aca="false">MAX(0,MIN(AX241,$BT241-SUMIF($AP$2:$AY$2,"&lt;"&amp;AX$2,$AP241:$AY241)))</f>
        <v>0</v>
      </c>
      <c r="BI241" s="0" t="n">
        <f aca="false">MAX(0,MIN(AY241,$BT241-SUMIF($AP$2:$AY$2,"&lt;"&amp;AY$2,$AP241:$AY241)))</f>
        <v>0</v>
      </c>
      <c r="BJ241" s="0" t="n">
        <f aca="false">ROUND(V241-AF241-AZ241,2)</f>
        <v>0</v>
      </c>
      <c r="BK241" s="0" t="n">
        <f aca="false">ROUND(W241-AG241-BA241,2)</f>
        <v>0</v>
      </c>
      <c r="BL241" s="0" t="n">
        <f aca="false">ROUND(X241-AH241-BB241,2)</f>
        <v>0</v>
      </c>
      <c r="BM241" s="0" t="n">
        <f aca="false">ROUND(Y241-AI241-BC241,2)</f>
        <v>0</v>
      </c>
      <c r="BN241" s="0" t="n">
        <f aca="false">ROUND(Z241-AJ241-BD241,2)</f>
        <v>0</v>
      </c>
      <c r="BO241" s="0" t="n">
        <f aca="false">ROUND(AA241-AK241-BE241,2)</f>
        <v>0</v>
      </c>
      <c r="BP241" s="0" t="n">
        <f aca="false">ROUND(AB241-AL241-BF241,2)</f>
        <v>0</v>
      </c>
      <c r="BQ241" s="0" t="n">
        <f aca="false">ROUND(AC241-AM241-BG241,2)</f>
        <v>0</v>
      </c>
      <c r="BR241" s="0" t="n">
        <f aca="false">ROUND(AD241-AN241-BH241,2)</f>
        <v>0</v>
      </c>
      <c r="BS241" s="0" t="n">
        <f aca="false">ROUND(AE241-AO241-BI241,2)</f>
        <v>0</v>
      </c>
      <c r="BT241" s="0" t="n">
        <f aca="false">MAX(0,Plan!$C$4-SUM(AF241:AO241))</f>
        <v>650</v>
      </c>
      <c r="BU241" s="0" t="n">
        <f aca="false">ROUND(SUM(BJ241:BS241),2)</f>
        <v>0</v>
      </c>
      <c r="BV241" s="0" t="n">
        <f aca="false">SUM(AF241:AO241)+SUM(AZ241:BI241)</f>
        <v>0</v>
      </c>
      <c r="BW241" s="0" t="n">
        <f aca="false">SUM(L241:U241)</f>
        <v>0</v>
      </c>
    </row>
    <row r="242" customFormat="false" ht="15" hidden="false" customHeight="false" outlineLevel="0" collapsed="false">
      <c r="A242" s="0" t="n">
        <v>237</v>
      </c>
      <c r="B242" s="0" t="n">
        <f aca="false">BJ241</f>
        <v>0</v>
      </c>
      <c r="C242" s="0" t="n">
        <f aca="false">BK241</f>
        <v>0</v>
      </c>
      <c r="D242" s="0" t="n">
        <f aca="false">BL241</f>
        <v>0</v>
      </c>
      <c r="E242" s="0" t="n">
        <f aca="false">BM241</f>
        <v>0</v>
      </c>
      <c r="F242" s="0" t="n">
        <f aca="false">BN241</f>
        <v>0</v>
      </c>
      <c r="G242" s="0" t="n">
        <f aca="false">BO241</f>
        <v>0</v>
      </c>
      <c r="H242" s="0" t="n">
        <f aca="false">BP241</f>
        <v>0</v>
      </c>
      <c r="I242" s="0" t="n">
        <f aca="false">BQ241</f>
        <v>0</v>
      </c>
      <c r="J242" s="0" t="n">
        <f aca="false">BR241</f>
        <v>0</v>
      </c>
      <c r="K242" s="0" t="n">
        <f aca="false">BS241</f>
        <v>0</v>
      </c>
      <c r="L242" s="0" t="n">
        <f aca="false">ROUND(B242*N(Debts!$D$5)/12,2)</f>
        <v>0</v>
      </c>
      <c r="M242" s="0" t="n">
        <f aca="false">ROUND(C242*N(Debts!$D$6)/12,2)</f>
        <v>0</v>
      </c>
      <c r="N242" s="0" t="n">
        <f aca="false">ROUND(D242*N(Debts!$D$7)/12,2)</f>
        <v>0</v>
      </c>
      <c r="O242" s="0" t="n">
        <f aca="false">ROUND(E242*N(Debts!$D$8)/12,2)</f>
        <v>0</v>
      </c>
      <c r="P242" s="0" t="n">
        <f aca="false">ROUND(F242*N(Debts!$D$9)/12,2)</f>
        <v>0</v>
      </c>
      <c r="Q242" s="0" t="n">
        <f aca="false">ROUND(G242*N(Debts!$D$10)/12,2)</f>
        <v>0</v>
      </c>
      <c r="R242" s="0" t="n">
        <f aca="false">ROUND(H242*N(Debts!$D$11)/12,2)</f>
        <v>0</v>
      </c>
      <c r="S242" s="0" t="n">
        <f aca="false">ROUND(I242*N(Debts!$D$12)/12,2)</f>
        <v>0</v>
      </c>
      <c r="T242" s="0" t="n">
        <f aca="false">ROUND(J242*N(Debts!$D$13)/12,2)</f>
        <v>0</v>
      </c>
      <c r="U242" s="0" t="n">
        <f aca="false">ROUND(K242*N(Debts!$D$14)/12,2)</f>
        <v>0</v>
      </c>
      <c r="V242" s="0" t="n">
        <f aca="false">B242+L242</f>
        <v>0</v>
      </c>
      <c r="W242" s="0" t="n">
        <f aca="false">C242+M242</f>
        <v>0</v>
      </c>
      <c r="X242" s="0" t="n">
        <f aca="false">D242+N242</f>
        <v>0</v>
      </c>
      <c r="Y242" s="0" t="n">
        <f aca="false">E242+O242</f>
        <v>0</v>
      </c>
      <c r="Z242" s="0" t="n">
        <f aca="false">F242+P242</f>
        <v>0</v>
      </c>
      <c r="AA242" s="0" t="n">
        <f aca="false">G242+Q242</f>
        <v>0</v>
      </c>
      <c r="AB242" s="0" t="n">
        <f aca="false">H242+R242</f>
        <v>0</v>
      </c>
      <c r="AC242" s="0" t="n">
        <f aca="false">I242+S242</f>
        <v>0</v>
      </c>
      <c r="AD242" s="0" t="n">
        <f aca="false">J242+T242</f>
        <v>0</v>
      </c>
      <c r="AE242" s="0" t="n">
        <f aca="false">K242+U242</f>
        <v>0</v>
      </c>
      <c r="AF242" s="0" t="n">
        <f aca="false">MIN(N(Debts!$E$5),V242)</f>
        <v>0</v>
      </c>
      <c r="AG242" s="0" t="n">
        <f aca="false">MIN(N(Debts!$E$6),W242)</f>
        <v>0</v>
      </c>
      <c r="AH242" s="0" t="n">
        <f aca="false">MIN(N(Debts!$E$7),X242)</f>
        <v>0</v>
      </c>
      <c r="AI242" s="0" t="n">
        <f aca="false">MIN(N(Debts!$E$8),Y242)</f>
        <v>0</v>
      </c>
      <c r="AJ242" s="0" t="n">
        <f aca="false">MIN(N(Debts!$E$9),Z242)</f>
        <v>0</v>
      </c>
      <c r="AK242" s="0" t="n">
        <f aca="false">MIN(N(Debts!$E$10),AA242)</f>
        <v>0</v>
      </c>
      <c r="AL242" s="0" t="n">
        <f aca="false">MIN(N(Debts!$E$11),AB242)</f>
        <v>0</v>
      </c>
      <c r="AM242" s="0" t="n">
        <f aca="false">MIN(N(Debts!$E$12),AC242)</f>
        <v>0</v>
      </c>
      <c r="AN242" s="0" t="n">
        <f aca="false">MIN(N(Debts!$E$13),AD242)</f>
        <v>0</v>
      </c>
      <c r="AO242" s="0" t="n">
        <f aca="false">MIN(N(Debts!$E$14),AE242)</f>
        <v>0</v>
      </c>
      <c r="AP242" s="0" t="n">
        <f aca="false">V242-AF242</f>
        <v>0</v>
      </c>
      <c r="AQ242" s="0" t="n">
        <f aca="false">W242-AG242</f>
        <v>0</v>
      </c>
      <c r="AR242" s="0" t="n">
        <f aca="false">X242-AH242</f>
        <v>0</v>
      </c>
      <c r="AS242" s="0" t="n">
        <f aca="false">Y242-AI242</f>
        <v>0</v>
      </c>
      <c r="AT242" s="0" t="n">
        <f aca="false">Z242-AJ242</f>
        <v>0</v>
      </c>
      <c r="AU242" s="0" t="n">
        <f aca="false">AA242-AK242</f>
        <v>0</v>
      </c>
      <c r="AV242" s="0" t="n">
        <f aca="false">AB242-AL242</f>
        <v>0</v>
      </c>
      <c r="AW242" s="0" t="n">
        <f aca="false">AC242-AM242</f>
        <v>0</v>
      </c>
      <c r="AX242" s="0" t="n">
        <f aca="false">AD242-AN242</f>
        <v>0</v>
      </c>
      <c r="AY242" s="0" t="n">
        <f aca="false">AE242-AO242</f>
        <v>0</v>
      </c>
      <c r="AZ242" s="0" t="n">
        <f aca="false">MAX(0,MIN(AP242,$BT242-SUMIF($AP$2:$AY$2,"&lt;"&amp;AP$2,$AP242:$AY242)))</f>
        <v>0</v>
      </c>
      <c r="BA242" s="0" t="n">
        <f aca="false">MAX(0,MIN(AQ242,$BT242-SUMIF($AP$2:$AY$2,"&lt;"&amp;AQ$2,$AP242:$AY242)))</f>
        <v>0</v>
      </c>
      <c r="BB242" s="0" t="n">
        <f aca="false">MAX(0,MIN(AR242,$BT242-SUMIF($AP$2:$AY$2,"&lt;"&amp;AR$2,$AP242:$AY242)))</f>
        <v>0</v>
      </c>
      <c r="BC242" s="0" t="n">
        <f aca="false">MAX(0,MIN(AS242,$BT242-SUMIF($AP$2:$AY$2,"&lt;"&amp;AS$2,$AP242:$AY242)))</f>
        <v>0</v>
      </c>
      <c r="BD242" s="0" t="n">
        <f aca="false">MAX(0,MIN(AT242,$BT242-SUMIF($AP$2:$AY$2,"&lt;"&amp;AT$2,$AP242:$AY242)))</f>
        <v>0</v>
      </c>
      <c r="BE242" s="0" t="n">
        <f aca="false">MAX(0,MIN(AU242,$BT242-SUMIF($AP$2:$AY$2,"&lt;"&amp;AU$2,$AP242:$AY242)))</f>
        <v>0</v>
      </c>
      <c r="BF242" s="0" t="n">
        <f aca="false">MAX(0,MIN(AV242,$BT242-SUMIF($AP$2:$AY$2,"&lt;"&amp;AV$2,$AP242:$AY242)))</f>
        <v>0</v>
      </c>
      <c r="BG242" s="0" t="n">
        <f aca="false">MAX(0,MIN(AW242,$BT242-SUMIF($AP$2:$AY$2,"&lt;"&amp;AW$2,$AP242:$AY242)))</f>
        <v>0</v>
      </c>
      <c r="BH242" s="0" t="n">
        <f aca="false">MAX(0,MIN(AX242,$BT242-SUMIF($AP$2:$AY$2,"&lt;"&amp;AX$2,$AP242:$AY242)))</f>
        <v>0</v>
      </c>
      <c r="BI242" s="0" t="n">
        <f aca="false">MAX(0,MIN(AY242,$BT242-SUMIF($AP$2:$AY$2,"&lt;"&amp;AY$2,$AP242:$AY242)))</f>
        <v>0</v>
      </c>
      <c r="BJ242" s="0" t="n">
        <f aca="false">ROUND(V242-AF242-AZ242,2)</f>
        <v>0</v>
      </c>
      <c r="BK242" s="0" t="n">
        <f aca="false">ROUND(W242-AG242-BA242,2)</f>
        <v>0</v>
      </c>
      <c r="BL242" s="0" t="n">
        <f aca="false">ROUND(X242-AH242-BB242,2)</f>
        <v>0</v>
      </c>
      <c r="BM242" s="0" t="n">
        <f aca="false">ROUND(Y242-AI242-BC242,2)</f>
        <v>0</v>
      </c>
      <c r="BN242" s="0" t="n">
        <f aca="false">ROUND(Z242-AJ242-BD242,2)</f>
        <v>0</v>
      </c>
      <c r="BO242" s="0" t="n">
        <f aca="false">ROUND(AA242-AK242-BE242,2)</f>
        <v>0</v>
      </c>
      <c r="BP242" s="0" t="n">
        <f aca="false">ROUND(AB242-AL242-BF242,2)</f>
        <v>0</v>
      </c>
      <c r="BQ242" s="0" t="n">
        <f aca="false">ROUND(AC242-AM242-BG242,2)</f>
        <v>0</v>
      </c>
      <c r="BR242" s="0" t="n">
        <f aca="false">ROUND(AD242-AN242-BH242,2)</f>
        <v>0</v>
      </c>
      <c r="BS242" s="0" t="n">
        <f aca="false">ROUND(AE242-AO242-BI242,2)</f>
        <v>0</v>
      </c>
      <c r="BT242" s="0" t="n">
        <f aca="false">MAX(0,Plan!$C$4-SUM(AF242:AO242))</f>
        <v>650</v>
      </c>
      <c r="BU242" s="0" t="n">
        <f aca="false">ROUND(SUM(BJ242:BS242),2)</f>
        <v>0</v>
      </c>
      <c r="BV242" s="0" t="n">
        <f aca="false">SUM(AF242:AO242)+SUM(AZ242:BI242)</f>
        <v>0</v>
      </c>
      <c r="BW242" s="0" t="n">
        <f aca="false">SUM(L242:U242)</f>
        <v>0</v>
      </c>
    </row>
    <row r="243" customFormat="false" ht="15" hidden="false" customHeight="false" outlineLevel="0" collapsed="false">
      <c r="A243" s="0" t="n">
        <v>238</v>
      </c>
      <c r="B243" s="0" t="n">
        <f aca="false">BJ242</f>
        <v>0</v>
      </c>
      <c r="C243" s="0" t="n">
        <f aca="false">BK242</f>
        <v>0</v>
      </c>
      <c r="D243" s="0" t="n">
        <f aca="false">BL242</f>
        <v>0</v>
      </c>
      <c r="E243" s="0" t="n">
        <f aca="false">BM242</f>
        <v>0</v>
      </c>
      <c r="F243" s="0" t="n">
        <f aca="false">BN242</f>
        <v>0</v>
      </c>
      <c r="G243" s="0" t="n">
        <f aca="false">BO242</f>
        <v>0</v>
      </c>
      <c r="H243" s="0" t="n">
        <f aca="false">BP242</f>
        <v>0</v>
      </c>
      <c r="I243" s="0" t="n">
        <f aca="false">BQ242</f>
        <v>0</v>
      </c>
      <c r="J243" s="0" t="n">
        <f aca="false">BR242</f>
        <v>0</v>
      </c>
      <c r="K243" s="0" t="n">
        <f aca="false">BS242</f>
        <v>0</v>
      </c>
      <c r="L243" s="0" t="n">
        <f aca="false">ROUND(B243*N(Debts!$D$5)/12,2)</f>
        <v>0</v>
      </c>
      <c r="M243" s="0" t="n">
        <f aca="false">ROUND(C243*N(Debts!$D$6)/12,2)</f>
        <v>0</v>
      </c>
      <c r="N243" s="0" t="n">
        <f aca="false">ROUND(D243*N(Debts!$D$7)/12,2)</f>
        <v>0</v>
      </c>
      <c r="O243" s="0" t="n">
        <f aca="false">ROUND(E243*N(Debts!$D$8)/12,2)</f>
        <v>0</v>
      </c>
      <c r="P243" s="0" t="n">
        <f aca="false">ROUND(F243*N(Debts!$D$9)/12,2)</f>
        <v>0</v>
      </c>
      <c r="Q243" s="0" t="n">
        <f aca="false">ROUND(G243*N(Debts!$D$10)/12,2)</f>
        <v>0</v>
      </c>
      <c r="R243" s="0" t="n">
        <f aca="false">ROUND(H243*N(Debts!$D$11)/12,2)</f>
        <v>0</v>
      </c>
      <c r="S243" s="0" t="n">
        <f aca="false">ROUND(I243*N(Debts!$D$12)/12,2)</f>
        <v>0</v>
      </c>
      <c r="T243" s="0" t="n">
        <f aca="false">ROUND(J243*N(Debts!$D$13)/12,2)</f>
        <v>0</v>
      </c>
      <c r="U243" s="0" t="n">
        <f aca="false">ROUND(K243*N(Debts!$D$14)/12,2)</f>
        <v>0</v>
      </c>
      <c r="V243" s="0" t="n">
        <f aca="false">B243+L243</f>
        <v>0</v>
      </c>
      <c r="W243" s="0" t="n">
        <f aca="false">C243+M243</f>
        <v>0</v>
      </c>
      <c r="X243" s="0" t="n">
        <f aca="false">D243+N243</f>
        <v>0</v>
      </c>
      <c r="Y243" s="0" t="n">
        <f aca="false">E243+O243</f>
        <v>0</v>
      </c>
      <c r="Z243" s="0" t="n">
        <f aca="false">F243+P243</f>
        <v>0</v>
      </c>
      <c r="AA243" s="0" t="n">
        <f aca="false">G243+Q243</f>
        <v>0</v>
      </c>
      <c r="AB243" s="0" t="n">
        <f aca="false">H243+R243</f>
        <v>0</v>
      </c>
      <c r="AC243" s="0" t="n">
        <f aca="false">I243+S243</f>
        <v>0</v>
      </c>
      <c r="AD243" s="0" t="n">
        <f aca="false">J243+T243</f>
        <v>0</v>
      </c>
      <c r="AE243" s="0" t="n">
        <f aca="false">K243+U243</f>
        <v>0</v>
      </c>
      <c r="AF243" s="0" t="n">
        <f aca="false">MIN(N(Debts!$E$5),V243)</f>
        <v>0</v>
      </c>
      <c r="AG243" s="0" t="n">
        <f aca="false">MIN(N(Debts!$E$6),W243)</f>
        <v>0</v>
      </c>
      <c r="AH243" s="0" t="n">
        <f aca="false">MIN(N(Debts!$E$7),X243)</f>
        <v>0</v>
      </c>
      <c r="AI243" s="0" t="n">
        <f aca="false">MIN(N(Debts!$E$8),Y243)</f>
        <v>0</v>
      </c>
      <c r="AJ243" s="0" t="n">
        <f aca="false">MIN(N(Debts!$E$9),Z243)</f>
        <v>0</v>
      </c>
      <c r="AK243" s="0" t="n">
        <f aca="false">MIN(N(Debts!$E$10),AA243)</f>
        <v>0</v>
      </c>
      <c r="AL243" s="0" t="n">
        <f aca="false">MIN(N(Debts!$E$11),AB243)</f>
        <v>0</v>
      </c>
      <c r="AM243" s="0" t="n">
        <f aca="false">MIN(N(Debts!$E$12),AC243)</f>
        <v>0</v>
      </c>
      <c r="AN243" s="0" t="n">
        <f aca="false">MIN(N(Debts!$E$13),AD243)</f>
        <v>0</v>
      </c>
      <c r="AO243" s="0" t="n">
        <f aca="false">MIN(N(Debts!$E$14),AE243)</f>
        <v>0</v>
      </c>
      <c r="AP243" s="0" t="n">
        <f aca="false">V243-AF243</f>
        <v>0</v>
      </c>
      <c r="AQ243" s="0" t="n">
        <f aca="false">W243-AG243</f>
        <v>0</v>
      </c>
      <c r="AR243" s="0" t="n">
        <f aca="false">X243-AH243</f>
        <v>0</v>
      </c>
      <c r="AS243" s="0" t="n">
        <f aca="false">Y243-AI243</f>
        <v>0</v>
      </c>
      <c r="AT243" s="0" t="n">
        <f aca="false">Z243-AJ243</f>
        <v>0</v>
      </c>
      <c r="AU243" s="0" t="n">
        <f aca="false">AA243-AK243</f>
        <v>0</v>
      </c>
      <c r="AV243" s="0" t="n">
        <f aca="false">AB243-AL243</f>
        <v>0</v>
      </c>
      <c r="AW243" s="0" t="n">
        <f aca="false">AC243-AM243</f>
        <v>0</v>
      </c>
      <c r="AX243" s="0" t="n">
        <f aca="false">AD243-AN243</f>
        <v>0</v>
      </c>
      <c r="AY243" s="0" t="n">
        <f aca="false">AE243-AO243</f>
        <v>0</v>
      </c>
      <c r="AZ243" s="0" t="n">
        <f aca="false">MAX(0,MIN(AP243,$BT243-SUMIF($AP$2:$AY$2,"&lt;"&amp;AP$2,$AP243:$AY243)))</f>
        <v>0</v>
      </c>
      <c r="BA243" s="0" t="n">
        <f aca="false">MAX(0,MIN(AQ243,$BT243-SUMIF($AP$2:$AY$2,"&lt;"&amp;AQ$2,$AP243:$AY243)))</f>
        <v>0</v>
      </c>
      <c r="BB243" s="0" t="n">
        <f aca="false">MAX(0,MIN(AR243,$BT243-SUMIF($AP$2:$AY$2,"&lt;"&amp;AR$2,$AP243:$AY243)))</f>
        <v>0</v>
      </c>
      <c r="BC243" s="0" t="n">
        <f aca="false">MAX(0,MIN(AS243,$BT243-SUMIF($AP$2:$AY$2,"&lt;"&amp;AS$2,$AP243:$AY243)))</f>
        <v>0</v>
      </c>
      <c r="BD243" s="0" t="n">
        <f aca="false">MAX(0,MIN(AT243,$BT243-SUMIF($AP$2:$AY$2,"&lt;"&amp;AT$2,$AP243:$AY243)))</f>
        <v>0</v>
      </c>
      <c r="BE243" s="0" t="n">
        <f aca="false">MAX(0,MIN(AU243,$BT243-SUMIF($AP$2:$AY$2,"&lt;"&amp;AU$2,$AP243:$AY243)))</f>
        <v>0</v>
      </c>
      <c r="BF243" s="0" t="n">
        <f aca="false">MAX(0,MIN(AV243,$BT243-SUMIF($AP$2:$AY$2,"&lt;"&amp;AV$2,$AP243:$AY243)))</f>
        <v>0</v>
      </c>
      <c r="BG243" s="0" t="n">
        <f aca="false">MAX(0,MIN(AW243,$BT243-SUMIF($AP$2:$AY$2,"&lt;"&amp;AW$2,$AP243:$AY243)))</f>
        <v>0</v>
      </c>
      <c r="BH243" s="0" t="n">
        <f aca="false">MAX(0,MIN(AX243,$BT243-SUMIF($AP$2:$AY$2,"&lt;"&amp;AX$2,$AP243:$AY243)))</f>
        <v>0</v>
      </c>
      <c r="BI243" s="0" t="n">
        <f aca="false">MAX(0,MIN(AY243,$BT243-SUMIF($AP$2:$AY$2,"&lt;"&amp;AY$2,$AP243:$AY243)))</f>
        <v>0</v>
      </c>
      <c r="BJ243" s="0" t="n">
        <f aca="false">ROUND(V243-AF243-AZ243,2)</f>
        <v>0</v>
      </c>
      <c r="BK243" s="0" t="n">
        <f aca="false">ROUND(W243-AG243-BA243,2)</f>
        <v>0</v>
      </c>
      <c r="BL243" s="0" t="n">
        <f aca="false">ROUND(X243-AH243-BB243,2)</f>
        <v>0</v>
      </c>
      <c r="BM243" s="0" t="n">
        <f aca="false">ROUND(Y243-AI243-BC243,2)</f>
        <v>0</v>
      </c>
      <c r="BN243" s="0" t="n">
        <f aca="false">ROUND(Z243-AJ243-BD243,2)</f>
        <v>0</v>
      </c>
      <c r="BO243" s="0" t="n">
        <f aca="false">ROUND(AA243-AK243-BE243,2)</f>
        <v>0</v>
      </c>
      <c r="BP243" s="0" t="n">
        <f aca="false">ROUND(AB243-AL243-BF243,2)</f>
        <v>0</v>
      </c>
      <c r="BQ243" s="0" t="n">
        <f aca="false">ROUND(AC243-AM243-BG243,2)</f>
        <v>0</v>
      </c>
      <c r="BR243" s="0" t="n">
        <f aca="false">ROUND(AD243-AN243-BH243,2)</f>
        <v>0</v>
      </c>
      <c r="BS243" s="0" t="n">
        <f aca="false">ROUND(AE243-AO243-BI243,2)</f>
        <v>0</v>
      </c>
      <c r="BT243" s="0" t="n">
        <f aca="false">MAX(0,Plan!$C$4-SUM(AF243:AO243))</f>
        <v>650</v>
      </c>
      <c r="BU243" s="0" t="n">
        <f aca="false">ROUND(SUM(BJ243:BS243),2)</f>
        <v>0</v>
      </c>
      <c r="BV243" s="0" t="n">
        <f aca="false">SUM(AF243:AO243)+SUM(AZ243:BI243)</f>
        <v>0</v>
      </c>
      <c r="BW243" s="0" t="n">
        <f aca="false">SUM(L243:U243)</f>
        <v>0</v>
      </c>
    </row>
    <row r="244" customFormat="false" ht="15" hidden="false" customHeight="false" outlineLevel="0" collapsed="false">
      <c r="A244" s="0" t="n">
        <v>239</v>
      </c>
      <c r="B244" s="0" t="n">
        <f aca="false">BJ243</f>
        <v>0</v>
      </c>
      <c r="C244" s="0" t="n">
        <f aca="false">BK243</f>
        <v>0</v>
      </c>
      <c r="D244" s="0" t="n">
        <f aca="false">BL243</f>
        <v>0</v>
      </c>
      <c r="E244" s="0" t="n">
        <f aca="false">BM243</f>
        <v>0</v>
      </c>
      <c r="F244" s="0" t="n">
        <f aca="false">BN243</f>
        <v>0</v>
      </c>
      <c r="G244" s="0" t="n">
        <f aca="false">BO243</f>
        <v>0</v>
      </c>
      <c r="H244" s="0" t="n">
        <f aca="false">BP243</f>
        <v>0</v>
      </c>
      <c r="I244" s="0" t="n">
        <f aca="false">BQ243</f>
        <v>0</v>
      </c>
      <c r="J244" s="0" t="n">
        <f aca="false">BR243</f>
        <v>0</v>
      </c>
      <c r="K244" s="0" t="n">
        <f aca="false">BS243</f>
        <v>0</v>
      </c>
      <c r="L244" s="0" t="n">
        <f aca="false">ROUND(B244*N(Debts!$D$5)/12,2)</f>
        <v>0</v>
      </c>
      <c r="M244" s="0" t="n">
        <f aca="false">ROUND(C244*N(Debts!$D$6)/12,2)</f>
        <v>0</v>
      </c>
      <c r="N244" s="0" t="n">
        <f aca="false">ROUND(D244*N(Debts!$D$7)/12,2)</f>
        <v>0</v>
      </c>
      <c r="O244" s="0" t="n">
        <f aca="false">ROUND(E244*N(Debts!$D$8)/12,2)</f>
        <v>0</v>
      </c>
      <c r="P244" s="0" t="n">
        <f aca="false">ROUND(F244*N(Debts!$D$9)/12,2)</f>
        <v>0</v>
      </c>
      <c r="Q244" s="0" t="n">
        <f aca="false">ROUND(G244*N(Debts!$D$10)/12,2)</f>
        <v>0</v>
      </c>
      <c r="R244" s="0" t="n">
        <f aca="false">ROUND(H244*N(Debts!$D$11)/12,2)</f>
        <v>0</v>
      </c>
      <c r="S244" s="0" t="n">
        <f aca="false">ROUND(I244*N(Debts!$D$12)/12,2)</f>
        <v>0</v>
      </c>
      <c r="T244" s="0" t="n">
        <f aca="false">ROUND(J244*N(Debts!$D$13)/12,2)</f>
        <v>0</v>
      </c>
      <c r="U244" s="0" t="n">
        <f aca="false">ROUND(K244*N(Debts!$D$14)/12,2)</f>
        <v>0</v>
      </c>
      <c r="V244" s="0" t="n">
        <f aca="false">B244+L244</f>
        <v>0</v>
      </c>
      <c r="W244" s="0" t="n">
        <f aca="false">C244+M244</f>
        <v>0</v>
      </c>
      <c r="X244" s="0" t="n">
        <f aca="false">D244+N244</f>
        <v>0</v>
      </c>
      <c r="Y244" s="0" t="n">
        <f aca="false">E244+O244</f>
        <v>0</v>
      </c>
      <c r="Z244" s="0" t="n">
        <f aca="false">F244+P244</f>
        <v>0</v>
      </c>
      <c r="AA244" s="0" t="n">
        <f aca="false">G244+Q244</f>
        <v>0</v>
      </c>
      <c r="AB244" s="0" t="n">
        <f aca="false">H244+R244</f>
        <v>0</v>
      </c>
      <c r="AC244" s="0" t="n">
        <f aca="false">I244+S244</f>
        <v>0</v>
      </c>
      <c r="AD244" s="0" t="n">
        <f aca="false">J244+T244</f>
        <v>0</v>
      </c>
      <c r="AE244" s="0" t="n">
        <f aca="false">K244+U244</f>
        <v>0</v>
      </c>
      <c r="AF244" s="0" t="n">
        <f aca="false">MIN(N(Debts!$E$5),V244)</f>
        <v>0</v>
      </c>
      <c r="AG244" s="0" t="n">
        <f aca="false">MIN(N(Debts!$E$6),W244)</f>
        <v>0</v>
      </c>
      <c r="AH244" s="0" t="n">
        <f aca="false">MIN(N(Debts!$E$7),X244)</f>
        <v>0</v>
      </c>
      <c r="AI244" s="0" t="n">
        <f aca="false">MIN(N(Debts!$E$8),Y244)</f>
        <v>0</v>
      </c>
      <c r="AJ244" s="0" t="n">
        <f aca="false">MIN(N(Debts!$E$9),Z244)</f>
        <v>0</v>
      </c>
      <c r="AK244" s="0" t="n">
        <f aca="false">MIN(N(Debts!$E$10),AA244)</f>
        <v>0</v>
      </c>
      <c r="AL244" s="0" t="n">
        <f aca="false">MIN(N(Debts!$E$11),AB244)</f>
        <v>0</v>
      </c>
      <c r="AM244" s="0" t="n">
        <f aca="false">MIN(N(Debts!$E$12),AC244)</f>
        <v>0</v>
      </c>
      <c r="AN244" s="0" t="n">
        <f aca="false">MIN(N(Debts!$E$13),AD244)</f>
        <v>0</v>
      </c>
      <c r="AO244" s="0" t="n">
        <f aca="false">MIN(N(Debts!$E$14),AE244)</f>
        <v>0</v>
      </c>
      <c r="AP244" s="0" t="n">
        <f aca="false">V244-AF244</f>
        <v>0</v>
      </c>
      <c r="AQ244" s="0" t="n">
        <f aca="false">W244-AG244</f>
        <v>0</v>
      </c>
      <c r="AR244" s="0" t="n">
        <f aca="false">X244-AH244</f>
        <v>0</v>
      </c>
      <c r="AS244" s="0" t="n">
        <f aca="false">Y244-AI244</f>
        <v>0</v>
      </c>
      <c r="AT244" s="0" t="n">
        <f aca="false">Z244-AJ244</f>
        <v>0</v>
      </c>
      <c r="AU244" s="0" t="n">
        <f aca="false">AA244-AK244</f>
        <v>0</v>
      </c>
      <c r="AV244" s="0" t="n">
        <f aca="false">AB244-AL244</f>
        <v>0</v>
      </c>
      <c r="AW244" s="0" t="n">
        <f aca="false">AC244-AM244</f>
        <v>0</v>
      </c>
      <c r="AX244" s="0" t="n">
        <f aca="false">AD244-AN244</f>
        <v>0</v>
      </c>
      <c r="AY244" s="0" t="n">
        <f aca="false">AE244-AO244</f>
        <v>0</v>
      </c>
      <c r="AZ244" s="0" t="n">
        <f aca="false">MAX(0,MIN(AP244,$BT244-SUMIF($AP$2:$AY$2,"&lt;"&amp;AP$2,$AP244:$AY244)))</f>
        <v>0</v>
      </c>
      <c r="BA244" s="0" t="n">
        <f aca="false">MAX(0,MIN(AQ244,$BT244-SUMIF($AP$2:$AY$2,"&lt;"&amp;AQ$2,$AP244:$AY244)))</f>
        <v>0</v>
      </c>
      <c r="BB244" s="0" t="n">
        <f aca="false">MAX(0,MIN(AR244,$BT244-SUMIF($AP$2:$AY$2,"&lt;"&amp;AR$2,$AP244:$AY244)))</f>
        <v>0</v>
      </c>
      <c r="BC244" s="0" t="n">
        <f aca="false">MAX(0,MIN(AS244,$BT244-SUMIF($AP$2:$AY$2,"&lt;"&amp;AS$2,$AP244:$AY244)))</f>
        <v>0</v>
      </c>
      <c r="BD244" s="0" t="n">
        <f aca="false">MAX(0,MIN(AT244,$BT244-SUMIF($AP$2:$AY$2,"&lt;"&amp;AT$2,$AP244:$AY244)))</f>
        <v>0</v>
      </c>
      <c r="BE244" s="0" t="n">
        <f aca="false">MAX(0,MIN(AU244,$BT244-SUMIF($AP$2:$AY$2,"&lt;"&amp;AU$2,$AP244:$AY244)))</f>
        <v>0</v>
      </c>
      <c r="BF244" s="0" t="n">
        <f aca="false">MAX(0,MIN(AV244,$BT244-SUMIF($AP$2:$AY$2,"&lt;"&amp;AV$2,$AP244:$AY244)))</f>
        <v>0</v>
      </c>
      <c r="BG244" s="0" t="n">
        <f aca="false">MAX(0,MIN(AW244,$BT244-SUMIF($AP$2:$AY$2,"&lt;"&amp;AW$2,$AP244:$AY244)))</f>
        <v>0</v>
      </c>
      <c r="BH244" s="0" t="n">
        <f aca="false">MAX(0,MIN(AX244,$BT244-SUMIF($AP$2:$AY$2,"&lt;"&amp;AX$2,$AP244:$AY244)))</f>
        <v>0</v>
      </c>
      <c r="BI244" s="0" t="n">
        <f aca="false">MAX(0,MIN(AY244,$BT244-SUMIF($AP$2:$AY$2,"&lt;"&amp;AY$2,$AP244:$AY244)))</f>
        <v>0</v>
      </c>
      <c r="BJ244" s="0" t="n">
        <f aca="false">ROUND(V244-AF244-AZ244,2)</f>
        <v>0</v>
      </c>
      <c r="BK244" s="0" t="n">
        <f aca="false">ROUND(W244-AG244-BA244,2)</f>
        <v>0</v>
      </c>
      <c r="BL244" s="0" t="n">
        <f aca="false">ROUND(X244-AH244-BB244,2)</f>
        <v>0</v>
      </c>
      <c r="BM244" s="0" t="n">
        <f aca="false">ROUND(Y244-AI244-BC244,2)</f>
        <v>0</v>
      </c>
      <c r="BN244" s="0" t="n">
        <f aca="false">ROUND(Z244-AJ244-BD244,2)</f>
        <v>0</v>
      </c>
      <c r="BO244" s="0" t="n">
        <f aca="false">ROUND(AA244-AK244-BE244,2)</f>
        <v>0</v>
      </c>
      <c r="BP244" s="0" t="n">
        <f aca="false">ROUND(AB244-AL244-BF244,2)</f>
        <v>0</v>
      </c>
      <c r="BQ244" s="0" t="n">
        <f aca="false">ROUND(AC244-AM244-BG244,2)</f>
        <v>0</v>
      </c>
      <c r="BR244" s="0" t="n">
        <f aca="false">ROUND(AD244-AN244-BH244,2)</f>
        <v>0</v>
      </c>
      <c r="BS244" s="0" t="n">
        <f aca="false">ROUND(AE244-AO244-BI244,2)</f>
        <v>0</v>
      </c>
      <c r="BT244" s="0" t="n">
        <f aca="false">MAX(0,Plan!$C$4-SUM(AF244:AO244))</f>
        <v>650</v>
      </c>
      <c r="BU244" s="0" t="n">
        <f aca="false">ROUND(SUM(BJ244:BS244),2)</f>
        <v>0</v>
      </c>
      <c r="BV244" s="0" t="n">
        <f aca="false">SUM(AF244:AO244)+SUM(AZ244:BI244)</f>
        <v>0</v>
      </c>
      <c r="BW244" s="0" t="n">
        <f aca="false">SUM(L244:U244)</f>
        <v>0</v>
      </c>
    </row>
    <row r="245" customFormat="false" ht="15" hidden="false" customHeight="false" outlineLevel="0" collapsed="false">
      <c r="A245" s="0" t="n">
        <v>240</v>
      </c>
      <c r="B245" s="0" t="n">
        <f aca="false">BJ244</f>
        <v>0</v>
      </c>
      <c r="C245" s="0" t="n">
        <f aca="false">BK244</f>
        <v>0</v>
      </c>
      <c r="D245" s="0" t="n">
        <f aca="false">BL244</f>
        <v>0</v>
      </c>
      <c r="E245" s="0" t="n">
        <f aca="false">BM244</f>
        <v>0</v>
      </c>
      <c r="F245" s="0" t="n">
        <f aca="false">BN244</f>
        <v>0</v>
      </c>
      <c r="G245" s="0" t="n">
        <f aca="false">BO244</f>
        <v>0</v>
      </c>
      <c r="H245" s="0" t="n">
        <f aca="false">BP244</f>
        <v>0</v>
      </c>
      <c r="I245" s="0" t="n">
        <f aca="false">BQ244</f>
        <v>0</v>
      </c>
      <c r="J245" s="0" t="n">
        <f aca="false">BR244</f>
        <v>0</v>
      </c>
      <c r="K245" s="0" t="n">
        <f aca="false">BS244</f>
        <v>0</v>
      </c>
      <c r="L245" s="0" t="n">
        <f aca="false">ROUND(B245*N(Debts!$D$5)/12,2)</f>
        <v>0</v>
      </c>
      <c r="M245" s="0" t="n">
        <f aca="false">ROUND(C245*N(Debts!$D$6)/12,2)</f>
        <v>0</v>
      </c>
      <c r="N245" s="0" t="n">
        <f aca="false">ROUND(D245*N(Debts!$D$7)/12,2)</f>
        <v>0</v>
      </c>
      <c r="O245" s="0" t="n">
        <f aca="false">ROUND(E245*N(Debts!$D$8)/12,2)</f>
        <v>0</v>
      </c>
      <c r="P245" s="0" t="n">
        <f aca="false">ROUND(F245*N(Debts!$D$9)/12,2)</f>
        <v>0</v>
      </c>
      <c r="Q245" s="0" t="n">
        <f aca="false">ROUND(G245*N(Debts!$D$10)/12,2)</f>
        <v>0</v>
      </c>
      <c r="R245" s="0" t="n">
        <f aca="false">ROUND(H245*N(Debts!$D$11)/12,2)</f>
        <v>0</v>
      </c>
      <c r="S245" s="0" t="n">
        <f aca="false">ROUND(I245*N(Debts!$D$12)/12,2)</f>
        <v>0</v>
      </c>
      <c r="T245" s="0" t="n">
        <f aca="false">ROUND(J245*N(Debts!$D$13)/12,2)</f>
        <v>0</v>
      </c>
      <c r="U245" s="0" t="n">
        <f aca="false">ROUND(K245*N(Debts!$D$14)/12,2)</f>
        <v>0</v>
      </c>
      <c r="V245" s="0" t="n">
        <f aca="false">B245+L245</f>
        <v>0</v>
      </c>
      <c r="W245" s="0" t="n">
        <f aca="false">C245+M245</f>
        <v>0</v>
      </c>
      <c r="X245" s="0" t="n">
        <f aca="false">D245+N245</f>
        <v>0</v>
      </c>
      <c r="Y245" s="0" t="n">
        <f aca="false">E245+O245</f>
        <v>0</v>
      </c>
      <c r="Z245" s="0" t="n">
        <f aca="false">F245+P245</f>
        <v>0</v>
      </c>
      <c r="AA245" s="0" t="n">
        <f aca="false">G245+Q245</f>
        <v>0</v>
      </c>
      <c r="AB245" s="0" t="n">
        <f aca="false">H245+R245</f>
        <v>0</v>
      </c>
      <c r="AC245" s="0" t="n">
        <f aca="false">I245+S245</f>
        <v>0</v>
      </c>
      <c r="AD245" s="0" t="n">
        <f aca="false">J245+T245</f>
        <v>0</v>
      </c>
      <c r="AE245" s="0" t="n">
        <f aca="false">K245+U245</f>
        <v>0</v>
      </c>
      <c r="AF245" s="0" t="n">
        <f aca="false">MIN(N(Debts!$E$5),V245)</f>
        <v>0</v>
      </c>
      <c r="AG245" s="0" t="n">
        <f aca="false">MIN(N(Debts!$E$6),W245)</f>
        <v>0</v>
      </c>
      <c r="AH245" s="0" t="n">
        <f aca="false">MIN(N(Debts!$E$7),X245)</f>
        <v>0</v>
      </c>
      <c r="AI245" s="0" t="n">
        <f aca="false">MIN(N(Debts!$E$8),Y245)</f>
        <v>0</v>
      </c>
      <c r="AJ245" s="0" t="n">
        <f aca="false">MIN(N(Debts!$E$9),Z245)</f>
        <v>0</v>
      </c>
      <c r="AK245" s="0" t="n">
        <f aca="false">MIN(N(Debts!$E$10),AA245)</f>
        <v>0</v>
      </c>
      <c r="AL245" s="0" t="n">
        <f aca="false">MIN(N(Debts!$E$11),AB245)</f>
        <v>0</v>
      </c>
      <c r="AM245" s="0" t="n">
        <f aca="false">MIN(N(Debts!$E$12),AC245)</f>
        <v>0</v>
      </c>
      <c r="AN245" s="0" t="n">
        <f aca="false">MIN(N(Debts!$E$13),AD245)</f>
        <v>0</v>
      </c>
      <c r="AO245" s="0" t="n">
        <f aca="false">MIN(N(Debts!$E$14),AE245)</f>
        <v>0</v>
      </c>
      <c r="AP245" s="0" t="n">
        <f aca="false">V245-AF245</f>
        <v>0</v>
      </c>
      <c r="AQ245" s="0" t="n">
        <f aca="false">W245-AG245</f>
        <v>0</v>
      </c>
      <c r="AR245" s="0" t="n">
        <f aca="false">X245-AH245</f>
        <v>0</v>
      </c>
      <c r="AS245" s="0" t="n">
        <f aca="false">Y245-AI245</f>
        <v>0</v>
      </c>
      <c r="AT245" s="0" t="n">
        <f aca="false">Z245-AJ245</f>
        <v>0</v>
      </c>
      <c r="AU245" s="0" t="n">
        <f aca="false">AA245-AK245</f>
        <v>0</v>
      </c>
      <c r="AV245" s="0" t="n">
        <f aca="false">AB245-AL245</f>
        <v>0</v>
      </c>
      <c r="AW245" s="0" t="n">
        <f aca="false">AC245-AM245</f>
        <v>0</v>
      </c>
      <c r="AX245" s="0" t="n">
        <f aca="false">AD245-AN245</f>
        <v>0</v>
      </c>
      <c r="AY245" s="0" t="n">
        <f aca="false">AE245-AO245</f>
        <v>0</v>
      </c>
      <c r="AZ245" s="0" t="n">
        <f aca="false">MAX(0,MIN(AP245,$BT245-SUMIF($AP$2:$AY$2,"&lt;"&amp;AP$2,$AP245:$AY245)))</f>
        <v>0</v>
      </c>
      <c r="BA245" s="0" t="n">
        <f aca="false">MAX(0,MIN(AQ245,$BT245-SUMIF($AP$2:$AY$2,"&lt;"&amp;AQ$2,$AP245:$AY245)))</f>
        <v>0</v>
      </c>
      <c r="BB245" s="0" t="n">
        <f aca="false">MAX(0,MIN(AR245,$BT245-SUMIF($AP$2:$AY$2,"&lt;"&amp;AR$2,$AP245:$AY245)))</f>
        <v>0</v>
      </c>
      <c r="BC245" s="0" t="n">
        <f aca="false">MAX(0,MIN(AS245,$BT245-SUMIF($AP$2:$AY$2,"&lt;"&amp;AS$2,$AP245:$AY245)))</f>
        <v>0</v>
      </c>
      <c r="BD245" s="0" t="n">
        <f aca="false">MAX(0,MIN(AT245,$BT245-SUMIF($AP$2:$AY$2,"&lt;"&amp;AT$2,$AP245:$AY245)))</f>
        <v>0</v>
      </c>
      <c r="BE245" s="0" t="n">
        <f aca="false">MAX(0,MIN(AU245,$BT245-SUMIF($AP$2:$AY$2,"&lt;"&amp;AU$2,$AP245:$AY245)))</f>
        <v>0</v>
      </c>
      <c r="BF245" s="0" t="n">
        <f aca="false">MAX(0,MIN(AV245,$BT245-SUMIF($AP$2:$AY$2,"&lt;"&amp;AV$2,$AP245:$AY245)))</f>
        <v>0</v>
      </c>
      <c r="BG245" s="0" t="n">
        <f aca="false">MAX(0,MIN(AW245,$BT245-SUMIF($AP$2:$AY$2,"&lt;"&amp;AW$2,$AP245:$AY245)))</f>
        <v>0</v>
      </c>
      <c r="BH245" s="0" t="n">
        <f aca="false">MAX(0,MIN(AX245,$BT245-SUMIF($AP$2:$AY$2,"&lt;"&amp;AX$2,$AP245:$AY245)))</f>
        <v>0</v>
      </c>
      <c r="BI245" s="0" t="n">
        <f aca="false">MAX(0,MIN(AY245,$BT245-SUMIF($AP$2:$AY$2,"&lt;"&amp;AY$2,$AP245:$AY245)))</f>
        <v>0</v>
      </c>
      <c r="BJ245" s="0" t="n">
        <f aca="false">ROUND(V245-AF245-AZ245,2)</f>
        <v>0</v>
      </c>
      <c r="BK245" s="0" t="n">
        <f aca="false">ROUND(W245-AG245-BA245,2)</f>
        <v>0</v>
      </c>
      <c r="BL245" s="0" t="n">
        <f aca="false">ROUND(X245-AH245-BB245,2)</f>
        <v>0</v>
      </c>
      <c r="BM245" s="0" t="n">
        <f aca="false">ROUND(Y245-AI245-BC245,2)</f>
        <v>0</v>
      </c>
      <c r="BN245" s="0" t="n">
        <f aca="false">ROUND(Z245-AJ245-BD245,2)</f>
        <v>0</v>
      </c>
      <c r="BO245" s="0" t="n">
        <f aca="false">ROUND(AA245-AK245-BE245,2)</f>
        <v>0</v>
      </c>
      <c r="BP245" s="0" t="n">
        <f aca="false">ROUND(AB245-AL245-BF245,2)</f>
        <v>0</v>
      </c>
      <c r="BQ245" s="0" t="n">
        <f aca="false">ROUND(AC245-AM245-BG245,2)</f>
        <v>0</v>
      </c>
      <c r="BR245" s="0" t="n">
        <f aca="false">ROUND(AD245-AN245-BH245,2)</f>
        <v>0</v>
      </c>
      <c r="BS245" s="0" t="n">
        <f aca="false">ROUND(AE245-AO245-BI245,2)</f>
        <v>0</v>
      </c>
      <c r="BT245" s="0" t="n">
        <f aca="false">MAX(0,Plan!$C$4-SUM(AF245:AO245))</f>
        <v>650</v>
      </c>
      <c r="BU245" s="0" t="n">
        <f aca="false">ROUND(SUM(BJ245:BS245),2)</f>
        <v>0</v>
      </c>
      <c r="BV245" s="0" t="n">
        <f aca="false">SUM(AF245:AO245)+SUM(AZ245:BI245)</f>
        <v>0</v>
      </c>
      <c r="BW245" s="0" t="n">
        <f aca="false">SUM(L245:U245)</f>
        <v>0</v>
      </c>
    </row>
    <row r="246" customFormat="false" ht="15" hidden="false" customHeight="false" outlineLevel="0" collapsed="false">
      <c r="A246" s="0" t="n">
        <v>241</v>
      </c>
      <c r="B246" s="0" t="n">
        <f aca="false">BJ245</f>
        <v>0</v>
      </c>
      <c r="C246" s="0" t="n">
        <f aca="false">BK245</f>
        <v>0</v>
      </c>
      <c r="D246" s="0" t="n">
        <f aca="false">BL245</f>
        <v>0</v>
      </c>
      <c r="E246" s="0" t="n">
        <f aca="false">BM245</f>
        <v>0</v>
      </c>
      <c r="F246" s="0" t="n">
        <f aca="false">BN245</f>
        <v>0</v>
      </c>
      <c r="G246" s="0" t="n">
        <f aca="false">BO245</f>
        <v>0</v>
      </c>
      <c r="H246" s="0" t="n">
        <f aca="false">BP245</f>
        <v>0</v>
      </c>
      <c r="I246" s="0" t="n">
        <f aca="false">BQ245</f>
        <v>0</v>
      </c>
      <c r="J246" s="0" t="n">
        <f aca="false">BR245</f>
        <v>0</v>
      </c>
      <c r="K246" s="0" t="n">
        <f aca="false">BS245</f>
        <v>0</v>
      </c>
      <c r="L246" s="0" t="n">
        <f aca="false">ROUND(B246*N(Debts!$D$5)/12,2)</f>
        <v>0</v>
      </c>
      <c r="M246" s="0" t="n">
        <f aca="false">ROUND(C246*N(Debts!$D$6)/12,2)</f>
        <v>0</v>
      </c>
      <c r="N246" s="0" t="n">
        <f aca="false">ROUND(D246*N(Debts!$D$7)/12,2)</f>
        <v>0</v>
      </c>
      <c r="O246" s="0" t="n">
        <f aca="false">ROUND(E246*N(Debts!$D$8)/12,2)</f>
        <v>0</v>
      </c>
      <c r="P246" s="0" t="n">
        <f aca="false">ROUND(F246*N(Debts!$D$9)/12,2)</f>
        <v>0</v>
      </c>
      <c r="Q246" s="0" t="n">
        <f aca="false">ROUND(G246*N(Debts!$D$10)/12,2)</f>
        <v>0</v>
      </c>
      <c r="R246" s="0" t="n">
        <f aca="false">ROUND(H246*N(Debts!$D$11)/12,2)</f>
        <v>0</v>
      </c>
      <c r="S246" s="0" t="n">
        <f aca="false">ROUND(I246*N(Debts!$D$12)/12,2)</f>
        <v>0</v>
      </c>
      <c r="T246" s="0" t="n">
        <f aca="false">ROUND(J246*N(Debts!$D$13)/12,2)</f>
        <v>0</v>
      </c>
      <c r="U246" s="0" t="n">
        <f aca="false">ROUND(K246*N(Debts!$D$14)/12,2)</f>
        <v>0</v>
      </c>
      <c r="V246" s="0" t="n">
        <f aca="false">B246+L246</f>
        <v>0</v>
      </c>
      <c r="W246" s="0" t="n">
        <f aca="false">C246+M246</f>
        <v>0</v>
      </c>
      <c r="X246" s="0" t="n">
        <f aca="false">D246+N246</f>
        <v>0</v>
      </c>
      <c r="Y246" s="0" t="n">
        <f aca="false">E246+O246</f>
        <v>0</v>
      </c>
      <c r="Z246" s="0" t="n">
        <f aca="false">F246+P246</f>
        <v>0</v>
      </c>
      <c r="AA246" s="0" t="n">
        <f aca="false">G246+Q246</f>
        <v>0</v>
      </c>
      <c r="AB246" s="0" t="n">
        <f aca="false">H246+R246</f>
        <v>0</v>
      </c>
      <c r="AC246" s="0" t="n">
        <f aca="false">I246+S246</f>
        <v>0</v>
      </c>
      <c r="AD246" s="0" t="n">
        <f aca="false">J246+T246</f>
        <v>0</v>
      </c>
      <c r="AE246" s="0" t="n">
        <f aca="false">K246+U246</f>
        <v>0</v>
      </c>
      <c r="AF246" s="0" t="n">
        <f aca="false">MIN(N(Debts!$E$5),V246)</f>
        <v>0</v>
      </c>
      <c r="AG246" s="0" t="n">
        <f aca="false">MIN(N(Debts!$E$6),W246)</f>
        <v>0</v>
      </c>
      <c r="AH246" s="0" t="n">
        <f aca="false">MIN(N(Debts!$E$7),X246)</f>
        <v>0</v>
      </c>
      <c r="AI246" s="0" t="n">
        <f aca="false">MIN(N(Debts!$E$8),Y246)</f>
        <v>0</v>
      </c>
      <c r="AJ246" s="0" t="n">
        <f aca="false">MIN(N(Debts!$E$9),Z246)</f>
        <v>0</v>
      </c>
      <c r="AK246" s="0" t="n">
        <f aca="false">MIN(N(Debts!$E$10),AA246)</f>
        <v>0</v>
      </c>
      <c r="AL246" s="0" t="n">
        <f aca="false">MIN(N(Debts!$E$11),AB246)</f>
        <v>0</v>
      </c>
      <c r="AM246" s="0" t="n">
        <f aca="false">MIN(N(Debts!$E$12),AC246)</f>
        <v>0</v>
      </c>
      <c r="AN246" s="0" t="n">
        <f aca="false">MIN(N(Debts!$E$13),AD246)</f>
        <v>0</v>
      </c>
      <c r="AO246" s="0" t="n">
        <f aca="false">MIN(N(Debts!$E$14),AE246)</f>
        <v>0</v>
      </c>
      <c r="AP246" s="0" t="n">
        <f aca="false">V246-AF246</f>
        <v>0</v>
      </c>
      <c r="AQ246" s="0" t="n">
        <f aca="false">W246-AG246</f>
        <v>0</v>
      </c>
      <c r="AR246" s="0" t="n">
        <f aca="false">X246-AH246</f>
        <v>0</v>
      </c>
      <c r="AS246" s="0" t="n">
        <f aca="false">Y246-AI246</f>
        <v>0</v>
      </c>
      <c r="AT246" s="0" t="n">
        <f aca="false">Z246-AJ246</f>
        <v>0</v>
      </c>
      <c r="AU246" s="0" t="n">
        <f aca="false">AA246-AK246</f>
        <v>0</v>
      </c>
      <c r="AV246" s="0" t="n">
        <f aca="false">AB246-AL246</f>
        <v>0</v>
      </c>
      <c r="AW246" s="0" t="n">
        <f aca="false">AC246-AM246</f>
        <v>0</v>
      </c>
      <c r="AX246" s="0" t="n">
        <f aca="false">AD246-AN246</f>
        <v>0</v>
      </c>
      <c r="AY246" s="0" t="n">
        <f aca="false">AE246-AO246</f>
        <v>0</v>
      </c>
      <c r="AZ246" s="0" t="n">
        <f aca="false">MAX(0,MIN(AP246,$BT246-SUMIF($AP$2:$AY$2,"&lt;"&amp;AP$2,$AP246:$AY246)))</f>
        <v>0</v>
      </c>
      <c r="BA246" s="0" t="n">
        <f aca="false">MAX(0,MIN(AQ246,$BT246-SUMIF($AP$2:$AY$2,"&lt;"&amp;AQ$2,$AP246:$AY246)))</f>
        <v>0</v>
      </c>
      <c r="BB246" s="0" t="n">
        <f aca="false">MAX(0,MIN(AR246,$BT246-SUMIF($AP$2:$AY$2,"&lt;"&amp;AR$2,$AP246:$AY246)))</f>
        <v>0</v>
      </c>
      <c r="BC246" s="0" t="n">
        <f aca="false">MAX(0,MIN(AS246,$BT246-SUMIF($AP$2:$AY$2,"&lt;"&amp;AS$2,$AP246:$AY246)))</f>
        <v>0</v>
      </c>
      <c r="BD246" s="0" t="n">
        <f aca="false">MAX(0,MIN(AT246,$BT246-SUMIF($AP$2:$AY$2,"&lt;"&amp;AT$2,$AP246:$AY246)))</f>
        <v>0</v>
      </c>
      <c r="BE246" s="0" t="n">
        <f aca="false">MAX(0,MIN(AU246,$BT246-SUMIF($AP$2:$AY$2,"&lt;"&amp;AU$2,$AP246:$AY246)))</f>
        <v>0</v>
      </c>
      <c r="BF246" s="0" t="n">
        <f aca="false">MAX(0,MIN(AV246,$BT246-SUMIF($AP$2:$AY$2,"&lt;"&amp;AV$2,$AP246:$AY246)))</f>
        <v>0</v>
      </c>
      <c r="BG246" s="0" t="n">
        <f aca="false">MAX(0,MIN(AW246,$BT246-SUMIF($AP$2:$AY$2,"&lt;"&amp;AW$2,$AP246:$AY246)))</f>
        <v>0</v>
      </c>
      <c r="BH246" s="0" t="n">
        <f aca="false">MAX(0,MIN(AX246,$BT246-SUMIF($AP$2:$AY$2,"&lt;"&amp;AX$2,$AP246:$AY246)))</f>
        <v>0</v>
      </c>
      <c r="BI246" s="0" t="n">
        <f aca="false">MAX(0,MIN(AY246,$BT246-SUMIF($AP$2:$AY$2,"&lt;"&amp;AY$2,$AP246:$AY246)))</f>
        <v>0</v>
      </c>
      <c r="BJ246" s="0" t="n">
        <f aca="false">ROUND(V246-AF246-AZ246,2)</f>
        <v>0</v>
      </c>
      <c r="BK246" s="0" t="n">
        <f aca="false">ROUND(W246-AG246-BA246,2)</f>
        <v>0</v>
      </c>
      <c r="BL246" s="0" t="n">
        <f aca="false">ROUND(X246-AH246-BB246,2)</f>
        <v>0</v>
      </c>
      <c r="BM246" s="0" t="n">
        <f aca="false">ROUND(Y246-AI246-BC246,2)</f>
        <v>0</v>
      </c>
      <c r="BN246" s="0" t="n">
        <f aca="false">ROUND(Z246-AJ246-BD246,2)</f>
        <v>0</v>
      </c>
      <c r="BO246" s="0" t="n">
        <f aca="false">ROUND(AA246-AK246-BE246,2)</f>
        <v>0</v>
      </c>
      <c r="BP246" s="0" t="n">
        <f aca="false">ROUND(AB246-AL246-BF246,2)</f>
        <v>0</v>
      </c>
      <c r="BQ246" s="0" t="n">
        <f aca="false">ROUND(AC246-AM246-BG246,2)</f>
        <v>0</v>
      </c>
      <c r="BR246" s="0" t="n">
        <f aca="false">ROUND(AD246-AN246-BH246,2)</f>
        <v>0</v>
      </c>
      <c r="BS246" s="0" t="n">
        <f aca="false">ROUND(AE246-AO246-BI246,2)</f>
        <v>0</v>
      </c>
      <c r="BT246" s="0" t="n">
        <f aca="false">MAX(0,Plan!$C$4-SUM(AF246:AO246))</f>
        <v>650</v>
      </c>
      <c r="BU246" s="0" t="n">
        <f aca="false">ROUND(SUM(BJ246:BS246),2)</f>
        <v>0</v>
      </c>
      <c r="BV246" s="0" t="n">
        <f aca="false">SUM(AF246:AO246)+SUM(AZ246:BI246)</f>
        <v>0</v>
      </c>
      <c r="BW246" s="0" t="n">
        <f aca="false">SUM(L246:U246)</f>
        <v>0</v>
      </c>
    </row>
    <row r="247" customFormat="false" ht="15" hidden="false" customHeight="false" outlineLevel="0" collapsed="false">
      <c r="A247" s="0" t="n">
        <v>242</v>
      </c>
      <c r="B247" s="0" t="n">
        <f aca="false">BJ246</f>
        <v>0</v>
      </c>
      <c r="C247" s="0" t="n">
        <f aca="false">BK246</f>
        <v>0</v>
      </c>
      <c r="D247" s="0" t="n">
        <f aca="false">BL246</f>
        <v>0</v>
      </c>
      <c r="E247" s="0" t="n">
        <f aca="false">BM246</f>
        <v>0</v>
      </c>
      <c r="F247" s="0" t="n">
        <f aca="false">BN246</f>
        <v>0</v>
      </c>
      <c r="G247" s="0" t="n">
        <f aca="false">BO246</f>
        <v>0</v>
      </c>
      <c r="H247" s="0" t="n">
        <f aca="false">BP246</f>
        <v>0</v>
      </c>
      <c r="I247" s="0" t="n">
        <f aca="false">BQ246</f>
        <v>0</v>
      </c>
      <c r="J247" s="0" t="n">
        <f aca="false">BR246</f>
        <v>0</v>
      </c>
      <c r="K247" s="0" t="n">
        <f aca="false">BS246</f>
        <v>0</v>
      </c>
      <c r="L247" s="0" t="n">
        <f aca="false">ROUND(B247*N(Debts!$D$5)/12,2)</f>
        <v>0</v>
      </c>
      <c r="M247" s="0" t="n">
        <f aca="false">ROUND(C247*N(Debts!$D$6)/12,2)</f>
        <v>0</v>
      </c>
      <c r="N247" s="0" t="n">
        <f aca="false">ROUND(D247*N(Debts!$D$7)/12,2)</f>
        <v>0</v>
      </c>
      <c r="O247" s="0" t="n">
        <f aca="false">ROUND(E247*N(Debts!$D$8)/12,2)</f>
        <v>0</v>
      </c>
      <c r="P247" s="0" t="n">
        <f aca="false">ROUND(F247*N(Debts!$D$9)/12,2)</f>
        <v>0</v>
      </c>
      <c r="Q247" s="0" t="n">
        <f aca="false">ROUND(G247*N(Debts!$D$10)/12,2)</f>
        <v>0</v>
      </c>
      <c r="R247" s="0" t="n">
        <f aca="false">ROUND(H247*N(Debts!$D$11)/12,2)</f>
        <v>0</v>
      </c>
      <c r="S247" s="0" t="n">
        <f aca="false">ROUND(I247*N(Debts!$D$12)/12,2)</f>
        <v>0</v>
      </c>
      <c r="T247" s="0" t="n">
        <f aca="false">ROUND(J247*N(Debts!$D$13)/12,2)</f>
        <v>0</v>
      </c>
      <c r="U247" s="0" t="n">
        <f aca="false">ROUND(K247*N(Debts!$D$14)/12,2)</f>
        <v>0</v>
      </c>
      <c r="V247" s="0" t="n">
        <f aca="false">B247+L247</f>
        <v>0</v>
      </c>
      <c r="W247" s="0" t="n">
        <f aca="false">C247+M247</f>
        <v>0</v>
      </c>
      <c r="X247" s="0" t="n">
        <f aca="false">D247+N247</f>
        <v>0</v>
      </c>
      <c r="Y247" s="0" t="n">
        <f aca="false">E247+O247</f>
        <v>0</v>
      </c>
      <c r="Z247" s="0" t="n">
        <f aca="false">F247+P247</f>
        <v>0</v>
      </c>
      <c r="AA247" s="0" t="n">
        <f aca="false">G247+Q247</f>
        <v>0</v>
      </c>
      <c r="AB247" s="0" t="n">
        <f aca="false">H247+R247</f>
        <v>0</v>
      </c>
      <c r="AC247" s="0" t="n">
        <f aca="false">I247+S247</f>
        <v>0</v>
      </c>
      <c r="AD247" s="0" t="n">
        <f aca="false">J247+T247</f>
        <v>0</v>
      </c>
      <c r="AE247" s="0" t="n">
        <f aca="false">K247+U247</f>
        <v>0</v>
      </c>
      <c r="AF247" s="0" t="n">
        <f aca="false">MIN(N(Debts!$E$5),V247)</f>
        <v>0</v>
      </c>
      <c r="AG247" s="0" t="n">
        <f aca="false">MIN(N(Debts!$E$6),W247)</f>
        <v>0</v>
      </c>
      <c r="AH247" s="0" t="n">
        <f aca="false">MIN(N(Debts!$E$7),X247)</f>
        <v>0</v>
      </c>
      <c r="AI247" s="0" t="n">
        <f aca="false">MIN(N(Debts!$E$8),Y247)</f>
        <v>0</v>
      </c>
      <c r="AJ247" s="0" t="n">
        <f aca="false">MIN(N(Debts!$E$9),Z247)</f>
        <v>0</v>
      </c>
      <c r="AK247" s="0" t="n">
        <f aca="false">MIN(N(Debts!$E$10),AA247)</f>
        <v>0</v>
      </c>
      <c r="AL247" s="0" t="n">
        <f aca="false">MIN(N(Debts!$E$11),AB247)</f>
        <v>0</v>
      </c>
      <c r="AM247" s="0" t="n">
        <f aca="false">MIN(N(Debts!$E$12),AC247)</f>
        <v>0</v>
      </c>
      <c r="AN247" s="0" t="n">
        <f aca="false">MIN(N(Debts!$E$13),AD247)</f>
        <v>0</v>
      </c>
      <c r="AO247" s="0" t="n">
        <f aca="false">MIN(N(Debts!$E$14),AE247)</f>
        <v>0</v>
      </c>
      <c r="AP247" s="0" t="n">
        <f aca="false">V247-AF247</f>
        <v>0</v>
      </c>
      <c r="AQ247" s="0" t="n">
        <f aca="false">W247-AG247</f>
        <v>0</v>
      </c>
      <c r="AR247" s="0" t="n">
        <f aca="false">X247-AH247</f>
        <v>0</v>
      </c>
      <c r="AS247" s="0" t="n">
        <f aca="false">Y247-AI247</f>
        <v>0</v>
      </c>
      <c r="AT247" s="0" t="n">
        <f aca="false">Z247-AJ247</f>
        <v>0</v>
      </c>
      <c r="AU247" s="0" t="n">
        <f aca="false">AA247-AK247</f>
        <v>0</v>
      </c>
      <c r="AV247" s="0" t="n">
        <f aca="false">AB247-AL247</f>
        <v>0</v>
      </c>
      <c r="AW247" s="0" t="n">
        <f aca="false">AC247-AM247</f>
        <v>0</v>
      </c>
      <c r="AX247" s="0" t="n">
        <f aca="false">AD247-AN247</f>
        <v>0</v>
      </c>
      <c r="AY247" s="0" t="n">
        <f aca="false">AE247-AO247</f>
        <v>0</v>
      </c>
      <c r="AZ247" s="0" t="n">
        <f aca="false">MAX(0,MIN(AP247,$BT247-SUMIF($AP$2:$AY$2,"&lt;"&amp;AP$2,$AP247:$AY247)))</f>
        <v>0</v>
      </c>
      <c r="BA247" s="0" t="n">
        <f aca="false">MAX(0,MIN(AQ247,$BT247-SUMIF($AP$2:$AY$2,"&lt;"&amp;AQ$2,$AP247:$AY247)))</f>
        <v>0</v>
      </c>
      <c r="BB247" s="0" t="n">
        <f aca="false">MAX(0,MIN(AR247,$BT247-SUMIF($AP$2:$AY$2,"&lt;"&amp;AR$2,$AP247:$AY247)))</f>
        <v>0</v>
      </c>
      <c r="BC247" s="0" t="n">
        <f aca="false">MAX(0,MIN(AS247,$BT247-SUMIF($AP$2:$AY$2,"&lt;"&amp;AS$2,$AP247:$AY247)))</f>
        <v>0</v>
      </c>
      <c r="BD247" s="0" t="n">
        <f aca="false">MAX(0,MIN(AT247,$BT247-SUMIF($AP$2:$AY$2,"&lt;"&amp;AT$2,$AP247:$AY247)))</f>
        <v>0</v>
      </c>
      <c r="BE247" s="0" t="n">
        <f aca="false">MAX(0,MIN(AU247,$BT247-SUMIF($AP$2:$AY$2,"&lt;"&amp;AU$2,$AP247:$AY247)))</f>
        <v>0</v>
      </c>
      <c r="BF247" s="0" t="n">
        <f aca="false">MAX(0,MIN(AV247,$BT247-SUMIF($AP$2:$AY$2,"&lt;"&amp;AV$2,$AP247:$AY247)))</f>
        <v>0</v>
      </c>
      <c r="BG247" s="0" t="n">
        <f aca="false">MAX(0,MIN(AW247,$BT247-SUMIF($AP$2:$AY$2,"&lt;"&amp;AW$2,$AP247:$AY247)))</f>
        <v>0</v>
      </c>
      <c r="BH247" s="0" t="n">
        <f aca="false">MAX(0,MIN(AX247,$BT247-SUMIF($AP$2:$AY$2,"&lt;"&amp;AX$2,$AP247:$AY247)))</f>
        <v>0</v>
      </c>
      <c r="BI247" s="0" t="n">
        <f aca="false">MAX(0,MIN(AY247,$BT247-SUMIF($AP$2:$AY$2,"&lt;"&amp;AY$2,$AP247:$AY247)))</f>
        <v>0</v>
      </c>
      <c r="BJ247" s="0" t="n">
        <f aca="false">ROUND(V247-AF247-AZ247,2)</f>
        <v>0</v>
      </c>
      <c r="BK247" s="0" t="n">
        <f aca="false">ROUND(W247-AG247-BA247,2)</f>
        <v>0</v>
      </c>
      <c r="BL247" s="0" t="n">
        <f aca="false">ROUND(X247-AH247-BB247,2)</f>
        <v>0</v>
      </c>
      <c r="BM247" s="0" t="n">
        <f aca="false">ROUND(Y247-AI247-BC247,2)</f>
        <v>0</v>
      </c>
      <c r="BN247" s="0" t="n">
        <f aca="false">ROUND(Z247-AJ247-BD247,2)</f>
        <v>0</v>
      </c>
      <c r="BO247" s="0" t="n">
        <f aca="false">ROUND(AA247-AK247-BE247,2)</f>
        <v>0</v>
      </c>
      <c r="BP247" s="0" t="n">
        <f aca="false">ROUND(AB247-AL247-BF247,2)</f>
        <v>0</v>
      </c>
      <c r="BQ247" s="0" t="n">
        <f aca="false">ROUND(AC247-AM247-BG247,2)</f>
        <v>0</v>
      </c>
      <c r="BR247" s="0" t="n">
        <f aca="false">ROUND(AD247-AN247-BH247,2)</f>
        <v>0</v>
      </c>
      <c r="BS247" s="0" t="n">
        <f aca="false">ROUND(AE247-AO247-BI247,2)</f>
        <v>0</v>
      </c>
      <c r="BT247" s="0" t="n">
        <f aca="false">MAX(0,Plan!$C$4-SUM(AF247:AO247))</f>
        <v>650</v>
      </c>
      <c r="BU247" s="0" t="n">
        <f aca="false">ROUND(SUM(BJ247:BS247),2)</f>
        <v>0</v>
      </c>
      <c r="BV247" s="0" t="n">
        <f aca="false">SUM(AF247:AO247)+SUM(AZ247:BI247)</f>
        <v>0</v>
      </c>
      <c r="BW247" s="0" t="n">
        <f aca="false">SUM(L247:U247)</f>
        <v>0</v>
      </c>
    </row>
    <row r="248" customFormat="false" ht="15" hidden="false" customHeight="false" outlineLevel="0" collapsed="false">
      <c r="A248" s="0" t="n">
        <v>243</v>
      </c>
      <c r="B248" s="0" t="n">
        <f aca="false">BJ247</f>
        <v>0</v>
      </c>
      <c r="C248" s="0" t="n">
        <f aca="false">BK247</f>
        <v>0</v>
      </c>
      <c r="D248" s="0" t="n">
        <f aca="false">BL247</f>
        <v>0</v>
      </c>
      <c r="E248" s="0" t="n">
        <f aca="false">BM247</f>
        <v>0</v>
      </c>
      <c r="F248" s="0" t="n">
        <f aca="false">BN247</f>
        <v>0</v>
      </c>
      <c r="G248" s="0" t="n">
        <f aca="false">BO247</f>
        <v>0</v>
      </c>
      <c r="H248" s="0" t="n">
        <f aca="false">BP247</f>
        <v>0</v>
      </c>
      <c r="I248" s="0" t="n">
        <f aca="false">BQ247</f>
        <v>0</v>
      </c>
      <c r="J248" s="0" t="n">
        <f aca="false">BR247</f>
        <v>0</v>
      </c>
      <c r="K248" s="0" t="n">
        <f aca="false">BS247</f>
        <v>0</v>
      </c>
      <c r="L248" s="0" t="n">
        <f aca="false">ROUND(B248*N(Debts!$D$5)/12,2)</f>
        <v>0</v>
      </c>
      <c r="M248" s="0" t="n">
        <f aca="false">ROUND(C248*N(Debts!$D$6)/12,2)</f>
        <v>0</v>
      </c>
      <c r="N248" s="0" t="n">
        <f aca="false">ROUND(D248*N(Debts!$D$7)/12,2)</f>
        <v>0</v>
      </c>
      <c r="O248" s="0" t="n">
        <f aca="false">ROUND(E248*N(Debts!$D$8)/12,2)</f>
        <v>0</v>
      </c>
      <c r="P248" s="0" t="n">
        <f aca="false">ROUND(F248*N(Debts!$D$9)/12,2)</f>
        <v>0</v>
      </c>
      <c r="Q248" s="0" t="n">
        <f aca="false">ROUND(G248*N(Debts!$D$10)/12,2)</f>
        <v>0</v>
      </c>
      <c r="R248" s="0" t="n">
        <f aca="false">ROUND(H248*N(Debts!$D$11)/12,2)</f>
        <v>0</v>
      </c>
      <c r="S248" s="0" t="n">
        <f aca="false">ROUND(I248*N(Debts!$D$12)/12,2)</f>
        <v>0</v>
      </c>
      <c r="T248" s="0" t="n">
        <f aca="false">ROUND(J248*N(Debts!$D$13)/12,2)</f>
        <v>0</v>
      </c>
      <c r="U248" s="0" t="n">
        <f aca="false">ROUND(K248*N(Debts!$D$14)/12,2)</f>
        <v>0</v>
      </c>
      <c r="V248" s="0" t="n">
        <f aca="false">B248+L248</f>
        <v>0</v>
      </c>
      <c r="W248" s="0" t="n">
        <f aca="false">C248+M248</f>
        <v>0</v>
      </c>
      <c r="X248" s="0" t="n">
        <f aca="false">D248+N248</f>
        <v>0</v>
      </c>
      <c r="Y248" s="0" t="n">
        <f aca="false">E248+O248</f>
        <v>0</v>
      </c>
      <c r="Z248" s="0" t="n">
        <f aca="false">F248+P248</f>
        <v>0</v>
      </c>
      <c r="AA248" s="0" t="n">
        <f aca="false">G248+Q248</f>
        <v>0</v>
      </c>
      <c r="AB248" s="0" t="n">
        <f aca="false">H248+R248</f>
        <v>0</v>
      </c>
      <c r="AC248" s="0" t="n">
        <f aca="false">I248+S248</f>
        <v>0</v>
      </c>
      <c r="AD248" s="0" t="n">
        <f aca="false">J248+T248</f>
        <v>0</v>
      </c>
      <c r="AE248" s="0" t="n">
        <f aca="false">K248+U248</f>
        <v>0</v>
      </c>
      <c r="AF248" s="0" t="n">
        <f aca="false">MIN(N(Debts!$E$5),V248)</f>
        <v>0</v>
      </c>
      <c r="AG248" s="0" t="n">
        <f aca="false">MIN(N(Debts!$E$6),W248)</f>
        <v>0</v>
      </c>
      <c r="AH248" s="0" t="n">
        <f aca="false">MIN(N(Debts!$E$7),X248)</f>
        <v>0</v>
      </c>
      <c r="AI248" s="0" t="n">
        <f aca="false">MIN(N(Debts!$E$8),Y248)</f>
        <v>0</v>
      </c>
      <c r="AJ248" s="0" t="n">
        <f aca="false">MIN(N(Debts!$E$9),Z248)</f>
        <v>0</v>
      </c>
      <c r="AK248" s="0" t="n">
        <f aca="false">MIN(N(Debts!$E$10),AA248)</f>
        <v>0</v>
      </c>
      <c r="AL248" s="0" t="n">
        <f aca="false">MIN(N(Debts!$E$11),AB248)</f>
        <v>0</v>
      </c>
      <c r="AM248" s="0" t="n">
        <f aca="false">MIN(N(Debts!$E$12),AC248)</f>
        <v>0</v>
      </c>
      <c r="AN248" s="0" t="n">
        <f aca="false">MIN(N(Debts!$E$13),AD248)</f>
        <v>0</v>
      </c>
      <c r="AO248" s="0" t="n">
        <f aca="false">MIN(N(Debts!$E$14),AE248)</f>
        <v>0</v>
      </c>
      <c r="AP248" s="0" t="n">
        <f aca="false">V248-AF248</f>
        <v>0</v>
      </c>
      <c r="AQ248" s="0" t="n">
        <f aca="false">W248-AG248</f>
        <v>0</v>
      </c>
      <c r="AR248" s="0" t="n">
        <f aca="false">X248-AH248</f>
        <v>0</v>
      </c>
      <c r="AS248" s="0" t="n">
        <f aca="false">Y248-AI248</f>
        <v>0</v>
      </c>
      <c r="AT248" s="0" t="n">
        <f aca="false">Z248-AJ248</f>
        <v>0</v>
      </c>
      <c r="AU248" s="0" t="n">
        <f aca="false">AA248-AK248</f>
        <v>0</v>
      </c>
      <c r="AV248" s="0" t="n">
        <f aca="false">AB248-AL248</f>
        <v>0</v>
      </c>
      <c r="AW248" s="0" t="n">
        <f aca="false">AC248-AM248</f>
        <v>0</v>
      </c>
      <c r="AX248" s="0" t="n">
        <f aca="false">AD248-AN248</f>
        <v>0</v>
      </c>
      <c r="AY248" s="0" t="n">
        <f aca="false">AE248-AO248</f>
        <v>0</v>
      </c>
      <c r="AZ248" s="0" t="n">
        <f aca="false">MAX(0,MIN(AP248,$BT248-SUMIF($AP$2:$AY$2,"&lt;"&amp;AP$2,$AP248:$AY248)))</f>
        <v>0</v>
      </c>
      <c r="BA248" s="0" t="n">
        <f aca="false">MAX(0,MIN(AQ248,$BT248-SUMIF($AP$2:$AY$2,"&lt;"&amp;AQ$2,$AP248:$AY248)))</f>
        <v>0</v>
      </c>
      <c r="BB248" s="0" t="n">
        <f aca="false">MAX(0,MIN(AR248,$BT248-SUMIF($AP$2:$AY$2,"&lt;"&amp;AR$2,$AP248:$AY248)))</f>
        <v>0</v>
      </c>
      <c r="BC248" s="0" t="n">
        <f aca="false">MAX(0,MIN(AS248,$BT248-SUMIF($AP$2:$AY$2,"&lt;"&amp;AS$2,$AP248:$AY248)))</f>
        <v>0</v>
      </c>
      <c r="BD248" s="0" t="n">
        <f aca="false">MAX(0,MIN(AT248,$BT248-SUMIF($AP$2:$AY$2,"&lt;"&amp;AT$2,$AP248:$AY248)))</f>
        <v>0</v>
      </c>
      <c r="BE248" s="0" t="n">
        <f aca="false">MAX(0,MIN(AU248,$BT248-SUMIF($AP$2:$AY$2,"&lt;"&amp;AU$2,$AP248:$AY248)))</f>
        <v>0</v>
      </c>
      <c r="BF248" s="0" t="n">
        <f aca="false">MAX(0,MIN(AV248,$BT248-SUMIF($AP$2:$AY$2,"&lt;"&amp;AV$2,$AP248:$AY248)))</f>
        <v>0</v>
      </c>
      <c r="BG248" s="0" t="n">
        <f aca="false">MAX(0,MIN(AW248,$BT248-SUMIF($AP$2:$AY$2,"&lt;"&amp;AW$2,$AP248:$AY248)))</f>
        <v>0</v>
      </c>
      <c r="BH248" s="0" t="n">
        <f aca="false">MAX(0,MIN(AX248,$BT248-SUMIF($AP$2:$AY$2,"&lt;"&amp;AX$2,$AP248:$AY248)))</f>
        <v>0</v>
      </c>
      <c r="BI248" s="0" t="n">
        <f aca="false">MAX(0,MIN(AY248,$BT248-SUMIF($AP$2:$AY$2,"&lt;"&amp;AY$2,$AP248:$AY248)))</f>
        <v>0</v>
      </c>
      <c r="BJ248" s="0" t="n">
        <f aca="false">ROUND(V248-AF248-AZ248,2)</f>
        <v>0</v>
      </c>
      <c r="BK248" s="0" t="n">
        <f aca="false">ROUND(W248-AG248-BA248,2)</f>
        <v>0</v>
      </c>
      <c r="BL248" s="0" t="n">
        <f aca="false">ROUND(X248-AH248-BB248,2)</f>
        <v>0</v>
      </c>
      <c r="BM248" s="0" t="n">
        <f aca="false">ROUND(Y248-AI248-BC248,2)</f>
        <v>0</v>
      </c>
      <c r="BN248" s="0" t="n">
        <f aca="false">ROUND(Z248-AJ248-BD248,2)</f>
        <v>0</v>
      </c>
      <c r="BO248" s="0" t="n">
        <f aca="false">ROUND(AA248-AK248-BE248,2)</f>
        <v>0</v>
      </c>
      <c r="BP248" s="0" t="n">
        <f aca="false">ROUND(AB248-AL248-BF248,2)</f>
        <v>0</v>
      </c>
      <c r="BQ248" s="0" t="n">
        <f aca="false">ROUND(AC248-AM248-BG248,2)</f>
        <v>0</v>
      </c>
      <c r="BR248" s="0" t="n">
        <f aca="false">ROUND(AD248-AN248-BH248,2)</f>
        <v>0</v>
      </c>
      <c r="BS248" s="0" t="n">
        <f aca="false">ROUND(AE248-AO248-BI248,2)</f>
        <v>0</v>
      </c>
      <c r="BT248" s="0" t="n">
        <f aca="false">MAX(0,Plan!$C$4-SUM(AF248:AO248))</f>
        <v>650</v>
      </c>
      <c r="BU248" s="0" t="n">
        <f aca="false">ROUND(SUM(BJ248:BS248),2)</f>
        <v>0</v>
      </c>
      <c r="BV248" s="0" t="n">
        <f aca="false">SUM(AF248:AO248)+SUM(AZ248:BI248)</f>
        <v>0</v>
      </c>
      <c r="BW248" s="0" t="n">
        <f aca="false">SUM(L248:U248)</f>
        <v>0</v>
      </c>
    </row>
    <row r="249" customFormat="false" ht="15" hidden="false" customHeight="false" outlineLevel="0" collapsed="false">
      <c r="A249" s="0" t="n">
        <v>244</v>
      </c>
      <c r="B249" s="0" t="n">
        <f aca="false">BJ248</f>
        <v>0</v>
      </c>
      <c r="C249" s="0" t="n">
        <f aca="false">BK248</f>
        <v>0</v>
      </c>
      <c r="D249" s="0" t="n">
        <f aca="false">BL248</f>
        <v>0</v>
      </c>
      <c r="E249" s="0" t="n">
        <f aca="false">BM248</f>
        <v>0</v>
      </c>
      <c r="F249" s="0" t="n">
        <f aca="false">BN248</f>
        <v>0</v>
      </c>
      <c r="G249" s="0" t="n">
        <f aca="false">BO248</f>
        <v>0</v>
      </c>
      <c r="H249" s="0" t="n">
        <f aca="false">BP248</f>
        <v>0</v>
      </c>
      <c r="I249" s="0" t="n">
        <f aca="false">BQ248</f>
        <v>0</v>
      </c>
      <c r="J249" s="0" t="n">
        <f aca="false">BR248</f>
        <v>0</v>
      </c>
      <c r="K249" s="0" t="n">
        <f aca="false">BS248</f>
        <v>0</v>
      </c>
      <c r="L249" s="0" t="n">
        <f aca="false">ROUND(B249*N(Debts!$D$5)/12,2)</f>
        <v>0</v>
      </c>
      <c r="M249" s="0" t="n">
        <f aca="false">ROUND(C249*N(Debts!$D$6)/12,2)</f>
        <v>0</v>
      </c>
      <c r="N249" s="0" t="n">
        <f aca="false">ROUND(D249*N(Debts!$D$7)/12,2)</f>
        <v>0</v>
      </c>
      <c r="O249" s="0" t="n">
        <f aca="false">ROUND(E249*N(Debts!$D$8)/12,2)</f>
        <v>0</v>
      </c>
      <c r="P249" s="0" t="n">
        <f aca="false">ROUND(F249*N(Debts!$D$9)/12,2)</f>
        <v>0</v>
      </c>
      <c r="Q249" s="0" t="n">
        <f aca="false">ROUND(G249*N(Debts!$D$10)/12,2)</f>
        <v>0</v>
      </c>
      <c r="R249" s="0" t="n">
        <f aca="false">ROUND(H249*N(Debts!$D$11)/12,2)</f>
        <v>0</v>
      </c>
      <c r="S249" s="0" t="n">
        <f aca="false">ROUND(I249*N(Debts!$D$12)/12,2)</f>
        <v>0</v>
      </c>
      <c r="T249" s="0" t="n">
        <f aca="false">ROUND(J249*N(Debts!$D$13)/12,2)</f>
        <v>0</v>
      </c>
      <c r="U249" s="0" t="n">
        <f aca="false">ROUND(K249*N(Debts!$D$14)/12,2)</f>
        <v>0</v>
      </c>
      <c r="V249" s="0" t="n">
        <f aca="false">B249+L249</f>
        <v>0</v>
      </c>
      <c r="W249" s="0" t="n">
        <f aca="false">C249+M249</f>
        <v>0</v>
      </c>
      <c r="X249" s="0" t="n">
        <f aca="false">D249+N249</f>
        <v>0</v>
      </c>
      <c r="Y249" s="0" t="n">
        <f aca="false">E249+O249</f>
        <v>0</v>
      </c>
      <c r="Z249" s="0" t="n">
        <f aca="false">F249+P249</f>
        <v>0</v>
      </c>
      <c r="AA249" s="0" t="n">
        <f aca="false">G249+Q249</f>
        <v>0</v>
      </c>
      <c r="AB249" s="0" t="n">
        <f aca="false">H249+R249</f>
        <v>0</v>
      </c>
      <c r="AC249" s="0" t="n">
        <f aca="false">I249+S249</f>
        <v>0</v>
      </c>
      <c r="AD249" s="0" t="n">
        <f aca="false">J249+T249</f>
        <v>0</v>
      </c>
      <c r="AE249" s="0" t="n">
        <f aca="false">K249+U249</f>
        <v>0</v>
      </c>
      <c r="AF249" s="0" t="n">
        <f aca="false">MIN(N(Debts!$E$5),V249)</f>
        <v>0</v>
      </c>
      <c r="AG249" s="0" t="n">
        <f aca="false">MIN(N(Debts!$E$6),W249)</f>
        <v>0</v>
      </c>
      <c r="AH249" s="0" t="n">
        <f aca="false">MIN(N(Debts!$E$7),X249)</f>
        <v>0</v>
      </c>
      <c r="AI249" s="0" t="n">
        <f aca="false">MIN(N(Debts!$E$8),Y249)</f>
        <v>0</v>
      </c>
      <c r="AJ249" s="0" t="n">
        <f aca="false">MIN(N(Debts!$E$9),Z249)</f>
        <v>0</v>
      </c>
      <c r="AK249" s="0" t="n">
        <f aca="false">MIN(N(Debts!$E$10),AA249)</f>
        <v>0</v>
      </c>
      <c r="AL249" s="0" t="n">
        <f aca="false">MIN(N(Debts!$E$11),AB249)</f>
        <v>0</v>
      </c>
      <c r="AM249" s="0" t="n">
        <f aca="false">MIN(N(Debts!$E$12),AC249)</f>
        <v>0</v>
      </c>
      <c r="AN249" s="0" t="n">
        <f aca="false">MIN(N(Debts!$E$13),AD249)</f>
        <v>0</v>
      </c>
      <c r="AO249" s="0" t="n">
        <f aca="false">MIN(N(Debts!$E$14),AE249)</f>
        <v>0</v>
      </c>
      <c r="AP249" s="0" t="n">
        <f aca="false">V249-AF249</f>
        <v>0</v>
      </c>
      <c r="AQ249" s="0" t="n">
        <f aca="false">W249-AG249</f>
        <v>0</v>
      </c>
      <c r="AR249" s="0" t="n">
        <f aca="false">X249-AH249</f>
        <v>0</v>
      </c>
      <c r="AS249" s="0" t="n">
        <f aca="false">Y249-AI249</f>
        <v>0</v>
      </c>
      <c r="AT249" s="0" t="n">
        <f aca="false">Z249-AJ249</f>
        <v>0</v>
      </c>
      <c r="AU249" s="0" t="n">
        <f aca="false">AA249-AK249</f>
        <v>0</v>
      </c>
      <c r="AV249" s="0" t="n">
        <f aca="false">AB249-AL249</f>
        <v>0</v>
      </c>
      <c r="AW249" s="0" t="n">
        <f aca="false">AC249-AM249</f>
        <v>0</v>
      </c>
      <c r="AX249" s="0" t="n">
        <f aca="false">AD249-AN249</f>
        <v>0</v>
      </c>
      <c r="AY249" s="0" t="n">
        <f aca="false">AE249-AO249</f>
        <v>0</v>
      </c>
      <c r="AZ249" s="0" t="n">
        <f aca="false">MAX(0,MIN(AP249,$BT249-SUMIF($AP$2:$AY$2,"&lt;"&amp;AP$2,$AP249:$AY249)))</f>
        <v>0</v>
      </c>
      <c r="BA249" s="0" t="n">
        <f aca="false">MAX(0,MIN(AQ249,$BT249-SUMIF($AP$2:$AY$2,"&lt;"&amp;AQ$2,$AP249:$AY249)))</f>
        <v>0</v>
      </c>
      <c r="BB249" s="0" t="n">
        <f aca="false">MAX(0,MIN(AR249,$BT249-SUMIF($AP$2:$AY$2,"&lt;"&amp;AR$2,$AP249:$AY249)))</f>
        <v>0</v>
      </c>
      <c r="BC249" s="0" t="n">
        <f aca="false">MAX(0,MIN(AS249,$BT249-SUMIF($AP$2:$AY$2,"&lt;"&amp;AS$2,$AP249:$AY249)))</f>
        <v>0</v>
      </c>
      <c r="BD249" s="0" t="n">
        <f aca="false">MAX(0,MIN(AT249,$BT249-SUMIF($AP$2:$AY$2,"&lt;"&amp;AT$2,$AP249:$AY249)))</f>
        <v>0</v>
      </c>
      <c r="BE249" s="0" t="n">
        <f aca="false">MAX(0,MIN(AU249,$BT249-SUMIF($AP$2:$AY$2,"&lt;"&amp;AU$2,$AP249:$AY249)))</f>
        <v>0</v>
      </c>
      <c r="BF249" s="0" t="n">
        <f aca="false">MAX(0,MIN(AV249,$BT249-SUMIF($AP$2:$AY$2,"&lt;"&amp;AV$2,$AP249:$AY249)))</f>
        <v>0</v>
      </c>
      <c r="BG249" s="0" t="n">
        <f aca="false">MAX(0,MIN(AW249,$BT249-SUMIF($AP$2:$AY$2,"&lt;"&amp;AW$2,$AP249:$AY249)))</f>
        <v>0</v>
      </c>
      <c r="BH249" s="0" t="n">
        <f aca="false">MAX(0,MIN(AX249,$BT249-SUMIF($AP$2:$AY$2,"&lt;"&amp;AX$2,$AP249:$AY249)))</f>
        <v>0</v>
      </c>
      <c r="BI249" s="0" t="n">
        <f aca="false">MAX(0,MIN(AY249,$BT249-SUMIF($AP$2:$AY$2,"&lt;"&amp;AY$2,$AP249:$AY249)))</f>
        <v>0</v>
      </c>
      <c r="BJ249" s="0" t="n">
        <f aca="false">ROUND(V249-AF249-AZ249,2)</f>
        <v>0</v>
      </c>
      <c r="BK249" s="0" t="n">
        <f aca="false">ROUND(W249-AG249-BA249,2)</f>
        <v>0</v>
      </c>
      <c r="BL249" s="0" t="n">
        <f aca="false">ROUND(X249-AH249-BB249,2)</f>
        <v>0</v>
      </c>
      <c r="BM249" s="0" t="n">
        <f aca="false">ROUND(Y249-AI249-BC249,2)</f>
        <v>0</v>
      </c>
      <c r="BN249" s="0" t="n">
        <f aca="false">ROUND(Z249-AJ249-BD249,2)</f>
        <v>0</v>
      </c>
      <c r="BO249" s="0" t="n">
        <f aca="false">ROUND(AA249-AK249-BE249,2)</f>
        <v>0</v>
      </c>
      <c r="BP249" s="0" t="n">
        <f aca="false">ROUND(AB249-AL249-BF249,2)</f>
        <v>0</v>
      </c>
      <c r="BQ249" s="0" t="n">
        <f aca="false">ROUND(AC249-AM249-BG249,2)</f>
        <v>0</v>
      </c>
      <c r="BR249" s="0" t="n">
        <f aca="false">ROUND(AD249-AN249-BH249,2)</f>
        <v>0</v>
      </c>
      <c r="BS249" s="0" t="n">
        <f aca="false">ROUND(AE249-AO249-BI249,2)</f>
        <v>0</v>
      </c>
      <c r="BT249" s="0" t="n">
        <f aca="false">MAX(0,Plan!$C$4-SUM(AF249:AO249))</f>
        <v>650</v>
      </c>
      <c r="BU249" s="0" t="n">
        <f aca="false">ROUND(SUM(BJ249:BS249),2)</f>
        <v>0</v>
      </c>
      <c r="BV249" s="0" t="n">
        <f aca="false">SUM(AF249:AO249)+SUM(AZ249:BI249)</f>
        <v>0</v>
      </c>
      <c r="BW249" s="0" t="n">
        <f aca="false">SUM(L249:U249)</f>
        <v>0</v>
      </c>
    </row>
    <row r="250" customFormat="false" ht="15" hidden="false" customHeight="false" outlineLevel="0" collapsed="false">
      <c r="A250" s="0" t="n">
        <v>245</v>
      </c>
      <c r="B250" s="0" t="n">
        <f aca="false">BJ249</f>
        <v>0</v>
      </c>
      <c r="C250" s="0" t="n">
        <f aca="false">BK249</f>
        <v>0</v>
      </c>
      <c r="D250" s="0" t="n">
        <f aca="false">BL249</f>
        <v>0</v>
      </c>
      <c r="E250" s="0" t="n">
        <f aca="false">BM249</f>
        <v>0</v>
      </c>
      <c r="F250" s="0" t="n">
        <f aca="false">BN249</f>
        <v>0</v>
      </c>
      <c r="G250" s="0" t="n">
        <f aca="false">BO249</f>
        <v>0</v>
      </c>
      <c r="H250" s="0" t="n">
        <f aca="false">BP249</f>
        <v>0</v>
      </c>
      <c r="I250" s="0" t="n">
        <f aca="false">BQ249</f>
        <v>0</v>
      </c>
      <c r="J250" s="0" t="n">
        <f aca="false">BR249</f>
        <v>0</v>
      </c>
      <c r="K250" s="0" t="n">
        <f aca="false">BS249</f>
        <v>0</v>
      </c>
      <c r="L250" s="0" t="n">
        <f aca="false">ROUND(B250*N(Debts!$D$5)/12,2)</f>
        <v>0</v>
      </c>
      <c r="M250" s="0" t="n">
        <f aca="false">ROUND(C250*N(Debts!$D$6)/12,2)</f>
        <v>0</v>
      </c>
      <c r="N250" s="0" t="n">
        <f aca="false">ROUND(D250*N(Debts!$D$7)/12,2)</f>
        <v>0</v>
      </c>
      <c r="O250" s="0" t="n">
        <f aca="false">ROUND(E250*N(Debts!$D$8)/12,2)</f>
        <v>0</v>
      </c>
      <c r="P250" s="0" t="n">
        <f aca="false">ROUND(F250*N(Debts!$D$9)/12,2)</f>
        <v>0</v>
      </c>
      <c r="Q250" s="0" t="n">
        <f aca="false">ROUND(G250*N(Debts!$D$10)/12,2)</f>
        <v>0</v>
      </c>
      <c r="R250" s="0" t="n">
        <f aca="false">ROUND(H250*N(Debts!$D$11)/12,2)</f>
        <v>0</v>
      </c>
      <c r="S250" s="0" t="n">
        <f aca="false">ROUND(I250*N(Debts!$D$12)/12,2)</f>
        <v>0</v>
      </c>
      <c r="T250" s="0" t="n">
        <f aca="false">ROUND(J250*N(Debts!$D$13)/12,2)</f>
        <v>0</v>
      </c>
      <c r="U250" s="0" t="n">
        <f aca="false">ROUND(K250*N(Debts!$D$14)/12,2)</f>
        <v>0</v>
      </c>
      <c r="V250" s="0" t="n">
        <f aca="false">B250+L250</f>
        <v>0</v>
      </c>
      <c r="W250" s="0" t="n">
        <f aca="false">C250+M250</f>
        <v>0</v>
      </c>
      <c r="X250" s="0" t="n">
        <f aca="false">D250+N250</f>
        <v>0</v>
      </c>
      <c r="Y250" s="0" t="n">
        <f aca="false">E250+O250</f>
        <v>0</v>
      </c>
      <c r="Z250" s="0" t="n">
        <f aca="false">F250+P250</f>
        <v>0</v>
      </c>
      <c r="AA250" s="0" t="n">
        <f aca="false">G250+Q250</f>
        <v>0</v>
      </c>
      <c r="AB250" s="0" t="n">
        <f aca="false">H250+R250</f>
        <v>0</v>
      </c>
      <c r="AC250" s="0" t="n">
        <f aca="false">I250+S250</f>
        <v>0</v>
      </c>
      <c r="AD250" s="0" t="n">
        <f aca="false">J250+T250</f>
        <v>0</v>
      </c>
      <c r="AE250" s="0" t="n">
        <f aca="false">K250+U250</f>
        <v>0</v>
      </c>
      <c r="AF250" s="0" t="n">
        <f aca="false">MIN(N(Debts!$E$5),V250)</f>
        <v>0</v>
      </c>
      <c r="AG250" s="0" t="n">
        <f aca="false">MIN(N(Debts!$E$6),W250)</f>
        <v>0</v>
      </c>
      <c r="AH250" s="0" t="n">
        <f aca="false">MIN(N(Debts!$E$7),X250)</f>
        <v>0</v>
      </c>
      <c r="AI250" s="0" t="n">
        <f aca="false">MIN(N(Debts!$E$8),Y250)</f>
        <v>0</v>
      </c>
      <c r="AJ250" s="0" t="n">
        <f aca="false">MIN(N(Debts!$E$9),Z250)</f>
        <v>0</v>
      </c>
      <c r="AK250" s="0" t="n">
        <f aca="false">MIN(N(Debts!$E$10),AA250)</f>
        <v>0</v>
      </c>
      <c r="AL250" s="0" t="n">
        <f aca="false">MIN(N(Debts!$E$11),AB250)</f>
        <v>0</v>
      </c>
      <c r="AM250" s="0" t="n">
        <f aca="false">MIN(N(Debts!$E$12),AC250)</f>
        <v>0</v>
      </c>
      <c r="AN250" s="0" t="n">
        <f aca="false">MIN(N(Debts!$E$13),AD250)</f>
        <v>0</v>
      </c>
      <c r="AO250" s="0" t="n">
        <f aca="false">MIN(N(Debts!$E$14),AE250)</f>
        <v>0</v>
      </c>
      <c r="AP250" s="0" t="n">
        <f aca="false">V250-AF250</f>
        <v>0</v>
      </c>
      <c r="AQ250" s="0" t="n">
        <f aca="false">W250-AG250</f>
        <v>0</v>
      </c>
      <c r="AR250" s="0" t="n">
        <f aca="false">X250-AH250</f>
        <v>0</v>
      </c>
      <c r="AS250" s="0" t="n">
        <f aca="false">Y250-AI250</f>
        <v>0</v>
      </c>
      <c r="AT250" s="0" t="n">
        <f aca="false">Z250-AJ250</f>
        <v>0</v>
      </c>
      <c r="AU250" s="0" t="n">
        <f aca="false">AA250-AK250</f>
        <v>0</v>
      </c>
      <c r="AV250" s="0" t="n">
        <f aca="false">AB250-AL250</f>
        <v>0</v>
      </c>
      <c r="AW250" s="0" t="n">
        <f aca="false">AC250-AM250</f>
        <v>0</v>
      </c>
      <c r="AX250" s="0" t="n">
        <f aca="false">AD250-AN250</f>
        <v>0</v>
      </c>
      <c r="AY250" s="0" t="n">
        <f aca="false">AE250-AO250</f>
        <v>0</v>
      </c>
      <c r="AZ250" s="0" t="n">
        <f aca="false">MAX(0,MIN(AP250,$BT250-SUMIF($AP$2:$AY$2,"&lt;"&amp;AP$2,$AP250:$AY250)))</f>
        <v>0</v>
      </c>
      <c r="BA250" s="0" t="n">
        <f aca="false">MAX(0,MIN(AQ250,$BT250-SUMIF($AP$2:$AY$2,"&lt;"&amp;AQ$2,$AP250:$AY250)))</f>
        <v>0</v>
      </c>
      <c r="BB250" s="0" t="n">
        <f aca="false">MAX(0,MIN(AR250,$BT250-SUMIF($AP$2:$AY$2,"&lt;"&amp;AR$2,$AP250:$AY250)))</f>
        <v>0</v>
      </c>
      <c r="BC250" s="0" t="n">
        <f aca="false">MAX(0,MIN(AS250,$BT250-SUMIF($AP$2:$AY$2,"&lt;"&amp;AS$2,$AP250:$AY250)))</f>
        <v>0</v>
      </c>
      <c r="BD250" s="0" t="n">
        <f aca="false">MAX(0,MIN(AT250,$BT250-SUMIF($AP$2:$AY$2,"&lt;"&amp;AT$2,$AP250:$AY250)))</f>
        <v>0</v>
      </c>
      <c r="BE250" s="0" t="n">
        <f aca="false">MAX(0,MIN(AU250,$BT250-SUMIF($AP$2:$AY$2,"&lt;"&amp;AU$2,$AP250:$AY250)))</f>
        <v>0</v>
      </c>
      <c r="BF250" s="0" t="n">
        <f aca="false">MAX(0,MIN(AV250,$BT250-SUMIF($AP$2:$AY$2,"&lt;"&amp;AV$2,$AP250:$AY250)))</f>
        <v>0</v>
      </c>
      <c r="BG250" s="0" t="n">
        <f aca="false">MAX(0,MIN(AW250,$BT250-SUMIF($AP$2:$AY$2,"&lt;"&amp;AW$2,$AP250:$AY250)))</f>
        <v>0</v>
      </c>
      <c r="BH250" s="0" t="n">
        <f aca="false">MAX(0,MIN(AX250,$BT250-SUMIF($AP$2:$AY$2,"&lt;"&amp;AX$2,$AP250:$AY250)))</f>
        <v>0</v>
      </c>
      <c r="BI250" s="0" t="n">
        <f aca="false">MAX(0,MIN(AY250,$BT250-SUMIF($AP$2:$AY$2,"&lt;"&amp;AY$2,$AP250:$AY250)))</f>
        <v>0</v>
      </c>
      <c r="BJ250" s="0" t="n">
        <f aca="false">ROUND(V250-AF250-AZ250,2)</f>
        <v>0</v>
      </c>
      <c r="BK250" s="0" t="n">
        <f aca="false">ROUND(W250-AG250-BA250,2)</f>
        <v>0</v>
      </c>
      <c r="BL250" s="0" t="n">
        <f aca="false">ROUND(X250-AH250-BB250,2)</f>
        <v>0</v>
      </c>
      <c r="BM250" s="0" t="n">
        <f aca="false">ROUND(Y250-AI250-BC250,2)</f>
        <v>0</v>
      </c>
      <c r="BN250" s="0" t="n">
        <f aca="false">ROUND(Z250-AJ250-BD250,2)</f>
        <v>0</v>
      </c>
      <c r="BO250" s="0" t="n">
        <f aca="false">ROUND(AA250-AK250-BE250,2)</f>
        <v>0</v>
      </c>
      <c r="BP250" s="0" t="n">
        <f aca="false">ROUND(AB250-AL250-BF250,2)</f>
        <v>0</v>
      </c>
      <c r="BQ250" s="0" t="n">
        <f aca="false">ROUND(AC250-AM250-BG250,2)</f>
        <v>0</v>
      </c>
      <c r="BR250" s="0" t="n">
        <f aca="false">ROUND(AD250-AN250-BH250,2)</f>
        <v>0</v>
      </c>
      <c r="BS250" s="0" t="n">
        <f aca="false">ROUND(AE250-AO250-BI250,2)</f>
        <v>0</v>
      </c>
      <c r="BT250" s="0" t="n">
        <f aca="false">MAX(0,Plan!$C$4-SUM(AF250:AO250))</f>
        <v>650</v>
      </c>
      <c r="BU250" s="0" t="n">
        <f aca="false">ROUND(SUM(BJ250:BS250),2)</f>
        <v>0</v>
      </c>
      <c r="BV250" s="0" t="n">
        <f aca="false">SUM(AF250:AO250)+SUM(AZ250:BI250)</f>
        <v>0</v>
      </c>
      <c r="BW250" s="0" t="n">
        <f aca="false">SUM(L250:U250)</f>
        <v>0</v>
      </c>
    </row>
    <row r="251" customFormat="false" ht="15" hidden="false" customHeight="false" outlineLevel="0" collapsed="false">
      <c r="A251" s="0" t="n">
        <v>246</v>
      </c>
      <c r="B251" s="0" t="n">
        <f aca="false">BJ250</f>
        <v>0</v>
      </c>
      <c r="C251" s="0" t="n">
        <f aca="false">BK250</f>
        <v>0</v>
      </c>
      <c r="D251" s="0" t="n">
        <f aca="false">BL250</f>
        <v>0</v>
      </c>
      <c r="E251" s="0" t="n">
        <f aca="false">BM250</f>
        <v>0</v>
      </c>
      <c r="F251" s="0" t="n">
        <f aca="false">BN250</f>
        <v>0</v>
      </c>
      <c r="G251" s="0" t="n">
        <f aca="false">BO250</f>
        <v>0</v>
      </c>
      <c r="H251" s="0" t="n">
        <f aca="false">BP250</f>
        <v>0</v>
      </c>
      <c r="I251" s="0" t="n">
        <f aca="false">BQ250</f>
        <v>0</v>
      </c>
      <c r="J251" s="0" t="n">
        <f aca="false">BR250</f>
        <v>0</v>
      </c>
      <c r="K251" s="0" t="n">
        <f aca="false">BS250</f>
        <v>0</v>
      </c>
      <c r="L251" s="0" t="n">
        <f aca="false">ROUND(B251*N(Debts!$D$5)/12,2)</f>
        <v>0</v>
      </c>
      <c r="M251" s="0" t="n">
        <f aca="false">ROUND(C251*N(Debts!$D$6)/12,2)</f>
        <v>0</v>
      </c>
      <c r="N251" s="0" t="n">
        <f aca="false">ROUND(D251*N(Debts!$D$7)/12,2)</f>
        <v>0</v>
      </c>
      <c r="O251" s="0" t="n">
        <f aca="false">ROUND(E251*N(Debts!$D$8)/12,2)</f>
        <v>0</v>
      </c>
      <c r="P251" s="0" t="n">
        <f aca="false">ROUND(F251*N(Debts!$D$9)/12,2)</f>
        <v>0</v>
      </c>
      <c r="Q251" s="0" t="n">
        <f aca="false">ROUND(G251*N(Debts!$D$10)/12,2)</f>
        <v>0</v>
      </c>
      <c r="R251" s="0" t="n">
        <f aca="false">ROUND(H251*N(Debts!$D$11)/12,2)</f>
        <v>0</v>
      </c>
      <c r="S251" s="0" t="n">
        <f aca="false">ROUND(I251*N(Debts!$D$12)/12,2)</f>
        <v>0</v>
      </c>
      <c r="T251" s="0" t="n">
        <f aca="false">ROUND(J251*N(Debts!$D$13)/12,2)</f>
        <v>0</v>
      </c>
      <c r="U251" s="0" t="n">
        <f aca="false">ROUND(K251*N(Debts!$D$14)/12,2)</f>
        <v>0</v>
      </c>
      <c r="V251" s="0" t="n">
        <f aca="false">B251+L251</f>
        <v>0</v>
      </c>
      <c r="W251" s="0" t="n">
        <f aca="false">C251+M251</f>
        <v>0</v>
      </c>
      <c r="X251" s="0" t="n">
        <f aca="false">D251+N251</f>
        <v>0</v>
      </c>
      <c r="Y251" s="0" t="n">
        <f aca="false">E251+O251</f>
        <v>0</v>
      </c>
      <c r="Z251" s="0" t="n">
        <f aca="false">F251+P251</f>
        <v>0</v>
      </c>
      <c r="AA251" s="0" t="n">
        <f aca="false">G251+Q251</f>
        <v>0</v>
      </c>
      <c r="AB251" s="0" t="n">
        <f aca="false">H251+R251</f>
        <v>0</v>
      </c>
      <c r="AC251" s="0" t="n">
        <f aca="false">I251+S251</f>
        <v>0</v>
      </c>
      <c r="AD251" s="0" t="n">
        <f aca="false">J251+T251</f>
        <v>0</v>
      </c>
      <c r="AE251" s="0" t="n">
        <f aca="false">K251+U251</f>
        <v>0</v>
      </c>
      <c r="AF251" s="0" t="n">
        <f aca="false">MIN(N(Debts!$E$5),V251)</f>
        <v>0</v>
      </c>
      <c r="AG251" s="0" t="n">
        <f aca="false">MIN(N(Debts!$E$6),W251)</f>
        <v>0</v>
      </c>
      <c r="AH251" s="0" t="n">
        <f aca="false">MIN(N(Debts!$E$7),X251)</f>
        <v>0</v>
      </c>
      <c r="AI251" s="0" t="n">
        <f aca="false">MIN(N(Debts!$E$8),Y251)</f>
        <v>0</v>
      </c>
      <c r="AJ251" s="0" t="n">
        <f aca="false">MIN(N(Debts!$E$9),Z251)</f>
        <v>0</v>
      </c>
      <c r="AK251" s="0" t="n">
        <f aca="false">MIN(N(Debts!$E$10),AA251)</f>
        <v>0</v>
      </c>
      <c r="AL251" s="0" t="n">
        <f aca="false">MIN(N(Debts!$E$11),AB251)</f>
        <v>0</v>
      </c>
      <c r="AM251" s="0" t="n">
        <f aca="false">MIN(N(Debts!$E$12),AC251)</f>
        <v>0</v>
      </c>
      <c r="AN251" s="0" t="n">
        <f aca="false">MIN(N(Debts!$E$13),AD251)</f>
        <v>0</v>
      </c>
      <c r="AO251" s="0" t="n">
        <f aca="false">MIN(N(Debts!$E$14),AE251)</f>
        <v>0</v>
      </c>
      <c r="AP251" s="0" t="n">
        <f aca="false">V251-AF251</f>
        <v>0</v>
      </c>
      <c r="AQ251" s="0" t="n">
        <f aca="false">W251-AG251</f>
        <v>0</v>
      </c>
      <c r="AR251" s="0" t="n">
        <f aca="false">X251-AH251</f>
        <v>0</v>
      </c>
      <c r="AS251" s="0" t="n">
        <f aca="false">Y251-AI251</f>
        <v>0</v>
      </c>
      <c r="AT251" s="0" t="n">
        <f aca="false">Z251-AJ251</f>
        <v>0</v>
      </c>
      <c r="AU251" s="0" t="n">
        <f aca="false">AA251-AK251</f>
        <v>0</v>
      </c>
      <c r="AV251" s="0" t="n">
        <f aca="false">AB251-AL251</f>
        <v>0</v>
      </c>
      <c r="AW251" s="0" t="n">
        <f aca="false">AC251-AM251</f>
        <v>0</v>
      </c>
      <c r="AX251" s="0" t="n">
        <f aca="false">AD251-AN251</f>
        <v>0</v>
      </c>
      <c r="AY251" s="0" t="n">
        <f aca="false">AE251-AO251</f>
        <v>0</v>
      </c>
      <c r="AZ251" s="0" t="n">
        <f aca="false">MAX(0,MIN(AP251,$BT251-SUMIF($AP$2:$AY$2,"&lt;"&amp;AP$2,$AP251:$AY251)))</f>
        <v>0</v>
      </c>
      <c r="BA251" s="0" t="n">
        <f aca="false">MAX(0,MIN(AQ251,$BT251-SUMIF($AP$2:$AY$2,"&lt;"&amp;AQ$2,$AP251:$AY251)))</f>
        <v>0</v>
      </c>
      <c r="BB251" s="0" t="n">
        <f aca="false">MAX(0,MIN(AR251,$BT251-SUMIF($AP$2:$AY$2,"&lt;"&amp;AR$2,$AP251:$AY251)))</f>
        <v>0</v>
      </c>
      <c r="BC251" s="0" t="n">
        <f aca="false">MAX(0,MIN(AS251,$BT251-SUMIF($AP$2:$AY$2,"&lt;"&amp;AS$2,$AP251:$AY251)))</f>
        <v>0</v>
      </c>
      <c r="BD251" s="0" t="n">
        <f aca="false">MAX(0,MIN(AT251,$BT251-SUMIF($AP$2:$AY$2,"&lt;"&amp;AT$2,$AP251:$AY251)))</f>
        <v>0</v>
      </c>
      <c r="BE251" s="0" t="n">
        <f aca="false">MAX(0,MIN(AU251,$BT251-SUMIF($AP$2:$AY$2,"&lt;"&amp;AU$2,$AP251:$AY251)))</f>
        <v>0</v>
      </c>
      <c r="BF251" s="0" t="n">
        <f aca="false">MAX(0,MIN(AV251,$BT251-SUMIF($AP$2:$AY$2,"&lt;"&amp;AV$2,$AP251:$AY251)))</f>
        <v>0</v>
      </c>
      <c r="BG251" s="0" t="n">
        <f aca="false">MAX(0,MIN(AW251,$BT251-SUMIF($AP$2:$AY$2,"&lt;"&amp;AW$2,$AP251:$AY251)))</f>
        <v>0</v>
      </c>
      <c r="BH251" s="0" t="n">
        <f aca="false">MAX(0,MIN(AX251,$BT251-SUMIF($AP$2:$AY$2,"&lt;"&amp;AX$2,$AP251:$AY251)))</f>
        <v>0</v>
      </c>
      <c r="BI251" s="0" t="n">
        <f aca="false">MAX(0,MIN(AY251,$BT251-SUMIF($AP$2:$AY$2,"&lt;"&amp;AY$2,$AP251:$AY251)))</f>
        <v>0</v>
      </c>
      <c r="BJ251" s="0" t="n">
        <f aca="false">ROUND(V251-AF251-AZ251,2)</f>
        <v>0</v>
      </c>
      <c r="BK251" s="0" t="n">
        <f aca="false">ROUND(W251-AG251-BA251,2)</f>
        <v>0</v>
      </c>
      <c r="BL251" s="0" t="n">
        <f aca="false">ROUND(X251-AH251-BB251,2)</f>
        <v>0</v>
      </c>
      <c r="BM251" s="0" t="n">
        <f aca="false">ROUND(Y251-AI251-BC251,2)</f>
        <v>0</v>
      </c>
      <c r="BN251" s="0" t="n">
        <f aca="false">ROUND(Z251-AJ251-BD251,2)</f>
        <v>0</v>
      </c>
      <c r="BO251" s="0" t="n">
        <f aca="false">ROUND(AA251-AK251-BE251,2)</f>
        <v>0</v>
      </c>
      <c r="BP251" s="0" t="n">
        <f aca="false">ROUND(AB251-AL251-BF251,2)</f>
        <v>0</v>
      </c>
      <c r="BQ251" s="0" t="n">
        <f aca="false">ROUND(AC251-AM251-BG251,2)</f>
        <v>0</v>
      </c>
      <c r="BR251" s="0" t="n">
        <f aca="false">ROUND(AD251-AN251-BH251,2)</f>
        <v>0</v>
      </c>
      <c r="BS251" s="0" t="n">
        <f aca="false">ROUND(AE251-AO251-BI251,2)</f>
        <v>0</v>
      </c>
      <c r="BT251" s="0" t="n">
        <f aca="false">MAX(0,Plan!$C$4-SUM(AF251:AO251))</f>
        <v>650</v>
      </c>
      <c r="BU251" s="0" t="n">
        <f aca="false">ROUND(SUM(BJ251:BS251),2)</f>
        <v>0</v>
      </c>
      <c r="BV251" s="0" t="n">
        <f aca="false">SUM(AF251:AO251)+SUM(AZ251:BI251)</f>
        <v>0</v>
      </c>
      <c r="BW251" s="0" t="n">
        <f aca="false">SUM(L251:U251)</f>
        <v>0</v>
      </c>
    </row>
    <row r="252" customFormat="false" ht="15" hidden="false" customHeight="false" outlineLevel="0" collapsed="false">
      <c r="A252" s="0" t="n">
        <v>247</v>
      </c>
      <c r="B252" s="0" t="n">
        <f aca="false">BJ251</f>
        <v>0</v>
      </c>
      <c r="C252" s="0" t="n">
        <f aca="false">BK251</f>
        <v>0</v>
      </c>
      <c r="D252" s="0" t="n">
        <f aca="false">BL251</f>
        <v>0</v>
      </c>
      <c r="E252" s="0" t="n">
        <f aca="false">BM251</f>
        <v>0</v>
      </c>
      <c r="F252" s="0" t="n">
        <f aca="false">BN251</f>
        <v>0</v>
      </c>
      <c r="G252" s="0" t="n">
        <f aca="false">BO251</f>
        <v>0</v>
      </c>
      <c r="H252" s="0" t="n">
        <f aca="false">BP251</f>
        <v>0</v>
      </c>
      <c r="I252" s="0" t="n">
        <f aca="false">BQ251</f>
        <v>0</v>
      </c>
      <c r="J252" s="0" t="n">
        <f aca="false">BR251</f>
        <v>0</v>
      </c>
      <c r="K252" s="0" t="n">
        <f aca="false">BS251</f>
        <v>0</v>
      </c>
      <c r="L252" s="0" t="n">
        <f aca="false">ROUND(B252*N(Debts!$D$5)/12,2)</f>
        <v>0</v>
      </c>
      <c r="M252" s="0" t="n">
        <f aca="false">ROUND(C252*N(Debts!$D$6)/12,2)</f>
        <v>0</v>
      </c>
      <c r="N252" s="0" t="n">
        <f aca="false">ROUND(D252*N(Debts!$D$7)/12,2)</f>
        <v>0</v>
      </c>
      <c r="O252" s="0" t="n">
        <f aca="false">ROUND(E252*N(Debts!$D$8)/12,2)</f>
        <v>0</v>
      </c>
      <c r="P252" s="0" t="n">
        <f aca="false">ROUND(F252*N(Debts!$D$9)/12,2)</f>
        <v>0</v>
      </c>
      <c r="Q252" s="0" t="n">
        <f aca="false">ROUND(G252*N(Debts!$D$10)/12,2)</f>
        <v>0</v>
      </c>
      <c r="R252" s="0" t="n">
        <f aca="false">ROUND(H252*N(Debts!$D$11)/12,2)</f>
        <v>0</v>
      </c>
      <c r="S252" s="0" t="n">
        <f aca="false">ROUND(I252*N(Debts!$D$12)/12,2)</f>
        <v>0</v>
      </c>
      <c r="T252" s="0" t="n">
        <f aca="false">ROUND(J252*N(Debts!$D$13)/12,2)</f>
        <v>0</v>
      </c>
      <c r="U252" s="0" t="n">
        <f aca="false">ROUND(K252*N(Debts!$D$14)/12,2)</f>
        <v>0</v>
      </c>
      <c r="V252" s="0" t="n">
        <f aca="false">B252+L252</f>
        <v>0</v>
      </c>
      <c r="W252" s="0" t="n">
        <f aca="false">C252+M252</f>
        <v>0</v>
      </c>
      <c r="X252" s="0" t="n">
        <f aca="false">D252+N252</f>
        <v>0</v>
      </c>
      <c r="Y252" s="0" t="n">
        <f aca="false">E252+O252</f>
        <v>0</v>
      </c>
      <c r="Z252" s="0" t="n">
        <f aca="false">F252+P252</f>
        <v>0</v>
      </c>
      <c r="AA252" s="0" t="n">
        <f aca="false">G252+Q252</f>
        <v>0</v>
      </c>
      <c r="AB252" s="0" t="n">
        <f aca="false">H252+R252</f>
        <v>0</v>
      </c>
      <c r="AC252" s="0" t="n">
        <f aca="false">I252+S252</f>
        <v>0</v>
      </c>
      <c r="AD252" s="0" t="n">
        <f aca="false">J252+T252</f>
        <v>0</v>
      </c>
      <c r="AE252" s="0" t="n">
        <f aca="false">K252+U252</f>
        <v>0</v>
      </c>
      <c r="AF252" s="0" t="n">
        <f aca="false">MIN(N(Debts!$E$5),V252)</f>
        <v>0</v>
      </c>
      <c r="AG252" s="0" t="n">
        <f aca="false">MIN(N(Debts!$E$6),W252)</f>
        <v>0</v>
      </c>
      <c r="AH252" s="0" t="n">
        <f aca="false">MIN(N(Debts!$E$7),X252)</f>
        <v>0</v>
      </c>
      <c r="AI252" s="0" t="n">
        <f aca="false">MIN(N(Debts!$E$8),Y252)</f>
        <v>0</v>
      </c>
      <c r="AJ252" s="0" t="n">
        <f aca="false">MIN(N(Debts!$E$9),Z252)</f>
        <v>0</v>
      </c>
      <c r="AK252" s="0" t="n">
        <f aca="false">MIN(N(Debts!$E$10),AA252)</f>
        <v>0</v>
      </c>
      <c r="AL252" s="0" t="n">
        <f aca="false">MIN(N(Debts!$E$11),AB252)</f>
        <v>0</v>
      </c>
      <c r="AM252" s="0" t="n">
        <f aca="false">MIN(N(Debts!$E$12),AC252)</f>
        <v>0</v>
      </c>
      <c r="AN252" s="0" t="n">
        <f aca="false">MIN(N(Debts!$E$13),AD252)</f>
        <v>0</v>
      </c>
      <c r="AO252" s="0" t="n">
        <f aca="false">MIN(N(Debts!$E$14),AE252)</f>
        <v>0</v>
      </c>
      <c r="AP252" s="0" t="n">
        <f aca="false">V252-AF252</f>
        <v>0</v>
      </c>
      <c r="AQ252" s="0" t="n">
        <f aca="false">W252-AG252</f>
        <v>0</v>
      </c>
      <c r="AR252" s="0" t="n">
        <f aca="false">X252-AH252</f>
        <v>0</v>
      </c>
      <c r="AS252" s="0" t="n">
        <f aca="false">Y252-AI252</f>
        <v>0</v>
      </c>
      <c r="AT252" s="0" t="n">
        <f aca="false">Z252-AJ252</f>
        <v>0</v>
      </c>
      <c r="AU252" s="0" t="n">
        <f aca="false">AA252-AK252</f>
        <v>0</v>
      </c>
      <c r="AV252" s="0" t="n">
        <f aca="false">AB252-AL252</f>
        <v>0</v>
      </c>
      <c r="AW252" s="0" t="n">
        <f aca="false">AC252-AM252</f>
        <v>0</v>
      </c>
      <c r="AX252" s="0" t="n">
        <f aca="false">AD252-AN252</f>
        <v>0</v>
      </c>
      <c r="AY252" s="0" t="n">
        <f aca="false">AE252-AO252</f>
        <v>0</v>
      </c>
      <c r="AZ252" s="0" t="n">
        <f aca="false">MAX(0,MIN(AP252,$BT252-SUMIF($AP$2:$AY$2,"&lt;"&amp;AP$2,$AP252:$AY252)))</f>
        <v>0</v>
      </c>
      <c r="BA252" s="0" t="n">
        <f aca="false">MAX(0,MIN(AQ252,$BT252-SUMIF($AP$2:$AY$2,"&lt;"&amp;AQ$2,$AP252:$AY252)))</f>
        <v>0</v>
      </c>
      <c r="BB252" s="0" t="n">
        <f aca="false">MAX(0,MIN(AR252,$BT252-SUMIF($AP$2:$AY$2,"&lt;"&amp;AR$2,$AP252:$AY252)))</f>
        <v>0</v>
      </c>
      <c r="BC252" s="0" t="n">
        <f aca="false">MAX(0,MIN(AS252,$BT252-SUMIF($AP$2:$AY$2,"&lt;"&amp;AS$2,$AP252:$AY252)))</f>
        <v>0</v>
      </c>
      <c r="BD252" s="0" t="n">
        <f aca="false">MAX(0,MIN(AT252,$BT252-SUMIF($AP$2:$AY$2,"&lt;"&amp;AT$2,$AP252:$AY252)))</f>
        <v>0</v>
      </c>
      <c r="BE252" s="0" t="n">
        <f aca="false">MAX(0,MIN(AU252,$BT252-SUMIF($AP$2:$AY$2,"&lt;"&amp;AU$2,$AP252:$AY252)))</f>
        <v>0</v>
      </c>
      <c r="BF252" s="0" t="n">
        <f aca="false">MAX(0,MIN(AV252,$BT252-SUMIF($AP$2:$AY$2,"&lt;"&amp;AV$2,$AP252:$AY252)))</f>
        <v>0</v>
      </c>
      <c r="BG252" s="0" t="n">
        <f aca="false">MAX(0,MIN(AW252,$BT252-SUMIF($AP$2:$AY$2,"&lt;"&amp;AW$2,$AP252:$AY252)))</f>
        <v>0</v>
      </c>
      <c r="BH252" s="0" t="n">
        <f aca="false">MAX(0,MIN(AX252,$BT252-SUMIF($AP$2:$AY$2,"&lt;"&amp;AX$2,$AP252:$AY252)))</f>
        <v>0</v>
      </c>
      <c r="BI252" s="0" t="n">
        <f aca="false">MAX(0,MIN(AY252,$BT252-SUMIF($AP$2:$AY$2,"&lt;"&amp;AY$2,$AP252:$AY252)))</f>
        <v>0</v>
      </c>
      <c r="BJ252" s="0" t="n">
        <f aca="false">ROUND(V252-AF252-AZ252,2)</f>
        <v>0</v>
      </c>
      <c r="BK252" s="0" t="n">
        <f aca="false">ROUND(W252-AG252-BA252,2)</f>
        <v>0</v>
      </c>
      <c r="BL252" s="0" t="n">
        <f aca="false">ROUND(X252-AH252-BB252,2)</f>
        <v>0</v>
      </c>
      <c r="BM252" s="0" t="n">
        <f aca="false">ROUND(Y252-AI252-BC252,2)</f>
        <v>0</v>
      </c>
      <c r="BN252" s="0" t="n">
        <f aca="false">ROUND(Z252-AJ252-BD252,2)</f>
        <v>0</v>
      </c>
      <c r="BO252" s="0" t="n">
        <f aca="false">ROUND(AA252-AK252-BE252,2)</f>
        <v>0</v>
      </c>
      <c r="BP252" s="0" t="n">
        <f aca="false">ROUND(AB252-AL252-BF252,2)</f>
        <v>0</v>
      </c>
      <c r="BQ252" s="0" t="n">
        <f aca="false">ROUND(AC252-AM252-BG252,2)</f>
        <v>0</v>
      </c>
      <c r="BR252" s="0" t="n">
        <f aca="false">ROUND(AD252-AN252-BH252,2)</f>
        <v>0</v>
      </c>
      <c r="BS252" s="0" t="n">
        <f aca="false">ROUND(AE252-AO252-BI252,2)</f>
        <v>0</v>
      </c>
      <c r="BT252" s="0" t="n">
        <f aca="false">MAX(0,Plan!$C$4-SUM(AF252:AO252))</f>
        <v>650</v>
      </c>
      <c r="BU252" s="0" t="n">
        <f aca="false">ROUND(SUM(BJ252:BS252),2)</f>
        <v>0</v>
      </c>
      <c r="BV252" s="0" t="n">
        <f aca="false">SUM(AF252:AO252)+SUM(AZ252:BI252)</f>
        <v>0</v>
      </c>
      <c r="BW252" s="0" t="n">
        <f aca="false">SUM(L252:U252)</f>
        <v>0</v>
      </c>
    </row>
    <row r="253" customFormat="false" ht="15" hidden="false" customHeight="false" outlineLevel="0" collapsed="false">
      <c r="A253" s="0" t="n">
        <v>248</v>
      </c>
      <c r="B253" s="0" t="n">
        <f aca="false">BJ252</f>
        <v>0</v>
      </c>
      <c r="C253" s="0" t="n">
        <f aca="false">BK252</f>
        <v>0</v>
      </c>
      <c r="D253" s="0" t="n">
        <f aca="false">BL252</f>
        <v>0</v>
      </c>
      <c r="E253" s="0" t="n">
        <f aca="false">BM252</f>
        <v>0</v>
      </c>
      <c r="F253" s="0" t="n">
        <f aca="false">BN252</f>
        <v>0</v>
      </c>
      <c r="G253" s="0" t="n">
        <f aca="false">BO252</f>
        <v>0</v>
      </c>
      <c r="H253" s="0" t="n">
        <f aca="false">BP252</f>
        <v>0</v>
      </c>
      <c r="I253" s="0" t="n">
        <f aca="false">BQ252</f>
        <v>0</v>
      </c>
      <c r="J253" s="0" t="n">
        <f aca="false">BR252</f>
        <v>0</v>
      </c>
      <c r="K253" s="0" t="n">
        <f aca="false">BS252</f>
        <v>0</v>
      </c>
      <c r="L253" s="0" t="n">
        <f aca="false">ROUND(B253*N(Debts!$D$5)/12,2)</f>
        <v>0</v>
      </c>
      <c r="M253" s="0" t="n">
        <f aca="false">ROUND(C253*N(Debts!$D$6)/12,2)</f>
        <v>0</v>
      </c>
      <c r="N253" s="0" t="n">
        <f aca="false">ROUND(D253*N(Debts!$D$7)/12,2)</f>
        <v>0</v>
      </c>
      <c r="O253" s="0" t="n">
        <f aca="false">ROUND(E253*N(Debts!$D$8)/12,2)</f>
        <v>0</v>
      </c>
      <c r="P253" s="0" t="n">
        <f aca="false">ROUND(F253*N(Debts!$D$9)/12,2)</f>
        <v>0</v>
      </c>
      <c r="Q253" s="0" t="n">
        <f aca="false">ROUND(G253*N(Debts!$D$10)/12,2)</f>
        <v>0</v>
      </c>
      <c r="R253" s="0" t="n">
        <f aca="false">ROUND(H253*N(Debts!$D$11)/12,2)</f>
        <v>0</v>
      </c>
      <c r="S253" s="0" t="n">
        <f aca="false">ROUND(I253*N(Debts!$D$12)/12,2)</f>
        <v>0</v>
      </c>
      <c r="T253" s="0" t="n">
        <f aca="false">ROUND(J253*N(Debts!$D$13)/12,2)</f>
        <v>0</v>
      </c>
      <c r="U253" s="0" t="n">
        <f aca="false">ROUND(K253*N(Debts!$D$14)/12,2)</f>
        <v>0</v>
      </c>
      <c r="V253" s="0" t="n">
        <f aca="false">B253+L253</f>
        <v>0</v>
      </c>
      <c r="W253" s="0" t="n">
        <f aca="false">C253+M253</f>
        <v>0</v>
      </c>
      <c r="X253" s="0" t="n">
        <f aca="false">D253+N253</f>
        <v>0</v>
      </c>
      <c r="Y253" s="0" t="n">
        <f aca="false">E253+O253</f>
        <v>0</v>
      </c>
      <c r="Z253" s="0" t="n">
        <f aca="false">F253+P253</f>
        <v>0</v>
      </c>
      <c r="AA253" s="0" t="n">
        <f aca="false">G253+Q253</f>
        <v>0</v>
      </c>
      <c r="AB253" s="0" t="n">
        <f aca="false">H253+R253</f>
        <v>0</v>
      </c>
      <c r="AC253" s="0" t="n">
        <f aca="false">I253+S253</f>
        <v>0</v>
      </c>
      <c r="AD253" s="0" t="n">
        <f aca="false">J253+T253</f>
        <v>0</v>
      </c>
      <c r="AE253" s="0" t="n">
        <f aca="false">K253+U253</f>
        <v>0</v>
      </c>
      <c r="AF253" s="0" t="n">
        <f aca="false">MIN(N(Debts!$E$5),V253)</f>
        <v>0</v>
      </c>
      <c r="AG253" s="0" t="n">
        <f aca="false">MIN(N(Debts!$E$6),W253)</f>
        <v>0</v>
      </c>
      <c r="AH253" s="0" t="n">
        <f aca="false">MIN(N(Debts!$E$7),X253)</f>
        <v>0</v>
      </c>
      <c r="AI253" s="0" t="n">
        <f aca="false">MIN(N(Debts!$E$8),Y253)</f>
        <v>0</v>
      </c>
      <c r="AJ253" s="0" t="n">
        <f aca="false">MIN(N(Debts!$E$9),Z253)</f>
        <v>0</v>
      </c>
      <c r="AK253" s="0" t="n">
        <f aca="false">MIN(N(Debts!$E$10),AA253)</f>
        <v>0</v>
      </c>
      <c r="AL253" s="0" t="n">
        <f aca="false">MIN(N(Debts!$E$11),AB253)</f>
        <v>0</v>
      </c>
      <c r="AM253" s="0" t="n">
        <f aca="false">MIN(N(Debts!$E$12),AC253)</f>
        <v>0</v>
      </c>
      <c r="AN253" s="0" t="n">
        <f aca="false">MIN(N(Debts!$E$13),AD253)</f>
        <v>0</v>
      </c>
      <c r="AO253" s="0" t="n">
        <f aca="false">MIN(N(Debts!$E$14),AE253)</f>
        <v>0</v>
      </c>
      <c r="AP253" s="0" t="n">
        <f aca="false">V253-AF253</f>
        <v>0</v>
      </c>
      <c r="AQ253" s="0" t="n">
        <f aca="false">W253-AG253</f>
        <v>0</v>
      </c>
      <c r="AR253" s="0" t="n">
        <f aca="false">X253-AH253</f>
        <v>0</v>
      </c>
      <c r="AS253" s="0" t="n">
        <f aca="false">Y253-AI253</f>
        <v>0</v>
      </c>
      <c r="AT253" s="0" t="n">
        <f aca="false">Z253-AJ253</f>
        <v>0</v>
      </c>
      <c r="AU253" s="0" t="n">
        <f aca="false">AA253-AK253</f>
        <v>0</v>
      </c>
      <c r="AV253" s="0" t="n">
        <f aca="false">AB253-AL253</f>
        <v>0</v>
      </c>
      <c r="AW253" s="0" t="n">
        <f aca="false">AC253-AM253</f>
        <v>0</v>
      </c>
      <c r="AX253" s="0" t="n">
        <f aca="false">AD253-AN253</f>
        <v>0</v>
      </c>
      <c r="AY253" s="0" t="n">
        <f aca="false">AE253-AO253</f>
        <v>0</v>
      </c>
      <c r="AZ253" s="0" t="n">
        <f aca="false">MAX(0,MIN(AP253,$BT253-SUMIF($AP$2:$AY$2,"&lt;"&amp;AP$2,$AP253:$AY253)))</f>
        <v>0</v>
      </c>
      <c r="BA253" s="0" t="n">
        <f aca="false">MAX(0,MIN(AQ253,$BT253-SUMIF($AP$2:$AY$2,"&lt;"&amp;AQ$2,$AP253:$AY253)))</f>
        <v>0</v>
      </c>
      <c r="BB253" s="0" t="n">
        <f aca="false">MAX(0,MIN(AR253,$BT253-SUMIF($AP$2:$AY$2,"&lt;"&amp;AR$2,$AP253:$AY253)))</f>
        <v>0</v>
      </c>
      <c r="BC253" s="0" t="n">
        <f aca="false">MAX(0,MIN(AS253,$BT253-SUMIF($AP$2:$AY$2,"&lt;"&amp;AS$2,$AP253:$AY253)))</f>
        <v>0</v>
      </c>
      <c r="BD253" s="0" t="n">
        <f aca="false">MAX(0,MIN(AT253,$BT253-SUMIF($AP$2:$AY$2,"&lt;"&amp;AT$2,$AP253:$AY253)))</f>
        <v>0</v>
      </c>
      <c r="BE253" s="0" t="n">
        <f aca="false">MAX(0,MIN(AU253,$BT253-SUMIF($AP$2:$AY$2,"&lt;"&amp;AU$2,$AP253:$AY253)))</f>
        <v>0</v>
      </c>
      <c r="BF253" s="0" t="n">
        <f aca="false">MAX(0,MIN(AV253,$BT253-SUMIF($AP$2:$AY$2,"&lt;"&amp;AV$2,$AP253:$AY253)))</f>
        <v>0</v>
      </c>
      <c r="BG253" s="0" t="n">
        <f aca="false">MAX(0,MIN(AW253,$BT253-SUMIF($AP$2:$AY$2,"&lt;"&amp;AW$2,$AP253:$AY253)))</f>
        <v>0</v>
      </c>
      <c r="BH253" s="0" t="n">
        <f aca="false">MAX(0,MIN(AX253,$BT253-SUMIF($AP$2:$AY$2,"&lt;"&amp;AX$2,$AP253:$AY253)))</f>
        <v>0</v>
      </c>
      <c r="BI253" s="0" t="n">
        <f aca="false">MAX(0,MIN(AY253,$BT253-SUMIF($AP$2:$AY$2,"&lt;"&amp;AY$2,$AP253:$AY253)))</f>
        <v>0</v>
      </c>
      <c r="BJ253" s="0" t="n">
        <f aca="false">ROUND(V253-AF253-AZ253,2)</f>
        <v>0</v>
      </c>
      <c r="BK253" s="0" t="n">
        <f aca="false">ROUND(W253-AG253-BA253,2)</f>
        <v>0</v>
      </c>
      <c r="BL253" s="0" t="n">
        <f aca="false">ROUND(X253-AH253-BB253,2)</f>
        <v>0</v>
      </c>
      <c r="BM253" s="0" t="n">
        <f aca="false">ROUND(Y253-AI253-BC253,2)</f>
        <v>0</v>
      </c>
      <c r="BN253" s="0" t="n">
        <f aca="false">ROUND(Z253-AJ253-BD253,2)</f>
        <v>0</v>
      </c>
      <c r="BO253" s="0" t="n">
        <f aca="false">ROUND(AA253-AK253-BE253,2)</f>
        <v>0</v>
      </c>
      <c r="BP253" s="0" t="n">
        <f aca="false">ROUND(AB253-AL253-BF253,2)</f>
        <v>0</v>
      </c>
      <c r="BQ253" s="0" t="n">
        <f aca="false">ROUND(AC253-AM253-BG253,2)</f>
        <v>0</v>
      </c>
      <c r="BR253" s="0" t="n">
        <f aca="false">ROUND(AD253-AN253-BH253,2)</f>
        <v>0</v>
      </c>
      <c r="BS253" s="0" t="n">
        <f aca="false">ROUND(AE253-AO253-BI253,2)</f>
        <v>0</v>
      </c>
      <c r="BT253" s="0" t="n">
        <f aca="false">MAX(0,Plan!$C$4-SUM(AF253:AO253))</f>
        <v>650</v>
      </c>
      <c r="BU253" s="0" t="n">
        <f aca="false">ROUND(SUM(BJ253:BS253),2)</f>
        <v>0</v>
      </c>
      <c r="BV253" s="0" t="n">
        <f aca="false">SUM(AF253:AO253)+SUM(AZ253:BI253)</f>
        <v>0</v>
      </c>
      <c r="BW253" s="0" t="n">
        <f aca="false">SUM(L253:U253)</f>
        <v>0</v>
      </c>
    </row>
    <row r="254" customFormat="false" ht="15" hidden="false" customHeight="false" outlineLevel="0" collapsed="false">
      <c r="A254" s="0" t="n">
        <v>249</v>
      </c>
      <c r="B254" s="0" t="n">
        <f aca="false">BJ253</f>
        <v>0</v>
      </c>
      <c r="C254" s="0" t="n">
        <f aca="false">BK253</f>
        <v>0</v>
      </c>
      <c r="D254" s="0" t="n">
        <f aca="false">BL253</f>
        <v>0</v>
      </c>
      <c r="E254" s="0" t="n">
        <f aca="false">BM253</f>
        <v>0</v>
      </c>
      <c r="F254" s="0" t="n">
        <f aca="false">BN253</f>
        <v>0</v>
      </c>
      <c r="G254" s="0" t="n">
        <f aca="false">BO253</f>
        <v>0</v>
      </c>
      <c r="H254" s="0" t="n">
        <f aca="false">BP253</f>
        <v>0</v>
      </c>
      <c r="I254" s="0" t="n">
        <f aca="false">BQ253</f>
        <v>0</v>
      </c>
      <c r="J254" s="0" t="n">
        <f aca="false">BR253</f>
        <v>0</v>
      </c>
      <c r="K254" s="0" t="n">
        <f aca="false">BS253</f>
        <v>0</v>
      </c>
      <c r="L254" s="0" t="n">
        <f aca="false">ROUND(B254*N(Debts!$D$5)/12,2)</f>
        <v>0</v>
      </c>
      <c r="M254" s="0" t="n">
        <f aca="false">ROUND(C254*N(Debts!$D$6)/12,2)</f>
        <v>0</v>
      </c>
      <c r="N254" s="0" t="n">
        <f aca="false">ROUND(D254*N(Debts!$D$7)/12,2)</f>
        <v>0</v>
      </c>
      <c r="O254" s="0" t="n">
        <f aca="false">ROUND(E254*N(Debts!$D$8)/12,2)</f>
        <v>0</v>
      </c>
      <c r="P254" s="0" t="n">
        <f aca="false">ROUND(F254*N(Debts!$D$9)/12,2)</f>
        <v>0</v>
      </c>
      <c r="Q254" s="0" t="n">
        <f aca="false">ROUND(G254*N(Debts!$D$10)/12,2)</f>
        <v>0</v>
      </c>
      <c r="R254" s="0" t="n">
        <f aca="false">ROUND(H254*N(Debts!$D$11)/12,2)</f>
        <v>0</v>
      </c>
      <c r="S254" s="0" t="n">
        <f aca="false">ROUND(I254*N(Debts!$D$12)/12,2)</f>
        <v>0</v>
      </c>
      <c r="T254" s="0" t="n">
        <f aca="false">ROUND(J254*N(Debts!$D$13)/12,2)</f>
        <v>0</v>
      </c>
      <c r="U254" s="0" t="n">
        <f aca="false">ROUND(K254*N(Debts!$D$14)/12,2)</f>
        <v>0</v>
      </c>
      <c r="V254" s="0" t="n">
        <f aca="false">B254+L254</f>
        <v>0</v>
      </c>
      <c r="W254" s="0" t="n">
        <f aca="false">C254+M254</f>
        <v>0</v>
      </c>
      <c r="X254" s="0" t="n">
        <f aca="false">D254+N254</f>
        <v>0</v>
      </c>
      <c r="Y254" s="0" t="n">
        <f aca="false">E254+O254</f>
        <v>0</v>
      </c>
      <c r="Z254" s="0" t="n">
        <f aca="false">F254+P254</f>
        <v>0</v>
      </c>
      <c r="AA254" s="0" t="n">
        <f aca="false">G254+Q254</f>
        <v>0</v>
      </c>
      <c r="AB254" s="0" t="n">
        <f aca="false">H254+R254</f>
        <v>0</v>
      </c>
      <c r="AC254" s="0" t="n">
        <f aca="false">I254+S254</f>
        <v>0</v>
      </c>
      <c r="AD254" s="0" t="n">
        <f aca="false">J254+T254</f>
        <v>0</v>
      </c>
      <c r="AE254" s="0" t="n">
        <f aca="false">K254+U254</f>
        <v>0</v>
      </c>
      <c r="AF254" s="0" t="n">
        <f aca="false">MIN(N(Debts!$E$5),V254)</f>
        <v>0</v>
      </c>
      <c r="AG254" s="0" t="n">
        <f aca="false">MIN(N(Debts!$E$6),W254)</f>
        <v>0</v>
      </c>
      <c r="AH254" s="0" t="n">
        <f aca="false">MIN(N(Debts!$E$7),X254)</f>
        <v>0</v>
      </c>
      <c r="AI254" s="0" t="n">
        <f aca="false">MIN(N(Debts!$E$8),Y254)</f>
        <v>0</v>
      </c>
      <c r="AJ254" s="0" t="n">
        <f aca="false">MIN(N(Debts!$E$9),Z254)</f>
        <v>0</v>
      </c>
      <c r="AK254" s="0" t="n">
        <f aca="false">MIN(N(Debts!$E$10),AA254)</f>
        <v>0</v>
      </c>
      <c r="AL254" s="0" t="n">
        <f aca="false">MIN(N(Debts!$E$11),AB254)</f>
        <v>0</v>
      </c>
      <c r="AM254" s="0" t="n">
        <f aca="false">MIN(N(Debts!$E$12),AC254)</f>
        <v>0</v>
      </c>
      <c r="AN254" s="0" t="n">
        <f aca="false">MIN(N(Debts!$E$13),AD254)</f>
        <v>0</v>
      </c>
      <c r="AO254" s="0" t="n">
        <f aca="false">MIN(N(Debts!$E$14),AE254)</f>
        <v>0</v>
      </c>
      <c r="AP254" s="0" t="n">
        <f aca="false">V254-AF254</f>
        <v>0</v>
      </c>
      <c r="AQ254" s="0" t="n">
        <f aca="false">W254-AG254</f>
        <v>0</v>
      </c>
      <c r="AR254" s="0" t="n">
        <f aca="false">X254-AH254</f>
        <v>0</v>
      </c>
      <c r="AS254" s="0" t="n">
        <f aca="false">Y254-AI254</f>
        <v>0</v>
      </c>
      <c r="AT254" s="0" t="n">
        <f aca="false">Z254-AJ254</f>
        <v>0</v>
      </c>
      <c r="AU254" s="0" t="n">
        <f aca="false">AA254-AK254</f>
        <v>0</v>
      </c>
      <c r="AV254" s="0" t="n">
        <f aca="false">AB254-AL254</f>
        <v>0</v>
      </c>
      <c r="AW254" s="0" t="n">
        <f aca="false">AC254-AM254</f>
        <v>0</v>
      </c>
      <c r="AX254" s="0" t="n">
        <f aca="false">AD254-AN254</f>
        <v>0</v>
      </c>
      <c r="AY254" s="0" t="n">
        <f aca="false">AE254-AO254</f>
        <v>0</v>
      </c>
      <c r="AZ254" s="0" t="n">
        <f aca="false">MAX(0,MIN(AP254,$BT254-SUMIF($AP$2:$AY$2,"&lt;"&amp;AP$2,$AP254:$AY254)))</f>
        <v>0</v>
      </c>
      <c r="BA254" s="0" t="n">
        <f aca="false">MAX(0,MIN(AQ254,$BT254-SUMIF($AP$2:$AY$2,"&lt;"&amp;AQ$2,$AP254:$AY254)))</f>
        <v>0</v>
      </c>
      <c r="BB254" s="0" t="n">
        <f aca="false">MAX(0,MIN(AR254,$BT254-SUMIF($AP$2:$AY$2,"&lt;"&amp;AR$2,$AP254:$AY254)))</f>
        <v>0</v>
      </c>
      <c r="BC254" s="0" t="n">
        <f aca="false">MAX(0,MIN(AS254,$BT254-SUMIF($AP$2:$AY$2,"&lt;"&amp;AS$2,$AP254:$AY254)))</f>
        <v>0</v>
      </c>
      <c r="BD254" s="0" t="n">
        <f aca="false">MAX(0,MIN(AT254,$BT254-SUMIF($AP$2:$AY$2,"&lt;"&amp;AT$2,$AP254:$AY254)))</f>
        <v>0</v>
      </c>
      <c r="BE254" s="0" t="n">
        <f aca="false">MAX(0,MIN(AU254,$BT254-SUMIF($AP$2:$AY$2,"&lt;"&amp;AU$2,$AP254:$AY254)))</f>
        <v>0</v>
      </c>
      <c r="BF254" s="0" t="n">
        <f aca="false">MAX(0,MIN(AV254,$BT254-SUMIF($AP$2:$AY$2,"&lt;"&amp;AV$2,$AP254:$AY254)))</f>
        <v>0</v>
      </c>
      <c r="BG254" s="0" t="n">
        <f aca="false">MAX(0,MIN(AW254,$BT254-SUMIF($AP$2:$AY$2,"&lt;"&amp;AW$2,$AP254:$AY254)))</f>
        <v>0</v>
      </c>
      <c r="BH254" s="0" t="n">
        <f aca="false">MAX(0,MIN(AX254,$BT254-SUMIF($AP$2:$AY$2,"&lt;"&amp;AX$2,$AP254:$AY254)))</f>
        <v>0</v>
      </c>
      <c r="BI254" s="0" t="n">
        <f aca="false">MAX(0,MIN(AY254,$BT254-SUMIF($AP$2:$AY$2,"&lt;"&amp;AY$2,$AP254:$AY254)))</f>
        <v>0</v>
      </c>
      <c r="BJ254" s="0" t="n">
        <f aca="false">ROUND(V254-AF254-AZ254,2)</f>
        <v>0</v>
      </c>
      <c r="BK254" s="0" t="n">
        <f aca="false">ROUND(W254-AG254-BA254,2)</f>
        <v>0</v>
      </c>
      <c r="BL254" s="0" t="n">
        <f aca="false">ROUND(X254-AH254-BB254,2)</f>
        <v>0</v>
      </c>
      <c r="BM254" s="0" t="n">
        <f aca="false">ROUND(Y254-AI254-BC254,2)</f>
        <v>0</v>
      </c>
      <c r="BN254" s="0" t="n">
        <f aca="false">ROUND(Z254-AJ254-BD254,2)</f>
        <v>0</v>
      </c>
      <c r="BO254" s="0" t="n">
        <f aca="false">ROUND(AA254-AK254-BE254,2)</f>
        <v>0</v>
      </c>
      <c r="BP254" s="0" t="n">
        <f aca="false">ROUND(AB254-AL254-BF254,2)</f>
        <v>0</v>
      </c>
      <c r="BQ254" s="0" t="n">
        <f aca="false">ROUND(AC254-AM254-BG254,2)</f>
        <v>0</v>
      </c>
      <c r="BR254" s="0" t="n">
        <f aca="false">ROUND(AD254-AN254-BH254,2)</f>
        <v>0</v>
      </c>
      <c r="BS254" s="0" t="n">
        <f aca="false">ROUND(AE254-AO254-BI254,2)</f>
        <v>0</v>
      </c>
      <c r="BT254" s="0" t="n">
        <f aca="false">MAX(0,Plan!$C$4-SUM(AF254:AO254))</f>
        <v>650</v>
      </c>
      <c r="BU254" s="0" t="n">
        <f aca="false">ROUND(SUM(BJ254:BS254),2)</f>
        <v>0</v>
      </c>
      <c r="BV254" s="0" t="n">
        <f aca="false">SUM(AF254:AO254)+SUM(AZ254:BI254)</f>
        <v>0</v>
      </c>
      <c r="BW254" s="0" t="n">
        <f aca="false">SUM(L254:U254)</f>
        <v>0</v>
      </c>
    </row>
    <row r="255" customFormat="false" ht="15" hidden="false" customHeight="false" outlineLevel="0" collapsed="false">
      <c r="A255" s="0" t="n">
        <v>250</v>
      </c>
      <c r="B255" s="0" t="n">
        <f aca="false">BJ254</f>
        <v>0</v>
      </c>
      <c r="C255" s="0" t="n">
        <f aca="false">BK254</f>
        <v>0</v>
      </c>
      <c r="D255" s="0" t="n">
        <f aca="false">BL254</f>
        <v>0</v>
      </c>
      <c r="E255" s="0" t="n">
        <f aca="false">BM254</f>
        <v>0</v>
      </c>
      <c r="F255" s="0" t="n">
        <f aca="false">BN254</f>
        <v>0</v>
      </c>
      <c r="G255" s="0" t="n">
        <f aca="false">BO254</f>
        <v>0</v>
      </c>
      <c r="H255" s="0" t="n">
        <f aca="false">BP254</f>
        <v>0</v>
      </c>
      <c r="I255" s="0" t="n">
        <f aca="false">BQ254</f>
        <v>0</v>
      </c>
      <c r="J255" s="0" t="n">
        <f aca="false">BR254</f>
        <v>0</v>
      </c>
      <c r="K255" s="0" t="n">
        <f aca="false">BS254</f>
        <v>0</v>
      </c>
      <c r="L255" s="0" t="n">
        <f aca="false">ROUND(B255*N(Debts!$D$5)/12,2)</f>
        <v>0</v>
      </c>
      <c r="M255" s="0" t="n">
        <f aca="false">ROUND(C255*N(Debts!$D$6)/12,2)</f>
        <v>0</v>
      </c>
      <c r="N255" s="0" t="n">
        <f aca="false">ROUND(D255*N(Debts!$D$7)/12,2)</f>
        <v>0</v>
      </c>
      <c r="O255" s="0" t="n">
        <f aca="false">ROUND(E255*N(Debts!$D$8)/12,2)</f>
        <v>0</v>
      </c>
      <c r="P255" s="0" t="n">
        <f aca="false">ROUND(F255*N(Debts!$D$9)/12,2)</f>
        <v>0</v>
      </c>
      <c r="Q255" s="0" t="n">
        <f aca="false">ROUND(G255*N(Debts!$D$10)/12,2)</f>
        <v>0</v>
      </c>
      <c r="R255" s="0" t="n">
        <f aca="false">ROUND(H255*N(Debts!$D$11)/12,2)</f>
        <v>0</v>
      </c>
      <c r="S255" s="0" t="n">
        <f aca="false">ROUND(I255*N(Debts!$D$12)/12,2)</f>
        <v>0</v>
      </c>
      <c r="T255" s="0" t="n">
        <f aca="false">ROUND(J255*N(Debts!$D$13)/12,2)</f>
        <v>0</v>
      </c>
      <c r="U255" s="0" t="n">
        <f aca="false">ROUND(K255*N(Debts!$D$14)/12,2)</f>
        <v>0</v>
      </c>
      <c r="V255" s="0" t="n">
        <f aca="false">B255+L255</f>
        <v>0</v>
      </c>
      <c r="W255" s="0" t="n">
        <f aca="false">C255+M255</f>
        <v>0</v>
      </c>
      <c r="X255" s="0" t="n">
        <f aca="false">D255+N255</f>
        <v>0</v>
      </c>
      <c r="Y255" s="0" t="n">
        <f aca="false">E255+O255</f>
        <v>0</v>
      </c>
      <c r="Z255" s="0" t="n">
        <f aca="false">F255+P255</f>
        <v>0</v>
      </c>
      <c r="AA255" s="0" t="n">
        <f aca="false">G255+Q255</f>
        <v>0</v>
      </c>
      <c r="AB255" s="0" t="n">
        <f aca="false">H255+R255</f>
        <v>0</v>
      </c>
      <c r="AC255" s="0" t="n">
        <f aca="false">I255+S255</f>
        <v>0</v>
      </c>
      <c r="AD255" s="0" t="n">
        <f aca="false">J255+T255</f>
        <v>0</v>
      </c>
      <c r="AE255" s="0" t="n">
        <f aca="false">K255+U255</f>
        <v>0</v>
      </c>
      <c r="AF255" s="0" t="n">
        <f aca="false">MIN(N(Debts!$E$5),V255)</f>
        <v>0</v>
      </c>
      <c r="AG255" s="0" t="n">
        <f aca="false">MIN(N(Debts!$E$6),W255)</f>
        <v>0</v>
      </c>
      <c r="AH255" s="0" t="n">
        <f aca="false">MIN(N(Debts!$E$7),X255)</f>
        <v>0</v>
      </c>
      <c r="AI255" s="0" t="n">
        <f aca="false">MIN(N(Debts!$E$8),Y255)</f>
        <v>0</v>
      </c>
      <c r="AJ255" s="0" t="n">
        <f aca="false">MIN(N(Debts!$E$9),Z255)</f>
        <v>0</v>
      </c>
      <c r="AK255" s="0" t="n">
        <f aca="false">MIN(N(Debts!$E$10),AA255)</f>
        <v>0</v>
      </c>
      <c r="AL255" s="0" t="n">
        <f aca="false">MIN(N(Debts!$E$11),AB255)</f>
        <v>0</v>
      </c>
      <c r="AM255" s="0" t="n">
        <f aca="false">MIN(N(Debts!$E$12),AC255)</f>
        <v>0</v>
      </c>
      <c r="AN255" s="0" t="n">
        <f aca="false">MIN(N(Debts!$E$13),AD255)</f>
        <v>0</v>
      </c>
      <c r="AO255" s="0" t="n">
        <f aca="false">MIN(N(Debts!$E$14),AE255)</f>
        <v>0</v>
      </c>
      <c r="AP255" s="0" t="n">
        <f aca="false">V255-AF255</f>
        <v>0</v>
      </c>
      <c r="AQ255" s="0" t="n">
        <f aca="false">W255-AG255</f>
        <v>0</v>
      </c>
      <c r="AR255" s="0" t="n">
        <f aca="false">X255-AH255</f>
        <v>0</v>
      </c>
      <c r="AS255" s="0" t="n">
        <f aca="false">Y255-AI255</f>
        <v>0</v>
      </c>
      <c r="AT255" s="0" t="n">
        <f aca="false">Z255-AJ255</f>
        <v>0</v>
      </c>
      <c r="AU255" s="0" t="n">
        <f aca="false">AA255-AK255</f>
        <v>0</v>
      </c>
      <c r="AV255" s="0" t="n">
        <f aca="false">AB255-AL255</f>
        <v>0</v>
      </c>
      <c r="AW255" s="0" t="n">
        <f aca="false">AC255-AM255</f>
        <v>0</v>
      </c>
      <c r="AX255" s="0" t="n">
        <f aca="false">AD255-AN255</f>
        <v>0</v>
      </c>
      <c r="AY255" s="0" t="n">
        <f aca="false">AE255-AO255</f>
        <v>0</v>
      </c>
      <c r="AZ255" s="0" t="n">
        <f aca="false">MAX(0,MIN(AP255,$BT255-SUMIF($AP$2:$AY$2,"&lt;"&amp;AP$2,$AP255:$AY255)))</f>
        <v>0</v>
      </c>
      <c r="BA255" s="0" t="n">
        <f aca="false">MAX(0,MIN(AQ255,$BT255-SUMIF($AP$2:$AY$2,"&lt;"&amp;AQ$2,$AP255:$AY255)))</f>
        <v>0</v>
      </c>
      <c r="BB255" s="0" t="n">
        <f aca="false">MAX(0,MIN(AR255,$BT255-SUMIF($AP$2:$AY$2,"&lt;"&amp;AR$2,$AP255:$AY255)))</f>
        <v>0</v>
      </c>
      <c r="BC255" s="0" t="n">
        <f aca="false">MAX(0,MIN(AS255,$BT255-SUMIF($AP$2:$AY$2,"&lt;"&amp;AS$2,$AP255:$AY255)))</f>
        <v>0</v>
      </c>
      <c r="BD255" s="0" t="n">
        <f aca="false">MAX(0,MIN(AT255,$BT255-SUMIF($AP$2:$AY$2,"&lt;"&amp;AT$2,$AP255:$AY255)))</f>
        <v>0</v>
      </c>
      <c r="BE255" s="0" t="n">
        <f aca="false">MAX(0,MIN(AU255,$BT255-SUMIF($AP$2:$AY$2,"&lt;"&amp;AU$2,$AP255:$AY255)))</f>
        <v>0</v>
      </c>
      <c r="BF255" s="0" t="n">
        <f aca="false">MAX(0,MIN(AV255,$BT255-SUMIF($AP$2:$AY$2,"&lt;"&amp;AV$2,$AP255:$AY255)))</f>
        <v>0</v>
      </c>
      <c r="BG255" s="0" t="n">
        <f aca="false">MAX(0,MIN(AW255,$BT255-SUMIF($AP$2:$AY$2,"&lt;"&amp;AW$2,$AP255:$AY255)))</f>
        <v>0</v>
      </c>
      <c r="BH255" s="0" t="n">
        <f aca="false">MAX(0,MIN(AX255,$BT255-SUMIF($AP$2:$AY$2,"&lt;"&amp;AX$2,$AP255:$AY255)))</f>
        <v>0</v>
      </c>
      <c r="BI255" s="0" t="n">
        <f aca="false">MAX(0,MIN(AY255,$BT255-SUMIF($AP$2:$AY$2,"&lt;"&amp;AY$2,$AP255:$AY255)))</f>
        <v>0</v>
      </c>
      <c r="BJ255" s="0" t="n">
        <f aca="false">ROUND(V255-AF255-AZ255,2)</f>
        <v>0</v>
      </c>
      <c r="BK255" s="0" t="n">
        <f aca="false">ROUND(W255-AG255-BA255,2)</f>
        <v>0</v>
      </c>
      <c r="BL255" s="0" t="n">
        <f aca="false">ROUND(X255-AH255-BB255,2)</f>
        <v>0</v>
      </c>
      <c r="BM255" s="0" t="n">
        <f aca="false">ROUND(Y255-AI255-BC255,2)</f>
        <v>0</v>
      </c>
      <c r="BN255" s="0" t="n">
        <f aca="false">ROUND(Z255-AJ255-BD255,2)</f>
        <v>0</v>
      </c>
      <c r="BO255" s="0" t="n">
        <f aca="false">ROUND(AA255-AK255-BE255,2)</f>
        <v>0</v>
      </c>
      <c r="BP255" s="0" t="n">
        <f aca="false">ROUND(AB255-AL255-BF255,2)</f>
        <v>0</v>
      </c>
      <c r="BQ255" s="0" t="n">
        <f aca="false">ROUND(AC255-AM255-BG255,2)</f>
        <v>0</v>
      </c>
      <c r="BR255" s="0" t="n">
        <f aca="false">ROUND(AD255-AN255-BH255,2)</f>
        <v>0</v>
      </c>
      <c r="BS255" s="0" t="n">
        <f aca="false">ROUND(AE255-AO255-BI255,2)</f>
        <v>0</v>
      </c>
      <c r="BT255" s="0" t="n">
        <f aca="false">MAX(0,Plan!$C$4-SUM(AF255:AO255))</f>
        <v>650</v>
      </c>
      <c r="BU255" s="0" t="n">
        <f aca="false">ROUND(SUM(BJ255:BS255),2)</f>
        <v>0</v>
      </c>
      <c r="BV255" s="0" t="n">
        <f aca="false">SUM(AF255:AO255)+SUM(AZ255:BI255)</f>
        <v>0</v>
      </c>
      <c r="BW255" s="0" t="n">
        <f aca="false">SUM(L255:U255)</f>
        <v>0</v>
      </c>
    </row>
    <row r="256" customFormat="false" ht="15" hidden="false" customHeight="false" outlineLevel="0" collapsed="false">
      <c r="A256" s="0" t="n">
        <v>251</v>
      </c>
      <c r="B256" s="0" t="n">
        <f aca="false">BJ255</f>
        <v>0</v>
      </c>
      <c r="C256" s="0" t="n">
        <f aca="false">BK255</f>
        <v>0</v>
      </c>
      <c r="D256" s="0" t="n">
        <f aca="false">BL255</f>
        <v>0</v>
      </c>
      <c r="E256" s="0" t="n">
        <f aca="false">BM255</f>
        <v>0</v>
      </c>
      <c r="F256" s="0" t="n">
        <f aca="false">BN255</f>
        <v>0</v>
      </c>
      <c r="G256" s="0" t="n">
        <f aca="false">BO255</f>
        <v>0</v>
      </c>
      <c r="H256" s="0" t="n">
        <f aca="false">BP255</f>
        <v>0</v>
      </c>
      <c r="I256" s="0" t="n">
        <f aca="false">BQ255</f>
        <v>0</v>
      </c>
      <c r="J256" s="0" t="n">
        <f aca="false">BR255</f>
        <v>0</v>
      </c>
      <c r="K256" s="0" t="n">
        <f aca="false">BS255</f>
        <v>0</v>
      </c>
      <c r="L256" s="0" t="n">
        <f aca="false">ROUND(B256*N(Debts!$D$5)/12,2)</f>
        <v>0</v>
      </c>
      <c r="M256" s="0" t="n">
        <f aca="false">ROUND(C256*N(Debts!$D$6)/12,2)</f>
        <v>0</v>
      </c>
      <c r="N256" s="0" t="n">
        <f aca="false">ROUND(D256*N(Debts!$D$7)/12,2)</f>
        <v>0</v>
      </c>
      <c r="O256" s="0" t="n">
        <f aca="false">ROUND(E256*N(Debts!$D$8)/12,2)</f>
        <v>0</v>
      </c>
      <c r="P256" s="0" t="n">
        <f aca="false">ROUND(F256*N(Debts!$D$9)/12,2)</f>
        <v>0</v>
      </c>
      <c r="Q256" s="0" t="n">
        <f aca="false">ROUND(G256*N(Debts!$D$10)/12,2)</f>
        <v>0</v>
      </c>
      <c r="R256" s="0" t="n">
        <f aca="false">ROUND(H256*N(Debts!$D$11)/12,2)</f>
        <v>0</v>
      </c>
      <c r="S256" s="0" t="n">
        <f aca="false">ROUND(I256*N(Debts!$D$12)/12,2)</f>
        <v>0</v>
      </c>
      <c r="T256" s="0" t="n">
        <f aca="false">ROUND(J256*N(Debts!$D$13)/12,2)</f>
        <v>0</v>
      </c>
      <c r="U256" s="0" t="n">
        <f aca="false">ROUND(K256*N(Debts!$D$14)/12,2)</f>
        <v>0</v>
      </c>
      <c r="V256" s="0" t="n">
        <f aca="false">B256+L256</f>
        <v>0</v>
      </c>
      <c r="W256" s="0" t="n">
        <f aca="false">C256+M256</f>
        <v>0</v>
      </c>
      <c r="X256" s="0" t="n">
        <f aca="false">D256+N256</f>
        <v>0</v>
      </c>
      <c r="Y256" s="0" t="n">
        <f aca="false">E256+O256</f>
        <v>0</v>
      </c>
      <c r="Z256" s="0" t="n">
        <f aca="false">F256+P256</f>
        <v>0</v>
      </c>
      <c r="AA256" s="0" t="n">
        <f aca="false">G256+Q256</f>
        <v>0</v>
      </c>
      <c r="AB256" s="0" t="n">
        <f aca="false">H256+R256</f>
        <v>0</v>
      </c>
      <c r="AC256" s="0" t="n">
        <f aca="false">I256+S256</f>
        <v>0</v>
      </c>
      <c r="AD256" s="0" t="n">
        <f aca="false">J256+T256</f>
        <v>0</v>
      </c>
      <c r="AE256" s="0" t="n">
        <f aca="false">K256+U256</f>
        <v>0</v>
      </c>
      <c r="AF256" s="0" t="n">
        <f aca="false">MIN(N(Debts!$E$5),V256)</f>
        <v>0</v>
      </c>
      <c r="AG256" s="0" t="n">
        <f aca="false">MIN(N(Debts!$E$6),W256)</f>
        <v>0</v>
      </c>
      <c r="AH256" s="0" t="n">
        <f aca="false">MIN(N(Debts!$E$7),X256)</f>
        <v>0</v>
      </c>
      <c r="AI256" s="0" t="n">
        <f aca="false">MIN(N(Debts!$E$8),Y256)</f>
        <v>0</v>
      </c>
      <c r="AJ256" s="0" t="n">
        <f aca="false">MIN(N(Debts!$E$9),Z256)</f>
        <v>0</v>
      </c>
      <c r="AK256" s="0" t="n">
        <f aca="false">MIN(N(Debts!$E$10),AA256)</f>
        <v>0</v>
      </c>
      <c r="AL256" s="0" t="n">
        <f aca="false">MIN(N(Debts!$E$11),AB256)</f>
        <v>0</v>
      </c>
      <c r="AM256" s="0" t="n">
        <f aca="false">MIN(N(Debts!$E$12),AC256)</f>
        <v>0</v>
      </c>
      <c r="AN256" s="0" t="n">
        <f aca="false">MIN(N(Debts!$E$13),AD256)</f>
        <v>0</v>
      </c>
      <c r="AO256" s="0" t="n">
        <f aca="false">MIN(N(Debts!$E$14),AE256)</f>
        <v>0</v>
      </c>
      <c r="AP256" s="0" t="n">
        <f aca="false">V256-AF256</f>
        <v>0</v>
      </c>
      <c r="AQ256" s="0" t="n">
        <f aca="false">W256-AG256</f>
        <v>0</v>
      </c>
      <c r="AR256" s="0" t="n">
        <f aca="false">X256-AH256</f>
        <v>0</v>
      </c>
      <c r="AS256" s="0" t="n">
        <f aca="false">Y256-AI256</f>
        <v>0</v>
      </c>
      <c r="AT256" s="0" t="n">
        <f aca="false">Z256-AJ256</f>
        <v>0</v>
      </c>
      <c r="AU256" s="0" t="n">
        <f aca="false">AA256-AK256</f>
        <v>0</v>
      </c>
      <c r="AV256" s="0" t="n">
        <f aca="false">AB256-AL256</f>
        <v>0</v>
      </c>
      <c r="AW256" s="0" t="n">
        <f aca="false">AC256-AM256</f>
        <v>0</v>
      </c>
      <c r="AX256" s="0" t="n">
        <f aca="false">AD256-AN256</f>
        <v>0</v>
      </c>
      <c r="AY256" s="0" t="n">
        <f aca="false">AE256-AO256</f>
        <v>0</v>
      </c>
      <c r="AZ256" s="0" t="n">
        <f aca="false">MAX(0,MIN(AP256,$BT256-SUMIF($AP$2:$AY$2,"&lt;"&amp;AP$2,$AP256:$AY256)))</f>
        <v>0</v>
      </c>
      <c r="BA256" s="0" t="n">
        <f aca="false">MAX(0,MIN(AQ256,$BT256-SUMIF($AP$2:$AY$2,"&lt;"&amp;AQ$2,$AP256:$AY256)))</f>
        <v>0</v>
      </c>
      <c r="BB256" s="0" t="n">
        <f aca="false">MAX(0,MIN(AR256,$BT256-SUMIF($AP$2:$AY$2,"&lt;"&amp;AR$2,$AP256:$AY256)))</f>
        <v>0</v>
      </c>
      <c r="BC256" s="0" t="n">
        <f aca="false">MAX(0,MIN(AS256,$BT256-SUMIF($AP$2:$AY$2,"&lt;"&amp;AS$2,$AP256:$AY256)))</f>
        <v>0</v>
      </c>
      <c r="BD256" s="0" t="n">
        <f aca="false">MAX(0,MIN(AT256,$BT256-SUMIF($AP$2:$AY$2,"&lt;"&amp;AT$2,$AP256:$AY256)))</f>
        <v>0</v>
      </c>
      <c r="BE256" s="0" t="n">
        <f aca="false">MAX(0,MIN(AU256,$BT256-SUMIF($AP$2:$AY$2,"&lt;"&amp;AU$2,$AP256:$AY256)))</f>
        <v>0</v>
      </c>
      <c r="BF256" s="0" t="n">
        <f aca="false">MAX(0,MIN(AV256,$BT256-SUMIF($AP$2:$AY$2,"&lt;"&amp;AV$2,$AP256:$AY256)))</f>
        <v>0</v>
      </c>
      <c r="BG256" s="0" t="n">
        <f aca="false">MAX(0,MIN(AW256,$BT256-SUMIF($AP$2:$AY$2,"&lt;"&amp;AW$2,$AP256:$AY256)))</f>
        <v>0</v>
      </c>
      <c r="BH256" s="0" t="n">
        <f aca="false">MAX(0,MIN(AX256,$BT256-SUMIF($AP$2:$AY$2,"&lt;"&amp;AX$2,$AP256:$AY256)))</f>
        <v>0</v>
      </c>
      <c r="BI256" s="0" t="n">
        <f aca="false">MAX(0,MIN(AY256,$BT256-SUMIF($AP$2:$AY$2,"&lt;"&amp;AY$2,$AP256:$AY256)))</f>
        <v>0</v>
      </c>
      <c r="BJ256" s="0" t="n">
        <f aca="false">ROUND(V256-AF256-AZ256,2)</f>
        <v>0</v>
      </c>
      <c r="BK256" s="0" t="n">
        <f aca="false">ROUND(W256-AG256-BA256,2)</f>
        <v>0</v>
      </c>
      <c r="BL256" s="0" t="n">
        <f aca="false">ROUND(X256-AH256-BB256,2)</f>
        <v>0</v>
      </c>
      <c r="BM256" s="0" t="n">
        <f aca="false">ROUND(Y256-AI256-BC256,2)</f>
        <v>0</v>
      </c>
      <c r="BN256" s="0" t="n">
        <f aca="false">ROUND(Z256-AJ256-BD256,2)</f>
        <v>0</v>
      </c>
      <c r="BO256" s="0" t="n">
        <f aca="false">ROUND(AA256-AK256-BE256,2)</f>
        <v>0</v>
      </c>
      <c r="BP256" s="0" t="n">
        <f aca="false">ROUND(AB256-AL256-BF256,2)</f>
        <v>0</v>
      </c>
      <c r="BQ256" s="0" t="n">
        <f aca="false">ROUND(AC256-AM256-BG256,2)</f>
        <v>0</v>
      </c>
      <c r="BR256" s="0" t="n">
        <f aca="false">ROUND(AD256-AN256-BH256,2)</f>
        <v>0</v>
      </c>
      <c r="BS256" s="0" t="n">
        <f aca="false">ROUND(AE256-AO256-BI256,2)</f>
        <v>0</v>
      </c>
      <c r="BT256" s="0" t="n">
        <f aca="false">MAX(0,Plan!$C$4-SUM(AF256:AO256))</f>
        <v>650</v>
      </c>
      <c r="BU256" s="0" t="n">
        <f aca="false">ROUND(SUM(BJ256:BS256),2)</f>
        <v>0</v>
      </c>
      <c r="BV256" s="0" t="n">
        <f aca="false">SUM(AF256:AO256)+SUM(AZ256:BI256)</f>
        <v>0</v>
      </c>
      <c r="BW256" s="0" t="n">
        <f aca="false">SUM(L256:U256)</f>
        <v>0</v>
      </c>
    </row>
    <row r="257" customFormat="false" ht="15" hidden="false" customHeight="false" outlineLevel="0" collapsed="false">
      <c r="A257" s="0" t="n">
        <v>252</v>
      </c>
      <c r="B257" s="0" t="n">
        <f aca="false">BJ256</f>
        <v>0</v>
      </c>
      <c r="C257" s="0" t="n">
        <f aca="false">BK256</f>
        <v>0</v>
      </c>
      <c r="D257" s="0" t="n">
        <f aca="false">BL256</f>
        <v>0</v>
      </c>
      <c r="E257" s="0" t="n">
        <f aca="false">BM256</f>
        <v>0</v>
      </c>
      <c r="F257" s="0" t="n">
        <f aca="false">BN256</f>
        <v>0</v>
      </c>
      <c r="G257" s="0" t="n">
        <f aca="false">BO256</f>
        <v>0</v>
      </c>
      <c r="H257" s="0" t="n">
        <f aca="false">BP256</f>
        <v>0</v>
      </c>
      <c r="I257" s="0" t="n">
        <f aca="false">BQ256</f>
        <v>0</v>
      </c>
      <c r="J257" s="0" t="n">
        <f aca="false">BR256</f>
        <v>0</v>
      </c>
      <c r="K257" s="0" t="n">
        <f aca="false">BS256</f>
        <v>0</v>
      </c>
      <c r="L257" s="0" t="n">
        <f aca="false">ROUND(B257*N(Debts!$D$5)/12,2)</f>
        <v>0</v>
      </c>
      <c r="M257" s="0" t="n">
        <f aca="false">ROUND(C257*N(Debts!$D$6)/12,2)</f>
        <v>0</v>
      </c>
      <c r="N257" s="0" t="n">
        <f aca="false">ROUND(D257*N(Debts!$D$7)/12,2)</f>
        <v>0</v>
      </c>
      <c r="O257" s="0" t="n">
        <f aca="false">ROUND(E257*N(Debts!$D$8)/12,2)</f>
        <v>0</v>
      </c>
      <c r="P257" s="0" t="n">
        <f aca="false">ROUND(F257*N(Debts!$D$9)/12,2)</f>
        <v>0</v>
      </c>
      <c r="Q257" s="0" t="n">
        <f aca="false">ROUND(G257*N(Debts!$D$10)/12,2)</f>
        <v>0</v>
      </c>
      <c r="R257" s="0" t="n">
        <f aca="false">ROUND(H257*N(Debts!$D$11)/12,2)</f>
        <v>0</v>
      </c>
      <c r="S257" s="0" t="n">
        <f aca="false">ROUND(I257*N(Debts!$D$12)/12,2)</f>
        <v>0</v>
      </c>
      <c r="T257" s="0" t="n">
        <f aca="false">ROUND(J257*N(Debts!$D$13)/12,2)</f>
        <v>0</v>
      </c>
      <c r="U257" s="0" t="n">
        <f aca="false">ROUND(K257*N(Debts!$D$14)/12,2)</f>
        <v>0</v>
      </c>
      <c r="V257" s="0" t="n">
        <f aca="false">B257+L257</f>
        <v>0</v>
      </c>
      <c r="W257" s="0" t="n">
        <f aca="false">C257+M257</f>
        <v>0</v>
      </c>
      <c r="X257" s="0" t="n">
        <f aca="false">D257+N257</f>
        <v>0</v>
      </c>
      <c r="Y257" s="0" t="n">
        <f aca="false">E257+O257</f>
        <v>0</v>
      </c>
      <c r="Z257" s="0" t="n">
        <f aca="false">F257+P257</f>
        <v>0</v>
      </c>
      <c r="AA257" s="0" t="n">
        <f aca="false">G257+Q257</f>
        <v>0</v>
      </c>
      <c r="AB257" s="0" t="n">
        <f aca="false">H257+R257</f>
        <v>0</v>
      </c>
      <c r="AC257" s="0" t="n">
        <f aca="false">I257+S257</f>
        <v>0</v>
      </c>
      <c r="AD257" s="0" t="n">
        <f aca="false">J257+T257</f>
        <v>0</v>
      </c>
      <c r="AE257" s="0" t="n">
        <f aca="false">K257+U257</f>
        <v>0</v>
      </c>
      <c r="AF257" s="0" t="n">
        <f aca="false">MIN(N(Debts!$E$5),V257)</f>
        <v>0</v>
      </c>
      <c r="AG257" s="0" t="n">
        <f aca="false">MIN(N(Debts!$E$6),W257)</f>
        <v>0</v>
      </c>
      <c r="AH257" s="0" t="n">
        <f aca="false">MIN(N(Debts!$E$7),X257)</f>
        <v>0</v>
      </c>
      <c r="AI257" s="0" t="n">
        <f aca="false">MIN(N(Debts!$E$8),Y257)</f>
        <v>0</v>
      </c>
      <c r="AJ257" s="0" t="n">
        <f aca="false">MIN(N(Debts!$E$9),Z257)</f>
        <v>0</v>
      </c>
      <c r="AK257" s="0" t="n">
        <f aca="false">MIN(N(Debts!$E$10),AA257)</f>
        <v>0</v>
      </c>
      <c r="AL257" s="0" t="n">
        <f aca="false">MIN(N(Debts!$E$11),AB257)</f>
        <v>0</v>
      </c>
      <c r="AM257" s="0" t="n">
        <f aca="false">MIN(N(Debts!$E$12),AC257)</f>
        <v>0</v>
      </c>
      <c r="AN257" s="0" t="n">
        <f aca="false">MIN(N(Debts!$E$13),AD257)</f>
        <v>0</v>
      </c>
      <c r="AO257" s="0" t="n">
        <f aca="false">MIN(N(Debts!$E$14),AE257)</f>
        <v>0</v>
      </c>
      <c r="AP257" s="0" t="n">
        <f aca="false">V257-AF257</f>
        <v>0</v>
      </c>
      <c r="AQ257" s="0" t="n">
        <f aca="false">W257-AG257</f>
        <v>0</v>
      </c>
      <c r="AR257" s="0" t="n">
        <f aca="false">X257-AH257</f>
        <v>0</v>
      </c>
      <c r="AS257" s="0" t="n">
        <f aca="false">Y257-AI257</f>
        <v>0</v>
      </c>
      <c r="AT257" s="0" t="n">
        <f aca="false">Z257-AJ257</f>
        <v>0</v>
      </c>
      <c r="AU257" s="0" t="n">
        <f aca="false">AA257-AK257</f>
        <v>0</v>
      </c>
      <c r="AV257" s="0" t="n">
        <f aca="false">AB257-AL257</f>
        <v>0</v>
      </c>
      <c r="AW257" s="0" t="n">
        <f aca="false">AC257-AM257</f>
        <v>0</v>
      </c>
      <c r="AX257" s="0" t="n">
        <f aca="false">AD257-AN257</f>
        <v>0</v>
      </c>
      <c r="AY257" s="0" t="n">
        <f aca="false">AE257-AO257</f>
        <v>0</v>
      </c>
      <c r="AZ257" s="0" t="n">
        <f aca="false">MAX(0,MIN(AP257,$BT257-SUMIF($AP$2:$AY$2,"&lt;"&amp;AP$2,$AP257:$AY257)))</f>
        <v>0</v>
      </c>
      <c r="BA257" s="0" t="n">
        <f aca="false">MAX(0,MIN(AQ257,$BT257-SUMIF($AP$2:$AY$2,"&lt;"&amp;AQ$2,$AP257:$AY257)))</f>
        <v>0</v>
      </c>
      <c r="BB257" s="0" t="n">
        <f aca="false">MAX(0,MIN(AR257,$BT257-SUMIF($AP$2:$AY$2,"&lt;"&amp;AR$2,$AP257:$AY257)))</f>
        <v>0</v>
      </c>
      <c r="BC257" s="0" t="n">
        <f aca="false">MAX(0,MIN(AS257,$BT257-SUMIF($AP$2:$AY$2,"&lt;"&amp;AS$2,$AP257:$AY257)))</f>
        <v>0</v>
      </c>
      <c r="BD257" s="0" t="n">
        <f aca="false">MAX(0,MIN(AT257,$BT257-SUMIF($AP$2:$AY$2,"&lt;"&amp;AT$2,$AP257:$AY257)))</f>
        <v>0</v>
      </c>
      <c r="BE257" s="0" t="n">
        <f aca="false">MAX(0,MIN(AU257,$BT257-SUMIF($AP$2:$AY$2,"&lt;"&amp;AU$2,$AP257:$AY257)))</f>
        <v>0</v>
      </c>
      <c r="BF257" s="0" t="n">
        <f aca="false">MAX(0,MIN(AV257,$BT257-SUMIF($AP$2:$AY$2,"&lt;"&amp;AV$2,$AP257:$AY257)))</f>
        <v>0</v>
      </c>
      <c r="BG257" s="0" t="n">
        <f aca="false">MAX(0,MIN(AW257,$BT257-SUMIF($AP$2:$AY$2,"&lt;"&amp;AW$2,$AP257:$AY257)))</f>
        <v>0</v>
      </c>
      <c r="BH257" s="0" t="n">
        <f aca="false">MAX(0,MIN(AX257,$BT257-SUMIF($AP$2:$AY$2,"&lt;"&amp;AX$2,$AP257:$AY257)))</f>
        <v>0</v>
      </c>
      <c r="BI257" s="0" t="n">
        <f aca="false">MAX(0,MIN(AY257,$BT257-SUMIF($AP$2:$AY$2,"&lt;"&amp;AY$2,$AP257:$AY257)))</f>
        <v>0</v>
      </c>
      <c r="BJ257" s="0" t="n">
        <f aca="false">ROUND(V257-AF257-AZ257,2)</f>
        <v>0</v>
      </c>
      <c r="BK257" s="0" t="n">
        <f aca="false">ROUND(W257-AG257-BA257,2)</f>
        <v>0</v>
      </c>
      <c r="BL257" s="0" t="n">
        <f aca="false">ROUND(X257-AH257-BB257,2)</f>
        <v>0</v>
      </c>
      <c r="BM257" s="0" t="n">
        <f aca="false">ROUND(Y257-AI257-BC257,2)</f>
        <v>0</v>
      </c>
      <c r="BN257" s="0" t="n">
        <f aca="false">ROUND(Z257-AJ257-BD257,2)</f>
        <v>0</v>
      </c>
      <c r="BO257" s="0" t="n">
        <f aca="false">ROUND(AA257-AK257-BE257,2)</f>
        <v>0</v>
      </c>
      <c r="BP257" s="0" t="n">
        <f aca="false">ROUND(AB257-AL257-BF257,2)</f>
        <v>0</v>
      </c>
      <c r="BQ257" s="0" t="n">
        <f aca="false">ROUND(AC257-AM257-BG257,2)</f>
        <v>0</v>
      </c>
      <c r="BR257" s="0" t="n">
        <f aca="false">ROUND(AD257-AN257-BH257,2)</f>
        <v>0</v>
      </c>
      <c r="BS257" s="0" t="n">
        <f aca="false">ROUND(AE257-AO257-BI257,2)</f>
        <v>0</v>
      </c>
      <c r="BT257" s="0" t="n">
        <f aca="false">MAX(0,Plan!$C$4-SUM(AF257:AO257))</f>
        <v>650</v>
      </c>
      <c r="BU257" s="0" t="n">
        <f aca="false">ROUND(SUM(BJ257:BS257),2)</f>
        <v>0</v>
      </c>
      <c r="BV257" s="0" t="n">
        <f aca="false">SUM(AF257:AO257)+SUM(AZ257:BI257)</f>
        <v>0</v>
      </c>
      <c r="BW257" s="0" t="n">
        <f aca="false">SUM(L257:U257)</f>
        <v>0</v>
      </c>
    </row>
    <row r="258" customFormat="false" ht="15" hidden="false" customHeight="false" outlineLevel="0" collapsed="false">
      <c r="A258" s="0" t="n">
        <v>253</v>
      </c>
      <c r="B258" s="0" t="n">
        <f aca="false">BJ257</f>
        <v>0</v>
      </c>
      <c r="C258" s="0" t="n">
        <f aca="false">BK257</f>
        <v>0</v>
      </c>
      <c r="D258" s="0" t="n">
        <f aca="false">BL257</f>
        <v>0</v>
      </c>
      <c r="E258" s="0" t="n">
        <f aca="false">BM257</f>
        <v>0</v>
      </c>
      <c r="F258" s="0" t="n">
        <f aca="false">BN257</f>
        <v>0</v>
      </c>
      <c r="G258" s="0" t="n">
        <f aca="false">BO257</f>
        <v>0</v>
      </c>
      <c r="H258" s="0" t="n">
        <f aca="false">BP257</f>
        <v>0</v>
      </c>
      <c r="I258" s="0" t="n">
        <f aca="false">BQ257</f>
        <v>0</v>
      </c>
      <c r="J258" s="0" t="n">
        <f aca="false">BR257</f>
        <v>0</v>
      </c>
      <c r="K258" s="0" t="n">
        <f aca="false">BS257</f>
        <v>0</v>
      </c>
      <c r="L258" s="0" t="n">
        <f aca="false">ROUND(B258*N(Debts!$D$5)/12,2)</f>
        <v>0</v>
      </c>
      <c r="M258" s="0" t="n">
        <f aca="false">ROUND(C258*N(Debts!$D$6)/12,2)</f>
        <v>0</v>
      </c>
      <c r="N258" s="0" t="n">
        <f aca="false">ROUND(D258*N(Debts!$D$7)/12,2)</f>
        <v>0</v>
      </c>
      <c r="O258" s="0" t="n">
        <f aca="false">ROUND(E258*N(Debts!$D$8)/12,2)</f>
        <v>0</v>
      </c>
      <c r="P258" s="0" t="n">
        <f aca="false">ROUND(F258*N(Debts!$D$9)/12,2)</f>
        <v>0</v>
      </c>
      <c r="Q258" s="0" t="n">
        <f aca="false">ROUND(G258*N(Debts!$D$10)/12,2)</f>
        <v>0</v>
      </c>
      <c r="R258" s="0" t="n">
        <f aca="false">ROUND(H258*N(Debts!$D$11)/12,2)</f>
        <v>0</v>
      </c>
      <c r="S258" s="0" t="n">
        <f aca="false">ROUND(I258*N(Debts!$D$12)/12,2)</f>
        <v>0</v>
      </c>
      <c r="T258" s="0" t="n">
        <f aca="false">ROUND(J258*N(Debts!$D$13)/12,2)</f>
        <v>0</v>
      </c>
      <c r="U258" s="0" t="n">
        <f aca="false">ROUND(K258*N(Debts!$D$14)/12,2)</f>
        <v>0</v>
      </c>
      <c r="V258" s="0" t="n">
        <f aca="false">B258+L258</f>
        <v>0</v>
      </c>
      <c r="W258" s="0" t="n">
        <f aca="false">C258+M258</f>
        <v>0</v>
      </c>
      <c r="X258" s="0" t="n">
        <f aca="false">D258+N258</f>
        <v>0</v>
      </c>
      <c r="Y258" s="0" t="n">
        <f aca="false">E258+O258</f>
        <v>0</v>
      </c>
      <c r="Z258" s="0" t="n">
        <f aca="false">F258+P258</f>
        <v>0</v>
      </c>
      <c r="AA258" s="0" t="n">
        <f aca="false">G258+Q258</f>
        <v>0</v>
      </c>
      <c r="AB258" s="0" t="n">
        <f aca="false">H258+R258</f>
        <v>0</v>
      </c>
      <c r="AC258" s="0" t="n">
        <f aca="false">I258+S258</f>
        <v>0</v>
      </c>
      <c r="AD258" s="0" t="n">
        <f aca="false">J258+T258</f>
        <v>0</v>
      </c>
      <c r="AE258" s="0" t="n">
        <f aca="false">K258+U258</f>
        <v>0</v>
      </c>
      <c r="AF258" s="0" t="n">
        <f aca="false">MIN(N(Debts!$E$5),V258)</f>
        <v>0</v>
      </c>
      <c r="AG258" s="0" t="n">
        <f aca="false">MIN(N(Debts!$E$6),W258)</f>
        <v>0</v>
      </c>
      <c r="AH258" s="0" t="n">
        <f aca="false">MIN(N(Debts!$E$7),X258)</f>
        <v>0</v>
      </c>
      <c r="AI258" s="0" t="n">
        <f aca="false">MIN(N(Debts!$E$8),Y258)</f>
        <v>0</v>
      </c>
      <c r="AJ258" s="0" t="n">
        <f aca="false">MIN(N(Debts!$E$9),Z258)</f>
        <v>0</v>
      </c>
      <c r="AK258" s="0" t="n">
        <f aca="false">MIN(N(Debts!$E$10),AA258)</f>
        <v>0</v>
      </c>
      <c r="AL258" s="0" t="n">
        <f aca="false">MIN(N(Debts!$E$11),AB258)</f>
        <v>0</v>
      </c>
      <c r="AM258" s="0" t="n">
        <f aca="false">MIN(N(Debts!$E$12),AC258)</f>
        <v>0</v>
      </c>
      <c r="AN258" s="0" t="n">
        <f aca="false">MIN(N(Debts!$E$13),AD258)</f>
        <v>0</v>
      </c>
      <c r="AO258" s="0" t="n">
        <f aca="false">MIN(N(Debts!$E$14),AE258)</f>
        <v>0</v>
      </c>
      <c r="AP258" s="0" t="n">
        <f aca="false">V258-AF258</f>
        <v>0</v>
      </c>
      <c r="AQ258" s="0" t="n">
        <f aca="false">W258-AG258</f>
        <v>0</v>
      </c>
      <c r="AR258" s="0" t="n">
        <f aca="false">X258-AH258</f>
        <v>0</v>
      </c>
      <c r="AS258" s="0" t="n">
        <f aca="false">Y258-AI258</f>
        <v>0</v>
      </c>
      <c r="AT258" s="0" t="n">
        <f aca="false">Z258-AJ258</f>
        <v>0</v>
      </c>
      <c r="AU258" s="0" t="n">
        <f aca="false">AA258-AK258</f>
        <v>0</v>
      </c>
      <c r="AV258" s="0" t="n">
        <f aca="false">AB258-AL258</f>
        <v>0</v>
      </c>
      <c r="AW258" s="0" t="n">
        <f aca="false">AC258-AM258</f>
        <v>0</v>
      </c>
      <c r="AX258" s="0" t="n">
        <f aca="false">AD258-AN258</f>
        <v>0</v>
      </c>
      <c r="AY258" s="0" t="n">
        <f aca="false">AE258-AO258</f>
        <v>0</v>
      </c>
      <c r="AZ258" s="0" t="n">
        <f aca="false">MAX(0,MIN(AP258,$BT258-SUMIF($AP$2:$AY$2,"&lt;"&amp;AP$2,$AP258:$AY258)))</f>
        <v>0</v>
      </c>
      <c r="BA258" s="0" t="n">
        <f aca="false">MAX(0,MIN(AQ258,$BT258-SUMIF($AP$2:$AY$2,"&lt;"&amp;AQ$2,$AP258:$AY258)))</f>
        <v>0</v>
      </c>
      <c r="BB258" s="0" t="n">
        <f aca="false">MAX(0,MIN(AR258,$BT258-SUMIF($AP$2:$AY$2,"&lt;"&amp;AR$2,$AP258:$AY258)))</f>
        <v>0</v>
      </c>
      <c r="BC258" s="0" t="n">
        <f aca="false">MAX(0,MIN(AS258,$BT258-SUMIF($AP$2:$AY$2,"&lt;"&amp;AS$2,$AP258:$AY258)))</f>
        <v>0</v>
      </c>
      <c r="BD258" s="0" t="n">
        <f aca="false">MAX(0,MIN(AT258,$BT258-SUMIF($AP$2:$AY$2,"&lt;"&amp;AT$2,$AP258:$AY258)))</f>
        <v>0</v>
      </c>
      <c r="BE258" s="0" t="n">
        <f aca="false">MAX(0,MIN(AU258,$BT258-SUMIF($AP$2:$AY$2,"&lt;"&amp;AU$2,$AP258:$AY258)))</f>
        <v>0</v>
      </c>
      <c r="BF258" s="0" t="n">
        <f aca="false">MAX(0,MIN(AV258,$BT258-SUMIF($AP$2:$AY$2,"&lt;"&amp;AV$2,$AP258:$AY258)))</f>
        <v>0</v>
      </c>
      <c r="BG258" s="0" t="n">
        <f aca="false">MAX(0,MIN(AW258,$BT258-SUMIF($AP$2:$AY$2,"&lt;"&amp;AW$2,$AP258:$AY258)))</f>
        <v>0</v>
      </c>
      <c r="BH258" s="0" t="n">
        <f aca="false">MAX(0,MIN(AX258,$BT258-SUMIF($AP$2:$AY$2,"&lt;"&amp;AX$2,$AP258:$AY258)))</f>
        <v>0</v>
      </c>
      <c r="BI258" s="0" t="n">
        <f aca="false">MAX(0,MIN(AY258,$BT258-SUMIF($AP$2:$AY$2,"&lt;"&amp;AY$2,$AP258:$AY258)))</f>
        <v>0</v>
      </c>
      <c r="BJ258" s="0" t="n">
        <f aca="false">ROUND(V258-AF258-AZ258,2)</f>
        <v>0</v>
      </c>
      <c r="BK258" s="0" t="n">
        <f aca="false">ROUND(W258-AG258-BA258,2)</f>
        <v>0</v>
      </c>
      <c r="BL258" s="0" t="n">
        <f aca="false">ROUND(X258-AH258-BB258,2)</f>
        <v>0</v>
      </c>
      <c r="BM258" s="0" t="n">
        <f aca="false">ROUND(Y258-AI258-BC258,2)</f>
        <v>0</v>
      </c>
      <c r="BN258" s="0" t="n">
        <f aca="false">ROUND(Z258-AJ258-BD258,2)</f>
        <v>0</v>
      </c>
      <c r="BO258" s="0" t="n">
        <f aca="false">ROUND(AA258-AK258-BE258,2)</f>
        <v>0</v>
      </c>
      <c r="BP258" s="0" t="n">
        <f aca="false">ROUND(AB258-AL258-BF258,2)</f>
        <v>0</v>
      </c>
      <c r="BQ258" s="0" t="n">
        <f aca="false">ROUND(AC258-AM258-BG258,2)</f>
        <v>0</v>
      </c>
      <c r="BR258" s="0" t="n">
        <f aca="false">ROUND(AD258-AN258-BH258,2)</f>
        <v>0</v>
      </c>
      <c r="BS258" s="0" t="n">
        <f aca="false">ROUND(AE258-AO258-BI258,2)</f>
        <v>0</v>
      </c>
      <c r="BT258" s="0" t="n">
        <f aca="false">MAX(0,Plan!$C$4-SUM(AF258:AO258))</f>
        <v>650</v>
      </c>
      <c r="BU258" s="0" t="n">
        <f aca="false">ROUND(SUM(BJ258:BS258),2)</f>
        <v>0</v>
      </c>
      <c r="BV258" s="0" t="n">
        <f aca="false">SUM(AF258:AO258)+SUM(AZ258:BI258)</f>
        <v>0</v>
      </c>
      <c r="BW258" s="0" t="n">
        <f aca="false">SUM(L258:U258)</f>
        <v>0</v>
      </c>
    </row>
    <row r="259" customFormat="false" ht="15" hidden="false" customHeight="false" outlineLevel="0" collapsed="false">
      <c r="A259" s="0" t="n">
        <v>254</v>
      </c>
      <c r="B259" s="0" t="n">
        <f aca="false">BJ258</f>
        <v>0</v>
      </c>
      <c r="C259" s="0" t="n">
        <f aca="false">BK258</f>
        <v>0</v>
      </c>
      <c r="D259" s="0" t="n">
        <f aca="false">BL258</f>
        <v>0</v>
      </c>
      <c r="E259" s="0" t="n">
        <f aca="false">BM258</f>
        <v>0</v>
      </c>
      <c r="F259" s="0" t="n">
        <f aca="false">BN258</f>
        <v>0</v>
      </c>
      <c r="G259" s="0" t="n">
        <f aca="false">BO258</f>
        <v>0</v>
      </c>
      <c r="H259" s="0" t="n">
        <f aca="false">BP258</f>
        <v>0</v>
      </c>
      <c r="I259" s="0" t="n">
        <f aca="false">BQ258</f>
        <v>0</v>
      </c>
      <c r="J259" s="0" t="n">
        <f aca="false">BR258</f>
        <v>0</v>
      </c>
      <c r="K259" s="0" t="n">
        <f aca="false">BS258</f>
        <v>0</v>
      </c>
      <c r="L259" s="0" t="n">
        <f aca="false">ROUND(B259*N(Debts!$D$5)/12,2)</f>
        <v>0</v>
      </c>
      <c r="M259" s="0" t="n">
        <f aca="false">ROUND(C259*N(Debts!$D$6)/12,2)</f>
        <v>0</v>
      </c>
      <c r="N259" s="0" t="n">
        <f aca="false">ROUND(D259*N(Debts!$D$7)/12,2)</f>
        <v>0</v>
      </c>
      <c r="O259" s="0" t="n">
        <f aca="false">ROUND(E259*N(Debts!$D$8)/12,2)</f>
        <v>0</v>
      </c>
      <c r="P259" s="0" t="n">
        <f aca="false">ROUND(F259*N(Debts!$D$9)/12,2)</f>
        <v>0</v>
      </c>
      <c r="Q259" s="0" t="n">
        <f aca="false">ROUND(G259*N(Debts!$D$10)/12,2)</f>
        <v>0</v>
      </c>
      <c r="R259" s="0" t="n">
        <f aca="false">ROUND(H259*N(Debts!$D$11)/12,2)</f>
        <v>0</v>
      </c>
      <c r="S259" s="0" t="n">
        <f aca="false">ROUND(I259*N(Debts!$D$12)/12,2)</f>
        <v>0</v>
      </c>
      <c r="T259" s="0" t="n">
        <f aca="false">ROUND(J259*N(Debts!$D$13)/12,2)</f>
        <v>0</v>
      </c>
      <c r="U259" s="0" t="n">
        <f aca="false">ROUND(K259*N(Debts!$D$14)/12,2)</f>
        <v>0</v>
      </c>
      <c r="V259" s="0" t="n">
        <f aca="false">B259+L259</f>
        <v>0</v>
      </c>
      <c r="W259" s="0" t="n">
        <f aca="false">C259+M259</f>
        <v>0</v>
      </c>
      <c r="X259" s="0" t="n">
        <f aca="false">D259+N259</f>
        <v>0</v>
      </c>
      <c r="Y259" s="0" t="n">
        <f aca="false">E259+O259</f>
        <v>0</v>
      </c>
      <c r="Z259" s="0" t="n">
        <f aca="false">F259+P259</f>
        <v>0</v>
      </c>
      <c r="AA259" s="0" t="n">
        <f aca="false">G259+Q259</f>
        <v>0</v>
      </c>
      <c r="AB259" s="0" t="n">
        <f aca="false">H259+R259</f>
        <v>0</v>
      </c>
      <c r="AC259" s="0" t="n">
        <f aca="false">I259+S259</f>
        <v>0</v>
      </c>
      <c r="AD259" s="0" t="n">
        <f aca="false">J259+T259</f>
        <v>0</v>
      </c>
      <c r="AE259" s="0" t="n">
        <f aca="false">K259+U259</f>
        <v>0</v>
      </c>
      <c r="AF259" s="0" t="n">
        <f aca="false">MIN(N(Debts!$E$5),V259)</f>
        <v>0</v>
      </c>
      <c r="AG259" s="0" t="n">
        <f aca="false">MIN(N(Debts!$E$6),W259)</f>
        <v>0</v>
      </c>
      <c r="AH259" s="0" t="n">
        <f aca="false">MIN(N(Debts!$E$7),X259)</f>
        <v>0</v>
      </c>
      <c r="AI259" s="0" t="n">
        <f aca="false">MIN(N(Debts!$E$8),Y259)</f>
        <v>0</v>
      </c>
      <c r="AJ259" s="0" t="n">
        <f aca="false">MIN(N(Debts!$E$9),Z259)</f>
        <v>0</v>
      </c>
      <c r="AK259" s="0" t="n">
        <f aca="false">MIN(N(Debts!$E$10),AA259)</f>
        <v>0</v>
      </c>
      <c r="AL259" s="0" t="n">
        <f aca="false">MIN(N(Debts!$E$11),AB259)</f>
        <v>0</v>
      </c>
      <c r="AM259" s="0" t="n">
        <f aca="false">MIN(N(Debts!$E$12),AC259)</f>
        <v>0</v>
      </c>
      <c r="AN259" s="0" t="n">
        <f aca="false">MIN(N(Debts!$E$13),AD259)</f>
        <v>0</v>
      </c>
      <c r="AO259" s="0" t="n">
        <f aca="false">MIN(N(Debts!$E$14),AE259)</f>
        <v>0</v>
      </c>
      <c r="AP259" s="0" t="n">
        <f aca="false">V259-AF259</f>
        <v>0</v>
      </c>
      <c r="AQ259" s="0" t="n">
        <f aca="false">W259-AG259</f>
        <v>0</v>
      </c>
      <c r="AR259" s="0" t="n">
        <f aca="false">X259-AH259</f>
        <v>0</v>
      </c>
      <c r="AS259" s="0" t="n">
        <f aca="false">Y259-AI259</f>
        <v>0</v>
      </c>
      <c r="AT259" s="0" t="n">
        <f aca="false">Z259-AJ259</f>
        <v>0</v>
      </c>
      <c r="AU259" s="0" t="n">
        <f aca="false">AA259-AK259</f>
        <v>0</v>
      </c>
      <c r="AV259" s="0" t="n">
        <f aca="false">AB259-AL259</f>
        <v>0</v>
      </c>
      <c r="AW259" s="0" t="n">
        <f aca="false">AC259-AM259</f>
        <v>0</v>
      </c>
      <c r="AX259" s="0" t="n">
        <f aca="false">AD259-AN259</f>
        <v>0</v>
      </c>
      <c r="AY259" s="0" t="n">
        <f aca="false">AE259-AO259</f>
        <v>0</v>
      </c>
      <c r="AZ259" s="0" t="n">
        <f aca="false">MAX(0,MIN(AP259,$BT259-SUMIF($AP$2:$AY$2,"&lt;"&amp;AP$2,$AP259:$AY259)))</f>
        <v>0</v>
      </c>
      <c r="BA259" s="0" t="n">
        <f aca="false">MAX(0,MIN(AQ259,$BT259-SUMIF($AP$2:$AY$2,"&lt;"&amp;AQ$2,$AP259:$AY259)))</f>
        <v>0</v>
      </c>
      <c r="BB259" s="0" t="n">
        <f aca="false">MAX(0,MIN(AR259,$BT259-SUMIF($AP$2:$AY$2,"&lt;"&amp;AR$2,$AP259:$AY259)))</f>
        <v>0</v>
      </c>
      <c r="BC259" s="0" t="n">
        <f aca="false">MAX(0,MIN(AS259,$BT259-SUMIF($AP$2:$AY$2,"&lt;"&amp;AS$2,$AP259:$AY259)))</f>
        <v>0</v>
      </c>
      <c r="BD259" s="0" t="n">
        <f aca="false">MAX(0,MIN(AT259,$BT259-SUMIF($AP$2:$AY$2,"&lt;"&amp;AT$2,$AP259:$AY259)))</f>
        <v>0</v>
      </c>
      <c r="BE259" s="0" t="n">
        <f aca="false">MAX(0,MIN(AU259,$BT259-SUMIF($AP$2:$AY$2,"&lt;"&amp;AU$2,$AP259:$AY259)))</f>
        <v>0</v>
      </c>
      <c r="BF259" s="0" t="n">
        <f aca="false">MAX(0,MIN(AV259,$BT259-SUMIF($AP$2:$AY$2,"&lt;"&amp;AV$2,$AP259:$AY259)))</f>
        <v>0</v>
      </c>
      <c r="BG259" s="0" t="n">
        <f aca="false">MAX(0,MIN(AW259,$BT259-SUMIF($AP$2:$AY$2,"&lt;"&amp;AW$2,$AP259:$AY259)))</f>
        <v>0</v>
      </c>
      <c r="BH259" s="0" t="n">
        <f aca="false">MAX(0,MIN(AX259,$BT259-SUMIF($AP$2:$AY$2,"&lt;"&amp;AX$2,$AP259:$AY259)))</f>
        <v>0</v>
      </c>
      <c r="BI259" s="0" t="n">
        <f aca="false">MAX(0,MIN(AY259,$BT259-SUMIF($AP$2:$AY$2,"&lt;"&amp;AY$2,$AP259:$AY259)))</f>
        <v>0</v>
      </c>
      <c r="BJ259" s="0" t="n">
        <f aca="false">ROUND(V259-AF259-AZ259,2)</f>
        <v>0</v>
      </c>
      <c r="BK259" s="0" t="n">
        <f aca="false">ROUND(W259-AG259-BA259,2)</f>
        <v>0</v>
      </c>
      <c r="BL259" s="0" t="n">
        <f aca="false">ROUND(X259-AH259-BB259,2)</f>
        <v>0</v>
      </c>
      <c r="BM259" s="0" t="n">
        <f aca="false">ROUND(Y259-AI259-BC259,2)</f>
        <v>0</v>
      </c>
      <c r="BN259" s="0" t="n">
        <f aca="false">ROUND(Z259-AJ259-BD259,2)</f>
        <v>0</v>
      </c>
      <c r="BO259" s="0" t="n">
        <f aca="false">ROUND(AA259-AK259-BE259,2)</f>
        <v>0</v>
      </c>
      <c r="BP259" s="0" t="n">
        <f aca="false">ROUND(AB259-AL259-BF259,2)</f>
        <v>0</v>
      </c>
      <c r="BQ259" s="0" t="n">
        <f aca="false">ROUND(AC259-AM259-BG259,2)</f>
        <v>0</v>
      </c>
      <c r="BR259" s="0" t="n">
        <f aca="false">ROUND(AD259-AN259-BH259,2)</f>
        <v>0</v>
      </c>
      <c r="BS259" s="0" t="n">
        <f aca="false">ROUND(AE259-AO259-BI259,2)</f>
        <v>0</v>
      </c>
      <c r="BT259" s="0" t="n">
        <f aca="false">MAX(0,Plan!$C$4-SUM(AF259:AO259))</f>
        <v>650</v>
      </c>
      <c r="BU259" s="0" t="n">
        <f aca="false">ROUND(SUM(BJ259:BS259),2)</f>
        <v>0</v>
      </c>
      <c r="BV259" s="0" t="n">
        <f aca="false">SUM(AF259:AO259)+SUM(AZ259:BI259)</f>
        <v>0</v>
      </c>
      <c r="BW259" s="0" t="n">
        <f aca="false">SUM(L259:U259)</f>
        <v>0</v>
      </c>
    </row>
    <row r="260" customFormat="false" ht="15" hidden="false" customHeight="false" outlineLevel="0" collapsed="false">
      <c r="A260" s="0" t="n">
        <v>255</v>
      </c>
      <c r="B260" s="0" t="n">
        <f aca="false">BJ259</f>
        <v>0</v>
      </c>
      <c r="C260" s="0" t="n">
        <f aca="false">BK259</f>
        <v>0</v>
      </c>
      <c r="D260" s="0" t="n">
        <f aca="false">BL259</f>
        <v>0</v>
      </c>
      <c r="E260" s="0" t="n">
        <f aca="false">BM259</f>
        <v>0</v>
      </c>
      <c r="F260" s="0" t="n">
        <f aca="false">BN259</f>
        <v>0</v>
      </c>
      <c r="G260" s="0" t="n">
        <f aca="false">BO259</f>
        <v>0</v>
      </c>
      <c r="H260" s="0" t="n">
        <f aca="false">BP259</f>
        <v>0</v>
      </c>
      <c r="I260" s="0" t="n">
        <f aca="false">BQ259</f>
        <v>0</v>
      </c>
      <c r="J260" s="0" t="n">
        <f aca="false">BR259</f>
        <v>0</v>
      </c>
      <c r="K260" s="0" t="n">
        <f aca="false">BS259</f>
        <v>0</v>
      </c>
      <c r="L260" s="0" t="n">
        <f aca="false">ROUND(B260*N(Debts!$D$5)/12,2)</f>
        <v>0</v>
      </c>
      <c r="M260" s="0" t="n">
        <f aca="false">ROUND(C260*N(Debts!$D$6)/12,2)</f>
        <v>0</v>
      </c>
      <c r="N260" s="0" t="n">
        <f aca="false">ROUND(D260*N(Debts!$D$7)/12,2)</f>
        <v>0</v>
      </c>
      <c r="O260" s="0" t="n">
        <f aca="false">ROUND(E260*N(Debts!$D$8)/12,2)</f>
        <v>0</v>
      </c>
      <c r="P260" s="0" t="n">
        <f aca="false">ROUND(F260*N(Debts!$D$9)/12,2)</f>
        <v>0</v>
      </c>
      <c r="Q260" s="0" t="n">
        <f aca="false">ROUND(G260*N(Debts!$D$10)/12,2)</f>
        <v>0</v>
      </c>
      <c r="R260" s="0" t="n">
        <f aca="false">ROUND(H260*N(Debts!$D$11)/12,2)</f>
        <v>0</v>
      </c>
      <c r="S260" s="0" t="n">
        <f aca="false">ROUND(I260*N(Debts!$D$12)/12,2)</f>
        <v>0</v>
      </c>
      <c r="T260" s="0" t="n">
        <f aca="false">ROUND(J260*N(Debts!$D$13)/12,2)</f>
        <v>0</v>
      </c>
      <c r="U260" s="0" t="n">
        <f aca="false">ROUND(K260*N(Debts!$D$14)/12,2)</f>
        <v>0</v>
      </c>
      <c r="V260" s="0" t="n">
        <f aca="false">B260+L260</f>
        <v>0</v>
      </c>
      <c r="W260" s="0" t="n">
        <f aca="false">C260+M260</f>
        <v>0</v>
      </c>
      <c r="X260" s="0" t="n">
        <f aca="false">D260+N260</f>
        <v>0</v>
      </c>
      <c r="Y260" s="0" t="n">
        <f aca="false">E260+O260</f>
        <v>0</v>
      </c>
      <c r="Z260" s="0" t="n">
        <f aca="false">F260+P260</f>
        <v>0</v>
      </c>
      <c r="AA260" s="0" t="n">
        <f aca="false">G260+Q260</f>
        <v>0</v>
      </c>
      <c r="AB260" s="0" t="n">
        <f aca="false">H260+R260</f>
        <v>0</v>
      </c>
      <c r="AC260" s="0" t="n">
        <f aca="false">I260+S260</f>
        <v>0</v>
      </c>
      <c r="AD260" s="0" t="n">
        <f aca="false">J260+T260</f>
        <v>0</v>
      </c>
      <c r="AE260" s="0" t="n">
        <f aca="false">K260+U260</f>
        <v>0</v>
      </c>
      <c r="AF260" s="0" t="n">
        <f aca="false">MIN(N(Debts!$E$5),V260)</f>
        <v>0</v>
      </c>
      <c r="AG260" s="0" t="n">
        <f aca="false">MIN(N(Debts!$E$6),W260)</f>
        <v>0</v>
      </c>
      <c r="AH260" s="0" t="n">
        <f aca="false">MIN(N(Debts!$E$7),X260)</f>
        <v>0</v>
      </c>
      <c r="AI260" s="0" t="n">
        <f aca="false">MIN(N(Debts!$E$8),Y260)</f>
        <v>0</v>
      </c>
      <c r="AJ260" s="0" t="n">
        <f aca="false">MIN(N(Debts!$E$9),Z260)</f>
        <v>0</v>
      </c>
      <c r="AK260" s="0" t="n">
        <f aca="false">MIN(N(Debts!$E$10),AA260)</f>
        <v>0</v>
      </c>
      <c r="AL260" s="0" t="n">
        <f aca="false">MIN(N(Debts!$E$11),AB260)</f>
        <v>0</v>
      </c>
      <c r="AM260" s="0" t="n">
        <f aca="false">MIN(N(Debts!$E$12),AC260)</f>
        <v>0</v>
      </c>
      <c r="AN260" s="0" t="n">
        <f aca="false">MIN(N(Debts!$E$13),AD260)</f>
        <v>0</v>
      </c>
      <c r="AO260" s="0" t="n">
        <f aca="false">MIN(N(Debts!$E$14),AE260)</f>
        <v>0</v>
      </c>
      <c r="AP260" s="0" t="n">
        <f aca="false">V260-AF260</f>
        <v>0</v>
      </c>
      <c r="AQ260" s="0" t="n">
        <f aca="false">W260-AG260</f>
        <v>0</v>
      </c>
      <c r="AR260" s="0" t="n">
        <f aca="false">X260-AH260</f>
        <v>0</v>
      </c>
      <c r="AS260" s="0" t="n">
        <f aca="false">Y260-AI260</f>
        <v>0</v>
      </c>
      <c r="AT260" s="0" t="n">
        <f aca="false">Z260-AJ260</f>
        <v>0</v>
      </c>
      <c r="AU260" s="0" t="n">
        <f aca="false">AA260-AK260</f>
        <v>0</v>
      </c>
      <c r="AV260" s="0" t="n">
        <f aca="false">AB260-AL260</f>
        <v>0</v>
      </c>
      <c r="AW260" s="0" t="n">
        <f aca="false">AC260-AM260</f>
        <v>0</v>
      </c>
      <c r="AX260" s="0" t="n">
        <f aca="false">AD260-AN260</f>
        <v>0</v>
      </c>
      <c r="AY260" s="0" t="n">
        <f aca="false">AE260-AO260</f>
        <v>0</v>
      </c>
      <c r="AZ260" s="0" t="n">
        <f aca="false">MAX(0,MIN(AP260,$BT260-SUMIF($AP$2:$AY$2,"&lt;"&amp;AP$2,$AP260:$AY260)))</f>
        <v>0</v>
      </c>
      <c r="BA260" s="0" t="n">
        <f aca="false">MAX(0,MIN(AQ260,$BT260-SUMIF($AP$2:$AY$2,"&lt;"&amp;AQ$2,$AP260:$AY260)))</f>
        <v>0</v>
      </c>
      <c r="BB260" s="0" t="n">
        <f aca="false">MAX(0,MIN(AR260,$BT260-SUMIF($AP$2:$AY$2,"&lt;"&amp;AR$2,$AP260:$AY260)))</f>
        <v>0</v>
      </c>
      <c r="BC260" s="0" t="n">
        <f aca="false">MAX(0,MIN(AS260,$BT260-SUMIF($AP$2:$AY$2,"&lt;"&amp;AS$2,$AP260:$AY260)))</f>
        <v>0</v>
      </c>
      <c r="BD260" s="0" t="n">
        <f aca="false">MAX(0,MIN(AT260,$BT260-SUMIF($AP$2:$AY$2,"&lt;"&amp;AT$2,$AP260:$AY260)))</f>
        <v>0</v>
      </c>
      <c r="BE260" s="0" t="n">
        <f aca="false">MAX(0,MIN(AU260,$BT260-SUMIF($AP$2:$AY$2,"&lt;"&amp;AU$2,$AP260:$AY260)))</f>
        <v>0</v>
      </c>
      <c r="BF260" s="0" t="n">
        <f aca="false">MAX(0,MIN(AV260,$BT260-SUMIF($AP$2:$AY$2,"&lt;"&amp;AV$2,$AP260:$AY260)))</f>
        <v>0</v>
      </c>
      <c r="BG260" s="0" t="n">
        <f aca="false">MAX(0,MIN(AW260,$BT260-SUMIF($AP$2:$AY$2,"&lt;"&amp;AW$2,$AP260:$AY260)))</f>
        <v>0</v>
      </c>
      <c r="BH260" s="0" t="n">
        <f aca="false">MAX(0,MIN(AX260,$BT260-SUMIF($AP$2:$AY$2,"&lt;"&amp;AX$2,$AP260:$AY260)))</f>
        <v>0</v>
      </c>
      <c r="BI260" s="0" t="n">
        <f aca="false">MAX(0,MIN(AY260,$BT260-SUMIF($AP$2:$AY$2,"&lt;"&amp;AY$2,$AP260:$AY260)))</f>
        <v>0</v>
      </c>
      <c r="BJ260" s="0" t="n">
        <f aca="false">ROUND(V260-AF260-AZ260,2)</f>
        <v>0</v>
      </c>
      <c r="BK260" s="0" t="n">
        <f aca="false">ROUND(W260-AG260-BA260,2)</f>
        <v>0</v>
      </c>
      <c r="BL260" s="0" t="n">
        <f aca="false">ROUND(X260-AH260-BB260,2)</f>
        <v>0</v>
      </c>
      <c r="BM260" s="0" t="n">
        <f aca="false">ROUND(Y260-AI260-BC260,2)</f>
        <v>0</v>
      </c>
      <c r="BN260" s="0" t="n">
        <f aca="false">ROUND(Z260-AJ260-BD260,2)</f>
        <v>0</v>
      </c>
      <c r="BO260" s="0" t="n">
        <f aca="false">ROUND(AA260-AK260-BE260,2)</f>
        <v>0</v>
      </c>
      <c r="BP260" s="0" t="n">
        <f aca="false">ROUND(AB260-AL260-BF260,2)</f>
        <v>0</v>
      </c>
      <c r="BQ260" s="0" t="n">
        <f aca="false">ROUND(AC260-AM260-BG260,2)</f>
        <v>0</v>
      </c>
      <c r="BR260" s="0" t="n">
        <f aca="false">ROUND(AD260-AN260-BH260,2)</f>
        <v>0</v>
      </c>
      <c r="BS260" s="0" t="n">
        <f aca="false">ROUND(AE260-AO260-BI260,2)</f>
        <v>0</v>
      </c>
      <c r="BT260" s="0" t="n">
        <f aca="false">MAX(0,Plan!$C$4-SUM(AF260:AO260))</f>
        <v>650</v>
      </c>
      <c r="BU260" s="0" t="n">
        <f aca="false">ROUND(SUM(BJ260:BS260),2)</f>
        <v>0</v>
      </c>
      <c r="BV260" s="0" t="n">
        <f aca="false">SUM(AF260:AO260)+SUM(AZ260:BI260)</f>
        <v>0</v>
      </c>
      <c r="BW260" s="0" t="n">
        <f aca="false">SUM(L260:U260)</f>
        <v>0</v>
      </c>
    </row>
    <row r="261" customFormat="false" ht="15" hidden="false" customHeight="false" outlineLevel="0" collapsed="false">
      <c r="A261" s="0" t="n">
        <v>256</v>
      </c>
      <c r="B261" s="0" t="n">
        <f aca="false">BJ260</f>
        <v>0</v>
      </c>
      <c r="C261" s="0" t="n">
        <f aca="false">BK260</f>
        <v>0</v>
      </c>
      <c r="D261" s="0" t="n">
        <f aca="false">BL260</f>
        <v>0</v>
      </c>
      <c r="E261" s="0" t="n">
        <f aca="false">BM260</f>
        <v>0</v>
      </c>
      <c r="F261" s="0" t="n">
        <f aca="false">BN260</f>
        <v>0</v>
      </c>
      <c r="G261" s="0" t="n">
        <f aca="false">BO260</f>
        <v>0</v>
      </c>
      <c r="H261" s="0" t="n">
        <f aca="false">BP260</f>
        <v>0</v>
      </c>
      <c r="I261" s="0" t="n">
        <f aca="false">BQ260</f>
        <v>0</v>
      </c>
      <c r="J261" s="0" t="n">
        <f aca="false">BR260</f>
        <v>0</v>
      </c>
      <c r="K261" s="0" t="n">
        <f aca="false">BS260</f>
        <v>0</v>
      </c>
      <c r="L261" s="0" t="n">
        <f aca="false">ROUND(B261*N(Debts!$D$5)/12,2)</f>
        <v>0</v>
      </c>
      <c r="M261" s="0" t="n">
        <f aca="false">ROUND(C261*N(Debts!$D$6)/12,2)</f>
        <v>0</v>
      </c>
      <c r="N261" s="0" t="n">
        <f aca="false">ROUND(D261*N(Debts!$D$7)/12,2)</f>
        <v>0</v>
      </c>
      <c r="O261" s="0" t="n">
        <f aca="false">ROUND(E261*N(Debts!$D$8)/12,2)</f>
        <v>0</v>
      </c>
      <c r="P261" s="0" t="n">
        <f aca="false">ROUND(F261*N(Debts!$D$9)/12,2)</f>
        <v>0</v>
      </c>
      <c r="Q261" s="0" t="n">
        <f aca="false">ROUND(G261*N(Debts!$D$10)/12,2)</f>
        <v>0</v>
      </c>
      <c r="R261" s="0" t="n">
        <f aca="false">ROUND(H261*N(Debts!$D$11)/12,2)</f>
        <v>0</v>
      </c>
      <c r="S261" s="0" t="n">
        <f aca="false">ROUND(I261*N(Debts!$D$12)/12,2)</f>
        <v>0</v>
      </c>
      <c r="T261" s="0" t="n">
        <f aca="false">ROUND(J261*N(Debts!$D$13)/12,2)</f>
        <v>0</v>
      </c>
      <c r="U261" s="0" t="n">
        <f aca="false">ROUND(K261*N(Debts!$D$14)/12,2)</f>
        <v>0</v>
      </c>
      <c r="V261" s="0" t="n">
        <f aca="false">B261+L261</f>
        <v>0</v>
      </c>
      <c r="W261" s="0" t="n">
        <f aca="false">C261+M261</f>
        <v>0</v>
      </c>
      <c r="X261" s="0" t="n">
        <f aca="false">D261+N261</f>
        <v>0</v>
      </c>
      <c r="Y261" s="0" t="n">
        <f aca="false">E261+O261</f>
        <v>0</v>
      </c>
      <c r="Z261" s="0" t="n">
        <f aca="false">F261+P261</f>
        <v>0</v>
      </c>
      <c r="AA261" s="0" t="n">
        <f aca="false">G261+Q261</f>
        <v>0</v>
      </c>
      <c r="AB261" s="0" t="n">
        <f aca="false">H261+R261</f>
        <v>0</v>
      </c>
      <c r="AC261" s="0" t="n">
        <f aca="false">I261+S261</f>
        <v>0</v>
      </c>
      <c r="AD261" s="0" t="n">
        <f aca="false">J261+T261</f>
        <v>0</v>
      </c>
      <c r="AE261" s="0" t="n">
        <f aca="false">K261+U261</f>
        <v>0</v>
      </c>
      <c r="AF261" s="0" t="n">
        <f aca="false">MIN(N(Debts!$E$5),V261)</f>
        <v>0</v>
      </c>
      <c r="AG261" s="0" t="n">
        <f aca="false">MIN(N(Debts!$E$6),W261)</f>
        <v>0</v>
      </c>
      <c r="AH261" s="0" t="n">
        <f aca="false">MIN(N(Debts!$E$7),X261)</f>
        <v>0</v>
      </c>
      <c r="AI261" s="0" t="n">
        <f aca="false">MIN(N(Debts!$E$8),Y261)</f>
        <v>0</v>
      </c>
      <c r="AJ261" s="0" t="n">
        <f aca="false">MIN(N(Debts!$E$9),Z261)</f>
        <v>0</v>
      </c>
      <c r="AK261" s="0" t="n">
        <f aca="false">MIN(N(Debts!$E$10),AA261)</f>
        <v>0</v>
      </c>
      <c r="AL261" s="0" t="n">
        <f aca="false">MIN(N(Debts!$E$11),AB261)</f>
        <v>0</v>
      </c>
      <c r="AM261" s="0" t="n">
        <f aca="false">MIN(N(Debts!$E$12),AC261)</f>
        <v>0</v>
      </c>
      <c r="AN261" s="0" t="n">
        <f aca="false">MIN(N(Debts!$E$13),AD261)</f>
        <v>0</v>
      </c>
      <c r="AO261" s="0" t="n">
        <f aca="false">MIN(N(Debts!$E$14),AE261)</f>
        <v>0</v>
      </c>
      <c r="AP261" s="0" t="n">
        <f aca="false">V261-AF261</f>
        <v>0</v>
      </c>
      <c r="AQ261" s="0" t="n">
        <f aca="false">W261-AG261</f>
        <v>0</v>
      </c>
      <c r="AR261" s="0" t="n">
        <f aca="false">X261-AH261</f>
        <v>0</v>
      </c>
      <c r="AS261" s="0" t="n">
        <f aca="false">Y261-AI261</f>
        <v>0</v>
      </c>
      <c r="AT261" s="0" t="n">
        <f aca="false">Z261-AJ261</f>
        <v>0</v>
      </c>
      <c r="AU261" s="0" t="n">
        <f aca="false">AA261-AK261</f>
        <v>0</v>
      </c>
      <c r="AV261" s="0" t="n">
        <f aca="false">AB261-AL261</f>
        <v>0</v>
      </c>
      <c r="AW261" s="0" t="n">
        <f aca="false">AC261-AM261</f>
        <v>0</v>
      </c>
      <c r="AX261" s="0" t="n">
        <f aca="false">AD261-AN261</f>
        <v>0</v>
      </c>
      <c r="AY261" s="0" t="n">
        <f aca="false">AE261-AO261</f>
        <v>0</v>
      </c>
      <c r="AZ261" s="0" t="n">
        <f aca="false">MAX(0,MIN(AP261,$BT261-SUMIF($AP$2:$AY$2,"&lt;"&amp;AP$2,$AP261:$AY261)))</f>
        <v>0</v>
      </c>
      <c r="BA261" s="0" t="n">
        <f aca="false">MAX(0,MIN(AQ261,$BT261-SUMIF($AP$2:$AY$2,"&lt;"&amp;AQ$2,$AP261:$AY261)))</f>
        <v>0</v>
      </c>
      <c r="BB261" s="0" t="n">
        <f aca="false">MAX(0,MIN(AR261,$BT261-SUMIF($AP$2:$AY$2,"&lt;"&amp;AR$2,$AP261:$AY261)))</f>
        <v>0</v>
      </c>
      <c r="BC261" s="0" t="n">
        <f aca="false">MAX(0,MIN(AS261,$BT261-SUMIF($AP$2:$AY$2,"&lt;"&amp;AS$2,$AP261:$AY261)))</f>
        <v>0</v>
      </c>
      <c r="BD261" s="0" t="n">
        <f aca="false">MAX(0,MIN(AT261,$BT261-SUMIF($AP$2:$AY$2,"&lt;"&amp;AT$2,$AP261:$AY261)))</f>
        <v>0</v>
      </c>
      <c r="BE261" s="0" t="n">
        <f aca="false">MAX(0,MIN(AU261,$BT261-SUMIF($AP$2:$AY$2,"&lt;"&amp;AU$2,$AP261:$AY261)))</f>
        <v>0</v>
      </c>
      <c r="BF261" s="0" t="n">
        <f aca="false">MAX(0,MIN(AV261,$BT261-SUMIF($AP$2:$AY$2,"&lt;"&amp;AV$2,$AP261:$AY261)))</f>
        <v>0</v>
      </c>
      <c r="BG261" s="0" t="n">
        <f aca="false">MAX(0,MIN(AW261,$BT261-SUMIF($AP$2:$AY$2,"&lt;"&amp;AW$2,$AP261:$AY261)))</f>
        <v>0</v>
      </c>
      <c r="BH261" s="0" t="n">
        <f aca="false">MAX(0,MIN(AX261,$BT261-SUMIF($AP$2:$AY$2,"&lt;"&amp;AX$2,$AP261:$AY261)))</f>
        <v>0</v>
      </c>
      <c r="BI261" s="0" t="n">
        <f aca="false">MAX(0,MIN(AY261,$BT261-SUMIF($AP$2:$AY$2,"&lt;"&amp;AY$2,$AP261:$AY261)))</f>
        <v>0</v>
      </c>
      <c r="BJ261" s="0" t="n">
        <f aca="false">ROUND(V261-AF261-AZ261,2)</f>
        <v>0</v>
      </c>
      <c r="BK261" s="0" t="n">
        <f aca="false">ROUND(W261-AG261-BA261,2)</f>
        <v>0</v>
      </c>
      <c r="BL261" s="0" t="n">
        <f aca="false">ROUND(X261-AH261-BB261,2)</f>
        <v>0</v>
      </c>
      <c r="BM261" s="0" t="n">
        <f aca="false">ROUND(Y261-AI261-BC261,2)</f>
        <v>0</v>
      </c>
      <c r="BN261" s="0" t="n">
        <f aca="false">ROUND(Z261-AJ261-BD261,2)</f>
        <v>0</v>
      </c>
      <c r="BO261" s="0" t="n">
        <f aca="false">ROUND(AA261-AK261-BE261,2)</f>
        <v>0</v>
      </c>
      <c r="BP261" s="0" t="n">
        <f aca="false">ROUND(AB261-AL261-BF261,2)</f>
        <v>0</v>
      </c>
      <c r="BQ261" s="0" t="n">
        <f aca="false">ROUND(AC261-AM261-BG261,2)</f>
        <v>0</v>
      </c>
      <c r="BR261" s="0" t="n">
        <f aca="false">ROUND(AD261-AN261-BH261,2)</f>
        <v>0</v>
      </c>
      <c r="BS261" s="0" t="n">
        <f aca="false">ROUND(AE261-AO261-BI261,2)</f>
        <v>0</v>
      </c>
      <c r="BT261" s="0" t="n">
        <f aca="false">MAX(0,Plan!$C$4-SUM(AF261:AO261))</f>
        <v>650</v>
      </c>
      <c r="BU261" s="0" t="n">
        <f aca="false">ROUND(SUM(BJ261:BS261),2)</f>
        <v>0</v>
      </c>
      <c r="BV261" s="0" t="n">
        <f aca="false">SUM(AF261:AO261)+SUM(AZ261:BI261)</f>
        <v>0</v>
      </c>
      <c r="BW261" s="0" t="n">
        <f aca="false">SUM(L261:U261)</f>
        <v>0</v>
      </c>
    </row>
    <row r="262" customFormat="false" ht="15" hidden="false" customHeight="false" outlineLevel="0" collapsed="false">
      <c r="A262" s="0" t="n">
        <v>257</v>
      </c>
      <c r="B262" s="0" t="n">
        <f aca="false">BJ261</f>
        <v>0</v>
      </c>
      <c r="C262" s="0" t="n">
        <f aca="false">BK261</f>
        <v>0</v>
      </c>
      <c r="D262" s="0" t="n">
        <f aca="false">BL261</f>
        <v>0</v>
      </c>
      <c r="E262" s="0" t="n">
        <f aca="false">BM261</f>
        <v>0</v>
      </c>
      <c r="F262" s="0" t="n">
        <f aca="false">BN261</f>
        <v>0</v>
      </c>
      <c r="G262" s="0" t="n">
        <f aca="false">BO261</f>
        <v>0</v>
      </c>
      <c r="H262" s="0" t="n">
        <f aca="false">BP261</f>
        <v>0</v>
      </c>
      <c r="I262" s="0" t="n">
        <f aca="false">BQ261</f>
        <v>0</v>
      </c>
      <c r="J262" s="0" t="n">
        <f aca="false">BR261</f>
        <v>0</v>
      </c>
      <c r="K262" s="0" t="n">
        <f aca="false">BS261</f>
        <v>0</v>
      </c>
      <c r="L262" s="0" t="n">
        <f aca="false">ROUND(B262*N(Debts!$D$5)/12,2)</f>
        <v>0</v>
      </c>
      <c r="M262" s="0" t="n">
        <f aca="false">ROUND(C262*N(Debts!$D$6)/12,2)</f>
        <v>0</v>
      </c>
      <c r="N262" s="0" t="n">
        <f aca="false">ROUND(D262*N(Debts!$D$7)/12,2)</f>
        <v>0</v>
      </c>
      <c r="O262" s="0" t="n">
        <f aca="false">ROUND(E262*N(Debts!$D$8)/12,2)</f>
        <v>0</v>
      </c>
      <c r="P262" s="0" t="n">
        <f aca="false">ROUND(F262*N(Debts!$D$9)/12,2)</f>
        <v>0</v>
      </c>
      <c r="Q262" s="0" t="n">
        <f aca="false">ROUND(G262*N(Debts!$D$10)/12,2)</f>
        <v>0</v>
      </c>
      <c r="R262" s="0" t="n">
        <f aca="false">ROUND(H262*N(Debts!$D$11)/12,2)</f>
        <v>0</v>
      </c>
      <c r="S262" s="0" t="n">
        <f aca="false">ROUND(I262*N(Debts!$D$12)/12,2)</f>
        <v>0</v>
      </c>
      <c r="T262" s="0" t="n">
        <f aca="false">ROUND(J262*N(Debts!$D$13)/12,2)</f>
        <v>0</v>
      </c>
      <c r="U262" s="0" t="n">
        <f aca="false">ROUND(K262*N(Debts!$D$14)/12,2)</f>
        <v>0</v>
      </c>
      <c r="V262" s="0" t="n">
        <f aca="false">B262+L262</f>
        <v>0</v>
      </c>
      <c r="W262" s="0" t="n">
        <f aca="false">C262+M262</f>
        <v>0</v>
      </c>
      <c r="X262" s="0" t="n">
        <f aca="false">D262+N262</f>
        <v>0</v>
      </c>
      <c r="Y262" s="0" t="n">
        <f aca="false">E262+O262</f>
        <v>0</v>
      </c>
      <c r="Z262" s="0" t="n">
        <f aca="false">F262+P262</f>
        <v>0</v>
      </c>
      <c r="AA262" s="0" t="n">
        <f aca="false">G262+Q262</f>
        <v>0</v>
      </c>
      <c r="AB262" s="0" t="n">
        <f aca="false">H262+R262</f>
        <v>0</v>
      </c>
      <c r="AC262" s="0" t="n">
        <f aca="false">I262+S262</f>
        <v>0</v>
      </c>
      <c r="AD262" s="0" t="n">
        <f aca="false">J262+T262</f>
        <v>0</v>
      </c>
      <c r="AE262" s="0" t="n">
        <f aca="false">K262+U262</f>
        <v>0</v>
      </c>
      <c r="AF262" s="0" t="n">
        <f aca="false">MIN(N(Debts!$E$5),V262)</f>
        <v>0</v>
      </c>
      <c r="AG262" s="0" t="n">
        <f aca="false">MIN(N(Debts!$E$6),W262)</f>
        <v>0</v>
      </c>
      <c r="AH262" s="0" t="n">
        <f aca="false">MIN(N(Debts!$E$7),X262)</f>
        <v>0</v>
      </c>
      <c r="AI262" s="0" t="n">
        <f aca="false">MIN(N(Debts!$E$8),Y262)</f>
        <v>0</v>
      </c>
      <c r="AJ262" s="0" t="n">
        <f aca="false">MIN(N(Debts!$E$9),Z262)</f>
        <v>0</v>
      </c>
      <c r="AK262" s="0" t="n">
        <f aca="false">MIN(N(Debts!$E$10),AA262)</f>
        <v>0</v>
      </c>
      <c r="AL262" s="0" t="n">
        <f aca="false">MIN(N(Debts!$E$11),AB262)</f>
        <v>0</v>
      </c>
      <c r="AM262" s="0" t="n">
        <f aca="false">MIN(N(Debts!$E$12),AC262)</f>
        <v>0</v>
      </c>
      <c r="AN262" s="0" t="n">
        <f aca="false">MIN(N(Debts!$E$13),AD262)</f>
        <v>0</v>
      </c>
      <c r="AO262" s="0" t="n">
        <f aca="false">MIN(N(Debts!$E$14),AE262)</f>
        <v>0</v>
      </c>
      <c r="AP262" s="0" t="n">
        <f aca="false">V262-AF262</f>
        <v>0</v>
      </c>
      <c r="AQ262" s="0" t="n">
        <f aca="false">W262-AG262</f>
        <v>0</v>
      </c>
      <c r="AR262" s="0" t="n">
        <f aca="false">X262-AH262</f>
        <v>0</v>
      </c>
      <c r="AS262" s="0" t="n">
        <f aca="false">Y262-AI262</f>
        <v>0</v>
      </c>
      <c r="AT262" s="0" t="n">
        <f aca="false">Z262-AJ262</f>
        <v>0</v>
      </c>
      <c r="AU262" s="0" t="n">
        <f aca="false">AA262-AK262</f>
        <v>0</v>
      </c>
      <c r="AV262" s="0" t="n">
        <f aca="false">AB262-AL262</f>
        <v>0</v>
      </c>
      <c r="AW262" s="0" t="n">
        <f aca="false">AC262-AM262</f>
        <v>0</v>
      </c>
      <c r="AX262" s="0" t="n">
        <f aca="false">AD262-AN262</f>
        <v>0</v>
      </c>
      <c r="AY262" s="0" t="n">
        <f aca="false">AE262-AO262</f>
        <v>0</v>
      </c>
      <c r="AZ262" s="0" t="n">
        <f aca="false">MAX(0,MIN(AP262,$BT262-SUMIF($AP$2:$AY$2,"&lt;"&amp;AP$2,$AP262:$AY262)))</f>
        <v>0</v>
      </c>
      <c r="BA262" s="0" t="n">
        <f aca="false">MAX(0,MIN(AQ262,$BT262-SUMIF($AP$2:$AY$2,"&lt;"&amp;AQ$2,$AP262:$AY262)))</f>
        <v>0</v>
      </c>
      <c r="BB262" s="0" t="n">
        <f aca="false">MAX(0,MIN(AR262,$BT262-SUMIF($AP$2:$AY$2,"&lt;"&amp;AR$2,$AP262:$AY262)))</f>
        <v>0</v>
      </c>
      <c r="BC262" s="0" t="n">
        <f aca="false">MAX(0,MIN(AS262,$BT262-SUMIF($AP$2:$AY$2,"&lt;"&amp;AS$2,$AP262:$AY262)))</f>
        <v>0</v>
      </c>
      <c r="BD262" s="0" t="n">
        <f aca="false">MAX(0,MIN(AT262,$BT262-SUMIF($AP$2:$AY$2,"&lt;"&amp;AT$2,$AP262:$AY262)))</f>
        <v>0</v>
      </c>
      <c r="BE262" s="0" t="n">
        <f aca="false">MAX(0,MIN(AU262,$BT262-SUMIF($AP$2:$AY$2,"&lt;"&amp;AU$2,$AP262:$AY262)))</f>
        <v>0</v>
      </c>
      <c r="BF262" s="0" t="n">
        <f aca="false">MAX(0,MIN(AV262,$BT262-SUMIF($AP$2:$AY$2,"&lt;"&amp;AV$2,$AP262:$AY262)))</f>
        <v>0</v>
      </c>
      <c r="BG262" s="0" t="n">
        <f aca="false">MAX(0,MIN(AW262,$BT262-SUMIF($AP$2:$AY$2,"&lt;"&amp;AW$2,$AP262:$AY262)))</f>
        <v>0</v>
      </c>
      <c r="BH262" s="0" t="n">
        <f aca="false">MAX(0,MIN(AX262,$BT262-SUMIF($AP$2:$AY$2,"&lt;"&amp;AX$2,$AP262:$AY262)))</f>
        <v>0</v>
      </c>
      <c r="BI262" s="0" t="n">
        <f aca="false">MAX(0,MIN(AY262,$BT262-SUMIF($AP$2:$AY$2,"&lt;"&amp;AY$2,$AP262:$AY262)))</f>
        <v>0</v>
      </c>
      <c r="BJ262" s="0" t="n">
        <f aca="false">ROUND(V262-AF262-AZ262,2)</f>
        <v>0</v>
      </c>
      <c r="BK262" s="0" t="n">
        <f aca="false">ROUND(W262-AG262-BA262,2)</f>
        <v>0</v>
      </c>
      <c r="BL262" s="0" t="n">
        <f aca="false">ROUND(X262-AH262-BB262,2)</f>
        <v>0</v>
      </c>
      <c r="BM262" s="0" t="n">
        <f aca="false">ROUND(Y262-AI262-BC262,2)</f>
        <v>0</v>
      </c>
      <c r="BN262" s="0" t="n">
        <f aca="false">ROUND(Z262-AJ262-BD262,2)</f>
        <v>0</v>
      </c>
      <c r="BO262" s="0" t="n">
        <f aca="false">ROUND(AA262-AK262-BE262,2)</f>
        <v>0</v>
      </c>
      <c r="BP262" s="0" t="n">
        <f aca="false">ROUND(AB262-AL262-BF262,2)</f>
        <v>0</v>
      </c>
      <c r="BQ262" s="0" t="n">
        <f aca="false">ROUND(AC262-AM262-BG262,2)</f>
        <v>0</v>
      </c>
      <c r="BR262" s="0" t="n">
        <f aca="false">ROUND(AD262-AN262-BH262,2)</f>
        <v>0</v>
      </c>
      <c r="BS262" s="0" t="n">
        <f aca="false">ROUND(AE262-AO262-BI262,2)</f>
        <v>0</v>
      </c>
      <c r="BT262" s="0" t="n">
        <f aca="false">MAX(0,Plan!$C$4-SUM(AF262:AO262))</f>
        <v>650</v>
      </c>
      <c r="BU262" s="0" t="n">
        <f aca="false">ROUND(SUM(BJ262:BS262),2)</f>
        <v>0</v>
      </c>
      <c r="BV262" s="0" t="n">
        <f aca="false">SUM(AF262:AO262)+SUM(AZ262:BI262)</f>
        <v>0</v>
      </c>
      <c r="BW262" s="0" t="n">
        <f aca="false">SUM(L262:U262)</f>
        <v>0</v>
      </c>
    </row>
    <row r="263" customFormat="false" ht="15" hidden="false" customHeight="false" outlineLevel="0" collapsed="false">
      <c r="A263" s="0" t="n">
        <v>258</v>
      </c>
      <c r="B263" s="0" t="n">
        <f aca="false">BJ262</f>
        <v>0</v>
      </c>
      <c r="C263" s="0" t="n">
        <f aca="false">BK262</f>
        <v>0</v>
      </c>
      <c r="D263" s="0" t="n">
        <f aca="false">BL262</f>
        <v>0</v>
      </c>
      <c r="E263" s="0" t="n">
        <f aca="false">BM262</f>
        <v>0</v>
      </c>
      <c r="F263" s="0" t="n">
        <f aca="false">BN262</f>
        <v>0</v>
      </c>
      <c r="G263" s="0" t="n">
        <f aca="false">BO262</f>
        <v>0</v>
      </c>
      <c r="H263" s="0" t="n">
        <f aca="false">BP262</f>
        <v>0</v>
      </c>
      <c r="I263" s="0" t="n">
        <f aca="false">BQ262</f>
        <v>0</v>
      </c>
      <c r="J263" s="0" t="n">
        <f aca="false">BR262</f>
        <v>0</v>
      </c>
      <c r="K263" s="0" t="n">
        <f aca="false">BS262</f>
        <v>0</v>
      </c>
      <c r="L263" s="0" t="n">
        <f aca="false">ROUND(B263*N(Debts!$D$5)/12,2)</f>
        <v>0</v>
      </c>
      <c r="M263" s="0" t="n">
        <f aca="false">ROUND(C263*N(Debts!$D$6)/12,2)</f>
        <v>0</v>
      </c>
      <c r="N263" s="0" t="n">
        <f aca="false">ROUND(D263*N(Debts!$D$7)/12,2)</f>
        <v>0</v>
      </c>
      <c r="O263" s="0" t="n">
        <f aca="false">ROUND(E263*N(Debts!$D$8)/12,2)</f>
        <v>0</v>
      </c>
      <c r="P263" s="0" t="n">
        <f aca="false">ROUND(F263*N(Debts!$D$9)/12,2)</f>
        <v>0</v>
      </c>
      <c r="Q263" s="0" t="n">
        <f aca="false">ROUND(G263*N(Debts!$D$10)/12,2)</f>
        <v>0</v>
      </c>
      <c r="R263" s="0" t="n">
        <f aca="false">ROUND(H263*N(Debts!$D$11)/12,2)</f>
        <v>0</v>
      </c>
      <c r="S263" s="0" t="n">
        <f aca="false">ROUND(I263*N(Debts!$D$12)/12,2)</f>
        <v>0</v>
      </c>
      <c r="T263" s="0" t="n">
        <f aca="false">ROUND(J263*N(Debts!$D$13)/12,2)</f>
        <v>0</v>
      </c>
      <c r="U263" s="0" t="n">
        <f aca="false">ROUND(K263*N(Debts!$D$14)/12,2)</f>
        <v>0</v>
      </c>
      <c r="V263" s="0" t="n">
        <f aca="false">B263+L263</f>
        <v>0</v>
      </c>
      <c r="W263" s="0" t="n">
        <f aca="false">C263+M263</f>
        <v>0</v>
      </c>
      <c r="X263" s="0" t="n">
        <f aca="false">D263+N263</f>
        <v>0</v>
      </c>
      <c r="Y263" s="0" t="n">
        <f aca="false">E263+O263</f>
        <v>0</v>
      </c>
      <c r="Z263" s="0" t="n">
        <f aca="false">F263+P263</f>
        <v>0</v>
      </c>
      <c r="AA263" s="0" t="n">
        <f aca="false">G263+Q263</f>
        <v>0</v>
      </c>
      <c r="AB263" s="0" t="n">
        <f aca="false">H263+R263</f>
        <v>0</v>
      </c>
      <c r="AC263" s="0" t="n">
        <f aca="false">I263+S263</f>
        <v>0</v>
      </c>
      <c r="AD263" s="0" t="n">
        <f aca="false">J263+T263</f>
        <v>0</v>
      </c>
      <c r="AE263" s="0" t="n">
        <f aca="false">K263+U263</f>
        <v>0</v>
      </c>
      <c r="AF263" s="0" t="n">
        <f aca="false">MIN(N(Debts!$E$5),V263)</f>
        <v>0</v>
      </c>
      <c r="AG263" s="0" t="n">
        <f aca="false">MIN(N(Debts!$E$6),W263)</f>
        <v>0</v>
      </c>
      <c r="AH263" s="0" t="n">
        <f aca="false">MIN(N(Debts!$E$7),X263)</f>
        <v>0</v>
      </c>
      <c r="AI263" s="0" t="n">
        <f aca="false">MIN(N(Debts!$E$8),Y263)</f>
        <v>0</v>
      </c>
      <c r="AJ263" s="0" t="n">
        <f aca="false">MIN(N(Debts!$E$9),Z263)</f>
        <v>0</v>
      </c>
      <c r="AK263" s="0" t="n">
        <f aca="false">MIN(N(Debts!$E$10),AA263)</f>
        <v>0</v>
      </c>
      <c r="AL263" s="0" t="n">
        <f aca="false">MIN(N(Debts!$E$11),AB263)</f>
        <v>0</v>
      </c>
      <c r="AM263" s="0" t="n">
        <f aca="false">MIN(N(Debts!$E$12),AC263)</f>
        <v>0</v>
      </c>
      <c r="AN263" s="0" t="n">
        <f aca="false">MIN(N(Debts!$E$13),AD263)</f>
        <v>0</v>
      </c>
      <c r="AO263" s="0" t="n">
        <f aca="false">MIN(N(Debts!$E$14),AE263)</f>
        <v>0</v>
      </c>
      <c r="AP263" s="0" t="n">
        <f aca="false">V263-AF263</f>
        <v>0</v>
      </c>
      <c r="AQ263" s="0" t="n">
        <f aca="false">W263-AG263</f>
        <v>0</v>
      </c>
      <c r="AR263" s="0" t="n">
        <f aca="false">X263-AH263</f>
        <v>0</v>
      </c>
      <c r="AS263" s="0" t="n">
        <f aca="false">Y263-AI263</f>
        <v>0</v>
      </c>
      <c r="AT263" s="0" t="n">
        <f aca="false">Z263-AJ263</f>
        <v>0</v>
      </c>
      <c r="AU263" s="0" t="n">
        <f aca="false">AA263-AK263</f>
        <v>0</v>
      </c>
      <c r="AV263" s="0" t="n">
        <f aca="false">AB263-AL263</f>
        <v>0</v>
      </c>
      <c r="AW263" s="0" t="n">
        <f aca="false">AC263-AM263</f>
        <v>0</v>
      </c>
      <c r="AX263" s="0" t="n">
        <f aca="false">AD263-AN263</f>
        <v>0</v>
      </c>
      <c r="AY263" s="0" t="n">
        <f aca="false">AE263-AO263</f>
        <v>0</v>
      </c>
      <c r="AZ263" s="0" t="n">
        <f aca="false">MAX(0,MIN(AP263,$BT263-SUMIF($AP$2:$AY$2,"&lt;"&amp;AP$2,$AP263:$AY263)))</f>
        <v>0</v>
      </c>
      <c r="BA263" s="0" t="n">
        <f aca="false">MAX(0,MIN(AQ263,$BT263-SUMIF($AP$2:$AY$2,"&lt;"&amp;AQ$2,$AP263:$AY263)))</f>
        <v>0</v>
      </c>
      <c r="BB263" s="0" t="n">
        <f aca="false">MAX(0,MIN(AR263,$BT263-SUMIF($AP$2:$AY$2,"&lt;"&amp;AR$2,$AP263:$AY263)))</f>
        <v>0</v>
      </c>
      <c r="BC263" s="0" t="n">
        <f aca="false">MAX(0,MIN(AS263,$BT263-SUMIF($AP$2:$AY$2,"&lt;"&amp;AS$2,$AP263:$AY263)))</f>
        <v>0</v>
      </c>
      <c r="BD263" s="0" t="n">
        <f aca="false">MAX(0,MIN(AT263,$BT263-SUMIF($AP$2:$AY$2,"&lt;"&amp;AT$2,$AP263:$AY263)))</f>
        <v>0</v>
      </c>
      <c r="BE263" s="0" t="n">
        <f aca="false">MAX(0,MIN(AU263,$BT263-SUMIF($AP$2:$AY$2,"&lt;"&amp;AU$2,$AP263:$AY263)))</f>
        <v>0</v>
      </c>
      <c r="BF263" s="0" t="n">
        <f aca="false">MAX(0,MIN(AV263,$BT263-SUMIF($AP$2:$AY$2,"&lt;"&amp;AV$2,$AP263:$AY263)))</f>
        <v>0</v>
      </c>
      <c r="BG263" s="0" t="n">
        <f aca="false">MAX(0,MIN(AW263,$BT263-SUMIF($AP$2:$AY$2,"&lt;"&amp;AW$2,$AP263:$AY263)))</f>
        <v>0</v>
      </c>
      <c r="BH263" s="0" t="n">
        <f aca="false">MAX(0,MIN(AX263,$BT263-SUMIF($AP$2:$AY$2,"&lt;"&amp;AX$2,$AP263:$AY263)))</f>
        <v>0</v>
      </c>
      <c r="BI263" s="0" t="n">
        <f aca="false">MAX(0,MIN(AY263,$BT263-SUMIF($AP$2:$AY$2,"&lt;"&amp;AY$2,$AP263:$AY263)))</f>
        <v>0</v>
      </c>
      <c r="BJ263" s="0" t="n">
        <f aca="false">ROUND(V263-AF263-AZ263,2)</f>
        <v>0</v>
      </c>
      <c r="BK263" s="0" t="n">
        <f aca="false">ROUND(W263-AG263-BA263,2)</f>
        <v>0</v>
      </c>
      <c r="BL263" s="0" t="n">
        <f aca="false">ROUND(X263-AH263-BB263,2)</f>
        <v>0</v>
      </c>
      <c r="BM263" s="0" t="n">
        <f aca="false">ROUND(Y263-AI263-BC263,2)</f>
        <v>0</v>
      </c>
      <c r="BN263" s="0" t="n">
        <f aca="false">ROUND(Z263-AJ263-BD263,2)</f>
        <v>0</v>
      </c>
      <c r="BO263" s="0" t="n">
        <f aca="false">ROUND(AA263-AK263-BE263,2)</f>
        <v>0</v>
      </c>
      <c r="BP263" s="0" t="n">
        <f aca="false">ROUND(AB263-AL263-BF263,2)</f>
        <v>0</v>
      </c>
      <c r="BQ263" s="0" t="n">
        <f aca="false">ROUND(AC263-AM263-BG263,2)</f>
        <v>0</v>
      </c>
      <c r="BR263" s="0" t="n">
        <f aca="false">ROUND(AD263-AN263-BH263,2)</f>
        <v>0</v>
      </c>
      <c r="BS263" s="0" t="n">
        <f aca="false">ROUND(AE263-AO263-BI263,2)</f>
        <v>0</v>
      </c>
      <c r="BT263" s="0" t="n">
        <f aca="false">MAX(0,Plan!$C$4-SUM(AF263:AO263))</f>
        <v>650</v>
      </c>
      <c r="BU263" s="0" t="n">
        <f aca="false">ROUND(SUM(BJ263:BS263),2)</f>
        <v>0</v>
      </c>
      <c r="BV263" s="0" t="n">
        <f aca="false">SUM(AF263:AO263)+SUM(AZ263:BI263)</f>
        <v>0</v>
      </c>
      <c r="BW263" s="0" t="n">
        <f aca="false">SUM(L263:U263)</f>
        <v>0</v>
      </c>
    </row>
    <row r="264" customFormat="false" ht="15" hidden="false" customHeight="false" outlineLevel="0" collapsed="false">
      <c r="A264" s="0" t="n">
        <v>259</v>
      </c>
      <c r="B264" s="0" t="n">
        <f aca="false">BJ263</f>
        <v>0</v>
      </c>
      <c r="C264" s="0" t="n">
        <f aca="false">BK263</f>
        <v>0</v>
      </c>
      <c r="D264" s="0" t="n">
        <f aca="false">BL263</f>
        <v>0</v>
      </c>
      <c r="E264" s="0" t="n">
        <f aca="false">BM263</f>
        <v>0</v>
      </c>
      <c r="F264" s="0" t="n">
        <f aca="false">BN263</f>
        <v>0</v>
      </c>
      <c r="G264" s="0" t="n">
        <f aca="false">BO263</f>
        <v>0</v>
      </c>
      <c r="H264" s="0" t="n">
        <f aca="false">BP263</f>
        <v>0</v>
      </c>
      <c r="I264" s="0" t="n">
        <f aca="false">BQ263</f>
        <v>0</v>
      </c>
      <c r="J264" s="0" t="n">
        <f aca="false">BR263</f>
        <v>0</v>
      </c>
      <c r="K264" s="0" t="n">
        <f aca="false">BS263</f>
        <v>0</v>
      </c>
      <c r="L264" s="0" t="n">
        <f aca="false">ROUND(B264*N(Debts!$D$5)/12,2)</f>
        <v>0</v>
      </c>
      <c r="M264" s="0" t="n">
        <f aca="false">ROUND(C264*N(Debts!$D$6)/12,2)</f>
        <v>0</v>
      </c>
      <c r="N264" s="0" t="n">
        <f aca="false">ROUND(D264*N(Debts!$D$7)/12,2)</f>
        <v>0</v>
      </c>
      <c r="O264" s="0" t="n">
        <f aca="false">ROUND(E264*N(Debts!$D$8)/12,2)</f>
        <v>0</v>
      </c>
      <c r="P264" s="0" t="n">
        <f aca="false">ROUND(F264*N(Debts!$D$9)/12,2)</f>
        <v>0</v>
      </c>
      <c r="Q264" s="0" t="n">
        <f aca="false">ROUND(G264*N(Debts!$D$10)/12,2)</f>
        <v>0</v>
      </c>
      <c r="R264" s="0" t="n">
        <f aca="false">ROUND(H264*N(Debts!$D$11)/12,2)</f>
        <v>0</v>
      </c>
      <c r="S264" s="0" t="n">
        <f aca="false">ROUND(I264*N(Debts!$D$12)/12,2)</f>
        <v>0</v>
      </c>
      <c r="T264" s="0" t="n">
        <f aca="false">ROUND(J264*N(Debts!$D$13)/12,2)</f>
        <v>0</v>
      </c>
      <c r="U264" s="0" t="n">
        <f aca="false">ROUND(K264*N(Debts!$D$14)/12,2)</f>
        <v>0</v>
      </c>
      <c r="V264" s="0" t="n">
        <f aca="false">B264+L264</f>
        <v>0</v>
      </c>
      <c r="W264" s="0" t="n">
        <f aca="false">C264+M264</f>
        <v>0</v>
      </c>
      <c r="X264" s="0" t="n">
        <f aca="false">D264+N264</f>
        <v>0</v>
      </c>
      <c r="Y264" s="0" t="n">
        <f aca="false">E264+O264</f>
        <v>0</v>
      </c>
      <c r="Z264" s="0" t="n">
        <f aca="false">F264+P264</f>
        <v>0</v>
      </c>
      <c r="AA264" s="0" t="n">
        <f aca="false">G264+Q264</f>
        <v>0</v>
      </c>
      <c r="AB264" s="0" t="n">
        <f aca="false">H264+R264</f>
        <v>0</v>
      </c>
      <c r="AC264" s="0" t="n">
        <f aca="false">I264+S264</f>
        <v>0</v>
      </c>
      <c r="AD264" s="0" t="n">
        <f aca="false">J264+T264</f>
        <v>0</v>
      </c>
      <c r="AE264" s="0" t="n">
        <f aca="false">K264+U264</f>
        <v>0</v>
      </c>
      <c r="AF264" s="0" t="n">
        <f aca="false">MIN(N(Debts!$E$5),V264)</f>
        <v>0</v>
      </c>
      <c r="AG264" s="0" t="n">
        <f aca="false">MIN(N(Debts!$E$6),W264)</f>
        <v>0</v>
      </c>
      <c r="AH264" s="0" t="n">
        <f aca="false">MIN(N(Debts!$E$7),X264)</f>
        <v>0</v>
      </c>
      <c r="AI264" s="0" t="n">
        <f aca="false">MIN(N(Debts!$E$8),Y264)</f>
        <v>0</v>
      </c>
      <c r="AJ264" s="0" t="n">
        <f aca="false">MIN(N(Debts!$E$9),Z264)</f>
        <v>0</v>
      </c>
      <c r="AK264" s="0" t="n">
        <f aca="false">MIN(N(Debts!$E$10),AA264)</f>
        <v>0</v>
      </c>
      <c r="AL264" s="0" t="n">
        <f aca="false">MIN(N(Debts!$E$11),AB264)</f>
        <v>0</v>
      </c>
      <c r="AM264" s="0" t="n">
        <f aca="false">MIN(N(Debts!$E$12),AC264)</f>
        <v>0</v>
      </c>
      <c r="AN264" s="0" t="n">
        <f aca="false">MIN(N(Debts!$E$13),AD264)</f>
        <v>0</v>
      </c>
      <c r="AO264" s="0" t="n">
        <f aca="false">MIN(N(Debts!$E$14),AE264)</f>
        <v>0</v>
      </c>
      <c r="AP264" s="0" t="n">
        <f aca="false">V264-AF264</f>
        <v>0</v>
      </c>
      <c r="AQ264" s="0" t="n">
        <f aca="false">W264-AG264</f>
        <v>0</v>
      </c>
      <c r="AR264" s="0" t="n">
        <f aca="false">X264-AH264</f>
        <v>0</v>
      </c>
      <c r="AS264" s="0" t="n">
        <f aca="false">Y264-AI264</f>
        <v>0</v>
      </c>
      <c r="AT264" s="0" t="n">
        <f aca="false">Z264-AJ264</f>
        <v>0</v>
      </c>
      <c r="AU264" s="0" t="n">
        <f aca="false">AA264-AK264</f>
        <v>0</v>
      </c>
      <c r="AV264" s="0" t="n">
        <f aca="false">AB264-AL264</f>
        <v>0</v>
      </c>
      <c r="AW264" s="0" t="n">
        <f aca="false">AC264-AM264</f>
        <v>0</v>
      </c>
      <c r="AX264" s="0" t="n">
        <f aca="false">AD264-AN264</f>
        <v>0</v>
      </c>
      <c r="AY264" s="0" t="n">
        <f aca="false">AE264-AO264</f>
        <v>0</v>
      </c>
      <c r="AZ264" s="0" t="n">
        <f aca="false">MAX(0,MIN(AP264,$BT264-SUMIF($AP$2:$AY$2,"&lt;"&amp;AP$2,$AP264:$AY264)))</f>
        <v>0</v>
      </c>
      <c r="BA264" s="0" t="n">
        <f aca="false">MAX(0,MIN(AQ264,$BT264-SUMIF($AP$2:$AY$2,"&lt;"&amp;AQ$2,$AP264:$AY264)))</f>
        <v>0</v>
      </c>
      <c r="BB264" s="0" t="n">
        <f aca="false">MAX(0,MIN(AR264,$BT264-SUMIF($AP$2:$AY$2,"&lt;"&amp;AR$2,$AP264:$AY264)))</f>
        <v>0</v>
      </c>
      <c r="BC264" s="0" t="n">
        <f aca="false">MAX(0,MIN(AS264,$BT264-SUMIF($AP$2:$AY$2,"&lt;"&amp;AS$2,$AP264:$AY264)))</f>
        <v>0</v>
      </c>
      <c r="BD264" s="0" t="n">
        <f aca="false">MAX(0,MIN(AT264,$BT264-SUMIF($AP$2:$AY$2,"&lt;"&amp;AT$2,$AP264:$AY264)))</f>
        <v>0</v>
      </c>
      <c r="BE264" s="0" t="n">
        <f aca="false">MAX(0,MIN(AU264,$BT264-SUMIF($AP$2:$AY$2,"&lt;"&amp;AU$2,$AP264:$AY264)))</f>
        <v>0</v>
      </c>
      <c r="BF264" s="0" t="n">
        <f aca="false">MAX(0,MIN(AV264,$BT264-SUMIF($AP$2:$AY$2,"&lt;"&amp;AV$2,$AP264:$AY264)))</f>
        <v>0</v>
      </c>
      <c r="BG264" s="0" t="n">
        <f aca="false">MAX(0,MIN(AW264,$BT264-SUMIF($AP$2:$AY$2,"&lt;"&amp;AW$2,$AP264:$AY264)))</f>
        <v>0</v>
      </c>
      <c r="BH264" s="0" t="n">
        <f aca="false">MAX(0,MIN(AX264,$BT264-SUMIF($AP$2:$AY$2,"&lt;"&amp;AX$2,$AP264:$AY264)))</f>
        <v>0</v>
      </c>
      <c r="BI264" s="0" t="n">
        <f aca="false">MAX(0,MIN(AY264,$BT264-SUMIF($AP$2:$AY$2,"&lt;"&amp;AY$2,$AP264:$AY264)))</f>
        <v>0</v>
      </c>
      <c r="BJ264" s="0" t="n">
        <f aca="false">ROUND(V264-AF264-AZ264,2)</f>
        <v>0</v>
      </c>
      <c r="BK264" s="0" t="n">
        <f aca="false">ROUND(W264-AG264-BA264,2)</f>
        <v>0</v>
      </c>
      <c r="BL264" s="0" t="n">
        <f aca="false">ROUND(X264-AH264-BB264,2)</f>
        <v>0</v>
      </c>
      <c r="BM264" s="0" t="n">
        <f aca="false">ROUND(Y264-AI264-BC264,2)</f>
        <v>0</v>
      </c>
      <c r="BN264" s="0" t="n">
        <f aca="false">ROUND(Z264-AJ264-BD264,2)</f>
        <v>0</v>
      </c>
      <c r="BO264" s="0" t="n">
        <f aca="false">ROUND(AA264-AK264-BE264,2)</f>
        <v>0</v>
      </c>
      <c r="BP264" s="0" t="n">
        <f aca="false">ROUND(AB264-AL264-BF264,2)</f>
        <v>0</v>
      </c>
      <c r="BQ264" s="0" t="n">
        <f aca="false">ROUND(AC264-AM264-BG264,2)</f>
        <v>0</v>
      </c>
      <c r="BR264" s="0" t="n">
        <f aca="false">ROUND(AD264-AN264-BH264,2)</f>
        <v>0</v>
      </c>
      <c r="BS264" s="0" t="n">
        <f aca="false">ROUND(AE264-AO264-BI264,2)</f>
        <v>0</v>
      </c>
      <c r="BT264" s="0" t="n">
        <f aca="false">MAX(0,Plan!$C$4-SUM(AF264:AO264))</f>
        <v>650</v>
      </c>
      <c r="BU264" s="0" t="n">
        <f aca="false">ROUND(SUM(BJ264:BS264),2)</f>
        <v>0</v>
      </c>
      <c r="BV264" s="0" t="n">
        <f aca="false">SUM(AF264:AO264)+SUM(AZ264:BI264)</f>
        <v>0</v>
      </c>
      <c r="BW264" s="0" t="n">
        <f aca="false">SUM(L264:U264)</f>
        <v>0</v>
      </c>
    </row>
    <row r="265" customFormat="false" ht="15" hidden="false" customHeight="false" outlineLevel="0" collapsed="false">
      <c r="A265" s="0" t="n">
        <v>260</v>
      </c>
      <c r="B265" s="0" t="n">
        <f aca="false">BJ264</f>
        <v>0</v>
      </c>
      <c r="C265" s="0" t="n">
        <f aca="false">BK264</f>
        <v>0</v>
      </c>
      <c r="D265" s="0" t="n">
        <f aca="false">BL264</f>
        <v>0</v>
      </c>
      <c r="E265" s="0" t="n">
        <f aca="false">BM264</f>
        <v>0</v>
      </c>
      <c r="F265" s="0" t="n">
        <f aca="false">BN264</f>
        <v>0</v>
      </c>
      <c r="G265" s="0" t="n">
        <f aca="false">BO264</f>
        <v>0</v>
      </c>
      <c r="H265" s="0" t="n">
        <f aca="false">BP264</f>
        <v>0</v>
      </c>
      <c r="I265" s="0" t="n">
        <f aca="false">BQ264</f>
        <v>0</v>
      </c>
      <c r="J265" s="0" t="n">
        <f aca="false">BR264</f>
        <v>0</v>
      </c>
      <c r="K265" s="0" t="n">
        <f aca="false">BS264</f>
        <v>0</v>
      </c>
      <c r="L265" s="0" t="n">
        <f aca="false">ROUND(B265*N(Debts!$D$5)/12,2)</f>
        <v>0</v>
      </c>
      <c r="M265" s="0" t="n">
        <f aca="false">ROUND(C265*N(Debts!$D$6)/12,2)</f>
        <v>0</v>
      </c>
      <c r="N265" s="0" t="n">
        <f aca="false">ROUND(D265*N(Debts!$D$7)/12,2)</f>
        <v>0</v>
      </c>
      <c r="O265" s="0" t="n">
        <f aca="false">ROUND(E265*N(Debts!$D$8)/12,2)</f>
        <v>0</v>
      </c>
      <c r="P265" s="0" t="n">
        <f aca="false">ROUND(F265*N(Debts!$D$9)/12,2)</f>
        <v>0</v>
      </c>
      <c r="Q265" s="0" t="n">
        <f aca="false">ROUND(G265*N(Debts!$D$10)/12,2)</f>
        <v>0</v>
      </c>
      <c r="R265" s="0" t="n">
        <f aca="false">ROUND(H265*N(Debts!$D$11)/12,2)</f>
        <v>0</v>
      </c>
      <c r="S265" s="0" t="n">
        <f aca="false">ROUND(I265*N(Debts!$D$12)/12,2)</f>
        <v>0</v>
      </c>
      <c r="T265" s="0" t="n">
        <f aca="false">ROUND(J265*N(Debts!$D$13)/12,2)</f>
        <v>0</v>
      </c>
      <c r="U265" s="0" t="n">
        <f aca="false">ROUND(K265*N(Debts!$D$14)/12,2)</f>
        <v>0</v>
      </c>
      <c r="V265" s="0" t="n">
        <f aca="false">B265+L265</f>
        <v>0</v>
      </c>
      <c r="W265" s="0" t="n">
        <f aca="false">C265+M265</f>
        <v>0</v>
      </c>
      <c r="X265" s="0" t="n">
        <f aca="false">D265+N265</f>
        <v>0</v>
      </c>
      <c r="Y265" s="0" t="n">
        <f aca="false">E265+O265</f>
        <v>0</v>
      </c>
      <c r="Z265" s="0" t="n">
        <f aca="false">F265+P265</f>
        <v>0</v>
      </c>
      <c r="AA265" s="0" t="n">
        <f aca="false">G265+Q265</f>
        <v>0</v>
      </c>
      <c r="AB265" s="0" t="n">
        <f aca="false">H265+R265</f>
        <v>0</v>
      </c>
      <c r="AC265" s="0" t="n">
        <f aca="false">I265+S265</f>
        <v>0</v>
      </c>
      <c r="AD265" s="0" t="n">
        <f aca="false">J265+T265</f>
        <v>0</v>
      </c>
      <c r="AE265" s="0" t="n">
        <f aca="false">K265+U265</f>
        <v>0</v>
      </c>
      <c r="AF265" s="0" t="n">
        <f aca="false">MIN(N(Debts!$E$5),V265)</f>
        <v>0</v>
      </c>
      <c r="AG265" s="0" t="n">
        <f aca="false">MIN(N(Debts!$E$6),W265)</f>
        <v>0</v>
      </c>
      <c r="AH265" s="0" t="n">
        <f aca="false">MIN(N(Debts!$E$7),X265)</f>
        <v>0</v>
      </c>
      <c r="AI265" s="0" t="n">
        <f aca="false">MIN(N(Debts!$E$8),Y265)</f>
        <v>0</v>
      </c>
      <c r="AJ265" s="0" t="n">
        <f aca="false">MIN(N(Debts!$E$9),Z265)</f>
        <v>0</v>
      </c>
      <c r="AK265" s="0" t="n">
        <f aca="false">MIN(N(Debts!$E$10),AA265)</f>
        <v>0</v>
      </c>
      <c r="AL265" s="0" t="n">
        <f aca="false">MIN(N(Debts!$E$11),AB265)</f>
        <v>0</v>
      </c>
      <c r="AM265" s="0" t="n">
        <f aca="false">MIN(N(Debts!$E$12),AC265)</f>
        <v>0</v>
      </c>
      <c r="AN265" s="0" t="n">
        <f aca="false">MIN(N(Debts!$E$13),AD265)</f>
        <v>0</v>
      </c>
      <c r="AO265" s="0" t="n">
        <f aca="false">MIN(N(Debts!$E$14),AE265)</f>
        <v>0</v>
      </c>
      <c r="AP265" s="0" t="n">
        <f aca="false">V265-AF265</f>
        <v>0</v>
      </c>
      <c r="AQ265" s="0" t="n">
        <f aca="false">W265-AG265</f>
        <v>0</v>
      </c>
      <c r="AR265" s="0" t="n">
        <f aca="false">X265-AH265</f>
        <v>0</v>
      </c>
      <c r="AS265" s="0" t="n">
        <f aca="false">Y265-AI265</f>
        <v>0</v>
      </c>
      <c r="AT265" s="0" t="n">
        <f aca="false">Z265-AJ265</f>
        <v>0</v>
      </c>
      <c r="AU265" s="0" t="n">
        <f aca="false">AA265-AK265</f>
        <v>0</v>
      </c>
      <c r="AV265" s="0" t="n">
        <f aca="false">AB265-AL265</f>
        <v>0</v>
      </c>
      <c r="AW265" s="0" t="n">
        <f aca="false">AC265-AM265</f>
        <v>0</v>
      </c>
      <c r="AX265" s="0" t="n">
        <f aca="false">AD265-AN265</f>
        <v>0</v>
      </c>
      <c r="AY265" s="0" t="n">
        <f aca="false">AE265-AO265</f>
        <v>0</v>
      </c>
      <c r="AZ265" s="0" t="n">
        <f aca="false">MAX(0,MIN(AP265,$BT265-SUMIF($AP$2:$AY$2,"&lt;"&amp;AP$2,$AP265:$AY265)))</f>
        <v>0</v>
      </c>
      <c r="BA265" s="0" t="n">
        <f aca="false">MAX(0,MIN(AQ265,$BT265-SUMIF($AP$2:$AY$2,"&lt;"&amp;AQ$2,$AP265:$AY265)))</f>
        <v>0</v>
      </c>
      <c r="BB265" s="0" t="n">
        <f aca="false">MAX(0,MIN(AR265,$BT265-SUMIF($AP$2:$AY$2,"&lt;"&amp;AR$2,$AP265:$AY265)))</f>
        <v>0</v>
      </c>
      <c r="BC265" s="0" t="n">
        <f aca="false">MAX(0,MIN(AS265,$BT265-SUMIF($AP$2:$AY$2,"&lt;"&amp;AS$2,$AP265:$AY265)))</f>
        <v>0</v>
      </c>
      <c r="BD265" s="0" t="n">
        <f aca="false">MAX(0,MIN(AT265,$BT265-SUMIF($AP$2:$AY$2,"&lt;"&amp;AT$2,$AP265:$AY265)))</f>
        <v>0</v>
      </c>
      <c r="BE265" s="0" t="n">
        <f aca="false">MAX(0,MIN(AU265,$BT265-SUMIF($AP$2:$AY$2,"&lt;"&amp;AU$2,$AP265:$AY265)))</f>
        <v>0</v>
      </c>
      <c r="BF265" s="0" t="n">
        <f aca="false">MAX(0,MIN(AV265,$BT265-SUMIF($AP$2:$AY$2,"&lt;"&amp;AV$2,$AP265:$AY265)))</f>
        <v>0</v>
      </c>
      <c r="BG265" s="0" t="n">
        <f aca="false">MAX(0,MIN(AW265,$BT265-SUMIF($AP$2:$AY$2,"&lt;"&amp;AW$2,$AP265:$AY265)))</f>
        <v>0</v>
      </c>
      <c r="BH265" s="0" t="n">
        <f aca="false">MAX(0,MIN(AX265,$BT265-SUMIF($AP$2:$AY$2,"&lt;"&amp;AX$2,$AP265:$AY265)))</f>
        <v>0</v>
      </c>
      <c r="BI265" s="0" t="n">
        <f aca="false">MAX(0,MIN(AY265,$BT265-SUMIF($AP$2:$AY$2,"&lt;"&amp;AY$2,$AP265:$AY265)))</f>
        <v>0</v>
      </c>
      <c r="BJ265" s="0" t="n">
        <f aca="false">ROUND(V265-AF265-AZ265,2)</f>
        <v>0</v>
      </c>
      <c r="BK265" s="0" t="n">
        <f aca="false">ROUND(W265-AG265-BA265,2)</f>
        <v>0</v>
      </c>
      <c r="BL265" s="0" t="n">
        <f aca="false">ROUND(X265-AH265-BB265,2)</f>
        <v>0</v>
      </c>
      <c r="BM265" s="0" t="n">
        <f aca="false">ROUND(Y265-AI265-BC265,2)</f>
        <v>0</v>
      </c>
      <c r="BN265" s="0" t="n">
        <f aca="false">ROUND(Z265-AJ265-BD265,2)</f>
        <v>0</v>
      </c>
      <c r="BO265" s="0" t="n">
        <f aca="false">ROUND(AA265-AK265-BE265,2)</f>
        <v>0</v>
      </c>
      <c r="BP265" s="0" t="n">
        <f aca="false">ROUND(AB265-AL265-BF265,2)</f>
        <v>0</v>
      </c>
      <c r="BQ265" s="0" t="n">
        <f aca="false">ROUND(AC265-AM265-BG265,2)</f>
        <v>0</v>
      </c>
      <c r="BR265" s="0" t="n">
        <f aca="false">ROUND(AD265-AN265-BH265,2)</f>
        <v>0</v>
      </c>
      <c r="BS265" s="0" t="n">
        <f aca="false">ROUND(AE265-AO265-BI265,2)</f>
        <v>0</v>
      </c>
      <c r="BT265" s="0" t="n">
        <f aca="false">MAX(0,Plan!$C$4-SUM(AF265:AO265))</f>
        <v>650</v>
      </c>
      <c r="BU265" s="0" t="n">
        <f aca="false">ROUND(SUM(BJ265:BS265),2)</f>
        <v>0</v>
      </c>
      <c r="BV265" s="0" t="n">
        <f aca="false">SUM(AF265:AO265)+SUM(AZ265:BI265)</f>
        <v>0</v>
      </c>
      <c r="BW265" s="0" t="n">
        <f aca="false">SUM(L265:U265)</f>
        <v>0</v>
      </c>
    </row>
    <row r="266" customFormat="false" ht="15" hidden="false" customHeight="false" outlineLevel="0" collapsed="false">
      <c r="A266" s="0" t="n">
        <v>261</v>
      </c>
      <c r="B266" s="0" t="n">
        <f aca="false">BJ265</f>
        <v>0</v>
      </c>
      <c r="C266" s="0" t="n">
        <f aca="false">BK265</f>
        <v>0</v>
      </c>
      <c r="D266" s="0" t="n">
        <f aca="false">BL265</f>
        <v>0</v>
      </c>
      <c r="E266" s="0" t="n">
        <f aca="false">BM265</f>
        <v>0</v>
      </c>
      <c r="F266" s="0" t="n">
        <f aca="false">BN265</f>
        <v>0</v>
      </c>
      <c r="G266" s="0" t="n">
        <f aca="false">BO265</f>
        <v>0</v>
      </c>
      <c r="H266" s="0" t="n">
        <f aca="false">BP265</f>
        <v>0</v>
      </c>
      <c r="I266" s="0" t="n">
        <f aca="false">BQ265</f>
        <v>0</v>
      </c>
      <c r="J266" s="0" t="n">
        <f aca="false">BR265</f>
        <v>0</v>
      </c>
      <c r="K266" s="0" t="n">
        <f aca="false">BS265</f>
        <v>0</v>
      </c>
      <c r="L266" s="0" t="n">
        <f aca="false">ROUND(B266*N(Debts!$D$5)/12,2)</f>
        <v>0</v>
      </c>
      <c r="M266" s="0" t="n">
        <f aca="false">ROUND(C266*N(Debts!$D$6)/12,2)</f>
        <v>0</v>
      </c>
      <c r="N266" s="0" t="n">
        <f aca="false">ROUND(D266*N(Debts!$D$7)/12,2)</f>
        <v>0</v>
      </c>
      <c r="O266" s="0" t="n">
        <f aca="false">ROUND(E266*N(Debts!$D$8)/12,2)</f>
        <v>0</v>
      </c>
      <c r="P266" s="0" t="n">
        <f aca="false">ROUND(F266*N(Debts!$D$9)/12,2)</f>
        <v>0</v>
      </c>
      <c r="Q266" s="0" t="n">
        <f aca="false">ROUND(G266*N(Debts!$D$10)/12,2)</f>
        <v>0</v>
      </c>
      <c r="R266" s="0" t="n">
        <f aca="false">ROUND(H266*N(Debts!$D$11)/12,2)</f>
        <v>0</v>
      </c>
      <c r="S266" s="0" t="n">
        <f aca="false">ROUND(I266*N(Debts!$D$12)/12,2)</f>
        <v>0</v>
      </c>
      <c r="T266" s="0" t="n">
        <f aca="false">ROUND(J266*N(Debts!$D$13)/12,2)</f>
        <v>0</v>
      </c>
      <c r="U266" s="0" t="n">
        <f aca="false">ROUND(K266*N(Debts!$D$14)/12,2)</f>
        <v>0</v>
      </c>
      <c r="V266" s="0" t="n">
        <f aca="false">B266+L266</f>
        <v>0</v>
      </c>
      <c r="W266" s="0" t="n">
        <f aca="false">C266+M266</f>
        <v>0</v>
      </c>
      <c r="X266" s="0" t="n">
        <f aca="false">D266+N266</f>
        <v>0</v>
      </c>
      <c r="Y266" s="0" t="n">
        <f aca="false">E266+O266</f>
        <v>0</v>
      </c>
      <c r="Z266" s="0" t="n">
        <f aca="false">F266+P266</f>
        <v>0</v>
      </c>
      <c r="AA266" s="0" t="n">
        <f aca="false">G266+Q266</f>
        <v>0</v>
      </c>
      <c r="AB266" s="0" t="n">
        <f aca="false">H266+R266</f>
        <v>0</v>
      </c>
      <c r="AC266" s="0" t="n">
        <f aca="false">I266+S266</f>
        <v>0</v>
      </c>
      <c r="AD266" s="0" t="n">
        <f aca="false">J266+T266</f>
        <v>0</v>
      </c>
      <c r="AE266" s="0" t="n">
        <f aca="false">K266+U266</f>
        <v>0</v>
      </c>
      <c r="AF266" s="0" t="n">
        <f aca="false">MIN(N(Debts!$E$5),V266)</f>
        <v>0</v>
      </c>
      <c r="AG266" s="0" t="n">
        <f aca="false">MIN(N(Debts!$E$6),W266)</f>
        <v>0</v>
      </c>
      <c r="AH266" s="0" t="n">
        <f aca="false">MIN(N(Debts!$E$7),X266)</f>
        <v>0</v>
      </c>
      <c r="AI266" s="0" t="n">
        <f aca="false">MIN(N(Debts!$E$8),Y266)</f>
        <v>0</v>
      </c>
      <c r="AJ266" s="0" t="n">
        <f aca="false">MIN(N(Debts!$E$9),Z266)</f>
        <v>0</v>
      </c>
      <c r="AK266" s="0" t="n">
        <f aca="false">MIN(N(Debts!$E$10),AA266)</f>
        <v>0</v>
      </c>
      <c r="AL266" s="0" t="n">
        <f aca="false">MIN(N(Debts!$E$11),AB266)</f>
        <v>0</v>
      </c>
      <c r="AM266" s="0" t="n">
        <f aca="false">MIN(N(Debts!$E$12),AC266)</f>
        <v>0</v>
      </c>
      <c r="AN266" s="0" t="n">
        <f aca="false">MIN(N(Debts!$E$13),AD266)</f>
        <v>0</v>
      </c>
      <c r="AO266" s="0" t="n">
        <f aca="false">MIN(N(Debts!$E$14),AE266)</f>
        <v>0</v>
      </c>
      <c r="AP266" s="0" t="n">
        <f aca="false">V266-AF266</f>
        <v>0</v>
      </c>
      <c r="AQ266" s="0" t="n">
        <f aca="false">W266-AG266</f>
        <v>0</v>
      </c>
      <c r="AR266" s="0" t="n">
        <f aca="false">X266-AH266</f>
        <v>0</v>
      </c>
      <c r="AS266" s="0" t="n">
        <f aca="false">Y266-AI266</f>
        <v>0</v>
      </c>
      <c r="AT266" s="0" t="n">
        <f aca="false">Z266-AJ266</f>
        <v>0</v>
      </c>
      <c r="AU266" s="0" t="n">
        <f aca="false">AA266-AK266</f>
        <v>0</v>
      </c>
      <c r="AV266" s="0" t="n">
        <f aca="false">AB266-AL266</f>
        <v>0</v>
      </c>
      <c r="AW266" s="0" t="n">
        <f aca="false">AC266-AM266</f>
        <v>0</v>
      </c>
      <c r="AX266" s="0" t="n">
        <f aca="false">AD266-AN266</f>
        <v>0</v>
      </c>
      <c r="AY266" s="0" t="n">
        <f aca="false">AE266-AO266</f>
        <v>0</v>
      </c>
      <c r="AZ266" s="0" t="n">
        <f aca="false">MAX(0,MIN(AP266,$BT266-SUMIF($AP$2:$AY$2,"&lt;"&amp;AP$2,$AP266:$AY266)))</f>
        <v>0</v>
      </c>
      <c r="BA266" s="0" t="n">
        <f aca="false">MAX(0,MIN(AQ266,$BT266-SUMIF($AP$2:$AY$2,"&lt;"&amp;AQ$2,$AP266:$AY266)))</f>
        <v>0</v>
      </c>
      <c r="BB266" s="0" t="n">
        <f aca="false">MAX(0,MIN(AR266,$BT266-SUMIF($AP$2:$AY$2,"&lt;"&amp;AR$2,$AP266:$AY266)))</f>
        <v>0</v>
      </c>
      <c r="BC266" s="0" t="n">
        <f aca="false">MAX(0,MIN(AS266,$BT266-SUMIF($AP$2:$AY$2,"&lt;"&amp;AS$2,$AP266:$AY266)))</f>
        <v>0</v>
      </c>
      <c r="BD266" s="0" t="n">
        <f aca="false">MAX(0,MIN(AT266,$BT266-SUMIF($AP$2:$AY$2,"&lt;"&amp;AT$2,$AP266:$AY266)))</f>
        <v>0</v>
      </c>
      <c r="BE266" s="0" t="n">
        <f aca="false">MAX(0,MIN(AU266,$BT266-SUMIF($AP$2:$AY$2,"&lt;"&amp;AU$2,$AP266:$AY266)))</f>
        <v>0</v>
      </c>
      <c r="BF266" s="0" t="n">
        <f aca="false">MAX(0,MIN(AV266,$BT266-SUMIF($AP$2:$AY$2,"&lt;"&amp;AV$2,$AP266:$AY266)))</f>
        <v>0</v>
      </c>
      <c r="BG266" s="0" t="n">
        <f aca="false">MAX(0,MIN(AW266,$BT266-SUMIF($AP$2:$AY$2,"&lt;"&amp;AW$2,$AP266:$AY266)))</f>
        <v>0</v>
      </c>
      <c r="BH266" s="0" t="n">
        <f aca="false">MAX(0,MIN(AX266,$BT266-SUMIF($AP$2:$AY$2,"&lt;"&amp;AX$2,$AP266:$AY266)))</f>
        <v>0</v>
      </c>
      <c r="BI266" s="0" t="n">
        <f aca="false">MAX(0,MIN(AY266,$BT266-SUMIF($AP$2:$AY$2,"&lt;"&amp;AY$2,$AP266:$AY266)))</f>
        <v>0</v>
      </c>
      <c r="BJ266" s="0" t="n">
        <f aca="false">ROUND(V266-AF266-AZ266,2)</f>
        <v>0</v>
      </c>
      <c r="BK266" s="0" t="n">
        <f aca="false">ROUND(W266-AG266-BA266,2)</f>
        <v>0</v>
      </c>
      <c r="BL266" s="0" t="n">
        <f aca="false">ROUND(X266-AH266-BB266,2)</f>
        <v>0</v>
      </c>
      <c r="BM266" s="0" t="n">
        <f aca="false">ROUND(Y266-AI266-BC266,2)</f>
        <v>0</v>
      </c>
      <c r="BN266" s="0" t="n">
        <f aca="false">ROUND(Z266-AJ266-BD266,2)</f>
        <v>0</v>
      </c>
      <c r="BO266" s="0" t="n">
        <f aca="false">ROUND(AA266-AK266-BE266,2)</f>
        <v>0</v>
      </c>
      <c r="BP266" s="0" t="n">
        <f aca="false">ROUND(AB266-AL266-BF266,2)</f>
        <v>0</v>
      </c>
      <c r="BQ266" s="0" t="n">
        <f aca="false">ROUND(AC266-AM266-BG266,2)</f>
        <v>0</v>
      </c>
      <c r="BR266" s="0" t="n">
        <f aca="false">ROUND(AD266-AN266-BH266,2)</f>
        <v>0</v>
      </c>
      <c r="BS266" s="0" t="n">
        <f aca="false">ROUND(AE266-AO266-BI266,2)</f>
        <v>0</v>
      </c>
      <c r="BT266" s="0" t="n">
        <f aca="false">MAX(0,Plan!$C$4-SUM(AF266:AO266))</f>
        <v>650</v>
      </c>
      <c r="BU266" s="0" t="n">
        <f aca="false">ROUND(SUM(BJ266:BS266),2)</f>
        <v>0</v>
      </c>
      <c r="BV266" s="0" t="n">
        <f aca="false">SUM(AF266:AO266)+SUM(AZ266:BI266)</f>
        <v>0</v>
      </c>
      <c r="BW266" s="0" t="n">
        <f aca="false">SUM(L266:U266)</f>
        <v>0</v>
      </c>
    </row>
    <row r="267" customFormat="false" ht="15" hidden="false" customHeight="false" outlineLevel="0" collapsed="false">
      <c r="A267" s="0" t="n">
        <v>262</v>
      </c>
      <c r="B267" s="0" t="n">
        <f aca="false">BJ266</f>
        <v>0</v>
      </c>
      <c r="C267" s="0" t="n">
        <f aca="false">BK266</f>
        <v>0</v>
      </c>
      <c r="D267" s="0" t="n">
        <f aca="false">BL266</f>
        <v>0</v>
      </c>
      <c r="E267" s="0" t="n">
        <f aca="false">BM266</f>
        <v>0</v>
      </c>
      <c r="F267" s="0" t="n">
        <f aca="false">BN266</f>
        <v>0</v>
      </c>
      <c r="G267" s="0" t="n">
        <f aca="false">BO266</f>
        <v>0</v>
      </c>
      <c r="H267" s="0" t="n">
        <f aca="false">BP266</f>
        <v>0</v>
      </c>
      <c r="I267" s="0" t="n">
        <f aca="false">BQ266</f>
        <v>0</v>
      </c>
      <c r="J267" s="0" t="n">
        <f aca="false">BR266</f>
        <v>0</v>
      </c>
      <c r="K267" s="0" t="n">
        <f aca="false">BS266</f>
        <v>0</v>
      </c>
      <c r="L267" s="0" t="n">
        <f aca="false">ROUND(B267*N(Debts!$D$5)/12,2)</f>
        <v>0</v>
      </c>
      <c r="M267" s="0" t="n">
        <f aca="false">ROUND(C267*N(Debts!$D$6)/12,2)</f>
        <v>0</v>
      </c>
      <c r="N267" s="0" t="n">
        <f aca="false">ROUND(D267*N(Debts!$D$7)/12,2)</f>
        <v>0</v>
      </c>
      <c r="O267" s="0" t="n">
        <f aca="false">ROUND(E267*N(Debts!$D$8)/12,2)</f>
        <v>0</v>
      </c>
      <c r="P267" s="0" t="n">
        <f aca="false">ROUND(F267*N(Debts!$D$9)/12,2)</f>
        <v>0</v>
      </c>
      <c r="Q267" s="0" t="n">
        <f aca="false">ROUND(G267*N(Debts!$D$10)/12,2)</f>
        <v>0</v>
      </c>
      <c r="R267" s="0" t="n">
        <f aca="false">ROUND(H267*N(Debts!$D$11)/12,2)</f>
        <v>0</v>
      </c>
      <c r="S267" s="0" t="n">
        <f aca="false">ROUND(I267*N(Debts!$D$12)/12,2)</f>
        <v>0</v>
      </c>
      <c r="T267" s="0" t="n">
        <f aca="false">ROUND(J267*N(Debts!$D$13)/12,2)</f>
        <v>0</v>
      </c>
      <c r="U267" s="0" t="n">
        <f aca="false">ROUND(K267*N(Debts!$D$14)/12,2)</f>
        <v>0</v>
      </c>
      <c r="V267" s="0" t="n">
        <f aca="false">B267+L267</f>
        <v>0</v>
      </c>
      <c r="W267" s="0" t="n">
        <f aca="false">C267+M267</f>
        <v>0</v>
      </c>
      <c r="X267" s="0" t="n">
        <f aca="false">D267+N267</f>
        <v>0</v>
      </c>
      <c r="Y267" s="0" t="n">
        <f aca="false">E267+O267</f>
        <v>0</v>
      </c>
      <c r="Z267" s="0" t="n">
        <f aca="false">F267+P267</f>
        <v>0</v>
      </c>
      <c r="AA267" s="0" t="n">
        <f aca="false">G267+Q267</f>
        <v>0</v>
      </c>
      <c r="AB267" s="0" t="n">
        <f aca="false">H267+R267</f>
        <v>0</v>
      </c>
      <c r="AC267" s="0" t="n">
        <f aca="false">I267+S267</f>
        <v>0</v>
      </c>
      <c r="AD267" s="0" t="n">
        <f aca="false">J267+T267</f>
        <v>0</v>
      </c>
      <c r="AE267" s="0" t="n">
        <f aca="false">K267+U267</f>
        <v>0</v>
      </c>
      <c r="AF267" s="0" t="n">
        <f aca="false">MIN(N(Debts!$E$5),V267)</f>
        <v>0</v>
      </c>
      <c r="AG267" s="0" t="n">
        <f aca="false">MIN(N(Debts!$E$6),W267)</f>
        <v>0</v>
      </c>
      <c r="AH267" s="0" t="n">
        <f aca="false">MIN(N(Debts!$E$7),X267)</f>
        <v>0</v>
      </c>
      <c r="AI267" s="0" t="n">
        <f aca="false">MIN(N(Debts!$E$8),Y267)</f>
        <v>0</v>
      </c>
      <c r="AJ267" s="0" t="n">
        <f aca="false">MIN(N(Debts!$E$9),Z267)</f>
        <v>0</v>
      </c>
      <c r="AK267" s="0" t="n">
        <f aca="false">MIN(N(Debts!$E$10),AA267)</f>
        <v>0</v>
      </c>
      <c r="AL267" s="0" t="n">
        <f aca="false">MIN(N(Debts!$E$11),AB267)</f>
        <v>0</v>
      </c>
      <c r="AM267" s="0" t="n">
        <f aca="false">MIN(N(Debts!$E$12),AC267)</f>
        <v>0</v>
      </c>
      <c r="AN267" s="0" t="n">
        <f aca="false">MIN(N(Debts!$E$13),AD267)</f>
        <v>0</v>
      </c>
      <c r="AO267" s="0" t="n">
        <f aca="false">MIN(N(Debts!$E$14),AE267)</f>
        <v>0</v>
      </c>
      <c r="AP267" s="0" t="n">
        <f aca="false">V267-AF267</f>
        <v>0</v>
      </c>
      <c r="AQ267" s="0" t="n">
        <f aca="false">W267-AG267</f>
        <v>0</v>
      </c>
      <c r="AR267" s="0" t="n">
        <f aca="false">X267-AH267</f>
        <v>0</v>
      </c>
      <c r="AS267" s="0" t="n">
        <f aca="false">Y267-AI267</f>
        <v>0</v>
      </c>
      <c r="AT267" s="0" t="n">
        <f aca="false">Z267-AJ267</f>
        <v>0</v>
      </c>
      <c r="AU267" s="0" t="n">
        <f aca="false">AA267-AK267</f>
        <v>0</v>
      </c>
      <c r="AV267" s="0" t="n">
        <f aca="false">AB267-AL267</f>
        <v>0</v>
      </c>
      <c r="AW267" s="0" t="n">
        <f aca="false">AC267-AM267</f>
        <v>0</v>
      </c>
      <c r="AX267" s="0" t="n">
        <f aca="false">AD267-AN267</f>
        <v>0</v>
      </c>
      <c r="AY267" s="0" t="n">
        <f aca="false">AE267-AO267</f>
        <v>0</v>
      </c>
      <c r="AZ267" s="0" t="n">
        <f aca="false">MAX(0,MIN(AP267,$BT267-SUMIF($AP$2:$AY$2,"&lt;"&amp;AP$2,$AP267:$AY267)))</f>
        <v>0</v>
      </c>
      <c r="BA267" s="0" t="n">
        <f aca="false">MAX(0,MIN(AQ267,$BT267-SUMIF($AP$2:$AY$2,"&lt;"&amp;AQ$2,$AP267:$AY267)))</f>
        <v>0</v>
      </c>
      <c r="BB267" s="0" t="n">
        <f aca="false">MAX(0,MIN(AR267,$BT267-SUMIF($AP$2:$AY$2,"&lt;"&amp;AR$2,$AP267:$AY267)))</f>
        <v>0</v>
      </c>
      <c r="BC267" s="0" t="n">
        <f aca="false">MAX(0,MIN(AS267,$BT267-SUMIF($AP$2:$AY$2,"&lt;"&amp;AS$2,$AP267:$AY267)))</f>
        <v>0</v>
      </c>
      <c r="BD267" s="0" t="n">
        <f aca="false">MAX(0,MIN(AT267,$BT267-SUMIF($AP$2:$AY$2,"&lt;"&amp;AT$2,$AP267:$AY267)))</f>
        <v>0</v>
      </c>
      <c r="BE267" s="0" t="n">
        <f aca="false">MAX(0,MIN(AU267,$BT267-SUMIF($AP$2:$AY$2,"&lt;"&amp;AU$2,$AP267:$AY267)))</f>
        <v>0</v>
      </c>
      <c r="BF267" s="0" t="n">
        <f aca="false">MAX(0,MIN(AV267,$BT267-SUMIF($AP$2:$AY$2,"&lt;"&amp;AV$2,$AP267:$AY267)))</f>
        <v>0</v>
      </c>
      <c r="BG267" s="0" t="n">
        <f aca="false">MAX(0,MIN(AW267,$BT267-SUMIF($AP$2:$AY$2,"&lt;"&amp;AW$2,$AP267:$AY267)))</f>
        <v>0</v>
      </c>
      <c r="BH267" s="0" t="n">
        <f aca="false">MAX(0,MIN(AX267,$BT267-SUMIF($AP$2:$AY$2,"&lt;"&amp;AX$2,$AP267:$AY267)))</f>
        <v>0</v>
      </c>
      <c r="BI267" s="0" t="n">
        <f aca="false">MAX(0,MIN(AY267,$BT267-SUMIF($AP$2:$AY$2,"&lt;"&amp;AY$2,$AP267:$AY267)))</f>
        <v>0</v>
      </c>
      <c r="BJ267" s="0" t="n">
        <f aca="false">ROUND(V267-AF267-AZ267,2)</f>
        <v>0</v>
      </c>
      <c r="BK267" s="0" t="n">
        <f aca="false">ROUND(W267-AG267-BA267,2)</f>
        <v>0</v>
      </c>
      <c r="BL267" s="0" t="n">
        <f aca="false">ROUND(X267-AH267-BB267,2)</f>
        <v>0</v>
      </c>
      <c r="BM267" s="0" t="n">
        <f aca="false">ROUND(Y267-AI267-BC267,2)</f>
        <v>0</v>
      </c>
      <c r="BN267" s="0" t="n">
        <f aca="false">ROUND(Z267-AJ267-BD267,2)</f>
        <v>0</v>
      </c>
      <c r="BO267" s="0" t="n">
        <f aca="false">ROUND(AA267-AK267-BE267,2)</f>
        <v>0</v>
      </c>
      <c r="BP267" s="0" t="n">
        <f aca="false">ROUND(AB267-AL267-BF267,2)</f>
        <v>0</v>
      </c>
      <c r="BQ267" s="0" t="n">
        <f aca="false">ROUND(AC267-AM267-BG267,2)</f>
        <v>0</v>
      </c>
      <c r="BR267" s="0" t="n">
        <f aca="false">ROUND(AD267-AN267-BH267,2)</f>
        <v>0</v>
      </c>
      <c r="BS267" s="0" t="n">
        <f aca="false">ROUND(AE267-AO267-BI267,2)</f>
        <v>0</v>
      </c>
      <c r="BT267" s="0" t="n">
        <f aca="false">MAX(0,Plan!$C$4-SUM(AF267:AO267))</f>
        <v>650</v>
      </c>
      <c r="BU267" s="0" t="n">
        <f aca="false">ROUND(SUM(BJ267:BS267),2)</f>
        <v>0</v>
      </c>
      <c r="BV267" s="0" t="n">
        <f aca="false">SUM(AF267:AO267)+SUM(AZ267:BI267)</f>
        <v>0</v>
      </c>
      <c r="BW267" s="0" t="n">
        <f aca="false">SUM(L267:U267)</f>
        <v>0</v>
      </c>
    </row>
    <row r="268" customFormat="false" ht="15" hidden="false" customHeight="false" outlineLevel="0" collapsed="false">
      <c r="A268" s="0" t="n">
        <v>263</v>
      </c>
      <c r="B268" s="0" t="n">
        <f aca="false">BJ267</f>
        <v>0</v>
      </c>
      <c r="C268" s="0" t="n">
        <f aca="false">BK267</f>
        <v>0</v>
      </c>
      <c r="D268" s="0" t="n">
        <f aca="false">BL267</f>
        <v>0</v>
      </c>
      <c r="E268" s="0" t="n">
        <f aca="false">BM267</f>
        <v>0</v>
      </c>
      <c r="F268" s="0" t="n">
        <f aca="false">BN267</f>
        <v>0</v>
      </c>
      <c r="G268" s="0" t="n">
        <f aca="false">BO267</f>
        <v>0</v>
      </c>
      <c r="H268" s="0" t="n">
        <f aca="false">BP267</f>
        <v>0</v>
      </c>
      <c r="I268" s="0" t="n">
        <f aca="false">BQ267</f>
        <v>0</v>
      </c>
      <c r="J268" s="0" t="n">
        <f aca="false">BR267</f>
        <v>0</v>
      </c>
      <c r="K268" s="0" t="n">
        <f aca="false">BS267</f>
        <v>0</v>
      </c>
      <c r="L268" s="0" t="n">
        <f aca="false">ROUND(B268*N(Debts!$D$5)/12,2)</f>
        <v>0</v>
      </c>
      <c r="M268" s="0" t="n">
        <f aca="false">ROUND(C268*N(Debts!$D$6)/12,2)</f>
        <v>0</v>
      </c>
      <c r="N268" s="0" t="n">
        <f aca="false">ROUND(D268*N(Debts!$D$7)/12,2)</f>
        <v>0</v>
      </c>
      <c r="O268" s="0" t="n">
        <f aca="false">ROUND(E268*N(Debts!$D$8)/12,2)</f>
        <v>0</v>
      </c>
      <c r="P268" s="0" t="n">
        <f aca="false">ROUND(F268*N(Debts!$D$9)/12,2)</f>
        <v>0</v>
      </c>
      <c r="Q268" s="0" t="n">
        <f aca="false">ROUND(G268*N(Debts!$D$10)/12,2)</f>
        <v>0</v>
      </c>
      <c r="R268" s="0" t="n">
        <f aca="false">ROUND(H268*N(Debts!$D$11)/12,2)</f>
        <v>0</v>
      </c>
      <c r="S268" s="0" t="n">
        <f aca="false">ROUND(I268*N(Debts!$D$12)/12,2)</f>
        <v>0</v>
      </c>
      <c r="T268" s="0" t="n">
        <f aca="false">ROUND(J268*N(Debts!$D$13)/12,2)</f>
        <v>0</v>
      </c>
      <c r="U268" s="0" t="n">
        <f aca="false">ROUND(K268*N(Debts!$D$14)/12,2)</f>
        <v>0</v>
      </c>
      <c r="V268" s="0" t="n">
        <f aca="false">B268+L268</f>
        <v>0</v>
      </c>
      <c r="W268" s="0" t="n">
        <f aca="false">C268+M268</f>
        <v>0</v>
      </c>
      <c r="X268" s="0" t="n">
        <f aca="false">D268+N268</f>
        <v>0</v>
      </c>
      <c r="Y268" s="0" t="n">
        <f aca="false">E268+O268</f>
        <v>0</v>
      </c>
      <c r="Z268" s="0" t="n">
        <f aca="false">F268+P268</f>
        <v>0</v>
      </c>
      <c r="AA268" s="0" t="n">
        <f aca="false">G268+Q268</f>
        <v>0</v>
      </c>
      <c r="AB268" s="0" t="n">
        <f aca="false">H268+R268</f>
        <v>0</v>
      </c>
      <c r="AC268" s="0" t="n">
        <f aca="false">I268+S268</f>
        <v>0</v>
      </c>
      <c r="AD268" s="0" t="n">
        <f aca="false">J268+T268</f>
        <v>0</v>
      </c>
      <c r="AE268" s="0" t="n">
        <f aca="false">K268+U268</f>
        <v>0</v>
      </c>
      <c r="AF268" s="0" t="n">
        <f aca="false">MIN(N(Debts!$E$5),V268)</f>
        <v>0</v>
      </c>
      <c r="AG268" s="0" t="n">
        <f aca="false">MIN(N(Debts!$E$6),W268)</f>
        <v>0</v>
      </c>
      <c r="AH268" s="0" t="n">
        <f aca="false">MIN(N(Debts!$E$7),X268)</f>
        <v>0</v>
      </c>
      <c r="AI268" s="0" t="n">
        <f aca="false">MIN(N(Debts!$E$8),Y268)</f>
        <v>0</v>
      </c>
      <c r="AJ268" s="0" t="n">
        <f aca="false">MIN(N(Debts!$E$9),Z268)</f>
        <v>0</v>
      </c>
      <c r="AK268" s="0" t="n">
        <f aca="false">MIN(N(Debts!$E$10),AA268)</f>
        <v>0</v>
      </c>
      <c r="AL268" s="0" t="n">
        <f aca="false">MIN(N(Debts!$E$11),AB268)</f>
        <v>0</v>
      </c>
      <c r="AM268" s="0" t="n">
        <f aca="false">MIN(N(Debts!$E$12),AC268)</f>
        <v>0</v>
      </c>
      <c r="AN268" s="0" t="n">
        <f aca="false">MIN(N(Debts!$E$13),AD268)</f>
        <v>0</v>
      </c>
      <c r="AO268" s="0" t="n">
        <f aca="false">MIN(N(Debts!$E$14),AE268)</f>
        <v>0</v>
      </c>
      <c r="AP268" s="0" t="n">
        <f aca="false">V268-AF268</f>
        <v>0</v>
      </c>
      <c r="AQ268" s="0" t="n">
        <f aca="false">W268-AG268</f>
        <v>0</v>
      </c>
      <c r="AR268" s="0" t="n">
        <f aca="false">X268-AH268</f>
        <v>0</v>
      </c>
      <c r="AS268" s="0" t="n">
        <f aca="false">Y268-AI268</f>
        <v>0</v>
      </c>
      <c r="AT268" s="0" t="n">
        <f aca="false">Z268-AJ268</f>
        <v>0</v>
      </c>
      <c r="AU268" s="0" t="n">
        <f aca="false">AA268-AK268</f>
        <v>0</v>
      </c>
      <c r="AV268" s="0" t="n">
        <f aca="false">AB268-AL268</f>
        <v>0</v>
      </c>
      <c r="AW268" s="0" t="n">
        <f aca="false">AC268-AM268</f>
        <v>0</v>
      </c>
      <c r="AX268" s="0" t="n">
        <f aca="false">AD268-AN268</f>
        <v>0</v>
      </c>
      <c r="AY268" s="0" t="n">
        <f aca="false">AE268-AO268</f>
        <v>0</v>
      </c>
      <c r="AZ268" s="0" t="n">
        <f aca="false">MAX(0,MIN(AP268,$BT268-SUMIF($AP$2:$AY$2,"&lt;"&amp;AP$2,$AP268:$AY268)))</f>
        <v>0</v>
      </c>
      <c r="BA268" s="0" t="n">
        <f aca="false">MAX(0,MIN(AQ268,$BT268-SUMIF($AP$2:$AY$2,"&lt;"&amp;AQ$2,$AP268:$AY268)))</f>
        <v>0</v>
      </c>
      <c r="BB268" s="0" t="n">
        <f aca="false">MAX(0,MIN(AR268,$BT268-SUMIF($AP$2:$AY$2,"&lt;"&amp;AR$2,$AP268:$AY268)))</f>
        <v>0</v>
      </c>
      <c r="BC268" s="0" t="n">
        <f aca="false">MAX(0,MIN(AS268,$BT268-SUMIF($AP$2:$AY$2,"&lt;"&amp;AS$2,$AP268:$AY268)))</f>
        <v>0</v>
      </c>
      <c r="BD268" s="0" t="n">
        <f aca="false">MAX(0,MIN(AT268,$BT268-SUMIF($AP$2:$AY$2,"&lt;"&amp;AT$2,$AP268:$AY268)))</f>
        <v>0</v>
      </c>
      <c r="BE268" s="0" t="n">
        <f aca="false">MAX(0,MIN(AU268,$BT268-SUMIF($AP$2:$AY$2,"&lt;"&amp;AU$2,$AP268:$AY268)))</f>
        <v>0</v>
      </c>
      <c r="BF268" s="0" t="n">
        <f aca="false">MAX(0,MIN(AV268,$BT268-SUMIF($AP$2:$AY$2,"&lt;"&amp;AV$2,$AP268:$AY268)))</f>
        <v>0</v>
      </c>
      <c r="BG268" s="0" t="n">
        <f aca="false">MAX(0,MIN(AW268,$BT268-SUMIF($AP$2:$AY$2,"&lt;"&amp;AW$2,$AP268:$AY268)))</f>
        <v>0</v>
      </c>
      <c r="BH268" s="0" t="n">
        <f aca="false">MAX(0,MIN(AX268,$BT268-SUMIF($AP$2:$AY$2,"&lt;"&amp;AX$2,$AP268:$AY268)))</f>
        <v>0</v>
      </c>
      <c r="BI268" s="0" t="n">
        <f aca="false">MAX(0,MIN(AY268,$BT268-SUMIF($AP$2:$AY$2,"&lt;"&amp;AY$2,$AP268:$AY268)))</f>
        <v>0</v>
      </c>
      <c r="BJ268" s="0" t="n">
        <f aca="false">ROUND(V268-AF268-AZ268,2)</f>
        <v>0</v>
      </c>
      <c r="BK268" s="0" t="n">
        <f aca="false">ROUND(W268-AG268-BA268,2)</f>
        <v>0</v>
      </c>
      <c r="BL268" s="0" t="n">
        <f aca="false">ROUND(X268-AH268-BB268,2)</f>
        <v>0</v>
      </c>
      <c r="BM268" s="0" t="n">
        <f aca="false">ROUND(Y268-AI268-BC268,2)</f>
        <v>0</v>
      </c>
      <c r="BN268" s="0" t="n">
        <f aca="false">ROUND(Z268-AJ268-BD268,2)</f>
        <v>0</v>
      </c>
      <c r="BO268" s="0" t="n">
        <f aca="false">ROUND(AA268-AK268-BE268,2)</f>
        <v>0</v>
      </c>
      <c r="BP268" s="0" t="n">
        <f aca="false">ROUND(AB268-AL268-BF268,2)</f>
        <v>0</v>
      </c>
      <c r="BQ268" s="0" t="n">
        <f aca="false">ROUND(AC268-AM268-BG268,2)</f>
        <v>0</v>
      </c>
      <c r="BR268" s="0" t="n">
        <f aca="false">ROUND(AD268-AN268-BH268,2)</f>
        <v>0</v>
      </c>
      <c r="BS268" s="0" t="n">
        <f aca="false">ROUND(AE268-AO268-BI268,2)</f>
        <v>0</v>
      </c>
      <c r="BT268" s="0" t="n">
        <f aca="false">MAX(0,Plan!$C$4-SUM(AF268:AO268))</f>
        <v>650</v>
      </c>
      <c r="BU268" s="0" t="n">
        <f aca="false">ROUND(SUM(BJ268:BS268),2)</f>
        <v>0</v>
      </c>
      <c r="BV268" s="0" t="n">
        <f aca="false">SUM(AF268:AO268)+SUM(AZ268:BI268)</f>
        <v>0</v>
      </c>
      <c r="BW268" s="0" t="n">
        <f aca="false">SUM(L268:U268)</f>
        <v>0</v>
      </c>
    </row>
    <row r="269" customFormat="false" ht="15" hidden="false" customHeight="false" outlineLevel="0" collapsed="false">
      <c r="A269" s="0" t="n">
        <v>264</v>
      </c>
      <c r="B269" s="0" t="n">
        <f aca="false">BJ268</f>
        <v>0</v>
      </c>
      <c r="C269" s="0" t="n">
        <f aca="false">BK268</f>
        <v>0</v>
      </c>
      <c r="D269" s="0" t="n">
        <f aca="false">BL268</f>
        <v>0</v>
      </c>
      <c r="E269" s="0" t="n">
        <f aca="false">BM268</f>
        <v>0</v>
      </c>
      <c r="F269" s="0" t="n">
        <f aca="false">BN268</f>
        <v>0</v>
      </c>
      <c r="G269" s="0" t="n">
        <f aca="false">BO268</f>
        <v>0</v>
      </c>
      <c r="H269" s="0" t="n">
        <f aca="false">BP268</f>
        <v>0</v>
      </c>
      <c r="I269" s="0" t="n">
        <f aca="false">BQ268</f>
        <v>0</v>
      </c>
      <c r="J269" s="0" t="n">
        <f aca="false">BR268</f>
        <v>0</v>
      </c>
      <c r="K269" s="0" t="n">
        <f aca="false">BS268</f>
        <v>0</v>
      </c>
      <c r="L269" s="0" t="n">
        <f aca="false">ROUND(B269*N(Debts!$D$5)/12,2)</f>
        <v>0</v>
      </c>
      <c r="M269" s="0" t="n">
        <f aca="false">ROUND(C269*N(Debts!$D$6)/12,2)</f>
        <v>0</v>
      </c>
      <c r="N269" s="0" t="n">
        <f aca="false">ROUND(D269*N(Debts!$D$7)/12,2)</f>
        <v>0</v>
      </c>
      <c r="O269" s="0" t="n">
        <f aca="false">ROUND(E269*N(Debts!$D$8)/12,2)</f>
        <v>0</v>
      </c>
      <c r="P269" s="0" t="n">
        <f aca="false">ROUND(F269*N(Debts!$D$9)/12,2)</f>
        <v>0</v>
      </c>
      <c r="Q269" s="0" t="n">
        <f aca="false">ROUND(G269*N(Debts!$D$10)/12,2)</f>
        <v>0</v>
      </c>
      <c r="R269" s="0" t="n">
        <f aca="false">ROUND(H269*N(Debts!$D$11)/12,2)</f>
        <v>0</v>
      </c>
      <c r="S269" s="0" t="n">
        <f aca="false">ROUND(I269*N(Debts!$D$12)/12,2)</f>
        <v>0</v>
      </c>
      <c r="T269" s="0" t="n">
        <f aca="false">ROUND(J269*N(Debts!$D$13)/12,2)</f>
        <v>0</v>
      </c>
      <c r="U269" s="0" t="n">
        <f aca="false">ROUND(K269*N(Debts!$D$14)/12,2)</f>
        <v>0</v>
      </c>
      <c r="V269" s="0" t="n">
        <f aca="false">B269+L269</f>
        <v>0</v>
      </c>
      <c r="W269" s="0" t="n">
        <f aca="false">C269+M269</f>
        <v>0</v>
      </c>
      <c r="X269" s="0" t="n">
        <f aca="false">D269+N269</f>
        <v>0</v>
      </c>
      <c r="Y269" s="0" t="n">
        <f aca="false">E269+O269</f>
        <v>0</v>
      </c>
      <c r="Z269" s="0" t="n">
        <f aca="false">F269+P269</f>
        <v>0</v>
      </c>
      <c r="AA269" s="0" t="n">
        <f aca="false">G269+Q269</f>
        <v>0</v>
      </c>
      <c r="AB269" s="0" t="n">
        <f aca="false">H269+R269</f>
        <v>0</v>
      </c>
      <c r="AC269" s="0" t="n">
        <f aca="false">I269+S269</f>
        <v>0</v>
      </c>
      <c r="AD269" s="0" t="n">
        <f aca="false">J269+T269</f>
        <v>0</v>
      </c>
      <c r="AE269" s="0" t="n">
        <f aca="false">K269+U269</f>
        <v>0</v>
      </c>
      <c r="AF269" s="0" t="n">
        <f aca="false">MIN(N(Debts!$E$5),V269)</f>
        <v>0</v>
      </c>
      <c r="AG269" s="0" t="n">
        <f aca="false">MIN(N(Debts!$E$6),W269)</f>
        <v>0</v>
      </c>
      <c r="AH269" s="0" t="n">
        <f aca="false">MIN(N(Debts!$E$7),X269)</f>
        <v>0</v>
      </c>
      <c r="AI269" s="0" t="n">
        <f aca="false">MIN(N(Debts!$E$8),Y269)</f>
        <v>0</v>
      </c>
      <c r="AJ269" s="0" t="n">
        <f aca="false">MIN(N(Debts!$E$9),Z269)</f>
        <v>0</v>
      </c>
      <c r="AK269" s="0" t="n">
        <f aca="false">MIN(N(Debts!$E$10),AA269)</f>
        <v>0</v>
      </c>
      <c r="AL269" s="0" t="n">
        <f aca="false">MIN(N(Debts!$E$11),AB269)</f>
        <v>0</v>
      </c>
      <c r="AM269" s="0" t="n">
        <f aca="false">MIN(N(Debts!$E$12),AC269)</f>
        <v>0</v>
      </c>
      <c r="AN269" s="0" t="n">
        <f aca="false">MIN(N(Debts!$E$13),AD269)</f>
        <v>0</v>
      </c>
      <c r="AO269" s="0" t="n">
        <f aca="false">MIN(N(Debts!$E$14),AE269)</f>
        <v>0</v>
      </c>
      <c r="AP269" s="0" t="n">
        <f aca="false">V269-AF269</f>
        <v>0</v>
      </c>
      <c r="AQ269" s="0" t="n">
        <f aca="false">W269-AG269</f>
        <v>0</v>
      </c>
      <c r="AR269" s="0" t="n">
        <f aca="false">X269-AH269</f>
        <v>0</v>
      </c>
      <c r="AS269" s="0" t="n">
        <f aca="false">Y269-AI269</f>
        <v>0</v>
      </c>
      <c r="AT269" s="0" t="n">
        <f aca="false">Z269-AJ269</f>
        <v>0</v>
      </c>
      <c r="AU269" s="0" t="n">
        <f aca="false">AA269-AK269</f>
        <v>0</v>
      </c>
      <c r="AV269" s="0" t="n">
        <f aca="false">AB269-AL269</f>
        <v>0</v>
      </c>
      <c r="AW269" s="0" t="n">
        <f aca="false">AC269-AM269</f>
        <v>0</v>
      </c>
      <c r="AX269" s="0" t="n">
        <f aca="false">AD269-AN269</f>
        <v>0</v>
      </c>
      <c r="AY269" s="0" t="n">
        <f aca="false">AE269-AO269</f>
        <v>0</v>
      </c>
      <c r="AZ269" s="0" t="n">
        <f aca="false">MAX(0,MIN(AP269,$BT269-SUMIF($AP$2:$AY$2,"&lt;"&amp;AP$2,$AP269:$AY269)))</f>
        <v>0</v>
      </c>
      <c r="BA269" s="0" t="n">
        <f aca="false">MAX(0,MIN(AQ269,$BT269-SUMIF($AP$2:$AY$2,"&lt;"&amp;AQ$2,$AP269:$AY269)))</f>
        <v>0</v>
      </c>
      <c r="BB269" s="0" t="n">
        <f aca="false">MAX(0,MIN(AR269,$BT269-SUMIF($AP$2:$AY$2,"&lt;"&amp;AR$2,$AP269:$AY269)))</f>
        <v>0</v>
      </c>
      <c r="BC269" s="0" t="n">
        <f aca="false">MAX(0,MIN(AS269,$BT269-SUMIF($AP$2:$AY$2,"&lt;"&amp;AS$2,$AP269:$AY269)))</f>
        <v>0</v>
      </c>
      <c r="BD269" s="0" t="n">
        <f aca="false">MAX(0,MIN(AT269,$BT269-SUMIF($AP$2:$AY$2,"&lt;"&amp;AT$2,$AP269:$AY269)))</f>
        <v>0</v>
      </c>
      <c r="BE269" s="0" t="n">
        <f aca="false">MAX(0,MIN(AU269,$BT269-SUMIF($AP$2:$AY$2,"&lt;"&amp;AU$2,$AP269:$AY269)))</f>
        <v>0</v>
      </c>
      <c r="BF269" s="0" t="n">
        <f aca="false">MAX(0,MIN(AV269,$BT269-SUMIF($AP$2:$AY$2,"&lt;"&amp;AV$2,$AP269:$AY269)))</f>
        <v>0</v>
      </c>
      <c r="BG269" s="0" t="n">
        <f aca="false">MAX(0,MIN(AW269,$BT269-SUMIF($AP$2:$AY$2,"&lt;"&amp;AW$2,$AP269:$AY269)))</f>
        <v>0</v>
      </c>
      <c r="BH269" s="0" t="n">
        <f aca="false">MAX(0,MIN(AX269,$BT269-SUMIF($AP$2:$AY$2,"&lt;"&amp;AX$2,$AP269:$AY269)))</f>
        <v>0</v>
      </c>
      <c r="BI269" s="0" t="n">
        <f aca="false">MAX(0,MIN(AY269,$BT269-SUMIF($AP$2:$AY$2,"&lt;"&amp;AY$2,$AP269:$AY269)))</f>
        <v>0</v>
      </c>
      <c r="BJ269" s="0" t="n">
        <f aca="false">ROUND(V269-AF269-AZ269,2)</f>
        <v>0</v>
      </c>
      <c r="BK269" s="0" t="n">
        <f aca="false">ROUND(W269-AG269-BA269,2)</f>
        <v>0</v>
      </c>
      <c r="BL269" s="0" t="n">
        <f aca="false">ROUND(X269-AH269-BB269,2)</f>
        <v>0</v>
      </c>
      <c r="BM269" s="0" t="n">
        <f aca="false">ROUND(Y269-AI269-BC269,2)</f>
        <v>0</v>
      </c>
      <c r="BN269" s="0" t="n">
        <f aca="false">ROUND(Z269-AJ269-BD269,2)</f>
        <v>0</v>
      </c>
      <c r="BO269" s="0" t="n">
        <f aca="false">ROUND(AA269-AK269-BE269,2)</f>
        <v>0</v>
      </c>
      <c r="BP269" s="0" t="n">
        <f aca="false">ROUND(AB269-AL269-BF269,2)</f>
        <v>0</v>
      </c>
      <c r="BQ269" s="0" t="n">
        <f aca="false">ROUND(AC269-AM269-BG269,2)</f>
        <v>0</v>
      </c>
      <c r="BR269" s="0" t="n">
        <f aca="false">ROUND(AD269-AN269-BH269,2)</f>
        <v>0</v>
      </c>
      <c r="BS269" s="0" t="n">
        <f aca="false">ROUND(AE269-AO269-BI269,2)</f>
        <v>0</v>
      </c>
      <c r="BT269" s="0" t="n">
        <f aca="false">MAX(0,Plan!$C$4-SUM(AF269:AO269))</f>
        <v>650</v>
      </c>
      <c r="BU269" s="0" t="n">
        <f aca="false">ROUND(SUM(BJ269:BS269),2)</f>
        <v>0</v>
      </c>
      <c r="BV269" s="0" t="n">
        <f aca="false">SUM(AF269:AO269)+SUM(AZ269:BI269)</f>
        <v>0</v>
      </c>
      <c r="BW269" s="0" t="n">
        <f aca="false">SUM(L269:U269)</f>
        <v>0</v>
      </c>
    </row>
    <row r="270" customFormat="false" ht="15" hidden="false" customHeight="false" outlineLevel="0" collapsed="false">
      <c r="A270" s="0" t="n">
        <v>265</v>
      </c>
      <c r="B270" s="0" t="n">
        <f aca="false">BJ269</f>
        <v>0</v>
      </c>
      <c r="C270" s="0" t="n">
        <f aca="false">BK269</f>
        <v>0</v>
      </c>
      <c r="D270" s="0" t="n">
        <f aca="false">BL269</f>
        <v>0</v>
      </c>
      <c r="E270" s="0" t="n">
        <f aca="false">BM269</f>
        <v>0</v>
      </c>
      <c r="F270" s="0" t="n">
        <f aca="false">BN269</f>
        <v>0</v>
      </c>
      <c r="G270" s="0" t="n">
        <f aca="false">BO269</f>
        <v>0</v>
      </c>
      <c r="H270" s="0" t="n">
        <f aca="false">BP269</f>
        <v>0</v>
      </c>
      <c r="I270" s="0" t="n">
        <f aca="false">BQ269</f>
        <v>0</v>
      </c>
      <c r="J270" s="0" t="n">
        <f aca="false">BR269</f>
        <v>0</v>
      </c>
      <c r="K270" s="0" t="n">
        <f aca="false">BS269</f>
        <v>0</v>
      </c>
      <c r="L270" s="0" t="n">
        <f aca="false">ROUND(B270*N(Debts!$D$5)/12,2)</f>
        <v>0</v>
      </c>
      <c r="M270" s="0" t="n">
        <f aca="false">ROUND(C270*N(Debts!$D$6)/12,2)</f>
        <v>0</v>
      </c>
      <c r="N270" s="0" t="n">
        <f aca="false">ROUND(D270*N(Debts!$D$7)/12,2)</f>
        <v>0</v>
      </c>
      <c r="O270" s="0" t="n">
        <f aca="false">ROUND(E270*N(Debts!$D$8)/12,2)</f>
        <v>0</v>
      </c>
      <c r="P270" s="0" t="n">
        <f aca="false">ROUND(F270*N(Debts!$D$9)/12,2)</f>
        <v>0</v>
      </c>
      <c r="Q270" s="0" t="n">
        <f aca="false">ROUND(G270*N(Debts!$D$10)/12,2)</f>
        <v>0</v>
      </c>
      <c r="R270" s="0" t="n">
        <f aca="false">ROUND(H270*N(Debts!$D$11)/12,2)</f>
        <v>0</v>
      </c>
      <c r="S270" s="0" t="n">
        <f aca="false">ROUND(I270*N(Debts!$D$12)/12,2)</f>
        <v>0</v>
      </c>
      <c r="T270" s="0" t="n">
        <f aca="false">ROUND(J270*N(Debts!$D$13)/12,2)</f>
        <v>0</v>
      </c>
      <c r="U270" s="0" t="n">
        <f aca="false">ROUND(K270*N(Debts!$D$14)/12,2)</f>
        <v>0</v>
      </c>
      <c r="V270" s="0" t="n">
        <f aca="false">B270+L270</f>
        <v>0</v>
      </c>
      <c r="W270" s="0" t="n">
        <f aca="false">C270+M270</f>
        <v>0</v>
      </c>
      <c r="X270" s="0" t="n">
        <f aca="false">D270+N270</f>
        <v>0</v>
      </c>
      <c r="Y270" s="0" t="n">
        <f aca="false">E270+O270</f>
        <v>0</v>
      </c>
      <c r="Z270" s="0" t="n">
        <f aca="false">F270+P270</f>
        <v>0</v>
      </c>
      <c r="AA270" s="0" t="n">
        <f aca="false">G270+Q270</f>
        <v>0</v>
      </c>
      <c r="AB270" s="0" t="n">
        <f aca="false">H270+R270</f>
        <v>0</v>
      </c>
      <c r="AC270" s="0" t="n">
        <f aca="false">I270+S270</f>
        <v>0</v>
      </c>
      <c r="AD270" s="0" t="n">
        <f aca="false">J270+T270</f>
        <v>0</v>
      </c>
      <c r="AE270" s="0" t="n">
        <f aca="false">K270+U270</f>
        <v>0</v>
      </c>
      <c r="AF270" s="0" t="n">
        <f aca="false">MIN(N(Debts!$E$5),V270)</f>
        <v>0</v>
      </c>
      <c r="AG270" s="0" t="n">
        <f aca="false">MIN(N(Debts!$E$6),W270)</f>
        <v>0</v>
      </c>
      <c r="AH270" s="0" t="n">
        <f aca="false">MIN(N(Debts!$E$7),X270)</f>
        <v>0</v>
      </c>
      <c r="AI270" s="0" t="n">
        <f aca="false">MIN(N(Debts!$E$8),Y270)</f>
        <v>0</v>
      </c>
      <c r="AJ270" s="0" t="n">
        <f aca="false">MIN(N(Debts!$E$9),Z270)</f>
        <v>0</v>
      </c>
      <c r="AK270" s="0" t="n">
        <f aca="false">MIN(N(Debts!$E$10),AA270)</f>
        <v>0</v>
      </c>
      <c r="AL270" s="0" t="n">
        <f aca="false">MIN(N(Debts!$E$11),AB270)</f>
        <v>0</v>
      </c>
      <c r="AM270" s="0" t="n">
        <f aca="false">MIN(N(Debts!$E$12),AC270)</f>
        <v>0</v>
      </c>
      <c r="AN270" s="0" t="n">
        <f aca="false">MIN(N(Debts!$E$13),AD270)</f>
        <v>0</v>
      </c>
      <c r="AO270" s="0" t="n">
        <f aca="false">MIN(N(Debts!$E$14),AE270)</f>
        <v>0</v>
      </c>
      <c r="AP270" s="0" t="n">
        <f aca="false">V270-AF270</f>
        <v>0</v>
      </c>
      <c r="AQ270" s="0" t="n">
        <f aca="false">W270-AG270</f>
        <v>0</v>
      </c>
      <c r="AR270" s="0" t="n">
        <f aca="false">X270-AH270</f>
        <v>0</v>
      </c>
      <c r="AS270" s="0" t="n">
        <f aca="false">Y270-AI270</f>
        <v>0</v>
      </c>
      <c r="AT270" s="0" t="n">
        <f aca="false">Z270-AJ270</f>
        <v>0</v>
      </c>
      <c r="AU270" s="0" t="n">
        <f aca="false">AA270-AK270</f>
        <v>0</v>
      </c>
      <c r="AV270" s="0" t="n">
        <f aca="false">AB270-AL270</f>
        <v>0</v>
      </c>
      <c r="AW270" s="0" t="n">
        <f aca="false">AC270-AM270</f>
        <v>0</v>
      </c>
      <c r="AX270" s="0" t="n">
        <f aca="false">AD270-AN270</f>
        <v>0</v>
      </c>
      <c r="AY270" s="0" t="n">
        <f aca="false">AE270-AO270</f>
        <v>0</v>
      </c>
      <c r="AZ270" s="0" t="n">
        <f aca="false">MAX(0,MIN(AP270,$BT270-SUMIF($AP$2:$AY$2,"&lt;"&amp;AP$2,$AP270:$AY270)))</f>
        <v>0</v>
      </c>
      <c r="BA270" s="0" t="n">
        <f aca="false">MAX(0,MIN(AQ270,$BT270-SUMIF($AP$2:$AY$2,"&lt;"&amp;AQ$2,$AP270:$AY270)))</f>
        <v>0</v>
      </c>
      <c r="BB270" s="0" t="n">
        <f aca="false">MAX(0,MIN(AR270,$BT270-SUMIF($AP$2:$AY$2,"&lt;"&amp;AR$2,$AP270:$AY270)))</f>
        <v>0</v>
      </c>
      <c r="BC270" s="0" t="n">
        <f aca="false">MAX(0,MIN(AS270,$BT270-SUMIF($AP$2:$AY$2,"&lt;"&amp;AS$2,$AP270:$AY270)))</f>
        <v>0</v>
      </c>
      <c r="BD270" s="0" t="n">
        <f aca="false">MAX(0,MIN(AT270,$BT270-SUMIF($AP$2:$AY$2,"&lt;"&amp;AT$2,$AP270:$AY270)))</f>
        <v>0</v>
      </c>
      <c r="BE270" s="0" t="n">
        <f aca="false">MAX(0,MIN(AU270,$BT270-SUMIF($AP$2:$AY$2,"&lt;"&amp;AU$2,$AP270:$AY270)))</f>
        <v>0</v>
      </c>
      <c r="BF270" s="0" t="n">
        <f aca="false">MAX(0,MIN(AV270,$BT270-SUMIF($AP$2:$AY$2,"&lt;"&amp;AV$2,$AP270:$AY270)))</f>
        <v>0</v>
      </c>
      <c r="BG270" s="0" t="n">
        <f aca="false">MAX(0,MIN(AW270,$BT270-SUMIF($AP$2:$AY$2,"&lt;"&amp;AW$2,$AP270:$AY270)))</f>
        <v>0</v>
      </c>
      <c r="BH270" s="0" t="n">
        <f aca="false">MAX(0,MIN(AX270,$BT270-SUMIF($AP$2:$AY$2,"&lt;"&amp;AX$2,$AP270:$AY270)))</f>
        <v>0</v>
      </c>
      <c r="BI270" s="0" t="n">
        <f aca="false">MAX(0,MIN(AY270,$BT270-SUMIF($AP$2:$AY$2,"&lt;"&amp;AY$2,$AP270:$AY270)))</f>
        <v>0</v>
      </c>
      <c r="BJ270" s="0" t="n">
        <f aca="false">ROUND(V270-AF270-AZ270,2)</f>
        <v>0</v>
      </c>
      <c r="BK270" s="0" t="n">
        <f aca="false">ROUND(W270-AG270-BA270,2)</f>
        <v>0</v>
      </c>
      <c r="BL270" s="0" t="n">
        <f aca="false">ROUND(X270-AH270-BB270,2)</f>
        <v>0</v>
      </c>
      <c r="BM270" s="0" t="n">
        <f aca="false">ROUND(Y270-AI270-BC270,2)</f>
        <v>0</v>
      </c>
      <c r="BN270" s="0" t="n">
        <f aca="false">ROUND(Z270-AJ270-BD270,2)</f>
        <v>0</v>
      </c>
      <c r="BO270" s="0" t="n">
        <f aca="false">ROUND(AA270-AK270-BE270,2)</f>
        <v>0</v>
      </c>
      <c r="BP270" s="0" t="n">
        <f aca="false">ROUND(AB270-AL270-BF270,2)</f>
        <v>0</v>
      </c>
      <c r="BQ270" s="0" t="n">
        <f aca="false">ROUND(AC270-AM270-BG270,2)</f>
        <v>0</v>
      </c>
      <c r="BR270" s="0" t="n">
        <f aca="false">ROUND(AD270-AN270-BH270,2)</f>
        <v>0</v>
      </c>
      <c r="BS270" s="0" t="n">
        <f aca="false">ROUND(AE270-AO270-BI270,2)</f>
        <v>0</v>
      </c>
      <c r="BT270" s="0" t="n">
        <f aca="false">MAX(0,Plan!$C$4-SUM(AF270:AO270))</f>
        <v>650</v>
      </c>
      <c r="BU270" s="0" t="n">
        <f aca="false">ROUND(SUM(BJ270:BS270),2)</f>
        <v>0</v>
      </c>
      <c r="BV270" s="0" t="n">
        <f aca="false">SUM(AF270:AO270)+SUM(AZ270:BI270)</f>
        <v>0</v>
      </c>
      <c r="BW270" s="0" t="n">
        <f aca="false">SUM(L270:U270)</f>
        <v>0</v>
      </c>
    </row>
    <row r="271" customFormat="false" ht="15" hidden="false" customHeight="false" outlineLevel="0" collapsed="false">
      <c r="A271" s="0" t="n">
        <v>266</v>
      </c>
      <c r="B271" s="0" t="n">
        <f aca="false">BJ270</f>
        <v>0</v>
      </c>
      <c r="C271" s="0" t="n">
        <f aca="false">BK270</f>
        <v>0</v>
      </c>
      <c r="D271" s="0" t="n">
        <f aca="false">BL270</f>
        <v>0</v>
      </c>
      <c r="E271" s="0" t="n">
        <f aca="false">BM270</f>
        <v>0</v>
      </c>
      <c r="F271" s="0" t="n">
        <f aca="false">BN270</f>
        <v>0</v>
      </c>
      <c r="G271" s="0" t="n">
        <f aca="false">BO270</f>
        <v>0</v>
      </c>
      <c r="H271" s="0" t="n">
        <f aca="false">BP270</f>
        <v>0</v>
      </c>
      <c r="I271" s="0" t="n">
        <f aca="false">BQ270</f>
        <v>0</v>
      </c>
      <c r="J271" s="0" t="n">
        <f aca="false">BR270</f>
        <v>0</v>
      </c>
      <c r="K271" s="0" t="n">
        <f aca="false">BS270</f>
        <v>0</v>
      </c>
      <c r="L271" s="0" t="n">
        <f aca="false">ROUND(B271*N(Debts!$D$5)/12,2)</f>
        <v>0</v>
      </c>
      <c r="M271" s="0" t="n">
        <f aca="false">ROUND(C271*N(Debts!$D$6)/12,2)</f>
        <v>0</v>
      </c>
      <c r="N271" s="0" t="n">
        <f aca="false">ROUND(D271*N(Debts!$D$7)/12,2)</f>
        <v>0</v>
      </c>
      <c r="O271" s="0" t="n">
        <f aca="false">ROUND(E271*N(Debts!$D$8)/12,2)</f>
        <v>0</v>
      </c>
      <c r="P271" s="0" t="n">
        <f aca="false">ROUND(F271*N(Debts!$D$9)/12,2)</f>
        <v>0</v>
      </c>
      <c r="Q271" s="0" t="n">
        <f aca="false">ROUND(G271*N(Debts!$D$10)/12,2)</f>
        <v>0</v>
      </c>
      <c r="R271" s="0" t="n">
        <f aca="false">ROUND(H271*N(Debts!$D$11)/12,2)</f>
        <v>0</v>
      </c>
      <c r="S271" s="0" t="n">
        <f aca="false">ROUND(I271*N(Debts!$D$12)/12,2)</f>
        <v>0</v>
      </c>
      <c r="T271" s="0" t="n">
        <f aca="false">ROUND(J271*N(Debts!$D$13)/12,2)</f>
        <v>0</v>
      </c>
      <c r="U271" s="0" t="n">
        <f aca="false">ROUND(K271*N(Debts!$D$14)/12,2)</f>
        <v>0</v>
      </c>
      <c r="V271" s="0" t="n">
        <f aca="false">B271+L271</f>
        <v>0</v>
      </c>
      <c r="W271" s="0" t="n">
        <f aca="false">C271+M271</f>
        <v>0</v>
      </c>
      <c r="X271" s="0" t="n">
        <f aca="false">D271+N271</f>
        <v>0</v>
      </c>
      <c r="Y271" s="0" t="n">
        <f aca="false">E271+O271</f>
        <v>0</v>
      </c>
      <c r="Z271" s="0" t="n">
        <f aca="false">F271+P271</f>
        <v>0</v>
      </c>
      <c r="AA271" s="0" t="n">
        <f aca="false">G271+Q271</f>
        <v>0</v>
      </c>
      <c r="AB271" s="0" t="n">
        <f aca="false">H271+R271</f>
        <v>0</v>
      </c>
      <c r="AC271" s="0" t="n">
        <f aca="false">I271+S271</f>
        <v>0</v>
      </c>
      <c r="AD271" s="0" t="n">
        <f aca="false">J271+T271</f>
        <v>0</v>
      </c>
      <c r="AE271" s="0" t="n">
        <f aca="false">K271+U271</f>
        <v>0</v>
      </c>
      <c r="AF271" s="0" t="n">
        <f aca="false">MIN(N(Debts!$E$5),V271)</f>
        <v>0</v>
      </c>
      <c r="AG271" s="0" t="n">
        <f aca="false">MIN(N(Debts!$E$6),W271)</f>
        <v>0</v>
      </c>
      <c r="AH271" s="0" t="n">
        <f aca="false">MIN(N(Debts!$E$7),X271)</f>
        <v>0</v>
      </c>
      <c r="AI271" s="0" t="n">
        <f aca="false">MIN(N(Debts!$E$8),Y271)</f>
        <v>0</v>
      </c>
      <c r="AJ271" s="0" t="n">
        <f aca="false">MIN(N(Debts!$E$9),Z271)</f>
        <v>0</v>
      </c>
      <c r="AK271" s="0" t="n">
        <f aca="false">MIN(N(Debts!$E$10),AA271)</f>
        <v>0</v>
      </c>
      <c r="AL271" s="0" t="n">
        <f aca="false">MIN(N(Debts!$E$11),AB271)</f>
        <v>0</v>
      </c>
      <c r="AM271" s="0" t="n">
        <f aca="false">MIN(N(Debts!$E$12),AC271)</f>
        <v>0</v>
      </c>
      <c r="AN271" s="0" t="n">
        <f aca="false">MIN(N(Debts!$E$13),AD271)</f>
        <v>0</v>
      </c>
      <c r="AO271" s="0" t="n">
        <f aca="false">MIN(N(Debts!$E$14),AE271)</f>
        <v>0</v>
      </c>
      <c r="AP271" s="0" t="n">
        <f aca="false">V271-AF271</f>
        <v>0</v>
      </c>
      <c r="AQ271" s="0" t="n">
        <f aca="false">W271-AG271</f>
        <v>0</v>
      </c>
      <c r="AR271" s="0" t="n">
        <f aca="false">X271-AH271</f>
        <v>0</v>
      </c>
      <c r="AS271" s="0" t="n">
        <f aca="false">Y271-AI271</f>
        <v>0</v>
      </c>
      <c r="AT271" s="0" t="n">
        <f aca="false">Z271-AJ271</f>
        <v>0</v>
      </c>
      <c r="AU271" s="0" t="n">
        <f aca="false">AA271-AK271</f>
        <v>0</v>
      </c>
      <c r="AV271" s="0" t="n">
        <f aca="false">AB271-AL271</f>
        <v>0</v>
      </c>
      <c r="AW271" s="0" t="n">
        <f aca="false">AC271-AM271</f>
        <v>0</v>
      </c>
      <c r="AX271" s="0" t="n">
        <f aca="false">AD271-AN271</f>
        <v>0</v>
      </c>
      <c r="AY271" s="0" t="n">
        <f aca="false">AE271-AO271</f>
        <v>0</v>
      </c>
      <c r="AZ271" s="0" t="n">
        <f aca="false">MAX(0,MIN(AP271,$BT271-SUMIF($AP$2:$AY$2,"&lt;"&amp;AP$2,$AP271:$AY271)))</f>
        <v>0</v>
      </c>
      <c r="BA271" s="0" t="n">
        <f aca="false">MAX(0,MIN(AQ271,$BT271-SUMIF($AP$2:$AY$2,"&lt;"&amp;AQ$2,$AP271:$AY271)))</f>
        <v>0</v>
      </c>
      <c r="BB271" s="0" t="n">
        <f aca="false">MAX(0,MIN(AR271,$BT271-SUMIF($AP$2:$AY$2,"&lt;"&amp;AR$2,$AP271:$AY271)))</f>
        <v>0</v>
      </c>
      <c r="BC271" s="0" t="n">
        <f aca="false">MAX(0,MIN(AS271,$BT271-SUMIF($AP$2:$AY$2,"&lt;"&amp;AS$2,$AP271:$AY271)))</f>
        <v>0</v>
      </c>
      <c r="BD271" s="0" t="n">
        <f aca="false">MAX(0,MIN(AT271,$BT271-SUMIF($AP$2:$AY$2,"&lt;"&amp;AT$2,$AP271:$AY271)))</f>
        <v>0</v>
      </c>
      <c r="BE271" s="0" t="n">
        <f aca="false">MAX(0,MIN(AU271,$BT271-SUMIF($AP$2:$AY$2,"&lt;"&amp;AU$2,$AP271:$AY271)))</f>
        <v>0</v>
      </c>
      <c r="BF271" s="0" t="n">
        <f aca="false">MAX(0,MIN(AV271,$BT271-SUMIF($AP$2:$AY$2,"&lt;"&amp;AV$2,$AP271:$AY271)))</f>
        <v>0</v>
      </c>
      <c r="BG271" s="0" t="n">
        <f aca="false">MAX(0,MIN(AW271,$BT271-SUMIF($AP$2:$AY$2,"&lt;"&amp;AW$2,$AP271:$AY271)))</f>
        <v>0</v>
      </c>
      <c r="BH271" s="0" t="n">
        <f aca="false">MAX(0,MIN(AX271,$BT271-SUMIF($AP$2:$AY$2,"&lt;"&amp;AX$2,$AP271:$AY271)))</f>
        <v>0</v>
      </c>
      <c r="BI271" s="0" t="n">
        <f aca="false">MAX(0,MIN(AY271,$BT271-SUMIF($AP$2:$AY$2,"&lt;"&amp;AY$2,$AP271:$AY271)))</f>
        <v>0</v>
      </c>
      <c r="BJ271" s="0" t="n">
        <f aca="false">ROUND(V271-AF271-AZ271,2)</f>
        <v>0</v>
      </c>
      <c r="BK271" s="0" t="n">
        <f aca="false">ROUND(W271-AG271-BA271,2)</f>
        <v>0</v>
      </c>
      <c r="BL271" s="0" t="n">
        <f aca="false">ROUND(X271-AH271-BB271,2)</f>
        <v>0</v>
      </c>
      <c r="BM271" s="0" t="n">
        <f aca="false">ROUND(Y271-AI271-BC271,2)</f>
        <v>0</v>
      </c>
      <c r="BN271" s="0" t="n">
        <f aca="false">ROUND(Z271-AJ271-BD271,2)</f>
        <v>0</v>
      </c>
      <c r="BO271" s="0" t="n">
        <f aca="false">ROUND(AA271-AK271-BE271,2)</f>
        <v>0</v>
      </c>
      <c r="BP271" s="0" t="n">
        <f aca="false">ROUND(AB271-AL271-BF271,2)</f>
        <v>0</v>
      </c>
      <c r="BQ271" s="0" t="n">
        <f aca="false">ROUND(AC271-AM271-BG271,2)</f>
        <v>0</v>
      </c>
      <c r="BR271" s="0" t="n">
        <f aca="false">ROUND(AD271-AN271-BH271,2)</f>
        <v>0</v>
      </c>
      <c r="BS271" s="0" t="n">
        <f aca="false">ROUND(AE271-AO271-BI271,2)</f>
        <v>0</v>
      </c>
      <c r="BT271" s="0" t="n">
        <f aca="false">MAX(0,Plan!$C$4-SUM(AF271:AO271))</f>
        <v>650</v>
      </c>
      <c r="BU271" s="0" t="n">
        <f aca="false">ROUND(SUM(BJ271:BS271),2)</f>
        <v>0</v>
      </c>
      <c r="BV271" s="0" t="n">
        <f aca="false">SUM(AF271:AO271)+SUM(AZ271:BI271)</f>
        <v>0</v>
      </c>
      <c r="BW271" s="0" t="n">
        <f aca="false">SUM(L271:U271)</f>
        <v>0</v>
      </c>
    </row>
    <row r="272" customFormat="false" ht="15" hidden="false" customHeight="false" outlineLevel="0" collapsed="false">
      <c r="A272" s="0" t="n">
        <v>267</v>
      </c>
      <c r="B272" s="0" t="n">
        <f aca="false">BJ271</f>
        <v>0</v>
      </c>
      <c r="C272" s="0" t="n">
        <f aca="false">BK271</f>
        <v>0</v>
      </c>
      <c r="D272" s="0" t="n">
        <f aca="false">BL271</f>
        <v>0</v>
      </c>
      <c r="E272" s="0" t="n">
        <f aca="false">BM271</f>
        <v>0</v>
      </c>
      <c r="F272" s="0" t="n">
        <f aca="false">BN271</f>
        <v>0</v>
      </c>
      <c r="G272" s="0" t="n">
        <f aca="false">BO271</f>
        <v>0</v>
      </c>
      <c r="H272" s="0" t="n">
        <f aca="false">BP271</f>
        <v>0</v>
      </c>
      <c r="I272" s="0" t="n">
        <f aca="false">BQ271</f>
        <v>0</v>
      </c>
      <c r="J272" s="0" t="n">
        <f aca="false">BR271</f>
        <v>0</v>
      </c>
      <c r="K272" s="0" t="n">
        <f aca="false">BS271</f>
        <v>0</v>
      </c>
      <c r="L272" s="0" t="n">
        <f aca="false">ROUND(B272*N(Debts!$D$5)/12,2)</f>
        <v>0</v>
      </c>
      <c r="M272" s="0" t="n">
        <f aca="false">ROUND(C272*N(Debts!$D$6)/12,2)</f>
        <v>0</v>
      </c>
      <c r="N272" s="0" t="n">
        <f aca="false">ROUND(D272*N(Debts!$D$7)/12,2)</f>
        <v>0</v>
      </c>
      <c r="O272" s="0" t="n">
        <f aca="false">ROUND(E272*N(Debts!$D$8)/12,2)</f>
        <v>0</v>
      </c>
      <c r="P272" s="0" t="n">
        <f aca="false">ROUND(F272*N(Debts!$D$9)/12,2)</f>
        <v>0</v>
      </c>
      <c r="Q272" s="0" t="n">
        <f aca="false">ROUND(G272*N(Debts!$D$10)/12,2)</f>
        <v>0</v>
      </c>
      <c r="R272" s="0" t="n">
        <f aca="false">ROUND(H272*N(Debts!$D$11)/12,2)</f>
        <v>0</v>
      </c>
      <c r="S272" s="0" t="n">
        <f aca="false">ROUND(I272*N(Debts!$D$12)/12,2)</f>
        <v>0</v>
      </c>
      <c r="T272" s="0" t="n">
        <f aca="false">ROUND(J272*N(Debts!$D$13)/12,2)</f>
        <v>0</v>
      </c>
      <c r="U272" s="0" t="n">
        <f aca="false">ROUND(K272*N(Debts!$D$14)/12,2)</f>
        <v>0</v>
      </c>
      <c r="V272" s="0" t="n">
        <f aca="false">B272+L272</f>
        <v>0</v>
      </c>
      <c r="W272" s="0" t="n">
        <f aca="false">C272+M272</f>
        <v>0</v>
      </c>
      <c r="X272" s="0" t="n">
        <f aca="false">D272+N272</f>
        <v>0</v>
      </c>
      <c r="Y272" s="0" t="n">
        <f aca="false">E272+O272</f>
        <v>0</v>
      </c>
      <c r="Z272" s="0" t="n">
        <f aca="false">F272+P272</f>
        <v>0</v>
      </c>
      <c r="AA272" s="0" t="n">
        <f aca="false">G272+Q272</f>
        <v>0</v>
      </c>
      <c r="AB272" s="0" t="n">
        <f aca="false">H272+R272</f>
        <v>0</v>
      </c>
      <c r="AC272" s="0" t="n">
        <f aca="false">I272+S272</f>
        <v>0</v>
      </c>
      <c r="AD272" s="0" t="n">
        <f aca="false">J272+T272</f>
        <v>0</v>
      </c>
      <c r="AE272" s="0" t="n">
        <f aca="false">K272+U272</f>
        <v>0</v>
      </c>
      <c r="AF272" s="0" t="n">
        <f aca="false">MIN(N(Debts!$E$5),V272)</f>
        <v>0</v>
      </c>
      <c r="AG272" s="0" t="n">
        <f aca="false">MIN(N(Debts!$E$6),W272)</f>
        <v>0</v>
      </c>
      <c r="AH272" s="0" t="n">
        <f aca="false">MIN(N(Debts!$E$7),X272)</f>
        <v>0</v>
      </c>
      <c r="AI272" s="0" t="n">
        <f aca="false">MIN(N(Debts!$E$8),Y272)</f>
        <v>0</v>
      </c>
      <c r="AJ272" s="0" t="n">
        <f aca="false">MIN(N(Debts!$E$9),Z272)</f>
        <v>0</v>
      </c>
      <c r="AK272" s="0" t="n">
        <f aca="false">MIN(N(Debts!$E$10),AA272)</f>
        <v>0</v>
      </c>
      <c r="AL272" s="0" t="n">
        <f aca="false">MIN(N(Debts!$E$11),AB272)</f>
        <v>0</v>
      </c>
      <c r="AM272" s="0" t="n">
        <f aca="false">MIN(N(Debts!$E$12),AC272)</f>
        <v>0</v>
      </c>
      <c r="AN272" s="0" t="n">
        <f aca="false">MIN(N(Debts!$E$13),AD272)</f>
        <v>0</v>
      </c>
      <c r="AO272" s="0" t="n">
        <f aca="false">MIN(N(Debts!$E$14),AE272)</f>
        <v>0</v>
      </c>
      <c r="AP272" s="0" t="n">
        <f aca="false">V272-AF272</f>
        <v>0</v>
      </c>
      <c r="AQ272" s="0" t="n">
        <f aca="false">W272-AG272</f>
        <v>0</v>
      </c>
      <c r="AR272" s="0" t="n">
        <f aca="false">X272-AH272</f>
        <v>0</v>
      </c>
      <c r="AS272" s="0" t="n">
        <f aca="false">Y272-AI272</f>
        <v>0</v>
      </c>
      <c r="AT272" s="0" t="n">
        <f aca="false">Z272-AJ272</f>
        <v>0</v>
      </c>
      <c r="AU272" s="0" t="n">
        <f aca="false">AA272-AK272</f>
        <v>0</v>
      </c>
      <c r="AV272" s="0" t="n">
        <f aca="false">AB272-AL272</f>
        <v>0</v>
      </c>
      <c r="AW272" s="0" t="n">
        <f aca="false">AC272-AM272</f>
        <v>0</v>
      </c>
      <c r="AX272" s="0" t="n">
        <f aca="false">AD272-AN272</f>
        <v>0</v>
      </c>
      <c r="AY272" s="0" t="n">
        <f aca="false">AE272-AO272</f>
        <v>0</v>
      </c>
      <c r="AZ272" s="0" t="n">
        <f aca="false">MAX(0,MIN(AP272,$BT272-SUMIF($AP$2:$AY$2,"&lt;"&amp;AP$2,$AP272:$AY272)))</f>
        <v>0</v>
      </c>
      <c r="BA272" s="0" t="n">
        <f aca="false">MAX(0,MIN(AQ272,$BT272-SUMIF($AP$2:$AY$2,"&lt;"&amp;AQ$2,$AP272:$AY272)))</f>
        <v>0</v>
      </c>
      <c r="BB272" s="0" t="n">
        <f aca="false">MAX(0,MIN(AR272,$BT272-SUMIF($AP$2:$AY$2,"&lt;"&amp;AR$2,$AP272:$AY272)))</f>
        <v>0</v>
      </c>
      <c r="BC272" s="0" t="n">
        <f aca="false">MAX(0,MIN(AS272,$BT272-SUMIF($AP$2:$AY$2,"&lt;"&amp;AS$2,$AP272:$AY272)))</f>
        <v>0</v>
      </c>
      <c r="BD272" s="0" t="n">
        <f aca="false">MAX(0,MIN(AT272,$BT272-SUMIF($AP$2:$AY$2,"&lt;"&amp;AT$2,$AP272:$AY272)))</f>
        <v>0</v>
      </c>
      <c r="BE272" s="0" t="n">
        <f aca="false">MAX(0,MIN(AU272,$BT272-SUMIF($AP$2:$AY$2,"&lt;"&amp;AU$2,$AP272:$AY272)))</f>
        <v>0</v>
      </c>
      <c r="BF272" s="0" t="n">
        <f aca="false">MAX(0,MIN(AV272,$BT272-SUMIF($AP$2:$AY$2,"&lt;"&amp;AV$2,$AP272:$AY272)))</f>
        <v>0</v>
      </c>
      <c r="BG272" s="0" t="n">
        <f aca="false">MAX(0,MIN(AW272,$BT272-SUMIF($AP$2:$AY$2,"&lt;"&amp;AW$2,$AP272:$AY272)))</f>
        <v>0</v>
      </c>
      <c r="BH272" s="0" t="n">
        <f aca="false">MAX(0,MIN(AX272,$BT272-SUMIF($AP$2:$AY$2,"&lt;"&amp;AX$2,$AP272:$AY272)))</f>
        <v>0</v>
      </c>
      <c r="BI272" s="0" t="n">
        <f aca="false">MAX(0,MIN(AY272,$BT272-SUMIF($AP$2:$AY$2,"&lt;"&amp;AY$2,$AP272:$AY272)))</f>
        <v>0</v>
      </c>
      <c r="BJ272" s="0" t="n">
        <f aca="false">ROUND(V272-AF272-AZ272,2)</f>
        <v>0</v>
      </c>
      <c r="BK272" s="0" t="n">
        <f aca="false">ROUND(W272-AG272-BA272,2)</f>
        <v>0</v>
      </c>
      <c r="BL272" s="0" t="n">
        <f aca="false">ROUND(X272-AH272-BB272,2)</f>
        <v>0</v>
      </c>
      <c r="BM272" s="0" t="n">
        <f aca="false">ROUND(Y272-AI272-BC272,2)</f>
        <v>0</v>
      </c>
      <c r="BN272" s="0" t="n">
        <f aca="false">ROUND(Z272-AJ272-BD272,2)</f>
        <v>0</v>
      </c>
      <c r="BO272" s="0" t="n">
        <f aca="false">ROUND(AA272-AK272-BE272,2)</f>
        <v>0</v>
      </c>
      <c r="BP272" s="0" t="n">
        <f aca="false">ROUND(AB272-AL272-BF272,2)</f>
        <v>0</v>
      </c>
      <c r="BQ272" s="0" t="n">
        <f aca="false">ROUND(AC272-AM272-BG272,2)</f>
        <v>0</v>
      </c>
      <c r="BR272" s="0" t="n">
        <f aca="false">ROUND(AD272-AN272-BH272,2)</f>
        <v>0</v>
      </c>
      <c r="BS272" s="0" t="n">
        <f aca="false">ROUND(AE272-AO272-BI272,2)</f>
        <v>0</v>
      </c>
      <c r="BT272" s="0" t="n">
        <f aca="false">MAX(0,Plan!$C$4-SUM(AF272:AO272))</f>
        <v>650</v>
      </c>
      <c r="BU272" s="0" t="n">
        <f aca="false">ROUND(SUM(BJ272:BS272),2)</f>
        <v>0</v>
      </c>
      <c r="BV272" s="0" t="n">
        <f aca="false">SUM(AF272:AO272)+SUM(AZ272:BI272)</f>
        <v>0</v>
      </c>
      <c r="BW272" s="0" t="n">
        <f aca="false">SUM(L272:U272)</f>
        <v>0</v>
      </c>
    </row>
    <row r="273" customFormat="false" ht="15" hidden="false" customHeight="false" outlineLevel="0" collapsed="false">
      <c r="A273" s="0" t="n">
        <v>268</v>
      </c>
      <c r="B273" s="0" t="n">
        <f aca="false">BJ272</f>
        <v>0</v>
      </c>
      <c r="C273" s="0" t="n">
        <f aca="false">BK272</f>
        <v>0</v>
      </c>
      <c r="D273" s="0" t="n">
        <f aca="false">BL272</f>
        <v>0</v>
      </c>
      <c r="E273" s="0" t="n">
        <f aca="false">BM272</f>
        <v>0</v>
      </c>
      <c r="F273" s="0" t="n">
        <f aca="false">BN272</f>
        <v>0</v>
      </c>
      <c r="G273" s="0" t="n">
        <f aca="false">BO272</f>
        <v>0</v>
      </c>
      <c r="H273" s="0" t="n">
        <f aca="false">BP272</f>
        <v>0</v>
      </c>
      <c r="I273" s="0" t="n">
        <f aca="false">BQ272</f>
        <v>0</v>
      </c>
      <c r="J273" s="0" t="n">
        <f aca="false">BR272</f>
        <v>0</v>
      </c>
      <c r="K273" s="0" t="n">
        <f aca="false">BS272</f>
        <v>0</v>
      </c>
      <c r="L273" s="0" t="n">
        <f aca="false">ROUND(B273*N(Debts!$D$5)/12,2)</f>
        <v>0</v>
      </c>
      <c r="M273" s="0" t="n">
        <f aca="false">ROUND(C273*N(Debts!$D$6)/12,2)</f>
        <v>0</v>
      </c>
      <c r="N273" s="0" t="n">
        <f aca="false">ROUND(D273*N(Debts!$D$7)/12,2)</f>
        <v>0</v>
      </c>
      <c r="O273" s="0" t="n">
        <f aca="false">ROUND(E273*N(Debts!$D$8)/12,2)</f>
        <v>0</v>
      </c>
      <c r="P273" s="0" t="n">
        <f aca="false">ROUND(F273*N(Debts!$D$9)/12,2)</f>
        <v>0</v>
      </c>
      <c r="Q273" s="0" t="n">
        <f aca="false">ROUND(G273*N(Debts!$D$10)/12,2)</f>
        <v>0</v>
      </c>
      <c r="R273" s="0" t="n">
        <f aca="false">ROUND(H273*N(Debts!$D$11)/12,2)</f>
        <v>0</v>
      </c>
      <c r="S273" s="0" t="n">
        <f aca="false">ROUND(I273*N(Debts!$D$12)/12,2)</f>
        <v>0</v>
      </c>
      <c r="T273" s="0" t="n">
        <f aca="false">ROUND(J273*N(Debts!$D$13)/12,2)</f>
        <v>0</v>
      </c>
      <c r="U273" s="0" t="n">
        <f aca="false">ROUND(K273*N(Debts!$D$14)/12,2)</f>
        <v>0</v>
      </c>
      <c r="V273" s="0" t="n">
        <f aca="false">B273+L273</f>
        <v>0</v>
      </c>
      <c r="W273" s="0" t="n">
        <f aca="false">C273+M273</f>
        <v>0</v>
      </c>
      <c r="X273" s="0" t="n">
        <f aca="false">D273+N273</f>
        <v>0</v>
      </c>
      <c r="Y273" s="0" t="n">
        <f aca="false">E273+O273</f>
        <v>0</v>
      </c>
      <c r="Z273" s="0" t="n">
        <f aca="false">F273+P273</f>
        <v>0</v>
      </c>
      <c r="AA273" s="0" t="n">
        <f aca="false">G273+Q273</f>
        <v>0</v>
      </c>
      <c r="AB273" s="0" t="n">
        <f aca="false">H273+R273</f>
        <v>0</v>
      </c>
      <c r="AC273" s="0" t="n">
        <f aca="false">I273+S273</f>
        <v>0</v>
      </c>
      <c r="AD273" s="0" t="n">
        <f aca="false">J273+T273</f>
        <v>0</v>
      </c>
      <c r="AE273" s="0" t="n">
        <f aca="false">K273+U273</f>
        <v>0</v>
      </c>
      <c r="AF273" s="0" t="n">
        <f aca="false">MIN(N(Debts!$E$5),V273)</f>
        <v>0</v>
      </c>
      <c r="AG273" s="0" t="n">
        <f aca="false">MIN(N(Debts!$E$6),W273)</f>
        <v>0</v>
      </c>
      <c r="AH273" s="0" t="n">
        <f aca="false">MIN(N(Debts!$E$7),X273)</f>
        <v>0</v>
      </c>
      <c r="AI273" s="0" t="n">
        <f aca="false">MIN(N(Debts!$E$8),Y273)</f>
        <v>0</v>
      </c>
      <c r="AJ273" s="0" t="n">
        <f aca="false">MIN(N(Debts!$E$9),Z273)</f>
        <v>0</v>
      </c>
      <c r="AK273" s="0" t="n">
        <f aca="false">MIN(N(Debts!$E$10),AA273)</f>
        <v>0</v>
      </c>
      <c r="AL273" s="0" t="n">
        <f aca="false">MIN(N(Debts!$E$11),AB273)</f>
        <v>0</v>
      </c>
      <c r="AM273" s="0" t="n">
        <f aca="false">MIN(N(Debts!$E$12),AC273)</f>
        <v>0</v>
      </c>
      <c r="AN273" s="0" t="n">
        <f aca="false">MIN(N(Debts!$E$13),AD273)</f>
        <v>0</v>
      </c>
      <c r="AO273" s="0" t="n">
        <f aca="false">MIN(N(Debts!$E$14),AE273)</f>
        <v>0</v>
      </c>
      <c r="AP273" s="0" t="n">
        <f aca="false">V273-AF273</f>
        <v>0</v>
      </c>
      <c r="AQ273" s="0" t="n">
        <f aca="false">W273-AG273</f>
        <v>0</v>
      </c>
      <c r="AR273" s="0" t="n">
        <f aca="false">X273-AH273</f>
        <v>0</v>
      </c>
      <c r="AS273" s="0" t="n">
        <f aca="false">Y273-AI273</f>
        <v>0</v>
      </c>
      <c r="AT273" s="0" t="n">
        <f aca="false">Z273-AJ273</f>
        <v>0</v>
      </c>
      <c r="AU273" s="0" t="n">
        <f aca="false">AA273-AK273</f>
        <v>0</v>
      </c>
      <c r="AV273" s="0" t="n">
        <f aca="false">AB273-AL273</f>
        <v>0</v>
      </c>
      <c r="AW273" s="0" t="n">
        <f aca="false">AC273-AM273</f>
        <v>0</v>
      </c>
      <c r="AX273" s="0" t="n">
        <f aca="false">AD273-AN273</f>
        <v>0</v>
      </c>
      <c r="AY273" s="0" t="n">
        <f aca="false">AE273-AO273</f>
        <v>0</v>
      </c>
      <c r="AZ273" s="0" t="n">
        <f aca="false">MAX(0,MIN(AP273,$BT273-SUMIF($AP$2:$AY$2,"&lt;"&amp;AP$2,$AP273:$AY273)))</f>
        <v>0</v>
      </c>
      <c r="BA273" s="0" t="n">
        <f aca="false">MAX(0,MIN(AQ273,$BT273-SUMIF($AP$2:$AY$2,"&lt;"&amp;AQ$2,$AP273:$AY273)))</f>
        <v>0</v>
      </c>
      <c r="BB273" s="0" t="n">
        <f aca="false">MAX(0,MIN(AR273,$BT273-SUMIF($AP$2:$AY$2,"&lt;"&amp;AR$2,$AP273:$AY273)))</f>
        <v>0</v>
      </c>
      <c r="BC273" s="0" t="n">
        <f aca="false">MAX(0,MIN(AS273,$BT273-SUMIF($AP$2:$AY$2,"&lt;"&amp;AS$2,$AP273:$AY273)))</f>
        <v>0</v>
      </c>
      <c r="BD273" s="0" t="n">
        <f aca="false">MAX(0,MIN(AT273,$BT273-SUMIF($AP$2:$AY$2,"&lt;"&amp;AT$2,$AP273:$AY273)))</f>
        <v>0</v>
      </c>
      <c r="BE273" s="0" t="n">
        <f aca="false">MAX(0,MIN(AU273,$BT273-SUMIF($AP$2:$AY$2,"&lt;"&amp;AU$2,$AP273:$AY273)))</f>
        <v>0</v>
      </c>
      <c r="BF273" s="0" t="n">
        <f aca="false">MAX(0,MIN(AV273,$BT273-SUMIF($AP$2:$AY$2,"&lt;"&amp;AV$2,$AP273:$AY273)))</f>
        <v>0</v>
      </c>
      <c r="BG273" s="0" t="n">
        <f aca="false">MAX(0,MIN(AW273,$BT273-SUMIF($AP$2:$AY$2,"&lt;"&amp;AW$2,$AP273:$AY273)))</f>
        <v>0</v>
      </c>
      <c r="BH273" s="0" t="n">
        <f aca="false">MAX(0,MIN(AX273,$BT273-SUMIF($AP$2:$AY$2,"&lt;"&amp;AX$2,$AP273:$AY273)))</f>
        <v>0</v>
      </c>
      <c r="BI273" s="0" t="n">
        <f aca="false">MAX(0,MIN(AY273,$BT273-SUMIF($AP$2:$AY$2,"&lt;"&amp;AY$2,$AP273:$AY273)))</f>
        <v>0</v>
      </c>
      <c r="BJ273" s="0" t="n">
        <f aca="false">ROUND(V273-AF273-AZ273,2)</f>
        <v>0</v>
      </c>
      <c r="BK273" s="0" t="n">
        <f aca="false">ROUND(W273-AG273-BA273,2)</f>
        <v>0</v>
      </c>
      <c r="BL273" s="0" t="n">
        <f aca="false">ROUND(X273-AH273-BB273,2)</f>
        <v>0</v>
      </c>
      <c r="BM273" s="0" t="n">
        <f aca="false">ROUND(Y273-AI273-BC273,2)</f>
        <v>0</v>
      </c>
      <c r="BN273" s="0" t="n">
        <f aca="false">ROUND(Z273-AJ273-BD273,2)</f>
        <v>0</v>
      </c>
      <c r="BO273" s="0" t="n">
        <f aca="false">ROUND(AA273-AK273-BE273,2)</f>
        <v>0</v>
      </c>
      <c r="BP273" s="0" t="n">
        <f aca="false">ROUND(AB273-AL273-BF273,2)</f>
        <v>0</v>
      </c>
      <c r="BQ273" s="0" t="n">
        <f aca="false">ROUND(AC273-AM273-BG273,2)</f>
        <v>0</v>
      </c>
      <c r="BR273" s="0" t="n">
        <f aca="false">ROUND(AD273-AN273-BH273,2)</f>
        <v>0</v>
      </c>
      <c r="BS273" s="0" t="n">
        <f aca="false">ROUND(AE273-AO273-BI273,2)</f>
        <v>0</v>
      </c>
      <c r="BT273" s="0" t="n">
        <f aca="false">MAX(0,Plan!$C$4-SUM(AF273:AO273))</f>
        <v>650</v>
      </c>
      <c r="BU273" s="0" t="n">
        <f aca="false">ROUND(SUM(BJ273:BS273),2)</f>
        <v>0</v>
      </c>
      <c r="BV273" s="0" t="n">
        <f aca="false">SUM(AF273:AO273)+SUM(AZ273:BI273)</f>
        <v>0</v>
      </c>
      <c r="BW273" s="0" t="n">
        <f aca="false">SUM(L273:U273)</f>
        <v>0</v>
      </c>
    </row>
    <row r="274" customFormat="false" ht="15" hidden="false" customHeight="false" outlineLevel="0" collapsed="false">
      <c r="A274" s="0" t="n">
        <v>269</v>
      </c>
      <c r="B274" s="0" t="n">
        <f aca="false">BJ273</f>
        <v>0</v>
      </c>
      <c r="C274" s="0" t="n">
        <f aca="false">BK273</f>
        <v>0</v>
      </c>
      <c r="D274" s="0" t="n">
        <f aca="false">BL273</f>
        <v>0</v>
      </c>
      <c r="E274" s="0" t="n">
        <f aca="false">BM273</f>
        <v>0</v>
      </c>
      <c r="F274" s="0" t="n">
        <f aca="false">BN273</f>
        <v>0</v>
      </c>
      <c r="G274" s="0" t="n">
        <f aca="false">BO273</f>
        <v>0</v>
      </c>
      <c r="H274" s="0" t="n">
        <f aca="false">BP273</f>
        <v>0</v>
      </c>
      <c r="I274" s="0" t="n">
        <f aca="false">BQ273</f>
        <v>0</v>
      </c>
      <c r="J274" s="0" t="n">
        <f aca="false">BR273</f>
        <v>0</v>
      </c>
      <c r="K274" s="0" t="n">
        <f aca="false">BS273</f>
        <v>0</v>
      </c>
      <c r="L274" s="0" t="n">
        <f aca="false">ROUND(B274*N(Debts!$D$5)/12,2)</f>
        <v>0</v>
      </c>
      <c r="M274" s="0" t="n">
        <f aca="false">ROUND(C274*N(Debts!$D$6)/12,2)</f>
        <v>0</v>
      </c>
      <c r="N274" s="0" t="n">
        <f aca="false">ROUND(D274*N(Debts!$D$7)/12,2)</f>
        <v>0</v>
      </c>
      <c r="O274" s="0" t="n">
        <f aca="false">ROUND(E274*N(Debts!$D$8)/12,2)</f>
        <v>0</v>
      </c>
      <c r="P274" s="0" t="n">
        <f aca="false">ROUND(F274*N(Debts!$D$9)/12,2)</f>
        <v>0</v>
      </c>
      <c r="Q274" s="0" t="n">
        <f aca="false">ROUND(G274*N(Debts!$D$10)/12,2)</f>
        <v>0</v>
      </c>
      <c r="R274" s="0" t="n">
        <f aca="false">ROUND(H274*N(Debts!$D$11)/12,2)</f>
        <v>0</v>
      </c>
      <c r="S274" s="0" t="n">
        <f aca="false">ROUND(I274*N(Debts!$D$12)/12,2)</f>
        <v>0</v>
      </c>
      <c r="T274" s="0" t="n">
        <f aca="false">ROUND(J274*N(Debts!$D$13)/12,2)</f>
        <v>0</v>
      </c>
      <c r="U274" s="0" t="n">
        <f aca="false">ROUND(K274*N(Debts!$D$14)/12,2)</f>
        <v>0</v>
      </c>
      <c r="V274" s="0" t="n">
        <f aca="false">B274+L274</f>
        <v>0</v>
      </c>
      <c r="W274" s="0" t="n">
        <f aca="false">C274+M274</f>
        <v>0</v>
      </c>
      <c r="X274" s="0" t="n">
        <f aca="false">D274+N274</f>
        <v>0</v>
      </c>
      <c r="Y274" s="0" t="n">
        <f aca="false">E274+O274</f>
        <v>0</v>
      </c>
      <c r="Z274" s="0" t="n">
        <f aca="false">F274+P274</f>
        <v>0</v>
      </c>
      <c r="AA274" s="0" t="n">
        <f aca="false">G274+Q274</f>
        <v>0</v>
      </c>
      <c r="AB274" s="0" t="n">
        <f aca="false">H274+R274</f>
        <v>0</v>
      </c>
      <c r="AC274" s="0" t="n">
        <f aca="false">I274+S274</f>
        <v>0</v>
      </c>
      <c r="AD274" s="0" t="n">
        <f aca="false">J274+T274</f>
        <v>0</v>
      </c>
      <c r="AE274" s="0" t="n">
        <f aca="false">K274+U274</f>
        <v>0</v>
      </c>
      <c r="AF274" s="0" t="n">
        <f aca="false">MIN(N(Debts!$E$5),V274)</f>
        <v>0</v>
      </c>
      <c r="AG274" s="0" t="n">
        <f aca="false">MIN(N(Debts!$E$6),W274)</f>
        <v>0</v>
      </c>
      <c r="AH274" s="0" t="n">
        <f aca="false">MIN(N(Debts!$E$7),X274)</f>
        <v>0</v>
      </c>
      <c r="AI274" s="0" t="n">
        <f aca="false">MIN(N(Debts!$E$8),Y274)</f>
        <v>0</v>
      </c>
      <c r="AJ274" s="0" t="n">
        <f aca="false">MIN(N(Debts!$E$9),Z274)</f>
        <v>0</v>
      </c>
      <c r="AK274" s="0" t="n">
        <f aca="false">MIN(N(Debts!$E$10),AA274)</f>
        <v>0</v>
      </c>
      <c r="AL274" s="0" t="n">
        <f aca="false">MIN(N(Debts!$E$11),AB274)</f>
        <v>0</v>
      </c>
      <c r="AM274" s="0" t="n">
        <f aca="false">MIN(N(Debts!$E$12),AC274)</f>
        <v>0</v>
      </c>
      <c r="AN274" s="0" t="n">
        <f aca="false">MIN(N(Debts!$E$13),AD274)</f>
        <v>0</v>
      </c>
      <c r="AO274" s="0" t="n">
        <f aca="false">MIN(N(Debts!$E$14),AE274)</f>
        <v>0</v>
      </c>
      <c r="AP274" s="0" t="n">
        <f aca="false">V274-AF274</f>
        <v>0</v>
      </c>
      <c r="AQ274" s="0" t="n">
        <f aca="false">W274-AG274</f>
        <v>0</v>
      </c>
      <c r="AR274" s="0" t="n">
        <f aca="false">X274-AH274</f>
        <v>0</v>
      </c>
      <c r="AS274" s="0" t="n">
        <f aca="false">Y274-AI274</f>
        <v>0</v>
      </c>
      <c r="AT274" s="0" t="n">
        <f aca="false">Z274-AJ274</f>
        <v>0</v>
      </c>
      <c r="AU274" s="0" t="n">
        <f aca="false">AA274-AK274</f>
        <v>0</v>
      </c>
      <c r="AV274" s="0" t="n">
        <f aca="false">AB274-AL274</f>
        <v>0</v>
      </c>
      <c r="AW274" s="0" t="n">
        <f aca="false">AC274-AM274</f>
        <v>0</v>
      </c>
      <c r="AX274" s="0" t="n">
        <f aca="false">AD274-AN274</f>
        <v>0</v>
      </c>
      <c r="AY274" s="0" t="n">
        <f aca="false">AE274-AO274</f>
        <v>0</v>
      </c>
      <c r="AZ274" s="0" t="n">
        <f aca="false">MAX(0,MIN(AP274,$BT274-SUMIF($AP$2:$AY$2,"&lt;"&amp;AP$2,$AP274:$AY274)))</f>
        <v>0</v>
      </c>
      <c r="BA274" s="0" t="n">
        <f aca="false">MAX(0,MIN(AQ274,$BT274-SUMIF($AP$2:$AY$2,"&lt;"&amp;AQ$2,$AP274:$AY274)))</f>
        <v>0</v>
      </c>
      <c r="BB274" s="0" t="n">
        <f aca="false">MAX(0,MIN(AR274,$BT274-SUMIF($AP$2:$AY$2,"&lt;"&amp;AR$2,$AP274:$AY274)))</f>
        <v>0</v>
      </c>
      <c r="BC274" s="0" t="n">
        <f aca="false">MAX(0,MIN(AS274,$BT274-SUMIF($AP$2:$AY$2,"&lt;"&amp;AS$2,$AP274:$AY274)))</f>
        <v>0</v>
      </c>
      <c r="BD274" s="0" t="n">
        <f aca="false">MAX(0,MIN(AT274,$BT274-SUMIF($AP$2:$AY$2,"&lt;"&amp;AT$2,$AP274:$AY274)))</f>
        <v>0</v>
      </c>
      <c r="BE274" s="0" t="n">
        <f aca="false">MAX(0,MIN(AU274,$BT274-SUMIF($AP$2:$AY$2,"&lt;"&amp;AU$2,$AP274:$AY274)))</f>
        <v>0</v>
      </c>
      <c r="BF274" s="0" t="n">
        <f aca="false">MAX(0,MIN(AV274,$BT274-SUMIF($AP$2:$AY$2,"&lt;"&amp;AV$2,$AP274:$AY274)))</f>
        <v>0</v>
      </c>
      <c r="BG274" s="0" t="n">
        <f aca="false">MAX(0,MIN(AW274,$BT274-SUMIF($AP$2:$AY$2,"&lt;"&amp;AW$2,$AP274:$AY274)))</f>
        <v>0</v>
      </c>
      <c r="BH274" s="0" t="n">
        <f aca="false">MAX(0,MIN(AX274,$BT274-SUMIF($AP$2:$AY$2,"&lt;"&amp;AX$2,$AP274:$AY274)))</f>
        <v>0</v>
      </c>
      <c r="BI274" s="0" t="n">
        <f aca="false">MAX(0,MIN(AY274,$BT274-SUMIF($AP$2:$AY$2,"&lt;"&amp;AY$2,$AP274:$AY274)))</f>
        <v>0</v>
      </c>
      <c r="BJ274" s="0" t="n">
        <f aca="false">ROUND(V274-AF274-AZ274,2)</f>
        <v>0</v>
      </c>
      <c r="BK274" s="0" t="n">
        <f aca="false">ROUND(W274-AG274-BA274,2)</f>
        <v>0</v>
      </c>
      <c r="BL274" s="0" t="n">
        <f aca="false">ROUND(X274-AH274-BB274,2)</f>
        <v>0</v>
      </c>
      <c r="BM274" s="0" t="n">
        <f aca="false">ROUND(Y274-AI274-BC274,2)</f>
        <v>0</v>
      </c>
      <c r="BN274" s="0" t="n">
        <f aca="false">ROUND(Z274-AJ274-BD274,2)</f>
        <v>0</v>
      </c>
      <c r="BO274" s="0" t="n">
        <f aca="false">ROUND(AA274-AK274-BE274,2)</f>
        <v>0</v>
      </c>
      <c r="BP274" s="0" t="n">
        <f aca="false">ROUND(AB274-AL274-BF274,2)</f>
        <v>0</v>
      </c>
      <c r="BQ274" s="0" t="n">
        <f aca="false">ROUND(AC274-AM274-BG274,2)</f>
        <v>0</v>
      </c>
      <c r="BR274" s="0" t="n">
        <f aca="false">ROUND(AD274-AN274-BH274,2)</f>
        <v>0</v>
      </c>
      <c r="BS274" s="0" t="n">
        <f aca="false">ROUND(AE274-AO274-BI274,2)</f>
        <v>0</v>
      </c>
      <c r="BT274" s="0" t="n">
        <f aca="false">MAX(0,Plan!$C$4-SUM(AF274:AO274))</f>
        <v>650</v>
      </c>
      <c r="BU274" s="0" t="n">
        <f aca="false">ROUND(SUM(BJ274:BS274),2)</f>
        <v>0</v>
      </c>
      <c r="BV274" s="0" t="n">
        <f aca="false">SUM(AF274:AO274)+SUM(AZ274:BI274)</f>
        <v>0</v>
      </c>
      <c r="BW274" s="0" t="n">
        <f aca="false">SUM(L274:U274)</f>
        <v>0</v>
      </c>
    </row>
    <row r="275" customFormat="false" ht="15" hidden="false" customHeight="false" outlineLevel="0" collapsed="false">
      <c r="A275" s="0" t="n">
        <v>270</v>
      </c>
      <c r="B275" s="0" t="n">
        <f aca="false">BJ274</f>
        <v>0</v>
      </c>
      <c r="C275" s="0" t="n">
        <f aca="false">BK274</f>
        <v>0</v>
      </c>
      <c r="D275" s="0" t="n">
        <f aca="false">BL274</f>
        <v>0</v>
      </c>
      <c r="E275" s="0" t="n">
        <f aca="false">BM274</f>
        <v>0</v>
      </c>
      <c r="F275" s="0" t="n">
        <f aca="false">BN274</f>
        <v>0</v>
      </c>
      <c r="G275" s="0" t="n">
        <f aca="false">BO274</f>
        <v>0</v>
      </c>
      <c r="H275" s="0" t="n">
        <f aca="false">BP274</f>
        <v>0</v>
      </c>
      <c r="I275" s="0" t="n">
        <f aca="false">BQ274</f>
        <v>0</v>
      </c>
      <c r="J275" s="0" t="n">
        <f aca="false">BR274</f>
        <v>0</v>
      </c>
      <c r="K275" s="0" t="n">
        <f aca="false">BS274</f>
        <v>0</v>
      </c>
      <c r="L275" s="0" t="n">
        <f aca="false">ROUND(B275*N(Debts!$D$5)/12,2)</f>
        <v>0</v>
      </c>
      <c r="M275" s="0" t="n">
        <f aca="false">ROUND(C275*N(Debts!$D$6)/12,2)</f>
        <v>0</v>
      </c>
      <c r="N275" s="0" t="n">
        <f aca="false">ROUND(D275*N(Debts!$D$7)/12,2)</f>
        <v>0</v>
      </c>
      <c r="O275" s="0" t="n">
        <f aca="false">ROUND(E275*N(Debts!$D$8)/12,2)</f>
        <v>0</v>
      </c>
      <c r="P275" s="0" t="n">
        <f aca="false">ROUND(F275*N(Debts!$D$9)/12,2)</f>
        <v>0</v>
      </c>
      <c r="Q275" s="0" t="n">
        <f aca="false">ROUND(G275*N(Debts!$D$10)/12,2)</f>
        <v>0</v>
      </c>
      <c r="R275" s="0" t="n">
        <f aca="false">ROUND(H275*N(Debts!$D$11)/12,2)</f>
        <v>0</v>
      </c>
      <c r="S275" s="0" t="n">
        <f aca="false">ROUND(I275*N(Debts!$D$12)/12,2)</f>
        <v>0</v>
      </c>
      <c r="T275" s="0" t="n">
        <f aca="false">ROUND(J275*N(Debts!$D$13)/12,2)</f>
        <v>0</v>
      </c>
      <c r="U275" s="0" t="n">
        <f aca="false">ROUND(K275*N(Debts!$D$14)/12,2)</f>
        <v>0</v>
      </c>
      <c r="V275" s="0" t="n">
        <f aca="false">B275+L275</f>
        <v>0</v>
      </c>
      <c r="W275" s="0" t="n">
        <f aca="false">C275+M275</f>
        <v>0</v>
      </c>
      <c r="X275" s="0" t="n">
        <f aca="false">D275+N275</f>
        <v>0</v>
      </c>
      <c r="Y275" s="0" t="n">
        <f aca="false">E275+O275</f>
        <v>0</v>
      </c>
      <c r="Z275" s="0" t="n">
        <f aca="false">F275+P275</f>
        <v>0</v>
      </c>
      <c r="AA275" s="0" t="n">
        <f aca="false">G275+Q275</f>
        <v>0</v>
      </c>
      <c r="AB275" s="0" t="n">
        <f aca="false">H275+R275</f>
        <v>0</v>
      </c>
      <c r="AC275" s="0" t="n">
        <f aca="false">I275+S275</f>
        <v>0</v>
      </c>
      <c r="AD275" s="0" t="n">
        <f aca="false">J275+T275</f>
        <v>0</v>
      </c>
      <c r="AE275" s="0" t="n">
        <f aca="false">K275+U275</f>
        <v>0</v>
      </c>
      <c r="AF275" s="0" t="n">
        <f aca="false">MIN(N(Debts!$E$5),V275)</f>
        <v>0</v>
      </c>
      <c r="AG275" s="0" t="n">
        <f aca="false">MIN(N(Debts!$E$6),W275)</f>
        <v>0</v>
      </c>
      <c r="AH275" s="0" t="n">
        <f aca="false">MIN(N(Debts!$E$7),X275)</f>
        <v>0</v>
      </c>
      <c r="AI275" s="0" t="n">
        <f aca="false">MIN(N(Debts!$E$8),Y275)</f>
        <v>0</v>
      </c>
      <c r="AJ275" s="0" t="n">
        <f aca="false">MIN(N(Debts!$E$9),Z275)</f>
        <v>0</v>
      </c>
      <c r="AK275" s="0" t="n">
        <f aca="false">MIN(N(Debts!$E$10),AA275)</f>
        <v>0</v>
      </c>
      <c r="AL275" s="0" t="n">
        <f aca="false">MIN(N(Debts!$E$11),AB275)</f>
        <v>0</v>
      </c>
      <c r="AM275" s="0" t="n">
        <f aca="false">MIN(N(Debts!$E$12),AC275)</f>
        <v>0</v>
      </c>
      <c r="AN275" s="0" t="n">
        <f aca="false">MIN(N(Debts!$E$13),AD275)</f>
        <v>0</v>
      </c>
      <c r="AO275" s="0" t="n">
        <f aca="false">MIN(N(Debts!$E$14),AE275)</f>
        <v>0</v>
      </c>
      <c r="AP275" s="0" t="n">
        <f aca="false">V275-AF275</f>
        <v>0</v>
      </c>
      <c r="AQ275" s="0" t="n">
        <f aca="false">W275-AG275</f>
        <v>0</v>
      </c>
      <c r="AR275" s="0" t="n">
        <f aca="false">X275-AH275</f>
        <v>0</v>
      </c>
      <c r="AS275" s="0" t="n">
        <f aca="false">Y275-AI275</f>
        <v>0</v>
      </c>
      <c r="AT275" s="0" t="n">
        <f aca="false">Z275-AJ275</f>
        <v>0</v>
      </c>
      <c r="AU275" s="0" t="n">
        <f aca="false">AA275-AK275</f>
        <v>0</v>
      </c>
      <c r="AV275" s="0" t="n">
        <f aca="false">AB275-AL275</f>
        <v>0</v>
      </c>
      <c r="AW275" s="0" t="n">
        <f aca="false">AC275-AM275</f>
        <v>0</v>
      </c>
      <c r="AX275" s="0" t="n">
        <f aca="false">AD275-AN275</f>
        <v>0</v>
      </c>
      <c r="AY275" s="0" t="n">
        <f aca="false">AE275-AO275</f>
        <v>0</v>
      </c>
      <c r="AZ275" s="0" t="n">
        <f aca="false">MAX(0,MIN(AP275,$BT275-SUMIF($AP$2:$AY$2,"&lt;"&amp;AP$2,$AP275:$AY275)))</f>
        <v>0</v>
      </c>
      <c r="BA275" s="0" t="n">
        <f aca="false">MAX(0,MIN(AQ275,$BT275-SUMIF($AP$2:$AY$2,"&lt;"&amp;AQ$2,$AP275:$AY275)))</f>
        <v>0</v>
      </c>
      <c r="BB275" s="0" t="n">
        <f aca="false">MAX(0,MIN(AR275,$BT275-SUMIF($AP$2:$AY$2,"&lt;"&amp;AR$2,$AP275:$AY275)))</f>
        <v>0</v>
      </c>
      <c r="BC275" s="0" t="n">
        <f aca="false">MAX(0,MIN(AS275,$BT275-SUMIF($AP$2:$AY$2,"&lt;"&amp;AS$2,$AP275:$AY275)))</f>
        <v>0</v>
      </c>
      <c r="BD275" s="0" t="n">
        <f aca="false">MAX(0,MIN(AT275,$BT275-SUMIF($AP$2:$AY$2,"&lt;"&amp;AT$2,$AP275:$AY275)))</f>
        <v>0</v>
      </c>
      <c r="BE275" s="0" t="n">
        <f aca="false">MAX(0,MIN(AU275,$BT275-SUMIF($AP$2:$AY$2,"&lt;"&amp;AU$2,$AP275:$AY275)))</f>
        <v>0</v>
      </c>
      <c r="BF275" s="0" t="n">
        <f aca="false">MAX(0,MIN(AV275,$BT275-SUMIF($AP$2:$AY$2,"&lt;"&amp;AV$2,$AP275:$AY275)))</f>
        <v>0</v>
      </c>
      <c r="BG275" s="0" t="n">
        <f aca="false">MAX(0,MIN(AW275,$BT275-SUMIF($AP$2:$AY$2,"&lt;"&amp;AW$2,$AP275:$AY275)))</f>
        <v>0</v>
      </c>
      <c r="BH275" s="0" t="n">
        <f aca="false">MAX(0,MIN(AX275,$BT275-SUMIF($AP$2:$AY$2,"&lt;"&amp;AX$2,$AP275:$AY275)))</f>
        <v>0</v>
      </c>
      <c r="BI275" s="0" t="n">
        <f aca="false">MAX(0,MIN(AY275,$BT275-SUMIF($AP$2:$AY$2,"&lt;"&amp;AY$2,$AP275:$AY275)))</f>
        <v>0</v>
      </c>
      <c r="BJ275" s="0" t="n">
        <f aca="false">ROUND(V275-AF275-AZ275,2)</f>
        <v>0</v>
      </c>
      <c r="BK275" s="0" t="n">
        <f aca="false">ROUND(W275-AG275-BA275,2)</f>
        <v>0</v>
      </c>
      <c r="BL275" s="0" t="n">
        <f aca="false">ROUND(X275-AH275-BB275,2)</f>
        <v>0</v>
      </c>
      <c r="BM275" s="0" t="n">
        <f aca="false">ROUND(Y275-AI275-BC275,2)</f>
        <v>0</v>
      </c>
      <c r="BN275" s="0" t="n">
        <f aca="false">ROUND(Z275-AJ275-BD275,2)</f>
        <v>0</v>
      </c>
      <c r="BO275" s="0" t="n">
        <f aca="false">ROUND(AA275-AK275-BE275,2)</f>
        <v>0</v>
      </c>
      <c r="BP275" s="0" t="n">
        <f aca="false">ROUND(AB275-AL275-BF275,2)</f>
        <v>0</v>
      </c>
      <c r="BQ275" s="0" t="n">
        <f aca="false">ROUND(AC275-AM275-BG275,2)</f>
        <v>0</v>
      </c>
      <c r="BR275" s="0" t="n">
        <f aca="false">ROUND(AD275-AN275-BH275,2)</f>
        <v>0</v>
      </c>
      <c r="BS275" s="0" t="n">
        <f aca="false">ROUND(AE275-AO275-BI275,2)</f>
        <v>0</v>
      </c>
      <c r="BT275" s="0" t="n">
        <f aca="false">MAX(0,Plan!$C$4-SUM(AF275:AO275))</f>
        <v>650</v>
      </c>
      <c r="BU275" s="0" t="n">
        <f aca="false">ROUND(SUM(BJ275:BS275),2)</f>
        <v>0</v>
      </c>
      <c r="BV275" s="0" t="n">
        <f aca="false">SUM(AF275:AO275)+SUM(AZ275:BI275)</f>
        <v>0</v>
      </c>
      <c r="BW275" s="0" t="n">
        <f aca="false">SUM(L275:U275)</f>
        <v>0</v>
      </c>
    </row>
    <row r="276" customFormat="false" ht="15" hidden="false" customHeight="false" outlineLevel="0" collapsed="false">
      <c r="A276" s="0" t="n">
        <v>271</v>
      </c>
      <c r="B276" s="0" t="n">
        <f aca="false">BJ275</f>
        <v>0</v>
      </c>
      <c r="C276" s="0" t="n">
        <f aca="false">BK275</f>
        <v>0</v>
      </c>
      <c r="D276" s="0" t="n">
        <f aca="false">BL275</f>
        <v>0</v>
      </c>
      <c r="E276" s="0" t="n">
        <f aca="false">BM275</f>
        <v>0</v>
      </c>
      <c r="F276" s="0" t="n">
        <f aca="false">BN275</f>
        <v>0</v>
      </c>
      <c r="G276" s="0" t="n">
        <f aca="false">BO275</f>
        <v>0</v>
      </c>
      <c r="H276" s="0" t="n">
        <f aca="false">BP275</f>
        <v>0</v>
      </c>
      <c r="I276" s="0" t="n">
        <f aca="false">BQ275</f>
        <v>0</v>
      </c>
      <c r="J276" s="0" t="n">
        <f aca="false">BR275</f>
        <v>0</v>
      </c>
      <c r="K276" s="0" t="n">
        <f aca="false">BS275</f>
        <v>0</v>
      </c>
      <c r="L276" s="0" t="n">
        <f aca="false">ROUND(B276*N(Debts!$D$5)/12,2)</f>
        <v>0</v>
      </c>
      <c r="M276" s="0" t="n">
        <f aca="false">ROUND(C276*N(Debts!$D$6)/12,2)</f>
        <v>0</v>
      </c>
      <c r="N276" s="0" t="n">
        <f aca="false">ROUND(D276*N(Debts!$D$7)/12,2)</f>
        <v>0</v>
      </c>
      <c r="O276" s="0" t="n">
        <f aca="false">ROUND(E276*N(Debts!$D$8)/12,2)</f>
        <v>0</v>
      </c>
      <c r="P276" s="0" t="n">
        <f aca="false">ROUND(F276*N(Debts!$D$9)/12,2)</f>
        <v>0</v>
      </c>
      <c r="Q276" s="0" t="n">
        <f aca="false">ROUND(G276*N(Debts!$D$10)/12,2)</f>
        <v>0</v>
      </c>
      <c r="R276" s="0" t="n">
        <f aca="false">ROUND(H276*N(Debts!$D$11)/12,2)</f>
        <v>0</v>
      </c>
      <c r="S276" s="0" t="n">
        <f aca="false">ROUND(I276*N(Debts!$D$12)/12,2)</f>
        <v>0</v>
      </c>
      <c r="T276" s="0" t="n">
        <f aca="false">ROUND(J276*N(Debts!$D$13)/12,2)</f>
        <v>0</v>
      </c>
      <c r="U276" s="0" t="n">
        <f aca="false">ROUND(K276*N(Debts!$D$14)/12,2)</f>
        <v>0</v>
      </c>
      <c r="V276" s="0" t="n">
        <f aca="false">B276+L276</f>
        <v>0</v>
      </c>
      <c r="W276" s="0" t="n">
        <f aca="false">C276+M276</f>
        <v>0</v>
      </c>
      <c r="X276" s="0" t="n">
        <f aca="false">D276+N276</f>
        <v>0</v>
      </c>
      <c r="Y276" s="0" t="n">
        <f aca="false">E276+O276</f>
        <v>0</v>
      </c>
      <c r="Z276" s="0" t="n">
        <f aca="false">F276+P276</f>
        <v>0</v>
      </c>
      <c r="AA276" s="0" t="n">
        <f aca="false">G276+Q276</f>
        <v>0</v>
      </c>
      <c r="AB276" s="0" t="n">
        <f aca="false">H276+R276</f>
        <v>0</v>
      </c>
      <c r="AC276" s="0" t="n">
        <f aca="false">I276+S276</f>
        <v>0</v>
      </c>
      <c r="AD276" s="0" t="n">
        <f aca="false">J276+T276</f>
        <v>0</v>
      </c>
      <c r="AE276" s="0" t="n">
        <f aca="false">K276+U276</f>
        <v>0</v>
      </c>
      <c r="AF276" s="0" t="n">
        <f aca="false">MIN(N(Debts!$E$5),V276)</f>
        <v>0</v>
      </c>
      <c r="AG276" s="0" t="n">
        <f aca="false">MIN(N(Debts!$E$6),W276)</f>
        <v>0</v>
      </c>
      <c r="AH276" s="0" t="n">
        <f aca="false">MIN(N(Debts!$E$7),X276)</f>
        <v>0</v>
      </c>
      <c r="AI276" s="0" t="n">
        <f aca="false">MIN(N(Debts!$E$8),Y276)</f>
        <v>0</v>
      </c>
      <c r="AJ276" s="0" t="n">
        <f aca="false">MIN(N(Debts!$E$9),Z276)</f>
        <v>0</v>
      </c>
      <c r="AK276" s="0" t="n">
        <f aca="false">MIN(N(Debts!$E$10),AA276)</f>
        <v>0</v>
      </c>
      <c r="AL276" s="0" t="n">
        <f aca="false">MIN(N(Debts!$E$11),AB276)</f>
        <v>0</v>
      </c>
      <c r="AM276" s="0" t="n">
        <f aca="false">MIN(N(Debts!$E$12),AC276)</f>
        <v>0</v>
      </c>
      <c r="AN276" s="0" t="n">
        <f aca="false">MIN(N(Debts!$E$13),AD276)</f>
        <v>0</v>
      </c>
      <c r="AO276" s="0" t="n">
        <f aca="false">MIN(N(Debts!$E$14),AE276)</f>
        <v>0</v>
      </c>
      <c r="AP276" s="0" t="n">
        <f aca="false">V276-AF276</f>
        <v>0</v>
      </c>
      <c r="AQ276" s="0" t="n">
        <f aca="false">W276-AG276</f>
        <v>0</v>
      </c>
      <c r="AR276" s="0" t="n">
        <f aca="false">X276-AH276</f>
        <v>0</v>
      </c>
      <c r="AS276" s="0" t="n">
        <f aca="false">Y276-AI276</f>
        <v>0</v>
      </c>
      <c r="AT276" s="0" t="n">
        <f aca="false">Z276-AJ276</f>
        <v>0</v>
      </c>
      <c r="AU276" s="0" t="n">
        <f aca="false">AA276-AK276</f>
        <v>0</v>
      </c>
      <c r="AV276" s="0" t="n">
        <f aca="false">AB276-AL276</f>
        <v>0</v>
      </c>
      <c r="AW276" s="0" t="n">
        <f aca="false">AC276-AM276</f>
        <v>0</v>
      </c>
      <c r="AX276" s="0" t="n">
        <f aca="false">AD276-AN276</f>
        <v>0</v>
      </c>
      <c r="AY276" s="0" t="n">
        <f aca="false">AE276-AO276</f>
        <v>0</v>
      </c>
      <c r="AZ276" s="0" t="n">
        <f aca="false">MAX(0,MIN(AP276,$BT276-SUMIF($AP$2:$AY$2,"&lt;"&amp;AP$2,$AP276:$AY276)))</f>
        <v>0</v>
      </c>
      <c r="BA276" s="0" t="n">
        <f aca="false">MAX(0,MIN(AQ276,$BT276-SUMIF($AP$2:$AY$2,"&lt;"&amp;AQ$2,$AP276:$AY276)))</f>
        <v>0</v>
      </c>
      <c r="BB276" s="0" t="n">
        <f aca="false">MAX(0,MIN(AR276,$BT276-SUMIF($AP$2:$AY$2,"&lt;"&amp;AR$2,$AP276:$AY276)))</f>
        <v>0</v>
      </c>
      <c r="BC276" s="0" t="n">
        <f aca="false">MAX(0,MIN(AS276,$BT276-SUMIF($AP$2:$AY$2,"&lt;"&amp;AS$2,$AP276:$AY276)))</f>
        <v>0</v>
      </c>
      <c r="BD276" s="0" t="n">
        <f aca="false">MAX(0,MIN(AT276,$BT276-SUMIF($AP$2:$AY$2,"&lt;"&amp;AT$2,$AP276:$AY276)))</f>
        <v>0</v>
      </c>
      <c r="BE276" s="0" t="n">
        <f aca="false">MAX(0,MIN(AU276,$BT276-SUMIF($AP$2:$AY$2,"&lt;"&amp;AU$2,$AP276:$AY276)))</f>
        <v>0</v>
      </c>
      <c r="BF276" s="0" t="n">
        <f aca="false">MAX(0,MIN(AV276,$BT276-SUMIF($AP$2:$AY$2,"&lt;"&amp;AV$2,$AP276:$AY276)))</f>
        <v>0</v>
      </c>
      <c r="BG276" s="0" t="n">
        <f aca="false">MAX(0,MIN(AW276,$BT276-SUMIF($AP$2:$AY$2,"&lt;"&amp;AW$2,$AP276:$AY276)))</f>
        <v>0</v>
      </c>
      <c r="BH276" s="0" t="n">
        <f aca="false">MAX(0,MIN(AX276,$BT276-SUMIF($AP$2:$AY$2,"&lt;"&amp;AX$2,$AP276:$AY276)))</f>
        <v>0</v>
      </c>
      <c r="BI276" s="0" t="n">
        <f aca="false">MAX(0,MIN(AY276,$BT276-SUMIF($AP$2:$AY$2,"&lt;"&amp;AY$2,$AP276:$AY276)))</f>
        <v>0</v>
      </c>
      <c r="BJ276" s="0" t="n">
        <f aca="false">ROUND(V276-AF276-AZ276,2)</f>
        <v>0</v>
      </c>
      <c r="BK276" s="0" t="n">
        <f aca="false">ROUND(W276-AG276-BA276,2)</f>
        <v>0</v>
      </c>
      <c r="BL276" s="0" t="n">
        <f aca="false">ROUND(X276-AH276-BB276,2)</f>
        <v>0</v>
      </c>
      <c r="BM276" s="0" t="n">
        <f aca="false">ROUND(Y276-AI276-BC276,2)</f>
        <v>0</v>
      </c>
      <c r="BN276" s="0" t="n">
        <f aca="false">ROUND(Z276-AJ276-BD276,2)</f>
        <v>0</v>
      </c>
      <c r="BO276" s="0" t="n">
        <f aca="false">ROUND(AA276-AK276-BE276,2)</f>
        <v>0</v>
      </c>
      <c r="BP276" s="0" t="n">
        <f aca="false">ROUND(AB276-AL276-BF276,2)</f>
        <v>0</v>
      </c>
      <c r="BQ276" s="0" t="n">
        <f aca="false">ROUND(AC276-AM276-BG276,2)</f>
        <v>0</v>
      </c>
      <c r="BR276" s="0" t="n">
        <f aca="false">ROUND(AD276-AN276-BH276,2)</f>
        <v>0</v>
      </c>
      <c r="BS276" s="0" t="n">
        <f aca="false">ROUND(AE276-AO276-BI276,2)</f>
        <v>0</v>
      </c>
      <c r="BT276" s="0" t="n">
        <f aca="false">MAX(0,Plan!$C$4-SUM(AF276:AO276))</f>
        <v>650</v>
      </c>
      <c r="BU276" s="0" t="n">
        <f aca="false">ROUND(SUM(BJ276:BS276),2)</f>
        <v>0</v>
      </c>
      <c r="BV276" s="0" t="n">
        <f aca="false">SUM(AF276:AO276)+SUM(AZ276:BI276)</f>
        <v>0</v>
      </c>
      <c r="BW276" s="0" t="n">
        <f aca="false">SUM(L276:U276)</f>
        <v>0</v>
      </c>
    </row>
    <row r="277" customFormat="false" ht="15" hidden="false" customHeight="false" outlineLevel="0" collapsed="false">
      <c r="A277" s="0" t="n">
        <v>272</v>
      </c>
      <c r="B277" s="0" t="n">
        <f aca="false">BJ276</f>
        <v>0</v>
      </c>
      <c r="C277" s="0" t="n">
        <f aca="false">BK276</f>
        <v>0</v>
      </c>
      <c r="D277" s="0" t="n">
        <f aca="false">BL276</f>
        <v>0</v>
      </c>
      <c r="E277" s="0" t="n">
        <f aca="false">BM276</f>
        <v>0</v>
      </c>
      <c r="F277" s="0" t="n">
        <f aca="false">BN276</f>
        <v>0</v>
      </c>
      <c r="G277" s="0" t="n">
        <f aca="false">BO276</f>
        <v>0</v>
      </c>
      <c r="H277" s="0" t="n">
        <f aca="false">BP276</f>
        <v>0</v>
      </c>
      <c r="I277" s="0" t="n">
        <f aca="false">BQ276</f>
        <v>0</v>
      </c>
      <c r="J277" s="0" t="n">
        <f aca="false">BR276</f>
        <v>0</v>
      </c>
      <c r="K277" s="0" t="n">
        <f aca="false">BS276</f>
        <v>0</v>
      </c>
      <c r="L277" s="0" t="n">
        <f aca="false">ROUND(B277*N(Debts!$D$5)/12,2)</f>
        <v>0</v>
      </c>
      <c r="M277" s="0" t="n">
        <f aca="false">ROUND(C277*N(Debts!$D$6)/12,2)</f>
        <v>0</v>
      </c>
      <c r="N277" s="0" t="n">
        <f aca="false">ROUND(D277*N(Debts!$D$7)/12,2)</f>
        <v>0</v>
      </c>
      <c r="O277" s="0" t="n">
        <f aca="false">ROUND(E277*N(Debts!$D$8)/12,2)</f>
        <v>0</v>
      </c>
      <c r="P277" s="0" t="n">
        <f aca="false">ROUND(F277*N(Debts!$D$9)/12,2)</f>
        <v>0</v>
      </c>
      <c r="Q277" s="0" t="n">
        <f aca="false">ROUND(G277*N(Debts!$D$10)/12,2)</f>
        <v>0</v>
      </c>
      <c r="R277" s="0" t="n">
        <f aca="false">ROUND(H277*N(Debts!$D$11)/12,2)</f>
        <v>0</v>
      </c>
      <c r="S277" s="0" t="n">
        <f aca="false">ROUND(I277*N(Debts!$D$12)/12,2)</f>
        <v>0</v>
      </c>
      <c r="T277" s="0" t="n">
        <f aca="false">ROUND(J277*N(Debts!$D$13)/12,2)</f>
        <v>0</v>
      </c>
      <c r="U277" s="0" t="n">
        <f aca="false">ROUND(K277*N(Debts!$D$14)/12,2)</f>
        <v>0</v>
      </c>
      <c r="V277" s="0" t="n">
        <f aca="false">B277+L277</f>
        <v>0</v>
      </c>
      <c r="W277" s="0" t="n">
        <f aca="false">C277+M277</f>
        <v>0</v>
      </c>
      <c r="X277" s="0" t="n">
        <f aca="false">D277+N277</f>
        <v>0</v>
      </c>
      <c r="Y277" s="0" t="n">
        <f aca="false">E277+O277</f>
        <v>0</v>
      </c>
      <c r="Z277" s="0" t="n">
        <f aca="false">F277+P277</f>
        <v>0</v>
      </c>
      <c r="AA277" s="0" t="n">
        <f aca="false">G277+Q277</f>
        <v>0</v>
      </c>
      <c r="AB277" s="0" t="n">
        <f aca="false">H277+R277</f>
        <v>0</v>
      </c>
      <c r="AC277" s="0" t="n">
        <f aca="false">I277+S277</f>
        <v>0</v>
      </c>
      <c r="AD277" s="0" t="n">
        <f aca="false">J277+T277</f>
        <v>0</v>
      </c>
      <c r="AE277" s="0" t="n">
        <f aca="false">K277+U277</f>
        <v>0</v>
      </c>
      <c r="AF277" s="0" t="n">
        <f aca="false">MIN(N(Debts!$E$5),V277)</f>
        <v>0</v>
      </c>
      <c r="AG277" s="0" t="n">
        <f aca="false">MIN(N(Debts!$E$6),W277)</f>
        <v>0</v>
      </c>
      <c r="AH277" s="0" t="n">
        <f aca="false">MIN(N(Debts!$E$7),X277)</f>
        <v>0</v>
      </c>
      <c r="AI277" s="0" t="n">
        <f aca="false">MIN(N(Debts!$E$8),Y277)</f>
        <v>0</v>
      </c>
      <c r="AJ277" s="0" t="n">
        <f aca="false">MIN(N(Debts!$E$9),Z277)</f>
        <v>0</v>
      </c>
      <c r="AK277" s="0" t="n">
        <f aca="false">MIN(N(Debts!$E$10),AA277)</f>
        <v>0</v>
      </c>
      <c r="AL277" s="0" t="n">
        <f aca="false">MIN(N(Debts!$E$11),AB277)</f>
        <v>0</v>
      </c>
      <c r="AM277" s="0" t="n">
        <f aca="false">MIN(N(Debts!$E$12),AC277)</f>
        <v>0</v>
      </c>
      <c r="AN277" s="0" t="n">
        <f aca="false">MIN(N(Debts!$E$13),AD277)</f>
        <v>0</v>
      </c>
      <c r="AO277" s="0" t="n">
        <f aca="false">MIN(N(Debts!$E$14),AE277)</f>
        <v>0</v>
      </c>
      <c r="AP277" s="0" t="n">
        <f aca="false">V277-AF277</f>
        <v>0</v>
      </c>
      <c r="AQ277" s="0" t="n">
        <f aca="false">W277-AG277</f>
        <v>0</v>
      </c>
      <c r="AR277" s="0" t="n">
        <f aca="false">X277-AH277</f>
        <v>0</v>
      </c>
      <c r="AS277" s="0" t="n">
        <f aca="false">Y277-AI277</f>
        <v>0</v>
      </c>
      <c r="AT277" s="0" t="n">
        <f aca="false">Z277-AJ277</f>
        <v>0</v>
      </c>
      <c r="AU277" s="0" t="n">
        <f aca="false">AA277-AK277</f>
        <v>0</v>
      </c>
      <c r="AV277" s="0" t="n">
        <f aca="false">AB277-AL277</f>
        <v>0</v>
      </c>
      <c r="AW277" s="0" t="n">
        <f aca="false">AC277-AM277</f>
        <v>0</v>
      </c>
      <c r="AX277" s="0" t="n">
        <f aca="false">AD277-AN277</f>
        <v>0</v>
      </c>
      <c r="AY277" s="0" t="n">
        <f aca="false">AE277-AO277</f>
        <v>0</v>
      </c>
      <c r="AZ277" s="0" t="n">
        <f aca="false">MAX(0,MIN(AP277,$BT277-SUMIF($AP$2:$AY$2,"&lt;"&amp;AP$2,$AP277:$AY277)))</f>
        <v>0</v>
      </c>
      <c r="BA277" s="0" t="n">
        <f aca="false">MAX(0,MIN(AQ277,$BT277-SUMIF($AP$2:$AY$2,"&lt;"&amp;AQ$2,$AP277:$AY277)))</f>
        <v>0</v>
      </c>
      <c r="BB277" s="0" t="n">
        <f aca="false">MAX(0,MIN(AR277,$BT277-SUMIF($AP$2:$AY$2,"&lt;"&amp;AR$2,$AP277:$AY277)))</f>
        <v>0</v>
      </c>
      <c r="BC277" s="0" t="n">
        <f aca="false">MAX(0,MIN(AS277,$BT277-SUMIF($AP$2:$AY$2,"&lt;"&amp;AS$2,$AP277:$AY277)))</f>
        <v>0</v>
      </c>
      <c r="BD277" s="0" t="n">
        <f aca="false">MAX(0,MIN(AT277,$BT277-SUMIF($AP$2:$AY$2,"&lt;"&amp;AT$2,$AP277:$AY277)))</f>
        <v>0</v>
      </c>
      <c r="BE277" s="0" t="n">
        <f aca="false">MAX(0,MIN(AU277,$BT277-SUMIF($AP$2:$AY$2,"&lt;"&amp;AU$2,$AP277:$AY277)))</f>
        <v>0</v>
      </c>
      <c r="BF277" s="0" t="n">
        <f aca="false">MAX(0,MIN(AV277,$BT277-SUMIF($AP$2:$AY$2,"&lt;"&amp;AV$2,$AP277:$AY277)))</f>
        <v>0</v>
      </c>
      <c r="BG277" s="0" t="n">
        <f aca="false">MAX(0,MIN(AW277,$BT277-SUMIF($AP$2:$AY$2,"&lt;"&amp;AW$2,$AP277:$AY277)))</f>
        <v>0</v>
      </c>
      <c r="BH277" s="0" t="n">
        <f aca="false">MAX(0,MIN(AX277,$BT277-SUMIF($AP$2:$AY$2,"&lt;"&amp;AX$2,$AP277:$AY277)))</f>
        <v>0</v>
      </c>
      <c r="BI277" s="0" t="n">
        <f aca="false">MAX(0,MIN(AY277,$BT277-SUMIF($AP$2:$AY$2,"&lt;"&amp;AY$2,$AP277:$AY277)))</f>
        <v>0</v>
      </c>
      <c r="BJ277" s="0" t="n">
        <f aca="false">ROUND(V277-AF277-AZ277,2)</f>
        <v>0</v>
      </c>
      <c r="BK277" s="0" t="n">
        <f aca="false">ROUND(W277-AG277-BA277,2)</f>
        <v>0</v>
      </c>
      <c r="BL277" s="0" t="n">
        <f aca="false">ROUND(X277-AH277-BB277,2)</f>
        <v>0</v>
      </c>
      <c r="BM277" s="0" t="n">
        <f aca="false">ROUND(Y277-AI277-BC277,2)</f>
        <v>0</v>
      </c>
      <c r="BN277" s="0" t="n">
        <f aca="false">ROUND(Z277-AJ277-BD277,2)</f>
        <v>0</v>
      </c>
      <c r="BO277" s="0" t="n">
        <f aca="false">ROUND(AA277-AK277-BE277,2)</f>
        <v>0</v>
      </c>
      <c r="BP277" s="0" t="n">
        <f aca="false">ROUND(AB277-AL277-BF277,2)</f>
        <v>0</v>
      </c>
      <c r="BQ277" s="0" t="n">
        <f aca="false">ROUND(AC277-AM277-BG277,2)</f>
        <v>0</v>
      </c>
      <c r="BR277" s="0" t="n">
        <f aca="false">ROUND(AD277-AN277-BH277,2)</f>
        <v>0</v>
      </c>
      <c r="BS277" s="0" t="n">
        <f aca="false">ROUND(AE277-AO277-BI277,2)</f>
        <v>0</v>
      </c>
      <c r="BT277" s="0" t="n">
        <f aca="false">MAX(0,Plan!$C$4-SUM(AF277:AO277))</f>
        <v>650</v>
      </c>
      <c r="BU277" s="0" t="n">
        <f aca="false">ROUND(SUM(BJ277:BS277),2)</f>
        <v>0</v>
      </c>
      <c r="BV277" s="0" t="n">
        <f aca="false">SUM(AF277:AO277)+SUM(AZ277:BI277)</f>
        <v>0</v>
      </c>
      <c r="BW277" s="0" t="n">
        <f aca="false">SUM(L277:U277)</f>
        <v>0</v>
      </c>
    </row>
    <row r="278" customFormat="false" ht="15" hidden="false" customHeight="false" outlineLevel="0" collapsed="false">
      <c r="A278" s="0" t="n">
        <v>273</v>
      </c>
      <c r="B278" s="0" t="n">
        <f aca="false">BJ277</f>
        <v>0</v>
      </c>
      <c r="C278" s="0" t="n">
        <f aca="false">BK277</f>
        <v>0</v>
      </c>
      <c r="D278" s="0" t="n">
        <f aca="false">BL277</f>
        <v>0</v>
      </c>
      <c r="E278" s="0" t="n">
        <f aca="false">BM277</f>
        <v>0</v>
      </c>
      <c r="F278" s="0" t="n">
        <f aca="false">BN277</f>
        <v>0</v>
      </c>
      <c r="G278" s="0" t="n">
        <f aca="false">BO277</f>
        <v>0</v>
      </c>
      <c r="H278" s="0" t="n">
        <f aca="false">BP277</f>
        <v>0</v>
      </c>
      <c r="I278" s="0" t="n">
        <f aca="false">BQ277</f>
        <v>0</v>
      </c>
      <c r="J278" s="0" t="n">
        <f aca="false">BR277</f>
        <v>0</v>
      </c>
      <c r="K278" s="0" t="n">
        <f aca="false">BS277</f>
        <v>0</v>
      </c>
      <c r="L278" s="0" t="n">
        <f aca="false">ROUND(B278*N(Debts!$D$5)/12,2)</f>
        <v>0</v>
      </c>
      <c r="M278" s="0" t="n">
        <f aca="false">ROUND(C278*N(Debts!$D$6)/12,2)</f>
        <v>0</v>
      </c>
      <c r="N278" s="0" t="n">
        <f aca="false">ROUND(D278*N(Debts!$D$7)/12,2)</f>
        <v>0</v>
      </c>
      <c r="O278" s="0" t="n">
        <f aca="false">ROUND(E278*N(Debts!$D$8)/12,2)</f>
        <v>0</v>
      </c>
      <c r="P278" s="0" t="n">
        <f aca="false">ROUND(F278*N(Debts!$D$9)/12,2)</f>
        <v>0</v>
      </c>
      <c r="Q278" s="0" t="n">
        <f aca="false">ROUND(G278*N(Debts!$D$10)/12,2)</f>
        <v>0</v>
      </c>
      <c r="R278" s="0" t="n">
        <f aca="false">ROUND(H278*N(Debts!$D$11)/12,2)</f>
        <v>0</v>
      </c>
      <c r="S278" s="0" t="n">
        <f aca="false">ROUND(I278*N(Debts!$D$12)/12,2)</f>
        <v>0</v>
      </c>
      <c r="T278" s="0" t="n">
        <f aca="false">ROUND(J278*N(Debts!$D$13)/12,2)</f>
        <v>0</v>
      </c>
      <c r="U278" s="0" t="n">
        <f aca="false">ROUND(K278*N(Debts!$D$14)/12,2)</f>
        <v>0</v>
      </c>
      <c r="V278" s="0" t="n">
        <f aca="false">B278+L278</f>
        <v>0</v>
      </c>
      <c r="W278" s="0" t="n">
        <f aca="false">C278+M278</f>
        <v>0</v>
      </c>
      <c r="X278" s="0" t="n">
        <f aca="false">D278+N278</f>
        <v>0</v>
      </c>
      <c r="Y278" s="0" t="n">
        <f aca="false">E278+O278</f>
        <v>0</v>
      </c>
      <c r="Z278" s="0" t="n">
        <f aca="false">F278+P278</f>
        <v>0</v>
      </c>
      <c r="AA278" s="0" t="n">
        <f aca="false">G278+Q278</f>
        <v>0</v>
      </c>
      <c r="AB278" s="0" t="n">
        <f aca="false">H278+R278</f>
        <v>0</v>
      </c>
      <c r="AC278" s="0" t="n">
        <f aca="false">I278+S278</f>
        <v>0</v>
      </c>
      <c r="AD278" s="0" t="n">
        <f aca="false">J278+T278</f>
        <v>0</v>
      </c>
      <c r="AE278" s="0" t="n">
        <f aca="false">K278+U278</f>
        <v>0</v>
      </c>
      <c r="AF278" s="0" t="n">
        <f aca="false">MIN(N(Debts!$E$5),V278)</f>
        <v>0</v>
      </c>
      <c r="AG278" s="0" t="n">
        <f aca="false">MIN(N(Debts!$E$6),W278)</f>
        <v>0</v>
      </c>
      <c r="AH278" s="0" t="n">
        <f aca="false">MIN(N(Debts!$E$7),X278)</f>
        <v>0</v>
      </c>
      <c r="AI278" s="0" t="n">
        <f aca="false">MIN(N(Debts!$E$8),Y278)</f>
        <v>0</v>
      </c>
      <c r="AJ278" s="0" t="n">
        <f aca="false">MIN(N(Debts!$E$9),Z278)</f>
        <v>0</v>
      </c>
      <c r="AK278" s="0" t="n">
        <f aca="false">MIN(N(Debts!$E$10),AA278)</f>
        <v>0</v>
      </c>
      <c r="AL278" s="0" t="n">
        <f aca="false">MIN(N(Debts!$E$11),AB278)</f>
        <v>0</v>
      </c>
      <c r="AM278" s="0" t="n">
        <f aca="false">MIN(N(Debts!$E$12),AC278)</f>
        <v>0</v>
      </c>
      <c r="AN278" s="0" t="n">
        <f aca="false">MIN(N(Debts!$E$13),AD278)</f>
        <v>0</v>
      </c>
      <c r="AO278" s="0" t="n">
        <f aca="false">MIN(N(Debts!$E$14),AE278)</f>
        <v>0</v>
      </c>
      <c r="AP278" s="0" t="n">
        <f aca="false">V278-AF278</f>
        <v>0</v>
      </c>
      <c r="AQ278" s="0" t="n">
        <f aca="false">W278-AG278</f>
        <v>0</v>
      </c>
      <c r="AR278" s="0" t="n">
        <f aca="false">X278-AH278</f>
        <v>0</v>
      </c>
      <c r="AS278" s="0" t="n">
        <f aca="false">Y278-AI278</f>
        <v>0</v>
      </c>
      <c r="AT278" s="0" t="n">
        <f aca="false">Z278-AJ278</f>
        <v>0</v>
      </c>
      <c r="AU278" s="0" t="n">
        <f aca="false">AA278-AK278</f>
        <v>0</v>
      </c>
      <c r="AV278" s="0" t="n">
        <f aca="false">AB278-AL278</f>
        <v>0</v>
      </c>
      <c r="AW278" s="0" t="n">
        <f aca="false">AC278-AM278</f>
        <v>0</v>
      </c>
      <c r="AX278" s="0" t="n">
        <f aca="false">AD278-AN278</f>
        <v>0</v>
      </c>
      <c r="AY278" s="0" t="n">
        <f aca="false">AE278-AO278</f>
        <v>0</v>
      </c>
      <c r="AZ278" s="0" t="n">
        <f aca="false">MAX(0,MIN(AP278,$BT278-SUMIF($AP$2:$AY$2,"&lt;"&amp;AP$2,$AP278:$AY278)))</f>
        <v>0</v>
      </c>
      <c r="BA278" s="0" t="n">
        <f aca="false">MAX(0,MIN(AQ278,$BT278-SUMIF($AP$2:$AY$2,"&lt;"&amp;AQ$2,$AP278:$AY278)))</f>
        <v>0</v>
      </c>
      <c r="BB278" s="0" t="n">
        <f aca="false">MAX(0,MIN(AR278,$BT278-SUMIF($AP$2:$AY$2,"&lt;"&amp;AR$2,$AP278:$AY278)))</f>
        <v>0</v>
      </c>
      <c r="BC278" s="0" t="n">
        <f aca="false">MAX(0,MIN(AS278,$BT278-SUMIF($AP$2:$AY$2,"&lt;"&amp;AS$2,$AP278:$AY278)))</f>
        <v>0</v>
      </c>
      <c r="BD278" s="0" t="n">
        <f aca="false">MAX(0,MIN(AT278,$BT278-SUMIF($AP$2:$AY$2,"&lt;"&amp;AT$2,$AP278:$AY278)))</f>
        <v>0</v>
      </c>
      <c r="BE278" s="0" t="n">
        <f aca="false">MAX(0,MIN(AU278,$BT278-SUMIF($AP$2:$AY$2,"&lt;"&amp;AU$2,$AP278:$AY278)))</f>
        <v>0</v>
      </c>
      <c r="BF278" s="0" t="n">
        <f aca="false">MAX(0,MIN(AV278,$BT278-SUMIF($AP$2:$AY$2,"&lt;"&amp;AV$2,$AP278:$AY278)))</f>
        <v>0</v>
      </c>
      <c r="BG278" s="0" t="n">
        <f aca="false">MAX(0,MIN(AW278,$BT278-SUMIF($AP$2:$AY$2,"&lt;"&amp;AW$2,$AP278:$AY278)))</f>
        <v>0</v>
      </c>
      <c r="BH278" s="0" t="n">
        <f aca="false">MAX(0,MIN(AX278,$BT278-SUMIF($AP$2:$AY$2,"&lt;"&amp;AX$2,$AP278:$AY278)))</f>
        <v>0</v>
      </c>
      <c r="BI278" s="0" t="n">
        <f aca="false">MAX(0,MIN(AY278,$BT278-SUMIF($AP$2:$AY$2,"&lt;"&amp;AY$2,$AP278:$AY278)))</f>
        <v>0</v>
      </c>
      <c r="BJ278" s="0" t="n">
        <f aca="false">ROUND(V278-AF278-AZ278,2)</f>
        <v>0</v>
      </c>
      <c r="BK278" s="0" t="n">
        <f aca="false">ROUND(W278-AG278-BA278,2)</f>
        <v>0</v>
      </c>
      <c r="BL278" s="0" t="n">
        <f aca="false">ROUND(X278-AH278-BB278,2)</f>
        <v>0</v>
      </c>
      <c r="BM278" s="0" t="n">
        <f aca="false">ROUND(Y278-AI278-BC278,2)</f>
        <v>0</v>
      </c>
      <c r="BN278" s="0" t="n">
        <f aca="false">ROUND(Z278-AJ278-BD278,2)</f>
        <v>0</v>
      </c>
      <c r="BO278" s="0" t="n">
        <f aca="false">ROUND(AA278-AK278-BE278,2)</f>
        <v>0</v>
      </c>
      <c r="BP278" s="0" t="n">
        <f aca="false">ROUND(AB278-AL278-BF278,2)</f>
        <v>0</v>
      </c>
      <c r="BQ278" s="0" t="n">
        <f aca="false">ROUND(AC278-AM278-BG278,2)</f>
        <v>0</v>
      </c>
      <c r="BR278" s="0" t="n">
        <f aca="false">ROUND(AD278-AN278-BH278,2)</f>
        <v>0</v>
      </c>
      <c r="BS278" s="0" t="n">
        <f aca="false">ROUND(AE278-AO278-BI278,2)</f>
        <v>0</v>
      </c>
      <c r="BT278" s="0" t="n">
        <f aca="false">MAX(0,Plan!$C$4-SUM(AF278:AO278))</f>
        <v>650</v>
      </c>
      <c r="BU278" s="0" t="n">
        <f aca="false">ROUND(SUM(BJ278:BS278),2)</f>
        <v>0</v>
      </c>
      <c r="BV278" s="0" t="n">
        <f aca="false">SUM(AF278:AO278)+SUM(AZ278:BI278)</f>
        <v>0</v>
      </c>
      <c r="BW278" s="0" t="n">
        <f aca="false">SUM(L278:U278)</f>
        <v>0</v>
      </c>
    </row>
    <row r="279" customFormat="false" ht="15" hidden="false" customHeight="false" outlineLevel="0" collapsed="false">
      <c r="A279" s="0" t="n">
        <v>274</v>
      </c>
      <c r="B279" s="0" t="n">
        <f aca="false">BJ278</f>
        <v>0</v>
      </c>
      <c r="C279" s="0" t="n">
        <f aca="false">BK278</f>
        <v>0</v>
      </c>
      <c r="D279" s="0" t="n">
        <f aca="false">BL278</f>
        <v>0</v>
      </c>
      <c r="E279" s="0" t="n">
        <f aca="false">BM278</f>
        <v>0</v>
      </c>
      <c r="F279" s="0" t="n">
        <f aca="false">BN278</f>
        <v>0</v>
      </c>
      <c r="G279" s="0" t="n">
        <f aca="false">BO278</f>
        <v>0</v>
      </c>
      <c r="H279" s="0" t="n">
        <f aca="false">BP278</f>
        <v>0</v>
      </c>
      <c r="I279" s="0" t="n">
        <f aca="false">BQ278</f>
        <v>0</v>
      </c>
      <c r="J279" s="0" t="n">
        <f aca="false">BR278</f>
        <v>0</v>
      </c>
      <c r="K279" s="0" t="n">
        <f aca="false">BS278</f>
        <v>0</v>
      </c>
      <c r="L279" s="0" t="n">
        <f aca="false">ROUND(B279*N(Debts!$D$5)/12,2)</f>
        <v>0</v>
      </c>
      <c r="M279" s="0" t="n">
        <f aca="false">ROUND(C279*N(Debts!$D$6)/12,2)</f>
        <v>0</v>
      </c>
      <c r="N279" s="0" t="n">
        <f aca="false">ROUND(D279*N(Debts!$D$7)/12,2)</f>
        <v>0</v>
      </c>
      <c r="O279" s="0" t="n">
        <f aca="false">ROUND(E279*N(Debts!$D$8)/12,2)</f>
        <v>0</v>
      </c>
      <c r="P279" s="0" t="n">
        <f aca="false">ROUND(F279*N(Debts!$D$9)/12,2)</f>
        <v>0</v>
      </c>
      <c r="Q279" s="0" t="n">
        <f aca="false">ROUND(G279*N(Debts!$D$10)/12,2)</f>
        <v>0</v>
      </c>
      <c r="R279" s="0" t="n">
        <f aca="false">ROUND(H279*N(Debts!$D$11)/12,2)</f>
        <v>0</v>
      </c>
      <c r="S279" s="0" t="n">
        <f aca="false">ROUND(I279*N(Debts!$D$12)/12,2)</f>
        <v>0</v>
      </c>
      <c r="T279" s="0" t="n">
        <f aca="false">ROUND(J279*N(Debts!$D$13)/12,2)</f>
        <v>0</v>
      </c>
      <c r="U279" s="0" t="n">
        <f aca="false">ROUND(K279*N(Debts!$D$14)/12,2)</f>
        <v>0</v>
      </c>
      <c r="V279" s="0" t="n">
        <f aca="false">B279+L279</f>
        <v>0</v>
      </c>
      <c r="W279" s="0" t="n">
        <f aca="false">C279+M279</f>
        <v>0</v>
      </c>
      <c r="X279" s="0" t="n">
        <f aca="false">D279+N279</f>
        <v>0</v>
      </c>
      <c r="Y279" s="0" t="n">
        <f aca="false">E279+O279</f>
        <v>0</v>
      </c>
      <c r="Z279" s="0" t="n">
        <f aca="false">F279+P279</f>
        <v>0</v>
      </c>
      <c r="AA279" s="0" t="n">
        <f aca="false">G279+Q279</f>
        <v>0</v>
      </c>
      <c r="AB279" s="0" t="n">
        <f aca="false">H279+R279</f>
        <v>0</v>
      </c>
      <c r="AC279" s="0" t="n">
        <f aca="false">I279+S279</f>
        <v>0</v>
      </c>
      <c r="AD279" s="0" t="n">
        <f aca="false">J279+T279</f>
        <v>0</v>
      </c>
      <c r="AE279" s="0" t="n">
        <f aca="false">K279+U279</f>
        <v>0</v>
      </c>
      <c r="AF279" s="0" t="n">
        <f aca="false">MIN(N(Debts!$E$5),V279)</f>
        <v>0</v>
      </c>
      <c r="AG279" s="0" t="n">
        <f aca="false">MIN(N(Debts!$E$6),W279)</f>
        <v>0</v>
      </c>
      <c r="AH279" s="0" t="n">
        <f aca="false">MIN(N(Debts!$E$7),X279)</f>
        <v>0</v>
      </c>
      <c r="AI279" s="0" t="n">
        <f aca="false">MIN(N(Debts!$E$8),Y279)</f>
        <v>0</v>
      </c>
      <c r="AJ279" s="0" t="n">
        <f aca="false">MIN(N(Debts!$E$9),Z279)</f>
        <v>0</v>
      </c>
      <c r="AK279" s="0" t="n">
        <f aca="false">MIN(N(Debts!$E$10),AA279)</f>
        <v>0</v>
      </c>
      <c r="AL279" s="0" t="n">
        <f aca="false">MIN(N(Debts!$E$11),AB279)</f>
        <v>0</v>
      </c>
      <c r="AM279" s="0" t="n">
        <f aca="false">MIN(N(Debts!$E$12),AC279)</f>
        <v>0</v>
      </c>
      <c r="AN279" s="0" t="n">
        <f aca="false">MIN(N(Debts!$E$13),AD279)</f>
        <v>0</v>
      </c>
      <c r="AO279" s="0" t="n">
        <f aca="false">MIN(N(Debts!$E$14),AE279)</f>
        <v>0</v>
      </c>
      <c r="AP279" s="0" t="n">
        <f aca="false">V279-AF279</f>
        <v>0</v>
      </c>
      <c r="AQ279" s="0" t="n">
        <f aca="false">W279-AG279</f>
        <v>0</v>
      </c>
      <c r="AR279" s="0" t="n">
        <f aca="false">X279-AH279</f>
        <v>0</v>
      </c>
      <c r="AS279" s="0" t="n">
        <f aca="false">Y279-AI279</f>
        <v>0</v>
      </c>
      <c r="AT279" s="0" t="n">
        <f aca="false">Z279-AJ279</f>
        <v>0</v>
      </c>
      <c r="AU279" s="0" t="n">
        <f aca="false">AA279-AK279</f>
        <v>0</v>
      </c>
      <c r="AV279" s="0" t="n">
        <f aca="false">AB279-AL279</f>
        <v>0</v>
      </c>
      <c r="AW279" s="0" t="n">
        <f aca="false">AC279-AM279</f>
        <v>0</v>
      </c>
      <c r="AX279" s="0" t="n">
        <f aca="false">AD279-AN279</f>
        <v>0</v>
      </c>
      <c r="AY279" s="0" t="n">
        <f aca="false">AE279-AO279</f>
        <v>0</v>
      </c>
      <c r="AZ279" s="0" t="n">
        <f aca="false">MAX(0,MIN(AP279,$BT279-SUMIF($AP$2:$AY$2,"&lt;"&amp;AP$2,$AP279:$AY279)))</f>
        <v>0</v>
      </c>
      <c r="BA279" s="0" t="n">
        <f aca="false">MAX(0,MIN(AQ279,$BT279-SUMIF($AP$2:$AY$2,"&lt;"&amp;AQ$2,$AP279:$AY279)))</f>
        <v>0</v>
      </c>
      <c r="BB279" s="0" t="n">
        <f aca="false">MAX(0,MIN(AR279,$BT279-SUMIF($AP$2:$AY$2,"&lt;"&amp;AR$2,$AP279:$AY279)))</f>
        <v>0</v>
      </c>
      <c r="BC279" s="0" t="n">
        <f aca="false">MAX(0,MIN(AS279,$BT279-SUMIF($AP$2:$AY$2,"&lt;"&amp;AS$2,$AP279:$AY279)))</f>
        <v>0</v>
      </c>
      <c r="BD279" s="0" t="n">
        <f aca="false">MAX(0,MIN(AT279,$BT279-SUMIF($AP$2:$AY$2,"&lt;"&amp;AT$2,$AP279:$AY279)))</f>
        <v>0</v>
      </c>
      <c r="BE279" s="0" t="n">
        <f aca="false">MAX(0,MIN(AU279,$BT279-SUMIF($AP$2:$AY$2,"&lt;"&amp;AU$2,$AP279:$AY279)))</f>
        <v>0</v>
      </c>
      <c r="BF279" s="0" t="n">
        <f aca="false">MAX(0,MIN(AV279,$BT279-SUMIF($AP$2:$AY$2,"&lt;"&amp;AV$2,$AP279:$AY279)))</f>
        <v>0</v>
      </c>
      <c r="BG279" s="0" t="n">
        <f aca="false">MAX(0,MIN(AW279,$BT279-SUMIF($AP$2:$AY$2,"&lt;"&amp;AW$2,$AP279:$AY279)))</f>
        <v>0</v>
      </c>
      <c r="BH279" s="0" t="n">
        <f aca="false">MAX(0,MIN(AX279,$BT279-SUMIF($AP$2:$AY$2,"&lt;"&amp;AX$2,$AP279:$AY279)))</f>
        <v>0</v>
      </c>
      <c r="BI279" s="0" t="n">
        <f aca="false">MAX(0,MIN(AY279,$BT279-SUMIF($AP$2:$AY$2,"&lt;"&amp;AY$2,$AP279:$AY279)))</f>
        <v>0</v>
      </c>
      <c r="BJ279" s="0" t="n">
        <f aca="false">ROUND(V279-AF279-AZ279,2)</f>
        <v>0</v>
      </c>
      <c r="BK279" s="0" t="n">
        <f aca="false">ROUND(W279-AG279-BA279,2)</f>
        <v>0</v>
      </c>
      <c r="BL279" s="0" t="n">
        <f aca="false">ROUND(X279-AH279-BB279,2)</f>
        <v>0</v>
      </c>
      <c r="BM279" s="0" t="n">
        <f aca="false">ROUND(Y279-AI279-BC279,2)</f>
        <v>0</v>
      </c>
      <c r="BN279" s="0" t="n">
        <f aca="false">ROUND(Z279-AJ279-BD279,2)</f>
        <v>0</v>
      </c>
      <c r="BO279" s="0" t="n">
        <f aca="false">ROUND(AA279-AK279-BE279,2)</f>
        <v>0</v>
      </c>
      <c r="BP279" s="0" t="n">
        <f aca="false">ROUND(AB279-AL279-BF279,2)</f>
        <v>0</v>
      </c>
      <c r="BQ279" s="0" t="n">
        <f aca="false">ROUND(AC279-AM279-BG279,2)</f>
        <v>0</v>
      </c>
      <c r="BR279" s="0" t="n">
        <f aca="false">ROUND(AD279-AN279-BH279,2)</f>
        <v>0</v>
      </c>
      <c r="BS279" s="0" t="n">
        <f aca="false">ROUND(AE279-AO279-BI279,2)</f>
        <v>0</v>
      </c>
      <c r="BT279" s="0" t="n">
        <f aca="false">MAX(0,Plan!$C$4-SUM(AF279:AO279))</f>
        <v>650</v>
      </c>
      <c r="BU279" s="0" t="n">
        <f aca="false">ROUND(SUM(BJ279:BS279),2)</f>
        <v>0</v>
      </c>
      <c r="BV279" s="0" t="n">
        <f aca="false">SUM(AF279:AO279)+SUM(AZ279:BI279)</f>
        <v>0</v>
      </c>
      <c r="BW279" s="0" t="n">
        <f aca="false">SUM(L279:U279)</f>
        <v>0</v>
      </c>
    </row>
    <row r="280" customFormat="false" ht="15" hidden="false" customHeight="false" outlineLevel="0" collapsed="false">
      <c r="A280" s="0" t="n">
        <v>275</v>
      </c>
      <c r="B280" s="0" t="n">
        <f aca="false">BJ279</f>
        <v>0</v>
      </c>
      <c r="C280" s="0" t="n">
        <f aca="false">BK279</f>
        <v>0</v>
      </c>
      <c r="D280" s="0" t="n">
        <f aca="false">BL279</f>
        <v>0</v>
      </c>
      <c r="E280" s="0" t="n">
        <f aca="false">BM279</f>
        <v>0</v>
      </c>
      <c r="F280" s="0" t="n">
        <f aca="false">BN279</f>
        <v>0</v>
      </c>
      <c r="G280" s="0" t="n">
        <f aca="false">BO279</f>
        <v>0</v>
      </c>
      <c r="H280" s="0" t="n">
        <f aca="false">BP279</f>
        <v>0</v>
      </c>
      <c r="I280" s="0" t="n">
        <f aca="false">BQ279</f>
        <v>0</v>
      </c>
      <c r="J280" s="0" t="n">
        <f aca="false">BR279</f>
        <v>0</v>
      </c>
      <c r="K280" s="0" t="n">
        <f aca="false">BS279</f>
        <v>0</v>
      </c>
      <c r="L280" s="0" t="n">
        <f aca="false">ROUND(B280*N(Debts!$D$5)/12,2)</f>
        <v>0</v>
      </c>
      <c r="M280" s="0" t="n">
        <f aca="false">ROUND(C280*N(Debts!$D$6)/12,2)</f>
        <v>0</v>
      </c>
      <c r="N280" s="0" t="n">
        <f aca="false">ROUND(D280*N(Debts!$D$7)/12,2)</f>
        <v>0</v>
      </c>
      <c r="O280" s="0" t="n">
        <f aca="false">ROUND(E280*N(Debts!$D$8)/12,2)</f>
        <v>0</v>
      </c>
      <c r="P280" s="0" t="n">
        <f aca="false">ROUND(F280*N(Debts!$D$9)/12,2)</f>
        <v>0</v>
      </c>
      <c r="Q280" s="0" t="n">
        <f aca="false">ROUND(G280*N(Debts!$D$10)/12,2)</f>
        <v>0</v>
      </c>
      <c r="R280" s="0" t="n">
        <f aca="false">ROUND(H280*N(Debts!$D$11)/12,2)</f>
        <v>0</v>
      </c>
      <c r="S280" s="0" t="n">
        <f aca="false">ROUND(I280*N(Debts!$D$12)/12,2)</f>
        <v>0</v>
      </c>
      <c r="T280" s="0" t="n">
        <f aca="false">ROUND(J280*N(Debts!$D$13)/12,2)</f>
        <v>0</v>
      </c>
      <c r="U280" s="0" t="n">
        <f aca="false">ROUND(K280*N(Debts!$D$14)/12,2)</f>
        <v>0</v>
      </c>
      <c r="V280" s="0" t="n">
        <f aca="false">B280+L280</f>
        <v>0</v>
      </c>
      <c r="W280" s="0" t="n">
        <f aca="false">C280+M280</f>
        <v>0</v>
      </c>
      <c r="X280" s="0" t="n">
        <f aca="false">D280+N280</f>
        <v>0</v>
      </c>
      <c r="Y280" s="0" t="n">
        <f aca="false">E280+O280</f>
        <v>0</v>
      </c>
      <c r="Z280" s="0" t="n">
        <f aca="false">F280+P280</f>
        <v>0</v>
      </c>
      <c r="AA280" s="0" t="n">
        <f aca="false">G280+Q280</f>
        <v>0</v>
      </c>
      <c r="AB280" s="0" t="n">
        <f aca="false">H280+R280</f>
        <v>0</v>
      </c>
      <c r="AC280" s="0" t="n">
        <f aca="false">I280+S280</f>
        <v>0</v>
      </c>
      <c r="AD280" s="0" t="n">
        <f aca="false">J280+T280</f>
        <v>0</v>
      </c>
      <c r="AE280" s="0" t="n">
        <f aca="false">K280+U280</f>
        <v>0</v>
      </c>
      <c r="AF280" s="0" t="n">
        <f aca="false">MIN(N(Debts!$E$5),V280)</f>
        <v>0</v>
      </c>
      <c r="AG280" s="0" t="n">
        <f aca="false">MIN(N(Debts!$E$6),W280)</f>
        <v>0</v>
      </c>
      <c r="AH280" s="0" t="n">
        <f aca="false">MIN(N(Debts!$E$7),X280)</f>
        <v>0</v>
      </c>
      <c r="AI280" s="0" t="n">
        <f aca="false">MIN(N(Debts!$E$8),Y280)</f>
        <v>0</v>
      </c>
      <c r="AJ280" s="0" t="n">
        <f aca="false">MIN(N(Debts!$E$9),Z280)</f>
        <v>0</v>
      </c>
      <c r="AK280" s="0" t="n">
        <f aca="false">MIN(N(Debts!$E$10),AA280)</f>
        <v>0</v>
      </c>
      <c r="AL280" s="0" t="n">
        <f aca="false">MIN(N(Debts!$E$11),AB280)</f>
        <v>0</v>
      </c>
      <c r="AM280" s="0" t="n">
        <f aca="false">MIN(N(Debts!$E$12),AC280)</f>
        <v>0</v>
      </c>
      <c r="AN280" s="0" t="n">
        <f aca="false">MIN(N(Debts!$E$13),AD280)</f>
        <v>0</v>
      </c>
      <c r="AO280" s="0" t="n">
        <f aca="false">MIN(N(Debts!$E$14),AE280)</f>
        <v>0</v>
      </c>
      <c r="AP280" s="0" t="n">
        <f aca="false">V280-AF280</f>
        <v>0</v>
      </c>
      <c r="AQ280" s="0" t="n">
        <f aca="false">W280-AG280</f>
        <v>0</v>
      </c>
      <c r="AR280" s="0" t="n">
        <f aca="false">X280-AH280</f>
        <v>0</v>
      </c>
      <c r="AS280" s="0" t="n">
        <f aca="false">Y280-AI280</f>
        <v>0</v>
      </c>
      <c r="AT280" s="0" t="n">
        <f aca="false">Z280-AJ280</f>
        <v>0</v>
      </c>
      <c r="AU280" s="0" t="n">
        <f aca="false">AA280-AK280</f>
        <v>0</v>
      </c>
      <c r="AV280" s="0" t="n">
        <f aca="false">AB280-AL280</f>
        <v>0</v>
      </c>
      <c r="AW280" s="0" t="n">
        <f aca="false">AC280-AM280</f>
        <v>0</v>
      </c>
      <c r="AX280" s="0" t="n">
        <f aca="false">AD280-AN280</f>
        <v>0</v>
      </c>
      <c r="AY280" s="0" t="n">
        <f aca="false">AE280-AO280</f>
        <v>0</v>
      </c>
      <c r="AZ280" s="0" t="n">
        <f aca="false">MAX(0,MIN(AP280,$BT280-SUMIF($AP$2:$AY$2,"&lt;"&amp;AP$2,$AP280:$AY280)))</f>
        <v>0</v>
      </c>
      <c r="BA280" s="0" t="n">
        <f aca="false">MAX(0,MIN(AQ280,$BT280-SUMIF($AP$2:$AY$2,"&lt;"&amp;AQ$2,$AP280:$AY280)))</f>
        <v>0</v>
      </c>
      <c r="BB280" s="0" t="n">
        <f aca="false">MAX(0,MIN(AR280,$BT280-SUMIF($AP$2:$AY$2,"&lt;"&amp;AR$2,$AP280:$AY280)))</f>
        <v>0</v>
      </c>
      <c r="BC280" s="0" t="n">
        <f aca="false">MAX(0,MIN(AS280,$BT280-SUMIF($AP$2:$AY$2,"&lt;"&amp;AS$2,$AP280:$AY280)))</f>
        <v>0</v>
      </c>
      <c r="BD280" s="0" t="n">
        <f aca="false">MAX(0,MIN(AT280,$BT280-SUMIF($AP$2:$AY$2,"&lt;"&amp;AT$2,$AP280:$AY280)))</f>
        <v>0</v>
      </c>
      <c r="BE280" s="0" t="n">
        <f aca="false">MAX(0,MIN(AU280,$BT280-SUMIF($AP$2:$AY$2,"&lt;"&amp;AU$2,$AP280:$AY280)))</f>
        <v>0</v>
      </c>
      <c r="BF280" s="0" t="n">
        <f aca="false">MAX(0,MIN(AV280,$BT280-SUMIF($AP$2:$AY$2,"&lt;"&amp;AV$2,$AP280:$AY280)))</f>
        <v>0</v>
      </c>
      <c r="BG280" s="0" t="n">
        <f aca="false">MAX(0,MIN(AW280,$BT280-SUMIF($AP$2:$AY$2,"&lt;"&amp;AW$2,$AP280:$AY280)))</f>
        <v>0</v>
      </c>
      <c r="BH280" s="0" t="n">
        <f aca="false">MAX(0,MIN(AX280,$BT280-SUMIF($AP$2:$AY$2,"&lt;"&amp;AX$2,$AP280:$AY280)))</f>
        <v>0</v>
      </c>
      <c r="BI280" s="0" t="n">
        <f aca="false">MAX(0,MIN(AY280,$BT280-SUMIF($AP$2:$AY$2,"&lt;"&amp;AY$2,$AP280:$AY280)))</f>
        <v>0</v>
      </c>
      <c r="BJ280" s="0" t="n">
        <f aca="false">ROUND(V280-AF280-AZ280,2)</f>
        <v>0</v>
      </c>
      <c r="BK280" s="0" t="n">
        <f aca="false">ROUND(W280-AG280-BA280,2)</f>
        <v>0</v>
      </c>
      <c r="BL280" s="0" t="n">
        <f aca="false">ROUND(X280-AH280-BB280,2)</f>
        <v>0</v>
      </c>
      <c r="BM280" s="0" t="n">
        <f aca="false">ROUND(Y280-AI280-BC280,2)</f>
        <v>0</v>
      </c>
      <c r="BN280" s="0" t="n">
        <f aca="false">ROUND(Z280-AJ280-BD280,2)</f>
        <v>0</v>
      </c>
      <c r="BO280" s="0" t="n">
        <f aca="false">ROUND(AA280-AK280-BE280,2)</f>
        <v>0</v>
      </c>
      <c r="BP280" s="0" t="n">
        <f aca="false">ROUND(AB280-AL280-BF280,2)</f>
        <v>0</v>
      </c>
      <c r="BQ280" s="0" t="n">
        <f aca="false">ROUND(AC280-AM280-BG280,2)</f>
        <v>0</v>
      </c>
      <c r="BR280" s="0" t="n">
        <f aca="false">ROUND(AD280-AN280-BH280,2)</f>
        <v>0</v>
      </c>
      <c r="BS280" s="0" t="n">
        <f aca="false">ROUND(AE280-AO280-BI280,2)</f>
        <v>0</v>
      </c>
      <c r="BT280" s="0" t="n">
        <f aca="false">MAX(0,Plan!$C$4-SUM(AF280:AO280))</f>
        <v>650</v>
      </c>
      <c r="BU280" s="0" t="n">
        <f aca="false">ROUND(SUM(BJ280:BS280),2)</f>
        <v>0</v>
      </c>
      <c r="BV280" s="0" t="n">
        <f aca="false">SUM(AF280:AO280)+SUM(AZ280:BI280)</f>
        <v>0</v>
      </c>
      <c r="BW280" s="0" t="n">
        <f aca="false">SUM(L280:U280)</f>
        <v>0</v>
      </c>
    </row>
    <row r="281" customFormat="false" ht="15" hidden="false" customHeight="false" outlineLevel="0" collapsed="false">
      <c r="A281" s="0" t="n">
        <v>276</v>
      </c>
      <c r="B281" s="0" t="n">
        <f aca="false">BJ280</f>
        <v>0</v>
      </c>
      <c r="C281" s="0" t="n">
        <f aca="false">BK280</f>
        <v>0</v>
      </c>
      <c r="D281" s="0" t="n">
        <f aca="false">BL280</f>
        <v>0</v>
      </c>
      <c r="E281" s="0" t="n">
        <f aca="false">BM280</f>
        <v>0</v>
      </c>
      <c r="F281" s="0" t="n">
        <f aca="false">BN280</f>
        <v>0</v>
      </c>
      <c r="G281" s="0" t="n">
        <f aca="false">BO280</f>
        <v>0</v>
      </c>
      <c r="H281" s="0" t="n">
        <f aca="false">BP280</f>
        <v>0</v>
      </c>
      <c r="I281" s="0" t="n">
        <f aca="false">BQ280</f>
        <v>0</v>
      </c>
      <c r="J281" s="0" t="n">
        <f aca="false">BR280</f>
        <v>0</v>
      </c>
      <c r="K281" s="0" t="n">
        <f aca="false">BS280</f>
        <v>0</v>
      </c>
      <c r="L281" s="0" t="n">
        <f aca="false">ROUND(B281*N(Debts!$D$5)/12,2)</f>
        <v>0</v>
      </c>
      <c r="M281" s="0" t="n">
        <f aca="false">ROUND(C281*N(Debts!$D$6)/12,2)</f>
        <v>0</v>
      </c>
      <c r="N281" s="0" t="n">
        <f aca="false">ROUND(D281*N(Debts!$D$7)/12,2)</f>
        <v>0</v>
      </c>
      <c r="O281" s="0" t="n">
        <f aca="false">ROUND(E281*N(Debts!$D$8)/12,2)</f>
        <v>0</v>
      </c>
      <c r="P281" s="0" t="n">
        <f aca="false">ROUND(F281*N(Debts!$D$9)/12,2)</f>
        <v>0</v>
      </c>
      <c r="Q281" s="0" t="n">
        <f aca="false">ROUND(G281*N(Debts!$D$10)/12,2)</f>
        <v>0</v>
      </c>
      <c r="R281" s="0" t="n">
        <f aca="false">ROUND(H281*N(Debts!$D$11)/12,2)</f>
        <v>0</v>
      </c>
      <c r="S281" s="0" t="n">
        <f aca="false">ROUND(I281*N(Debts!$D$12)/12,2)</f>
        <v>0</v>
      </c>
      <c r="T281" s="0" t="n">
        <f aca="false">ROUND(J281*N(Debts!$D$13)/12,2)</f>
        <v>0</v>
      </c>
      <c r="U281" s="0" t="n">
        <f aca="false">ROUND(K281*N(Debts!$D$14)/12,2)</f>
        <v>0</v>
      </c>
      <c r="V281" s="0" t="n">
        <f aca="false">B281+L281</f>
        <v>0</v>
      </c>
      <c r="W281" s="0" t="n">
        <f aca="false">C281+M281</f>
        <v>0</v>
      </c>
      <c r="X281" s="0" t="n">
        <f aca="false">D281+N281</f>
        <v>0</v>
      </c>
      <c r="Y281" s="0" t="n">
        <f aca="false">E281+O281</f>
        <v>0</v>
      </c>
      <c r="Z281" s="0" t="n">
        <f aca="false">F281+P281</f>
        <v>0</v>
      </c>
      <c r="AA281" s="0" t="n">
        <f aca="false">G281+Q281</f>
        <v>0</v>
      </c>
      <c r="AB281" s="0" t="n">
        <f aca="false">H281+R281</f>
        <v>0</v>
      </c>
      <c r="AC281" s="0" t="n">
        <f aca="false">I281+S281</f>
        <v>0</v>
      </c>
      <c r="AD281" s="0" t="n">
        <f aca="false">J281+T281</f>
        <v>0</v>
      </c>
      <c r="AE281" s="0" t="n">
        <f aca="false">K281+U281</f>
        <v>0</v>
      </c>
      <c r="AF281" s="0" t="n">
        <f aca="false">MIN(N(Debts!$E$5),V281)</f>
        <v>0</v>
      </c>
      <c r="AG281" s="0" t="n">
        <f aca="false">MIN(N(Debts!$E$6),W281)</f>
        <v>0</v>
      </c>
      <c r="AH281" s="0" t="n">
        <f aca="false">MIN(N(Debts!$E$7),X281)</f>
        <v>0</v>
      </c>
      <c r="AI281" s="0" t="n">
        <f aca="false">MIN(N(Debts!$E$8),Y281)</f>
        <v>0</v>
      </c>
      <c r="AJ281" s="0" t="n">
        <f aca="false">MIN(N(Debts!$E$9),Z281)</f>
        <v>0</v>
      </c>
      <c r="AK281" s="0" t="n">
        <f aca="false">MIN(N(Debts!$E$10),AA281)</f>
        <v>0</v>
      </c>
      <c r="AL281" s="0" t="n">
        <f aca="false">MIN(N(Debts!$E$11),AB281)</f>
        <v>0</v>
      </c>
      <c r="AM281" s="0" t="n">
        <f aca="false">MIN(N(Debts!$E$12),AC281)</f>
        <v>0</v>
      </c>
      <c r="AN281" s="0" t="n">
        <f aca="false">MIN(N(Debts!$E$13),AD281)</f>
        <v>0</v>
      </c>
      <c r="AO281" s="0" t="n">
        <f aca="false">MIN(N(Debts!$E$14),AE281)</f>
        <v>0</v>
      </c>
      <c r="AP281" s="0" t="n">
        <f aca="false">V281-AF281</f>
        <v>0</v>
      </c>
      <c r="AQ281" s="0" t="n">
        <f aca="false">W281-AG281</f>
        <v>0</v>
      </c>
      <c r="AR281" s="0" t="n">
        <f aca="false">X281-AH281</f>
        <v>0</v>
      </c>
      <c r="AS281" s="0" t="n">
        <f aca="false">Y281-AI281</f>
        <v>0</v>
      </c>
      <c r="AT281" s="0" t="n">
        <f aca="false">Z281-AJ281</f>
        <v>0</v>
      </c>
      <c r="AU281" s="0" t="n">
        <f aca="false">AA281-AK281</f>
        <v>0</v>
      </c>
      <c r="AV281" s="0" t="n">
        <f aca="false">AB281-AL281</f>
        <v>0</v>
      </c>
      <c r="AW281" s="0" t="n">
        <f aca="false">AC281-AM281</f>
        <v>0</v>
      </c>
      <c r="AX281" s="0" t="n">
        <f aca="false">AD281-AN281</f>
        <v>0</v>
      </c>
      <c r="AY281" s="0" t="n">
        <f aca="false">AE281-AO281</f>
        <v>0</v>
      </c>
      <c r="AZ281" s="0" t="n">
        <f aca="false">MAX(0,MIN(AP281,$BT281-SUMIF($AP$2:$AY$2,"&lt;"&amp;AP$2,$AP281:$AY281)))</f>
        <v>0</v>
      </c>
      <c r="BA281" s="0" t="n">
        <f aca="false">MAX(0,MIN(AQ281,$BT281-SUMIF($AP$2:$AY$2,"&lt;"&amp;AQ$2,$AP281:$AY281)))</f>
        <v>0</v>
      </c>
      <c r="BB281" s="0" t="n">
        <f aca="false">MAX(0,MIN(AR281,$BT281-SUMIF($AP$2:$AY$2,"&lt;"&amp;AR$2,$AP281:$AY281)))</f>
        <v>0</v>
      </c>
      <c r="BC281" s="0" t="n">
        <f aca="false">MAX(0,MIN(AS281,$BT281-SUMIF($AP$2:$AY$2,"&lt;"&amp;AS$2,$AP281:$AY281)))</f>
        <v>0</v>
      </c>
      <c r="BD281" s="0" t="n">
        <f aca="false">MAX(0,MIN(AT281,$BT281-SUMIF($AP$2:$AY$2,"&lt;"&amp;AT$2,$AP281:$AY281)))</f>
        <v>0</v>
      </c>
      <c r="BE281" s="0" t="n">
        <f aca="false">MAX(0,MIN(AU281,$BT281-SUMIF($AP$2:$AY$2,"&lt;"&amp;AU$2,$AP281:$AY281)))</f>
        <v>0</v>
      </c>
      <c r="BF281" s="0" t="n">
        <f aca="false">MAX(0,MIN(AV281,$BT281-SUMIF($AP$2:$AY$2,"&lt;"&amp;AV$2,$AP281:$AY281)))</f>
        <v>0</v>
      </c>
      <c r="BG281" s="0" t="n">
        <f aca="false">MAX(0,MIN(AW281,$BT281-SUMIF($AP$2:$AY$2,"&lt;"&amp;AW$2,$AP281:$AY281)))</f>
        <v>0</v>
      </c>
      <c r="BH281" s="0" t="n">
        <f aca="false">MAX(0,MIN(AX281,$BT281-SUMIF($AP$2:$AY$2,"&lt;"&amp;AX$2,$AP281:$AY281)))</f>
        <v>0</v>
      </c>
      <c r="BI281" s="0" t="n">
        <f aca="false">MAX(0,MIN(AY281,$BT281-SUMIF($AP$2:$AY$2,"&lt;"&amp;AY$2,$AP281:$AY281)))</f>
        <v>0</v>
      </c>
      <c r="BJ281" s="0" t="n">
        <f aca="false">ROUND(V281-AF281-AZ281,2)</f>
        <v>0</v>
      </c>
      <c r="BK281" s="0" t="n">
        <f aca="false">ROUND(W281-AG281-BA281,2)</f>
        <v>0</v>
      </c>
      <c r="BL281" s="0" t="n">
        <f aca="false">ROUND(X281-AH281-BB281,2)</f>
        <v>0</v>
      </c>
      <c r="BM281" s="0" t="n">
        <f aca="false">ROUND(Y281-AI281-BC281,2)</f>
        <v>0</v>
      </c>
      <c r="BN281" s="0" t="n">
        <f aca="false">ROUND(Z281-AJ281-BD281,2)</f>
        <v>0</v>
      </c>
      <c r="BO281" s="0" t="n">
        <f aca="false">ROUND(AA281-AK281-BE281,2)</f>
        <v>0</v>
      </c>
      <c r="BP281" s="0" t="n">
        <f aca="false">ROUND(AB281-AL281-BF281,2)</f>
        <v>0</v>
      </c>
      <c r="BQ281" s="0" t="n">
        <f aca="false">ROUND(AC281-AM281-BG281,2)</f>
        <v>0</v>
      </c>
      <c r="BR281" s="0" t="n">
        <f aca="false">ROUND(AD281-AN281-BH281,2)</f>
        <v>0</v>
      </c>
      <c r="BS281" s="0" t="n">
        <f aca="false">ROUND(AE281-AO281-BI281,2)</f>
        <v>0</v>
      </c>
      <c r="BT281" s="0" t="n">
        <f aca="false">MAX(0,Plan!$C$4-SUM(AF281:AO281))</f>
        <v>650</v>
      </c>
      <c r="BU281" s="0" t="n">
        <f aca="false">ROUND(SUM(BJ281:BS281),2)</f>
        <v>0</v>
      </c>
      <c r="BV281" s="0" t="n">
        <f aca="false">SUM(AF281:AO281)+SUM(AZ281:BI281)</f>
        <v>0</v>
      </c>
      <c r="BW281" s="0" t="n">
        <f aca="false">SUM(L281:U281)</f>
        <v>0</v>
      </c>
    </row>
    <row r="282" customFormat="false" ht="15" hidden="false" customHeight="false" outlineLevel="0" collapsed="false">
      <c r="A282" s="0" t="n">
        <v>277</v>
      </c>
      <c r="B282" s="0" t="n">
        <f aca="false">BJ281</f>
        <v>0</v>
      </c>
      <c r="C282" s="0" t="n">
        <f aca="false">BK281</f>
        <v>0</v>
      </c>
      <c r="D282" s="0" t="n">
        <f aca="false">BL281</f>
        <v>0</v>
      </c>
      <c r="E282" s="0" t="n">
        <f aca="false">BM281</f>
        <v>0</v>
      </c>
      <c r="F282" s="0" t="n">
        <f aca="false">BN281</f>
        <v>0</v>
      </c>
      <c r="G282" s="0" t="n">
        <f aca="false">BO281</f>
        <v>0</v>
      </c>
      <c r="H282" s="0" t="n">
        <f aca="false">BP281</f>
        <v>0</v>
      </c>
      <c r="I282" s="0" t="n">
        <f aca="false">BQ281</f>
        <v>0</v>
      </c>
      <c r="J282" s="0" t="n">
        <f aca="false">BR281</f>
        <v>0</v>
      </c>
      <c r="K282" s="0" t="n">
        <f aca="false">BS281</f>
        <v>0</v>
      </c>
      <c r="L282" s="0" t="n">
        <f aca="false">ROUND(B282*N(Debts!$D$5)/12,2)</f>
        <v>0</v>
      </c>
      <c r="M282" s="0" t="n">
        <f aca="false">ROUND(C282*N(Debts!$D$6)/12,2)</f>
        <v>0</v>
      </c>
      <c r="N282" s="0" t="n">
        <f aca="false">ROUND(D282*N(Debts!$D$7)/12,2)</f>
        <v>0</v>
      </c>
      <c r="O282" s="0" t="n">
        <f aca="false">ROUND(E282*N(Debts!$D$8)/12,2)</f>
        <v>0</v>
      </c>
      <c r="P282" s="0" t="n">
        <f aca="false">ROUND(F282*N(Debts!$D$9)/12,2)</f>
        <v>0</v>
      </c>
      <c r="Q282" s="0" t="n">
        <f aca="false">ROUND(G282*N(Debts!$D$10)/12,2)</f>
        <v>0</v>
      </c>
      <c r="R282" s="0" t="n">
        <f aca="false">ROUND(H282*N(Debts!$D$11)/12,2)</f>
        <v>0</v>
      </c>
      <c r="S282" s="0" t="n">
        <f aca="false">ROUND(I282*N(Debts!$D$12)/12,2)</f>
        <v>0</v>
      </c>
      <c r="T282" s="0" t="n">
        <f aca="false">ROUND(J282*N(Debts!$D$13)/12,2)</f>
        <v>0</v>
      </c>
      <c r="U282" s="0" t="n">
        <f aca="false">ROUND(K282*N(Debts!$D$14)/12,2)</f>
        <v>0</v>
      </c>
      <c r="V282" s="0" t="n">
        <f aca="false">B282+L282</f>
        <v>0</v>
      </c>
      <c r="W282" s="0" t="n">
        <f aca="false">C282+M282</f>
        <v>0</v>
      </c>
      <c r="X282" s="0" t="n">
        <f aca="false">D282+N282</f>
        <v>0</v>
      </c>
      <c r="Y282" s="0" t="n">
        <f aca="false">E282+O282</f>
        <v>0</v>
      </c>
      <c r="Z282" s="0" t="n">
        <f aca="false">F282+P282</f>
        <v>0</v>
      </c>
      <c r="AA282" s="0" t="n">
        <f aca="false">G282+Q282</f>
        <v>0</v>
      </c>
      <c r="AB282" s="0" t="n">
        <f aca="false">H282+R282</f>
        <v>0</v>
      </c>
      <c r="AC282" s="0" t="n">
        <f aca="false">I282+S282</f>
        <v>0</v>
      </c>
      <c r="AD282" s="0" t="n">
        <f aca="false">J282+T282</f>
        <v>0</v>
      </c>
      <c r="AE282" s="0" t="n">
        <f aca="false">K282+U282</f>
        <v>0</v>
      </c>
      <c r="AF282" s="0" t="n">
        <f aca="false">MIN(N(Debts!$E$5),V282)</f>
        <v>0</v>
      </c>
      <c r="AG282" s="0" t="n">
        <f aca="false">MIN(N(Debts!$E$6),W282)</f>
        <v>0</v>
      </c>
      <c r="AH282" s="0" t="n">
        <f aca="false">MIN(N(Debts!$E$7),X282)</f>
        <v>0</v>
      </c>
      <c r="AI282" s="0" t="n">
        <f aca="false">MIN(N(Debts!$E$8),Y282)</f>
        <v>0</v>
      </c>
      <c r="AJ282" s="0" t="n">
        <f aca="false">MIN(N(Debts!$E$9),Z282)</f>
        <v>0</v>
      </c>
      <c r="AK282" s="0" t="n">
        <f aca="false">MIN(N(Debts!$E$10),AA282)</f>
        <v>0</v>
      </c>
      <c r="AL282" s="0" t="n">
        <f aca="false">MIN(N(Debts!$E$11),AB282)</f>
        <v>0</v>
      </c>
      <c r="AM282" s="0" t="n">
        <f aca="false">MIN(N(Debts!$E$12),AC282)</f>
        <v>0</v>
      </c>
      <c r="AN282" s="0" t="n">
        <f aca="false">MIN(N(Debts!$E$13),AD282)</f>
        <v>0</v>
      </c>
      <c r="AO282" s="0" t="n">
        <f aca="false">MIN(N(Debts!$E$14),AE282)</f>
        <v>0</v>
      </c>
      <c r="AP282" s="0" t="n">
        <f aca="false">V282-AF282</f>
        <v>0</v>
      </c>
      <c r="AQ282" s="0" t="n">
        <f aca="false">W282-AG282</f>
        <v>0</v>
      </c>
      <c r="AR282" s="0" t="n">
        <f aca="false">X282-AH282</f>
        <v>0</v>
      </c>
      <c r="AS282" s="0" t="n">
        <f aca="false">Y282-AI282</f>
        <v>0</v>
      </c>
      <c r="AT282" s="0" t="n">
        <f aca="false">Z282-AJ282</f>
        <v>0</v>
      </c>
      <c r="AU282" s="0" t="n">
        <f aca="false">AA282-AK282</f>
        <v>0</v>
      </c>
      <c r="AV282" s="0" t="n">
        <f aca="false">AB282-AL282</f>
        <v>0</v>
      </c>
      <c r="AW282" s="0" t="n">
        <f aca="false">AC282-AM282</f>
        <v>0</v>
      </c>
      <c r="AX282" s="0" t="n">
        <f aca="false">AD282-AN282</f>
        <v>0</v>
      </c>
      <c r="AY282" s="0" t="n">
        <f aca="false">AE282-AO282</f>
        <v>0</v>
      </c>
      <c r="AZ282" s="0" t="n">
        <f aca="false">MAX(0,MIN(AP282,$BT282-SUMIF($AP$2:$AY$2,"&lt;"&amp;AP$2,$AP282:$AY282)))</f>
        <v>0</v>
      </c>
      <c r="BA282" s="0" t="n">
        <f aca="false">MAX(0,MIN(AQ282,$BT282-SUMIF($AP$2:$AY$2,"&lt;"&amp;AQ$2,$AP282:$AY282)))</f>
        <v>0</v>
      </c>
      <c r="BB282" s="0" t="n">
        <f aca="false">MAX(0,MIN(AR282,$BT282-SUMIF($AP$2:$AY$2,"&lt;"&amp;AR$2,$AP282:$AY282)))</f>
        <v>0</v>
      </c>
      <c r="BC282" s="0" t="n">
        <f aca="false">MAX(0,MIN(AS282,$BT282-SUMIF($AP$2:$AY$2,"&lt;"&amp;AS$2,$AP282:$AY282)))</f>
        <v>0</v>
      </c>
      <c r="BD282" s="0" t="n">
        <f aca="false">MAX(0,MIN(AT282,$BT282-SUMIF($AP$2:$AY$2,"&lt;"&amp;AT$2,$AP282:$AY282)))</f>
        <v>0</v>
      </c>
      <c r="BE282" s="0" t="n">
        <f aca="false">MAX(0,MIN(AU282,$BT282-SUMIF($AP$2:$AY$2,"&lt;"&amp;AU$2,$AP282:$AY282)))</f>
        <v>0</v>
      </c>
      <c r="BF282" s="0" t="n">
        <f aca="false">MAX(0,MIN(AV282,$BT282-SUMIF($AP$2:$AY$2,"&lt;"&amp;AV$2,$AP282:$AY282)))</f>
        <v>0</v>
      </c>
      <c r="BG282" s="0" t="n">
        <f aca="false">MAX(0,MIN(AW282,$BT282-SUMIF($AP$2:$AY$2,"&lt;"&amp;AW$2,$AP282:$AY282)))</f>
        <v>0</v>
      </c>
      <c r="BH282" s="0" t="n">
        <f aca="false">MAX(0,MIN(AX282,$BT282-SUMIF($AP$2:$AY$2,"&lt;"&amp;AX$2,$AP282:$AY282)))</f>
        <v>0</v>
      </c>
      <c r="BI282" s="0" t="n">
        <f aca="false">MAX(0,MIN(AY282,$BT282-SUMIF($AP$2:$AY$2,"&lt;"&amp;AY$2,$AP282:$AY282)))</f>
        <v>0</v>
      </c>
      <c r="BJ282" s="0" t="n">
        <f aca="false">ROUND(V282-AF282-AZ282,2)</f>
        <v>0</v>
      </c>
      <c r="BK282" s="0" t="n">
        <f aca="false">ROUND(W282-AG282-BA282,2)</f>
        <v>0</v>
      </c>
      <c r="BL282" s="0" t="n">
        <f aca="false">ROUND(X282-AH282-BB282,2)</f>
        <v>0</v>
      </c>
      <c r="BM282" s="0" t="n">
        <f aca="false">ROUND(Y282-AI282-BC282,2)</f>
        <v>0</v>
      </c>
      <c r="BN282" s="0" t="n">
        <f aca="false">ROUND(Z282-AJ282-BD282,2)</f>
        <v>0</v>
      </c>
      <c r="BO282" s="0" t="n">
        <f aca="false">ROUND(AA282-AK282-BE282,2)</f>
        <v>0</v>
      </c>
      <c r="BP282" s="0" t="n">
        <f aca="false">ROUND(AB282-AL282-BF282,2)</f>
        <v>0</v>
      </c>
      <c r="BQ282" s="0" t="n">
        <f aca="false">ROUND(AC282-AM282-BG282,2)</f>
        <v>0</v>
      </c>
      <c r="BR282" s="0" t="n">
        <f aca="false">ROUND(AD282-AN282-BH282,2)</f>
        <v>0</v>
      </c>
      <c r="BS282" s="0" t="n">
        <f aca="false">ROUND(AE282-AO282-BI282,2)</f>
        <v>0</v>
      </c>
      <c r="BT282" s="0" t="n">
        <f aca="false">MAX(0,Plan!$C$4-SUM(AF282:AO282))</f>
        <v>650</v>
      </c>
      <c r="BU282" s="0" t="n">
        <f aca="false">ROUND(SUM(BJ282:BS282),2)</f>
        <v>0</v>
      </c>
      <c r="BV282" s="0" t="n">
        <f aca="false">SUM(AF282:AO282)+SUM(AZ282:BI282)</f>
        <v>0</v>
      </c>
      <c r="BW282" s="0" t="n">
        <f aca="false">SUM(L282:U282)</f>
        <v>0</v>
      </c>
    </row>
    <row r="283" customFormat="false" ht="15" hidden="false" customHeight="false" outlineLevel="0" collapsed="false">
      <c r="A283" s="0" t="n">
        <v>278</v>
      </c>
      <c r="B283" s="0" t="n">
        <f aca="false">BJ282</f>
        <v>0</v>
      </c>
      <c r="C283" s="0" t="n">
        <f aca="false">BK282</f>
        <v>0</v>
      </c>
      <c r="D283" s="0" t="n">
        <f aca="false">BL282</f>
        <v>0</v>
      </c>
      <c r="E283" s="0" t="n">
        <f aca="false">BM282</f>
        <v>0</v>
      </c>
      <c r="F283" s="0" t="n">
        <f aca="false">BN282</f>
        <v>0</v>
      </c>
      <c r="G283" s="0" t="n">
        <f aca="false">BO282</f>
        <v>0</v>
      </c>
      <c r="H283" s="0" t="n">
        <f aca="false">BP282</f>
        <v>0</v>
      </c>
      <c r="I283" s="0" t="n">
        <f aca="false">BQ282</f>
        <v>0</v>
      </c>
      <c r="J283" s="0" t="n">
        <f aca="false">BR282</f>
        <v>0</v>
      </c>
      <c r="K283" s="0" t="n">
        <f aca="false">BS282</f>
        <v>0</v>
      </c>
      <c r="L283" s="0" t="n">
        <f aca="false">ROUND(B283*N(Debts!$D$5)/12,2)</f>
        <v>0</v>
      </c>
      <c r="M283" s="0" t="n">
        <f aca="false">ROUND(C283*N(Debts!$D$6)/12,2)</f>
        <v>0</v>
      </c>
      <c r="N283" s="0" t="n">
        <f aca="false">ROUND(D283*N(Debts!$D$7)/12,2)</f>
        <v>0</v>
      </c>
      <c r="O283" s="0" t="n">
        <f aca="false">ROUND(E283*N(Debts!$D$8)/12,2)</f>
        <v>0</v>
      </c>
      <c r="P283" s="0" t="n">
        <f aca="false">ROUND(F283*N(Debts!$D$9)/12,2)</f>
        <v>0</v>
      </c>
      <c r="Q283" s="0" t="n">
        <f aca="false">ROUND(G283*N(Debts!$D$10)/12,2)</f>
        <v>0</v>
      </c>
      <c r="R283" s="0" t="n">
        <f aca="false">ROUND(H283*N(Debts!$D$11)/12,2)</f>
        <v>0</v>
      </c>
      <c r="S283" s="0" t="n">
        <f aca="false">ROUND(I283*N(Debts!$D$12)/12,2)</f>
        <v>0</v>
      </c>
      <c r="T283" s="0" t="n">
        <f aca="false">ROUND(J283*N(Debts!$D$13)/12,2)</f>
        <v>0</v>
      </c>
      <c r="U283" s="0" t="n">
        <f aca="false">ROUND(K283*N(Debts!$D$14)/12,2)</f>
        <v>0</v>
      </c>
      <c r="V283" s="0" t="n">
        <f aca="false">B283+L283</f>
        <v>0</v>
      </c>
      <c r="W283" s="0" t="n">
        <f aca="false">C283+M283</f>
        <v>0</v>
      </c>
      <c r="X283" s="0" t="n">
        <f aca="false">D283+N283</f>
        <v>0</v>
      </c>
      <c r="Y283" s="0" t="n">
        <f aca="false">E283+O283</f>
        <v>0</v>
      </c>
      <c r="Z283" s="0" t="n">
        <f aca="false">F283+P283</f>
        <v>0</v>
      </c>
      <c r="AA283" s="0" t="n">
        <f aca="false">G283+Q283</f>
        <v>0</v>
      </c>
      <c r="AB283" s="0" t="n">
        <f aca="false">H283+R283</f>
        <v>0</v>
      </c>
      <c r="AC283" s="0" t="n">
        <f aca="false">I283+S283</f>
        <v>0</v>
      </c>
      <c r="AD283" s="0" t="n">
        <f aca="false">J283+T283</f>
        <v>0</v>
      </c>
      <c r="AE283" s="0" t="n">
        <f aca="false">K283+U283</f>
        <v>0</v>
      </c>
      <c r="AF283" s="0" t="n">
        <f aca="false">MIN(N(Debts!$E$5),V283)</f>
        <v>0</v>
      </c>
      <c r="AG283" s="0" t="n">
        <f aca="false">MIN(N(Debts!$E$6),W283)</f>
        <v>0</v>
      </c>
      <c r="AH283" s="0" t="n">
        <f aca="false">MIN(N(Debts!$E$7),X283)</f>
        <v>0</v>
      </c>
      <c r="AI283" s="0" t="n">
        <f aca="false">MIN(N(Debts!$E$8),Y283)</f>
        <v>0</v>
      </c>
      <c r="AJ283" s="0" t="n">
        <f aca="false">MIN(N(Debts!$E$9),Z283)</f>
        <v>0</v>
      </c>
      <c r="AK283" s="0" t="n">
        <f aca="false">MIN(N(Debts!$E$10),AA283)</f>
        <v>0</v>
      </c>
      <c r="AL283" s="0" t="n">
        <f aca="false">MIN(N(Debts!$E$11),AB283)</f>
        <v>0</v>
      </c>
      <c r="AM283" s="0" t="n">
        <f aca="false">MIN(N(Debts!$E$12),AC283)</f>
        <v>0</v>
      </c>
      <c r="AN283" s="0" t="n">
        <f aca="false">MIN(N(Debts!$E$13),AD283)</f>
        <v>0</v>
      </c>
      <c r="AO283" s="0" t="n">
        <f aca="false">MIN(N(Debts!$E$14),AE283)</f>
        <v>0</v>
      </c>
      <c r="AP283" s="0" t="n">
        <f aca="false">V283-AF283</f>
        <v>0</v>
      </c>
      <c r="AQ283" s="0" t="n">
        <f aca="false">W283-AG283</f>
        <v>0</v>
      </c>
      <c r="AR283" s="0" t="n">
        <f aca="false">X283-AH283</f>
        <v>0</v>
      </c>
      <c r="AS283" s="0" t="n">
        <f aca="false">Y283-AI283</f>
        <v>0</v>
      </c>
      <c r="AT283" s="0" t="n">
        <f aca="false">Z283-AJ283</f>
        <v>0</v>
      </c>
      <c r="AU283" s="0" t="n">
        <f aca="false">AA283-AK283</f>
        <v>0</v>
      </c>
      <c r="AV283" s="0" t="n">
        <f aca="false">AB283-AL283</f>
        <v>0</v>
      </c>
      <c r="AW283" s="0" t="n">
        <f aca="false">AC283-AM283</f>
        <v>0</v>
      </c>
      <c r="AX283" s="0" t="n">
        <f aca="false">AD283-AN283</f>
        <v>0</v>
      </c>
      <c r="AY283" s="0" t="n">
        <f aca="false">AE283-AO283</f>
        <v>0</v>
      </c>
      <c r="AZ283" s="0" t="n">
        <f aca="false">MAX(0,MIN(AP283,$BT283-SUMIF($AP$2:$AY$2,"&lt;"&amp;AP$2,$AP283:$AY283)))</f>
        <v>0</v>
      </c>
      <c r="BA283" s="0" t="n">
        <f aca="false">MAX(0,MIN(AQ283,$BT283-SUMIF($AP$2:$AY$2,"&lt;"&amp;AQ$2,$AP283:$AY283)))</f>
        <v>0</v>
      </c>
      <c r="BB283" s="0" t="n">
        <f aca="false">MAX(0,MIN(AR283,$BT283-SUMIF($AP$2:$AY$2,"&lt;"&amp;AR$2,$AP283:$AY283)))</f>
        <v>0</v>
      </c>
      <c r="BC283" s="0" t="n">
        <f aca="false">MAX(0,MIN(AS283,$BT283-SUMIF($AP$2:$AY$2,"&lt;"&amp;AS$2,$AP283:$AY283)))</f>
        <v>0</v>
      </c>
      <c r="BD283" s="0" t="n">
        <f aca="false">MAX(0,MIN(AT283,$BT283-SUMIF($AP$2:$AY$2,"&lt;"&amp;AT$2,$AP283:$AY283)))</f>
        <v>0</v>
      </c>
      <c r="BE283" s="0" t="n">
        <f aca="false">MAX(0,MIN(AU283,$BT283-SUMIF($AP$2:$AY$2,"&lt;"&amp;AU$2,$AP283:$AY283)))</f>
        <v>0</v>
      </c>
      <c r="BF283" s="0" t="n">
        <f aca="false">MAX(0,MIN(AV283,$BT283-SUMIF($AP$2:$AY$2,"&lt;"&amp;AV$2,$AP283:$AY283)))</f>
        <v>0</v>
      </c>
      <c r="BG283" s="0" t="n">
        <f aca="false">MAX(0,MIN(AW283,$BT283-SUMIF($AP$2:$AY$2,"&lt;"&amp;AW$2,$AP283:$AY283)))</f>
        <v>0</v>
      </c>
      <c r="BH283" s="0" t="n">
        <f aca="false">MAX(0,MIN(AX283,$BT283-SUMIF($AP$2:$AY$2,"&lt;"&amp;AX$2,$AP283:$AY283)))</f>
        <v>0</v>
      </c>
      <c r="BI283" s="0" t="n">
        <f aca="false">MAX(0,MIN(AY283,$BT283-SUMIF($AP$2:$AY$2,"&lt;"&amp;AY$2,$AP283:$AY283)))</f>
        <v>0</v>
      </c>
      <c r="BJ283" s="0" t="n">
        <f aca="false">ROUND(V283-AF283-AZ283,2)</f>
        <v>0</v>
      </c>
      <c r="BK283" s="0" t="n">
        <f aca="false">ROUND(W283-AG283-BA283,2)</f>
        <v>0</v>
      </c>
      <c r="BL283" s="0" t="n">
        <f aca="false">ROUND(X283-AH283-BB283,2)</f>
        <v>0</v>
      </c>
      <c r="BM283" s="0" t="n">
        <f aca="false">ROUND(Y283-AI283-BC283,2)</f>
        <v>0</v>
      </c>
      <c r="BN283" s="0" t="n">
        <f aca="false">ROUND(Z283-AJ283-BD283,2)</f>
        <v>0</v>
      </c>
      <c r="BO283" s="0" t="n">
        <f aca="false">ROUND(AA283-AK283-BE283,2)</f>
        <v>0</v>
      </c>
      <c r="BP283" s="0" t="n">
        <f aca="false">ROUND(AB283-AL283-BF283,2)</f>
        <v>0</v>
      </c>
      <c r="BQ283" s="0" t="n">
        <f aca="false">ROUND(AC283-AM283-BG283,2)</f>
        <v>0</v>
      </c>
      <c r="BR283" s="0" t="n">
        <f aca="false">ROUND(AD283-AN283-BH283,2)</f>
        <v>0</v>
      </c>
      <c r="BS283" s="0" t="n">
        <f aca="false">ROUND(AE283-AO283-BI283,2)</f>
        <v>0</v>
      </c>
      <c r="BT283" s="0" t="n">
        <f aca="false">MAX(0,Plan!$C$4-SUM(AF283:AO283))</f>
        <v>650</v>
      </c>
      <c r="BU283" s="0" t="n">
        <f aca="false">ROUND(SUM(BJ283:BS283),2)</f>
        <v>0</v>
      </c>
      <c r="BV283" s="0" t="n">
        <f aca="false">SUM(AF283:AO283)+SUM(AZ283:BI283)</f>
        <v>0</v>
      </c>
      <c r="BW283" s="0" t="n">
        <f aca="false">SUM(L283:U283)</f>
        <v>0</v>
      </c>
    </row>
    <row r="284" customFormat="false" ht="15" hidden="false" customHeight="false" outlineLevel="0" collapsed="false">
      <c r="A284" s="0" t="n">
        <v>279</v>
      </c>
      <c r="B284" s="0" t="n">
        <f aca="false">BJ283</f>
        <v>0</v>
      </c>
      <c r="C284" s="0" t="n">
        <f aca="false">BK283</f>
        <v>0</v>
      </c>
      <c r="D284" s="0" t="n">
        <f aca="false">BL283</f>
        <v>0</v>
      </c>
      <c r="E284" s="0" t="n">
        <f aca="false">BM283</f>
        <v>0</v>
      </c>
      <c r="F284" s="0" t="n">
        <f aca="false">BN283</f>
        <v>0</v>
      </c>
      <c r="G284" s="0" t="n">
        <f aca="false">BO283</f>
        <v>0</v>
      </c>
      <c r="H284" s="0" t="n">
        <f aca="false">BP283</f>
        <v>0</v>
      </c>
      <c r="I284" s="0" t="n">
        <f aca="false">BQ283</f>
        <v>0</v>
      </c>
      <c r="J284" s="0" t="n">
        <f aca="false">BR283</f>
        <v>0</v>
      </c>
      <c r="K284" s="0" t="n">
        <f aca="false">BS283</f>
        <v>0</v>
      </c>
      <c r="L284" s="0" t="n">
        <f aca="false">ROUND(B284*N(Debts!$D$5)/12,2)</f>
        <v>0</v>
      </c>
      <c r="M284" s="0" t="n">
        <f aca="false">ROUND(C284*N(Debts!$D$6)/12,2)</f>
        <v>0</v>
      </c>
      <c r="N284" s="0" t="n">
        <f aca="false">ROUND(D284*N(Debts!$D$7)/12,2)</f>
        <v>0</v>
      </c>
      <c r="O284" s="0" t="n">
        <f aca="false">ROUND(E284*N(Debts!$D$8)/12,2)</f>
        <v>0</v>
      </c>
      <c r="P284" s="0" t="n">
        <f aca="false">ROUND(F284*N(Debts!$D$9)/12,2)</f>
        <v>0</v>
      </c>
      <c r="Q284" s="0" t="n">
        <f aca="false">ROUND(G284*N(Debts!$D$10)/12,2)</f>
        <v>0</v>
      </c>
      <c r="R284" s="0" t="n">
        <f aca="false">ROUND(H284*N(Debts!$D$11)/12,2)</f>
        <v>0</v>
      </c>
      <c r="S284" s="0" t="n">
        <f aca="false">ROUND(I284*N(Debts!$D$12)/12,2)</f>
        <v>0</v>
      </c>
      <c r="T284" s="0" t="n">
        <f aca="false">ROUND(J284*N(Debts!$D$13)/12,2)</f>
        <v>0</v>
      </c>
      <c r="U284" s="0" t="n">
        <f aca="false">ROUND(K284*N(Debts!$D$14)/12,2)</f>
        <v>0</v>
      </c>
      <c r="V284" s="0" t="n">
        <f aca="false">B284+L284</f>
        <v>0</v>
      </c>
      <c r="W284" s="0" t="n">
        <f aca="false">C284+M284</f>
        <v>0</v>
      </c>
      <c r="X284" s="0" t="n">
        <f aca="false">D284+N284</f>
        <v>0</v>
      </c>
      <c r="Y284" s="0" t="n">
        <f aca="false">E284+O284</f>
        <v>0</v>
      </c>
      <c r="Z284" s="0" t="n">
        <f aca="false">F284+P284</f>
        <v>0</v>
      </c>
      <c r="AA284" s="0" t="n">
        <f aca="false">G284+Q284</f>
        <v>0</v>
      </c>
      <c r="AB284" s="0" t="n">
        <f aca="false">H284+R284</f>
        <v>0</v>
      </c>
      <c r="AC284" s="0" t="n">
        <f aca="false">I284+S284</f>
        <v>0</v>
      </c>
      <c r="AD284" s="0" t="n">
        <f aca="false">J284+T284</f>
        <v>0</v>
      </c>
      <c r="AE284" s="0" t="n">
        <f aca="false">K284+U284</f>
        <v>0</v>
      </c>
      <c r="AF284" s="0" t="n">
        <f aca="false">MIN(N(Debts!$E$5),V284)</f>
        <v>0</v>
      </c>
      <c r="AG284" s="0" t="n">
        <f aca="false">MIN(N(Debts!$E$6),W284)</f>
        <v>0</v>
      </c>
      <c r="AH284" s="0" t="n">
        <f aca="false">MIN(N(Debts!$E$7),X284)</f>
        <v>0</v>
      </c>
      <c r="AI284" s="0" t="n">
        <f aca="false">MIN(N(Debts!$E$8),Y284)</f>
        <v>0</v>
      </c>
      <c r="AJ284" s="0" t="n">
        <f aca="false">MIN(N(Debts!$E$9),Z284)</f>
        <v>0</v>
      </c>
      <c r="AK284" s="0" t="n">
        <f aca="false">MIN(N(Debts!$E$10),AA284)</f>
        <v>0</v>
      </c>
      <c r="AL284" s="0" t="n">
        <f aca="false">MIN(N(Debts!$E$11),AB284)</f>
        <v>0</v>
      </c>
      <c r="AM284" s="0" t="n">
        <f aca="false">MIN(N(Debts!$E$12),AC284)</f>
        <v>0</v>
      </c>
      <c r="AN284" s="0" t="n">
        <f aca="false">MIN(N(Debts!$E$13),AD284)</f>
        <v>0</v>
      </c>
      <c r="AO284" s="0" t="n">
        <f aca="false">MIN(N(Debts!$E$14),AE284)</f>
        <v>0</v>
      </c>
      <c r="AP284" s="0" t="n">
        <f aca="false">V284-AF284</f>
        <v>0</v>
      </c>
      <c r="AQ284" s="0" t="n">
        <f aca="false">W284-AG284</f>
        <v>0</v>
      </c>
      <c r="AR284" s="0" t="n">
        <f aca="false">X284-AH284</f>
        <v>0</v>
      </c>
      <c r="AS284" s="0" t="n">
        <f aca="false">Y284-AI284</f>
        <v>0</v>
      </c>
      <c r="AT284" s="0" t="n">
        <f aca="false">Z284-AJ284</f>
        <v>0</v>
      </c>
      <c r="AU284" s="0" t="n">
        <f aca="false">AA284-AK284</f>
        <v>0</v>
      </c>
      <c r="AV284" s="0" t="n">
        <f aca="false">AB284-AL284</f>
        <v>0</v>
      </c>
      <c r="AW284" s="0" t="n">
        <f aca="false">AC284-AM284</f>
        <v>0</v>
      </c>
      <c r="AX284" s="0" t="n">
        <f aca="false">AD284-AN284</f>
        <v>0</v>
      </c>
      <c r="AY284" s="0" t="n">
        <f aca="false">AE284-AO284</f>
        <v>0</v>
      </c>
      <c r="AZ284" s="0" t="n">
        <f aca="false">MAX(0,MIN(AP284,$BT284-SUMIF($AP$2:$AY$2,"&lt;"&amp;AP$2,$AP284:$AY284)))</f>
        <v>0</v>
      </c>
      <c r="BA284" s="0" t="n">
        <f aca="false">MAX(0,MIN(AQ284,$BT284-SUMIF($AP$2:$AY$2,"&lt;"&amp;AQ$2,$AP284:$AY284)))</f>
        <v>0</v>
      </c>
      <c r="BB284" s="0" t="n">
        <f aca="false">MAX(0,MIN(AR284,$BT284-SUMIF($AP$2:$AY$2,"&lt;"&amp;AR$2,$AP284:$AY284)))</f>
        <v>0</v>
      </c>
      <c r="BC284" s="0" t="n">
        <f aca="false">MAX(0,MIN(AS284,$BT284-SUMIF($AP$2:$AY$2,"&lt;"&amp;AS$2,$AP284:$AY284)))</f>
        <v>0</v>
      </c>
      <c r="BD284" s="0" t="n">
        <f aca="false">MAX(0,MIN(AT284,$BT284-SUMIF($AP$2:$AY$2,"&lt;"&amp;AT$2,$AP284:$AY284)))</f>
        <v>0</v>
      </c>
      <c r="BE284" s="0" t="n">
        <f aca="false">MAX(0,MIN(AU284,$BT284-SUMIF($AP$2:$AY$2,"&lt;"&amp;AU$2,$AP284:$AY284)))</f>
        <v>0</v>
      </c>
      <c r="BF284" s="0" t="n">
        <f aca="false">MAX(0,MIN(AV284,$BT284-SUMIF($AP$2:$AY$2,"&lt;"&amp;AV$2,$AP284:$AY284)))</f>
        <v>0</v>
      </c>
      <c r="BG284" s="0" t="n">
        <f aca="false">MAX(0,MIN(AW284,$BT284-SUMIF($AP$2:$AY$2,"&lt;"&amp;AW$2,$AP284:$AY284)))</f>
        <v>0</v>
      </c>
      <c r="BH284" s="0" t="n">
        <f aca="false">MAX(0,MIN(AX284,$BT284-SUMIF($AP$2:$AY$2,"&lt;"&amp;AX$2,$AP284:$AY284)))</f>
        <v>0</v>
      </c>
      <c r="BI284" s="0" t="n">
        <f aca="false">MAX(0,MIN(AY284,$BT284-SUMIF($AP$2:$AY$2,"&lt;"&amp;AY$2,$AP284:$AY284)))</f>
        <v>0</v>
      </c>
      <c r="BJ284" s="0" t="n">
        <f aca="false">ROUND(V284-AF284-AZ284,2)</f>
        <v>0</v>
      </c>
      <c r="BK284" s="0" t="n">
        <f aca="false">ROUND(W284-AG284-BA284,2)</f>
        <v>0</v>
      </c>
      <c r="BL284" s="0" t="n">
        <f aca="false">ROUND(X284-AH284-BB284,2)</f>
        <v>0</v>
      </c>
      <c r="BM284" s="0" t="n">
        <f aca="false">ROUND(Y284-AI284-BC284,2)</f>
        <v>0</v>
      </c>
      <c r="BN284" s="0" t="n">
        <f aca="false">ROUND(Z284-AJ284-BD284,2)</f>
        <v>0</v>
      </c>
      <c r="BO284" s="0" t="n">
        <f aca="false">ROUND(AA284-AK284-BE284,2)</f>
        <v>0</v>
      </c>
      <c r="BP284" s="0" t="n">
        <f aca="false">ROUND(AB284-AL284-BF284,2)</f>
        <v>0</v>
      </c>
      <c r="BQ284" s="0" t="n">
        <f aca="false">ROUND(AC284-AM284-BG284,2)</f>
        <v>0</v>
      </c>
      <c r="BR284" s="0" t="n">
        <f aca="false">ROUND(AD284-AN284-BH284,2)</f>
        <v>0</v>
      </c>
      <c r="BS284" s="0" t="n">
        <f aca="false">ROUND(AE284-AO284-BI284,2)</f>
        <v>0</v>
      </c>
      <c r="BT284" s="0" t="n">
        <f aca="false">MAX(0,Plan!$C$4-SUM(AF284:AO284))</f>
        <v>650</v>
      </c>
      <c r="BU284" s="0" t="n">
        <f aca="false">ROUND(SUM(BJ284:BS284),2)</f>
        <v>0</v>
      </c>
      <c r="BV284" s="0" t="n">
        <f aca="false">SUM(AF284:AO284)+SUM(AZ284:BI284)</f>
        <v>0</v>
      </c>
      <c r="BW284" s="0" t="n">
        <f aca="false">SUM(L284:U284)</f>
        <v>0</v>
      </c>
    </row>
    <row r="285" customFormat="false" ht="15" hidden="false" customHeight="false" outlineLevel="0" collapsed="false">
      <c r="A285" s="0" t="n">
        <v>280</v>
      </c>
      <c r="B285" s="0" t="n">
        <f aca="false">BJ284</f>
        <v>0</v>
      </c>
      <c r="C285" s="0" t="n">
        <f aca="false">BK284</f>
        <v>0</v>
      </c>
      <c r="D285" s="0" t="n">
        <f aca="false">BL284</f>
        <v>0</v>
      </c>
      <c r="E285" s="0" t="n">
        <f aca="false">BM284</f>
        <v>0</v>
      </c>
      <c r="F285" s="0" t="n">
        <f aca="false">BN284</f>
        <v>0</v>
      </c>
      <c r="G285" s="0" t="n">
        <f aca="false">BO284</f>
        <v>0</v>
      </c>
      <c r="H285" s="0" t="n">
        <f aca="false">BP284</f>
        <v>0</v>
      </c>
      <c r="I285" s="0" t="n">
        <f aca="false">BQ284</f>
        <v>0</v>
      </c>
      <c r="J285" s="0" t="n">
        <f aca="false">BR284</f>
        <v>0</v>
      </c>
      <c r="K285" s="0" t="n">
        <f aca="false">BS284</f>
        <v>0</v>
      </c>
      <c r="L285" s="0" t="n">
        <f aca="false">ROUND(B285*N(Debts!$D$5)/12,2)</f>
        <v>0</v>
      </c>
      <c r="M285" s="0" t="n">
        <f aca="false">ROUND(C285*N(Debts!$D$6)/12,2)</f>
        <v>0</v>
      </c>
      <c r="N285" s="0" t="n">
        <f aca="false">ROUND(D285*N(Debts!$D$7)/12,2)</f>
        <v>0</v>
      </c>
      <c r="O285" s="0" t="n">
        <f aca="false">ROUND(E285*N(Debts!$D$8)/12,2)</f>
        <v>0</v>
      </c>
      <c r="P285" s="0" t="n">
        <f aca="false">ROUND(F285*N(Debts!$D$9)/12,2)</f>
        <v>0</v>
      </c>
      <c r="Q285" s="0" t="n">
        <f aca="false">ROUND(G285*N(Debts!$D$10)/12,2)</f>
        <v>0</v>
      </c>
      <c r="R285" s="0" t="n">
        <f aca="false">ROUND(H285*N(Debts!$D$11)/12,2)</f>
        <v>0</v>
      </c>
      <c r="S285" s="0" t="n">
        <f aca="false">ROUND(I285*N(Debts!$D$12)/12,2)</f>
        <v>0</v>
      </c>
      <c r="T285" s="0" t="n">
        <f aca="false">ROUND(J285*N(Debts!$D$13)/12,2)</f>
        <v>0</v>
      </c>
      <c r="U285" s="0" t="n">
        <f aca="false">ROUND(K285*N(Debts!$D$14)/12,2)</f>
        <v>0</v>
      </c>
      <c r="V285" s="0" t="n">
        <f aca="false">B285+L285</f>
        <v>0</v>
      </c>
      <c r="W285" s="0" t="n">
        <f aca="false">C285+M285</f>
        <v>0</v>
      </c>
      <c r="X285" s="0" t="n">
        <f aca="false">D285+N285</f>
        <v>0</v>
      </c>
      <c r="Y285" s="0" t="n">
        <f aca="false">E285+O285</f>
        <v>0</v>
      </c>
      <c r="Z285" s="0" t="n">
        <f aca="false">F285+P285</f>
        <v>0</v>
      </c>
      <c r="AA285" s="0" t="n">
        <f aca="false">G285+Q285</f>
        <v>0</v>
      </c>
      <c r="AB285" s="0" t="n">
        <f aca="false">H285+R285</f>
        <v>0</v>
      </c>
      <c r="AC285" s="0" t="n">
        <f aca="false">I285+S285</f>
        <v>0</v>
      </c>
      <c r="AD285" s="0" t="n">
        <f aca="false">J285+T285</f>
        <v>0</v>
      </c>
      <c r="AE285" s="0" t="n">
        <f aca="false">K285+U285</f>
        <v>0</v>
      </c>
      <c r="AF285" s="0" t="n">
        <f aca="false">MIN(N(Debts!$E$5),V285)</f>
        <v>0</v>
      </c>
      <c r="AG285" s="0" t="n">
        <f aca="false">MIN(N(Debts!$E$6),W285)</f>
        <v>0</v>
      </c>
      <c r="AH285" s="0" t="n">
        <f aca="false">MIN(N(Debts!$E$7),X285)</f>
        <v>0</v>
      </c>
      <c r="AI285" s="0" t="n">
        <f aca="false">MIN(N(Debts!$E$8),Y285)</f>
        <v>0</v>
      </c>
      <c r="AJ285" s="0" t="n">
        <f aca="false">MIN(N(Debts!$E$9),Z285)</f>
        <v>0</v>
      </c>
      <c r="AK285" s="0" t="n">
        <f aca="false">MIN(N(Debts!$E$10),AA285)</f>
        <v>0</v>
      </c>
      <c r="AL285" s="0" t="n">
        <f aca="false">MIN(N(Debts!$E$11),AB285)</f>
        <v>0</v>
      </c>
      <c r="AM285" s="0" t="n">
        <f aca="false">MIN(N(Debts!$E$12),AC285)</f>
        <v>0</v>
      </c>
      <c r="AN285" s="0" t="n">
        <f aca="false">MIN(N(Debts!$E$13),AD285)</f>
        <v>0</v>
      </c>
      <c r="AO285" s="0" t="n">
        <f aca="false">MIN(N(Debts!$E$14),AE285)</f>
        <v>0</v>
      </c>
      <c r="AP285" s="0" t="n">
        <f aca="false">V285-AF285</f>
        <v>0</v>
      </c>
      <c r="AQ285" s="0" t="n">
        <f aca="false">W285-AG285</f>
        <v>0</v>
      </c>
      <c r="AR285" s="0" t="n">
        <f aca="false">X285-AH285</f>
        <v>0</v>
      </c>
      <c r="AS285" s="0" t="n">
        <f aca="false">Y285-AI285</f>
        <v>0</v>
      </c>
      <c r="AT285" s="0" t="n">
        <f aca="false">Z285-AJ285</f>
        <v>0</v>
      </c>
      <c r="AU285" s="0" t="n">
        <f aca="false">AA285-AK285</f>
        <v>0</v>
      </c>
      <c r="AV285" s="0" t="n">
        <f aca="false">AB285-AL285</f>
        <v>0</v>
      </c>
      <c r="AW285" s="0" t="n">
        <f aca="false">AC285-AM285</f>
        <v>0</v>
      </c>
      <c r="AX285" s="0" t="n">
        <f aca="false">AD285-AN285</f>
        <v>0</v>
      </c>
      <c r="AY285" s="0" t="n">
        <f aca="false">AE285-AO285</f>
        <v>0</v>
      </c>
      <c r="AZ285" s="0" t="n">
        <f aca="false">MAX(0,MIN(AP285,$BT285-SUMIF($AP$2:$AY$2,"&lt;"&amp;AP$2,$AP285:$AY285)))</f>
        <v>0</v>
      </c>
      <c r="BA285" s="0" t="n">
        <f aca="false">MAX(0,MIN(AQ285,$BT285-SUMIF($AP$2:$AY$2,"&lt;"&amp;AQ$2,$AP285:$AY285)))</f>
        <v>0</v>
      </c>
      <c r="BB285" s="0" t="n">
        <f aca="false">MAX(0,MIN(AR285,$BT285-SUMIF($AP$2:$AY$2,"&lt;"&amp;AR$2,$AP285:$AY285)))</f>
        <v>0</v>
      </c>
      <c r="BC285" s="0" t="n">
        <f aca="false">MAX(0,MIN(AS285,$BT285-SUMIF($AP$2:$AY$2,"&lt;"&amp;AS$2,$AP285:$AY285)))</f>
        <v>0</v>
      </c>
      <c r="BD285" s="0" t="n">
        <f aca="false">MAX(0,MIN(AT285,$BT285-SUMIF($AP$2:$AY$2,"&lt;"&amp;AT$2,$AP285:$AY285)))</f>
        <v>0</v>
      </c>
      <c r="BE285" s="0" t="n">
        <f aca="false">MAX(0,MIN(AU285,$BT285-SUMIF($AP$2:$AY$2,"&lt;"&amp;AU$2,$AP285:$AY285)))</f>
        <v>0</v>
      </c>
      <c r="BF285" s="0" t="n">
        <f aca="false">MAX(0,MIN(AV285,$BT285-SUMIF($AP$2:$AY$2,"&lt;"&amp;AV$2,$AP285:$AY285)))</f>
        <v>0</v>
      </c>
      <c r="BG285" s="0" t="n">
        <f aca="false">MAX(0,MIN(AW285,$BT285-SUMIF($AP$2:$AY$2,"&lt;"&amp;AW$2,$AP285:$AY285)))</f>
        <v>0</v>
      </c>
      <c r="BH285" s="0" t="n">
        <f aca="false">MAX(0,MIN(AX285,$BT285-SUMIF($AP$2:$AY$2,"&lt;"&amp;AX$2,$AP285:$AY285)))</f>
        <v>0</v>
      </c>
      <c r="BI285" s="0" t="n">
        <f aca="false">MAX(0,MIN(AY285,$BT285-SUMIF($AP$2:$AY$2,"&lt;"&amp;AY$2,$AP285:$AY285)))</f>
        <v>0</v>
      </c>
      <c r="BJ285" s="0" t="n">
        <f aca="false">ROUND(V285-AF285-AZ285,2)</f>
        <v>0</v>
      </c>
      <c r="BK285" s="0" t="n">
        <f aca="false">ROUND(W285-AG285-BA285,2)</f>
        <v>0</v>
      </c>
      <c r="BL285" s="0" t="n">
        <f aca="false">ROUND(X285-AH285-BB285,2)</f>
        <v>0</v>
      </c>
      <c r="BM285" s="0" t="n">
        <f aca="false">ROUND(Y285-AI285-BC285,2)</f>
        <v>0</v>
      </c>
      <c r="BN285" s="0" t="n">
        <f aca="false">ROUND(Z285-AJ285-BD285,2)</f>
        <v>0</v>
      </c>
      <c r="BO285" s="0" t="n">
        <f aca="false">ROUND(AA285-AK285-BE285,2)</f>
        <v>0</v>
      </c>
      <c r="BP285" s="0" t="n">
        <f aca="false">ROUND(AB285-AL285-BF285,2)</f>
        <v>0</v>
      </c>
      <c r="BQ285" s="0" t="n">
        <f aca="false">ROUND(AC285-AM285-BG285,2)</f>
        <v>0</v>
      </c>
      <c r="BR285" s="0" t="n">
        <f aca="false">ROUND(AD285-AN285-BH285,2)</f>
        <v>0</v>
      </c>
      <c r="BS285" s="0" t="n">
        <f aca="false">ROUND(AE285-AO285-BI285,2)</f>
        <v>0</v>
      </c>
      <c r="BT285" s="0" t="n">
        <f aca="false">MAX(0,Plan!$C$4-SUM(AF285:AO285))</f>
        <v>650</v>
      </c>
      <c r="BU285" s="0" t="n">
        <f aca="false">ROUND(SUM(BJ285:BS285),2)</f>
        <v>0</v>
      </c>
      <c r="BV285" s="0" t="n">
        <f aca="false">SUM(AF285:AO285)+SUM(AZ285:BI285)</f>
        <v>0</v>
      </c>
      <c r="BW285" s="0" t="n">
        <f aca="false">SUM(L285:U285)</f>
        <v>0</v>
      </c>
    </row>
    <row r="286" customFormat="false" ht="15" hidden="false" customHeight="false" outlineLevel="0" collapsed="false">
      <c r="A286" s="0" t="n">
        <v>281</v>
      </c>
      <c r="B286" s="0" t="n">
        <f aca="false">BJ285</f>
        <v>0</v>
      </c>
      <c r="C286" s="0" t="n">
        <f aca="false">BK285</f>
        <v>0</v>
      </c>
      <c r="D286" s="0" t="n">
        <f aca="false">BL285</f>
        <v>0</v>
      </c>
      <c r="E286" s="0" t="n">
        <f aca="false">BM285</f>
        <v>0</v>
      </c>
      <c r="F286" s="0" t="n">
        <f aca="false">BN285</f>
        <v>0</v>
      </c>
      <c r="G286" s="0" t="n">
        <f aca="false">BO285</f>
        <v>0</v>
      </c>
      <c r="H286" s="0" t="n">
        <f aca="false">BP285</f>
        <v>0</v>
      </c>
      <c r="I286" s="0" t="n">
        <f aca="false">BQ285</f>
        <v>0</v>
      </c>
      <c r="J286" s="0" t="n">
        <f aca="false">BR285</f>
        <v>0</v>
      </c>
      <c r="K286" s="0" t="n">
        <f aca="false">BS285</f>
        <v>0</v>
      </c>
      <c r="L286" s="0" t="n">
        <f aca="false">ROUND(B286*N(Debts!$D$5)/12,2)</f>
        <v>0</v>
      </c>
      <c r="M286" s="0" t="n">
        <f aca="false">ROUND(C286*N(Debts!$D$6)/12,2)</f>
        <v>0</v>
      </c>
      <c r="N286" s="0" t="n">
        <f aca="false">ROUND(D286*N(Debts!$D$7)/12,2)</f>
        <v>0</v>
      </c>
      <c r="O286" s="0" t="n">
        <f aca="false">ROUND(E286*N(Debts!$D$8)/12,2)</f>
        <v>0</v>
      </c>
      <c r="P286" s="0" t="n">
        <f aca="false">ROUND(F286*N(Debts!$D$9)/12,2)</f>
        <v>0</v>
      </c>
      <c r="Q286" s="0" t="n">
        <f aca="false">ROUND(G286*N(Debts!$D$10)/12,2)</f>
        <v>0</v>
      </c>
      <c r="R286" s="0" t="n">
        <f aca="false">ROUND(H286*N(Debts!$D$11)/12,2)</f>
        <v>0</v>
      </c>
      <c r="S286" s="0" t="n">
        <f aca="false">ROUND(I286*N(Debts!$D$12)/12,2)</f>
        <v>0</v>
      </c>
      <c r="T286" s="0" t="n">
        <f aca="false">ROUND(J286*N(Debts!$D$13)/12,2)</f>
        <v>0</v>
      </c>
      <c r="U286" s="0" t="n">
        <f aca="false">ROUND(K286*N(Debts!$D$14)/12,2)</f>
        <v>0</v>
      </c>
      <c r="V286" s="0" t="n">
        <f aca="false">B286+L286</f>
        <v>0</v>
      </c>
      <c r="W286" s="0" t="n">
        <f aca="false">C286+M286</f>
        <v>0</v>
      </c>
      <c r="X286" s="0" t="n">
        <f aca="false">D286+N286</f>
        <v>0</v>
      </c>
      <c r="Y286" s="0" t="n">
        <f aca="false">E286+O286</f>
        <v>0</v>
      </c>
      <c r="Z286" s="0" t="n">
        <f aca="false">F286+P286</f>
        <v>0</v>
      </c>
      <c r="AA286" s="0" t="n">
        <f aca="false">G286+Q286</f>
        <v>0</v>
      </c>
      <c r="AB286" s="0" t="n">
        <f aca="false">H286+R286</f>
        <v>0</v>
      </c>
      <c r="AC286" s="0" t="n">
        <f aca="false">I286+S286</f>
        <v>0</v>
      </c>
      <c r="AD286" s="0" t="n">
        <f aca="false">J286+T286</f>
        <v>0</v>
      </c>
      <c r="AE286" s="0" t="n">
        <f aca="false">K286+U286</f>
        <v>0</v>
      </c>
      <c r="AF286" s="0" t="n">
        <f aca="false">MIN(N(Debts!$E$5),V286)</f>
        <v>0</v>
      </c>
      <c r="AG286" s="0" t="n">
        <f aca="false">MIN(N(Debts!$E$6),W286)</f>
        <v>0</v>
      </c>
      <c r="AH286" s="0" t="n">
        <f aca="false">MIN(N(Debts!$E$7),X286)</f>
        <v>0</v>
      </c>
      <c r="AI286" s="0" t="n">
        <f aca="false">MIN(N(Debts!$E$8),Y286)</f>
        <v>0</v>
      </c>
      <c r="AJ286" s="0" t="n">
        <f aca="false">MIN(N(Debts!$E$9),Z286)</f>
        <v>0</v>
      </c>
      <c r="AK286" s="0" t="n">
        <f aca="false">MIN(N(Debts!$E$10),AA286)</f>
        <v>0</v>
      </c>
      <c r="AL286" s="0" t="n">
        <f aca="false">MIN(N(Debts!$E$11),AB286)</f>
        <v>0</v>
      </c>
      <c r="AM286" s="0" t="n">
        <f aca="false">MIN(N(Debts!$E$12),AC286)</f>
        <v>0</v>
      </c>
      <c r="AN286" s="0" t="n">
        <f aca="false">MIN(N(Debts!$E$13),AD286)</f>
        <v>0</v>
      </c>
      <c r="AO286" s="0" t="n">
        <f aca="false">MIN(N(Debts!$E$14),AE286)</f>
        <v>0</v>
      </c>
      <c r="AP286" s="0" t="n">
        <f aca="false">V286-AF286</f>
        <v>0</v>
      </c>
      <c r="AQ286" s="0" t="n">
        <f aca="false">W286-AG286</f>
        <v>0</v>
      </c>
      <c r="AR286" s="0" t="n">
        <f aca="false">X286-AH286</f>
        <v>0</v>
      </c>
      <c r="AS286" s="0" t="n">
        <f aca="false">Y286-AI286</f>
        <v>0</v>
      </c>
      <c r="AT286" s="0" t="n">
        <f aca="false">Z286-AJ286</f>
        <v>0</v>
      </c>
      <c r="AU286" s="0" t="n">
        <f aca="false">AA286-AK286</f>
        <v>0</v>
      </c>
      <c r="AV286" s="0" t="n">
        <f aca="false">AB286-AL286</f>
        <v>0</v>
      </c>
      <c r="AW286" s="0" t="n">
        <f aca="false">AC286-AM286</f>
        <v>0</v>
      </c>
      <c r="AX286" s="0" t="n">
        <f aca="false">AD286-AN286</f>
        <v>0</v>
      </c>
      <c r="AY286" s="0" t="n">
        <f aca="false">AE286-AO286</f>
        <v>0</v>
      </c>
      <c r="AZ286" s="0" t="n">
        <f aca="false">MAX(0,MIN(AP286,$BT286-SUMIF($AP$2:$AY$2,"&lt;"&amp;AP$2,$AP286:$AY286)))</f>
        <v>0</v>
      </c>
      <c r="BA286" s="0" t="n">
        <f aca="false">MAX(0,MIN(AQ286,$BT286-SUMIF($AP$2:$AY$2,"&lt;"&amp;AQ$2,$AP286:$AY286)))</f>
        <v>0</v>
      </c>
      <c r="BB286" s="0" t="n">
        <f aca="false">MAX(0,MIN(AR286,$BT286-SUMIF($AP$2:$AY$2,"&lt;"&amp;AR$2,$AP286:$AY286)))</f>
        <v>0</v>
      </c>
      <c r="BC286" s="0" t="n">
        <f aca="false">MAX(0,MIN(AS286,$BT286-SUMIF($AP$2:$AY$2,"&lt;"&amp;AS$2,$AP286:$AY286)))</f>
        <v>0</v>
      </c>
      <c r="BD286" s="0" t="n">
        <f aca="false">MAX(0,MIN(AT286,$BT286-SUMIF($AP$2:$AY$2,"&lt;"&amp;AT$2,$AP286:$AY286)))</f>
        <v>0</v>
      </c>
      <c r="BE286" s="0" t="n">
        <f aca="false">MAX(0,MIN(AU286,$BT286-SUMIF($AP$2:$AY$2,"&lt;"&amp;AU$2,$AP286:$AY286)))</f>
        <v>0</v>
      </c>
      <c r="BF286" s="0" t="n">
        <f aca="false">MAX(0,MIN(AV286,$BT286-SUMIF($AP$2:$AY$2,"&lt;"&amp;AV$2,$AP286:$AY286)))</f>
        <v>0</v>
      </c>
      <c r="BG286" s="0" t="n">
        <f aca="false">MAX(0,MIN(AW286,$BT286-SUMIF($AP$2:$AY$2,"&lt;"&amp;AW$2,$AP286:$AY286)))</f>
        <v>0</v>
      </c>
      <c r="BH286" s="0" t="n">
        <f aca="false">MAX(0,MIN(AX286,$BT286-SUMIF($AP$2:$AY$2,"&lt;"&amp;AX$2,$AP286:$AY286)))</f>
        <v>0</v>
      </c>
      <c r="BI286" s="0" t="n">
        <f aca="false">MAX(0,MIN(AY286,$BT286-SUMIF($AP$2:$AY$2,"&lt;"&amp;AY$2,$AP286:$AY286)))</f>
        <v>0</v>
      </c>
      <c r="BJ286" s="0" t="n">
        <f aca="false">ROUND(V286-AF286-AZ286,2)</f>
        <v>0</v>
      </c>
      <c r="BK286" s="0" t="n">
        <f aca="false">ROUND(W286-AG286-BA286,2)</f>
        <v>0</v>
      </c>
      <c r="BL286" s="0" t="n">
        <f aca="false">ROUND(X286-AH286-BB286,2)</f>
        <v>0</v>
      </c>
      <c r="BM286" s="0" t="n">
        <f aca="false">ROUND(Y286-AI286-BC286,2)</f>
        <v>0</v>
      </c>
      <c r="BN286" s="0" t="n">
        <f aca="false">ROUND(Z286-AJ286-BD286,2)</f>
        <v>0</v>
      </c>
      <c r="BO286" s="0" t="n">
        <f aca="false">ROUND(AA286-AK286-BE286,2)</f>
        <v>0</v>
      </c>
      <c r="BP286" s="0" t="n">
        <f aca="false">ROUND(AB286-AL286-BF286,2)</f>
        <v>0</v>
      </c>
      <c r="BQ286" s="0" t="n">
        <f aca="false">ROUND(AC286-AM286-BG286,2)</f>
        <v>0</v>
      </c>
      <c r="BR286" s="0" t="n">
        <f aca="false">ROUND(AD286-AN286-BH286,2)</f>
        <v>0</v>
      </c>
      <c r="BS286" s="0" t="n">
        <f aca="false">ROUND(AE286-AO286-BI286,2)</f>
        <v>0</v>
      </c>
      <c r="BT286" s="0" t="n">
        <f aca="false">MAX(0,Plan!$C$4-SUM(AF286:AO286))</f>
        <v>650</v>
      </c>
      <c r="BU286" s="0" t="n">
        <f aca="false">ROUND(SUM(BJ286:BS286),2)</f>
        <v>0</v>
      </c>
      <c r="BV286" s="0" t="n">
        <f aca="false">SUM(AF286:AO286)+SUM(AZ286:BI286)</f>
        <v>0</v>
      </c>
      <c r="BW286" s="0" t="n">
        <f aca="false">SUM(L286:U286)</f>
        <v>0</v>
      </c>
    </row>
    <row r="287" customFormat="false" ht="15" hidden="false" customHeight="false" outlineLevel="0" collapsed="false">
      <c r="A287" s="0" t="n">
        <v>282</v>
      </c>
      <c r="B287" s="0" t="n">
        <f aca="false">BJ286</f>
        <v>0</v>
      </c>
      <c r="C287" s="0" t="n">
        <f aca="false">BK286</f>
        <v>0</v>
      </c>
      <c r="D287" s="0" t="n">
        <f aca="false">BL286</f>
        <v>0</v>
      </c>
      <c r="E287" s="0" t="n">
        <f aca="false">BM286</f>
        <v>0</v>
      </c>
      <c r="F287" s="0" t="n">
        <f aca="false">BN286</f>
        <v>0</v>
      </c>
      <c r="G287" s="0" t="n">
        <f aca="false">BO286</f>
        <v>0</v>
      </c>
      <c r="H287" s="0" t="n">
        <f aca="false">BP286</f>
        <v>0</v>
      </c>
      <c r="I287" s="0" t="n">
        <f aca="false">BQ286</f>
        <v>0</v>
      </c>
      <c r="J287" s="0" t="n">
        <f aca="false">BR286</f>
        <v>0</v>
      </c>
      <c r="K287" s="0" t="n">
        <f aca="false">BS286</f>
        <v>0</v>
      </c>
      <c r="L287" s="0" t="n">
        <f aca="false">ROUND(B287*N(Debts!$D$5)/12,2)</f>
        <v>0</v>
      </c>
      <c r="M287" s="0" t="n">
        <f aca="false">ROUND(C287*N(Debts!$D$6)/12,2)</f>
        <v>0</v>
      </c>
      <c r="N287" s="0" t="n">
        <f aca="false">ROUND(D287*N(Debts!$D$7)/12,2)</f>
        <v>0</v>
      </c>
      <c r="O287" s="0" t="n">
        <f aca="false">ROUND(E287*N(Debts!$D$8)/12,2)</f>
        <v>0</v>
      </c>
      <c r="P287" s="0" t="n">
        <f aca="false">ROUND(F287*N(Debts!$D$9)/12,2)</f>
        <v>0</v>
      </c>
      <c r="Q287" s="0" t="n">
        <f aca="false">ROUND(G287*N(Debts!$D$10)/12,2)</f>
        <v>0</v>
      </c>
      <c r="R287" s="0" t="n">
        <f aca="false">ROUND(H287*N(Debts!$D$11)/12,2)</f>
        <v>0</v>
      </c>
      <c r="S287" s="0" t="n">
        <f aca="false">ROUND(I287*N(Debts!$D$12)/12,2)</f>
        <v>0</v>
      </c>
      <c r="T287" s="0" t="n">
        <f aca="false">ROUND(J287*N(Debts!$D$13)/12,2)</f>
        <v>0</v>
      </c>
      <c r="U287" s="0" t="n">
        <f aca="false">ROUND(K287*N(Debts!$D$14)/12,2)</f>
        <v>0</v>
      </c>
      <c r="V287" s="0" t="n">
        <f aca="false">B287+L287</f>
        <v>0</v>
      </c>
      <c r="W287" s="0" t="n">
        <f aca="false">C287+M287</f>
        <v>0</v>
      </c>
      <c r="X287" s="0" t="n">
        <f aca="false">D287+N287</f>
        <v>0</v>
      </c>
      <c r="Y287" s="0" t="n">
        <f aca="false">E287+O287</f>
        <v>0</v>
      </c>
      <c r="Z287" s="0" t="n">
        <f aca="false">F287+P287</f>
        <v>0</v>
      </c>
      <c r="AA287" s="0" t="n">
        <f aca="false">G287+Q287</f>
        <v>0</v>
      </c>
      <c r="AB287" s="0" t="n">
        <f aca="false">H287+R287</f>
        <v>0</v>
      </c>
      <c r="AC287" s="0" t="n">
        <f aca="false">I287+S287</f>
        <v>0</v>
      </c>
      <c r="AD287" s="0" t="n">
        <f aca="false">J287+T287</f>
        <v>0</v>
      </c>
      <c r="AE287" s="0" t="n">
        <f aca="false">K287+U287</f>
        <v>0</v>
      </c>
      <c r="AF287" s="0" t="n">
        <f aca="false">MIN(N(Debts!$E$5),V287)</f>
        <v>0</v>
      </c>
      <c r="AG287" s="0" t="n">
        <f aca="false">MIN(N(Debts!$E$6),W287)</f>
        <v>0</v>
      </c>
      <c r="AH287" s="0" t="n">
        <f aca="false">MIN(N(Debts!$E$7),X287)</f>
        <v>0</v>
      </c>
      <c r="AI287" s="0" t="n">
        <f aca="false">MIN(N(Debts!$E$8),Y287)</f>
        <v>0</v>
      </c>
      <c r="AJ287" s="0" t="n">
        <f aca="false">MIN(N(Debts!$E$9),Z287)</f>
        <v>0</v>
      </c>
      <c r="AK287" s="0" t="n">
        <f aca="false">MIN(N(Debts!$E$10),AA287)</f>
        <v>0</v>
      </c>
      <c r="AL287" s="0" t="n">
        <f aca="false">MIN(N(Debts!$E$11),AB287)</f>
        <v>0</v>
      </c>
      <c r="AM287" s="0" t="n">
        <f aca="false">MIN(N(Debts!$E$12),AC287)</f>
        <v>0</v>
      </c>
      <c r="AN287" s="0" t="n">
        <f aca="false">MIN(N(Debts!$E$13),AD287)</f>
        <v>0</v>
      </c>
      <c r="AO287" s="0" t="n">
        <f aca="false">MIN(N(Debts!$E$14),AE287)</f>
        <v>0</v>
      </c>
      <c r="AP287" s="0" t="n">
        <f aca="false">V287-AF287</f>
        <v>0</v>
      </c>
      <c r="AQ287" s="0" t="n">
        <f aca="false">W287-AG287</f>
        <v>0</v>
      </c>
      <c r="AR287" s="0" t="n">
        <f aca="false">X287-AH287</f>
        <v>0</v>
      </c>
      <c r="AS287" s="0" t="n">
        <f aca="false">Y287-AI287</f>
        <v>0</v>
      </c>
      <c r="AT287" s="0" t="n">
        <f aca="false">Z287-AJ287</f>
        <v>0</v>
      </c>
      <c r="AU287" s="0" t="n">
        <f aca="false">AA287-AK287</f>
        <v>0</v>
      </c>
      <c r="AV287" s="0" t="n">
        <f aca="false">AB287-AL287</f>
        <v>0</v>
      </c>
      <c r="AW287" s="0" t="n">
        <f aca="false">AC287-AM287</f>
        <v>0</v>
      </c>
      <c r="AX287" s="0" t="n">
        <f aca="false">AD287-AN287</f>
        <v>0</v>
      </c>
      <c r="AY287" s="0" t="n">
        <f aca="false">AE287-AO287</f>
        <v>0</v>
      </c>
      <c r="AZ287" s="0" t="n">
        <f aca="false">MAX(0,MIN(AP287,$BT287-SUMIF($AP$2:$AY$2,"&lt;"&amp;AP$2,$AP287:$AY287)))</f>
        <v>0</v>
      </c>
      <c r="BA287" s="0" t="n">
        <f aca="false">MAX(0,MIN(AQ287,$BT287-SUMIF($AP$2:$AY$2,"&lt;"&amp;AQ$2,$AP287:$AY287)))</f>
        <v>0</v>
      </c>
      <c r="BB287" s="0" t="n">
        <f aca="false">MAX(0,MIN(AR287,$BT287-SUMIF($AP$2:$AY$2,"&lt;"&amp;AR$2,$AP287:$AY287)))</f>
        <v>0</v>
      </c>
      <c r="BC287" s="0" t="n">
        <f aca="false">MAX(0,MIN(AS287,$BT287-SUMIF($AP$2:$AY$2,"&lt;"&amp;AS$2,$AP287:$AY287)))</f>
        <v>0</v>
      </c>
      <c r="BD287" s="0" t="n">
        <f aca="false">MAX(0,MIN(AT287,$BT287-SUMIF($AP$2:$AY$2,"&lt;"&amp;AT$2,$AP287:$AY287)))</f>
        <v>0</v>
      </c>
      <c r="BE287" s="0" t="n">
        <f aca="false">MAX(0,MIN(AU287,$BT287-SUMIF($AP$2:$AY$2,"&lt;"&amp;AU$2,$AP287:$AY287)))</f>
        <v>0</v>
      </c>
      <c r="BF287" s="0" t="n">
        <f aca="false">MAX(0,MIN(AV287,$BT287-SUMIF($AP$2:$AY$2,"&lt;"&amp;AV$2,$AP287:$AY287)))</f>
        <v>0</v>
      </c>
      <c r="BG287" s="0" t="n">
        <f aca="false">MAX(0,MIN(AW287,$BT287-SUMIF($AP$2:$AY$2,"&lt;"&amp;AW$2,$AP287:$AY287)))</f>
        <v>0</v>
      </c>
      <c r="BH287" s="0" t="n">
        <f aca="false">MAX(0,MIN(AX287,$BT287-SUMIF($AP$2:$AY$2,"&lt;"&amp;AX$2,$AP287:$AY287)))</f>
        <v>0</v>
      </c>
      <c r="BI287" s="0" t="n">
        <f aca="false">MAX(0,MIN(AY287,$BT287-SUMIF($AP$2:$AY$2,"&lt;"&amp;AY$2,$AP287:$AY287)))</f>
        <v>0</v>
      </c>
      <c r="BJ287" s="0" t="n">
        <f aca="false">ROUND(V287-AF287-AZ287,2)</f>
        <v>0</v>
      </c>
      <c r="BK287" s="0" t="n">
        <f aca="false">ROUND(W287-AG287-BA287,2)</f>
        <v>0</v>
      </c>
      <c r="BL287" s="0" t="n">
        <f aca="false">ROUND(X287-AH287-BB287,2)</f>
        <v>0</v>
      </c>
      <c r="BM287" s="0" t="n">
        <f aca="false">ROUND(Y287-AI287-BC287,2)</f>
        <v>0</v>
      </c>
      <c r="BN287" s="0" t="n">
        <f aca="false">ROUND(Z287-AJ287-BD287,2)</f>
        <v>0</v>
      </c>
      <c r="BO287" s="0" t="n">
        <f aca="false">ROUND(AA287-AK287-BE287,2)</f>
        <v>0</v>
      </c>
      <c r="BP287" s="0" t="n">
        <f aca="false">ROUND(AB287-AL287-BF287,2)</f>
        <v>0</v>
      </c>
      <c r="BQ287" s="0" t="n">
        <f aca="false">ROUND(AC287-AM287-BG287,2)</f>
        <v>0</v>
      </c>
      <c r="BR287" s="0" t="n">
        <f aca="false">ROUND(AD287-AN287-BH287,2)</f>
        <v>0</v>
      </c>
      <c r="BS287" s="0" t="n">
        <f aca="false">ROUND(AE287-AO287-BI287,2)</f>
        <v>0</v>
      </c>
      <c r="BT287" s="0" t="n">
        <f aca="false">MAX(0,Plan!$C$4-SUM(AF287:AO287))</f>
        <v>650</v>
      </c>
      <c r="BU287" s="0" t="n">
        <f aca="false">ROUND(SUM(BJ287:BS287),2)</f>
        <v>0</v>
      </c>
      <c r="BV287" s="0" t="n">
        <f aca="false">SUM(AF287:AO287)+SUM(AZ287:BI287)</f>
        <v>0</v>
      </c>
      <c r="BW287" s="0" t="n">
        <f aca="false">SUM(L287:U287)</f>
        <v>0</v>
      </c>
    </row>
    <row r="288" customFormat="false" ht="15" hidden="false" customHeight="false" outlineLevel="0" collapsed="false">
      <c r="A288" s="0" t="n">
        <v>283</v>
      </c>
      <c r="B288" s="0" t="n">
        <f aca="false">BJ287</f>
        <v>0</v>
      </c>
      <c r="C288" s="0" t="n">
        <f aca="false">BK287</f>
        <v>0</v>
      </c>
      <c r="D288" s="0" t="n">
        <f aca="false">BL287</f>
        <v>0</v>
      </c>
      <c r="E288" s="0" t="n">
        <f aca="false">BM287</f>
        <v>0</v>
      </c>
      <c r="F288" s="0" t="n">
        <f aca="false">BN287</f>
        <v>0</v>
      </c>
      <c r="G288" s="0" t="n">
        <f aca="false">BO287</f>
        <v>0</v>
      </c>
      <c r="H288" s="0" t="n">
        <f aca="false">BP287</f>
        <v>0</v>
      </c>
      <c r="I288" s="0" t="n">
        <f aca="false">BQ287</f>
        <v>0</v>
      </c>
      <c r="J288" s="0" t="n">
        <f aca="false">BR287</f>
        <v>0</v>
      </c>
      <c r="K288" s="0" t="n">
        <f aca="false">BS287</f>
        <v>0</v>
      </c>
      <c r="L288" s="0" t="n">
        <f aca="false">ROUND(B288*N(Debts!$D$5)/12,2)</f>
        <v>0</v>
      </c>
      <c r="M288" s="0" t="n">
        <f aca="false">ROUND(C288*N(Debts!$D$6)/12,2)</f>
        <v>0</v>
      </c>
      <c r="N288" s="0" t="n">
        <f aca="false">ROUND(D288*N(Debts!$D$7)/12,2)</f>
        <v>0</v>
      </c>
      <c r="O288" s="0" t="n">
        <f aca="false">ROUND(E288*N(Debts!$D$8)/12,2)</f>
        <v>0</v>
      </c>
      <c r="P288" s="0" t="n">
        <f aca="false">ROUND(F288*N(Debts!$D$9)/12,2)</f>
        <v>0</v>
      </c>
      <c r="Q288" s="0" t="n">
        <f aca="false">ROUND(G288*N(Debts!$D$10)/12,2)</f>
        <v>0</v>
      </c>
      <c r="R288" s="0" t="n">
        <f aca="false">ROUND(H288*N(Debts!$D$11)/12,2)</f>
        <v>0</v>
      </c>
      <c r="S288" s="0" t="n">
        <f aca="false">ROUND(I288*N(Debts!$D$12)/12,2)</f>
        <v>0</v>
      </c>
      <c r="T288" s="0" t="n">
        <f aca="false">ROUND(J288*N(Debts!$D$13)/12,2)</f>
        <v>0</v>
      </c>
      <c r="U288" s="0" t="n">
        <f aca="false">ROUND(K288*N(Debts!$D$14)/12,2)</f>
        <v>0</v>
      </c>
      <c r="V288" s="0" t="n">
        <f aca="false">B288+L288</f>
        <v>0</v>
      </c>
      <c r="W288" s="0" t="n">
        <f aca="false">C288+M288</f>
        <v>0</v>
      </c>
      <c r="X288" s="0" t="n">
        <f aca="false">D288+N288</f>
        <v>0</v>
      </c>
      <c r="Y288" s="0" t="n">
        <f aca="false">E288+O288</f>
        <v>0</v>
      </c>
      <c r="Z288" s="0" t="n">
        <f aca="false">F288+P288</f>
        <v>0</v>
      </c>
      <c r="AA288" s="0" t="n">
        <f aca="false">G288+Q288</f>
        <v>0</v>
      </c>
      <c r="AB288" s="0" t="n">
        <f aca="false">H288+R288</f>
        <v>0</v>
      </c>
      <c r="AC288" s="0" t="n">
        <f aca="false">I288+S288</f>
        <v>0</v>
      </c>
      <c r="AD288" s="0" t="n">
        <f aca="false">J288+T288</f>
        <v>0</v>
      </c>
      <c r="AE288" s="0" t="n">
        <f aca="false">K288+U288</f>
        <v>0</v>
      </c>
      <c r="AF288" s="0" t="n">
        <f aca="false">MIN(N(Debts!$E$5),V288)</f>
        <v>0</v>
      </c>
      <c r="AG288" s="0" t="n">
        <f aca="false">MIN(N(Debts!$E$6),W288)</f>
        <v>0</v>
      </c>
      <c r="AH288" s="0" t="n">
        <f aca="false">MIN(N(Debts!$E$7),X288)</f>
        <v>0</v>
      </c>
      <c r="AI288" s="0" t="n">
        <f aca="false">MIN(N(Debts!$E$8),Y288)</f>
        <v>0</v>
      </c>
      <c r="AJ288" s="0" t="n">
        <f aca="false">MIN(N(Debts!$E$9),Z288)</f>
        <v>0</v>
      </c>
      <c r="AK288" s="0" t="n">
        <f aca="false">MIN(N(Debts!$E$10),AA288)</f>
        <v>0</v>
      </c>
      <c r="AL288" s="0" t="n">
        <f aca="false">MIN(N(Debts!$E$11),AB288)</f>
        <v>0</v>
      </c>
      <c r="AM288" s="0" t="n">
        <f aca="false">MIN(N(Debts!$E$12),AC288)</f>
        <v>0</v>
      </c>
      <c r="AN288" s="0" t="n">
        <f aca="false">MIN(N(Debts!$E$13),AD288)</f>
        <v>0</v>
      </c>
      <c r="AO288" s="0" t="n">
        <f aca="false">MIN(N(Debts!$E$14),AE288)</f>
        <v>0</v>
      </c>
      <c r="AP288" s="0" t="n">
        <f aca="false">V288-AF288</f>
        <v>0</v>
      </c>
      <c r="AQ288" s="0" t="n">
        <f aca="false">W288-AG288</f>
        <v>0</v>
      </c>
      <c r="AR288" s="0" t="n">
        <f aca="false">X288-AH288</f>
        <v>0</v>
      </c>
      <c r="AS288" s="0" t="n">
        <f aca="false">Y288-AI288</f>
        <v>0</v>
      </c>
      <c r="AT288" s="0" t="n">
        <f aca="false">Z288-AJ288</f>
        <v>0</v>
      </c>
      <c r="AU288" s="0" t="n">
        <f aca="false">AA288-AK288</f>
        <v>0</v>
      </c>
      <c r="AV288" s="0" t="n">
        <f aca="false">AB288-AL288</f>
        <v>0</v>
      </c>
      <c r="AW288" s="0" t="n">
        <f aca="false">AC288-AM288</f>
        <v>0</v>
      </c>
      <c r="AX288" s="0" t="n">
        <f aca="false">AD288-AN288</f>
        <v>0</v>
      </c>
      <c r="AY288" s="0" t="n">
        <f aca="false">AE288-AO288</f>
        <v>0</v>
      </c>
      <c r="AZ288" s="0" t="n">
        <f aca="false">MAX(0,MIN(AP288,$BT288-SUMIF($AP$2:$AY$2,"&lt;"&amp;AP$2,$AP288:$AY288)))</f>
        <v>0</v>
      </c>
      <c r="BA288" s="0" t="n">
        <f aca="false">MAX(0,MIN(AQ288,$BT288-SUMIF($AP$2:$AY$2,"&lt;"&amp;AQ$2,$AP288:$AY288)))</f>
        <v>0</v>
      </c>
      <c r="BB288" s="0" t="n">
        <f aca="false">MAX(0,MIN(AR288,$BT288-SUMIF($AP$2:$AY$2,"&lt;"&amp;AR$2,$AP288:$AY288)))</f>
        <v>0</v>
      </c>
      <c r="BC288" s="0" t="n">
        <f aca="false">MAX(0,MIN(AS288,$BT288-SUMIF($AP$2:$AY$2,"&lt;"&amp;AS$2,$AP288:$AY288)))</f>
        <v>0</v>
      </c>
      <c r="BD288" s="0" t="n">
        <f aca="false">MAX(0,MIN(AT288,$BT288-SUMIF($AP$2:$AY$2,"&lt;"&amp;AT$2,$AP288:$AY288)))</f>
        <v>0</v>
      </c>
      <c r="BE288" s="0" t="n">
        <f aca="false">MAX(0,MIN(AU288,$BT288-SUMIF($AP$2:$AY$2,"&lt;"&amp;AU$2,$AP288:$AY288)))</f>
        <v>0</v>
      </c>
      <c r="BF288" s="0" t="n">
        <f aca="false">MAX(0,MIN(AV288,$BT288-SUMIF($AP$2:$AY$2,"&lt;"&amp;AV$2,$AP288:$AY288)))</f>
        <v>0</v>
      </c>
      <c r="BG288" s="0" t="n">
        <f aca="false">MAX(0,MIN(AW288,$BT288-SUMIF($AP$2:$AY$2,"&lt;"&amp;AW$2,$AP288:$AY288)))</f>
        <v>0</v>
      </c>
      <c r="BH288" s="0" t="n">
        <f aca="false">MAX(0,MIN(AX288,$BT288-SUMIF($AP$2:$AY$2,"&lt;"&amp;AX$2,$AP288:$AY288)))</f>
        <v>0</v>
      </c>
      <c r="BI288" s="0" t="n">
        <f aca="false">MAX(0,MIN(AY288,$BT288-SUMIF($AP$2:$AY$2,"&lt;"&amp;AY$2,$AP288:$AY288)))</f>
        <v>0</v>
      </c>
      <c r="BJ288" s="0" t="n">
        <f aca="false">ROUND(V288-AF288-AZ288,2)</f>
        <v>0</v>
      </c>
      <c r="BK288" s="0" t="n">
        <f aca="false">ROUND(W288-AG288-BA288,2)</f>
        <v>0</v>
      </c>
      <c r="BL288" s="0" t="n">
        <f aca="false">ROUND(X288-AH288-BB288,2)</f>
        <v>0</v>
      </c>
      <c r="BM288" s="0" t="n">
        <f aca="false">ROUND(Y288-AI288-BC288,2)</f>
        <v>0</v>
      </c>
      <c r="BN288" s="0" t="n">
        <f aca="false">ROUND(Z288-AJ288-BD288,2)</f>
        <v>0</v>
      </c>
      <c r="BO288" s="0" t="n">
        <f aca="false">ROUND(AA288-AK288-BE288,2)</f>
        <v>0</v>
      </c>
      <c r="BP288" s="0" t="n">
        <f aca="false">ROUND(AB288-AL288-BF288,2)</f>
        <v>0</v>
      </c>
      <c r="BQ288" s="0" t="n">
        <f aca="false">ROUND(AC288-AM288-BG288,2)</f>
        <v>0</v>
      </c>
      <c r="BR288" s="0" t="n">
        <f aca="false">ROUND(AD288-AN288-BH288,2)</f>
        <v>0</v>
      </c>
      <c r="BS288" s="0" t="n">
        <f aca="false">ROUND(AE288-AO288-BI288,2)</f>
        <v>0</v>
      </c>
      <c r="BT288" s="0" t="n">
        <f aca="false">MAX(0,Plan!$C$4-SUM(AF288:AO288))</f>
        <v>650</v>
      </c>
      <c r="BU288" s="0" t="n">
        <f aca="false">ROUND(SUM(BJ288:BS288),2)</f>
        <v>0</v>
      </c>
      <c r="BV288" s="0" t="n">
        <f aca="false">SUM(AF288:AO288)+SUM(AZ288:BI288)</f>
        <v>0</v>
      </c>
      <c r="BW288" s="0" t="n">
        <f aca="false">SUM(L288:U288)</f>
        <v>0</v>
      </c>
    </row>
    <row r="289" customFormat="false" ht="15" hidden="false" customHeight="false" outlineLevel="0" collapsed="false">
      <c r="A289" s="0" t="n">
        <v>284</v>
      </c>
      <c r="B289" s="0" t="n">
        <f aca="false">BJ288</f>
        <v>0</v>
      </c>
      <c r="C289" s="0" t="n">
        <f aca="false">BK288</f>
        <v>0</v>
      </c>
      <c r="D289" s="0" t="n">
        <f aca="false">BL288</f>
        <v>0</v>
      </c>
      <c r="E289" s="0" t="n">
        <f aca="false">BM288</f>
        <v>0</v>
      </c>
      <c r="F289" s="0" t="n">
        <f aca="false">BN288</f>
        <v>0</v>
      </c>
      <c r="G289" s="0" t="n">
        <f aca="false">BO288</f>
        <v>0</v>
      </c>
      <c r="H289" s="0" t="n">
        <f aca="false">BP288</f>
        <v>0</v>
      </c>
      <c r="I289" s="0" t="n">
        <f aca="false">BQ288</f>
        <v>0</v>
      </c>
      <c r="J289" s="0" t="n">
        <f aca="false">BR288</f>
        <v>0</v>
      </c>
      <c r="K289" s="0" t="n">
        <f aca="false">BS288</f>
        <v>0</v>
      </c>
      <c r="L289" s="0" t="n">
        <f aca="false">ROUND(B289*N(Debts!$D$5)/12,2)</f>
        <v>0</v>
      </c>
      <c r="M289" s="0" t="n">
        <f aca="false">ROUND(C289*N(Debts!$D$6)/12,2)</f>
        <v>0</v>
      </c>
      <c r="N289" s="0" t="n">
        <f aca="false">ROUND(D289*N(Debts!$D$7)/12,2)</f>
        <v>0</v>
      </c>
      <c r="O289" s="0" t="n">
        <f aca="false">ROUND(E289*N(Debts!$D$8)/12,2)</f>
        <v>0</v>
      </c>
      <c r="P289" s="0" t="n">
        <f aca="false">ROUND(F289*N(Debts!$D$9)/12,2)</f>
        <v>0</v>
      </c>
      <c r="Q289" s="0" t="n">
        <f aca="false">ROUND(G289*N(Debts!$D$10)/12,2)</f>
        <v>0</v>
      </c>
      <c r="R289" s="0" t="n">
        <f aca="false">ROUND(H289*N(Debts!$D$11)/12,2)</f>
        <v>0</v>
      </c>
      <c r="S289" s="0" t="n">
        <f aca="false">ROUND(I289*N(Debts!$D$12)/12,2)</f>
        <v>0</v>
      </c>
      <c r="T289" s="0" t="n">
        <f aca="false">ROUND(J289*N(Debts!$D$13)/12,2)</f>
        <v>0</v>
      </c>
      <c r="U289" s="0" t="n">
        <f aca="false">ROUND(K289*N(Debts!$D$14)/12,2)</f>
        <v>0</v>
      </c>
      <c r="V289" s="0" t="n">
        <f aca="false">B289+L289</f>
        <v>0</v>
      </c>
      <c r="W289" s="0" t="n">
        <f aca="false">C289+M289</f>
        <v>0</v>
      </c>
      <c r="X289" s="0" t="n">
        <f aca="false">D289+N289</f>
        <v>0</v>
      </c>
      <c r="Y289" s="0" t="n">
        <f aca="false">E289+O289</f>
        <v>0</v>
      </c>
      <c r="Z289" s="0" t="n">
        <f aca="false">F289+P289</f>
        <v>0</v>
      </c>
      <c r="AA289" s="0" t="n">
        <f aca="false">G289+Q289</f>
        <v>0</v>
      </c>
      <c r="AB289" s="0" t="n">
        <f aca="false">H289+R289</f>
        <v>0</v>
      </c>
      <c r="AC289" s="0" t="n">
        <f aca="false">I289+S289</f>
        <v>0</v>
      </c>
      <c r="AD289" s="0" t="n">
        <f aca="false">J289+T289</f>
        <v>0</v>
      </c>
      <c r="AE289" s="0" t="n">
        <f aca="false">K289+U289</f>
        <v>0</v>
      </c>
      <c r="AF289" s="0" t="n">
        <f aca="false">MIN(N(Debts!$E$5),V289)</f>
        <v>0</v>
      </c>
      <c r="AG289" s="0" t="n">
        <f aca="false">MIN(N(Debts!$E$6),W289)</f>
        <v>0</v>
      </c>
      <c r="AH289" s="0" t="n">
        <f aca="false">MIN(N(Debts!$E$7),X289)</f>
        <v>0</v>
      </c>
      <c r="AI289" s="0" t="n">
        <f aca="false">MIN(N(Debts!$E$8),Y289)</f>
        <v>0</v>
      </c>
      <c r="AJ289" s="0" t="n">
        <f aca="false">MIN(N(Debts!$E$9),Z289)</f>
        <v>0</v>
      </c>
      <c r="AK289" s="0" t="n">
        <f aca="false">MIN(N(Debts!$E$10),AA289)</f>
        <v>0</v>
      </c>
      <c r="AL289" s="0" t="n">
        <f aca="false">MIN(N(Debts!$E$11),AB289)</f>
        <v>0</v>
      </c>
      <c r="AM289" s="0" t="n">
        <f aca="false">MIN(N(Debts!$E$12),AC289)</f>
        <v>0</v>
      </c>
      <c r="AN289" s="0" t="n">
        <f aca="false">MIN(N(Debts!$E$13),AD289)</f>
        <v>0</v>
      </c>
      <c r="AO289" s="0" t="n">
        <f aca="false">MIN(N(Debts!$E$14),AE289)</f>
        <v>0</v>
      </c>
      <c r="AP289" s="0" t="n">
        <f aca="false">V289-AF289</f>
        <v>0</v>
      </c>
      <c r="AQ289" s="0" t="n">
        <f aca="false">W289-AG289</f>
        <v>0</v>
      </c>
      <c r="AR289" s="0" t="n">
        <f aca="false">X289-AH289</f>
        <v>0</v>
      </c>
      <c r="AS289" s="0" t="n">
        <f aca="false">Y289-AI289</f>
        <v>0</v>
      </c>
      <c r="AT289" s="0" t="n">
        <f aca="false">Z289-AJ289</f>
        <v>0</v>
      </c>
      <c r="AU289" s="0" t="n">
        <f aca="false">AA289-AK289</f>
        <v>0</v>
      </c>
      <c r="AV289" s="0" t="n">
        <f aca="false">AB289-AL289</f>
        <v>0</v>
      </c>
      <c r="AW289" s="0" t="n">
        <f aca="false">AC289-AM289</f>
        <v>0</v>
      </c>
      <c r="AX289" s="0" t="n">
        <f aca="false">AD289-AN289</f>
        <v>0</v>
      </c>
      <c r="AY289" s="0" t="n">
        <f aca="false">AE289-AO289</f>
        <v>0</v>
      </c>
      <c r="AZ289" s="0" t="n">
        <f aca="false">MAX(0,MIN(AP289,$BT289-SUMIF($AP$2:$AY$2,"&lt;"&amp;AP$2,$AP289:$AY289)))</f>
        <v>0</v>
      </c>
      <c r="BA289" s="0" t="n">
        <f aca="false">MAX(0,MIN(AQ289,$BT289-SUMIF($AP$2:$AY$2,"&lt;"&amp;AQ$2,$AP289:$AY289)))</f>
        <v>0</v>
      </c>
      <c r="BB289" s="0" t="n">
        <f aca="false">MAX(0,MIN(AR289,$BT289-SUMIF($AP$2:$AY$2,"&lt;"&amp;AR$2,$AP289:$AY289)))</f>
        <v>0</v>
      </c>
      <c r="BC289" s="0" t="n">
        <f aca="false">MAX(0,MIN(AS289,$BT289-SUMIF($AP$2:$AY$2,"&lt;"&amp;AS$2,$AP289:$AY289)))</f>
        <v>0</v>
      </c>
      <c r="BD289" s="0" t="n">
        <f aca="false">MAX(0,MIN(AT289,$BT289-SUMIF($AP$2:$AY$2,"&lt;"&amp;AT$2,$AP289:$AY289)))</f>
        <v>0</v>
      </c>
      <c r="BE289" s="0" t="n">
        <f aca="false">MAX(0,MIN(AU289,$BT289-SUMIF($AP$2:$AY$2,"&lt;"&amp;AU$2,$AP289:$AY289)))</f>
        <v>0</v>
      </c>
      <c r="BF289" s="0" t="n">
        <f aca="false">MAX(0,MIN(AV289,$BT289-SUMIF($AP$2:$AY$2,"&lt;"&amp;AV$2,$AP289:$AY289)))</f>
        <v>0</v>
      </c>
      <c r="BG289" s="0" t="n">
        <f aca="false">MAX(0,MIN(AW289,$BT289-SUMIF($AP$2:$AY$2,"&lt;"&amp;AW$2,$AP289:$AY289)))</f>
        <v>0</v>
      </c>
      <c r="BH289" s="0" t="n">
        <f aca="false">MAX(0,MIN(AX289,$BT289-SUMIF($AP$2:$AY$2,"&lt;"&amp;AX$2,$AP289:$AY289)))</f>
        <v>0</v>
      </c>
      <c r="BI289" s="0" t="n">
        <f aca="false">MAX(0,MIN(AY289,$BT289-SUMIF($AP$2:$AY$2,"&lt;"&amp;AY$2,$AP289:$AY289)))</f>
        <v>0</v>
      </c>
      <c r="BJ289" s="0" t="n">
        <f aca="false">ROUND(V289-AF289-AZ289,2)</f>
        <v>0</v>
      </c>
      <c r="BK289" s="0" t="n">
        <f aca="false">ROUND(W289-AG289-BA289,2)</f>
        <v>0</v>
      </c>
      <c r="BL289" s="0" t="n">
        <f aca="false">ROUND(X289-AH289-BB289,2)</f>
        <v>0</v>
      </c>
      <c r="BM289" s="0" t="n">
        <f aca="false">ROUND(Y289-AI289-BC289,2)</f>
        <v>0</v>
      </c>
      <c r="BN289" s="0" t="n">
        <f aca="false">ROUND(Z289-AJ289-BD289,2)</f>
        <v>0</v>
      </c>
      <c r="BO289" s="0" t="n">
        <f aca="false">ROUND(AA289-AK289-BE289,2)</f>
        <v>0</v>
      </c>
      <c r="BP289" s="0" t="n">
        <f aca="false">ROUND(AB289-AL289-BF289,2)</f>
        <v>0</v>
      </c>
      <c r="BQ289" s="0" t="n">
        <f aca="false">ROUND(AC289-AM289-BG289,2)</f>
        <v>0</v>
      </c>
      <c r="BR289" s="0" t="n">
        <f aca="false">ROUND(AD289-AN289-BH289,2)</f>
        <v>0</v>
      </c>
      <c r="BS289" s="0" t="n">
        <f aca="false">ROUND(AE289-AO289-BI289,2)</f>
        <v>0</v>
      </c>
      <c r="BT289" s="0" t="n">
        <f aca="false">MAX(0,Plan!$C$4-SUM(AF289:AO289))</f>
        <v>650</v>
      </c>
      <c r="BU289" s="0" t="n">
        <f aca="false">ROUND(SUM(BJ289:BS289),2)</f>
        <v>0</v>
      </c>
      <c r="BV289" s="0" t="n">
        <f aca="false">SUM(AF289:AO289)+SUM(AZ289:BI289)</f>
        <v>0</v>
      </c>
      <c r="BW289" s="0" t="n">
        <f aca="false">SUM(L289:U289)</f>
        <v>0</v>
      </c>
    </row>
    <row r="290" customFormat="false" ht="15" hidden="false" customHeight="false" outlineLevel="0" collapsed="false">
      <c r="A290" s="0" t="n">
        <v>285</v>
      </c>
      <c r="B290" s="0" t="n">
        <f aca="false">BJ289</f>
        <v>0</v>
      </c>
      <c r="C290" s="0" t="n">
        <f aca="false">BK289</f>
        <v>0</v>
      </c>
      <c r="D290" s="0" t="n">
        <f aca="false">BL289</f>
        <v>0</v>
      </c>
      <c r="E290" s="0" t="n">
        <f aca="false">BM289</f>
        <v>0</v>
      </c>
      <c r="F290" s="0" t="n">
        <f aca="false">BN289</f>
        <v>0</v>
      </c>
      <c r="G290" s="0" t="n">
        <f aca="false">BO289</f>
        <v>0</v>
      </c>
      <c r="H290" s="0" t="n">
        <f aca="false">BP289</f>
        <v>0</v>
      </c>
      <c r="I290" s="0" t="n">
        <f aca="false">BQ289</f>
        <v>0</v>
      </c>
      <c r="J290" s="0" t="n">
        <f aca="false">BR289</f>
        <v>0</v>
      </c>
      <c r="K290" s="0" t="n">
        <f aca="false">BS289</f>
        <v>0</v>
      </c>
      <c r="L290" s="0" t="n">
        <f aca="false">ROUND(B290*N(Debts!$D$5)/12,2)</f>
        <v>0</v>
      </c>
      <c r="M290" s="0" t="n">
        <f aca="false">ROUND(C290*N(Debts!$D$6)/12,2)</f>
        <v>0</v>
      </c>
      <c r="N290" s="0" t="n">
        <f aca="false">ROUND(D290*N(Debts!$D$7)/12,2)</f>
        <v>0</v>
      </c>
      <c r="O290" s="0" t="n">
        <f aca="false">ROUND(E290*N(Debts!$D$8)/12,2)</f>
        <v>0</v>
      </c>
      <c r="P290" s="0" t="n">
        <f aca="false">ROUND(F290*N(Debts!$D$9)/12,2)</f>
        <v>0</v>
      </c>
      <c r="Q290" s="0" t="n">
        <f aca="false">ROUND(G290*N(Debts!$D$10)/12,2)</f>
        <v>0</v>
      </c>
      <c r="R290" s="0" t="n">
        <f aca="false">ROUND(H290*N(Debts!$D$11)/12,2)</f>
        <v>0</v>
      </c>
      <c r="S290" s="0" t="n">
        <f aca="false">ROUND(I290*N(Debts!$D$12)/12,2)</f>
        <v>0</v>
      </c>
      <c r="T290" s="0" t="n">
        <f aca="false">ROUND(J290*N(Debts!$D$13)/12,2)</f>
        <v>0</v>
      </c>
      <c r="U290" s="0" t="n">
        <f aca="false">ROUND(K290*N(Debts!$D$14)/12,2)</f>
        <v>0</v>
      </c>
      <c r="V290" s="0" t="n">
        <f aca="false">B290+L290</f>
        <v>0</v>
      </c>
      <c r="W290" s="0" t="n">
        <f aca="false">C290+M290</f>
        <v>0</v>
      </c>
      <c r="X290" s="0" t="n">
        <f aca="false">D290+N290</f>
        <v>0</v>
      </c>
      <c r="Y290" s="0" t="n">
        <f aca="false">E290+O290</f>
        <v>0</v>
      </c>
      <c r="Z290" s="0" t="n">
        <f aca="false">F290+P290</f>
        <v>0</v>
      </c>
      <c r="AA290" s="0" t="n">
        <f aca="false">G290+Q290</f>
        <v>0</v>
      </c>
      <c r="AB290" s="0" t="n">
        <f aca="false">H290+R290</f>
        <v>0</v>
      </c>
      <c r="AC290" s="0" t="n">
        <f aca="false">I290+S290</f>
        <v>0</v>
      </c>
      <c r="AD290" s="0" t="n">
        <f aca="false">J290+T290</f>
        <v>0</v>
      </c>
      <c r="AE290" s="0" t="n">
        <f aca="false">K290+U290</f>
        <v>0</v>
      </c>
      <c r="AF290" s="0" t="n">
        <f aca="false">MIN(N(Debts!$E$5),V290)</f>
        <v>0</v>
      </c>
      <c r="AG290" s="0" t="n">
        <f aca="false">MIN(N(Debts!$E$6),W290)</f>
        <v>0</v>
      </c>
      <c r="AH290" s="0" t="n">
        <f aca="false">MIN(N(Debts!$E$7),X290)</f>
        <v>0</v>
      </c>
      <c r="AI290" s="0" t="n">
        <f aca="false">MIN(N(Debts!$E$8),Y290)</f>
        <v>0</v>
      </c>
      <c r="AJ290" s="0" t="n">
        <f aca="false">MIN(N(Debts!$E$9),Z290)</f>
        <v>0</v>
      </c>
      <c r="AK290" s="0" t="n">
        <f aca="false">MIN(N(Debts!$E$10),AA290)</f>
        <v>0</v>
      </c>
      <c r="AL290" s="0" t="n">
        <f aca="false">MIN(N(Debts!$E$11),AB290)</f>
        <v>0</v>
      </c>
      <c r="AM290" s="0" t="n">
        <f aca="false">MIN(N(Debts!$E$12),AC290)</f>
        <v>0</v>
      </c>
      <c r="AN290" s="0" t="n">
        <f aca="false">MIN(N(Debts!$E$13),AD290)</f>
        <v>0</v>
      </c>
      <c r="AO290" s="0" t="n">
        <f aca="false">MIN(N(Debts!$E$14),AE290)</f>
        <v>0</v>
      </c>
      <c r="AP290" s="0" t="n">
        <f aca="false">V290-AF290</f>
        <v>0</v>
      </c>
      <c r="AQ290" s="0" t="n">
        <f aca="false">W290-AG290</f>
        <v>0</v>
      </c>
      <c r="AR290" s="0" t="n">
        <f aca="false">X290-AH290</f>
        <v>0</v>
      </c>
      <c r="AS290" s="0" t="n">
        <f aca="false">Y290-AI290</f>
        <v>0</v>
      </c>
      <c r="AT290" s="0" t="n">
        <f aca="false">Z290-AJ290</f>
        <v>0</v>
      </c>
      <c r="AU290" s="0" t="n">
        <f aca="false">AA290-AK290</f>
        <v>0</v>
      </c>
      <c r="AV290" s="0" t="n">
        <f aca="false">AB290-AL290</f>
        <v>0</v>
      </c>
      <c r="AW290" s="0" t="n">
        <f aca="false">AC290-AM290</f>
        <v>0</v>
      </c>
      <c r="AX290" s="0" t="n">
        <f aca="false">AD290-AN290</f>
        <v>0</v>
      </c>
      <c r="AY290" s="0" t="n">
        <f aca="false">AE290-AO290</f>
        <v>0</v>
      </c>
      <c r="AZ290" s="0" t="n">
        <f aca="false">MAX(0,MIN(AP290,$BT290-SUMIF($AP$2:$AY$2,"&lt;"&amp;AP$2,$AP290:$AY290)))</f>
        <v>0</v>
      </c>
      <c r="BA290" s="0" t="n">
        <f aca="false">MAX(0,MIN(AQ290,$BT290-SUMIF($AP$2:$AY$2,"&lt;"&amp;AQ$2,$AP290:$AY290)))</f>
        <v>0</v>
      </c>
      <c r="BB290" s="0" t="n">
        <f aca="false">MAX(0,MIN(AR290,$BT290-SUMIF($AP$2:$AY$2,"&lt;"&amp;AR$2,$AP290:$AY290)))</f>
        <v>0</v>
      </c>
      <c r="BC290" s="0" t="n">
        <f aca="false">MAX(0,MIN(AS290,$BT290-SUMIF($AP$2:$AY$2,"&lt;"&amp;AS$2,$AP290:$AY290)))</f>
        <v>0</v>
      </c>
      <c r="BD290" s="0" t="n">
        <f aca="false">MAX(0,MIN(AT290,$BT290-SUMIF($AP$2:$AY$2,"&lt;"&amp;AT$2,$AP290:$AY290)))</f>
        <v>0</v>
      </c>
      <c r="BE290" s="0" t="n">
        <f aca="false">MAX(0,MIN(AU290,$BT290-SUMIF($AP$2:$AY$2,"&lt;"&amp;AU$2,$AP290:$AY290)))</f>
        <v>0</v>
      </c>
      <c r="BF290" s="0" t="n">
        <f aca="false">MAX(0,MIN(AV290,$BT290-SUMIF($AP$2:$AY$2,"&lt;"&amp;AV$2,$AP290:$AY290)))</f>
        <v>0</v>
      </c>
      <c r="BG290" s="0" t="n">
        <f aca="false">MAX(0,MIN(AW290,$BT290-SUMIF($AP$2:$AY$2,"&lt;"&amp;AW$2,$AP290:$AY290)))</f>
        <v>0</v>
      </c>
      <c r="BH290" s="0" t="n">
        <f aca="false">MAX(0,MIN(AX290,$BT290-SUMIF($AP$2:$AY$2,"&lt;"&amp;AX$2,$AP290:$AY290)))</f>
        <v>0</v>
      </c>
      <c r="BI290" s="0" t="n">
        <f aca="false">MAX(0,MIN(AY290,$BT290-SUMIF($AP$2:$AY$2,"&lt;"&amp;AY$2,$AP290:$AY290)))</f>
        <v>0</v>
      </c>
      <c r="BJ290" s="0" t="n">
        <f aca="false">ROUND(V290-AF290-AZ290,2)</f>
        <v>0</v>
      </c>
      <c r="BK290" s="0" t="n">
        <f aca="false">ROUND(W290-AG290-BA290,2)</f>
        <v>0</v>
      </c>
      <c r="BL290" s="0" t="n">
        <f aca="false">ROUND(X290-AH290-BB290,2)</f>
        <v>0</v>
      </c>
      <c r="BM290" s="0" t="n">
        <f aca="false">ROUND(Y290-AI290-BC290,2)</f>
        <v>0</v>
      </c>
      <c r="BN290" s="0" t="n">
        <f aca="false">ROUND(Z290-AJ290-BD290,2)</f>
        <v>0</v>
      </c>
      <c r="BO290" s="0" t="n">
        <f aca="false">ROUND(AA290-AK290-BE290,2)</f>
        <v>0</v>
      </c>
      <c r="BP290" s="0" t="n">
        <f aca="false">ROUND(AB290-AL290-BF290,2)</f>
        <v>0</v>
      </c>
      <c r="BQ290" s="0" t="n">
        <f aca="false">ROUND(AC290-AM290-BG290,2)</f>
        <v>0</v>
      </c>
      <c r="BR290" s="0" t="n">
        <f aca="false">ROUND(AD290-AN290-BH290,2)</f>
        <v>0</v>
      </c>
      <c r="BS290" s="0" t="n">
        <f aca="false">ROUND(AE290-AO290-BI290,2)</f>
        <v>0</v>
      </c>
      <c r="BT290" s="0" t="n">
        <f aca="false">MAX(0,Plan!$C$4-SUM(AF290:AO290))</f>
        <v>650</v>
      </c>
      <c r="BU290" s="0" t="n">
        <f aca="false">ROUND(SUM(BJ290:BS290),2)</f>
        <v>0</v>
      </c>
      <c r="BV290" s="0" t="n">
        <f aca="false">SUM(AF290:AO290)+SUM(AZ290:BI290)</f>
        <v>0</v>
      </c>
      <c r="BW290" s="0" t="n">
        <f aca="false">SUM(L290:U290)</f>
        <v>0</v>
      </c>
    </row>
    <row r="291" customFormat="false" ht="15" hidden="false" customHeight="false" outlineLevel="0" collapsed="false">
      <c r="A291" s="0" t="n">
        <v>286</v>
      </c>
      <c r="B291" s="0" t="n">
        <f aca="false">BJ290</f>
        <v>0</v>
      </c>
      <c r="C291" s="0" t="n">
        <f aca="false">BK290</f>
        <v>0</v>
      </c>
      <c r="D291" s="0" t="n">
        <f aca="false">BL290</f>
        <v>0</v>
      </c>
      <c r="E291" s="0" t="n">
        <f aca="false">BM290</f>
        <v>0</v>
      </c>
      <c r="F291" s="0" t="n">
        <f aca="false">BN290</f>
        <v>0</v>
      </c>
      <c r="G291" s="0" t="n">
        <f aca="false">BO290</f>
        <v>0</v>
      </c>
      <c r="H291" s="0" t="n">
        <f aca="false">BP290</f>
        <v>0</v>
      </c>
      <c r="I291" s="0" t="n">
        <f aca="false">BQ290</f>
        <v>0</v>
      </c>
      <c r="J291" s="0" t="n">
        <f aca="false">BR290</f>
        <v>0</v>
      </c>
      <c r="K291" s="0" t="n">
        <f aca="false">BS290</f>
        <v>0</v>
      </c>
      <c r="L291" s="0" t="n">
        <f aca="false">ROUND(B291*N(Debts!$D$5)/12,2)</f>
        <v>0</v>
      </c>
      <c r="M291" s="0" t="n">
        <f aca="false">ROUND(C291*N(Debts!$D$6)/12,2)</f>
        <v>0</v>
      </c>
      <c r="N291" s="0" t="n">
        <f aca="false">ROUND(D291*N(Debts!$D$7)/12,2)</f>
        <v>0</v>
      </c>
      <c r="O291" s="0" t="n">
        <f aca="false">ROUND(E291*N(Debts!$D$8)/12,2)</f>
        <v>0</v>
      </c>
      <c r="P291" s="0" t="n">
        <f aca="false">ROUND(F291*N(Debts!$D$9)/12,2)</f>
        <v>0</v>
      </c>
      <c r="Q291" s="0" t="n">
        <f aca="false">ROUND(G291*N(Debts!$D$10)/12,2)</f>
        <v>0</v>
      </c>
      <c r="R291" s="0" t="n">
        <f aca="false">ROUND(H291*N(Debts!$D$11)/12,2)</f>
        <v>0</v>
      </c>
      <c r="S291" s="0" t="n">
        <f aca="false">ROUND(I291*N(Debts!$D$12)/12,2)</f>
        <v>0</v>
      </c>
      <c r="T291" s="0" t="n">
        <f aca="false">ROUND(J291*N(Debts!$D$13)/12,2)</f>
        <v>0</v>
      </c>
      <c r="U291" s="0" t="n">
        <f aca="false">ROUND(K291*N(Debts!$D$14)/12,2)</f>
        <v>0</v>
      </c>
      <c r="V291" s="0" t="n">
        <f aca="false">B291+L291</f>
        <v>0</v>
      </c>
      <c r="W291" s="0" t="n">
        <f aca="false">C291+M291</f>
        <v>0</v>
      </c>
      <c r="X291" s="0" t="n">
        <f aca="false">D291+N291</f>
        <v>0</v>
      </c>
      <c r="Y291" s="0" t="n">
        <f aca="false">E291+O291</f>
        <v>0</v>
      </c>
      <c r="Z291" s="0" t="n">
        <f aca="false">F291+P291</f>
        <v>0</v>
      </c>
      <c r="AA291" s="0" t="n">
        <f aca="false">G291+Q291</f>
        <v>0</v>
      </c>
      <c r="AB291" s="0" t="n">
        <f aca="false">H291+R291</f>
        <v>0</v>
      </c>
      <c r="AC291" s="0" t="n">
        <f aca="false">I291+S291</f>
        <v>0</v>
      </c>
      <c r="AD291" s="0" t="n">
        <f aca="false">J291+T291</f>
        <v>0</v>
      </c>
      <c r="AE291" s="0" t="n">
        <f aca="false">K291+U291</f>
        <v>0</v>
      </c>
      <c r="AF291" s="0" t="n">
        <f aca="false">MIN(N(Debts!$E$5),V291)</f>
        <v>0</v>
      </c>
      <c r="AG291" s="0" t="n">
        <f aca="false">MIN(N(Debts!$E$6),W291)</f>
        <v>0</v>
      </c>
      <c r="AH291" s="0" t="n">
        <f aca="false">MIN(N(Debts!$E$7),X291)</f>
        <v>0</v>
      </c>
      <c r="AI291" s="0" t="n">
        <f aca="false">MIN(N(Debts!$E$8),Y291)</f>
        <v>0</v>
      </c>
      <c r="AJ291" s="0" t="n">
        <f aca="false">MIN(N(Debts!$E$9),Z291)</f>
        <v>0</v>
      </c>
      <c r="AK291" s="0" t="n">
        <f aca="false">MIN(N(Debts!$E$10),AA291)</f>
        <v>0</v>
      </c>
      <c r="AL291" s="0" t="n">
        <f aca="false">MIN(N(Debts!$E$11),AB291)</f>
        <v>0</v>
      </c>
      <c r="AM291" s="0" t="n">
        <f aca="false">MIN(N(Debts!$E$12),AC291)</f>
        <v>0</v>
      </c>
      <c r="AN291" s="0" t="n">
        <f aca="false">MIN(N(Debts!$E$13),AD291)</f>
        <v>0</v>
      </c>
      <c r="AO291" s="0" t="n">
        <f aca="false">MIN(N(Debts!$E$14),AE291)</f>
        <v>0</v>
      </c>
      <c r="AP291" s="0" t="n">
        <f aca="false">V291-AF291</f>
        <v>0</v>
      </c>
      <c r="AQ291" s="0" t="n">
        <f aca="false">W291-AG291</f>
        <v>0</v>
      </c>
      <c r="AR291" s="0" t="n">
        <f aca="false">X291-AH291</f>
        <v>0</v>
      </c>
      <c r="AS291" s="0" t="n">
        <f aca="false">Y291-AI291</f>
        <v>0</v>
      </c>
      <c r="AT291" s="0" t="n">
        <f aca="false">Z291-AJ291</f>
        <v>0</v>
      </c>
      <c r="AU291" s="0" t="n">
        <f aca="false">AA291-AK291</f>
        <v>0</v>
      </c>
      <c r="AV291" s="0" t="n">
        <f aca="false">AB291-AL291</f>
        <v>0</v>
      </c>
      <c r="AW291" s="0" t="n">
        <f aca="false">AC291-AM291</f>
        <v>0</v>
      </c>
      <c r="AX291" s="0" t="n">
        <f aca="false">AD291-AN291</f>
        <v>0</v>
      </c>
      <c r="AY291" s="0" t="n">
        <f aca="false">AE291-AO291</f>
        <v>0</v>
      </c>
      <c r="AZ291" s="0" t="n">
        <f aca="false">MAX(0,MIN(AP291,$BT291-SUMIF($AP$2:$AY$2,"&lt;"&amp;AP$2,$AP291:$AY291)))</f>
        <v>0</v>
      </c>
      <c r="BA291" s="0" t="n">
        <f aca="false">MAX(0,MIN(AQ291,$BT291-SUMIF($AP$2:$AY$2,"&lt;"&amp;AQ$2,$AP291:$AY291)))</f>
        <v>0</v>
      </c>
      <c r="BB291" s="0" t="n">
        <f aca="false">MAX(0,MIN(AR291,$BT291-SUMIF($AP$2:$AY$2,"&lt;"&amp;AR$2,$AP291:$AY291)))</f>
        <v>0</v>
      </c>
      <c r="BC291" s="0" t="n">
        <f aca="false">MAX(0,MIN(AS291,$BT291-SUMIF($AP$2:$AY$2,"&lt;"&amp;AS$2,$AP291:$AY291)))</f>
        <v>0</v>
      </c>
      <c r="BD291" s="0" t="n">
        <f aca="false">MAX(0,MIN(AT291,$BT291-SUMIF($AP$2:$AY$2,"&lt;"&amp;AT$2,$AP291:$AY291)))</f>
        <v>0</v>
      </c>
      <c r="BE291" s="0" t="n">
        <f aca="false">MAX(0,MIN(AU291,$BT291-SUMIF($AP$2:$AY$2,"&lt;"&amp;AU$2,$AP291:$AY291)))</f>
        <v>0</v>
      </c>
      <c r="BF291" s="0" t="n">
        <f aca="false">MAX(0,MIN(AV291,$BT291-SUMIF($AP$2:$AY$2,"&lt;"&amp;AV$2,$AP291:$AY291)))</f>
        <v>0</v>
      </c>
      <c r="BG291" s="0" t="n">
        <f aca="false">MAX(0,MIN(AW291,$BT291-SUMIF($AP$2:$AY$2,"&lt;"&amp;AW$2,$AP291:$AY291)))</f>
        <v>0</v>
      </c>
      <c r="BH291" s="0" t="n">
        <f aca="false">MAX(0,MIN(AX291,$BT291-SUMIF($AP$2:$AY$2,"&lt;"&amp;AX$2,$AP291:$AY291)))</f>
        <v>0</v>
      </c>
      <c r="BI291" s="0" t="n">
        <f aca="false">MAX(0,MIN(AY291,$BT291-SUMIF($AP$2:$AY$2,"&lt;"&amp;AY$2,$AP291:$AY291)))</f>
        <v>0</v>
      </c>
      <c r="BJ291" s="0" t="n">
        <f aca="false">ROUND(V291-AF291-AZ291,2)</f>
        <v>0</v>
      </c>
      <c r="BK291" s="0" t="n">
        <f aca="false">ROUND(W291-AG291-BA291,2)</f>
        <v>0</v>
      </c>
      <c r="BL291" s="0" t="n">
        <f aca="false">ROUND(X291-AH291-BB291,2)</f>
        <v>0</v>
      </c>
      <c r="BM291" s="0" t="n">
        <f aca="false">ROUND(Y291-AI291-BC291,2)</f>
        <v>0</v>
      </c>
      <c r="BN291" s="0" t="n">
        <f aca="false">ROUND(Z291-AJ291-BD291,2)</f>
        <v>0</v>
      </c>
      <c r="BO291" s="0" t="n">
        <f aca="false">ROUND(AA291-AK291-BE291,2)</f>
        <v>0</v>
      </c>
      <c r="BP291" s="0" t="n">
        <f aca="false">ROUND(AB291-AL291-BF291,2)</f>
        <v>0</v>
      </c>
      <c r="BQ291" s="0" t="n">
        <f aca="false">ROUND(AC291-AM291-BG291,2)</f>
        <v>0</v>
      </c>
      <c r="BR291" s="0" t="n">
        <f aca="false">ROUND(AD291-AN291-BH291,2)</f>
        <v>0</v>
      </c>
      <c r="BS291" s="0" t="n">
        <f aca="false">ROUND(AE291-AO291-BI291,2)</f>
        <v>0</v>
      </c>
      <c r="BT291" s="0" t="n">
        <f aca="false">MAX(0,Plan!$C$4-SUM(AF291:AO291))</f>
        <v>650</v>
      </c>
      <c r="BU291" s="0" t="n">
        <f aca="false">ROUND(SUM(BJ291:BS291),2)</f>
        <v>0</v>
      </c>
      <c r="BV291" s="0" t="n">
        <f aca="false">SUM(AF291:AO291)+SUM(AZ291:BI291)</f>
        <v>0</v>
      </c>
      <c r="BW291" s="0" t="n">
        <f aca="false">SUM(L291:U291)</f>
        <v>0</v>
      </c>
    </row>
    <row r="292" customFormat="false" ht="15" hidden="false" customHeight="false" outlineLevel="0" collapsed="false">
      <c r="A292" s="0" t="n">
        <v>287</v>
      </c>
      <c r="B292" s="0" t="n">
        <f aca="false">BJ291</f>
        <v>0</v>
      </c>
      <c r="C292" s="0" t="n">
        <f aca="false">BK291</f>
        <v>0</v>
      </c>
      <c r="D292" s="0" t="n">
        <f aca="false">BL291</f>
        <v>0</v>
      </c>
      <c r="E292" s="0" t="n">
        <f aca="false">BM291</f>
        <v>0</v>
      </c>
      <c r="F292" s="0" t="n">
        <f aca="false">BN291</f>
        <v>0</v>
      </c>
      <c r="G292" s="0" t="n">
        <f aca="false">BO291</f>
        <v>0</v>
      </c>
      <c r="H292" s="0" t="n">
        <f aca="false">BP291</f>
        <v>0</v>
      </c>
      <c r="I292" s="0" t="n">
        <f aca="false">BQ291</f>
        <v>0</v>
      </c>
      <c r="J292" s="0" t="n">
        <f aca="false">BR291</f>
        <v>0</v>
      </c>
      <c r="K292" s="0" t="n">
        <f aca="false">BS291</f>
        <v>0</v>
      </c>
      <c r="L292" s="0" t="n">
        <f aca="false">ROUND(B292*N(Debts!$D$5)/12,2)</f>
        <v>0</v>
      </c>
      <c r="M292" s="0" t="n">
        <f aca="false">ROUND(C292*N(Debts!$D$6)/12,2)</f>
        <v>0</v>
      </c>
      <c r="N292" s="0" t="n">
        <f aca="false">ROUND(D292*N(Debts!$D$7)/12,2)</f>
        <v>0</v>
      </c>
      <c r="O292" s="0" t="n">
        <f aca="false">ROUND(E292*N(Debts!$D$8)/12,2)</f>
        <v>0</v>
      </c>
      <c r="P292" s="0" t="n">
        <f aca="false">ROUND(F292*N(Debts!$D$9)/12,2)</f>
        <v>0</v>
      </c>
      <c r="Q292" s="0" t="n">
        <f aca="false">ROUND(G292*N(Debts!$D$10)/12,2)</f>
        <v>0</v>
      </c>
      <c r="R292" s="0" t="n">
        <f aca="false">ROUND(H292*N(Debts!$D$11)/12,2)</f>
        <v>0</v>
      </c>
      <c r="S292" s="0" t="n">
        <f aca="false">ROUND(I292*N(Debts!$D$12)/12,2)</f>
        <v>0</v>
      </c>
      <c r="T292" s="0" t="n">
        <f aca="false">ROUND(J292*N(Debts!$D$13)/12,2)</f>
        <v>0</v>
      </c>
      <c r="U292" s="0" t="n">
        <f aca="false">ROUND(K292*N(Debts!$D$14)/12,2)</f>
        <v>0</v>
      </c>
      <c r="V292" s="0" t="n">
        <f aca="false">B292+L292</f>
        <v>0</v>
      </c>
      <c r="W292" s="0" t="n">
        <f aca="false">C292+M292</f>
        <v>0</v>
      </c>
      <c r="X292" s="0" t="n">
        <f aca="false">D292+N292</f>
        <v>0</v>
      </c>
      <c r="Y292" s="0" t="n">
        <f aca="false">E292+O292</f>
        <v>0</v>
      </c>
      <c r="Z292" s="0" t="n">
        <f aca="false">F292+P292</f>
        <v>0</v>
      </c>
      <c r="AA292" s="0" t="n">
        <f aca="false">G292+Q292</f>
        <v>0</v>
      </c>
      <c r="AB292" s="0" t="n">
        <f aca="false">H292+R292</f>
        <v>0</v>
      </c>
      <c r="AC292" s="0" t="n">
        <f aca="false">I292+S292</f>
        <v>0</v>
      </c>
      <c r="AD292" s="0" t="n">
        <f aca="false">J292+T292</f>
        <v>0</v>
      </c>
      <c r="AE292" s="0" t="n">
        <f aca="false">K292+U292</f>
        <v>0</v>
      </c>
      <c r="AF292" s="0" t="n">
        <f aca="false">MIN(N(Debts!$E$5),V292)</f>
        <v>0</v>
      </c>
      <c r="AG292" s="0" t="n">
        <f aca="false">MIN(N(Debts!$E$6),W292)</f>
        <v>0</v>
      </c>
      <c r="AH292" s="0" t="n">
        <f aca="false">MIN(N(Debts!$E$7),X292)</f>
        <v>0</v>
      </c>
      <c r="AI292" s="0" t="n">
        <f aca="false">MIN(N(Debts!$E$8),Y292)</f>
        <v>0</v>
      </c>
      <c r="AJ292" s="0" t="n">
        <f aca="false">MIN(N(Debts!$E$9),Z292)</f>
        <v>0</v>
      </c>
      <c r="AK292" s="0" t="n">
        <f aca="false">MIN(N(Debts!$E$10),AA292)</f>
        <v>0</v>
      </c>
      <c r="AL292" s="0" t="n">
        <f aca="false">MIN(N(Debts!$E$11),AB292)</f>
        <v>0</v>
      </c>
      <c r="AM292" s="0" t="n">
        <f aca="false">MIN(N(Debts!$E$12),AC292)</f>
        <v>0</v>
      </c>
      <c r="AN292" s="0" t="n">
        <f aca="false">MIN(N(Debts!$E$13),AD292)</f>
        <v>0</v>
      </c>
      <c r="AO292" s="0" t="n">
        <f aca="false">MIN(N(Debts!$E$14),AE292)</f>
        <v>0</v>
      </c>
      <c r="AP292" s="0" t="n">
        <f aca="false">V292-AF292</f>
        <v>0</v>
      </c>
      <c r="AQ292" s="0" t="n">
        <f aca="false">W292-AG292</f>
        <v>0</v>
      </c>
      <c r="AR292" s="0" t="n">
        <f aca="false">X292-AH292</f>
        <v>0</v>
      </c>
      <c r="AS292" s="0" t="n">
        <f aca="false">Y292-AI292</f>
        <v>0</v>
      </c>
      <c r="AT292" s="0" t="n">
        <f aca="false">Z292-AJ292</f>
        <v>0</v>
      </c>
      <c r="AU292" s="0" t="n">
        <f aca="false">AA292-AK292</f>
        <v>0</v>
      </c>
      <c r="AV292" s="0" t="n">
        <f aca="false">AB292-AL292</f>
        <v>0</v>
      </c>
      <c r="AW292" s="0" t="n">
        <f aca="false">AC292-AM292</f>
        <v>0</v>
      </c>
      <c r="AX292" s="0" t="n">
        <f aca="false">AD292-AN292</f>
        <v>0</v>
      </c>
      <c r="AY292" s="0" t="n">
        <f aca="false">AE292-AO292</f>
        <v>0</v>
      </c>
      <c r="AZ292" s="0" t="n">
        <f aca="false">MAX(0,MIN(AP292,$BT292-SUMIF($AP$2:$AY$2,"&lt;"&amp;AP$2,$AP292:$AY292)))</f>
        <v>0</v>
      </c>
      <c r="BA292" s="0" t="n">
        <f aca="false">MAX(0,MIN(AQ292,$BT292-SUMIF($AP$2:$AY$2,"&lt;"&amp;AQ$2,$AP292:$AY292)))</f>
        <v>0</v>
      </c>
      <c r="BB292" s="0" t="n">
        <f aca="false">MAX(0,MIN(AR292,$BT292-SUMIF($AP$2:$AY$2,"&lt;"&amp;AR$2,$AP292:$AY292)))</f>
        <v>0</v>
      </c>
      <c r="BC292" s="0" t="n">
        <f aca="false">MAX(0,MIN(AS292,$BT292-SUMIF($AP$2:$AY$2,"&lt;"&amp;AS$2,$AP292:$AY292)))</f>
        <v>0</v>
      </c>
      <c r="BD292" s="0" t="n">
        <f aca="false">MAX(0,MIN(AT292,$BT292-SUMIF($AP$2:$AY$2,"&lt;"&amp;AT$2,$AP292:$AY292)))</f>
        <v>0</v>
      </c>
      <c r="BE292" s="0" t="n">
        <f aca="false">MAX(0,MIN(AU292,$BT292-SUMIF($AP$2:$AY$2,"&lt;"&amp;AU$2,$AP292:$AY292)))</f>
        <v>0</v>
      </c>
      <c r="BF292" s="0" t="n">
        <f aca="false">MAX(0,MIN(AV292,$BT292-SUMIF($AP$2:$AY$2,"&lt;"&amp;AV$2,$AP292:$AY292)))</f>
        <v>0</v>
      </c>
      <c r="BG292" s="0" t="n">
        <f aca="false">MAX(0,MIN(AW292,$BT292-SUMIF($AP$2:$AY$2,"&lt;"&amp;AW$2,$AP292:$AY292)))</f>
        <v>0</v>
      </c>
      <c r="BH292" s="0" t="n">
        <f aca="false">MAX(0,MIN(AX292,$BT292-SUMIF($AP$2:$AY$2,"&lt;"&amp;AX$2,$AP292:$AY292)))</f>
        <v>0</v>
      </c>
      <c r="BI292" s="0" t="n">
        <f aca="false">MAX(0,MIN(AY292,$BT292-SUMIF($AP$2:$AY$2,"&lt;"&amp;AY$2,$AP292:$AY292)))</f>
        <v>0</v>
      </c>
      <c r="BJ292" s="0" t="n">
        <f aca="false">ROUND(V292-AF292-AZ292,2)</f>
        <v>0</v>
      </c>
      <c r="BK292" s="0" t="n">
        <f aca="false">ROUND(W292-AG292-BA292,2)</f>
        <v>0</v>
      </c>
      <c r="BL292" s="0" t="n">
        <f aca="false">ROUND(X292-AH292-BB292,2)</f>
        <v>0</v>
      </c>
      <c r="BM292" s="0" t="n">
        <f aca="false">ROUND(Y292-AI292-BC292,2)</f>
        <v>0</v>
      </c>
      <c r="BN292" s="0" t="n">
        <f aca="false">ROUND(Z292-AJ292-BD292,2)</f>
        <v>0</v>
      </c>
      <c r="BO292" s="0" t="n">
        <f aca="false">ROUND(AA292-AK292-BE292,2)</f>
        <v>0</v>
      </c>
      <c r="BP292" s="0" t="n">
        <f aca="false">ROUND(AB292-AL292-BF292,2)</f>
        <v>0</v>
      </c>
      <c r="BQ292" s="0" t="n">
        <f aca="false">ROUND(AC292-AM292-BG292,2)</f>
        <v>0</v>
      </c>
      <c r="BR292" s="0" t="n">
        <f aca="false">ROUND(AD292-AN292-BH292,2)</f>
        <v>0</v>
      </c>
      <c r="BS292" s="0" t="n">
        <f aca="false">ROUND(AE292-AO292-BI292,2)</f>
        <v>0</v>
      </c>
      <c r="BT292" s="0" t="n">
        <f aca="false">MAX(0,Plan!$C$4-SUM(AF292:AO292))</f>
        <v>650</v>
      </c>
      <c r="BU292" s="0" t="n">
        <f aca="false">ROUND(SUM(BJ292:BS292),2)</f>
        <v>0</v>
      </c>
      <c r="BV292" s="0" t="n">
        <f aca="false">SUM(AF292:AO292)+SUM(AZ292:BI292)</f>
        <v>0</v>
      </c>
      <c r="BW292" s="0" t="n">
        <f aca="false">SUM(L292:U292)</f>
        <v>0</v>
      </c>
    </row>
    <row r="293" customFormat="false" ht="15" hidden="false" customHeight="false" outlineLevel="0" collapsed="false">
      <c r="A293" s="0" t="n">
        <v>288</v>
      </c>
      <c r="B293" s="0" t="n">
        <f aca="false">BJ292</f>
        <v>0</v>
      </c>
      <c r="C293" s="0" t="n">
        <f aca="false">BK292</f>
        <v>0</v>
      </c>
      <c r="D293" s="0" t="n">
        <f aca="false">BL292</f>
        <v>0</v>
      </c>
      <c r="E293" s="0" t="n">
        <f aca="false">BM292</f>
        <v>0</v>
      </c>
      <c r="F293" s="0" t="n">
        <f aca="false">BN292</f>
        <v>0</v>
      </c>
      <c r="G293" s="0" t="n">
        <f aca="false">BO292</f>
        <v>0</v>
      </c>
      <c r="H293" s="0" t="n">
        <f aca="false">BP292</f>
        <v>0</v>
      </c>
      <c r="I293" s="0" t="n">
        <f aca="false">BQ292</f>
        <v>0</v>
      </c>
      <c r="J293" s="0" t="n">
        <f aca="false">BR292</f>
        <v>0</v>
      </c>
      <c r="K293" s="0" t="n">
        <f aca="false">BS292</f>
        <v>0</v>
      </c>
      <c r="L293" s="0" t="n">
        <f aca="false">ROUND(B293*N(Debts!$D$5)/12,2)</f>
        <v>0</v>
      </c>
      <c r="M293" s="0" t="n">
        <f aca="false">ROUND(C293*N(Debts!$D$6)/12,2)</f>
        <v>0</v>
      </c>
      <c r="N293" s="0" t="n">
        <f aca="false">ROUND(D293*N(Debts!$D$7)/12,2)</f>
        <v>0</v>
      </c>
      <c r="O293" s="0" t="n">
        <f aca="false">ROUND(E293*N(Debts!$D$8)/12,2)</f>
        <v>0</v>
      </c>
      <c r="P293" s="0" t="n">
        <f aca="false">ROUND(F293*N(Debts!$D$9)/12,2)</f>
        <v>0</v>
      </c>
      <c r="Q293" s="0" t="n">
        <f aca="false">ROUND(G293*N(Debts!$D$10)/12,2)</f>
        <v>0</v>
      </c>
      <c r="R293" s="0" t="n">
        <f aca="false">ROUND(H293*N(Debts!$D$11)/12,2)</f>
        <v>0</v>
      </c>
      <c r="S293" s="0" t="n">
        <f aca="false">ROUND(I293*N(Debts!$D$12)/12,2)</f>
        <v>0</v>
      </c>
      <c r="T293" s="0" t="n">
        <f aca="false">ROUND(J293*N(Debts!$D$13)/12,2)</f>
        <v>0</v>
      </c>
      <c r="U293" s="0" t="n">
        <f aca="false">ROUND(K293*N(Debts!$D$14)/12,2)</f>
        <v>0</v>
      </c>
      <c r="V293" s="0" t="n">
        <f aca="false">B293+L293</f>
        <v>0</v>
      </c>
      <c r="W293" s="0" t="n">
        <f aca="false">C293+M293</f>
        <v>0</v>
      </c>
      <c r="X293" s="0" t="n">
        <f aca="false">D293+N293</f>
        <v>0</v>
      </c>
      <c r="Y293" s="0" t="n">
        <f aca="false">E293+O293</f>
        <v>0</v>
      </c>
      <c r="Z293" s="0" t="n">
        <f aca="false">F293+P293</f>
        <v>0</v>
      </c>
      <c r="AA293" s="0" t="n">
        <f aca="false">G293+Q293</f>
        <v>0</v>
      </c>
      <c r="AB293" s="0" t="n">
        <f aca="false">H293+R293</f>
        <v>0</v>
      </c>
      <c r="AC293" s="0" t="n">
        <f aca="false">I293+S293</f>
        <v>0</v>
      </c>
      <c r="AD293" s="0" t="n">
        <f aca="false">J293+T293</f>
        <v>0</v>
      </c>
      <c r="AE293" s="0" t="n">
        <f aca="false">K293+U293</f>
        <v>0</v>
      </c>
      <c r="AF293" s="0" t="n">
        <f aca="false">MIN(N(Debts!$E$5),V293)</f>
        <v>0</v>
      </c>
      <c r="AG293" s="0" t="n">
        <f aca="false">MIN(N(Debts!$E$6),W293)</f>
        <v>0</v>
      </c>
      <c r="AH293" s="0" t="n">
        <f aca="false">MIN(N(Debts!$E$7),X293)</f>
        <v>0</v>
      </c>
      <c r="AI293" s="0" t="n">
        <f aca="false">MIN(N(Debts!$E$8),Y293)</f>
        <v>0</v>
      </c>
      <c r="AJ293" s="0" t="n">
        <f aca="false">MIN(N(Debts!$E$9),Z293)</f>
        <v>0</v>
      </c>
      <c r="AK293" s="0" t="n">
        <f aca="false">MIN(N(Debts!$E$10),AA293)</f>
        <v>0</v>
      </c>
      <c r="AL293" s="0" t="n">
        <f aca="false">MIN(N(Debts!$E$11),AB293)</f>
        <v>0</v>
      </c>
      <c r="AM293" s="0" t="n">
        <f aca="false">MIN(N(Debts!$E$12),AC293)</f>
        <v>0</v>
      </c>
      <c r="AN293" s="0" t="n">
        <f aca="false">MIN(N(Debts!$E$13),AD293)</f>
        <v>0</v>
      </c>
      <c r="AO293" s="0" t="n">
        <f aca="false">MIN(N(Debts!$E$14),AE293)</f>
        <v>0</v>
      </c>
      <c r="AP293" s="0" t="n">
        <f aca="false">V293-AF293</f>
        <v>0</v>
      </c>
      <c r="AQ293" s="0" t="n">
        <f aca="false">W293-AG293</f>
        <v>0</v>
      </c>
      <c r="AR293" s="0" t="n">
        <f aca="false">X293-AH293</f>
        <v>0</v>
      </c>
      <c r="AS293" s="0" t="n">
        <f aca="false">Y293-AI293</f>
        <v>0</v>
      </c>
      <c r="AT293" s="0" t="n">
        <f aca="false">Z293-AJ293</f>
        <v>0</v>
      </c>
      <c r="AU293" s="0" t="n">
        <f aca="false">AA293-AK293</f>
        <v>0</v>
      </c>
      <c r="AV293" s="0" t="n">
        <f aca="false">AB293-AL293</f>
        <v>0</v>
      </c>
      <c r="AW293" s="0" t="n">
        <f aca="false">AC293-AM293</f>
        <v>0</v>
      </c>
      <c r="AX293" s="0" t="n">
        <f aca="false">AD293-AN293</f>
        <v>0</v>
      </c>
      <c r="AY293" s="0" t="n">
        <f aca="false">AE293-AO293</f>
        <v>0</v>
      </c>
      <c r="AZ293" s="0" t="n">
        <f aca="false">MAX(0,MIN(AP293,$BT293-SUMIF($AP$2:$AY$2,"&lt;"&amp;AP$2,$AP293:$AY293)))</f>
        <v>0</v>
      </c>
      <c r="BA293" s="0" t="n">
        <f aca="false">MAX(0,MIN(AQ293,$BT293-SUMIF($AP$2:$AY$2,"&lt;"&amp;AQ$2,$AP293:$AY293)))</f>
        <v>0</v>
      </c>
      <c r="BB293" s="0" t="n">
        <f aca="false">MAX(0,MIN(AR293,$BT293-SUMIF($AP$2:$AY$2,"&lt;"&amp;AR$2,$AP293:$AY293)))</f>
        <v>0</v>
      </c>
      <c r="BC293" s="0" t="n">
        <f aca="false">MAX(0,MIN(AS293,$BT293-SUMIF($AP$2:$AY$2,"&lt;"&amp;AS$2,$AP293:$AY293)))</f>
        <v>0</v>
      </c>
      <c r="BD293" s="0" t="n">
        <f aca="false">MAX(0,MIN(AT293,$BT293-SUMIF($AP$2:$AY$2,"&lt;"&amp;AT$2,$AP293:$AY293)))</f>
        <v>0</v>
      </c>
      <c r="BE293" s="0" t="n">
        <f aca="false">MAX(0,MIN(AU293,$BT293-SUMIF($AP$2:$AY$2,"&lt;"&amp;AU$2,$AP293:$AY293)))</f>
        <v>0</v>
      </c>
      <c r="BF293" s="0" t="n">
        <f aca="false">MAX(0,MIN(AV293,$BT293-SUMIF($AP$2:$AY$2,"&lt;"&amp;AV$2,$AP293:$AY293)))</f>
        <v>0</v>
      </c>
      <c r="BG293" s="0" t="n">
        <f aca="false">MAX(0,MIN(AW293,$BT293-SUMIF($AP$2:$AY$2,"&lt;"&amp;AW$2,$AP293:$AY293)))</f>
        <v>0</v>
      </c>
      <c r="BH293" s="0" t="n">
        <f aca="false">MAX(0,MIN(AX293,$BT293-SUMIF($AP$2:$AY$2,"&lt;"&amp;AX$2,$AP293:$AY293)))</f>
        <v>0</v>
      </c>
      <c r="BI293" s="0" t="n">
        <f aca="false">MAX(0,MIN(AY293,$BT293-SUMIF($AP$2:$AY$2,"&lt;"&amp;AY$2,$AP293:$AY293)))</f>
        <v>0</v>
      </c>
      <c r="BJ293" s="0" t="n">
        <f aca="false">ROUND(V293-AF293-AZ293,2)</f>
        <v>0</v>
      </c>
      <c r="BK293" s="0" t="n">
        <f aca="false">ROUND(W293-AG293-BA293,2)</f>
        <v>0</v>
      </c>
      <c r="BL293" s="0" t="n">
        <f aca="false">ROUND(X293-AH293-BB293,2)</f>
        <v>0</v>
      </c>
      <c r="BM293" s="0" t="n">
        <f aca="false">ROUND(Y293-AI293-BC293,2)</f>
        <v>0</v>
      </c>
      <c r="BN293" s="0" t="n">
        <f aca="false">ROUND(Z293-AJ293-BD293,2)</f>
        <v>0</v>
      </c>
      <c r="BO293" s="0" t="n">
        <f aca="false">ROUND(AA293-AK293-BE293,2)</f>
        <v>0</v>
      </c>
      <c r="BP293" s="0" t="n">
        <f aca="false">ROUND(AB293-AL293-BF293,2)</f>
        <v>0</v>
      </c>
      <c r="BQ293" s="0" t="n">
        <f aca="false">ROUND(AC293-AM293-BG293,2)</f>
        <v>0</v>
      </c>
      <c r="BR293" s="0" t="n">
        <f aca="false">ROUND(AD293-AN293-BH293,2)</f>
        <v>0</v>
      </c>
      <c r="BS293" s="0" t="n">
        <f aca="false">ROUND(AE293-AO293-BI293,2)</f>
        <v>0</v>
      </c>
      <c r="BT293" s="0" t="n">
        <f aca="false">MAX(0,Plan!$C$4-SUM(AF293:AO293))</f>
        <v>650</v>
      </c>
      <c r="BU293" s="0" t="n">
        <f aca="false">ROUND(SUM(BJ293:BS293),2)</f>
        <v>0</v>
      </c>
      <c r="BV293" s="0" t="n">
        <f aca="false">SUM(AF293:AO293)+SUM(AZ293:BI293)</f>
        <v>0</v>
      </c>
      <c r="BW293" s="0" t="n">
        <f aca="false">SUM(L293:U293)</f>
        <v>0</v>
      </c>
    </row>
    <row r="294" customFormat="false" ht="15" hidden="false" customHeight="false" outlineLevel="0" collapsed="false">
      <c r="A294" s="0" t="n">
        <v>289</v>
      </c>
      <c r="B294" s="0" t="n">
        <f aca="false">BJ293</f>
        <v>0</v>
      </c>
      <c r="C294" s="0" t="n">
        <f aca="false">BK293</f>
        <v>0</v>
      </c>
      <c r="D294" s="0" t="n">
        <f aca="false">BL293</f>
        <v>0</v>
      </c>
      <c r="E294" s="0" t="n">
        <f aca="false">BM293</f>
        <v>0</v>
      </c>
      <c r="F294" s="0" t="n">
        <f aca="false">BN293</f>
        <v>0</v>
      </c>
      <c r="G294" s="0" t="n">
        <f aca="false">BO293</f>
        <v>0</v>
      </c>
      <c r="H294" s="0" t="n">
        <f aca="false">BP293</f>
        <v>0</v>
      </c>
      <c r="I294" s="0" t="n">
        <f aca="false">BQ293</f>
        <v>0</v>
      </c>
      <c r="J294" s="0" t="n">
        <f aca="false">BR293</f>
        <v>0</v>
      </c>
      <c r="K294" s="0" t="n">
        <f aca="false">BS293</f>
        <v>0</v>
      </c>
      <c r="L294" s="0" t="n">
        <f aca="false">ROUND(B294*N(Debts!$D$5)/12,2)</f>
        <v>0</v>
      </c>
      <c r="M294" s="0" t="n">
        <f aca="false">ROUND(C294*N(Debts!$D$6)/12,2)</f>
        <v>0</v>
      </c>
      <c r="N294" s="0" t="n">
        <f aca="false">ROUND(D294*N(Debts!$D$7)/12,2)</f>
        <v>0</v>
      </c>
      <c r="O294" s="0" t="n">
        <f aca="false">ROUND(E294*N(Debts!$D$8)/12,2)</f>
        <v>0</v>
      </c>
      <c r="P294" s="0" t="n">
        <f aca="false">ROUND(F294*N(Debts!$D$9)/12,2)</f>
        <v>0</v>
      </c>
      <c r="Q294" s="0" t="n">
        <f aca="false">ROUND(G294*N(Debts!$D$10)/12,2)</f>
        <v>0</v>
      </c>
      <c r="R294" s="0" t="n">
        <f aca="false">ROUND(H294*N(Debts!$D$11)/12,2)</f>
        <v>0</v>
      </c>
      <c r="S294" s="0" t="n">
        <f aca="false">ROUND(I294*N(Debts!$D$12)/12,2)</f>
        <v>0</v>
      </c>
      <c r="T294" s="0" t="n">
        <f aca="false">ROUND(J294*N(Debts!$D$13)/12,2)</f>
        <v>0</v>
      </c>
      <c r="U294" s="0" t="n">
        <f aca="false">ROUND(K294*N(Debts!$D$14)/12,2)</f>
        <v>0</v>
      </c>
      <c r="V294" s="0" t="n">
        <f aca="false">B294+L294</f>
        <v>0</v>
      </c>
      <c r="W294" s="0" t="n">
        <f aca="false">C294+M294</f>
        <v>0</v>
      </c>
      <c r="X294" s="0" t="n">
        <f aca="false">D294+N294</f>
        <v>0</v>
      </c>
      <c r="Y294" s="0" t="n">
        <f aca="false">E294+O294</f>
        <v>0</v>
      </c>
      <c r="Z294" s="0" t="n">
        <f aca="false">F294+P294</f>
        <v>0</v>
      </c>
      <c r="AA294" s="0" t="n">
        <f aca="false">G294+Q294</f>
        <v>0</v>
      </c>
      <c r="AB294" s="0" t="n">
        <f aca="false">H294+R294</f>
        <v>0</v>
      </c>
      <c r="AC294" s="0" t="n">
        <f aca="false">I294+S294</f>
        <v>0</v>
      </c>
      <c r="AD294" s="0" t="n">
        <f aca="false">J294+T294</f>
        <v>0</v>
      </c>
      <c r="AE294" s="0" t="n">
        <f aca="false">K294+U294</f>
        <v>0</v>
      </c>
      <c r="AF294" s="0" t="n">
        <f aca="false">MIN(N(Debts!$E$5),V294)</f>
        <v>0</v>
      </c>
      <c r="AG294" s="0" t="n">
        <f aca="false">MIN(N(Debts!$E$6),W294)</f>
        <v>0</v>
      </c>
      <c r="AH294" s="0" t="n">
        <f aca="false">MIN(N(Debts!$E$7),X294)</f>
        <v>0</v>
      </c>
      <c r="AI294" s="0" t="n">
        <f aca="false">MIN(N(Debts!$E$8),Y294)</f>
        <v>0</v>
      </c>
      <c r="AJ294" s="0" t="n">
        <f aca="false">MIN(N(Debts!$E$9),Z294)</f>
        <v>0</v>
      </c>
      <c r="AK294" s="0" t="n">
        <f aca="false">MIN(N(Debts!$E$10),AA294)</f>
        <v>0</v>
      </c>
      <c r="AL294" s="0" t="n">
        <f aca="false">MIN(N(Debts!$E$11),AB294)</f>
        <v>0</v>
      </c>
      <c r="AM294" s="0" t="n">
        <f aca="false">MIN(N(Debts!$E$12),AC294)</f>
        <v>0</v>
      </c>
      <c r="AN294" s="0" t="n">
        <f aca="false">MIN(N(Debts!$E$13),AD294)</f>
        <v>0</v>
      </c>
      <c r="AO294" s="0" t="n">
        <f aca="false">MIN(N(Debts!$E$14),AE294)</f>
        <v>0</v>
      </c>
      <c r="AP294" s="0" t="n">
        <f aca="false">V294-AF294</f>
        <v>0</v>
      </c>
      <c r="AQ294" s="0" t="n">
        <f aca="false">W294-AG294</f>
        <v>0</v>
      </c>
      <c r="AR294" s="0" t="n">
        <f aca="false">X294-AH294</f>
        <v>0</v>
      </c>
      <c r="AS294" s="0" t="n">
        <f aca="false">Y294-AI294</f>
        <v>0</v>
      </c>
      <c r="AT294" s="0" t="n">
        <f aca="false">Z294-AJ294</f>
        <v>0</v>
      </c>
      <c r="AU294" s="0" t="n">
        <f aca="false">AA294-AK294</f>
        <v>0</v>
      </c>
      <c r="AV294" s="0" t="n">
        <f aca="false">AB294-AL294</f>
        <v>0</v>
      </c>
      <c r="AW294" s="0" t="n">
        <f aca="false">AC294-AM294</f>
        <v>0</v>
      </c>
      <c r="AX294" s="0" t="n">
        <f aca="false">AD294-AN294</f>
        <v>0</v>
      </c>
      <c r="AY294" s="0" t="n">
        <f aca="false">AE294-AO294</f>
        <v>0</v>
      </c>
      <c r="AZ294" s="0" t="n">
        <f aca="false">MAX(0,MIN(AP294,$BT294-SUMIF($AP$2:$AY$2,"&lt;"&amp;AP$2,$AP294:$AY294)))</f>
        <v>0</v>
      </c>
      <c r="BA294" s="0" t="n">
        <f aca="false">MAX(0,MIN(AQ294,$BT294-SUMIF($AP$2:$AY$2,"&lt;"&amp;AQ$2,$AP294:$AY294)))</f>
        <v>0</v>
      </c>
      <c r="BB294" s="0" t="n">
        <f aca="false">MAX(0,MIN(AR294,$BT294-SUMIF($AP$2:$AY$2,"&lt;"&amp;AR$2,$AP294:$AY294)))</f>
        <v>0</v>
      </c>
      <c r="BC294" s="0" t="n">
        <f aca="false">MAX(0,MIN(AS294,$BT294-SUMIF($AP$2:$AY$2,"&lt;"&amp;AS$2,$AP294:$AY294)))</f>
        <v>0</v>
      </c>
      <c r="BD294" s="0" t="n">
        <f aca="false">MAX(0,MIN(AT294,$BT294-SUMIF($AP$2:$AY$2,"&lt;"&amp;AT$2,$AP294:$AY294)))</f>
        <v>0</v>
      </c>
      <c r="BE294" s="0" t="n">
        <f aca="false">MAX(0,MIN(AU294,$BT294-SUMIF($AP$2:$AY$2,"&lt;"&amp;AU$2,$AP294:$AY294)))</f>
        <v>0</v>
      </c>
      <c r="BF294" s="0" t="n">
        <f aca="false">MAX(0,MIN(AV294,$BT294-SUMIF($AP$2:$AY$2,"&lt;"&amp;AV$2,$AP294:$AY294)))</f>
        <v>0</v>
      </c>
      <c r="BG294" s="0" t="n">
        <f aca="false">MAX(0,MIN(AW294,$BT294-SUMIF($AP$2:$AY$2,"&lt;"&amp;AW$2,$AP294:$AY294)))</f>
        <v>0</v>
      </c>
      <c r="BH294" s="0" t="n">
        <f aca="false">MAX(0,MIN(AX294,$BT294-SUMIF($AP$2:$AY$2,"&lt;"&amp;AX$2,$AP294:$AY294)))</f>
        <v>0</v>
      </c>
      <c r="BI294" s="0" t="n">
        <f aca="false">MAX(0,MIN(AY294,$BT294-SUMIF($AP$2:$AY$2,"&lt;"&amp;AY$2,$AP294:$AY294)))</f>
        <v>0</v>
      </c>
      <c r="BJ294" s="0" t="n">
        <f aca="false">ROUND(V294-AF294-AZ294,2)</f>
        <v>0</v>
      </c>
      <c r="BK294" s="0" t="n">
        <f aca="false">ROUND(W294-AG294-BA294,2)</f>
        <v>0</v>
      </c>
      <c r="BL294" s="0" t="n">
        <f aca="false">ROUND(X294-AH294-BB294,2)</f>
        <v>0</v>
      </c>
      <c r="BM294" s="0" t="n">
        <f aca="false">ROUND(Y294-AI294-BC294,2)</f>
        <v>0</v>
      </c>
      <c r="BN294" s="0" t="n">
        <f aca="false">ROUND(Z294-AJ294-BD294,2)</f>
        <v>0</v>
      </c>
      <c r="BO294" s="0" t="n">
        <f aca="false">ROUND(AA294-AK294-BE294,2)</f>
        <v>0</v>
      </c>
      <c r="BP294" s="0" t="n">
        <f aca="false">ROUND(AB294-AL294-BF294,2)</f>
        <v>0</v>
      </c>
      <c r="BQ294" s="0" t="n">
        <f aca="false">ROUND(AC294-AM294-BG294,2)</f>
        <v>0</v>
      </c>
      <c r="BR294" s="0" t="n">
        <f aca="false">ROUND(AD294-AN294-BH294,2)</f>
        <v>0</v>
      </c>
      <c r="BS294" s="0" t="n">
        <f aca="false">ROUND(AE294-AO294-BI294,2)</f>
        <v>0</v>
      </c>
      <c r="BT294" s="0" t="n">
        <f aca="false">MAX(0,Plan!$C$4-SUM(AF294:AO294))</f>
        <v>650</v>
      </c>
      <c r="BU294" s="0" t="n">
        <f aca="false">ROUND(SUM(BJ294:BS294),2)</f>
        <v>0</v>
      </c>
      <c r="BV294" s="0" t="n">
        <f aca="false">SUM(AF294:AO294)+SUM(AZ294:BI294)</f>
        <v>0</v>
      </c>
      <c r="BW294" s="0" t="n">
        <f aca="false">SUM(L294:U294)</f>
        <v>0</v>
      </c>
    </row>
    <row r="295" customFormat="false" ht="15" hidden="false" customHeight="false" outlineLevel="0" collapsed="false">
      <c r="A295" s="0" t="n">
        <v>290</v>
      </c>
      <c r="B295" s="0" t="n">
        <f aca="false">BJ294</f>
        <v>0</v>
      </c>
      <c r="C295" s="0" t="n">
        <f aca="false">BK294</f>
        <v>0</v>
      </c>
      <c r="D295" s="0" t="n">
        <f aca="false">BL294</f>
        <v>0</v>
      </c>
      <c r="E295" s="0" t="n">
        <f aca="false">BM294</f>
        <v>0</v>
      </c>
      <c r="F295" s="0" t="n">
        <f aca="false">BN294</f>
        <v>0</v>
      </c>
      <c r="G295" s="0" t="n">
        <f aca="false">BO294</f>
        <v>0</v>
      </c>
      <c r="H295" s="0" t="n">
        <f aca="false">BP294</f>
        <v>0</v>
      </c>
      <c r="I295" s="0" t="n">
        <f aca="false">BQ294</f>
        <v>0</v>
      </c>
      <c r="J295" s="0" t="n">
        <f aca="false">BR294</f>
        <v>0</v>
      </c>
      <c r="K295" s="0" t="n">
        <f aca="false">BS294</f>
        <v>0</v>
      </c>
      <c r="L295" s="0" t="n">
        <f aca="false">ROUND(B295*N(Debts!$D$5)/12,2)</f>
        <v>0</v>
      </c>
      <c r="M295" s="0" t="n">
        <f aca="false">ROUND(C295*N(Debts!$D$6)/12,2)</f>
        <v>0</v>
      </c>
      <c r="N295" s="0" t="n">
        <f aca="false">ROUND(D295*N(Debts!$D$7)/12,2)</f>
        <v>0</v>
      </c>
      <c r="O295" s="0" t="n">
        <f aca="false">ROUND(E295*N(Debts!$D$8)/12,2)</f>
        <v>0</v>
      </c>
      <c r="P295" s="0" t="n">
        <f aca="false">ROUND(F295*N(Debts!$D$9)/12,2)</f>
        <v>0</v>
      </c>
      <c r="Q295" s="0" t="n">
        <f aca="false">ROUND(G295*N(Debts!$D$10)/12,2)</f>
        <v>0</v>
      </c>
      <c r="R295" s="0" t="n">
        <f aca="false">ROUND(H295*N(Debts!$D$11)/12,2)</f>
        <v>0</v>
      </c>
      <c r="S295" s="0" t="n">
        <f aca="false">ROUND(I295*N(Debts!$D$12)/12,2)</f>
        <v>0</v>
      </c>
      <c r="T295" s="0" t="n">
        <f aca="false">ROUND(J295*N(Debts!$D$13)/12,2)</f>
        <v>0</v>
      </c>
      <c r="U295" s="0" t="n">
        <f aca="false">ROUND(K295*N(Debts!$D$14)/12,2)</f>
        <v>0</v>
      </c>
      <c r="V295" s="0" t="n">
        <f aca="false">B295+L295</f>
        <v>0</v>
      </c>
      <c r="W295" s="0" t="n">
        <f aca="false">C295+M295</f>
        <v>0</v>
      </c>
      <c r="X295" s="0" t="n">
        <f aca="false">D295+N295</f>
        <v>0</v>
      </c>
      <c r="Y295" s="0" t="n">
        <f aca="false">E295+O295</f>
        <v>0</v>
      </c>
      <c r="Z295" s="0" t="n">
        <f aca="false">F295+P295</f>
        <v>0</v>
      </c>
      <c r="AA295" s="0" t="n">
        <f aca="false">G295+Q295</f>
        <v>0</v>
      </c>
      <c r="AB295" s="0" t="n">
        <f aca="false">H295+R295</f>
        <v>0</v>
      </c>
      <c r="AC295" s="0" t="n">
        <f aca="false">I295+S295</f>
        <v>0</v>
      </c>
      <c r="AD295" s="0" t="n">
        <f aca="false">J295+T295</f>
        <v>0</v>
      </c>
      <c r="AE295" s="0" t="n">
        <f aca="false">K295+U295</f>
        <v>0</v>
      </c>
      <c r="AF295" s="0" t="n">
        <f aca="false">MIN(N(Debts!$E$5),V295)</f>
        <v>0</v>
      </c>
      <c r="AG295" s="0" t="n">
        <f aca="false">MIN(N(Debts!$E$6),W295)</f>
        <v>0</v>
      </c>
      <c r="AH295" s="0" t="n">
        <f aca="false">MIN(N(Debts!$E$7),X295)</f>
        <v>0</v>
      </c>
      <c r="AI295" s="0" t="n">
        <f aca="false">MIN(N(Debts!$E$8),Y295)</f>
        <v>0</v>
      </c>
      <c r="AJ295" s="0" t="n">
        <f aca="false">MIN(N(Debts!$E$9),Z295)</f>
        <v>0</v>
      </c>
      <c r="AK295" s="0" t="n">
        <f aca="false">MIN(N(Debts!$E$10),AA295)</f>
        <v>0</v>
      </c>
      <c r="AL295" s="0" t="n">
        <f aca="false">MIN(N(Debts!$E$11),AB295)</f>
        <v>0</v>
      </c>
      <c r="AM295" s="0" t="n">
        <f aca="false">MIN(N(Debts!$E$12),AC295)</f>
        <v>0</v>
      </c>
      <c r="AN295" s="0" t="n">
        <f aca="false">MIN(N(Debts!$E$13),AD295)</f>
        <v>0</v>
      </c>
      <c r="AO295" s="0" t="n">
        <f aca="false">MIN(N(Debts!$E$14),AE295)</f>
        <v>0</v>
      </c>
      <c r="AP295" s="0" t="n">
        <f aca="false">V295-AF295</f>
        <v>0</v>
      </c>
      <c r="AQ295" s="0" t="n">
        <f aca="false">W295-AG295</f>
        <v>0</v>
      </c>
      <c r="AR295" s="0" t="n">
        <f aca="false">X295-AH295</f>
        <v>0</v>
      </c>
      <c r="AS295" s="0" t="n">
        <f aca="false">Y295-AI295</f>
        <v>0</v>
      </c>
      <c r="AT295" s="0" t="n">
        <f aca="false">Z295-AJ295</f>
        <v>0</v>
      </c>
      <c r="AU295" s="0" t="n">
        <f aca="false">AA295-AK295</f>
        <v>0</v>
      </c>
      <c r="AV295" s="0" t="n">
        <f aca="false">AB295-AL295</f>
        <v>0</v>
      </c>
      <c r="AW295" s="0" t="n">
        <f aca="false">AC295-AM295</f>
        <v>0</v>
      </c>
      <c r="AX295" s="0" t="n">
        <f aca="false">AD295-AN295</f>
        <v>0</v>
      </c>
      <c r="AY295" s="0" t="n">
        <f aca="false">AE295-AO295</f>
        <v>0</v>
      </c>
      <c r="AZ295" s="0" t="n">
        <f aca="false">MAX(0,MIN(AP295,$BT295-SUMIF($AP$2:$AY$2,"&lt;"&amp;AP$2,$AP295:$AY295)))</f>
        <v>0</v>
      </c>
      <c r="BA295" s="0" t="n">
        <f aca="false">MAX(0,MIN(AQ295,$BT295-SUMIF($AP$2:$AY$2,"&lt;"&amp;AQ$2,$AP295:$AY295)))</f>
        <v>0</v>
      </c>
      <c r="BB295" s="0" t="n">
        <f aca="false">MAX(0,MIN(AR295,$BT295-SUMIF($AP$2:$AY$2,"&lt;"&amp;AR$2,$AP295:$AY295)))</f>
        <v>0</v>
      </c>
      <c r="BC295" s="0" t="n">
        <f aca="false">MAX(0,MIN(AS295,$BT295-SUMIF($AP$2:$AY$2,"&lt;"&amp;AS$2,$AP295:$AY295)))</f>
        <v>0</v>
      </c>
      <c r="BD295" s="0" t="n">
        <f aca="false">MAX(0,MIN(AT295,$BT295-SUMIF($AP$2:$AY$2,"&lt;"&amp;AT$2,$AP295:$AY295)))</f>
        <v>0</v>
      </c>
      <c r="BE295" s="0" t="n">
        <f aca="false">MAX(0,MIN(AU295,$BT295-SUMIF($AP$2:$AY$2,"&lt;"&amp;AU$2,$AP295:$AY295)))</f>
        <v>0</v>
      </c>
      <c r="BF295" s="0" t="n">
        <f aca="false">MAX(0,MIN(AV295,$BT295-SUMIF($AP$2:$AY$2,"&lt;"&amp;AV$2,$AP295:$AY295)))</f>
        <v>0</v>
      </c>
      <c r="BG295" s="0" t="n">
        <f aca="false">MAX(0,MIN(AW295,$BT295-SUMIF($AP$2:$AY$2,"&lt;"&amp;AW$2,$AP295:$AY295)))</f>
        <v>0</v>
      </c>
      <c r="BH295" s="0" t="n">
        <f aca="false">MAX(0,MIN(AX295,$BT295-SUMIF($AP$2:$AY$2,"&lt;"&amp;AX$2,$AP295:$AY295)))</f>
        <v>0</v>
      </c>
      <c r="BI295" s="0" t="n">
        <f aca="false">MAX(0,MIN(AY295,$BT295-SUMIF($AP$2:$AY$2,"&lt;"&amp;AY$2,$AP295:$AY295)))</f>
        <v>0</v>
      </c>
      <c r="BJ295" s="0" t="n">
        <f aca="false">ROUND(V295-AF295-AZ295,2)</f>
        <v>0</v>
      </c>
      <c r="BK295" s="0" t="n">
        <f aca="false">ROUND(W295-AG295-BA295,2)</f>
        <v>0</v>
      </c>
      <c r="BL295" s="0" t="n">
        <f aca="false">ROUND(X295-AH295-BB295,2)</f>
        <v>0</v>
      </c>
      <c r="BM295" s="0" t="n">
        <f aca="false">ROUND(Y295-AI295-BC295,2)</f>
        <v>0</v>
      </c>
      <c r="BN295" s="0" t="n">
        <f aca="false">ROUND(Z295-AJ295-BD295,2)</f>
        <v>0</v>
      </c>
      <c r="BO295" s="0" t="n">
        <f aca="false">ROUND(AA295-AK295-BE295,2)</f>
        <v>0</v>
      </c>
      <c r="BP295" s="0" t="n">
        <f aca="false">ROUND(AB295-AL295-BF295,2)</f>
        <v>0</v>
      </c>
      <c r="BQ295" s="0" t="n">
        <f aca="false">ROUND(AC295-AM295-BG295,2)</f>
        <v>0</v>
      </c>
      <c r="BR295" s="0" t="n">
        <f aca="false">ROUND(AD295-AN295-BH295,2)</f>
        <v>0</v>
      </c>
      <c r="BS295" s="0" t="n">
        <f aca="false">ROUND(AE295-AO295-BI295,2)</f>
        <v>0</v>
      </c>
      <c r="BT295" s="0" t="n">
        <f aca="false">MAX(0,Plan!$C$4-SUM(AF295:AO295))</f>
        <v>650</v>
      </c>
      <c r="BU295" s="0" t="n">
        <f aca="false">ROUND(SUM(BJ295:BS295),2)</f>
        <v>0</v>
      </c>
      <c r="BV295" s="0" t="n">
        <f aca="false">SUM(AF295:AO295)+SUM(AZ295:BI295)</f>
        <v>0</v>
      </c>
      <c r="BW295" s="0" t="n">
        <f aca="false">SUM(L295:U295)</f>
        <v>0</v>
      </c>
    </row>
    <row r="296" customFormat="false" ht="15" hidden="false" customHeight="false" outlineLevel="0" collapsed="false">
      <c r="A296" s="0" t="n">
        <v>291</v>
      </c>
      <c r="B296" s="0" t="n">
        <f aca="false">BJ295</f>
        <v>0</v>
      </c>
      <c r="C296" s="0" t="n">
        <f aca="false">BK295</f>
        <v>0</v>
      </c>
      <c r="D296" s="0" t="n">
        <f aca="false">BL295</f>
        <v>0</v>
      </c>
      <c r="E296" s="0" t="n">
        <f aca="false">BM295</f>
        <v>0</v>
      </c>
      <c r="F296" s="0" t="n">
        <f aca="false">BN295</f>
        <v>0</v>
      </c>
      <c r="G296" s="0" t="n">
        <f aca="false">BO295</f>
        <v>0</v>
      </c>
      <c r="H296" s="0" t="n">
        <f aca="false">BP295</f>
        <v>0</v>
      </c>
      <c r="I296" s="0" t="n">
        <f aca="false">BQ295</f>
        <v>0</v>
      </c>
      <c r="J296" s="0" t="n">
        <f aca="false">BR295</f>
        <v>0</v>
      </c>
      <c r="K296" s="0" t="n">
        <f aca="false">BS295</f>
        <v>0</v>
      </c>
      <c r="L296" s="0" t="n">
        <f aca="false">ROUND(B296*N(Debts!$D$5)/12,2)</f>
        <v>0</v>
      </c>
      <c r="M296" s="0" t="n">
        <f aca="false">ROUND(C296*N(Debts!$D$6)/12,2)</f>
        <v>0</v>
      </c>
      <c r="N296" s="0" t="n">
        <f aca="false">ROUND(D296*N(Debts!$D$7)/12,2)</f>
        <v>0</v>
      </c>
      <c r="O296" s="0" t="n">
        <f aca="false">ROUND(E296*N(Debts!$D$8)/12,2)</f>
        <v>0</v>
      </c>
      <c r="P296" s="0" t="n">
        <f aca="false">ROUND(F296*N(Debts!$D$9)/12,2)</f>
        <v>0</v>
      </c>
      <c r="Q296" s="0" t="n">
        <f aca="false">ROUND(G296*N(Debts!$D$10)/12,2)</f>
        <v>0</v>
      </c>
      <c r="R296" s="0" t="n">
        <f aca="false">ROUND(H296*N(Debts!$D$11)/12,2)</f>
        <v>0</v>
      </c>
      <c r="S296" s="0" t="n">
        <f aca="false">ROUND(I296*N(Debts!$D$12)/12,2)</f>
        <v>0</v>
      </c>
      <c r="T296" s="0" t="n">
        <f aca="false">ROUND(J296*N(Debts!$D$13)/12,2)</f>
        <v>0</v>
      </c>
      <c r="U296" s="0" t="n">
        <f aca="false">ROUND(K296*N(Debts!$D$14)/12,2)</f>
        <v>0</v>
      </c>
      <c r="V296" s="0" t="n">
        <f aca="false">B296+L296</f>
        <v>0</v>
      </c>
      <c r="W296" s="0" t="n">
        <f aca="false">C296+M296</f>
        <v>0</v>
      </c>
      <c r="X296" s="0" t="n">
        <f aca="false">D296+N296</f>
        <v>0</v>
      </c>
      <c r="Y296" s="0" t="n">
        <f aca="false">E296+O296</f>
        <v>0</v>
      </c>
      <c r="Z296" s="0" t="n">
        <f aca="false">F296+P296</f>
        <v>0</v>
      </c>
      <c r="AA296" s="0" t="n">
        <f aca="false">G296+Q296</f>
        <v>0</v>
      </c>
      <c r="AB296" s="0" t="n">
        <f aca="false">H296+R296</f>
        <v>0</v>
      </c>
      <c r="AC296" s="0" t="n">
        <f aca="false">I296+S296</f>
        <v>0</v>
      </c>
      <c r="AD296" s="0" t="n">
        <f aca="false">J296+T296</f>
        <v>0</v>
      </c>
      <c r="AE296" s="0" t="n">
        <f aca="false">K296+U296</f>
        <v>0</v>
      </c>
      <c r="AF296" s="0" t="n">
        <f aca="false">MIN(N(Debts!$E$5),V296)</f>
        <v>0</v>
      </c>
      <c r="AG296" s="0" t="n">
        <f aca="false">MIN(N(Debts!$E$6),W296)</f>
        <v>0</v>
      </c>
      <c r="AH296" s="0" t="n">
        <f aca="false">MIN(N(Debts!$E$7),X296)</f>
        <v>0</v>
      </c>
      <c r="AI296" s="0" t="n">
        <f aca="false">MIN(N(Debts!$E$8),Y296)</f>
        <v>0</v>
      </c>
      <c r="AJ296" s="0" t="n">
        <f aca="false">MIN(N(Debts!$E$9),Z296)</f>
        <v>0</v>
      </c>
      <c r="AK296" s="0" t="n">
        <f aca="false">MIN(N(Debts!$E$10),AA296)</f>
        <v>0</v>
      </c>
      <c r="AL296" s="0" t="n">
        <f aca="false">MIN(N(Debts!$E$11),AB296)</f>
        <v>0</v>
      </c>
      <c r="AM296" s="0" t="n">
        <f aca="false">MIN(N(Debts!$E$12),AC296)</f>
        <v>0</v>
      </c>
      <c r="AN296" s="0" t="n">
        <f aca="false">MIN(N(Debts!$E$13),AD296)</f>
        <v>0</v>
      </c>
      <c r="AO296" s="0" t="n">
        <f aca="false">MIN(N(Debts!$E$14),AE296)</f>
        <v>0</v>
      </c>
      <c r="AP296" s="0" t="n">
        <f aca="false">V296-AF296</f>
        <v>0</v>
      </c>
      <c r="AQ296" s="0" t="n">
        <f aca="false">W296-AG296</f>
        <v>0</v>
      </c>
      <c r="AR296" s="0" t="n">
        <f aca="false">X296-AH296</f>
        <v>0</v>
      </c>
      <c r="AS296" s="0" t="n">
        <f aca="false">Y296-AI296</f>
        <v>0</v>
      </c>
      <c r="AT296" s="0" t="n">
        <f aca="false">Z296-AJ296</f>
        <v>0</v>
      </c>
      <c r="AU296" s="0" t="n">
        <f aca="false">AA296-AK296</f>
        <v>0</v>
      </c>
      <c r="AV296" s="0" t="n">
        <f aca="false">AB296-AL296</f>
        <v>0</v>
      </c>
      <c r="AW296" s="0" t="n">
        <f aca="false">AC296-AM296</f>
        <v>0</v>
      </c>
      <c r="AX296" s="0" t="n">
        <f aca="false">AD296-AN296</f>
        <v>0</v>
      </c>
      <c r="AY296" s="0" t="n">
        <f aca="false">AE296-AO296</f>
        <v>0</v>
      </c>
      <c r="AZ296" s="0" t="n">
        <f aca="false">MAX(0,MIN(AP296,$BT296-SUMIF($AP$2:$AY$2,"&lt;"&amp;AP$2,$AP296:$AY296)))</f>
        <v>0</v>
      </c>
      <c r="BA296" s="0" t="n">
        <f aca="false">MAX(0,MIN(AQ296,$BT296-SUMIF($AP$2:$AY$2,"&lt;"&amp;AQ$2,$AP296:$AY296)))</f>
        <v>0</v>
      </c>
      <c r="BB296" s="0" t="n">
        <f aca="false">MAX(0,MIN(AR296,$BT296-SUMIF($AP$2:$AY$2,"&lt;"&amp;AR$2,$AP296:$AY296)))</f>
        <v>0</v>
      </c>
      <c r="BC296" s="0" t="n">
        <f aca="false">MAX(0,MIN(AS296,$BT296-SUMIF($AP$2:$AY$2,"&lt;"&amp;AS$2,$AP296:$AY296)))</f>
        <v>0</v>
      </c>
      <c r="BD296" s="0" t="n">
        <f aca="false">MAX(0,MIN(AT296,$BT296-SUMIF($AP$2:$AY$2,"&lt;"&amp;AT$2,$AP296:$AY296)))</f>
        <v>0</v>
      </c>
      <c r="BE296" s="0" t="n">
        <f aca="false">MAX(0,MIN(AU296,$BT296-SUMIF($AP$2:$AY$2,"&lt;"&amp;AU$2,$AP296:$AY296)))</f>
        <v>0</v>
      </c>
      <c r="BF296" s="0" t="n">
        <f aca="false">MAX(0,MIN(AV296,$BT296-SUMIF($AP$2:$AY$2,"&lt;"&amp;AV$2,$AP296:$AY296)))</f>
        <v>0</v>
      </c>
      <c r="BG296" s="0" t="n">
        <f aca="false">MAX(0,MIN(AW296,$BT296-SUMIF($AP$2:$AY$2,"&lt;"&amp;AW$2,$AP296:$AY296)))</f>
        <v>0</v>
      </c>
      <c r="BH296" s="0" t="n">
        <f aca="false">MAX(0,MIN(AX296,$BT296-SUMIF($AP$2:$AY$2,"&lt;"&amp;AX$2,$AP296:$AY296)))</f>
        <v>0</v>
      </c>
      <c r="BI296" s="0" t="n">
        <f aca="false">MAX(0,MIN(AY296,$BT296-SUMIF($AP$2:$AY$2,"&lt;"&amp;AY$2,$AP296:$AY296)))</f>
        <v>0</v>
      </c>
      <c r="BJ296" s="0" t="n">
        <f aca="false">ROUND(V296-AF296-AZ296,2)</f>
        <v>0</v>
      </c>
      <c r="BK296" s="0" t="n">
        <f aca="false">ROUND(W296-AG296-BA296,2)</f>
        <v>0</v>
      </c>
      <c r="BL296" s="0" t="n">
        <f aca="false">ROUND(X296-AH296-BB296,2)</f>
        <v>0</v>
      </c>
      <c r="BM296" s="0" t="n">
        <f aca="false">ROUND(Y296-AI296-BC296,2)</f>
        <v>0</v>
      </c>
      <c r="BN296" s="0" t="n">
        <f aca="false">ROUND(Z296-AJ296-BD296,2)</f>
        <v>0</v>
      </c>
      <c r="BO296" s="0" t="n">
        <f aca="false">ROUND(AA296-AK296-BE296,2)</f>
        <v>0</v>
      </c>
      <c r="BP296" s="0" t="n">
        <f aca="false">ROUND(AB296-AL296-BF296,2)</f>
        <v>0</v>
      </c>
      <c r="BQ296" s="0" t="n">
        <f aca="false">ROUND(AC296-AM296-BG296,2)</f>
        <v>0</v>
      </c>
      <c r="BR296" s="0" t="n">
        <f aca="false">ROUND(AD296-AN296-BH296,2)</f>
        <v>0</v>
      </c>
      <c r="BS296" s="0" t="n">
        <f aca="false">ROUND(AE296-AO296-BI296,2)</f>
        <v>0</v>
      </c>
      <c r="BT296" s="0" t="n">
        <f aca="false">MAX(0,Plan!$C$4-SUM(AF296:AO296))</f>
        <v>650</v>
      </c>
      <c r="BU296" s="0" t="n">
        <f aca="false">ROUND(SUM(BJ296:BS296),2)</f>
        <v>0</v>
      </c>
      <c r="BV296" s="0" t="n">
        <f aca="false">SUM(AF296:AO296)+SUM(AZ296:BI296)</f>
        <v>0</v>
      </c>
      <c r="BW296" s="0" t="n">
        <f aca="false">SUM(L296:U296)</f>
        <v>0</v>
      </c>
    </row>
    <row r="297" customFormat="false" ht="15" hidden="false" customHeight="false" outlineLevel="0" collapsed="false">
      <c r="A297" s="0" t="n">
        <v>292</v>
      </c>
      <c r="B297" s="0" t="n">
        <f aca="false">BJ296</f>
        <v>0</v>
      </c>
      <c r="C297" s="0" t="n">
        <f aca="false">BK296</f>
        <v>0</v>
      </c>
      <c r="D297" s="0" t="n">
        <f aca="false">BL296</f>
        <v>0</v>
      </c>
      <c r="E297" s="0" t="n">
        <f aca="false">BM296</f>
        <v>0</v>
      </c>
      <c r="F297" s="0" t="n">
        <f aca="false">BN296</f>
        <v>0</v>
      </c>
      <c r="G297" s="0" t="n">
        <f aca="false">BO296</f>
        <v>0</v>
      </c>
      <c r="H297" s="0" t="n">
        <f aca="false">BP296</f>
        <v>0</v>
      </c>
      <c r="I297" s="0" t="n">
        <f aca="false">BQ296</f>
        <v>0</v>
      </c>
      <c r="J297" s="0" t="n">
        <f aca="false">BR296</f>
        <v>0</v>
      </c>
      <c r="K297" s="0" t="n">
        <f aca="false">BS296</f>
        <v>0</v>
      </c>
      <c r="L297" s="0" t="n">
        <f aca="false">ROUND(B297*N(Debts!$D$5)/12,2)</f>
        <v>0</v>
      </c>
      <c r="M297" s="0" t="n">
        <f aca="false">ROUND(C297*N(Debts!$D$6)/12,2)</f>
        <v>0</v>
      </c>
      <c r="N297" s="0" t="n">
        <f aca="false">ROUND(D297*N(Debts!$D$7)/12,2)</f>
        <v>0</v>
      </c>
      <c r="O297" s="0" t="n">
        <f aca="false">ROUND(E297*N(Debts!$D$8)/12,2)</f>
        <v>0</v>
      </c>
      <c r="P297" s="0" t="n">
        <f aca="false">ROUND(F297*N(Debts!$D$9)/12,2)</f>
        <v>0</v>
      </c>
      <c r="Q297" s="0" t="n">
        <f aca="false">ROUND(G297*N(Debts!$D$10)/12,2)</f>
        <v>0</v>
      </c>
      <c r="R297" s="0" t="n">
        <f aca="false">ROUND(H297*N(Debts!$D$11)/12,2)</f>
        <v>0</v>
      </c>
      <c r="S297" s="0" t="n">
        <f aca="false">ROUND(I297*N(Debts!$D$12)/12,2)</f>
        <v>0</v>
      </c>
      <c r="T297" s="0" t="n">
        <f aca="false">ROUND(J297*N(Debts!$D$13)/12,2)</f>
        <v>0</v>
      </c>
      <c r="U297" s="0" t="n">
        <f aca="false">ROUND(K297*N(Debts!$D$14)/12,2)</f>
        <v>0</v>
      </c>
      <c r="V297" s="0" t="n">
        <f aca="false">B297+L297</f>
        <v>0</v>
      </c>
      <c r="W297" s="0" t="n">
        <f aca="false">C297+M297</f>
        <v>0</v>
      </c>
      <c r="X297" s="0" t="n">
        <f aca="false">D297+N297</f>
        <v>0</v>
      </c>
      <c r="Y297" s="0" t="n">
        <f aca="false">E297+O297</f>
        <v>0</v>
      </c>
      <c r="Z297" s="0" t="n">
        <f aca="false">F297+P297</f>
        <v>0</v>
      </c>
      <c r="AA297" s="0" t="n">
        <f aca="false">G297+Q297</f>
        <v>0</v>
      </c>
      <c r="AB297" s="0" t="n">
        <f aca="false">H297+R297</f>
        <v>0</v>
      </c>
      <c r="AC297" s="0" t="n">
        <f aca="false">I297+S297</f>
        <v>0</v>
      </c>
      <c r="AD297" s="0" t="n">
        <f aca="false">J297+T297</f>
        <v>0</v>
      </c>
      <c r="AE297" s="0" t="n">
        <f aca="false">K297+U297</f>
        <v>0</v>
      </c>
      <c r="AF297" s="0" t="n">
        <f aca="false">MIN(N(Debts!$E$5),V297)</f>
        <v>0</v>
      </c>
      <c r="AG297" s="0" t="n">
        <f aca="false">MIN(N(Debts!$E$6),W297)</f>
        <v>0</v>
      </c>
      <c r="AH297" s="0" t="n">
        <f aca="false">MIN(N(Debts!$E$7),X297)</f>
        <v>0</v>
      </c>
      <c r="AI297" s="0" t="n">
        <f aca="false">MIN(N(Debts!$E$8),Y297)</f>
        <v>0</v>
      </c>
      <c r="AJ297" s="0" t="n">
        <f aca="false">MIN(N(Debts!$E$9),Z297)</f>
        <v>0</v>
      </c>
      <c r="AK297" s="0" t="n">
        <f aca="false">MIN(N(Debts!$E$10),AA297)</f>
        <v>0</v>
      </c>
      <c r="AL297" s="0" t="n">
        <f aca="false">MIN(N(Debts!$E$11),AB297)</f>
        <v>0</v>
      </c>
      <c r="AM297" s="0" t="n">
        <f aca="false">MIN(N(Debts!$E$12),AC297)</f>
        <v>0</v>
      </c>
      <c r="AN297" s="0" t="n">
        <f aca="false">MIN(N(Debts!$E$13),AD297)</f>
        <v>0</v>
      </c>
      <c r="AO297" s="0" t="n">
        <f aca="false">MIN(N(Debts!$E$14),AE297)</f>
        <v>0</v>
      </c>
      <c r="AP297" s="0" t="n">
        <f aca="false">V297-AF297</f>
        <v>0</v>
      </c>
      <c r="AQ297" s="0" t="n">
        <f aca="false">W297-AG297</f>
        <v>0</v>
      </c>
      <c r="AR297" s="0" t="n">
        <f aca="false">X297-AH297</f>
        <v>0</v>
      </c>
      <c r="AS297" s="0" t="n">
        <f aca="false">Y297-AI297</f>
        <v>0</v>
      </c>
      <c r="AT297" s="0" t="n">
        <f aca="false">Z297-AJ297</f>
        <v>0</v>
      </c>
      <c r="AU297" s="0" t="n">
        <f aca="false">AA297-AK297</f>
        <v>0</v>
      </c>
      <c r="AV297" s="0" t="n">
        <f aca="false">AB297-AL297</f>
        <v>0</v>
      </c>
      <c r="AW297" s="0" t="n">
        <f aca="false">AC297-AM297</f>
        <v>0</v>
      </c>
      <c r="AX297" s="0" t="n">
        <f aca="false">AD297-AN297</f>
        <v>0</v>
      </c>
      <c r="AY297" s="0" t="n">
        <f aca="false">AE297-AO297</f>
        <v>0</v>
      </c>
      <c r="AZ297" s="0" t="n">
        <f aca="false">MAX(0,MIN(AP297,$BT297-SUMIF($AP$2:$AY$2,"&lt;"&amp;AP$2,$AP297:$AY297)))</f>
        <v>0</v>
      </c>
      <c r="BA297" s="0" t="n">
        <f aca="false">MAX(0,MIN(AQ297,$BT297-SUMIF($AP$2:$AY$2,"&lt;"&amp;AQ$2,$AP297:$AY297)))</f>
        <v>0</v>
      </c>
      <c r="BB297" s="0" t="n">
        <f aca="false">MAX(0,MIN(AR297,$BT297-SUMIF($AP$2:$AY$2,"&lt;"&amp;AR$2,$AP297:$AY297)))</f>
        <v>0</v>
      </c>
      <c r="BC297" s="0" t="n">
        <f aca="false">MAX(0,MIN(AS297,$BT297-SUMIF($AP$2:$AY$2,"&lt;"&amp;AS$2,$AP297:$AY297)))</f>
        <v>0</v>
      </c>
      <c r="BD297" s="0" t="n">
        <f aca="false">MAX(0,MIN(AT297,$BT297-SUMIF($AP$2:$AY$2,"&lt;"&amp;AT$2,$AP297:$AY297)))</f>
        <v>0</v>
      </c>
      <c r="BE297" s="0" t="n">
        <f aca="false">MAX(0,MIN(AU297,$BT297-SUMIF($AP$2:$AY$2,"&lt;"&amp;AU$2,$AP297:$AY297)))</f>
        <v>0</v>
      </c>
      <c r="BF297" s="0" t="n">
        <f aca="false">MAX(0,MIN(AV297,$BT297-SUMIF($AP$2:$AY$2,"&lt;"&amp;AV$2,$AP297:$AY297)))</f>
        <v>0</v>
      </c>
      <c r="BG297" s="0" t="n">
        <f aca="false">MAX(0,MIN(AW297,$BT297-SUMIF($AP$2:$AY$2,"&lt;"&amp;AW$2,$AP297:$AY297)))</f>
        <v>0</v>
      </c>
      <c r="BH297" s="0" t="n">
        <f aca="false">MAX(0,MIN(AX297,$BT297-SUMIF($AP$2:$AY$2,"&lt;"&amp;AX$2,$AP297:$AY297)))</f>
        <v>0</v>
      </c>
      <c r="BI297" s="0" t="n">
        <f aca="false">MAX(0,MIN(AY297,$BT297-SUMIF($AP$2:$AY$2,"&lt;"&amp;AY$2,$AP297:$AY297)))</f>
        <v>0</v>
      </c>
      <c r="BJ297" s="0" t="n">
        <f aca="false">ROUND(V297-AF297-AZ297,2)</f>
        <v>0</v>
      </c>
      <c r="BK297" s="0" t="n">
        <f aca="false">ROUND(W297-AG297-BA297,2)</f>
        <v>0</v>
      </c>
      <c r="BL297" s="0" t="n">
        <f aca="false">ROUND(X297-AH297-BB297,2)</f>
        <v>0</v>
      </c>
      <c r="BM297" s="0" t="n">
        <f aca="false">ROUND(Y297-AI297-BC297,2)</f>
        <v>0</v>
      </c>
      <c r="BN297" s="0" t="n">
        <f aca="false">ROUND(Z297-AJ297-BD297,2)</f>
        <v>0</v>
      </c>
      <c r="BO297" s="0" t="n">
        <f aca="false">ROUND(AA297-AK297-BE297,2)</f>
        <v>0</v>
      </c>
      <c r="BP297" s="0" t="n">
        <f aca="false">ROUND(AB297-AL297-BF297,2)</f>
        <v>0</v>
      </c>
      <c r="BQ297" s="0" t="n">
        <f aca="false">ROUND(AC297-AM297-BG297,2)</f>
        <v>0</v>
      </c>
      <c r="BR297" s="0" t="n">
        <f aca="false">ROUND(AD297-AN297-BH297,2)</f>
        <v>0</v>
      </c>
      <c r="BS297" s="0" t="n">
        <f aca="false">ROUND(AE297-AO297-BI297,2)</f>
        <v>0</v>
      </c>
      <c r="BT297" s="0" t="n">
        <f aca="false">MAX(0,Plan!$C$4-SUM(AF297:AO297))</f>
        <v>650</v>
      </c>
      <c r="BU297" s="0" t="n">
        <f aca="false">ROUND(SUM(BJ297:BS297),2)</f>
        <v>0</v>
      </c>
      <c r="BV297" s="0" t="n">
        <f aca="false">SUM(AF297:AO297)+SUM(AZ297:BI297)</f>
        <v>0</v>
      </c>
      <c r="BW297" s="0" t="n">
        <f aca="false">SUM(L297:U297)</f>
        <v>0</v>
      </c>
    </row>
    <row r="298" customFormat="false" ht="15" hidden="false" customHeight="false" outlineLevel="0" collapsed="false">
      <c r="A298" s="0" t="n">
        <v>293</v>
      </c>
      <c r="B298" s="0" t="n">
        <f aca="false">BJ297</f>
        <v>0</v>
      </c>
      <c r="C298" s="0" t="n">
        <f aca="false">BK297</f>
        <v>0</v>
      </c>
      <c r="D298" s="0" t="n">
        <f aca="false">BL297</f>
        <v>0</v>
      </c>
      <c r="E298" s="0" t="n">
        <f aca="false">BM297</f>
        <v>0</v>
      </c>
      <c r="F298" s="0" t="n">
        <f aca="false">BN297</f>
        <v>0</v>
      </c>
      <c r="G298" s="0" t="n">
        <f aca="false">BO297</f>
        <v>0</v>
      </c>
      <c r="H298" s="0" t="n">
        <f aca="false">BP297</f>
        <v>0</v>
      </c>
      <c r="I298" s="0" t="n">
        <f aca="false">BQ297</f>
        <v>0</v>
      </c>
      <c r="J298" s="0" t="n">
        <f aca="false">BR297</f>
        <v>0</v>
      </c>
      <c r="K298" s="0" t="n">
        <f aca="false">BS297</f>
        <v>0</v>
      </c>
      <c r="L298" s="0" t="n">
        <f aca="false">ROUND(B298*N(Debts!$D$5)/12,2)</f>
        <v>0</v>
      </c>
      <c r="M298" s="0" t="n">
        <f aca="false">ROUND(C298*N(Debts!$D$6)/12,2)</f>
        <v>0</v>
      </c>
      <c r="N298" s="0" t="n">
        <f aca="false">ROUND(D298*N(Debts!$D$7)/12,2)</f>
        <v>0</v>
      </c>
      <c r="O298" s="0" t="n">
        <f aca="false">ROUND(E298*N(Debts!$D$8)/12,2)</f>
        <v>0</v>
      </c>
      <c r="P298" s="0" t="n">
        <f aca="false">ROUND(F298*N(Debts!$D$9)/12,2)</f>
        <v>0</v>
      </c>
      <c r="Q298" s="0" t="n">
        <f aca="false">ROUND(G298*N(Debts!$D$10)/12,2)</f>
        <v>0</v>
      </c>
      <c r="R298" s="0" t="n">
        <f aca="false">ROUND(H298*N(Debts!$D$11)/12,2)</f>
        <v>0</v>
      </c>
      <c r="S298" s="0" t="n">
        <f aca="false">ROUND(I298*N(Debts!$D$12)/12,2)</f>
        <v>0</v>
      </c>
      <c r="T298" s="0" t="n">
        <f aca="false">ROUND(J298*N(Debts!$D$13)/12,2)</f>
        <v>0</v>
      </c>
      <c r="U298" s="0" t="n">
        <f aca="false">ROUND(K298*N(Debts!$D$14)/12,2)</f>
        <v>0</v>
      </c>
      <c r="V298" s="0" t="n">
        <f aca="false">B298+L298</f>
        <v>0</v>
      </c>
      <c r="W298" s="0" t="n">
        <f aca="false">C298+M298</f>
        <v>0</v>
      </c>
      <c r="X298" s="0" t="n">
        <f aca="false">D298+N298</f>
        <v>0</v>
      </c>
      <c r="Y298" s="0" t="n">
        <f aca="false">E298+O298</f>
        <v>0</v>
      </c>
      <c r="Z298" s="0" t="n">
        <f aca="false">F298+P298</f>
        <v>0</v>
      </c>
      <c r="AA298" s="0" t="n">
        <f aca="false">G298+Q298</f>
        <v>0</v>
      </c>
      <c r="AB298" s="0" t="n">
        <f aca="false">H298+R298</f>
        <v>0</v>
      </c>
      <c r="AC298" s="0" t="n">
        <f aca="false">I298+S298</f>
        <v>0</v>
      </c>
      <c r="AD298" s="0" t="n">
        <f aca="false">J298+T298</f>
        <v>0</v>
      </c>
      <c r="AE298" s="0" t="n">
        <f aca="false">K298+U298</f>
        <v>0</v>
      </c>
      <c r="AF298" s="0" t="n">
        <f aca="false">MIN(N(Debts!$E$5),V298)</f>
        <v>0</v>
      </c>
      <c r="AG298" s="0" t="n">
        <f aca="false">MIN(N(Debts!$E$6),W298)</f>
        <v>0</v>
      </c>
      <c r="AH298" s="0" t="n">
        <f aca="false">MIN(N(Debts!$E$7),X298)</f>
        <v>0</v>
      </c>
      <c r="AI298" s="0" t="n">
        <f aca="false">MIN(N(Debts!$E$8),Y298)</f>
        <v>0</v>
      </c>
      <c r="AJ298" s="0" t="n">
        <f aca="false">MIN(N(Debts!$E$9),Z298)</f>
        <v>0</v>
      </c>
      <c r="AK298" s="0" t="n">
        <f aca="false">MIN(N(Debts!$E$10),AA298)</f>
        <v>0</v>
      </c>
      <c r="AL298" s="0" t="n">
        <f aca="false">MIN(N(Debts!$E$11),AB298)</f>
        <v>0</v>
      </c>
      <c r="AM298" s="0" t="n">
        <f aca="false">MIN(N(Debts!$E$12),AC298)</f>
        <v>0</v>
      </c>
      <c r="AN298" s="0" t="n">
        <f aca="false">MIN(N(Debts!$E$13),AD298)</f>
        <v>0</v>
      </c>
      <c r="AO298" s="0" t="n">
        <f aca="false">MIN(N(Debts!$E$14),AE298)</f>
        <v>0</v>
      </c>
      <c r="AP298" s="0" t="n">
        <f aca="false">V298-AF298</f>
        <v>0</v>
      </c>
      <c r="AQ298" s="0" t="n">
        <f aca="false">W298-AG298</f>
        <v>0</v>
      </c>
      <c r="AR298" s="0" t="n">
        <f aca="false">X298-AH298</f>
        <v>0</v>
      </c>
      <c r="AS298" s="0" t="n">
        <f aca="false">Y298-AI298</f>
        <v>0</v>
      </c>
      <c r="AT298" s="0" t="n">
        <f aca="false">Z298-AJ298</f>
        <v>0</v>
      </c>
      <c r="AU298" s="0" t="n">
        <f aca="false">AA298-AK298</f>
        <v>0</v>
      </c>
      <c r="AV298" s="0" t="n">
        <f aca="false">AB298-AL298</f>
        <v>0</v>
      </c>
      <c r="AW298" s="0" t="n">
        <f aca="false">AC298-AM298</f>
        <v>0</v>
      </c>
      <c r="AX298" s="0" t="n">
        <f aca="false">AD298-AN298</f>
        <v>0</v>
      </c>
      <c r="AY298" s="0" t="n">
        <f aca="false">AE298-AO298</f>
        <v>0</v>
      </c>
      <c r="AZ298" s="0" t="n">
        <f aca="false">MAX(0,MIN(AP298,$BT298-SUMIF($AP$2:$AY$2,"&lt;"&amp;AP$2,$AP298:$AY298)))</f>
        <v>0</v>
      </c>
      <c r="BA298" s="0" t="n">
        <f aca="false">MAX(0,MIN(AQ298,$BT298-SUMIF($AP$2:$AY$2,"&lt;"&amp;AQ$2,$AP298:$AY298)))</f>
        <v>0</v>
      </c>
      <c r="BB298" s="0" t="n">
        <f aca="false">MAX(0,MIN(AR298,$BT298-SUMIF($AP$2:$AY$2,"&lt;"&amp;AR$2,$AP298:$AY298)))</f>
        <v>0</v>
      </c>
      <c r="BC298" s="0" t="n">
        <f aca="false">MAX(0,MIN(AS298,$BT298-SUMIF($AP$2:$AY$2,"&lt;"&amp;AS$2,$AP298:$AY298)))</f>
        <v>0</v>
      </c>
      <c r="BD298" s="0" t="n">
        <f aca="false">MAX(0,MIN(AT298,$BT298-SUMIF($AP$2:$AY$2,"&lt;"&amp;AT$2,$AP298:$AY298)))</f>
        <v>0</v>
      </c>
      <c r="BE298" s="0" t="n">
        <f aca="false">MAX(0,MIN(AU298,$BT298-SUMIF($AP$2:$AY$2,"&lt;"&amp;AU$2,$AP298:$AY298)))</f>
        <v>0</v>
      </c>
      <c r="BF298" s="0" t="n">
        <f aca="false">MAX(0,MIN(AV298,$BT298-SUMIF($AP$2:$AY$2,"&lt;"&amp;AV$2,$AP298:$AY298)))</f>
        <v>0</v>
      </c>
      <c r="BG298" s="0" t="n">
        <f aca="false">MAX(0,MIN(AW298,$BT298-SUMIF($AP$2:$AY$2,"&lt;"&amp;AW$2,$AP298:$AY298)))</f>
        <v>0</v>
      </c>
      <c r="BH298" s="0" t="n">
        <f aca="false">MAX(0,MIN(AX298,$BT298-SUMIF($AP$2:$AY$2,"&lt;"&amp;AX$2,$AP298:$AY298)))</f>
        <v>0</v>
      </c>
      <c r="BI298" s="0" t="n">
        <f aca="false">MAX(0,MIN(AY298,$BT298-SUMIF($AP$2:$AY$2,"&lt;"&amp;AY$2,$AP298:$AY298)))</f>
        <v>0</v>
      </c>
      <c r="BJ298" s="0" t="n">
        <f aca="false">ROUND(V298-AF298-AZ298,2)</f>
        <v>0</v>
      </c>
      <c r="BK298" s="0" t="n">
        <f aca="false">ROUND(W298-AG298-BA298,2)</f>
        <v>0</v>
      </c>
      <c r="BL298" s="0" t="n">
        <f aca="false">ROUND(X298-AH298-BB298,2)</f>
        <v>0</v>
      </c>
      <c r="BM298" s="0" t="n">
        <f aca="false">ROUND(Y298-AI298-BC298,2)</f>
        <v>0</v>
      </c>
      <c r="BN298" s="0" t="n">
        <f aca="false">ROUND(Z298-AJ298-BD298,2)</f>
        <v>0</v>
      </c>
      <c r="BO298" s="0" t="n">
        <f aca="false">ROUND(AA298-AK298-BE298,2)</f>
        <v>0</v>
      </c>
      <c r="BP298" s="0" t="n">
        <f aca="false">ROUND(AB298-AL298-BF298,2)</f>
        <v>0</v>
      </c>
      <c r="BQ298" s="0" t="n">
        <f aca="false">ROUND(AC298-AM298-BG298,2)</f>
        <v>0</v>
      </c>
      <c r="BR298" s="0" t="n">
        <f aca="false">ROUND(AD298-AN298-BH298,2)</f>
        <v>0</v>
      </c>
      <c r="BS298" s="0" t="n">
        <f aca="false">ROUND(AE298-AO298-BI298,2)</f>
        <v>0</v>
      </c>
      <c r="BT298" s="0" t="n">
        <f aca="false">MAX(0,Plan!$C$4-SUM(AF298:AO298))</f>
        <v>650</v>
      </c>
      <c r="BU298" s="0" t="n">
        <f aca="false">ROUND(SUM(BJ298:BS298),2)</f>
        <v>0</v>
      </c>
      <c r="BV298" s="0" t="n">
        <f aca="false">SUM(AF298:AO298)+SUM(AZ298:BI298)</f>
        <v>0</v>
      </c>
      <c r="BW298" s="0" t="n">
        <f aca="false">SUM(L298:U298)</f>
        <v>0</v>
      </c>
    </row>
    <row r="299" customFormat="false" ht="15" hidden="false" customHeight="false" outlineLevel="0" collapsed="false">
      <c r="A299" s="0" t="n">
        <v>294</v>
      </c>
      <c r="B299" s="0" t="n">
        <f aca="false">BJ298</f>
        <v>0</v>
      </c>
      <c r="C299" s="0" t="n">
        <f aca="false">BK298</f>
        <v>0</v>
      </c>
      <c r="D299" s="0" t="n">
        <f aca="false">BL298</f>
        <v>0</v>
      </c>
      <c r="E299" s="0" t="n">
        <f aca="false">BM298</f>
        <v>0</v>
      </c>
      <c r="F299" s="0" t="n">
        <f aca="false">BN298</f>
        <v>0</v>
      </c>
      <c r="G299" s="0" t="n">
        <f aca="false">BO298</f>
        <v>0</v>
      </c>
      <c r="H299" s="0" t="n">
        <f aca="false">BP298</f>
        <v>0</v>
      </c>
      <c r="I299" s="0" t="n">
        <f aca="false">BQ298</f>
        <v>0</v>
      </c>
      <c r="J299" s="0" t="n">
        <f aca="false">BR298</f>
        <v>0</v>
      </c>
      <c r="K299" s="0" t="n">
        <f aca="false">BS298</f>
        <v>0</v>
      </c>
      <c r="L299" s="0" t="n">
        <f aca="false">ROUND(B299*N(Debts!$D$5)/12,2)</f>
        <v>0</v>
      </c>
      <c r="M299" s="0" t="n">
        <f aca="false">ROUND(C299*N(Debts!$D$6)/12,2)</f>
        <v>0</v>
      </c>
      <c r="N299" s="0" t="n">
        <f aca="false">ROUND(D299*N(Debts!$D$7)/12,2)</f>
        <v>0</v>
      </c>
      <c r="O299" s="0" t="n">
        <f aca="false">ROUND(E299*N(Debts!$D$8)/12,2)</f>
        <v>0</v>
      </c>
      <c r="P299" s="0" t="n">
        <f aca="false">ROUND(F299*N(Debts!$D$9)/12,2)</f>
        <v>0</v>
      </c>
      <c r="Q299" s="0" t="n">
        <f aca="false">ROUND(G299*N(Debts!$D$10)/12,2)</f>
        <v>0</v>
      </c>
      <c r="R299" s="0" t="n">
        <f aca="false">ROUND(H299*N(Debts!$D$11)/12,2)</f>
        <v>0</v>
      </c>
      <c r="S299" s="0" t="n">
        <f aca="false">ROUND(I299*N(Debts!$D$12)/12,2)</f>
        <v>0</v>
      </c>
      <c r="T299" s="0" t="n">
        <f aca="false">ROUND(J299*N(Debts!$D$13)/12,2)</f>
        <v>0</v>
      </c>
      <c r="U299" s="0" t="n">
        <f aca="false">ROUND(K299*N(Debts!$D$14)/12,2)</f>
        <v>0</v>
      </c>
      <c r="V299" s="0" t="n">
        <f aca="false">B299+L299</f>
        <v>0</v>
      </c>
      <c r="W299" s="0" t="n">
        <f aca="false">C299+M299</f>
        <v>0</v>
      </c>
      <c r="X299" s="0" t="n">
        <f aca="false">D299+N299</f>
        <v>0</v>
      </c>
      <c r="Y299" s="0" t="n">
        <f aca="false">E299+O299</f>
        <v>0</v>
      </c>
      <c r="Z299" s="0" t="n">
        <f aca="false">F299+P299</f>
        <v>0</v>
      </c>
      <c r="AA299" s="0" t="n">
        <f aca="false">G299+Q299</f>
        <v>0</v>
      </c>
      <c r="AB299" s="0" t="n">
        <f aca="false">H299+R299</f>
        <v>0</v>
      </c>
      <c r="AC299" s="0" t="n">
        <f aca="false">I299+S299</f>
        <v>0</v>
      </c>
      <c r="AD299" s="0" t="n">
        <f aca="false">J299+T299</f>
        <v>0</v>
      </c>
      <c r="AE299" s="0" t="n">
        <f aca="false">K299+U299</f>
        <v>0</v>
      </c>
      <c r="AF299" s="0" t="n">
        <f aca="false">MIN(N(Debts!$E$5),V299)</f>
        <v>0</v>
      </c>
      <c r="AG299" s="0" t="n">
        <f aca="false">MIN(N(Debts!$E$6),W299)</f>
        <v>0</v>
      </c>
      <c r="AH299" s="0" t="n">
        <f aca="false">MIN(N(Debts!$E$7),X299)</f>
        <v>0</v>
      </c>
      <c r="AI299" s="0" t="n">
        <f aca="false">MIN(N(Debts!$E$8),Y299)</f>
        <v>0</v>
      </c>
      <c r="AJ299" s="0" t="n">
        <f aca="false">MIN(N(Debts!$E$9),Z299)</f>
        <v>0</v>
      </c>
      <c r="AK299" s="0" t="n">
        <f aca="false">MIN(N(Debts!$E$10),AA299)</f>
        <v>0</v>
      </c>
      <c r="AL299" s="0" t="n">
        <f aca="false">MIN(N(Debts!$E$11),AB299)</f>
        <v>0</v>
      </c>
      <c r="AM299" s="0" t="n">
        <f aca="false">MIN(N(Debts!$E$12),AC299)</f>
        <v>0</v>
      </c>
      <c r="AN299" s="0" t="n">
        <f aca="false">MIN(N(Debts!$E$13),AD299)</f>
        <v>0</v>
      </c>
      <c r="AO299" s="0" t="n">
        <f aca="false">MIN(N(Debts!$E$14),AE299)</f>
        <v>0</v>
      </c>
      <c r="AP299" s="0" t="n">
        <f aca="false">V299-AF299</f>
        <v>0</v>
      </c>
      <c r="AQ299" s="0" t="n">
        <f aca="false">W299-AG299</f>
        <v>0</v>
      </c>
      <c r="AR299" s="0" t="n">
        <f aca="false">X299-AH299</f>
        <v>0</v>
      </c>
      <c r="AS299" s="0" t="n">
        <f aca="false">Y299-AI299</f>
        <v>0</v>
      </c>
      <c r="AT299" s="0" t="n">
        <f aca="false">Z299-AJ299</f>
        <v>0</v>
      </c>
      <c r="AU299" s="0" t="n">
        <f aca="false">AA299-AK299</f>
        <v>0</v>
      </c>
      <c r="AV299" s="0" t="n">
        <f aca="false">AB299-AL299</f>
        <v>0</v>
      </c>
      <c r="AW299" s="0" t="n">
        <f aca="false">AC299-AM299</f>
        <v>0</v>
      </c>
      <c r="AX299" s="0" t="n">
        <f aca="false">AD299-AN299</f>
        <v>0</v>
      </c>
      <c r="AY299" s="0" t="n">
        <f aca="false">AE299-AO299</f>
        <v>0</v>
      </c>
      <c r="AZ299" s="0" t="n">
        <f aca="false">MAX(0,MIN(AP299,$BT299-SUMIF($AP$2:$AY$2,"&lt;"&amp;AP$2,$AP299:$AY299)))</f>
        <v>0</v>
      </c>
      <c r="BA299" s="0" t="n">
        <f aca="false">MAX(0,MIN(AQ299,$BT299-SUMIF($AP$2:$AY$2,"&lt;"&amp;AQ$2,$AP299:$AY299)))</f>
        <v>0</v>
      </c>
      <c r="BB299" s="0" t="n">
        <f aca="false">MAX(0,MIN(AR299,$BT299-SUMIF($AP$2:$AY$2,"&lt;"&amp;AR$2,$AP299:$AY299)))</f>
        <v>0</v>
      </c>
      <c r="BC299" s="0" t="n">
        <f aca="false">MAX(0,MIN(AS299,$BT299-SUMIF($AP$2:$AY$2,"&lt;"&amp;AS$2,$AP299:$AY299)))</f>
        <v>0</v>
      </c>
      <c r="BD299" s="0" t="n">
        <f aca="false">MAX(0,MIN(AT299,$BT299-SUMIF($AP$2:$AY$2,"&lt;"&amp;AT$2,$AP299:$AY299)))</f>
        <v>0</v>
      </c>
      <c r="BE299" s="0" t="n">
        <f aca="false">MAX(0,MIN(AU299,$BT299-SUMIF($AP$2:$AY$2,"&lt;"&amp;AU$2,$AP299:$AY299)))</f>
        <v>0</v>
      </c>
      <c r="BF299" s="0" t="n">
        <f aca="false">MAX(0,MIN(AV299,$BT299-SUMIF($AP$2:$AY$2,"&lt;"&amp;AV$2,$AP299:$AY299)))</f>
        <v>0</v>
      </c>
      <c r="BG299" s="0" t="n">
        <f aca="false">MAX(0,MIN(AW299,$BT299-SUMIF($AP$2:$AY$2,"&lt;"&amp;AW$2,$AP299:$AY299)))</f>
        <v>0</v>
      </c>
      <c r="BH299" s="0" t="n">
        <f aca="false">MAX(0,MIN(AX299,$BT299-SUMIF($AP$2:$AY$2,"&lt;"&amp;AX$2,$AP299:$AY299)))</f>
        <v>0</v>
      </c>
      <c r="BI299" s="0" t="n">
        <f aca="false">MAX(0,MIN(AY299,$BT299-SUMIF($AP$2:$AY$2,"&lt;"&amp;AY$2,$AP299:$AY299)))</f>
        <v>0</v>
      </c>
      <c r="BJ299" s="0" t="n">
        <f aca="false">ROUND(V299-AF299-AZ299,2)</f>
        <v>0</v>
      </c>
      <c r="BK299" s="0" t="n">
        <f aca="false">ROUND(W299-AG299-BA299,2)</f>
        <v>0</v>
      </c>
      <c r="BL299" s="0" t="n">
        <f aca="false">ROUND(X299-AH299-BB299,2)</f>
        <v>0</v>
      </c>
      <c r="BM299" s="0" t="n">
        <f aca="false">ROUND(Y299-AI299-BC299,2)</f>
        <v>0</v>
      </c>
      <c r="BN299" s="0" t="n">
        <f aca="false">ROUND(Z299-AJ299-BD299,2)</f>
        <v>0</v>
      </c>
      <c r="BO299" s="0" t="n">
        <f aca="false">ROUND(AA299-AK299-BE299,2)</f>
        <v>0</v>
      </c>
      <c r="BP299" s="0" t="n">
        <f aca="false">ROUND(AB299-AL299-BF299,2)</f>
        <v>0</v>
      </c>
      <c r="BQ299" s="0" t="n">
        <f aca="false">ROUND(AC299-AM299-BG299,2)</f>
        <v>0</v>
      </c>
      <c r="BR299" s="0" t="n">
        <f aca="false">ROUND(AD299-AN299-BH299,2)</f>
        <v>0</v>
      </c>
      <c r="BS299" s="0" t="n">
        <f aca="false">ROUND(AE299-AO299-BI299,2)</f>
        <v>0</v>
      </c>
      <c r="BT299" s="0" t="n">
        <f aca="false">MAX(0,Plan!$C$4-SUM(AF299:AO299))</f>
        <v>650</v>
      </c>
      <c r="BU299" s="0" t="n">
        <f aca="false">ROUND(SUM(BJ299:BS299),2)</f>
        <v>0</v>
      </c>
      <c r="BV299" s="0" t="n">
        <f aca="false">SUM(AF299:AO299)+SUM(AZ299:BI299)</f>
        <v>0</v>
      </c>
      <c r="BW299" s="0" t="n">
        <f aca="false">SUM(L299:U299)</f>
        <v>0</v>
      </c>
    </row>
    <row r="300" customFormat="false" ht="15" hidden="false" customHeight="false" outlineLevel="0" collapsed="false">
      <c r="A300" s="0" t="n">
        <v>295</v>
      </c>
      <c r="B300" s="0" t="n">
        <f aca="false">BJ299</f>
        <v>0</v>
      </c>
      <c r="C300" s="0" t="n">
        <f aca="false">BK299</f>
        <v>0</v>
      </c>
      <c r="D300" s="0" t="n">
        <f aca="false">BL299</f>
        <v>0</v>
      </c>
      <c r="E300" s="0" t="n">
        <f aca="false">BM299</f>
        <v>0</v>
      </c>
      <c r="F300" s="0" t="n">
        <f aca="false">BN299</f>
        <v>0</v>
      </c>
      <c r="G300" s="0" t="n">
        <f aca="false">BO299</f>
        <v>0</v>
      </c>
      <c r="H300" s="0" t="n">
        <f aca="false">BP299</f>
        <v>0</v>
      </c>
      <c r="I300" s="0" t="n">
        <f aca="false">BQ299</f>
        <v>0</v>
      </c>
      <c r="J300" s="0" t="n">
        <f aca="false">BR299</f>
        <v>0</v>
      </c>
      <c r="K300" s="0" t="n">
        <f aca="false">BS299</f>
        <v>0</v>
      </c>
      <c r="L300" s="0" t="n">
        <f aca="false">ROUND(B300*N(Debts!$D$5)/12,2)</f>
        <v>0</v>
      </c>
      <c r="M300" s="0" t="n">
        <f aca="false">ROUND(C300*N(Debts!$D$6)/12,2)</f>
        <v>0</v>
      </c>
      <c r="N300" s="0" t="n">
        <f aca="false">ROUND(D300*N(Debts!$D$7)/12,2)</f>
        <v>0</v>
      </c>
      <c r="O300" s="0" t="n">
        <f aca="false">ROUND(E300*N(Debts!$D$8)/12,2)</f>
        <v>0</v>
      </c>
      <c r="P300" s="0" t="n">
        <f aca="false">ROUND(F300*N(Debts!$D$9)/12,2)</f>
        <v>0</v>
      </c>
      <c r="Q300" s="0" t="n">
        <f aca="false">ROUND(G300*N(Debts!$D$10)/12,2)</f>
        <v>0</v>
      </c>
      <c r="R300" s="0" t="n">
        <f aca="false">ROUND(H300*N(Debts!$D$11)/12,2)</f>
        <v>0</v>
      </c>
      <c r="S300" s="0" t="n">
        <f aca="false">ROUND(I300*N(Debts!$D$12)/12,2)</f>
        <v>0</v>
      </c>
      <c r="T300" s="0" t="n">
        <f aca="false">ROUND(J300*N(Debts!$D$13)/12,2)</f>
        <v>0</v>
      </c>
      <c r="U300" s="0" t="n">
        <f aca="false">ROUND(K300*N(Debts!$D$14)/12,2)</f>
        <v>0</v>
      </c>
      <c r="V300" s="0" t="n">
        <f aca="false">B300+L300</f>
        <v>0</v>
      </c>
      <c r="W300" s="0" t="n">
        <f aca="false">C300+M300</f>
        <v>0</v>
      </c>
      <c r="X300" s="0" t="n">
        <f aca="false">D300+N300</f>
        <v>0</v>
      </c>
      <c r="Y300" s="0" t="n">
        <f aca="false">E300+O300</f>
        <v>0</v>
      </c>
      <c r="Z300" s="0" t="n">
        <f aca="false">F300+P300</f>
        <v>0</v>
      </c>
      <c r="AA300" s="0" t="n">
        <f aca="false">G300+Q300</f>
        <v>0</v>
      </c>
      <c r="AB300" s="0" t="n">
        <f aca="false">H300+R300</f>
        <v>0</v>
      </c>
      <c r="AC300" s="0" t="n">
        <f aca="false">I300+S300</f>
        <v>0</v>
      </c>
      <c r="AD300" s="0" t="n">
        <f aca="false">J300+T300</f>
        <v>0</v>
      </c>
      <c r="AE300" s="0" t="n">
        <f aca="false">K300+U300</f>
        <v>0</v>
      </c>
      <c r="AF300" s="0" t="n">
        <f aca="false">MIN(N(Debts!$E$5),V300)</f>
        <v>0</v>
      </c>
      <c r="AG300" s="0" t="n">
        <f aca="false">MIN(N(Debts!$E$6),W300)</f>
        <v>0</v>
      </c>
      <c r="AH300" s="0" t="n">
        <f aca="false">MIN(N(Debts!$E$7),X300)</f>
        <v>0</v>
      </c>
      <c r="AI300" s="0" t="n">
        <f aca="false">MIN(N(Debts!$E$8),Y300)</f>
        <v>0</v>
      </c>
      <c r="AJ300" s="0" t="n">
        <f aca="false">MIN(N(Debts!$E$9),Z300)</f>
        <v>0</v>
      </c>
      <c r="AK300" s="0" t="n">
        <f aca="false">MIN(N(Debts!$E$10),AA300)</f>
        <v>0</v>
      </c>
      <c r="AL300" s="0" t="n">
        <f aca="false">MIN(N(Debts!$E$11),AB300)</f>
        <v>0</v>
      </c>
      <c r="AM300" s="0" t="n">
        <f aca="false">MIN(N(Debts!$E$12),AC300)</f>
        <v>0</v>
      </c>
      <c r="AN300" s="0" t="n">
        <f aca="false">MIN(N(Debts!$E$13),AD300)</f>
        <v>0</v>
      </c>
      <c r="AO300" s="0" t="n">
        <f aca="false">MIN(N(Debts!$E$14),AE300)</f>
        <v>0</v>
      </c>
      <c r="AP300" s="0" t="n">
        <f aca="false">V300-AF300</f>
        <v>0</v>
      </c>
      <c r="AQ300" s="0" t="n">
        <f aca="false">W300-AG300</f>
        <v>0</v>
      </c>
      <c r="AR300" s="0" t="n">
        <f aca="false">X300-AH300</f>
        <v>0</v>
      </c>
      <c r="AS300" s="0" t="n">
        <f aca="false">Y300-AI300</f>
        <v>0</v>
      </c>
      <c r="AT300" s="0" t="n">
        <f aca="false">Z300-AJ300</f>
        <v>0</v>
      </c>
      <c r="AU300" s="0" t="n">
        <f aca="false">AA300-AK300</f>
        <v>0</v>
      </c>
      <c r="AV300" s="0" t="n">
        <f aca="false">AB300-AL300</f>
        <v>0</v>
      </c>
      <c r="AW300" s="0" t="n">
        <f aca="false">AC300-AM300</f>
        <v>0</v>
      </c>
      <c r="AX300" s="0" t="n">
        <f aca="false">AD300-AN300</f>
        <v>0</v>
      </c>
      <c r="AY300" s="0" t="n">
        <f aca="false">AE300-AO300</f>
        <v>0</v>
      </c>
      <c r="AZ300" s="0" t="n">
        <f aca="false">MAX(0,MIN(AP300,$BT300-SUMIF($AP$2:$AY$2,"&lt;"&amp;AP$2,$AP300:$AY300)))</f>
        <v>0</v>
      </c>
      <c r="BA300" s="0" t="n">
        <f aca="false">MAX(0,MIN(AQ300,$BT300-SUMIF($AP$2:$AY$2,"&lt;"&amp;AQ$2,$AP300:$AY300)))</f>
        <v>0</v>
      </c>
      <c r="BB300" s="0" t="n">
        <f aca="false">MAX(0,MIN(AR300,$BT300-SUMIF($AP$2:$AY$2,"&lt;"&amp;AR$2,$AP300:$AY300)))</f>
        <v>0</v>
      </c>
      <c r="BC300" s="0" t="n">
        <f aca="false">MAX(0,MIN(AS300,$BT300-SUMIF($AP$2:$AY$2,"&lt;"&amp;AS$2,$AP300:$AY300)))</f>
        <v>0</v>
      </c>
      <c r="BD300" s="0" t="n">
        <f aca="false">MAX(0,MIN(AT300,$BT300-SUMIF($AP$2:$AY$2,"&lt;"&amp;AT$2,$AP300:$AY300)))</f>
        <v>0</v>
      </c>
      <c r="BE300" s="0" t="n">
        <f aca="false">MAX(0,MIN(AU300,$BT300-SUMIF($AP$2:$AY$2,"&lt;"&amp;AU$2,$AP300:$AY300)))</f>
        <v>0</v>
      </c>
      <c r="BF300" s="0" t="n">
        <f aca="false">MAX(0,MIN(AV300,$BT300-SUMIF($AP$2:$AY$2,"&lt;"&amp;AV$2,$AP300:$AY300)))</f>
        <v>0</v>
      </c>
      <c r="BG300" s="0" t="n">
        <f aca="false">MAX(0,MIN(AW300,$BT300-SUMIF($AP$2:$AY$2,"&lt;"&amp;AW$2,$AP300:$AY300)))</f>
        <v>0</v>
      </c>
      <c r="BH300" s="0" t="n">
        <f aca="false">MAX(0,MIN(AX300,$BT300-SUMIF($AP$2:$AY$2,"&lt;"&amp;AX$2,$AP300:$AY300)))</f>
        <v>0</v>
      </c>
      <c r="BI300" s="0" t="n">
        <f aca="false">MAX(0,MIN(AY300,$BT300-SUMIF($AP$2:$AY$2,"&lt;"&amp;AY$2,$AP300:$AY300)))</f>
        <v>0</v>
      </c>
      <c r="BJ300" s="0" t="n">
        <f aca="false">ROUND(V300-AF300-AZ300,2)</f>
        <v>0</v>
      </c>
      <c r="BK300" s="0" t="n">
        <f aca="false">ROUND(W300-AG300-BA300,2)</f>
        <v>0</v>
      </c>
      <c r="BL300" s="0" t="n">
        <f aca="false">ROUND(X300-AH300-BB300,2)</f>
        <v>0</v>
      </c>
      <c r="BM300" s="0" t="n">
        <f aca="false">ROUND(Y300-AI300-BC300,2)</f>
        <v>0</v>
      </c>
      <c r="BN300" s="0" t="n">
        <f aca="false">ROUND(Z300-AJ300-BD300,2)</f>
        <v>0</v>
      </c>
      <c r="BO300" s="0" t="n">
        <f aca="false">ROUND(AA300-AK300-BE300,2)</f>
        <v>0</v>
      </c>
      <c r="BP300" s="0" t="n">
        <f aca="false">ROUND(AB300-AL300-BF300,2)</f>
        <v>0</v>
      </c>
      <c r="BQ300" s="0" t="n">
        <f aca="false">ROUND(AC300-AM300-BG300,2)</f>
        <v>0</v>
      </c>
      <c r="BR300" s="0" t="n">
        <f aca="false">ROUND(AD300-AN300-BH300,2)</f>
        <v>0</v>
      </c>
      <c r="BS300" s="0" t="n">
        <f aca="false">ROUND(AE300-AO300-BI300,2)</f>
        <v>0</v>
      </c>
      <c r="BT300" s="0" t="n">
        <f aca="false">MAX(0,Plan!$C$4-SUM(AF300:AO300))</f>
        <v>650</v>
      </c>
      <c r="BU300" s="0" t="n">
        <f aca="false">ROUND(SUM(BJ300:BS300),2)</f>
        <v>0</v>
      </c>
      <c r="BV300" s="0" t="n">
        <f aca="false">SUM(AF300:AO300)+SUM(AZ300:BI300)</f>
        <v>0</v>
      </c>
      <c r="BW300" s="0" t="n">
        <f aca="false">SUM(L300:U300)</f>
        <v>0</v>
      </c>
    </row>
    <row r="301" customFormat="false" ht="15" hidden="false" customHeight="false" outlineLevel="0" collapsed="false">
      <c r="A301" s="0" t="n">
        <v>296</v>
      </c>
      <c r="B301" s="0" t="n">
        <f aca="false">BJ300</f>
        <v>0</v>
      </c>
      <c r="C301" s="0" t="n">
        <f aca="false">BK300</f>
        <v>0</v>
      </c>
      <c r="D301" s="0" t="n">
        <f aca="false">BL300</f>
        <v>0</v>
      </c>
      <c r="E301" s="0" t="n">
        <f aca="false">BM300</f>
        <v>0</v>
      </c>
      <c r="F301" s="0" t="n">
        <f aca="false">BN300</f>
        <v>0</v>
      </c>
      <c r="G301" s="0" t="n">
        <f aca="false">BO300</f>
        <v>0</v>
      </c>
      <c r="H301" s="0" t="n">
        <f aca="false">BP300</f>
        <v>0</v>
      </c>
      <c r="I301" s="0" t="n">
        <f aca="false">BQ300</f>
        <v>0</v>
      </c>
      <c r="J301" s="0" t="n">
        <f aca="false">BR300</f>
        <v>0</v>
      </c>
      <c r="K301" s="0" t="n">
        <f aca="false">BS300</f>
        <v>0</v>
      </c>
      <c r="L301" s="0" t="n">
        <f aca="false">ROUND(B301*N(Debts!$D$5)/12,2)</f>
        <v>0</v>
      </c>
      <c r="M301" s="0" t="n">
        <f aca="false">ROUND(C301*N(Debts!$D$6)/12,2)</f>
        <v>0</v>
      </c>
      <c r="N301" s="0" t="n">
        <f aca="false">ROUND(D301*N(Debts!$D$7)/12,2)</f>
        <v>0</v>
      </c>
      <c r="O301" s="0" t="n">
        <f aca="false">ROUND(E301*N(Debts!$D$8)/12,2)</f>
        <v>0</v>
      </c>
      <c r="P301" s="0" t="n">
        <f aca="false">ROUND(F301*N(Debts!$D$9)/12,2)</f>
        <v>0</v>
      </c>
      <c r="Q301" s="0" t="n">
        <f aca="false">ROUND(G301*N(Debts!$D$10)/12,2)</f>
        <v>0</v>
      </c>
      <c r="R301" s="0" t="n">
        <f aca="false">ROUND(H301*N(Debts!$D$11)/12,2)</f>
        <v>0</v>
      </c>
      <c r="S301" s="0" t="n">
        <f aca="false">ROUND(I301*N(Debts!$D$12)/12,2)</f>
        <v>0</v>
      </c>
      <c r="T301" s="0" t="n">
        <f aca="false">ROUND(J301*N(Debts!$D$13)/12,2)</f>
        <v>0</v>
      </c>
      <c r="U301" s="0" t="n">
        <f aca="false">ROUND(K301*N(Debts!$D$14)/12,2)</f>
        <v>0</v>
      </c>
      <c r="V301" s="0" t="n">
        <f aca="false">B301+L301</f>
        <v>0</v>
      </c>
      <c r="W301" s="0" t="n">
        <f aca="false">C301+M301</f>
        <v>0</v>
      </c>
      <c r="X301" s="0" t="n">
        <f aca="false">D301+N301</f>
        <v>0</v>
      </c>
      <c r="Y301" s="0" t="n">
        <f aca="false">E301+O301</f>
        <v>0</v>
      </c>
      <c r="Z301" s="0" t="n">
        <f aca="false">F301+P301</f>
        <v>0</v>
      </c>
      <c r="AA301" s="0" t="n">
        <f aca="false">G301+Q301</f>
        <v>0</v>
      </c>
      <c r="AB301" s="0" t="n">
        <f aca="false">H301+R301</f>
        <v>0</v>
      </c>
      <c r="AC301" s="0" t="n">
        <f aca="false">I301+S301</f>
        <v>0</v>
      </c>
      <c r="AD301" s="0" t="n">
        <f aca="false">J301+T301</f>
        <v>0</v>
      </c>
      <c r="AE301" s="0" t="n">
        <f aca="false">K301+U301</f>
        <v>0</v>
      </c>
      <c r="AF301" s="0" t="n">
        <f aca="false">MIN(N(Debts!$E$5),V301)</f>
        <v>0</v>
      </c>
      <c r="AG301" s="0" t="n">
        <f aca="false">MIN(N(Debts!$E$6),W301)</f>
        <v>0</v>
      </c>
      <c r="AH301" s="0" t="n">
        <f aca="false">MIN(N(Debts!$E$7),X301)</f>
        <v>0</v>
      </c>
      <c r="AI301" s="0" t="n">
        <f aca="false">MIN(N(Debts!$E$8),Y301)</f>
        <v>0</v>
      </c>
      <c r="AJ301" s="0" t="n">
        <f aca="false">MIN(N(Debts!$E$9),Z301)</f>
        <v>0</v>
      </c>
      <c r="AK301" s="0" t="n">
        <f aca="false">MIN(N(Debts!$E$10),AA301)</f>
        <v>0</v>
      </c>
      <c r="AL301" s="0" t="n">
        <f aca="false">MIN(N(Debts!$E$11),AB301)</f>
        <v>0</v>
      </c>
      <c r="AM301" s="0" t="n">
        <f aca="false">MIN(N(Debts!$E$12),AC301)</f>
        <v>0</v>
      </c>
      <c r="AN301" s="0" t="n">
        <f aca="false">MIN(N(Debts!$E$13),AD301)</f>
        <v>0</v>
      </c>
      <c r="AO301" s="0" t="n">
        <f aca="false">MIN(N(Debts!$E$14),AE301)</f>
        <v>0</v>
      </c>
      <c r="AP301" s="0" t="n">
        <f aca="false">V301-AF301</f>
        <v>0</v>
      </c>
      <c r="AQ301" s="0" t="n">
        <f aca="false">W301-AG301</f>
        <v>0</v>
      </c>
      <c r="AR301" s="0" t="n">
        <f aca="false">X301-AH301</f>
        <v>0</v>
      </c>
      <c r="AS301" s="0" t="n">
        <f aca="false">Y301-AI301</f>
        <v>0</v>
      </c>
      <c r="AT301" s="0" t="n">
        <f aca="false">Z301-AJ301</f>
        <v>0</v>
      </c>
      <c r="AU301" s="0" t="n">
        <f aca="false">AA301-AK301</f>
        <v>0</v>
      </c>
      <c r="AV301" s="0" t="n">
        <f aca="false">AB301-AL301</f>
        <v>0</v>
      </c>
      <c r="AW301" s="0" t="n">
        <f aca="false">AC301-AM301</f>
        <v>0</v>
      </c>
      <c r="AX301" s="0" t="n">
        <f aca="false">AD301-AN301</f>
        <v>0</v>
      </c>
      <c r="AY301" s="0" t="n">
        <f aca="false">AE301-AO301</f>
        <v>0</v>
      </c>
      <c r="AZ301" s="0" t="n">
        <f aca="false">MAX(0,MIN(AP301,$BT301-SUMIF($AP$2:$AY$2,"&lt;"&amp;AP$2,$AP301:$AY301)))</f>
        <v>0</v>
      </c>
      <c r="BA301" s="0" t="n">
        <f aca="false">MAX(0,MIN(AQ301,$BT301-SUMIF($AP$2:$AY$2,"&lt;"&amp;AQ$2,$AP301:$AY301)))</f>
        <v>0</v>
      </c>
      <c r="BB301" s="0" t="n">
        <f aca="false">MAX(0,MIN(AR301,$BT301-SUMIF($AP$2:$AY$2,"&lt;"&amp;AR$2,$AP301:$AY301)))</f>
        <v>0</v>
      </c>
      <c r="BC301" s="0" t="n">
        <f aca="false">MAX(0,MIN(AS301,$BT301-SUMIF($AP$2:$AY$2,"&lt;"&amp;AS$2,$AP301:$AY301)))</f>
        <v>0</v>
      </c>
      <c r="BD301" s="0" t="n">
        <f aca="false">MAX(0,MIN(AT301,$BT301-SUMIF($AP$2:$AY$2,"&lt;"&amp;AT$2,$AP301:$AY301)))</f>
        <v>0</v>
      </c>
      <c r="BE301" s="0" t="n">
        <f aca="false">MAX(0,MIN(AU301,$BT301-SUMIF($AP$2:$AY$2,"&lt;"&amp;AU$2,$AP301:$AY301)))</f>
        <v>0</v>
      </c>
      <c r="BF301" s="0" t="n">
        <f aca="false">MAX(0,MIN(AV301,$BT301-SUMIF($AP$2:$AY$2,"&lt;"&amp;AV$2,$AP301:$AY301)))</f>
        <v>0</v>
      </c>
      <c r="BG301" s="0" t="n">
        <f aca="false">MAX(0,MIN(AW301,$BT301-SUMIF($AP$2:$AY$2,"&lt;"&amp;AW$2,$AP301:$AY301)))</f>
        <v>0</v>
      </c>
      <c r="BH301" s="0" t="n">
        <f aca="false">MAX(0,MIN(AX301,$BT301-SUMIF($AP$2:$AY$2,"&lt;"&amp;AX$2,$AP301:$AY301)))</f>
        <v>0</v>
      </c>
      <c r="BI301" s="0" t="n">
        <f aca="false">MAX(0,MIN(AY301,$BT301-SUMIF($AP$2:$AY$2,"&lt;"&amp;AY$2,$AP301:$AY301)))</f>
        <v>0</v>
      </c>
      <c r="BJ301" s="0" t="n">
        <f aca="false">ROUND(V301-AF301-AZ301,2)</f>
        <v>0</v>
      </c>
      <c r="BK301" s="0" t="n">
        <f aca="false">ROUND(W301-AG301-BA301,2)</f>
        <v>0</v>
      </c>
      <c r="BL301" s="0" t="n">
        <f aca="false">ROUND(X301-AH301-BB301,2)</f>
        <v>0</v>
      </c>
      <c r="BM301" s="0" t="n">
        <f aca="false">ROUND(Y301-AI301-BC301,2)</f>
        <v>0</v>
      </c>
      <c r="BN301" s="0" t="n">
        <f aca="false">ROUND(Z301-AJ301-BD301,2)</f>
        <v>0</v>
      </c>
      <c r="BO301" s="0" t="n">
        <f aca="false">ROUND(AA301-AK301-BE301,2)</f>
        <v>0</v>
      </c>
      <c r="BP301" s="0" t="n">
        <f aca="false">ROUND(AB301-AL301-BF301,2)</f>
        <v>0</v>
      </c>
      <c r="BQ301" s="0" t="n">
        <f aca="false">ROUND(AC301-AM301-BG301,2)</f>
        <v>0</v>
      </c>
      <c r="BR301" s="0" t="n">
        <f aca="false">ROUND(AD301-AN301-BH301,2)</f>
        <v>0</v>
      </c>
      <c r="BS301" s="0" t="n">
        <f aca="false">ROUND(AE301-AO301-BI301,2)</f>
        <v>0</v>
      </c>
      <c r="BT301" s="0" t="n">
        <f aca="false">MAX(0,Plan!$C$4-SUM(AF301:AO301))</f>
        <v>650</v>
      </c>
      <c r="BU301" s="0" t="n">
        <f aca="false">ROUND(SUM(BJ301:BS301),2)</f>
        <v>0</v>
      </c>
      <c r="BV301" s="0" t="n">
        <f aca="false">SUM(AF301:AO301)+SUM(AZ301:BI301)</f>
        <v>0</v>
      </c>
      <c r="BW301" s="0" t="n">
        <f aca="false">SUM(L301:U301)</f>
        <v>0</v>
      </c>
    </row>
    <row r="302" customFormat="false" ht="15" hidden="false" customHeight="false" outlineLevel="0" collapsed="false">
      <c r="A302" s="0" t="n">
        <v>297</v>
      </c>
      <c r="B302" s="0" t="n">
        <f aca="false">BJ301</f>
        <v>0</v>
      </c>
      <c r="C302" s="0" t="n">
        <f aca="false">BK301</f>
        <v>0</v>
      </c>
      <c r="D302" s="0" t="n">
        <f aca="false">BL301</f>
        <v>0</v>
      </c>
      <c r="E302" s="0" t="n">
        <f aca="false">BM301</f>
        <v>0</v>
      </c>
      <c r="F302" s="0" t="n">
        <f aca="false">BN301</f>
        <v>0</v>
      </c>
      <c r="G302" s="0" t="n">
        <f aca="false">BO301</f>
        <v>0</v>
      </c>
      <c r="H302" s="0" t="n">
        <f aca="false">BP301</f>
        <v>0</v>
      </c>
      <c r="I302" s="0" t="n">
        <f aca="false">BQ301</f>
        <v>0</v>
      </c>
      <c r="J302" s="0" t="n">
        <f aca="false">BR301</f>
        <v>0</v>
      </c>
      <c r="K302" s="0" t="n">
        <f aca="false">BS301</f>
        <v>0</v>
      </c>
      <c r="L302" s="0" t="n">
        <f aca="false">ROUND(B302*N(Debts!$D$5)/12,2)</f>
        <v>0</v>
      </c>
      <c r="M302" s="0" t="n">
        <f aca="false">ROUND(C302*N(Debts!$D$6)/12,2)</f>
        <v>0</v>
      </c>
      <c r="N302" s="0" t="n">
        <f aca="false">ROUND(D302*N(Debts!$D$7)/12,2)</f>
        <v>0</v>
      </c>
      <c r="O302" s="0" t="n">
        <f aca="false">ROUND(E302*N(Debts!$D$8)/12,2)</f>
        <v>0</v>
      </c>
      <c r="P302" s="0" t="n">
        <f aca="false">ROUND(F302*N(Debts!$D$9)/12,2)</f>
        <v>0</v>
      </c>
      <c r="Q302" s="0" t="n">
        <f aca="false">ROUND(G302*N(Debts!$D$10)/12,2)</f>
        <v>0</v>
      </c>
      <c r="R302" s="0" t="n">
        <f aca="false">ROUND(H302*N(Debts!$D$11)/12,2)</f>
        <v>0</v>
      </c>
      <c r="S302" s="0" t="n">
        <f aca="false">ROUND(I302*N(Debts!$D$12)/12,2)</f>
        <v>0</v>
      </c>
      <c r="T302" s="0" t="n">
        <f aca="false">ROUND(J302*N(Debts!$D$13)/12,2)</f>
        <v>0</v>
      </c>
      <c r="U302" s="0" t="n">
        <f aca="false">ROUND(K302*N(Debts!$D$14)/12,2)</f>
        <v>0</v>
      </c>
      <c r="V302" s="0" t="n">
        <f aca="false">B302+L302</f>
        <v>0</v>
      </c>
      <c r="W302" s="0" t="n">
        <f aca="false">C302+M302</f>
        <v>0</v>
      </c>
      <c r="X302" s="0" t="n">
        <f aca="false">D302+N302</f>
        <v>0</v>
      </c>
      <c r="Y302" s="0" t="n">
        <f aca="false">E302+O302</f>
        <v>0</v>
      </c>
      <c r="Z302" s="0" t="n">
        <f aca="false">F302+P302</f>
        <v>0</v>
      </c>
      <c r="AA302" s="0" t="n">
        <f aca="false">G302+Q302</f>
        <v>0</v>
      </c>
      <c r="AB302" s="0" t="n">
        <f aca="false">H302+R302</f>
        <v>0</v>
      </c>
      <c r="AC302" s="0" t="n">
        <f aca="false">I302+S302</f>
        <v>0</v>
      </c>
      <c r="AD302" s="0" t="n">
        <f aca="false">J302+T302</f>
        <v>0</v>
      </c>
      <c r="AE302" s="0" t="n">
        <f aca="false">K302+U302</f>
        <v>0</v>
      </c>
      <c r="AF302" s="0" t="n">
        <f aca="false">MIN(N(Debts!$E$5),V302)</f>
        <v>0</v>
      </c>
      <c r="AG302" s="0" t="n">
        <f aca="false">MIN(N(Debts!$E$6),W302)</f>
        <v>0</v>
      </c>
      <c r="AH302" s="0" t="n">
        <f aca="false">MIN(N(Debts!$E$7),X302)</f>
        <v>0</v>
      </c>
      <c r="AI302" s="0" t="n">
        <f aca="false">MIN(N(Debts!$E$8),Y302)</f>
        <v>0</v>
      </c>
      <c r="AJ302" s="0" t="n">
        <f aca="false">MIN(N(Debts!$E$9),Z302)</f>
        <v>0</v>
      </c>
      <c r="AK302" s="0" t="n">
        <f aca="false">MIN(N(Debts!$E$10),AA302)</f>
        <v>0</v>
      </c>
      <c r="AL302" s="0" t="n">
        <f aca="false">MIN(N(Debts!$E$11),AB302)</f>
        <v>0</v>
      </c>
      <c r="AM302" s="0" t="n">
        <f aca="false">MIN(N(Debts!$E$12),AC302)</f>
        <v>0</v>
      </c>
      <c r="AN302" s="0" t="n">
        <f aca="false">MIN(N(Debts!$E$13),AD302)</f>
        <v>0</v>
      </c>
      <c r="AO302" s="0" t="n">
        <f aca="false">MIN(N(Debts!$E$14),AE302)</f>
        <v>0</v>
      </c>
      <c r="AP302" s="0" t="n">
        <f aca="false">V302-AF302</f>
        <v>0</v>
      </c>
      <c r="AQ302" s="0" t="n">
        <f aca="false">W302-AG302</f>
        <v>0</v>
      </c>
      <c r="AR302" s="0" t="n">
        <f aca="false">X302-AH302</f>
        <v>0</v>
      </c>
      <c r="AS302" s="0" t="n">
        <f aca="false">Y302-AI302</f>
        <v>0</v>
      </c>
      <c r="AT302" s="0" t="n">
        <f aca="false">Z302-AJ302</f>
        <v>0</v>
      </c>
      <c r="AU302" s="0" t="n">
        <f aca="false">AA302-AK302</f>
        <v>0</v>
      </c>
      <c r="AV302" s="0" t="n">
        <f aca="false">AB302-AL302</f>
        <v>0</v>
      </c>
      <c r="AW302" s="0" t="n">
        <f aca="false">AC302-AM302</f>
        <v>0</v>
      </c>
      <c r="AX302" s="0" t="n">
        <f aca="false">AD302-AN302</f>
        <v>0</v>
      </c>
      <c r="AY302" s="0" t="n">
        <f aca="false">AE302-AO302</f>
        <v>0</v>
      </c>
      <c r="AZ302" s="0" t="n">
        <f aca="false">MAX(0,MIN(AP302,$BT302-SUMIF($AP$2:$AY$2,"&lt;"&amp;AP$2,$AP302:$AY302)))</f>
        <v>0</v>
      </c>
      <c r="BA302" s="0" t="n">
        <f aca="false">MAX(0,MIN(AQ302,$BT302-SUMIF($AP$2:$AY$2,"&lt;"&amp;AQ$2,$AP302:$AY302)))</f>
        <v>0</v>
      </c>
      <c r="BB302" s="0" t="n">
        <f aca="false">MAX(0,MIN(AR302,$BT302-SUMIF($AP$2:$AY$2,"&lt;"&amp;AR$2,$AP302:$AY302)))</f>
        <v>0</v>
      </c>
      <c r="BC302" s="0" t="n">
        <f aca="false">MAX(0,MIN(AS302,$BT302-SUMIF($AP$2:$AY$2,"&lt;"&amp;AS$2,$AP302:$AY302)))</f>
        <v>0</v>
      </c>
      <c r="BD302" s="0" t="n">
        <f aca="false">MAX(0,MIN(AT302,$BT302-SUMIF($AP$2:$AY$2,"&lt;"&amp;AT$2,$AP302:$AY302)))</f>
        <v>0</v>
      </c>
      <c r="BE302" s="0" t="n">
        <f aca="false">MAX(0,MIN(AU302,$BT302-SUMIF($AP$2:$AY$2,"&lt;"&amp;AU$2,$AP302:$AY302)))</f>
        <v>0</v>
      </c>
      <c r="BF302" s="0" t="n">
        <f aca="false">MAX(0,MIN(AV302,$BT302-SUMIF($AP$2:$AY$2,"&lt;"&amp;AV$2,$AP302:$AY302)))</f>
        <v>0</v>
      </c>
      <c r="BG302" s="0" t="n">
        <f aca="false">MAX(0,MIN(AW302,$BT302-SUMIF($AP$2:$AY$2,"&lt;"&amp;AW$2,$AP302:$AY302)))</f>
        <v>0</v>
      </c>
      <c r="BH302" s="0" t="n">
        <f aca="false">MAX(0,MIN(AX302,$BT302-SUMIF($AP$2:$AY$2,"&lt;"&amp;AX$2,$AP302:$AY302)))</f>
        <v>0</v>
      </c>
      <c r="BI302" s="0" t="n">
        <f aca="false">MAX(0,MIN(AY302,$BT302-SUMIF($AP$2:$AY$2,"&lt;"&amp;AY$2,$AP302:$AY302)))</f>
        <v>0</v>
      </c>
      <c r="BJ302" s="0" t="n">
        <f aca="false">ROUND(V302-AF302-AZ302,2)</f>
        <v>0</v>
      </c>
      <c r="BK302" s="0" t="n">
        <f aca="false">ROUND(W302-AG302-BA302,2)</f>
        <v>0</v>
      </c>
      <c r="BL302" s="0" t="n">
        <f aca="false">ROUND(X302-AH302-BB302,2)</f>
        <v>0</v>
      </c>
      <c r="BM302" s="0" t="n">
        <f aca="false">ROUND(Y302-AI302-BC302,2)</f>
        <v>0</v>
      </c>
      <c r="BN302" s="0" t="n">
        <f aca="false">ROUND(Z302-AJ302-BD302,2)</f>
        <v>0</v>
      </c>
      <c r="BO302" s="0" t="n">
        <f aca="false">ROUND(AA302-AK302-BE302,2)</f>
        <v>0</v>
      </c>
      <c r="BP302" s="0" t="n">
        <f aca="false">ROUND(AB302-AL302-BF302,2)</f>
        <v>0</v>
      </c>
      <c r="BQ302" s="0" t="n">
        <f aca="false">ROUND(AC302-AM302-BG302,2)</f>
        <v>0</v>
      </c>
      <c r="BR302" s="0" t="n">
        <f aca="false">ROUND(AD302-AN302-BH302,2)</f>
        <v>0</v>
      </c>
      <c r="BS302" s="0" t="n">
        <f aca="false">ROUND(AE302-AO302-BI302,2)</f>
        <v>0</v>
      </c>
      <c r="BT302" s="0" t="n">
        <f aca="false">MAX(0,Plan!$C$4-SUM(AF302:AO302))</f>
        <v>650</v>
      </c>
      <c r="BU302" s="0" t="n">
        <f aca="false">ROUND(SUM(BJ302:BS302),2)</f>
        <v>0</v>
      </c>
      <c r="BV302" s="0" t="n">
        <f aca="false">SUM(AF302:AO302)+SUM(AZ302:BI302)</f>
        <v>0</v>
      </c>
      <c r="BW302" s="0" t="n">
        <f aca="false">SUM(L302:U302)</f>
        <v>0</v>
      </c>
    </row>
    <row r="303" customFormat="false" ht="15" hidden="false" customHeight="false" outlineLevel="0" collapsed="false">
      <c r="A303" s="0" t="n">
        <v>298</v>
      </c>
      <c r="B303" s="0" t="n">
        <f aca="false">BJ302</f>
        <v>0</v>
      </c>
      <c r="C303" s="0" t="n">
        <f aca="false">BK302</f>
        <v>0</v>
      </c>
      <c r="D303" s="0" t="n">
        <f aca="false">BL302</f>
        <v>0</v>
      </c>
      <c r="E303" s="0" t="n">
        <f aca="false">BM302</f>
        <v>0</v>
      </c>
      <c r="F303" s="0" t="n">
        <f aca="false">BN302</f>
        <v>0</v>
      </c>
      <c r="G303" s="0" t="n">
        <f aca="false">BO302</f>
        <v>0</v>
      </c>
      <c r="H303" s="0" t="n">
        <f aca="false">BP302</f>
        <v>0</v>
      </c>
      <c r="I303" s="0" t="n">
        <f aca="false">BQ302</f>
        <v>0</v>
      </c>
      <c r="J303" s="0" t="n">
        <f aca="false">BR302</f>
        <v>0</v>
      </c>
      <c r="K303" s="0" t="n">
        <f aca="false">BS302</f>
        <v>0</v>
      </c>
      <c r="L303" s="0" t="n">
        <f aca="false">ROUND(B303*N(Debts!$D$5)/12,2)</f>
        <v>0</v>
      </c>
      <c r="M303" s="0" t="n">
        <f aca="false">ROUND(C303*N(Debts!$D$6)/12,2)</f>
        <v>0</v>
      </c>
      <c r="N303" s="0" t="n">
        <f aca="false">ROUND(D303*N(Debts!$D$7)/12,2)</f>
        <v>0</v>
      </c>
      <c r="O303" s="0" t="n">
        <f aca="false">ROUND(E303*N(Debts!$D$8)/12,2)</f>
        <v>0</v>
      </c>
      <c r="P303" s="0" t="n">
        <f aca="false">ROUND(F303*N(Debts!$D$9)/12,2)</f>
        <v>0</v>
      </c>
      <c r="Q303" s="0" t="n">
        <f aca="false">ROUND(G303*N(Debts!$D$10)/12,2)</f>
        <v>0</v>
      </c>
      <c r="R303" s="0" t="n">
        <f aca="false">ROUND(H303*N(Debts!$D$11)/12,2)</f>
        <v>0</v>
      </c>
      <c r="S303" s="0" t="n">
        <f aca="false">ROUND(I303*N(Debts!$D$12)/12,2)</f>
        <v>0</v>
      </c>
      <c r="T303" s="0" t="n">
        <f aca="false">ROUND(J303*N(Debts!$D$13)/12,2)</f>
        <v>0</v>
      </c>
      <c r="U303" s="0" t="n">
        <f aca="false">ROUND(K303*N(Debts!$D$14)/12,2)</f>
        <v>0</v>
      </c>
      <c r="V303" s="0" t="n">
        <f aca="false">B303+L303</f>
        <v>0</v>
      </c>
      <c r="W303" s="0" t="n">
        <f aca="false">C303+M303</f>
        <v>0</v>
      </c>
      <c r="X303" s="0" t="n">
        <f aca="false">D303+N303</f>
        <v>0</v>
      </c>
      <c r="Y303" s="0" t="n">
        <f aca="false">E303+O303</f>
        <v>0</v>
      </c>
      <c r="Z303" s="0" t="n">
        <f aca="false">F303+P303</f>
        <v>0</v>
      </c>
      <c r="AA303" s="0" t="n">
        <f aca="false">G303+Q303</f>
        <v>0</v>
      </c>
      <c r="AB303" s="0" t="n">
        <f aca="false">H303+R303</f>
        <v>0</v>
      </c>
      <c r="AC303" s="0" t="n">
        <f aca="false">I303+S303</f>
        <v>0</v>
      </c>
      <c r="AD303" s="0" t="n">
        <f aca="false">J303+T303</f>
        <v>0</v>
      </c>
      <c r="AE303" s="0" t="n">
        <f aca="false">K303+U303</f>
        <v>0</v>
      </c>
      <c r="AF303" s="0" t="n">
        <f aca="false">MIN(N(Debts!$E$5),V303)</f>
        <v>0</v>
      </c>
      <c r="AG303" s="0" t="n">
        <f aca="false">MIN(N(Debts!$E$6),W303)</f>
        <v>0</v>
      </c>
      <c r="AH303" s="0" t="n">
        <f aca="false">MIN(N(Debts!$E$7),X303)</f>
        <v>0</v>
      </c>
      <c r="AI303" s="0" t="n">
        <f aca="false">MIN(N(Debts!$E$8),Y303)</f>
        <v>0</v>
      </c>
      <c r="AJ303" s="0" t="n">
        <f aca="false">MIN(N(Debts!$E$9),Z303)</f>
        <v>0</v>
      </c>
      <c r="AK303" s="0" t="n">
        <f aca="false">MIN(N(Debts!$E$10),AA303)</f>
        <v>0</v>
      </c>
      <c r="AL303" s="0" t="n">
        <f aca="false">MIN(N(Debts!$E$11),AB303)</f>
        <v>0</v>
      </c>
      <c r="AM303" s="0" t="n">
        <f aca="false">MIN(N(Debts!$E$12),AC303)</f>
        <v>0</v>
      </c>
      <c r="AN303" s="0" t="n">
        <f aca="false">MIN(N(Debts!$E$13),AD303)</f>
        <v>0</v>
      </c>
      <c r="AO303" s="0" t="n">
        <f aca="false">MIN(N(Debts!$E$14),AE303)</f>
        <v>0</v>
      </c>
      <c r="AP303" s="0" t="n">
        <f aca="false">V303-AF303</f>
        <v>0</v>
      </c>
      <c r="AQ303" s="0" t="n">
        <f aca="false">W303-AG303</f>
        <v>0</v>
      </c>
      <c r="AR303" s="0" t="n">
        <f aca="false">X303-AH303</f>
        <v>0</v>
      </c>
      <c r="AS303" s="0" t="n">
        <f aca="false">Y303-AI303</f>
        <v>0</v>
      </c>
      <c r="AT303" s="0" t="n">
        <f aca="false">Z303-AJ303</f>
        <v>0</v>
      </c>
      <c r="AU303" s="0" t="n">
        <f aca="false">AA303-AK303</f>
        <v>0</v>
      </c>
      <c r="AV303" s="0" t="n">
        <f aca="false">AB303-AL303</f>
        <v>0</v>
      </c>
      <c r="AW303" s="0" t="n">
        <f aca="false">AC303-AM303</f>
        <v>0</v>
      </c>
      <c r="AX303" s="0" t="n">
        <f aca="false">AD303-AN303</f>
        <v>0</v>
      </c>
      <c r="AY303" s="0" t="n">
        <f aca="false">AE303-AO303</f>
        <v>0</v>
      </c>
      <c r="AZ303" s="0" t="n">
        <f aca="false">MAX(0,MIN(AP303,$BT303-SUMIF($AP$2:$AY$2,"&lt;"&amp;AP$2,$AP303:$AY303)))</f>
        <v>0</v>
      </c>
      <c r="BA303" s="0" t="n">
        <f aca="false">MAX(0,MIN(AQ303,$BT303-SUMIF($AP$2:$AY$2,"&lt;"&amp;AQ$2,$AP303:$AY303)))</f>
        <v>0</v>
      </c>
      <c r="BB303" s="0" t="n">
        <f aca="false">MAX(0,MIN(AR303,$BT303-SUMIF($AP$2:$AY$2,"&lt;"&amp;AR$2,$AP303:$AY303)))</f>
        <v>0</v>
      </c>
      <c r="BC303" s="0" t="n">
        <f aca="false">MAX(0,MIN(AS303,$BT303-SUMIF($AP$2:$AY$2,"&lt;"&amp;AS$2,$AP303:$AY303)))</f>
        <v>0</v>
      </c>
      <c r="BD303" s="0" t="n">
        <f aca="false">MAX(0,MIN(AT303,$BT303-SUMIF($AP$2:$AY$2,"&lt;"&amp;AT$2,$AP303:$AY303)))</f>
        <v>0</v>
      </c>
      <c r="BE303" s="0" t="n">
        <f aca="false">MAX(0,MIN(AU303,$BT303-SUMIF($AP$2:$AY$2,"&lt;"&amp;AU$2,$AP303:$AY303)))</f>
        <v>0</v>
      </c>
      <c r="BF303" s="0" t="n">
        <f aca="false">MAX(0,MIN(AV303,$BT303-SUMIF($AP$2:$AY$2,"&lt;"&amp;AV$2,$AP303:$AY303)))</f>
        <v>0</v>
      </c>
      <c r="BG303" s="0" t="n">
        <f aca="false">MAX(0,MIN(AW303,$BT303-SUMIF($AP$2:$AY$2,"&lt;"&amp;AW$2,$AP303:$AY303)))</f>
        <v>0</v>
      </c>
      <c r="BH303" s="0" t="n">
        <f aca="false">MAX(0,MIN(AX303,$BT303-SUMIF($AP$2:$AY$2,"&lt;"&amp;AX$2,$AP303:$AY303)))</f>
        <v>0</v>
      </c>
      <c r="BI303" s="0" t="n">
        <f aca="false">MAX(0,MIN(AY303,$BT303-SUMIF($AP$2:$AY$2,"&lt;"&amp;AY$2,$AP303:$AY303)))</f>
        <v>0</v>
      </c>
      <c r="BJ303" s="0" t="n">
        <f aca="false">ROUND(V303-AF303-AZ303,2)</f>
        <v>0</v>
      </c>
      <c r="BK303" s="0" t="n">
        <f aca="false">ROUND(W303-AG303-BA303,2)</f>
        <v>0</v>
      </c>
      <c r="BL303" s="0" t="n">
        <f aca="false">ROUND(X303-AH303-BB303,2)</f>
        <v>0</v>
      </c>
      <c r="BM303" s="0" t="n">
        <f aca="false">ROUND(Y303-AI303-BC303,2)</f>
        <v>0</v>
      </c>
      <c r="BN303" s="0" t="n">
        <f aca="false">ROUND(Z303-AJ303-BD303,2)</f>
        <v>0</v>
      </c>
      <c r="BO303" s="0" t="n">
        <f aca="false">ROUND(AA303-AK303-BE303,2)</f>
        <v>0</v>
      </c>
      <c r="BP303" s="0" t="n">
        <f aca="false">ROUND(AB303-AL303-BF303,2)</f>
        <v>0</v>
      </c>
      <c r="BQ303" s="0" t="n">
        <f aca="false">ROUND(AC303-AM303-BG303,2)</f>
        <v>0</v>
      </c>
      <c r="BR303" s="0" t="n">
        <f aca="false">ROUND(AD303-AN303-BH303,2)</f>
        <v>0</v>
      </c>
      <c r="BS303" s="0" t="n">
        <f aca="false">ROUND(AE303-AO303-BI303,2)</f>
        <v>0</v>
      </c>
      <c r="BT303" s="0" t="n">
        <f aca="false">MAX(0,Plan!$C$4-SUM(AF303:AO303))</f>
        <v>650</v>
      </c>
      <c r="BU303" s="0" t="n">
        <f aca="false">ROUND(SUM(BJ303:BS303),2)</f>
        <v>0</v>
      </c>
      <c r="BV303" s="0" t="n">
        <f aca="false">SUM(AF303:AO303)+SUM(AZ303:BI303)</f>
        <v>0</v>
      </c>
      <c r="BW303" s="0" t="n">
        <f aca="false">SUM(L303:U303)</f>
        <v>0</v>
      </c>
    </row>
    <row r="304" customFormat="false" ht="15" hidden="false" customHeight="false" outlineLevel="0" collapsed="false">
      <c r="A304" s="0" t="n">
        <v>299</v>
      </c>
      <c r="B304" s="0" t="n">
        <f aca="false">BJ303</f>
        <v>0</v>
      </c>
      <c r="C304" s="0" t="n">
        <f aca="false">BK303</f>
        <v>0</v>
      </c>
      <c r="D304" s="0" t="n">
        <f aca="false">BL303</f>
        <v>0</v>
      </c>
      <c r="E304" s="0" t="n">
        <f aca="false">BM303</f>
        <v>0</v>
      </c>
      <c r="F304" s="0" t="n">
        <f aca="false">BN303</f>
        <v>0</v>
      </c>
      <c r="G304" s="0" t="n">
        <f aca="false">BO303</f>
        <v>0</v>
      </c>
      <c r="H304" s="0" t="n">
        <f aca="false">BP303</f>
        <v>0</v>
      </c>
      <c r="I304" s="0" t="n">
        <f aca="false">BQ303</f>
        <v>0</v>
      </c>
      <c r="J304" s="0" t="n">
        <f aca="false">BR303</f>
        <v>0</v>
      </c>
      <c r="K304" s="0" t="n">
        <f aca="false">BS303</f>
        <v>0</v>
      </c>
      <c r="L304" s="0" t="n">
        <f aca="false">ROUND(B304*N(Debts!$D$5)/12,2)</f>
        <v>0</v>
      </c>
      <c r="M304" s="0" t="n">
        <f aca="false">ROUND(C304*N(Debts!$D$6)/12,2)</f>
        <v>0</v>
      </c>
      <c r="N304" s="0" t="n">
        <f aca="false">ROUND(D304*N(Debts!$D$7)/12,2)</f>
        <v>0</v>
      </c>
      <c r="O304" s="0" t="n">
        <f aca="false">ROUND(E304*N(Debts!$D$8)/12,2)</f>
        <v>0</v>
      </c>
      <c r="P304" s="0" t="n">
        <f aca="false">ROUND(F304*N(Debts!$D$9)/12,2)</f>
        <v>0</v>
      </c>
      <c r="Q304" s="0" t="n">
        <f aca="false">ROUND(G304*N(Debts!$D$10)/12,2)</f>
        <v>0</v>
      </c>
      <c r="R304" s="0" t="n">
        <f aca="false">ROUND(H304*N(Debts!$D$11)/12,2)</f>
        <v>0</v>
      </c>
      <c r="S304" s="0" t="n">
        <f aca="false">ROUND(I304*N(Debts!$D$12)/12,2)</f>
        <v>0</v>
      </c>
      <c r="T304" s="0" t="n">
        <f aca="false">ROUND(J304*N(Debts!$D$13)/12,2)</f>
        <v>0</v>
      </c>
      <c r="U304" s="0" t="n">
        <f aca="false">ROUND(K304*N(Debts!$D$14)/12,2)</f>
        <v>0</v>
      </c>
      <c r="V304" s="0" t="n">
        <f aca="false">B304+L304</f>
        <v>0</v>
      </c>
      <c r="W304" s="0" t="n">
        <f aca="false">C304+M304</f>
        <v>0</v>
      </c>
      <c r="X304" s="0" t="n">
        <f aca="false">D304+N304</f>
        <v>0</v>
      </c>
      <c r="Y304" s="0" t="n">
        <f aca="false">E304+O304</f>
        <v>0</v>
      </c>
      <c r="Z304" s="0" t="n">
        <f aca="false">F304+P304</f>
        <v>0</v>
      </c>
      <c r="AA304" s="0" t="n">
        <f aca="false">G304+Q304</f>
        <v>0</v>
      </c>
      <c r="AB304" s="0" t="n">
        <f aca="false">H304+R304</f>
        <v>0</v>
      </c>
      <c r="AC304" s="0" t="n">
        <f aca="false">I304+S304</f>
        <v>0</v>
      </c>
      <c r="AD304" s="0" t="n">
        <f aca="false">J304+T304</f>
        <v>0</v>
      </c>
      <c r="AE304" s="0" t="n">
        <f aca="false">K304+U304</f>
        <v>0</v>
      </c>
      <c r="AF304" s="0" t="n">
        <f aca="false">MIN(N(Debts!$E$5),V304)</f>
        <v>0</v>
      </c>
      <c r="AG304" s="0" t="n">
        <f aca="false">MIN(N(Debts!$E$6),W304)</f>
        <v>0</v>
      </c>
      <c r="AH304" s="0" t="n">
        <f aca="false">MIN(N(Debts!$E$7),X304)</f>
        <v>0</v>
      </c>
      <c r="AI304" s="0" t="n">
        <f aca="false">MIN(N(Debts!$E$8),Y304)</f>
        <v>0</v>
      </c>
      <c r="AJ304" s="0" t="n">
        <f aca="false">MIN(N(Debts!$E$9),Z304)</f>
        <v>0</v>
      </c>
      <c r="AK304" s="0" t="n">
        <f aca="false">MIN(N(Debts!$E$10),AA304)</f>
        <v>0</v>
      </c>
      <c r="AL304" s="0" t="n">
        <f aca="false">MIN(N(Debts!$E$11),AB304)</f>
        <v>0</v>
      </c>
      <c r="AM304" s="0" t="n">
        <f aca="false">MIN(N(Debts!$E$12),AC304)</f>
        <v>0</v>
      </c>
      <c r="AN304" s="0" t="n">
        <f aca="false">MIN(N(Debts!$E$13),AD304)</f>
        <v>0</v>
      </c>
      <c r="AO304" s="0" t="n">
        <f aca="false">MIN(N(Debts!$E$14),AE304)</f>
        <v>0</v>
      </c>
      <c r="AP304" s="0" t="n">
        <f aca="false">V304-AF304</f>
        <v>0</v>
      </c>
      <c r="AQ304" s="0" t="n">
        <f aca="false">W304-AG304</f>
        <v>0</v>
      </c>
      <c r="AR304" s="0" t="n">
        <f aca="false">X304-AH304</f>
        <v>0</v>
      </c>
      <c r="AS304" s="0" t="n">
        <f aca="false">Y304-AI304</f>
        <v>0</v>
      </c>
      <c r="AT304" s="0" t="n">
        <f aca="false">Z304-AJ304</f>
        <v>0</v>
      </c>
      <c r="AU304" s="0" t="n">
        <f aca="false">AA304-AK304</f>
        <v>0</v>
      </c>
      <c r="AV304" s="0" t="n">
        <f aca="false">AB304-AL304</f>
        <v>0</v>
      </c>
      <c r="AW304" s="0" t="n">
        <f aca="false">AC304-AM304</f>
        <v>0</v>
      </c>
      <c r="AX304" s="0" t="n">
        <f aca="false">AD304-AN304</f>
        <v>0</v>
      </c>
      <c r="AY304" s="0" t="n">
        <f aca="false">AE304-AO304</f>
        <v>0</v>
      </c>
      <c r="AZ304" s="0" t="n">
        <f aca="false">MAX(0,MIN(AP304,$BT304-SUMIF($AP$2:$AY$2,"&lt;"&amp;AP$2,$AP304:$AY304)))</f>
        <v>0</v>
      </c>
      <c r="BA304" s="0" t="n">
        <f aca="false">MAX(0,MIN(AQ304,$BT304-SUMIF($AP$2:$AY$2,"&lt;"&amp;AQ$2,$AP304:$AY304)))</f>
        <v>0</v>
      </c>
      <c r="BB304" s="0" t="n">
        <f aca="false">MAX(0,MIN(AR304,$BT304-SUMIF($AP$2:$AY$2,"&lt;"&amp;AR$2,$AP304:$AY304)))</f>
        <v>0</v>
      </c>
      <c r="BC304" s="0" t="n">
        <f aca="false">MAX(0,MIN(AS304,$BT304-SUMIF($AP$2:$AY$2,"&lt;"&amp;AS$2,$AP304:$AY304)))</f>
        <v>0</v>
      </c>
      <c r="BD304" s="0" t="n">
        <f aca="false">MAX(0,MIN(AT304,$BT304-SUMIF($AP$2:$AY$2,"&lt;"&amp;AT$2,$AP304:$AY304)))</f>
        <v>0</v>
      </c>
      <c r="BE304" s="0" t="n">
        <f aca="false">MAX(0,MIN(AU304,$BT304-SUMIF($AP$2:$AY$2,"&lt;"&amp;AU$2,$AP304:$AY304)))</f>
        <v>0</v>
      </c>
      <c r="BF304" s="0" t="n">
        <f aca="false">MAX(0,MIN(AV304,$BT304-SUMIF($AP$2:$AY$2,"&lt;"&amp;AV$2,$AP304:$AY304)))</f>
        <v>0</v>
      </c>
      <c r="BG304" s="0" t="n">
        <f aca="false">MAX(0,MIN(AW304,$BT304-SUMIF($AP$2:$AY$2,"&lt;"&amp;AW$2,$AP304:$AY304)))</f>
        <v>0</v>
      </c>
      <c r="BH304" s="0" t="n">
        <f aca="false">MAX(0,MIN(AX304,$BT304-SUMIF($AP$2:$AY$2,"&lt;"&amp;AX$2,$AP304:$AY304)))</f>
        <v>0</v>
      </c>
      <c r="BI304" s="0" t="n">
        <f aca="false">MAX(0,MIN(AY304,$BT304-SUMIF($AP$2:$AY$2,"&lt;"&amp;AY$2,$AP304:$AY304)))</f>
        <v>0</v>
      </c>
      <c r="BJ304" s="0" t="n">
        <f aca="false">ROUND(V304-AF304-AZ304,2)</f>
        <v>0</v>
      </c>
      <c r="BK304" s="0" t="n">
        <f aca="false">ROUND(W304-AG304-BA304,2)</f>
        <v>0</v>
      </c>
      <c r="BL304" s="0" t="n">
        <f aca="false">ROUND(X304-AH304-BB304,2)</f>
        <v>0</v>
      </c>
      <c r="BM304" s="0" t="n">
        <f aca="false">ROUND(Y304-AI304-BC304,2)</f>
        <v>0</v>
      </c>
      <c r="BN304" s="0" t="n">
        <f aca="false">ROUND(Z304-AJ304-BD304,2)</f>
        <v>0</v>
      </c>
      <c r="BO304" s="0" t="n">
        <f aca="false">ROUND(AA304-AK304-BE304,2)</f>
        <v>0</v>
      </c>
      <c r="BP304" s="0" t="n">
        <f aca="false">ROUND(AB304-AL304-BF304,2)</f>
        <v>0</v>
      </c>
      <c r="BQ304" s="0" t="n">
        <f aca="false">ROUND(AC304-AM304-BG304,2)</f>
        <v>0</v>
      </c>
      <c r="BR304" s="0" t="n">
        <f aca="false">ROUND(AD304-AN304-BH304,2)</f>
        <v>0</v>
      </c>
      <c r="BS304" s="0" t="n">
        <f aca="false">ROUND(AE304-AO304-BI304,2)</f>
        <v>0</v>
      </c>
      <c r="BT304" s="0" t="n">
        <f aca="false">MAX(0,Plan!$C$4-SUM(AF304:AO304))</f>
        <v>650</v>
      </c>
      <c r="BU304" s="0" t="n">
        <f aca="false">ROUND(SUM(BJ304:BS304),2)</f>
        <v>0</v>
      </c>
      <c r="BV304" s="0" t="n">
        <f aca="false">SUM(AF304:AO304)+SUM(AZ304:BI304)</f>
        <v>0</v>
      </c>
      <c r="BW304" s="0" t="n">
        <f aca="false">SUM(L304:U304)</f>
        <v>0</v>
      </c>
    </row>
    <row r="305" customFormat="false" ht="15" hidden="false" customHeight="false" outlineLevel="0" collapsed="false">
      <c r="A305" s="0" t="n">
        <v>300</v>
      </c>
      <c r="B305" s="0" t="n">
        <f aca="false">BJ304</f>
        <v>0</v>
      </c>
      <c r="C305" s="0" t="n">
        <f aca="false">BK304</f>
        <v>0</v>
      </c>
      <c r="D305" s="0" t="n">
        <f aca="false">BL304</f>
        <v>0</v>
      </c>
      <c r="E305" s="0" t="n">
        <f aca="false">BM304</f>
        <v>0</v>
      </c>
      <c r="F305" s="0" t="n">
        <f aca="false">BN304</f>
        <v>0</v>
      </c>
      <c r="G305" s="0" t="n">
        <f aca="false">BO304</f>
        <v>0</v>
      </c>
      <c r="H305" s="0" t="n">
        <f aca="false">BP304</f>
        <v>0</v>
      </c>
      <c r="I305" s="0" t="n">
        <f aca="false">BQ304</f>
        <v>0</v>
      </c>
      <c r="J305" s="0" t="n">
        <f aca="false">BR304</f>
        <v>0</v>
      </c>
      <c r="K305" s="0" t="n">
        <f aca="false">BS304</f>
        <v>0</v>
      </c>
      <c r="L305" s="0" t="n">
        <f aca="false">ROUND(B305*N(Debts!$D$5)/12,2)</f>
        <v>0</v>
      </c>
      <c r="M305" s="0" t="n">
        <f aca="false">ROUND(C305*N(Debts!$D$6)/12,2)</f>
        <v>0</v>
      </c>
      <c r="N305" s="0" t="n">
        <f aca="false">ROUND(D305*N(Debts!$D$7)/12,2)</f>
        <v>0</v>
      </c>
      <c r="O305" s="0" t="n">
        <f aca="false">ROUND(E305*N(Debts!$D$8)/12,2)</f>
        <v>0</v>
      </c>
      <c r="P305" s="0" t="n">
        <f aca="false">ROUND(F305*N(Debts!$D$9)/12,2)</f>
        <v>0</v>
      </c>
      <c r="Q305" s="0" t="n">
        <f aca="false">ROUND(G305*N(Debts!$D$10)/12,2)</f>
        <v>0</v>
      </c>
      <c r="R305" s="0" t="n">
        <f aca="false">ROUND(H305*N(Debts!$D$11)/12,2)</f>
        <v>0</v>
      </c>
      <c r="S305" s="0" t="n">
        <f aca="false">ROUND(I305*N(Debts!$D$12)/12,2)</f>
        <v>0</v>
      </c>
      <c r="T305" s="0" t="n">
        <f aca="false">ROUND(J305*N(Debts!$D$13)/12,2)</f>
        <v>0</v>
      </c>
      <c r="U305" s="0" t="n">
        <f aca="false">ROUND(K305*N(Debts!$D$14)/12,2)</f>
        <v>0</v>
      </c>
      <c r="V305" s="0" t="n">
        <f aca="false">B305+L305</f>
        <v>0</v>
      </c>
      <c r="W305" s="0" t="n">
        <f aca="false">C305+M305</f>
        <v>0</v>
      </c>
      <c r="X305" s="0" t="n">
        <f aca="false">D305+N305</f>
        <v>0</v>
      </c>
      <c r="Y305" s="0" t="n">
        <f aca="false">E305+O305</f>
        <v>0</v>
      </c>
      <c r="Z305" s="0" t="n">
        <f aca="false">F305+P305</f>
        <v>0</v>
      </c>
      <c r="AA305" s="0" t="n">
        <f aca="false">G305+Q305</f>
        <v>0</v>
      </c>
      <c r="AB305" s="0" t="n">
        <f aca="false">H305+R305</f>
        <v>0</v>
      </c>
      <c r="AC305" s="0" t="n">
        <f aca="false">I305+S305</f>
        <v>0</v>
      </c>
      <c r="AD305" s="0" t="n">
        <f aca="false">J305+T305</f>
        <v>0</v>
      </c>
      <c r="AE305" s="0" t="n">
        <f aca="false">K305+U305</f>
        <v>0</v>
      </c>
      <c r="AF305" s="0" t="n">
        <f aca="false">MIN(N(Debts!$E$5),V305)</f>
        <v>0</v>
      </c>
      <c r="AG305" s="0" t="n">
        <f aca="false">MIN(N(Debts!$E$6),W305)</f>
        <v>0</v>
      </c>
      <c r="AH305" s="0" t="n">
        <f aca="false">MIN(N(Debts!$E$7),X305)</f>
        <v>0</v>
      </c>
      <c r="AI305" s="0" t="n">
        <f aca="false">MIN(N(Debts!$E$8),Y305)</f>
        <v>0</v>
      </c>
      <c r="AJ305" s="0" t="n">
        <f aca="false">MIN(N(Debts!$E$9),Z305)</f>
        <v>0</v>
      </c>
      <c r="AK305" s="0" t="n">
        <f aca="false">MIN(N(Debts!$E$10),AA305)</f>
        <v>0</v>
      </c>
      <c r="AL305" s="0" t="n">
        <f aca="false">MIN(N(Debts!$E$11),AB305)</f>
        <v>0</v>
      </c>
      <c r="AM305" s="0" t="n">
        <f aca="false">MIN(N(Debts!$E$12),AC305)</f>
        <v>0</v>
      </c>
      <c r="AN305" s="0" t="n">
        <f aca="false">MIN(N(Debts!$E$13),AD305)</f>
        <v>0</v>
      </c>
      <c r="AO305" s="0" t="n">
        <f aca="false">MIN(N(Debts!$E$14),AE305)</f>
        <v>0</v>
      </c>
      <c r="AP305" s="0" t="n">
        <f aca="false">V305-AF305</f>
        <v>0</v>
      </c>
      <c r="AQ305" s="0" t="n">
        <f aca="false">W305-AG305</f>
        <v>0</v>
      </c>
      <c r="AR305" s="0" t="n">
        <f aca="false">X305-AH305</f>
        <v>0</v>
      </c>
      <c r="AS305" s="0" t="n">
        <f aca="false">Y305-AI305</f>
        <v>0</v>
      </c>
      <c r="AT305" s="0" t="n">
        <f aca="false">Z305-AJ305</f>
        <v>0</v>
      </c>
      <c r="AU305" s="0" t="n">
        <f aca="false">AA305-AK305</f>
        <v>0</v>
      </c>
      <c r="AV305" s="0" t="n">
        <f aca="false">AB305-AL305</f>
        <v>0</v>
      </c>
      <c r="AW305" s="0" t="n">
        <f aca="false">AC305-AM305</f>
        <v>0</v>
      </c>
      <c r="AX305" s="0" t="n">
        <f aca="false">AD305-AN305</f>
        <v>0</v>
      </c>
      <c r="AY305" s="0" t="n">
        <f aca="false">AE305-AO305</f>
        <v>0</v>
      </c>
      <c r="AZ305" s="0" t="n">
        <f aca="false">MAX(0,MIN(AP305,$BT305-SUMIF($AP$2:$AY$2,"&lt;"&amp;AP$2,$AP305:$AY305)))</f>
        <v>0</v>
      </c>
      <c r="BA305" s="0" t="n">
        <f aca="false">MAX(0,MIN(AQ305,$BT305-SUMIF($AP$2:$AY$2,"&lt;"&amp;AQ$2,$AP305:$AY305)))</f>
        <v>0</v>
      </c>
      <c r="BB305" s="0" t="n">
        <f aca="false">MAX(0,MIN(AR305,$BT305-SUMIF($AP$2:$AY$2,"&lt;"&amp;AR$2,$AP305:$AY305)))</f>
        <v>0</v>
      </c>
      <c r="BC305" s="0" t="n">
        <f aca="false">MAX(0,MIN(AS305,$BT305-SUMIF($AP$2:$AY$2,"&lt;"&amp;AS$2,$AP305:$AY305)))</f>
        <v>0</v>
      </c>
      <c r="BD305" s="0" t="n">
        <f aca="false">MAX(0,MIN(AT305,$BT305-SUMIF($AP$2:$AY$2,"&lt;"&amp;AT$2,$AP305:$AY305)))</f>
        <v>0</v>
      </c>
      <c r="BE305" s="0" t="n">
        <f aca="false">MAX(0,MIN(AU305,$BT305-SUMIF($AP$2:$AY$2,"&lt;"&amp;AU$2,$AP305:$AY305)))</f>
        <v>0</v>
      </c>
      <c r="BF305" s="0" t="n">
        <f aca="false">MAX(0,MIN(AV305,$BT305-SUMIF($AP$2:$AY$2,"&lt;"&amp;AV$2,$AP305:$AY305)))</f>
        <v>0</v>
      </c>
      <c r="BG305" s="0" t="n">
        <f aca="false">MAX(0,MIN(AW305,$BT305-SUMIF($AP$2:$AY$2,"&lt;"&amp;AW$2,$AP305:$AY305)))</f>
        <v>0</v>
      </c>
      <c r="BH305" s="0" t="n">
        <f aca="false">MAX(0,MIN(AX305,$BT305-SUMIF($AP$2:$AY$2,"&lt;"&amp;AX$2,$AP305:$AY305)))</f>
        <v>0</v>
      </c>
      <c r="BI305" s="0" t="n">
        <f aca="false">MAX(0,MIN(AY305,$BT305-SUMIF($AP$2:$AY$2,"&lt;"&amp;AY$2,$AP305:$AY305)))</f>
        <v>0</v>
      </c>
      <c r="BJ305" s="0" t="n">
        <f aca="false">ROUND(V305-AF305-AZ305,2)</f>
        <v>0</v>
      </c>
      <c r="BK305" s="0" t="n">
        <f aca="false">ROUND(W305-AG305-BA305,2)</f>
        <v>0</v>
      </c>
      <c r="BL305" s="0" t="n">
        <f aca="false">ROUND(X305-AH305-BB305,2)</f>
        <v>0</v>
      </c>
      <c r="BM305" s="0" t="n">
        <f aca="false">ROUND(Y305-AI305-BC305,2)</f>
        <v>0</v>
      </c>
      <c r="BN305" s="0" t="n">
        <f aca="false">ROUND(Z305-AJ305-BD305,2)</f>
        <v>0</v>
      </c>
      <c r="BO305" s="0" t="n">
        <f aca="false">ROUND(AA305-AK305-BE305,2)</f>
        <v>0</v>
      </c>
      <c r="BP305" s="0" t="n">
        <f aca="false">ROUND(AB305-AL305-BF305,2)</f>
        <v>0</v>
      </c>
      <c r="BQ305" s="0" t="n">
        <f aca="false">ROUND(AC305-AM305-BG305,2)</f>
        <v>0</v>
      </c>
      <c r="BR305" s="0" t="n">
        <f aca="false">ROUND(AD305-AN305-BH305,2)</f>
        <v>0</v>
      </c>
      <c r="BS305" s="0" t="n">
        <f aca="false">ROUND(AE305-AO305-BI305,2)</f>
        <v>0</v>
      </c>
      <c r="BT305" s="0" t="n">
        <f aca="false">MAX(0,Plan!$C$4-SUM(AF305:AO305))</f>
        <v>650</v>
      </c>
      <c r="BU305" s="0" t="n">
        <f aca="false">ROUND(SUM(BJ305:BS305),2)</f>
        <v>0</v>
      </c>
      <c r="BV305" s="0" t="n">
        <f aca="false">SUM(AF305:AO305)+SUM(AZ305:BI305)</f>
        <v>0</v>
      </c>
      <c r="BW305" s="0" t="n">
        <f aca="false">SUM(L305:U305)</f>
        <v>0</v>
      </c>
    </row>
    <row r="306" customFormat="false" ht="15" hidden="false" customHeight="false" outlineLevel="0" collapsed="false">
      <c r="A306" s="0" t="n">
        <v>301</v>
      </c>
      <c r="B306" s="0" t="n">
        <f aca="false">BJ305</f>
        <v>0</v>
      </c>
      <c r="C306" s="0" t="n">
        <f aca="false">BK305</f>
        <v>0</v>
      </c>
      <c r="D306" s="0" t="n">
        <f aca="false">BL305</f>
        <v>0</v>
      </c>
      <c r="E306" s="0" t="n">
        <f aca="false">BM305</f>
        <v>0</v>
      </c>
      <c r="F306" s="0" t="n">
        <f aca="false">BN305</f>
        <v>0</v>
      </c>
      <c r="G306" s="0" t="n">
        <f aca="false">BO305</f>
        <v>0</v>
      </c>
      <c r="H306" s="0" t="n">
        <f aca="false">BP305</f>
        <v>0</v>
      </c>
      <c r="I306" s="0" t="n">
        <f aca="false">BQ305</f>
        <v>0</v>
      </c>
      <c r="J306" s="0" t="n">
        <f aca="false">BR305</f>
        <v>0</v>
      </c>
      <c r="K306" s="0" t="n">
        <f aca="false">BS305</f>
        <v>0</v>
      </c>
      <c r="L306" s="0" t="n">
        <f aca="false">ROUND(B306*N(Debts!$D$5)/12,2)</f>
        <v>0</v>
      </c>
      <c r="M306" s="0" t="n">
        <f aca="false">ROUND(C306*N(Debts!$D$6)/12,2)</f>
        <v>0</v>
      </c>
      <c r="N306" s="0" t="n">
        <f aca="false">ROUND(D306*N(Debts!$D$7)/12,2)</f>
        <v>0</v>
      </c>
      <c r="O306" s="0" t="n">
        <f aca="false">ROUND(E306*N(Debts!$D$8)/12,2)</f>
        <v>0</v>
      </c>
      <c r="P306" s="0" t="n">
        <f aca="false">ROUND(F306*N(Debts!$D$9)/12,2)</f>
        <v>0</v>
      </c>
      <c r="Q306" s="0" t="n">
        <f aca="false">ROUND(G306*N(Debts!$D$10)/12,2)</f>
        <v>0</v>
      </c>
      <c r="R306" s="0" t="n">
        <f aca="false">ROUND(H306*N(Debts!$D$11)/12,2)</f>
        <v>0</v>
      </c>
      <c r="S306" s="0" t="n">
        <f aca="false">ROUND(I306*N(Debts!$D$12)/12,2)</f>
        <v>0</v>
      </c>
      <c r="T306" s="0" t="n">
        <f aca="false">ROUND(J306*N(Debts!$D$13)/12,2)</f>
        <v>0</v>
      </c>
      <c r="U306" s="0" t="n">
        <f aca="false">ROUND(K306*N(Debts!$D$14)/12,2)</f>
        <v>0</v>
      </c>
      <c r="V306" s="0" t="n">
        <f aca="false">B306+L306</f>
        <v>0</v>
      </c>
      <c r="W306" s="0" t="n">
        <f aca="false">C306+M306</f>
        <v>0</v>
      </c>
      <c r="X306" s="0" t="n">
        <f aca="false">D306+N306</f>
        <v>0</v>
      </c>
      <c r="Y306" s="0" t="n">
        <f aca="false">E306+O306</f>
        <v>0</v>
      </c>
      <c r="Z306" s="0" t="n">
        <f aca="false">F306+P306</f>
        <v>0</v>
      </c>
      <c r="AA306" s="0" t="n">
        <f aca="false">G306+Q306</f>
        <v>0</v>
      </c>
      <c r="AB306" s="0" t="n">
        <f aca="false">H306+R306</f>
        <v>0</v>
      </c>
      <c r="AC306" s="0" t="n">
        <f aca="false">I306+S306</f>
        <v>0</v>
      </c>
      <c r="AD306" s="0" t="n">
        <f aca="false">J306+T306</f>
        <v>0</v>
      </c>
      <c r="AE306" s="0" t="n">
        <f aca="false">K306+U306</f>
        <v>0</v>
      </c>
      <c r="AF306" s="0" t="n">
        <f aca="false">MIN(N(Debts!$E$5),V306)</f>
        <v>0</v>
      </c>
      <c r="AG306" s="0" t="n">
        <f aca="false">MIN(N(Debts!$E$6),W306)</f>
        <v>0</v>
      </c>
      <c r="AH306" s="0" t="n">
        <f aca="false">MIN(N(Debts!$E$7),X306)</f>
        <v>0</v>
      </c>
      <c r="AI306" s="0" t="n">
        <f aca="false">MIN(N(Debts!$E$8),Y306)</f>
        <v>0</v>
      </c>
      <c r="AJ306" s="0" t="n">
        <f aca="false">MIN(N(Debts!$E$9),Z306)</f>
        <v>0</v>
      </c>
      <c r="AK306" s="0" t="n">
        <f aca="false">MIN(N(Debts!$E$10),AA306)</f>
        <v>0</v>
      </c>
      <c r="AL306" s="0" t="n">
        <f aca="false">MIN(N(Debts!$E$11),AB306)</f>
        <v>0</v>
      </c>
      <c r="AM306" s="0" t="n">
        <f aca="false">MIN(N(Debts!$E$12),AC306)</f>
        <v>0</v>
      </c>
      <c r="AN306" s="0" t="n">
        <f aca="false">MIN(N(Debts!$E$13),AD306)</f>
        <v>0</v>
      </c>
      <c r="AO306" s="0" t="n">
        <f aca="false">MIN(N(Debts!$E$14),AE306)</f>
        <v>0</v>
      </c>
      <c r="AP306" s="0" t="n">
        <f aca="false">V306-AF306</f>
        <v>0</v>
      </c>
      <c r="AQ306" s="0" t="n">
        <f aca="false">W306-AG306</f>
        <v>0</v>
      </c>
      <c r="AR306" s="0" t="n">
        <f aca="false">X306-AH306</f>
        <v>0</v>
      </c>
      <c r="AS306" s="0" t="n">
        <f aca="false">Y306-AI306</f>
        <v>0</v>
      </c>
      <c r="AT306" s="0" t="n">
        <f aca="false">Z306-AJ306</f>
        <v>0</v>
      </c>
      <c r="AU306" s="0" t="n">
        <f aca="false">AA306-AK306</f>
        <v>0</v>
      </c>
      <c r="AV306" s="0" t="n">
        <f aca="false">AB306-AL306</f>
        <v>0</v>
      </c>
      <c r="AW306" s="0" t="n">
        <f aca="false">AC306-AM306</f>
        <v>0</v>
      </c>
      <c r="AX306" s="0" t="n">
        <f aca="false">AD306-AN306</f>
        <v>0</v>
      </c>
      <c r="AY306" s="0" t="n">
        <f aca="false">AE306-AO306</f>
        <v>0</v>
      </c>
      <c r="AZ306" s="0" t="n">
        <f aca="false">MAX(0,MIN(AP306,$BT306-SUMIF($AP$2:$AY$2,"&lt;"&amp;AP$2,$AP306:$AY306)))</f>
        <v>0</v>
      </c>
      <c r="BA306" s="0" t="n">
        <f aca="false">MAX(0,MIN(AQ306,$BT306-SUMIF($AP$2:$AY$2,"&lt;"&amp;AQ$2,$AP306:$AY306)))</f>
        <v>0</v>
      </c>
      <c r="BB306" s="0" t="n">
        <f aca="false">MAX(0,MIN(AR306,$BT306-SUMIF($AP$2:$AY$2,"&lt;"&amp;AR$2,$AP306:$AY306)))</f>
        <v>0</v>
      </c>
      <c r="BC306" s="0" t="n">
        <f aca="false">MAX(0,MIN(AS306,$BT306-SUMIF($AP$2:$AY$2,"&lt;"&amp;AS$2,$AP306:$AY306)))</f>
        <v>0</v>
      </c>
      <c r="BD306" s="0" t="n">
        <f aca="false">MAX(0,MIN(AT306,$BT306-SUMIF($AP$2:$AY$2,"&lt;"&amp;AT$2,$AP306:$AY306)))</f>
        <v>0</v>
      </c>
      <c r="BE306" s="0" t="n">
        <f aca="false">MAX(0,MIN(AU306,$BT306-SUMIF($AP$2:$AY$2,"&lt;"&amp;AU$2,$AP306:$AY306)))</f>
        <v>0</v>
      </c>
      <c r="BF306" s="0" t="n">
        <f aca="false">MAX(0,MIN(AV306,$BT306-SUMIF($AP$2:$AY$2,"&lt;"&amp;AV$2,$AP306:$AY306)))</f>
        <v>0</v>
      </c>
      <c r="BG306" s="0" t="n">
        <f aca="false">MAX(0,MIN(AW306,$BT306-SUMIF($AP$2:$AY$2,"&lt;"&amp;AW$2,$AP306:$AY306)))</f>
        <v>0</v>
      </c>
      <c r="BH306" s="0" t="n">
        <f aca="false">MAX(0,MIN(AX306,$BT306-SUMIF($AP$2:$AY$2,"&lt;"&amp;AX$2,$AP306:$AY306)))</f>
        <v>0</v>
      </c>
      <c r="BI306" s="0" t="n">
        <f aca="false">MAX(0,MIN(AY306,$BT306-SUMIF($AP$2:$AY$2,"&lt;"&amp;AY$2,$AP306:$AY306)))</f>
        <v>0</v>
      </c>
      <c r="BJ306" s="0" t="n">
        <f aca="false">ROUND(V306-AF306-AZ306,2)</f>
        <v>0</v>
      </c>
      <c r="BK306" s="0" t="n">
        <f aca="false">ROUND(W306-AG306-BA306,2)</f>
        <v>0</v>
      </c>
      <c r="BL306" s="0" t="n">
        <f aca="false">ROUND(X306-AH306-BB306,2)</f>
        <v>0</v>
      </c>
      <c r="BM306" s="0" t="n">
        <f aca="false">ROUND(Y306-AI306-BC306,2)</f>
        <v>0</v>
      </c>
      <c r="BN306" s="0" t="n">
        <f aca="false">ROUND(Z306-AJ306-BD306,2)</f>
        <v>0</v>
      </c>
      <c r="BO306" s="0" t="n">
        <f aca="false">ROUND(AA306-AK306-BE306,2)</f>
        <v>0</v>
      </c>
      <c r="BP306" s="0" t="n">
        <f aca="false">ROUND(AB306-AL306-BF306,2)</f>
        <v>0</v>
      </c>
      <c r="BQ306" s="0" t="n">
        <f aca="false">ROUND(AC306-AM306-BG306,2)</f>
        <v>0</v>
      </c>
      <c r="BR306" s="0" t="n">
        <f aca="false">ROUND(AD306-AN306-BH306,2)</f>
        <v>0</v>
      </c>
      <c r="BS306" s="0" t="n">
        <f aca="false">ROUND(AE306-AO306-BI306,2)</f>
        <v>0</v>
      </c>
      <c r="BT306" s="0" t="n">
        <f aca="false">MAX(0,Plan!$C$4-SUM(AF306:AO306))</f>
        <v>650</v>
      </c>
      <c r="BU306" s="0" t="n">
        <f aca="false">ROUND(SUM(BJ306:BS306),2)</f>
        <v>0</v>
      </c>
      <c r="BV306" s="0" t="n">
        <f aca="false">SUM(AF306:AO306)+SUM(AZ306:BI306)</f>
        <v>0</v>
      </c>
      <c r="BW306" s="0" t="n">
        <f aca="false">SUM(L306:U306)</f>
        <v>0</v>
      </c>
    </row>
    <row r="307" customFormat="false" ht="15" hidden="false" customHeight="false" outlineLevel="0" collapsed="false">
      <c r="A307" s="0" t="n">
        <v>302</v>
      </c>
      <c r="B307" s="0" t="n">
        <f aca="false">BJ306</f>
        <v>0</v>
      </c>
      <c r="C307" s="0" t="n">
        <f aca="false">BK306</f>
        <v>0</v>
      </c>
      <c r="D307" s="0" t="n">
        <f aca="false">BL306</f>
        <v>0</v>
      </c>
      <c r="E307" s="0" t="n">
        <f aca="false">BM306</f>
        <v>0</v>
      </c>
      <c r="F307" s="0" t="n">
        <f aca="false">BN306</f>
        <v>0</v>
      </c>
      <c r="G307" s="0" t="n">
        <f aca="false">BO306</f>
        <v>0</v>
      </c>
      <c r="H307" s="0" t="n">
        <f aca="false">BP306</f>
        <v>0</v>
      </c>
      <c r="I307" s="0" t="n">
        <f aca="false">BQ306</f>
        <v>0</v>
      </c>
      <c r="J307" s="0" t="n">
        <f aca="false">BR306</f>
        <v>0</v>
      </c>
      <c r="K307" s="0" t="n">
        <f aca="false">BS306</f>
        <v>0</v>
      </c>
      <c r="L307" s="0" t="n">
        <f aca="false">ROUND(B307*N(Debts!$D$5)/12,2)</f>
        <v>0</v>
      </c>
      <c r="M307" s="0" t="n">
        <f aca="false">ROUND(C307*N(Debts!$D$6)/12,2)</f>
        <v>0</v>
      </c>
      <c r="N307" s="0" t="n">
        <f aca="false">ROUND(D307*N(Debts!$D$7)/12,2)</f>
        <v>0</v>
      </c>
      <c r="O307" s="0" t="n">
        <f aca="false">ROUND(E307*N(Debts!$D$8)/12,2)</f>
        <v>0</v>
      </c>
      <c r="P307" s="0" t="n">
        <f aca="false">ROUND(F307*N(Debts!$D$9)/12,2)</f>
        <v>0</v>
      </c>
      <c r="Q307" s="0" t="n">
        <f aca="false">ROUND(G307*N(Debts!$D$10)/12,2)</f>
        <v>0</v>
      </c>
      <c r="R307" s="0" t="n">
        <f aca="false">ROUND(H307*N(Debts!$D$11)/12,2)</f>
        <v>0</v>
      </c>
      <c r="S307" s="0" t="n">
        <f aca="false">ROUND(I307*N(Debts!$D$12)/12,2)</f>
        <v>0</v>
      </c>
      <c r="T307" s="0" t="n">
        <f aca="false">ROUND(J307*N(Debts!$D$13)/12,2)</f>
        <v>0</v>
      </c>
      <c r="U307" s="0" t="n">
        <f aca="false">ROUND(K307*N(Debts!$D$14)/12,2)</f>
        <v>0</v>
      </c>
      <c r="V307" s="0" t="n">
        <f aca="false">B307+L307</f>
        <v>0</v>
      </c>
      <c r="W307" s="0" t="n">
        <f aca="false">C307+M307</f>
        <v>0</v>
      </c>
      <c r="X307" s="0" t="n">
        <f aca="false">D307+N307</f>
        <v>0</v>
      </c>
      <c r="Y307" s="0" t="n">
        <f aca="false">E307+O307</f>
        <v>0</v>
      </c>
      <c r="Z307" s="0" t="n">
        <f aca="false">F307+P307</f>
        <v>0</v>
      </c>
      <c r="AA307" s="0" t="n">
        <f aca="false">G307+Q307</f>
        <v>0</v>
      </c>
      <c r="AB307" s="0" t="n">
        <f aca="false">H307+R307</f>
        <v>0</v>
      </c>
      <c r="AC307" s="0" t="n">
        <f aca="false">I307+S307</f>
        <v>0</v>
      </c>
      <c r="AD307" s="0" t="n">
        <f aca="false">J307+T307</f>
        <v>0</v>
      </c>
      <c r="AE307" s="0" t="n">
        <f aca="false">K307+U307</f>
        <v>0</v>
      </c>
      <c r="AF307" s="0" t="n">
        <f aca="false">MIN(N(Debts!$E$5),V307)</f>
        <v>0</v>
      </c>
      <c r="AG307" s="0" t="n">
        <f aca="false">MIN(N(Debts!$E$6),W307)</f>
        <v>0</v>
      </c>
      <c r="AH307" s="0" t="n">
        <f aca="false">MIN(N(Debts!$E$7),X307)</f>
        <v>0</v>
      </c>
      <c r="AI307" s="0" t="n">
        <f aca="false">MIN(N(Debts!$E$8),Y307)</f>
        <v>0</v>
      </c>
      <c r="AJ307" s="0" t="n">
        <f aca="false">MIN(N(Debts!$E$9),Z307)</f>
        <v>0</v>
      </c>
      <c r="AK307" s="0" t="n">
        <f aca="false">MIN(N(Debts!$E$10),AA307)</f>
        <v>0</v>
      </c>
      <c r="AL307" s="0" t="n">
        <f aca="false">MIN(N(Debts!$E$11),AB307)</f>
        <v>0</v>
      </c>
      <c r="AM307" s="0" t="n">
        <f aca="false">MIN(N(Debts!$E$12),AC307)</f>
        <v>0</v>
      </c>
      <c r="AN307" s="0" t="n">
        <f aca="false">MIN(N(Debts!$E$13),AD307)</f>
        <v>0</v>
      </c>
      <c r="AO307" s="0" t="n">
        <f aca="false">MIN(N(Debts!$E$14),AE307)</f>
        <v>0</v>
      </c>
      <c r="AP307" s="0" t="n">
        <f aca="false">V307-AF307</f>
        <v>0</v>
      </c>
      <c r="AQ307" s="0" t="n">
        <f aca="false">W307-AG307</f>
        <v>0</v>
      </c>
      <c r="AR307" s="0" t="n">
        <f aca="false">X307-AH307</f>
        <v>0</v>
      </c>
      <c r="AS307" s="0" t="n">
        <f aca="false">Y307-AI307</f>
        <v>0</v>
      </c>
      <c r="AT307" s="0" t="n">
        <f aca="false">Z307-AJ307</f>
        <v>0</v>
      </c>
      <c r="AU307" s="0" t="n">
        <f aca="false">AA307-AK307</f>
        <v>0</v>
      </c>
      <c r="AV307" s="0" t="n">
        <f aca="false">AB307-AL307</f>
        <v>0</v>
      </c>
      <c r="AW307" s="0" t="n">
        <f aca="false">AC307-AM307</f>
        <v>0</v>
      </c>
      <c r="AX307" s="0" t="n">
        <f aca="false">AD307-AN307</f>
        <v>0</v>
      </c>
      <c r="AY307" s="0" t="n">
        <f aca="false">AE307-AO307</f>
        <v>0</v>
      </c>
      <c r="AZ307" s="0" t="n">
        <f aca="false">MAX(0,MIN(AP307,$BT307-SUMIF($AP$2:$AY$2,"&lt;"&amp;AP$2,$AP307:$AY307)))</f>
        <v>0</v>
      </c>
      <c r="BA307" s="0" t="n">
        <f aca="false">MAX(0,MIN(AQ307,$BT307-SUMIF($AP$2:$AY$2,"&lt;"&amp;AQ$2,$AP307:$AY307)))</f>
        <v>0</v>
      </c>
      <c r="BB307" s="0" t="n">
        <f aca="false">MAX(0,MIN(AR307,$BT307-SUMIF($AP$2:$AY$2,"&lt;"&amp;AR$2,$AP307:$AY307)))</f>
        <v>0</v>
      </c>
      <c r="BC307" s="0" t="n">
        <f aca="false">MAX(0,MIN(AS307,$BT307-SUMIF($AP$2:$AY$2,"&lt;"&amp;AS$2,$AP307:$AY307)))</f>
        <v>0</v>
      </c>
      <c r="BD307" s="0" t="n">
        <f aca="false">MAX(0,MIN(AT307,$BT307-SUMIF($AP$2:$AY$2,"&lt;"&amp;AT$2,$AP307:$AY307)))</f>
        <v>0</v>
      </c>
      <c r="BE307" s="0" t="n">
        <f aca="false">MAX(0,MIN(AU307,$BT307-SUMIF($AP$2:$AY$2,"&lt;"&amp;AU$2,$AP307:$AY307)))</f>
        <v>0</v>
      </c>
      <c r="BF307" s="0" t="n">
        <f aca="false">MAX(0,MIN(AV307,$BT307-SUMIF($AP$2:$AY$2,"&lt;"&amp;AV$2,$AP307:$AY307)))</f>
        <v>0</v>
      </c>
      <c r="BG307" s="0" t="n">
        <f aca="false">MAX(0,MIN(AW307,$BT307-SUMIF($AP$2:$AY$2,"&lt;"&amp;AW$2,$AP307:$AY307)))</f>
        <v>0</v>
      </c>
      <c r="BH307" s="0" t="n">
        <f aca="false">MAX(0,MIN(AX307,$BT307-SUMIF($AP$2:$AY$2,"&lt;"&amp;AX$2,$AP307:$AY307)))</f>
        <v>0</v>
      </c>
      <c r="BI307" s="0" t="n">
        <f aca="false">MAX(0,MIN(AY307,$BT307-SUMIF($AP$2:$AY$2,"&lt;"&amp;AY$2,$AP307:$AY307)))</f>
        <v>0</v>
      </c>
      <c r="BJ307" s="0" t="n">
        <f aca="false">ROUND(V307-AF307-AZ307,2)</f>
        <v>0</v>
      </c>
      <c r="BK307" s="0" t="n">
        <f aca="false">ROUND(W307-AG307-BA307,2)</f>
        <v>0</v>
      </c>
      <c r="BL307" s="0" t="n">
        <f aca="false">ROUND(X307-AH307-BB307,2)</f>
        <v>0</v>
      </c>
      <c r="BM307" s="0" t="n">
        <f aca="false">ROUND(Y307-AI307-BC307,2)</f>
        <v>0</v>
      </c>
      <c r="BN307" s="0" t="n">
        <f aca="false">ROUND(Z307-AJ307-BD307,2)</f>
        <v>0</v>
      </c>
      <c r="BO307" s="0" t="n">
        <f aca="false">ROUND(AA307-AK307-BE307,2)</f>
        <v>0</v>
      </c>
      <c r="BP307" s="0" t="n">
        <f aca="false">ROUND(AB307-AL307-BF307,2)</f>
        <v>0</v>
      </c>
      <c r="BQ307" s="0" t="n">
        <f aca="false">ROUND(AC307-AM307-BG307,2)</f>
        <v>0</v>
      </c>
      <c r="BR307" s="0" t="n">
        <f aca="false">ROUND(AD307-AN307-BH307,2)</f>
        <v>0</v>
      </c>
      <c r="BS307" s="0" t="n">
        <f aca="false">ROUND(AE307-AO307-BI307,2)</f>
        <v>0</v>
      </c>
      <c r="BT307" s="0" t="n">
        <f aca="false">MAX(0,Plan!$C$4-SUM(AF307:AO307))</f>
        <v>650</v>
      </c>
      <c r="BU307" s="0" t="n">
        <f aca="false">ROUND(SUM(BJ307:BS307),2)</f>
        <v>0</v>
      </c>
      <c r="BV307" s="0" t="n">
        <f aca="false">SUM(AF307:AO307)+SUM(AZ307:BI307)</f>
        <v>0</v>
      </c>
      <c r="BW307" s="0" t="n">
        <f aca="false">SUM(L307:U307)</f>
        <v>0</v>
      </c>
    </row>
    <row r="308" customFormat="false" ht="15" hidden="false" customHeight="false" outlineLevel="0" collapsed="false">
      <c r="A308" s="0" t="n">
        <v>303</v>
      </c>
      <c r="B308" s="0" t="n">
        <f aca="false">BJ307</f>
        <v>0</v>
      </c>
      <c r="C308" s="0" t="n">
        <f aca="false">BK307</f>
        <v>0</v>
      </c>
      <c r="D308" s="0" t="n">
        <f aca="false">BL307</f>
        <v>0</v>
      </c>
      <c r="E308" s="0" t="n">
        <f aca="false">BM307</f>
        <v>0</v>
      </c>
      <c r="F308" s="0" t="n">
        <f aca="false">BN307</f>
        <v>0</v>
      </c>
      <c r="G308" s="0" t="n">
        <f aca="false">BO307</f>
        <v>0</v>
      </c>
      <c r="H308" s="0" t="n">
        <f aca="false">BP307</f>
        <v>0</v>
      </c>
      <c r="I308" s="0" t="n">
        <f aca="false">BQ307</f>
        <v>0</v>
      </c>
      <c r="J308" s="0" t="n">
        <f aca="false">BR307</f>
        <v>0</v>
      </c>
      <c r="K308" s="0" t="n">
        <f aca="false">BS307</f>
        <v>0</v>
      </c>
      <c r="L308" s="0" t="n">
        <f aca="false">ROUND(B308*N(Debts!$D$5)/12,2)</f>
        <v>0</v>
      </c>
      <c r="M308" s="0" t="n">
        <f aca="false">ROUND(C308*N(Debts!$D$6)/12,2)</f>
        <v>0</v>
      </c>
      <c r="N308" s="0" t="n">
        <f aca="false">ROUND(D308*N(Debts!$D$7)/12,2)</f>
        <v>0</v>
      </c>
      <c r="O308" s="0" t="n">
        <f aca="false">ROUND(E308*N(Debts!$D$8)/12,2)</f>
        <v>0</v>
      </c>
      <c r="P308" s="0" t="n">
        <f aca="false">ROUND(F308*N(Debts!$D$9)/12,2)</f>
        <v>0</v>
      </c>
      <c r="Q308" s="0" t="n">
        <f aca="false">ROUND(G308*N(Debts!$D$10)/12,2)</f>
        <v>0</v>
      </c>
      <c r="R308" s="0" t="n">
        <f aca="false">ROUND(H308*N(Debts!$D$11)/12,2)</f>
        <v>0</v>
      </c>
      <c r="S308" s="0" t="n">
        <f aca="false">ROUND(I308*N(Debts!$D$12)/12,2)</f>
        <v>0</v>
      </c>
      <c r="T308" s="0" t="n">
        <f aca="false">ROUND(J308*N(Debts!$D$13)/12,2)</f>
        <v>0</v>
      </c>
      <c r="U308" s="0" t="n">
        <f aca="false">ROUND(K308*N(Debts!$D$14)/12,2)</f>
        <v>0</v>
      </c>
      <c r="V308" s="0" t="n">
        <f aca="false">B308+L308</f>
        <v>0</v>
      </c>
      <c r="W308" s="0" t="n">
        <f aca="false">C308+M308</f>
        <v>0</v>
      </c>
      <c r="X308" s="0" t="n">
        <f aca="false">D308+N308</f>
        <v>0</v>
      </c>
      <c r="Y308" s="0" t="n">
        <f aca="false">E308+O308</f>
        <v>0</v>
      </c>
      <c r="Z308" s="0" t="n">
        <f aca="false">F308+P308</f>
        <v>0</v>
      </c>
      <c r="AA308" s="0" t="n">
        <f aca="false">G308+Q308</f>
        <v>0</v>
      </c>
      <c r="AB308" s="0" t="n">
        <f aca="false">H308+R308</f>
        <v>0</v>
      </c>
      <c r="AC308" s="0" t="n">
        <f aca="false">I308+S308</f>
        <v>0</v>
      </c>
      <c r="AD308" s="0" t="n">
        <f aca="false">J308+T308</f>
        <v>0</v>
      </c>
      <c r="AE308" s="0" t="n">
        <f aca="false">K308+U308</f>
        <v>0</v>
      </c>
      <c r="AF308" s="0" t="n">
        <f aca="false">MIN(N(Debts!$E$5),V308)</f>
        <v>0</v>
      </c>
      <c r="AG308" s="0" t="n">
        <f aca="false">MIN(N(Debts!$E$6),W308)</f>
        <v>0</v>
      </c>
      <c r="AH308" s="0" t="n">
        <f aca="false">MIN(N(Debts!$E$7),X308)</f>
        <v>0</v>
      </c>
      <c r="AI308" s="0" t="n">
        <f aca="false">MIN(N(Debts!$E$8),Y308)</f>
        <v>0</v>
      </c>
      <c r="AJ308" s="0" t="n">
        <f aca="false">MIN(N(Debts!$E$9),Z308)</f>
        <v>0</v>
      </c>
      <c r="AK308" s="0" t="n">
        <f aca="false">MIN(N(Debts!$E$10),AA308)</f>
        <v>0</v>
      </c>
      <c r="AL308" s="0" t="n">
        <f aca="false">MIN(N(Debts!$E$11),AB308)</f>
        <v>0</v>
      </c>
      <c r="AM308" s="0" t="n">
        <f aca="false">MIN(N(Debts!$E$12),AC308)</f>
        <v>0</v>
      </c>
      <c r="AN308" s="0" t="n">
        <f aca="false">MIN(N(Debts!$E$13),AD308)</f>
        <v>0</v>
      </c>
      <c r="AO308" s="0" t="n">
        <f aca="false">MIN(N(Debts!$E$14),AE308)</f>
        <v>0</v>
      </c>
      <c r="AP308" s="0" t="n">
        <f aca="false">V308-AF308</f>
        <v>0</v>
      </c>
      <c r="AQ308" s="0" t="n">
        <f aca="false">W308-AG308</f>
        <v>0</v>
      </c>
      <c r="AR308" s="0" t="n">
        <f aca="false">X308-AH308</f>
        <v>0</v>
      </c>
      <c r="AS308" s="0" t="n">
        <f aca="false">Y308-AI308</f>
        <v>0</v>
      </c>
      <c r="AT308" s="0" t="n">
        <f aca="false">Z308-AJ308</f>
        <v>0</v>
      </c>
      <c r="AU308" s="0" t="n">
        <f aca="false">AA308-AK308</f>
        <v>0</v>
      </c>
      <c r="AV308" s="0" t="n">
        <f aca="false">AB308-AL308</f>
        <v>0</v>
      </c>
      <c r="AW308" s="0" t="n">
        <f aca="false">AC308-AM308</f>
        <v>0</v>
      </c>
      <c r="AX308" s="0" t="n">
        <f aca="false">AD308-AN308</f>
        <v>0</v>
      </c>
      <c r="AY308" s="0" t="n">
        <f aca="false">AE308-AO308</f>
        <v>0</v>
      </c>
      <c r="AZ308" s="0" t="n">
        <f aca="false">MAX(0,MIN(AP308,$BT308-SUMIF($AP$2:$AY$2,"&lt;"&amp;AP$2,$AP308:$AY308)))</f>
        <v>0</v>
      </c>
      <c r="BA308" s="0" t="n">
        <f aca="false">MAX(0,MIN(AQ308,$BT308-SUMIF($AP$2:$AY$2,"&lt;"&amp;AQ$2,$AP308:$AY308)))</f>
        <v>0</v>
      </c>
      <c r="BB308" s="0" t="n">
        <f aca="false">MAX(0,MIN(AR308,$BT308-SUMIF($AP$2:$AY$2,"&lt;"&amp;AR$2,$AP308:$AY308)))</f>
        <v>0</v>
      </c>
      <c r="BC308" s="0" t="n">
        <f aca="false">MAX(0,MIN(AS308,$BT308-SUMIF($AP$2:$AY$2,"&lt;"&amp;AS$2,$AP308:$AY308)))</f>
        <v>0</v>
      </c>
      <c r="BD308" s="0" t="n">
        <f aca="false">MAX(0,MIN(AT308,$BT308-SUMIF($AP$2:$AY$2,"&lt;"&amp;AT$2,$AP308:$AY308)))</f>
        <v>0</v>
      </c>
      <c r="BE308" s="0" t="n">
        <f aca="false">MAX(0,MIN(AU308,$BT308-SUMIF($AP$2:$AY$2,"&lt;"&amp;AU$2,$AP308:$AY308)))</f>
        <v>0</v>
      </c>
      <c r="BF308" s="0" t="n">
        <f aca="false">MAX(0,MIN(AV308,$BT308-SUMIF($AP$2:$AY$2,"&lt;"&amp;AV$2,$AP308:$AY308)))</f>
        <v>0</v>
      </c>
      <c r="BG308" s="0" t="n">
        <f aca="false">MAX(0,MIN(AW308,$BT308-SUMIF($AP$2:$AY$2,"&lt;"&amp;AW$2,$AP308:$AY308)))</f>
        <v>0</v>
      </c>
      <c r="BH308" s="0" t="n">
        <f aca="false">MAX(0,MIN(AX308,$BT308-SUMIF($AP$2:$AY$2,"&lt;"&amp;AX$2,$AP308:$AY308)))</f>
        <v>0</v>
      </c>
      <c r="BI308" s="0" t="n">
        <f aca="false">MAX(0,MIN(AY308,$BT308-SUMIF($AP$2:$AY$2,"&lt;"&amp;AY$2,$AP308:$AY308)))</f>
        <v>0</v>
      </c>
      <c r="BJ308" s="0" t="n">
        <f aca="false">ROUND(V308-AF308-AZ308,2)</f>
        <v>0</v>
      </c>
      <c r="BK308" s="0" t="n">
        <f aca="false">ROUND(W308-AG308-BA308,2)</f>
        <v>0</v>
      </c>
      <c r="BL308" s="0" t="n">
        <f aca="false">ROUND(X308-AH308-BB308,2)</f>
        <v>0</v>
      </c>
      <c r="BM308" s="0" t="n">
        <f aca="false">ROUND(Y308-AI308-BC308,2)</f>
        <v>0</v>
      </c>
      <c r="BN308" s="0" t="n">
        <f aca="false">ROUND(Z308-AJ308-BD308,2)</f>
        <v>0</v>
      </c>
      <c r="BO308" s="0" t="n">
        <f aca="false">ROUND(AA308-AK308-BE308,2)</f>
        <v>0</v>
      </c>
      <c r="BP308" s="0" t="n">
        <f aca="false">ROUND(AB308-AL308-BF308,2)</f>
        <v>0</v>
      </c>
      <c r="BQ308" s="0" t="n">
        <f aca="false">ROUND(AC308-AM308-BG308,2)</f>
        <v>0</v>
      </c>
      <c r="BR308" s="0" t="n">
        <f aca="false">ROUND(AD308-AN308-BH308,2)</f>
        <v>0</v>
      </c>
      <c r="BS308" s="0" t="n">
        <f aca="false">ROUND(AE308-AO308-BI308,2)</f>
        <v>0</v>
      </c>
      <c r="BT308" s="0" t="n">
        <f aca="false">MAX(0,Plan!$C$4-SUM(AF308:AO308))</f>
        <v>650</v>
      </c>
      <c r="BU308" s="0" t="n">
        <f aca="false">ROUND(SUM(BJ308:BS308),2)</f>
        <v>0</v>
      </c>
      <c r="BV308" s="0" t="n">
        <f aca="false">SUM(AF308:AO308)+SUM(AZ308:BI308)</f>
        <v>0</v>
      </c>
      <c r="BW308" s="0" t="n">
        <f aca="false">SUM(L308:U308)</f>
        <v>0</v>
      </c>
    </row>
    <row r="309" customFormat="false" ht="15" hidden="false" customHeight="false" outlineLevel="0" collapsed="false">
      <c r="A309" s="0" t="n">
        <v>304</v>
      </c>
      <c r="B309" s="0" t="n">
        <f aca="false">BJ308</f>
        <v>0</v>
      </c>
      <c r="C309" s="0" t="n">
        <f aca="false">BK308</f>
        <v>0</v>
      </c>
      <c r="D309" s="0" t="n">
        <f aca="false">BL308</f>
        <v>0</v>
      </c>
      <c r="E309" s="0" t="n">
        <f aca="false">BM308</f>
        <v>0</v>
      </c>
      <c r="F309" s="0" t="n">
        <f aca="false">BN308</f>
        <v>0</v>
      </c>
      <c r="G309" s="0" t="n">
        <f aca="false">BO308</f>
        <v>0</v>
      </c>
      <c r="H309" s="0" t="n">
        <f aca="false">BP308</f>
        <v>0</v>
      </c>
      <c r="I309" s="0" t="n">
        <f aca="false">BQ308</f>
        <v>0</v>
      </c>
      <c r="J309" s="0" t="n">
        <f aca="false">BR308</f>
        <v>0</v>
      </c>
      <c r="K309" s="0" t="n">
        <f aca="false">BS308</f>
        <v>0</v>
      </c>
      <c r="L309" s="0" t="n">
        <f aca="false">ROUND(B309*N(Debts!$D$5)/12,2)</f>
        <v>0</v>
      </c>
      <c r="M309" s="0" t="n">
        <f aca="false">ROUND(C309*N(Debts!$D$6)/12,2)</f>
        <v>0</v>
      </c>
      <c r="N309" s="0" t="n">
        <f aca="false">ROUND(D309*N(Debts!$D$7)/12,2)</f>
        <v>0</v>
      </c>
      <c r="O309" s="0" t="n">
        <f aca="false">ROUND(E309*N(Debts!$D$8)/12,2)</f>
        <v>0</v>
      </c>
      <c r="P309" s="0" t="n">
        <f aca="false">ROUND(F309*N(Debts!$D$9)/12,2)</f>
        <v>0</v>
      </c>
      <c r="Q309" s="0" t="n">
        <f aca="false">ROUND(G309*N(Debts!$D$10)/12,2)</f>
        <v>0</v>
      </c>
      <c r="R309" s="0" t="n">
        <f aca="false">ROUND(H309*N(Debts!$D$11)/12,2)</f>
        <v>0</v>
      </c>
      <c r="S309" s="0" t="n">
        <f aca="false">ROUND(I309*N(Debts!$D$12)/12,2)</f>
        <v>0</v>
      </c>
      <c r="T309" s="0" t="n">
        <f aca="false">ROUND(J309*N(Debts!$D$13)/12,2)</f>
        <v>0</v>
      </c>
      <c r="U309" s="0" t="n">
        <f aca="false">ROUND(K309*N(Debts!$D$14)/12,2)</f>
        <v>0</v>
      </c>
      <c r="V309" s="0" t="n">
        <f aca="false">B309+L309</f>
        <v>0</v>
      </c>
      <c r="W309" s="0" t="n">
        <f aca="false">C309+M309</f>
        <v>0</v>
      </c>
      <c r="X309" s="0" t="n">
        <f aca="false">D309+N309</f>
        <v>0</v>
      </c>
      <c r="Y309" s="0" t="n">
        <f aca="false">E309+O309</f>
        <v>0</v>
      </c>
      <c r="Z309" s="0" t="n">
        <f aca="false">F309+P309</f>
        <v>0</v>
      </c>
      <c r="AA309" s="0" t="n">
        <f aca="false">G309+Q309</f>
        <v>0</v>
      </c>
      <c r="AB309" s="0" t="n">
        <f aca="false">H309+R309</f>
        <v>0</v>
      </c>
      <c r="AC309" s="0" t="n">
        <f aca="false">I309+S309</f>
        <v>0</v>
      </c>
      <c r="AD309" s="0" t="n">
        <f aca="false">J309+T309</f>
        <v>0</v>
      </c>
      <c r="AE309" s="0" t="n">
        <f aca="false">K309+U309</f>
        <v>0</v>
      </c>
      <c r="AF309" s="0" t="n">
        <f aca="false">MIN(N(Debts!$E$5),V309)</f>
        <v>0</v>
      </c>
      <c r="AG309" s="0" t="n">
        <f aca="false">MIN(N(Debts!$E$6),W309)</f>
        <v>0</v>
      </c>
      <c r="AH309" s="0" t="n">
        <f aca="false">MIN(N(Debts!$E$7),X309)</f>
        <v>0</v>
      </c>
      <c r="AI309" s="0" t="n">
        <f aca="false">MIN(N(Debts!$E$8),Y309)</f>
        <v>0</v>
      </c>
      <c r="AJ309" s="0" t="n">
        <f aca="false">MIN(N(Debts!$E$9),Z309)</f>
        <v>0</v>
      </c>
      <c r="AK309" s="0" t="n">
        <f aca="false">MIN(N(Debts!$E$10),AA309)</f>
        <v>0</v>
      </c>
      <c r="AL309" s="0" t="n">
        <f aca="false">MIN(N(Debts!$E$11),AB309)</f>
        <v>0</v>
      </c>
      <c r="AM309" s="0" t="n">
        <f aca="false">MIN(N(Debts!$E$12),AC309)</f>
        <v>0</v>
      </c>
      <c r="AN309" s="0" t="n">
        <f aca="false">MIN(N(Debts!$E$13),AD309)</f>
        <v>0</v>
      </c>
      <c r="AO309" s="0" t="n">
        <f aca="false">MIN(N(Debts!$E$14),AE309)</f>
        <v>0</v>
      </c>
      <c r="AP309" s="0" t="n">
        <f aca="false">V309-AF309</f>
        <v>0</v>
      </c>
      <c r="AQ309" s="0" t="n">
        <f aca="false">W309-AG309</f>
        <v>0</v>
      </c>
      <c r="AR309" s="0" t="n">
        <f aca="false">X309-AH309</f>
        <v>0</v>
      </c>
      <c r="AS309" s="0" t="n">
        <f aca="false">Y309-AI309</f>
        <v>0</v>
      </c>
      <c r="AT309" s="0" t="n">
        <f aca="false">Z309-AJ309</f>
        <v>0</v>
      </c>
      <c r="AU309" s="0" t="n">
        <f aca="false">AA309-AK309</f>
        <v>0</v>
      </c>
      <c r="AV309" s="0" t="n">
        <f aca="false">AB309-AL309</f>
        <v>0</v>
      </c>
      <c r="AW309" s="0" t="n">
        <f aca="false">AC309-AM309</f>
        <v>0</v>
      </c>
      <c r="AX309" s="0" t="n">
        <f aca="false">AD309-AN309</f>
        <v>0</v>
      </c>
      <c r="AY309" s="0" t="n">
        <f aca="false">AE309-AO309</f>
        <v>0</v>
      </c>
      <c r="AZ309" s="0" t="n">
        <f aca="false">MAX(0,MIN(AP309,$BT309-SUMIF($AP$2:$AY$2,"&lt;"&amp;AP$2,$AP309:$AY309)))</f>
        <v>0</v>
      </c>
      <c r="BA309" s="0" t="n">
        <f aca="false">MAX(0,MIN(AQ309,$BT309-SUMIF($AP$2:$AY$2,"&lt;"&amp;AQ$2,$AP309:$AY309)))</f>
        <v>0</v>
      </c>
      <c r="BB309" s="0" t="n">
        <f aca="false">MAX(0,MIN(AR309,$BT309-SUMIF($AP$2:$AY$2,"&lt;"&amp;AR$2,$AP309:$AY309)))</f>
        <v>0</v>
      </c>
      <c r="BC309" s="0" t="n">
        <f aca="false">MAX(0,MIN(AS309,$BT309-SUMIF($AP$2:$AY$2,"&lt;"&amp;AS$2,$AP309:$AY309)))</f>
        <v>0</v>
      </c>
      <c r="BD309" s="0" t="n">
        <f aca="false">MAX(0,MIN(AT309,$BT309-SUMIF($AP$2:$AY$2,"&lt;"&amp;AT$2,$AP309:$AY309)))</f>
        <v>0</v>
      </c>
      <c r="BE309" s="0" t="n">
        <f aca="false">MAX(0,MIN(AU309,$BT309-SUMIF($AP$2:$AY$2,"&lt;"&amp;AU$2,$AP309:$AY309)))</f>
        <v>0</v>
      </c>
      <c r="BF309" s="0" t="n">
        <f aca="false">MAX(0,MIN(AV309,$BT309-SUMIF($AP$2:$AY$2,"&lt;"&amp;AV$2,$AP309:$AY309)))</f>
        <v>0</v>
      </c>
      <c r="BG309" s="0" t="n">
        <f aca="false">MAX(0,MIN(AW309,$BT309-SUMIF($AP$2:$AY$2,"&lt;"&amp;AW$2,$AP309:$AY309)))</f>
        <v>0</v>
      </c>
      <c r="BH309" s="0" t="n">
        <f aca="false">MAX(0,MIN(AX309,$BT309-SUMIF($AP$2:$AY$2,"&lt;"&amp;AX$2,$AP309:$AY309)))</f>
        <v>0</v>
      </c>
      <c r="BI309" s="0" t="n">
        <f aca="false">MAX(0,MIN(AY309,$BT309-SUMIF($AP$2:$AY$2,"&lt;"&amp;AY$2,$AP309:$AY309)))</f>
        <v>0</v>
      </c>
      <c r="BJ309" s="0" t="n">
        <f aca="false">ROUND(V309-AF309-AZ309,2)</f>
        <v>0</v>
      </c>
      <c r="BK309" s="0" t="n">
        <f aca="false">ROUND(W309-AG309-BA309,2)</f>
        <v>0</v>
      </c>
      <c r="BL309" s="0" t="n">
        <f aca="false">ROUND(X309-AH309-BB309,2)</f>
        <v>0</v>
      </c>
      <c r="BM309" s="0" t="n">
        <f aca="false">ROUND(Y309-AI309-BC309,2)</f>
        <v>0</v>
      </c>
      <c r="BN309" s="0" t="n">
        <f aca="false">ROUND(Z309-AJ309-BD309,2)</f>
        <v>0</v>
      </c>
      <c r="BO309" s="0" t="n">
        <f aca="false">ROUND(AA309-AK309-BE309,2)</f>
        <v>0</v>
      </c>
      <c r="BP309" s="0" t="n">
        <f aca="false">ROUND(AB309-AL309-BF309,2)</f>
        <v>0</v>
      </c>
      <c r="BQ309" s="0" t="n">
        <f aca="false">ROUND(AC309-AM309-BG309,2)</f>
        <v>0</v>
      </c>
      <c r="BR309" s="0" t="n">
        <f aca="false">ROUND(AD309-AN309-BH309,2)</f>
        <v>0</v>
      </c>
      <c r="BS309" s="0" t="n">
        <f aca="false">ROUND(AE309-AO309-BI309,2)</f>
        <v>0</v>
      </c>
      <c r="BT309" s="0" t="n">
        <f aca="false">MAX(0,Plan!$C$4-SUM(AF309:AO309))</f>
        <v>650</v>
      </c>
      <c r="BU309" s="0" t="n">
        <f aca="false">ROUND(SUM(BJ309:BS309),2)</f>
        <v>0</v>
      </c>
      <c r="BV309" s="0" t="n">
        <f aca="false">SUM(AF309:AO309)+SUM(AZ309:BI309)</f>
        <v>0</v>
      </c>
      <c r="BW309" s="0" t="n">
        <f aca="false">SUM(L309:U309)</f>
        <v>0</v>
      </c>
    </row>
    <row r="310" customFormat="false" ht="15" hidden="false" customHeight="false" outlineLevel="0" collapsed="false">
      <c r="A310" s="0" t="n">
        <v>305</v>
      </c>
      <c r="B310" s="0" t="n">
        <f aca="false">BJ309</f>
        <v>0</v>
      </c>
      <c r="C310" s="0" t="n">
        <f aca="false">BK309</f>
        <v>0</v>
      </c>
      <c r="D310" s="0" t="n">
        <f aca="false">BL309</f>
        <v>0</v>
      </c>
      <c r="E310" s="0" t="n">
        <f aca="false">BM309</f>
        <v>0</v>
      </c>
      <c r="F310" s="0" t="n">
        <f aca="false">BN309</f>
        <v>0</v>
      </c>
      <c r="G310" s="0" t="n">
        <f aca="false">BO309</f>
        <v>0</v>
      </c>
      <c r="H310" s="0" t="n">
        <f aca="false">BP309</f>
        <v>0</v>
      </c>
      <c r="I310" s="0" t="n">
        <f aca="false">BQ309</f>
        <v>0</v>
      </c>
      <c r="J310" s="0" t="n">
        <f aca="false">BR309</f>
        <v>0</v>
      </c>
      <c r="K310" s="0" t="n">
        <f aca="false">BS309</f>
        <v>0</v>
      </c>
      <c r="L310" s="0" t="n">
        <f aca="false">ROUND(B310*N(Debts!$D$5)/12,2)</f>
        <v>0</v>
      </c>
      <c r="M310" s="0" t="n">
        <f aca="false">ROUND(C310*N(Debts!$D$6)/12,2)</f>
        <v>0</v>
      </c>
      <c r="N310" s="0" t="n">
        <f aca="false">ROUND(D310*N(Debts!$D$7)/12,2)</f>
        <v>0</v>
      </c>
      <c r="O310" s="0" t="n">
        <f aca="false">ROUND(E310*N(Debts!$D$8)/12,2)</f>
        <v>0</v>
      </c>
      <c r="P310" s="0" t="n">
        <f aca="false">ROUND(F310*N(Debts!$D$9)/12,2)</f>
        <v>0</v>
      </c>
      <c r="Q310" s="0" t="n">
        <f aca="false">ROUND(G310*N(Debts!$D$10)/12,2)</f>
        <v>0</v>
      </c>
      <c r="R310" s="0" t="n">
        <f aca="false">ROUND(H310*N(Debts!$D$11)/12,2)</f>
        <v>0</v>
      </c>
      <c r="S310" s="0" t="n">
        <f aca="false">ROUND(I310*N(Debts!$D$12)/12,2)</f>
        <v>0</v>
      </c>
      <c r="T310" s="0" t="n">
        <f aca="false">ROUND(J310*N(Debts!$D$13)/12,2)</f>
        <v>0</v>
      </c>
      <c r="U310" s="0" t="n">
        <f aca="false">ROUND(K310*N(Debts!$D$14)/12,2)</f>
        <v>0</v>
      </c>
      <c r="V310" s="0" t="n">
        <f aca="false">B310+L310</f>
        <v>0</v>
      </c>
      <c r="W310" s="0" t="n">
        <f aca="false">C310+M310</f>
        <v>0</v>
      </c>
      <c r="X310" s="0" t="n">
        <f aca="false">D310+N310</f>
        <v>0</v>
      </c>
      <c r="Y310" s="0" t="n">
        <f aca="false">E310+O310</f>
        <v>0</v>
      </c>
      <c r="Z310" s="0" t="n">
        <f aca="false">F310+P310</f>
        <v>0</v>
      </c>
      <c r="AA310" s="0" t="n">
        <f aca="false">G310+Q310</f>
        <v>0</v>
      </c>
      <c r="AB310" s="0" t="n">
        <f aca="false">H310+R310</f>
        <v>0</v>
      </c>
      <c r="AC310" s="0" t="n">
        <f aca="false">I310+S310</f>
        <v>0</v>
      </c>
      <c r="AD310" s="0" t="n">
        <f aca="false">J310+T310</f>
        <v>0</v>
      </c>
      <c r="AE310" s="0" t="n">
        <f aca="false">K310+U310</f>
        <v>0</v>
      </c>
      <c r="AF310" s="0" t="n">
        <f aca="false">MIN(N(Debts!$E$5),V310)</f>
        <v>0</v>
      </c>
      <c r="AG310" s="0" t="n">
        <f aca="false">MIN(N(Debts!$E$6),W310)</f>
        <v>0</v>
      </c>
      <c r="AH310" s="0" t="n">
        <f aca="false">MIN(N(Debts!$E$7),X310)</f>
        <v>0</v>
      </c>
      <c r="AI310" s="0" t="n">
        <f aca="false">MIN(N(Debts!$E$8),Y310)</f>
        <v>0</v>
      </c>
      <c r="AJ310" s="0" t="n">
        <f aca="false">MIN(N(Debts!$E$9),Z310)</f>
        <v>0</v>
      </c>
      <c r="AK310" s="0" t="n">
        <f aca="false">MIN(N(Debts!$E$10),AA310)</f>
        <v>0</v>
      </c>
      <c r="AL310" s="0" t="n">
        <f aca="false">MIN(N(Debts!$E$11),AB310)</f>
        <v>0</v>
      </c>
      <c r="AM310" s="0" t="n">
        <f aca="false">MIN(N(Debts!$E$12),AC310)</f>
        <v>0</v>
      </c>
      <c r="AN310" s="0" t="n">
        <f aca="false">MIN(N(Debts!$E$13),AD310)</f>
        <v>0</v>
      </c>
      <c r="AO310" s="0" t="n">
        <f aca="false">MIN(N(Debts!$E$14),AE310)</f>
        <v>0</v>
      </c>
      <c r="AP310" s="0" t="n">
        <f aca="false">V310-AF310</f>
        <v>0</v>
      </c>
      <c r="AQ310" s="0" t="n">
        <f aca="false">W310-AG310</f>
        <v>0</v>
      </c>
      <c r="AR310" s="0" t="n">
        <f aca="false">X310-AH310</f>
        <v>0</v>
      </c>
      <c r="AS310" s="0" t="n">
        <f aca="false">Y310-AI310</f>
        <v>0</v>
      </c>
      <c r="AT310" s="0" t="n">
        <f aca="false">Z310-AJ310</f>
        <v>0</v>
      </c>
      <c r="AU310" s="0" t="n">
        <f aca="false">AA310-AK310</f>
        <v>0</v>
      </c>
      <c r="AV310" s="0" t="n">
        <f aca="false">AB310-AL310</f>
        <v>0</v>
      </c>
      <c r="AW310" s="0" t="n">
        <f aca="false">AC310-AM310</f>
        <v>0</v>
      </c>
      <c r="AX310" s="0" t="n">
        <f aca="false">AD310-AN310</f>
        <v>0</v>
      </c>
      <c r="AY310" s="0" t="n">
        <f aca="false">AE310-AO310</f>
        <v>0</v>
      </c>
      <c r="AZ310" s="0" t="n">
        <f aca="false">MAX(0,MIN(AP310,$BT310-SUMIF($AP$2:$AY$2,"&lt;"&amp;AP$2,$AP310:$AY310)))</f>
        <v>0</v>
      </c>
      <c r="BA310" s="0" t="n">
        <f aca="false">MAX(0,MIN(AQ310,$BT310-SUMIF($AP$2:$AY$2,"&lt;"&amp;AQ$2,$AP310:$AY310)))</f>
        <v>0</v>
      </c>
      <c r="BB310" s="0" t="n">
        <f aca="false">MAX(0,MIN(AR310,$BT310-SUMIF($AP$2:$AY$2,"&lt;"&amp;AR$2,$AP310:$AY310)))</f>
        <v>0</v>
      </c>
      <c r="BC310" s="0" t="n">
        <f aca="false">MAX(0,MIN(AS310,$BT310-SUMIF($AP$2:$AY$2,"&lt;"&amp;AS$2,$AP310:$AY310)))</f>
        <v>0</v>
      </c>
      <c r="BD310" s="0" t="n">
        <f aca="false">MAX(0,MIN(AT310,$BT310-SUMIF($AP$2:$AY$2,"&lt;"&amp;AT$2,$AP310:$AY310)))</f>
        <v>0</v>
      </c>
      <c r="BE310" s="0" t="n">
        <f aca="false">MAX(0,MIN(AU310,$BT310-SUMIF($AP$2:$AY$2,"&lt;"&amp;AU$2,$AP310:$AY310)))</f>
        <v>0</v>
      </c>
      <c r="BF310" s="0" t="n">
        <f aca="false">MAX(0,MIN(AV310,$BT310-SUMIF($AP$2:$AY$2,"&lt;"&amp;AV$2,$AP310:$AY310)))</f>
        <v>0</v>
      </c>
      <c r="BG310" s="0" t="n">
        <f aca="false">MAX(0,MIN(AW310,$BT310-SUMIF($AP$2:$AY$2,"&lt;"&amp;AW$2,$AP310:$AY310)))</f>
        <v>0</v>
      </c>
      <c r="BH310" s="0" t="n">
        <f aca="false">MAX(0,MIN(AX310,$BT310-SUMIF($AP$2:$AY$2,"&lt;"&amp;AX$2,$AP310:$AY310)))</f>
        <v>0</v>
      </c>
      <c r="BI310" s="0" t="n">
        <f aca="false">MAX(0,MIN(AY310,$BT310-SUMIF($AP$2:$AY$2,"&lt;"&amp;AY$2,$AP310:$AY310)))</f>
        <v>0</v>
      </c>
      <c r="BJ310" s="0" t="n">
        <f aca="false">ROUND(V310-AF310-AZ310,2)</f>
        <v>0</v>
      </c>
      <c r="BK310" s="0" t="n">
        <f aca="false">ROUND(W310-AG310-BA310,2)</f>
        <v>0</v>
      </c>
      <c r="BL310" s="0" t="n">
        <f aca="false">ROUND(X310-AH310-BB310,2)</f>
        <v>0</v>
      </c>
      <c r="BM310" s="0" t="n">
        <f aca="false">ROUND(Y310-AI310-BC310,2)</f>
        <v>0</v>
      </c>
      <c r="BN310" s="0" t="n">
        <f aca="false">ROUND(Z310-AJ310-BD310,2)</f>
        <v>0</v>
      </c>
      <c r="BO310" s="0" t="n">
        <f aca="false">ROUND(AA310-AK310-BE310,2)</f>
        <v>0</v>
      </c>
      <c r="BP310" s="0" t="n">
        <f aca="false">ROUND(AB310-AL310-BF310,2)</f>
        <v>0</v>
      </c>
      <c r="BQ310" s="0" t="n">
        <f aca="false">ROUND(AC310-AM310-BG310,2)</f>
        <v>0</v>
      </c>
      <c r="BR310" s="0" t="n">
        <f aca="false">ROUND(AD310-AN310-BH310,2)</f>
        <v>0</v>
      </c>
      <c r="BS310" s="0" t="n">
        <f aca="false">ROUND(AE310-AO310-BI310,2)</f>
        <v>0</v>
      </c>
      <c r="BT310" s="0" t="n">
        <f aca="false">MAX(0,Plan!$C$4-SUM(AF310:AO310))</f>
        <v>650</v>
      </c>
      <c r="BU310" s="0" t="n">
        <f aca="false">ROUND(SUM(BJ310:BS310),2)</f>
        <v>0</v>
      </c>
      <c r="BV310" s="0" t="n">
        <f aca="false">SUM(AF310:AO310)+SUM(AZ310:BI310)</f>
        <v>0</v>
      </c>
      <c r="BW310" s="0" t="n">
        <f aca="false">SUM(L310:U310)</f>
        <v>0</v>
      </c>
    </row>
    <row r="311" customFormat="false" ht="15" hidden="false" customHeight="false" outlineLevel="0" collapsed="false">
      <c r="A311" s="0" t="n">
        <v>306</v>
      </c>
      <c r="B311" s="0" t="n">
        <f aca="false">BJ310</f>
        <v>0</v>
      </c>
      <c r="C311" s="0" t="n">
        <f aca="false">BK310</f>
        <v>0</v>
      </c>
      <c r="D311" s="0" t="n">
        <f aca="false">BL310</f>
        <v>0</v>
      </c>
      <c r="E311" s="0" t="n">
        <f aca="false">BM310</f>
        <v>0</v>
      </c>
      <c r="F311" s="0" t="n">
        <f aca="false">BN310</f>
        <v>0</v>
      </c>
      <c r="G311" s="0" t="n">
        <f aca="false">BO310</f>
        <v>0</v>
      </c>
      <c r="H311" s="0" t="n">
        <f aca="false">BP310</f>
        <v>0</v>
      </c>
      <c r="I311" s="0" t="n">
        <f aca="false">BQ310</f>
        <v>0</v>
      </c>
      <c r="J311" s="0" t="n">
        <f aca="false">BR310</f>
        <v>0</v>
      </c>
      <c r="K311" s="0" t="n">
        <f aca="false">BS310</f>
        <v>0</v>
      </c>
      <c r="L311" s="0" t="n">
        <f aca="false">ROUND(B311*N(Debts!$D$5)/12,2)</f>
        <v>0</v>
      </c>
      <c r="M311" s="0" t="n">
        <f aca="false">ROUND(C311*N(Debts!$D$6)/12,2)</f>
        <v>0</v>
      </c>
      <c r="N311" s="0" t="n">
        <f aca="false">ROUND(D311*N(Debts!$D$7)/12,2)</f>
        <v>0</v>
      </c>
      <c r="O311" s="0" t="n">
        <f aca="false">ROUND(E311*N(Debts!$D$8)/12,2)</f>
        <v>0</v>
      </c>
      <c r="P311" s="0" t="n">
        <f aca="false">ROUND(F311*N(Debts!$D$9)/12,2)</f>
        <v>0</v>
      </c>
      <c r="Q311" s="0" t="n">
        <f aca="false">ROUND(G311*N(Debts!$D$10)/12,2)</f>
        <v>0</v>
      </c>
      <c r="R311" s="0" t="n">
        <f aca="false">ROUND(H311*N(Debts!$D$11)/12,2)</f>
        <v>0</v>
      </c>
      <c r="S311" s="0" t="n">
        <f aca="false">ROUND(I311*N(Debts!$D$12)/12,2)</f>
        <v>0</v>
      </c>
      <c r="T311" s="0" t="n">
        <f aca="false">ROUND(J311*N(Debts!$D$13)/12,2)</f>
        <v>0</v>
      </c>
      <c r="U311" s="0" t="n">
        <f aca="false">ROUND(K311*N(Debts!$D$14)/12,2)</f>
        <v>0</v>
      </c>
      <c r="V311" s="0" t="n">
        <f aca="false">B311+L311</f>
        <v>0</v>
      </c>
      <c r="W311" s="0" t="n">
        <f aca="false">C311+M311</f>
        <v>0</v>
      </c>
      <c r="X311" s="0" t="n">
        <f aca="false">D311+N311</f>
        <v>0</v>
      </c>
      <c r="Y311" s="0" t="n">
        <f aca="false">E311+O311</f>
        <v>0</v>
      </c>
      <c r="Z311" s="0" t="n">
        <f aca="false">F311+P311</f>
        <v>0</v>
      </c>
      <c r="AA311" s="0" t="n">
        <f aca="false">G311+Q311</f>
        <v>0</v>
      </c>
      <c r="AB311" s="0" t="n">
        <f aca="false">H311+R311</f>
        <v>0</v>
      </c>
      <c r="AC311" s="0" t="n">
        <f aca="false">I311+S311</f>
        <v>0</v>
      </c>
      <c r="AD311" s="0" t="n">
        <f aca="false">J311+T311</f>
        <v>0</v>
      </c>
      <c r="AE311" s="0" t="n">
        <f aca="false">K311+U311</f>
        <v>0</v>
      </c>
      <c r="AF311" s="0" t="n">
        <f aca="false">MIN(N(Debts!$E$5),V311)</f>
        <v>0</v>
      </c>
      <c r="AG311" s="0" t="n">
        <f aca="false">MIN(N(Debts!$E$6),W311)</f>
        <v>0</v>
      </c>
      <c r="AH311" s="0" t="n">
        <f aca="false">MIN(N(Debts!$E$7),X311)</f>
        <v>0</v>
      </c>
      <c r="AI311" s="0" t="n">
        <f aca="false">MIN(N(Debts!$E$8),Y311)</f>
        <v>0</v>
      </c>
      <c r="AJ311" s="0" t="n">
        <f aca="false">MIN(N(Debts!$E$9),Z311)</f>
        <v>0</v>
      </c>
      <c r="AK311" s="0" t="n">
        <f aca="false">MIN(N(Debts!$E$10),AA311)</f>
        <v>0</v>
      </c>
      <c r="AL311" s="0" t="n">
        <f aca="false">MIN(N(Debts!$E$11),AB311)</f>
        <v>0</v>
      </c>
      <c r="AM311" s="0" t="n">
        <f aca="false">MIN(N(Debts!$E$12),AC311)</f>
        <v>0</v>
      </c>
      <c r="AN311" s="0" t="n">
        <f aca="false">MIN(N(Debts!$E$13),AD311)</f>
        <v>0</v>
      </c>
      <c r="AO311" s="0" t="n">
        <f aca="false">MIN(N(Debts!$E$14),AE311)</f>
        <v>0</v>
      </c>
      <c r="AP311" s="0" t="n">
        <f aca="false">V311-AF311</f>
        <v>0</v>
      </c>
      <c r="AQ311" s="0" t="n">
        <f aca="false">W311-AG311</f>
        <v>0</v>
      </c>
      <c r="AR311" s="0" t="n">
        <f aca="false">X311-AH311</f>
        <v>0</v>
      </c>
      <c r="AS311" s="0" t="n">
        <f aca="false">Y311-AI311</f>
        <v>0</v>
      </c>
      <c r="AT311" s="0" t="n">
        <f aca="false">Z311-AJ311</f>
        <v>0</v>
      </c>
      <c r="AU311" s="0" t="n">
        <f aca="false">AA311-AK311</f>
        <v>0</v>
      </c>
      <c r="AV311" s="0" t="n">
        <f aca="false">AB311-AL311</f>
        <v>0</v>
      </c>
      <c r="AW311" s="0" t="n">
        <f aca="false">AC311-AM311</f>
        <v>0</v>
      </c>
      <c r="AX311" s="0" t="n">
        <f aca="false">AD311-AN311</f>
        <v>0</v>
      </c>
      <c r="AY311" s="0" t="n">
        <f aca="false">AE311-AO311</f>
        <v>0</v>
      </c>
      <c r="AZ311" s="0" t="n">
        <f aca="false">MAX(0,MIN(AP311,$BT311-SUMIF($AP$2:$AY$2,"&lt;"&amp;AP$2,$AP311:$AY311)))</f>
        <v>0</v>
      </c>
      <c r="BA311" s="0" t="n">
        <f aca="false">MAX(0,MIN(AQ311,$BT311-SUMIF($AP$2:$AY$2,"&lt;"&amp;AQ$2,$AP311:$AY311)))</f>
        <v>0</v>
      </c>
      <c r="BB311" s="0" t="n">
        <f aca="false">MAX(0,MIN(AR311,$BT311-SUMIF($AP$2:$AY$2,"&lt;"&amp;AR$2,$AP311:$AY311)))</f>
        <v>0</v>
      </c>
      <c r="BC311" s="0" t="n">
        <f aca="false">MAX(0,MIN(AS311,$BT311-SUMIF($AP$2:$AY$2,"&lt;"&amp;AS$2,$AP311:$AY311)))</f>
        <v>0</v>
      </c>
      <c r="BD311" s="0" t="n">
        <f aca="false">MAX(0,MIN(AT311,$BT311-SUMIF($AP$2:$AY$2,"&lt;"&amp;AT$2,$AP311:$AY311)))</f>
        <v>0</v>
      </c>
      <c r="BE311" s="0" t="n">
        <f aca="false">MAX(0,MIN(AU311,$BT311-SUMIF($AP$2:$AY$2,"&lt;"&amp;AU$2,$AP311:$AY311)))</f>
        <v>0</v>
      </c>
      <c r="BF311" s="0" t="n">
        <f aca="false">MAX(0,MIN(AV311,$BT311-SUMIF($AP$2:$AY$2,"&lt;"&amp;AV$2,$AP311:$AY311)))</f>
        <v>0</v>
      </c>
      <c r="BG311" s="0" t="n">
        <f aca="false">MAX(0,MIN(AW311,$BT311-SUMIF($AP$2:$AY$2,"&lt;"&amp;AW$2,$AP311:$AY311)))</f>
        <v>0</v>
      </c>
      <c r="BH311" s="0" t="n">
        <f aca="false">MAX(0,MIN(AX311,$BT311-SUMIF($AP$2:$AY$2,"&lt;"&amp;AX$2,$AP311:$AY311)))</f>
        <v>0</v>
      </c>
      <c r="BI311" s="0" t="n">
        <f aca="false">MAX(0,MIN(AY311,$BT311-SUMIF($AP$2:$AY$2,"&lt;"&amp;AY$2,$AP311:$AY311)))</f>
        <v>0</v>
      </c>
      <c r="BJ311" s="0" t="n">
        <f aca="false">ROUND(V311-AF311-AZ311,2)</f>
        <v>0</v>
      </c>
      <c r="BK311" s="0" t="n">
        <f aca="false">ROUND(W311-AG311-BA311,2)</f>
        <v>0</v>
      </c>
      <c r="BL311" s="0" t="n">
        <f aca="false">ROUND(X311-AH311-BB311,2)</f>
        <v>0</v>
      </c>
      <c r="BM311" s="0" t="n">
        <f aca="false">ROUND(Y311-AI311-BC311,2)</f>
        <v>0</v>
      </c>
      <c r="BN311" s="0" t="n">
        <f aca="false">ROUND(Z311-AJ311-BD311,2)</f>
        <v>0</v>
      </c>
      <c r="BO311" s="0" t="n">
        <f aca="false">ROUND(AA311-AK311-BE311,2)</f>
        <v>0</v>
      </c>
      <c r="BP311" s="0" t="n">
        <f aca="false">ROUND(AB311-AL311-BF311,2)</f>
        <v>0</v>
      </c>
      <c r="BQ311" s="0" t="n">
        <f aca="false">ROUND(AC311-AM311-BG311,2)</f>
        <v>0</v>
      </c>
      <c r="BR311" s="0" t="n">
        <f aca="false">ROUND(AD311-AN311-BH311,2)</f>
        <v>0</v>
      </c>
      <c r="BS311" s="0" t="n">
        <f aca="false">ROUND(AE311-AO311-BI311,2)</f>
        <v>0</v>
      </c>
      <c r="BT311" s="0" t="n">
        <f aca="false">MAX(0,Plan!$C$4-SUM(AF311:AO311))</f>
        <v>650</v>
      </c>
      <c r="BU311" s="0" t="n">
        <f aca="false">ROUND(SUM(BJ311:BS311),2)</f>
        <v>0</v>
      </c>
      <c r="BV311" s="0" t="n">
        <f aca="false">SUM(AF311:AO311)+SUM(AZ311:BI311)</f>
        <v>0</v>
      </c>
      <c r="BW311" s="0" t="n">
        <f aca="false">SUM(L311:U311)</f>
        <v>0</v>
      </c>
    </row>
    <row r="312" customFormat="false" ht="15" hidden="false" customHeight="false" outlineLevel="0" collapsed="false">
      <c r="A312" s="0" t="n">
        <v>307</v>
      </c>
      <c r="B312" s="0" t="n">
        <f aca="false">BJ311</f>
        <v>0</v>
      </c>
      <c r="C312" s="0" t="n">
        <f aca="false">BK311</f>
        <v>0</v>
      </c>
      <c r="D312" s="0" t="n">
        <f aca="false">BL311</f>
        <v>0</v>
      </c>
      <c r="E312" s="0" t="n">
        <f aca="false">BM311</f>
        <v>0</v>
      </c>
      <c r="F312" s="0" t="n">
        <f aca="false">BN311</f>
        <v>0</v>
      </c>
      <c r="G312" s="0" t="n">
        <f aca="false">BO311</f>
        <v>0</v>
      </c>
      <c r="H312" s="0" t="n">
        <f aca="false">BP311</f>
        <v>0</v>
      </c>
      <c r="I312" s="0" t="n">
        <f aca="false">BQ311</f>
        <v>0</v>
      </c>
      <c r="J312" s="0" t="n">
        <f aca="false">BR311</f>
        <v>0</v>
      </c>
      <c r="K312" s="0" t="n">
        <f aca="false">BS311</f>
        <v>0</v>
      </c>
      <c r="L312" s="0" t="n">
        <f aca="false">ROUND(B312*N(Debts!$D$5)/12,2)</f>
        <v>0</v>
      </c>
      <c r="M312" s="0" t="n">
        <f aca="false">ROUND(C312*N(Debts!$D$6)/12,2)</f>
        <v>0</v>
      </c>
      <c r="N312" s="0" t="n">
        <f aca="false">ROUND(D312*N(Debts!$D$7)/12,2)</f>
        <v>0</v>
      </c>
      <c r="O312" s="0" t="n">
        <f aca="false">ROUND(E312*N(Debts!$D$8)/12,2)</f>
        <v>0</v>
      </c>
      <c r="P312" s="0" t="n">
        <f aca="false">ROUND(F312*N(Debts!$D$9)/12,2)</f>
        <v>0</v>
      </c>
      <c r="Q312" s="0" t="n">
        <f aca="false">ROUND(G312*N(Debts!$D$10)/12,2)</f>
        <v>0</v>
      </c>
      <c r="R312" s="0" t="n">
        <f aca="false">ROUND(H312*N(Debts!$D$11)/12,2)</f>
        <v>0</v>
      </c>
      <c r="S312" s="0" t="n">
        <f aca="false">ROUND(I312*N(Debts!$D$12)/12,2)</f>
        <v>0</v>
      </c>
      <c r="T312" s="0" t="n">
        <f aca="false">ROUND(J312*N(Debts!$D$13)/12,2)</f>
        <v>0</v>
      </c>
      <c r="U312" s="0" t="n">
        <f aca="false">ROUND(K312*N(Debts!$D$14)/12,2)</f>
        <v>0</v>
      </c>
      <c r="V312" s="0" t="n">
        <f aca="false">B312+L312</f>
        <v>0</v>
      </c>
      <c r="W312" s="0" t="n">
        <f aca="false">C312+M312</f>
        <v>0</v>
      </c>
      <c r="X312" s="0" t="n">
        <f aca="false">D312+N312</f>
        <v>0</v>
      </c>
      <c r="Y312" s="0" t="n">
        <f aca="false">E312+O312</f>
        <v>0</v>
      </c>
      <c r="Z312" s="0" t="n">
        <f aca="false">F312+P312</f>
        <v>0</v>
      </c>
      <c r="AA312" s="0" t="n">
        <f aca="false">G312+Q312</f>
        <v>0</v>
      </c>
      <c r="AB312" s="0" t="n">
        <f aca="false">H312+R312</f>
        <v>0</v>
      </c>
      <c r="AC312" s="0" t="n">
        <f aca="false">I312+S312</f>
        <v>0</v>
      </c>
      <c r="AD312" s="0" t="n">
        <f aca="false">J312+T312</f>
        <v>0</v>
      </c>
      <c r="AE312" s="0" t="n">
        <f aca="false">K312+U312</f>
        <v>0</v>
      </c>
      <c r="AF312" s="0" t="n">
        <f aca="false">MIN(N(Debts!$E$5),V312)</f>
        <v>0</v>
      </c>
      <c r="AG312" s="0" t="n">
        <f aca="false">MIN(N(Debts!$E$6),W312)</f>
        <v>0</v>
      </c>
      <c r="AH312" s="0" t="n">
        <f aca="false">MIN(N(Debts!$E$7),X312)</f>
        <v>0</v>
      </c>
      <c r="AI312" s="0" t="n">
        <f aca="false">MIN(N(Debts!$E$8),Y312)</f>
        <v>0</v>
      </c>
      <c r="AJ312" s="0" t="n">
        <f aca="false">MIN(N(Debts!$E$9),Z312)</f>
        <v>0</v>
      </c>
      <c r="AK312" s="0" t="n">
        <f aca="false">MIN(N(Debts!$E$10),AA312)</f>
        <v>0</v>
      </c>
      <c r="AL312" s="0" t="n">
        <f aca="false">MIN(N(Debts!$E$11),AB312)</f>
        <v>0</v>
      </c>
      <c r="AM312" s="0" t="n">
        <f aca="false">MIN(N(Debts!$E$12),AC312)</f>
        <v>0</v>
      </c>
      <c r="AN312" s="0" t="n">
        <f aca="false">MIN(N(Debts!$E$13),AD312)</f>
        <v>0</v>
      </c>
      <c r="AO312" s="0" t="n">
        <f aca="false">MIN(N(Debts!$E$14),AE312)</f>
        <v>0</v>
      </c>
      <c r="AP312" s="0" t="n">
        <f aca="false">V312-AF312</f>
        <v>0</v>
      </c>
      <c r="AQ312" s="0" t="n">
        <f aca="false">W312-AG312</f>
        <v>0</v>
      </c>
      <c r="AR312" s="0" t="n">
        <f aca="false">X312-AH312</f>
        <v>0</v>
      </c>
      <c r="AS312" s="0" t="n">
        <f aca="false">Y312-AI312</f>
        <v>0</v>
      </c>
      <c r="AT312" s="0" t="n">
        <f aca="false">Z312-AJ312</f>
        <v>0</v>
      </c>
      <c r="AU312" s="0" t="n">
        <f aca="false">AA312-AK312</f>
        <v>0</v>
      </c>
      <c r="AV312" s="0" t="n">
        <f aca="false">AB312-AL312</f>
        <v>0</v>
      </c>
      <c r="AW312" s="0" t="n">
        <f aca="false">AC312-AM312</f>
        <v>0</v>
      </c>
      <c r="AX312" s="0" t="n">
        <f aca="false">AD312-AN312</f>
        <v>0</v>
      </c>
      <c r="AY312" s="0" t="n">
        <f aca="false">AE312-AO312</f>
        <v>0</v>
      </c>
      <c r="AZ312" s="0" t="n">
        <f aca="false">MAX(0,MIN(AP312,$BT312-SUMIF($AP$2:$AY$2,"&lt;"&amp;AP$2,$AP312:$AY312)))</f>
        <v>0</v>
      </c>
      <c r="BA312" s="0" t="n">
        <f aca="false">MAX(0,MIN(AQ312,$BT312-SUMIF($AP$2:$AY$2,"&lt;"&amp;AQ$2,$AP312:$AY312)))</f>
        <v>0</v>
      </c>
      <c r="BB312" s="0" t="n">
        <f aca="false">MAX(0,MIN(AR312,$BT312-SUMIF($AP$2:$AY$2,"&lt;"&amp;AR$2,$AP312:$AY312)))</f>
        <v>0</v>
      </c>
      <c r="BC312" s="0" t="n">
        <f aca="false">MAX(0,MIN(AS312,$BT312-SUMIF($AP$2:$AY$2,"&lt;"&amp;AS$2,$AP312:$AY312)))</f>
        <v>0</v>
      </c>
      <c r="BD312" s="0" t="n">
        <f aca="false">MAX(0,MIN(AT312,$BT312-SUMIF($AP$2:$AY$2,"&lt;"&amp;AT$2,$AP312:$AY312)))</f>
        <v>0</v>
      </c>
      <c r="BE312" s="0" t="n">
        <f aca="false">MAX(0,MIN(AU312,$BT312-SUMIF($AP$2:$AY$2,"&lt;"&amp;AU$2,$AP312:$AY312)))</f>
        <v>0</v>
      </c>
      <c r="BF312" s="0" t="n">
        <f aca="false">MAX(0,MIN(AV312,$BT312-SUMIF($AP$2:$AY$2,"&lt;"&amp;AV$2,$AP312:$AY312)))</f>
        <v>0</v>
      </c>
      <c r="BG312" s="0" t="n">
        <f aca="false">MAX(0,MIN(AW312,$BT312-SUMIF($AP$2:$AY$2,"&lt;"&amp;AW$2,$AP312:$AY312)))</f>
        <v>0</v>
      </c>
      <c r="BH312" s="0" t="n">
        <f aca="false">MAX(0,MIN(AX312,$BT312-SUMIF($AP$2:$AY$2,"&lt;"&amp;AX$2,$AP312:$AY312)))</f>
        <v>0</v>
      </c>
      <c r="BI312" s="0" t="n">
        <f aca="false">MAX(0,MIN(AY312,$BT312-SUMIF($AP$2:$AY$2,"&lt;"&amp;AY$2,$AP312:$AY312)))</f>
        <v>0</v>
      </c>
      <c r="BJ312" s="0" t="n">
        <f aca="false">ROUND(V312-AF312-AZ312,2)</f>
        <v>0</v>
      </c>
      <c r="BK312" s="0" t="n">
        <f aca="false">ROUND(W312-AG312-BA312,2)</f>
        <v>0</v>
      </c>
      <c r="BL312" s="0" t="n">
        <f aca="false">ROUND(X312-AH312-BB312,2)</f>
        <v>0</v>
      </c>
      <c r="BM312" s="0" t="n">
        <f aca="false">ROUND(Y312-AI312-BC312,2)</f>
        <v>0</v>
      </c>
      <c r="BN312" s="0" t="n">
        <f aca="false">ROUND(Z312-AJ312-BD312,2)</f>
        <v>0</v>
      </c>
      <c r="BO312" s="0" t="n">
        <f aca="false">ROUND(AA312-AK312-BE312,2)</f>
        <v>0</v>
      </c>
      <c r="BP312" s="0" t="n">
        <f aca="false">ROUND(AB312-AL312-BF312,2)</f>
        <v>0</v>
      </c>
      <c r="BQ312" s="0" t="n">
        <f aca="false">ROUND(AC312-AM312-BG312,2)</f>
        <v>0</v>
      </c>
      <c r="BR312" s="0" t="n">
        <f aca="false">ROUND(AD312-AN312-BH312,2)</f>
        <v>0</v>
      </c>
      <c r="BS312" s="0" t="n">
        <f aca="false">ROUND(AE312-AO312-BI312,2)</f>
        <v>0</v>
      </c>
      <c r="BT312" s="0" t="n">
        <f aca="false">MAX(0,Plan!$C$4-SUM(AF312:AO312))</f>
        <v>650</v>
      </c>
      <c r="BU312" s="0" t="n">
        <f aca="false">ROUND(SUM(BJ312:BS312),2)</f>
        <v>0</v>
      </c>
      <c r="BV312" s="0" t="n">
        <f aca="false">SUM(AF312:AO312)+SUM(AZ312:BI312)</f>
        <v>0</v>
      </c>
      <c r="BW312" s="0" t="n">
        <f aca="false">SUM(L312:U312)</f>
        <v>0</v>
      </c>
    </row>
    <row r="313" customFormat="false" ht="15" hidden="false" customHeight="false" outlineLevel="0" collapsed="false">
      <c r="A313" s="0" t="n">
        <v>308</v>
      </c>
      <c r="B313" s="0" t="n">
        <f aca="false">BJ312</f>
        <v>0</v>
      </c>
      <c r="C313" s="0" t="n">
        <f aca="false">BK312</f>
        <v>0</v>
      </c>
      <c r="D313" s="0" t="n">
        <f aca="false">BL312</f>
        <v>0</v>
      </c>
      <c r="E313" s="0" t="n">
        <f aca="false">BM312</f>
        <v>0</v>
      </c>
      <c r="F313" s="0" t="n">
        <f aca="false">BN312</f>
        <v>0</v>
      </c>
      <c r="G313" s="0" t="n">
        <f aca="false">BO312</f>
        <v>0</v>
      </c>
      <c r="H313" s="0" t="n">
        <f aca="false">BP312</f>
        <v>0</v>
      </c>
      <c r="I313" s="0" t="n">
        <f aca="false">BQ312</f>
        <v>0</v>
      </c>
      <c r="J313" s="0" t="n">
        <f aca="false">BR312</f>
        <v>0</v>
      </c>
      <c r="K313" s="0" t="n">
        <f aca="false">BS312</f>
        <v>0</v>
      </c>
      <c r="L313" s="0" t="n">
        <f aca="false">ROUND(B313*N(Debts!$D$5)/12,2)</f>
        <v>0</v>
      </c>
      <c r="M313" s="0" t="n">
        <f aca="false">ROUND(C313*N(Debts!$D$6)/12,2)</f>
        <v>0</v>
      </c>
      <c r="N313" s="0" t="n">
        <f aca="false">ROUND(D313*N(Debts!$D$7)/12,2)</f>
        <v>0</v>
      </c>
      <c r="O313" s="0" t="n">
        <f aca="false">ROUND(E313*N(Debts!$D$8)/12,2)</f>
        <v>0</v>
      </c>
      <c r="P313" s="0" t="n">
        <f aca="false">ROUND(F313*N(Debts!$D$9)/12,2)</f>
        <v>0</v>
      </c>
      <c r="Q313" s="0" t="n">
        <f aca="false">ROUND(G313*N(Debts!$D$10)/12,2)</f>
        <v>0</v>
      </c>
      <c r="R313" s="0" t="n">
        <f aca="false">ROUND(H313*N(Debts!$D$11)/12,2)</f>
        <v>0</v>
      </c>
      <c r="S313" s="0" t="n">
        <f aca="false">ROUND(I313*N(Debts!$D$12)/12,2)</f>
        <v>0</v>
      </c>
      <c r="T313" s="0" t="n">
        <f aca="false">ROUND(J313*N(Debts!$D$13)/12,2)</f>
        <v>0</v>
      </c>
      <c r="U313" s="0" t="n">
        <f aca="false">ROUND(K313*N(Debts!$D$14)/12,2)</f>
        <v>0</v>
      </c>
      <c r="V313" s="0" t="n">
        <f aca="false">B313+L313</f>
        <v>0</v>
      </c>
      <c r="W313" s="0" t="n">
        <f aca="false">C313+M313</f>
        <v>0</v>
      </c>
      <c r="X313" s="0" t="n">
        <f aca="false">D313+N313</f>
        <v>0</v>
      </c>
      <c r="Y313" s="0" t="n">
        <f aca="false">E313+O313</f>
        <v>0</v>
      </c>
      <c r="Z313" s="0" t="n">
        <f aca="false">F313+P313</f>
        <v>0</v>
      </c>
      <c r="AA313" s="0" t="n">
        <f aca="false">G313+Q313</f>
        <v>0</v>
      </c>
      <c r="AB313" s="0" t="n">
        <f aca="false">H313+R313</f>
        <v>0</v>
      </c>
      <c r="AC313" s="0" t="n">
        <f aca="false">I313+S313</f>
        <v>0</v>
      </c>
      <c r="AD313" s="0" t="n">
        <f aca="false">J313+T313</f>
        <v>0</v>
      </c>
      <c r="AE313" s="0" t="n">
        <f aca="false">K313+U313</f>
        <v>0</v>
      </c>
      <c r="AF313" s="0" t="n">
        <f aca="false">MIN(N(Debts!$E$5),V313)</f>
        <v>0</v>
      </c>
      <c r="AG313" s="0" t="n">
        <f aca="false">MIN(N(Debts!$E$6),W313)</f>
        <v>0</v>
      </c>
      <c r="AH313" s="0" t="n">
        <f aca="false">MIN(N(Debts!$E$7),X313)</f>
        <v>0</v>
      </c>
      <c r="AI313" s="0" t="n">
        <f aca="false">MIN(N(Debts!$E$8),Y313)</f>
        <v>0</v>
      </c>
      <c r="AJ313" s="0" t="n">
        <f aca="false">MIN(N(Debts!$E$9),Z313)</f>
        <v>0</v>
      </c>
      <c r="AK313" s="0" t="n">
        <f aca="false">MIN(N(Debts!$E$10),AA313)</f>
        <v>0</v>
      </c>
      <c r="AL313" s="0" t="n">
        <f aca="false">MIN(N(Debts!$E$11),AB313)</f>
        <v>0</v>
      </c>
      <c r="AM313" s="0" t="n">
        <f aca="false">MIN(N(Debts!$E$12),AC313)</f>
        <v>0</v>
      </c>
      <c r="AN313" s="0" t="n">
        <f aca="false">MIN(N(Debts!$E$13),AD313)</f>
        <v>0</v>
      </c>
      <c r="AO313" s="0" t="n">
        <f aca="false">MIN(N(Debts!$E$14),AE313)</f>
        <v>0</v>
      </c>
      <c r="AP313" s="0" t="n">
        <f aca="false">V313-AF313</f>
        <v>0</v>
      </c>
      <c r="AQ313" s="0" t="n">
        <f aca="false">W313-AG313</f>
        <v>0</v>
      </c>
      <c r="AR313" s="0" t="n">
        <f aca="false">X313-AH313</f>
        <v>0</v>
      </c>
      <c r="AS313" s="0" t="n">
        <f aca="false">Y313-AI313</f>
        <v>0</v>
      </c>
      <c r="AT313" s="0" t="n">
        <f aca="false">Z313-AJ313</f>
        <v>0</v>
      </c>
      <c r="AU313" s="0" t="n">
        <f aca="false">AA313-AK313</f>
        <v>0</v>
      </c>
      <c r="AV313" s="0" t="n">
        <f aca="false">AB313-AL313</f>
        <v>0</v>
      </c>
      <c r="AW313" s="0" t="n">
        <f aca="false">AC313-AM313</f>
        <v>0</v>
      </c>
      <c r="AX313" s="0" t="n">
        <f aca="false">AD313-AN313</f>
        <v>0</v>
      </c>
      <c r="AY313" s="0" t="n">
        <f aca="false">AE313-AO313</f>
        <v>0</v>
      </c>
      <c r="AZ313" s="0" t="n">
        <f aca="false">MAX(0,MIN(AP313,$BT313-SUMIF($AP$2:$AY$2,"&lt;"&amp;AP$2,$AP313:$AY313)))</f>
        <v>0</v>
      </c>
      <c r="BA313" s="0" t="n">
        <f aca="false">MAX(0,MIN(AQ313,$BT313-SUMIF($AP$2:$AY$2,"&lt;"&amp;AQ$2,$AP313:$AY313)))</f>
        <v>0</v>
      </c>
      <c r="BB313" s="0" t="n">
        <f aca="false">MAX(0,MIN(AR313,$BT313-SUMIF($AP$2:$AY$2,"&lt;"&amp;AR$2,$AP313:$AY313)))</f>
        <v>0</v>
      </c>
      <c r="BC313" s="0" t="n">
        <f aca="false">MAX(0,MIN(AS313,$BT313-SUMIF($AP$2:$AY$2,"&lt;"&amp;AS$2,$AP313:$AY313)))</f>
        <v>0</v>
      </c>
      <c r="BD313" s="0" t="n">
        <f aca="false">MAX(0,MIN(AT313,$BT313-SUMIF($AP$2:$AY$2,"&lt;"&amp;AT$2,$AP313:$AY313)))</f>
        <v>0</v>
      </c>
      <c r="BE313" s="0" t="n">
        <f aca="false">MAX(0,MIN(AU313,$BT313-SUMIF($AP$2:$AY$2,"&lt;"&amp;AU$2,$AP313:$AY313)))</f>
        <v>0</v>
      </c>
      <c r="BF313" s="0" t="n">
        <f aca="false">MAX(0,MIN(AV313,$BT313-SUMIF($AP$2:$AY$2,"&lt;"&amp;AV$2,$AP313:$AY313)))</f>
        <v>0</v>
      </c>
      <c r="BG313" s="0" t="n">
        <f aca="false">MAX(0,MIN(AW313,$BT313-SUMIF($AP$2:$AY$2,"&lt;"&amp;AW$2,$AP313:$AY313)))</f>
        <v>0</v>
      </c>
      <c r="BH313" s="0" t="n">
        <f aca="false">MAX(0,MIN(AX313,$BT313-SUMIF($AP$2:$AY$2,"&lt;"&amp;AX$2,$AP313:$AY313)))</f>
        <v>0</v>
      </c>
      <c r="BI313" s="0" t="n">
        <f aca="false">MAX(0,MIN(AY313,$BT313-SUMIF($AP$2:$AY$2,"&lt;"&amp;AY$2,$AP313:$AY313)))</f>
        <v>0</v>
      </c>
      <c r="BJ313" s="0" t="n">
        <f aca="false">ROUND(V313-AF313-AZ313,2)</f>
        <v>0</v>
      </c>
      <c r="BK313" s="0" t="n">
        <f aca="false">ROUND(W313-AG313-BA313,2)</f>
        <v>0</v>
      </c>
      <c r="BL313" s="0" t="n">
        <f aca="false">ROUND(X313-AH313-BB313,2)</f>
        <v>0</v>
      </c>
      <c r="BM313" s="0" t="n">
        <f aca="false">ROUND(Y313-AI313-BC313,2)</f>
        <v>0</v>
      </c>
      <c r="BN313" s="0" t="n">
        <f aca="false">ROUND(Z313-AJ313-BD313,2)</f>
        <v>0</v>
      </c>
      <c r="BO313" s="0" t="n">
        <f aca="false">ROUND(AA313-AK313-BE313,2)</f>
        <v>0</v>
      </c>
      <c r="BP313" s="0" t="n">
        <f aca="false">ROUND(AB313-AL313-BF313,2)</f>
        <v>0</v>
      </c>
      <c r="BQ313" s="0" t="n">
        <f aca="false">ROUND(AC313-AM313-BG313,2)</f>
        <v>0</v>
      </c>
      <c r="BR313" s="0" t="n">
        <f aca="false">ROUND(AD313-AN313-BH313,2)</f>
        <v>0</v>
      </c>
      <c r="BS313" s="0" t="n">
        <f aca="false">ROUND(AE313-AO313-BI313,2)</f>
        <v>0</v>
      </c>
      <c r="BT313" s="0" t="n">
        <f aca="false">MAX(0,Plan!$C$4-SUM(AF313:AO313))</f>
        <v>650</v>
      </c>
      <c r="BU313" s="0" t="n">
        <f aca="false">ROUND(SUM(BJ313:BS313),2)</f>
        <v>0</v>
      </c>
      <c r="BV313" s="0" t="n">
        <f aca="false">SUM(AF313:AO313)+SUM(AZ313:BI313)</f>
        <v>0</v>
      </c>
      <c r="BW313" s="0" t="n">
        <f aca="false">SUM(L313:U313)</f>
        <v>0</v>
      </c>
    </row>
    <row r="314" customFormat="false" ht="15" hidden="false" customHeight="false" outlineLevel="0" collapsed="false">
      <c r="A314" s="0" t="n">
        <v>309</v>
      </c>
      <c r="B314" s="0" t="n">
        <f aca="false">BJ313</f>
        <v>0</v>
      </c>
      <c r="C314" s="0" t="n">
        <f aca="false">BK313</f>
        <v>0</v>
      </c>
      <c r="D314" s="0" t="n">
        <f aca="false">BL313</f>
        <v>0</v>
      </c>
      <c r="E314" s="0" t="n">
        <f aca="false">BM313</f>
        <v>0</v>
      </c>
      <c r="F314" s="0" t="n">
        <f aca="false">BN313</f>
        <v>0</v>
      </c>
      <c r="G314" s="0" t="n">
        <f aca="false">BO313</f>
        <v>0</v>
      </c>
      <c r="H314" s="0" t="n">
        <f aca="false">BP313</f>
        <v>0</v>
      </c>
      <c r="I314" s="0" t="n">
        <f aca="false">BQ313</f>
        <v>0</v>
      </c>
      <c r="J314" s="0" t="n">
        <f aca="false">BR313</f>
        <v>0</v>
      </c>
      <c r="K314" s="0" t="n">
        <f aca="false">BS313</f>
        <v>0</v>
      </c>
      <c r="L314" s="0" t="n">
        <f aca="false">ROUND(B314*N(Debts!$D$5)/12,2)</f>
        <v>0</v>
      </c>
      <c r="M314" s="0" t="n">
        <f aca="false">ROUND(C314*N(Debts!$D$6)/12,2)</f>
        <v>0</v>
      </c>
      <c r="N314" s="0" t="n">
        <f aca="false">ROUND(D314*N(Debts!$D$7)/12,2)</f>
        <v>0</v>
      </c>
      <c r="O314" s="0" t="n">
        <f aca="false">ROUND(E314*N(Debts!$D$8)/12,2)</f>
        <v>0</v>
      </c>
      <c r="P314" s="0" t="n">
        <f aca="false">ROUND(F314*N(Debts!$D$9)/12,2)</f>
        <v>0</v>
      </c>
      <c r="Q314" s="0" t="n">
        <f aca="false">ROUND(G314*N(Debts!$D$10)/12,2)</f>
        <v>0</v>
      </c>
      <c r="R314" s="0" t="n">
        <f aca="false">ROUND(H314*N(Debts!$D$11)/12,2)</f>
        <v>0</v>
      </c>
      <c r="S314" s="0" t="n">
        <f aca="false">ROUND(I314*N(Debts!$D$12)/12,2)</f>
        <v>0</v>
      </c>
      <c r="T314" s="0" t="n">
        <f aca="false">ROUND(J314*N(Debts!$D$13)/12,2)</f>
        <v>0</v>
      </c>
      <c r="U314" s="0" t="n">
        <f aca="false">ROUND(K314*N(Debts!$D$14)/12,2)</f>
        <v>0</v>
      </c>
      <c r="V314" s="0" t="n">
        <f aca="false">B314+L314</f>
        <v>0</v>
      </c>
      <c r="W314" s="0" t="n">
        <f aca="false">C314+M314</f>
        <v>0</v>
      </c>
      <c r="X314" s="0" t="n">
        <f aca="false">D314+N314</f>
        <v>0</v>
      </c>
      <c r="Y314" s="0" t="n">
        <f aca="false">E314+O314</f>
        <v>0</v>
      </c>
      <c r="Z314" s="0" t="n">
        <f aca="false">F314+P314</f>
        <v>0</v>
      </c>
      <c r="AA314" s="0" t="n">
        <f aca="false">G314+Q314</f>
        <v>0</v>
      </c>
      <c r="AB314" s="0" t="n">
        <f aca="false">H314+R314</f>
        <v>0</v>
      </c>
      <c r="AC314" s="0" t="n">
        <f aca="false">I314+S314</f>
        <v>0</v>
      </c>
      <c r="AD314" s="0" t="n">
        <f aca="false">J314+T314</f>
        <v>0</v>
      </c>
      <c r="AE314" s="0" t="n">
        <f aca="false">K314+U314</f>
        <v>0</v>
      </c>
      <c r="AF314" s="0" t="n">
        <f aca="false">MIN(N(Debts!$E$5),V314)</f>
        <v>0</v>
      </c>
      <c r="AG314" s="0" t="n">
        <f aca="false">MIN(N(Debts!$E$6),W314)</f>
        <v>0</v>
      </c>
      <c r="AH314" s="0" t="n">
        <f aca="false">MIN(N(Debts!$E$7),X314)</f>
        <v>0</v>
      </c>
      <c r="AI314" s="0" t="n">
        <f aca="false">MIN(N(Debts!$E$8),Y314)</f>
        <v>0</v>
      </c>
      <c r="AJ314" s="0" t="n">
        <f aca="false">MIN(N(Debts!$E$9),Z314)</f>
        <v>0</v>
      </c>
      <c r="AK314" s="0" t="n">
        <f aca="false">MIN(N(Debts!$E$10),AA314)</f>
        <v>0</v>
      </c>
      <c r="AL314" s="0" t="n">
        <f aca="false">MIN(N(Debts!$E$11),AB314)</f>
        <v>0</v>
      </c>
      <c r="AM314" s="0" t="n">
        <f aca="false">MIN(N(Debts!$E$12),AC314)</f>
        <v>0</v>
      </c>
      <c r="AN314" s="0" t="n">
        <f aca="false">MIN(N(Debts!$E$13),AD314)</f>
        <v>0</v>
      </c>
      <c r="AO314" s="0" t="n">
        <f aca="false">MIN(N(Debts!$E$14),AE314)</f>
        <v>0</v>
      </c>
      <c r="AP314" s="0" t="n">
        <f aca="false">V314-AF314</f>
        <v>0</v>
      </c>
      <c r="AQ314" s="0" t="n">
        <f aca="false">W314-AG314</f>
        <v>0</v>
      </c>
      <c r="AR314" s="0" t="n">
        <f aca="false">X314-AH314</f>
        <v>0</v>
      </c>
      <c r="AS314" s="0" t="n">
        <f aca="false">Y314-AI314</f>
        <v>0</v>
      </c>
      <c r="AT314" s="0" t="n">
        <f aca="false">Z314-AJ314</f>
        <v>0</v>
      </c>
      <c r="AU314" s="0" t="n">
        <f aca="false">AA314-AK314</f>
        <v>0</v>
      </c>
      <c r="AV314" s="0" t="n">
        <f aca="false">AB314-AL314</f>
        <v>0</v>
      </c>
      <c r="AW314" s="0" t="n">
        <f aca="false">AC314-AM314</f>
        <v>0</v>
      </c>
      <c r="AX314" s="0" t="n">
        <f aca="false">AD314-AN314</f>
        <v>0</v>
      </c>
      <c r="AY314" s="0" t="n">
        <f aca="false">AE314-AO314</f>
        <v>0</v>
      </c>
      <c r="AZ314" s="0" t="n">
        <f aca="false">MAX(0,MIN(AP314,$BT314-SUMIF($AP$2:$AY$2,"&lt;"&amp;AP$2,$AP314:$AY314)))</f>
        <v>0</v>
      </c>
      <c r="BA314" s="0" t="n">
        <f aca="false">MAX(0,MIN(AQ314,$BT314-SUMIF($AP$2:$AY$2,"&lt;"&amp;AQ$2,$AP314:$AY314)))</f>
        <v>0</v>
      </c>
      <c r="BB314" s="0" t="n">
        <f aca="false">MAX(0,MIN(AR314,$BT314-SUMIF($AP$2:$AY$2,"&lt;"&amp;AR$2,$AP314:$AY314)))</f>
        <v>0</v>
      </c>
      <c r="BC314" s="0" t="n">
        <f aca="false">MAX(0,MIN(AS314,$BT314-SUMIF($AP$2:$AY$2,"&lt;"&amp;AS$2,$AP314:$AY314)))</f>
        <v>0</v>
      </c>
      <c r="BD314" s="0" t="n">
        <f aca="false">MAX(0,MIN(AT314,$BT314-SUMIF($AP$2:$AY$2,"&lt;"&amp;AT$2,$AP314:$AY314)))</f>
        <v>0</v>
      </c>
      <c r="BE314" s="0" t="n">
        <f aca="false">MAX(0,MIN(AU314,$BT314-SUMIF($AP$2:$AY$2,"&lt;"&amp;AU$2,$AP314:$AY314)))</f>
        <v>0</v>
      </c>
      <c r="BF314" s="0" t="n">
        <f aca="false">MAX(0,MIN(AV314,$BT314-SUMIF($AP$2:$AY$2,"&lt;"&amp;AV$2,$AP314:$AY314)))</f>
        <v>0</v>
      </c>
      <c r="BG314" s="0" t="n">
        <f aca="false">MAX(0,MIN(AW314,$BT314-SUMIF($AP$2:$AY$2,"&lt;"&amp;AW$2,$AP314:$AY314)))</f>
        <v>0</v>
      </c>
      <c r="BH314" s="0" t="n">
        <f aca="false">MAX(0,MIN(AX314,$BT314-SUMIF($AP$2:$AY$2,"&lt;"&amp;AX$2,$AP314:$AY314)))</f>
        <v>0</v>
      </c>
      <c r="BI314" s="0" t="n">
        <f aca="false">MAX(0,MIN(AY314,$BT314-SUMIF($AP$2:$AY$2,"&lt;"&amp;AY$2,$AP314:$AY314)))</f>
        <v>0</v>
      </c>
      <c r="BJ314" s="0" t="n">
        <f aca="false">ROUND(V314-AF314-AZ314,2)</f>
        <v>0</v>
      </c>
      <c r="BK314" s="0" t="n">
        <f aca="false">ROUND(W314-AG314-BA314,2)</f>
        <v>0</v>
      </c>
      <c r="BL314" s="0" t="n">
        <f aca="false">ROUND(X314-AH314-BB314,2)</f>
        <v>0</v>
      </c>
      <c r="BM314" s="0" t="n">
        <f aca="false">ROUND(Y314-AI314-BC314,2)</f>
        <v>0</v>
      </c>
      <c r="BN314" s="0" t="n">
        <f aca="false">ROUND(Z314-AJ314-BD314,2)</f>
        <v>0</v>
      </c>
      <c r="BO314" s="0" t="n">
        <f aca="false">ROUND(AA314-AK314-BE314,2)</f>
        <v>0</v>
      </c>
      <c r="BP314" s="0" t="n">
        <f aca="false">ROUND(AB314-AL314-BF314,2)</f>
        <v>0</v>
      </c>
      <c r="BQ314" s="0" t="n">
        <f aca="false">ROUND(AC314-AM314-BG314,2)</f>
        <v>0</v>
      </c>
      <c r="BR314" s="0" t="n">
        <f aca="false">ROUND(AD314-AN314-BH314,2)</f>
        <v>0</v>
      </c>
      <c r="BS314" s="0" t="n">
        <f aca="false">ROUND(AE314-AO314-BI314,2)</f>
        <v>0</v>
      </c>
      <c r="BT314" s="0" t="n">
        <f aca="false">MAX(0,Plan!$C$4-SUM(AF314:AO314))</f>
        <v>650</v>
      </c>
      <c r="BU314" s="0" t="n">
        <f aca="false">ROUND(SUM(BJ314:BS314),2)</f>
        <v>0</v>
      </c>
      <c r="BV314" s="0" t="n">
        <f aca="false">SUM(AF314:AO314)+SUM(AZ314:BI314)</f>
        <v>0</v>
      </c>
      <c r="BW314" s="0" t="n">
        <f aca="false">SUM(L314:U314)</f>
        <v>0</v>
      </c>
    </row>
    <row r="315" customFormat="false" ht="15" hidden="false" customHeight="false" outlineLevel="0" collapsed="false">
      <c r="A315" s="0" t="n">
        <v>310</v>
      </c>
      <c r="B315" s="0" t="n">
        <f aca="false">BJ314</f>
        <v>0</v>
      </c>
      <c r="C315" s="0" t="n">
        <f aca="false">BK314</f>
        <v>0</v>
      </c>
      <c r="D315" s="0" t="n">
        <f aca="false">BL314</f>
        <v>0</v>
      </c>
      <c r="E315" s="0" t="n">
        <f aca="false">BM314</f>
        <v>0</v>
      </c>
      <c r="F315" s="0" t="n">
        <f aca="false">BN314</f>
        <v>0</v>
      </c>
      <c r="G315" s="0" t="n">
        <f aca="false">BO314</f>
        <v>0</v>
      </c>
      <c r="H315" s="0" t="n">
        <f aca="false">BP314</f>
        <v>0</v>
      </c>
      <c r="I315" s="0" t="n">
        <f aca="false">BQ314</f>
        <v>0</v>
      </c>
      <c r="J315" s="0" t="n">
        <f aca="false">BR314</f>
        <v>0</v>
      </c>
      <c r="K315" s="0" t="n">
        <f aca="false">BS314</f>
        <v>0</v>
      </c>
      <c r="L315" s="0" t="n">
        <f aca="false">ROUND(B315*N(Debts!$D$5)/12,2)</f>
        <v>0</v>
      </c>
      <c r="M315" s="0" t="n">
        <f aca="false">ROUND(C315*N(Debts!$D$6)/12,2)</f>
        <v>0</v>
      </c>
      <c r="N315" s="0" t="n">
        <f aca="false">ROUND(D315*N(Debts!$D$7)/12,2)</f>
        <v>0</v>
      </c>
      <c r="O315" s="0" t="n">
        <f aca="false">ROUND(E315*N(Debts!$D$8)/12,2)</f>
        <v>0</v>
      </c>
      <c r="P315" s="0" t="n">
        <f aca="false">ROUND(F315*N(Debts!$D$9)/12,2)</f>
        <v>0</v>
      </c>
      <c r="Q315" s="0" t="n">
        <f aca="false">ROUND(G315*N(Debts!$D$10)/12,2)</f>
        <v>0</v>
      </c>
      <c r="R315" s="0" t="n">
        <f aca="false">ROUND(H315*N(Debts!$D$11)/12,2)</f>
        <v>0</v>
      </c>
      <c r="S315" s="0" t="n">
        <f aca="false">ROUND(I315*N(Debts!$D$12)/12,2)</f>
        <v>0</v>
      </c>
      <c r="T315" s="0" t="n">
        <f aca="false">ROUND(J315*N(Debts!$D$13)/12,2)</f>
        <v>0</v>
      </c>
      <c r="U315" s="0" t="n">
        <f aca="false">ROUND(K315*N(Debts!$D$14)/12,2)</f>
        <v>0</v>
      </c>
      <c r="V315" s="0" t="n">
        <f aca="false">B315+L315</f>
        <v>0</v>
      </c>
      <c r="W315" s="0" t="n">
        <f aca="false">C315+M315</f>
        <v>0</v>
      </c>
      <c r="X315" s="0" t="n">
        <f aca="false">D315+N315</f>
        <v>0</v>
      </c>
      <c r="Y315" s="0" t="n">
        <f aca="false">E315+O315</f>
        <v>0</v>
      </c>
      <c r="Z315" s="0" t="n">
        <f aca="false">F315+P315</f>
        <v>0</v>
      </c>
      <c r="AA315" s="0" t="n">
        <f aca="false">G315+Q315</f>
        <v>0</v>
      </c>
      <c r="AB315" s="0" t="n">
        <f aca="false">H315+R315</f>
        <v>0</v>
      </c>
      <c r="AC315" s="0" t="n">
        <f aca="false">I315+S315</f>
        <v>0</v>
      </c>
      <c r="AD315" s="0" t="n">
        <f aca="false">J315+T315</f>
        <v>0</v>
      </c>
      <c r="AE315" s="0" t="n">
        <f aca="false">K315+U315</f>
        <v>0</v>
      </c>
      <c r="AF315" s="0" t="n">
        <f aca="false">MIN(N(Debts!$E$5),V315)</f>
        <v>0</v>
      </c>
      <c r="AG315" s="0" t="n">
        <f aca="false">MIN(N(Debts!$E$6),W315)</f>
        <v>0</v>
      </c>
      <c r="AH315" s="0" t="n">
        <f aca="false">MIN(N(Debts!$E$7),X315)</f>
        <v>0</v>
      </c>
      <c r="AI315" s="0" t="n">
        <f aca="false">MIN(N(Debts!$E$8),Y315)</f>
        <v>0</v>
      </c>
      <c r="AJ315" s="0" t="n">
        <f aca="false">MIN(N(Debts!$E$9),Z315)</f>
        <v>0</v>
      </c>
      <c r="AK315" s="0" t="n">
        <f aca="false">MIN(N(Debts!$E$10),AA315)</f>
        <v>0</v>
      </c>
      <c r="AL315" s="0" t="n">
        <f aca="false">MIN(N(Debts!$E$11),AB315)</f>
        <v>0</v>
      </c>
      <c r="AM315" s="0" t="n">
        <f aca="false">MIN(N(Debts!$E$12),AC315)</f>
        <v>0</v>
      </c>
      <c r="AN315" s="0" t="n">
        <f aca="false">MIN(N(Debts!$E$13),AD315)</f>
        <v>0</v>
      </c>
      <c r="AO315" s="0" t="n">
        <f aca="false">MIN(N(Debts!$E$14),AE315)</f>
        <v>0</v>
      </c>
      <c r="AP315" s="0" t="n">
        <f aca="false">V315-AF315</f>
        <v>0</v>
      </c>
      <c r="AQ315" s="0" t="n">
        <f aca="false">W315-AG315</f>
        <v>0</v>
      </c>
      <c r="AR315" s="0" t="n">
        <f aca="false">X315-AH315</f>
        <v>0</v>
      </c>
      <c r="AS315" s="0" t="n">
        <f aca="false">Y315-AI315</f>
        <v>0</v>
      </c>
      <c r="AT315" s="0" t="n">
        <f aca="false">Z315-AJ315</f>
        <v>0</v>
      </c>
      <c r="AU315" s="0" t="n">
        <f aca="false">AA315-AK315</f>
        <v>0</v>
      </c>
      <c r="AV315" s="0" t="n">
        <f aca="false">AB315-AL315</f>
        <v>0</v>
      </c>
      <c r="AW315" s="0" t="n">
        <f aca="false">AC315-AM315</f>
        <v>0</v>
      </c>
      <c r="AX315" s="0" t="n">
        <f aca="false">AD315-AN315</f>
        <v>0</v>
      </c>
      <c r="AY315" s="0" t="n">
        <f aca="false">AE315-AO315</f>
        <v>0</v>
      </c>
      <c r="AZ315" s="0" t="n">
        <f aca="false">MAX(0,MIN(AP315,$BT315-SUMIF($AP$2:$AY$2,"&lt;"&amp;AP$2,$AP315:$AY315)))</f>
        <v>0</v>
      </c>
      <c r="BA315" s="0" t="n">
        <f aca="false">MAX(0,MIN(AQ315,$BT315-SUMIF($AP$2:$AY$2,"&lt;"&amp;AQ$2,$AP315:$AY315)))</f>
        <v>0</v>
      </c>
      <c r="BB315" s="0" t="n">
        <f aca="false">MAX(0,MIN(AR315,$BT315-SUMIF($AP$2:$AY$2,"&lt;"&amp;AR$2,$AP315:$AY315)))</f>
        <v>0</v>
      </c>
      <c r="BC315" s="0" t="n">
        <f aca="false">MAX(0,MIN(AS315,$BT315-SUMIF($AP$2:$AY$2,"&lt;"&amp;AS$2,$AP315:$AY315)))</f>
        <v>0</v>
      </c>
      <c r="BD315" s="0" t="n">
        <f aca="false">MAX(0,MIN(AT315,$BT315-SUMIF($AP$2:$AY$2,"&lt;"&amp;AT$2,$AP315:$AY315)))</f>
        <v>0</v>
      </c>
      <c r="BE315" s="0" t="n">
        <f aca="false">MAX(0,MIN(AU315,$BT315-SUMIF($AP$2:$AY$2,"&lt;"&amp;AU$2,$AP315:$AY315)))</f>
        <v>0</v>
      </c>
      <c r="BF315" s="0" t="n">
        <f aca="false">MAX(0,MIN(AV315,$BT315-SUMIF($AP$2:$AY$2,"&lt;"&amp;AV$2,$AP315:$AY315)))</f>
        <v>0</v>
      </c>
      <c r="BG315" s="0" t="n">
        <f aca="false">MAX(0,MIN(AW315,$BT315-SUMIF($AP$2:$AY$2,"&lt;"&amp;AW$2,$AP315:$AY315)))</f>
        <v>0</v>
      </c>
      <c r="BH315" s="0" t="n">
        <f aca="false">MAX(0,MIN(AX315,$BT315-SUMIF($AP$2:$AY$2,"&lt;"&amp;AX$2,$AP315:$AY315)))</f>
        <v>0</v>
      </c>
      <c r="BI315" s="0" t="n">
        <f aca="false">MAX(0,MIN(AY315,$BT315-SUMIF($AP$2:$AY$2,"&lt;"&amp;AY$2,$AP315:$AY315)))</f>
        <v>0</v>
      </c>
      <c r="BJ315" s="0" t="n">
        <f aca="false">ROUND(V315-AF315-AZ315,2)</f>
        <v>0</v>
      </c>
      <c r="BK315" s="0" t="n">
        <f aca="false">ROUND(W315-AG315-BA315,2)</f>
        <v>0</v>
      </c>
      <c r="BL315" s="0" t="n">
        <f aca="false">ROUND(X315-AH315-BB315,2)</f>
        <v>0</v>
      </c>
      <c r="BM315" s="0" t="n">
        <f aca="false">ROUND(Y315-AI315-BC315,2)</f>
        <v>0</v>
      </c>
      <c r="BN315" s="0" t="n">
        <f aca="false">ROUND(Z315-AJ315-BD315,2)</f>
        <v>0</v>
      </c>
      <c r="BO315" s="0" t="n">
        <f aca="false">ROUND(AA315-AK315-BE315,2)</f>
        <v>0</v>
      </c>
      <c r="BP315" s="0" t="n">
        <f aca="false">ROUND(AB315-AL315-BF315,2)</f>
        <v>0</v>
      </c>
      <c r="BQ315" s="0" t="n">
        <f aca="false">ROUND(AC315-AM315-BG315,2)</f>
        <v>0</v>
      </c>
      <c r="BR315" s="0" t="n">
        <f aca="false">ROUND(AD315-AN315-BH315,2)</f>
        <v>0</v>
      </c>
      <c r="BS315" s="0" t="n">
        <f aca="false">ROUND(AE315-AO315-BI315,2)</f>
        <v>0</v>
      </c>
      <c r="BT315" s="0" t="n">
        <f aca="false">MAX(0,Plan!$C$4-SUM(AF315:AO315))</f>
        <v>650</v>
      </c>
      <c r="BU315" s="0" t="n">
        <f aca="false">ROUND(SUM(BJ315:BS315),2)</f>
        <v>0</v>
      </c>
      <c r="BV315" s="0" t="n">
        <f aca="false">SUM(AF315:AO315)+SUM(AZ315:BI315)</f>
        <v>0</v>
      </c>
      <c r="BW315" s="0" t="n">
        <f aca="false">SUM(L315:U315)</f>
        <v>0</v>
      </c>
    </row>
    <row r="316" customFormat="false" ht="15" hidden="false" customHeight="false" outlineLevel="0" collapsed="false">
      <c r="A316" s="0" t="n">
        <v>311</v>
      </c>
      <c r="B316" s="0" t="n">
        <f aca="false">BJ315</f>
        <v>0</v>
      </c>
      <c r="C316" s="0" t="n">
        <f aca="false">BK315</f>
        <v>0</v>
      </c>
      <c r="D316" s="0" t="n">
        <f aca="false">BL315</f>
        <v>0</v>
      </c>
      <c r="E316" s="0" t="n">
        <f aca="false">BM315</f>
        <v>0</v>
      </c>
      <c r="F316" s="0" t="n">
        <f aca="false">BN315</f>
        <v>0</v>
      </c>
      <c r="G316" s="0" t="n">
        <f aca="false">BO315</f>
        <v>0</v>
      </c>
      <c r="H316" s="0" t="n">
        <f aca="false">BP315</f>
        <v>0</v>
      </c>
      <c r="I316" s="0" t="n">
        <f aca="false">BQ315</f>
        <v>0</v>
      </c>
      <c r="J316" s="0" t="n">
        <f aca="false">BR315</f>
        <v>0</v>
      </c>
      <c r="K316" s="0" t="n">
        <f aca="false">BS315</f>
        <v>0</v>
      </c>
      <c r="L316" s="0" t="n">
        <f aca="false">ROUND(B316*N(Debts!$D$5)/12,2)</f>
        <v>0</v>
      </c>
      <c r="M316" s="0" t="n">
        <f aca="false">ROUND(C316*N(Debts!$D$6)/12,2)</f>
        <v>0</v>
      </c>
      <c r="N316" s="0" t="n">
        <f aca="false">ROUND(D316*N(Debts!$D$7)/12,2)</f>
        <v>0</v>
      </c>
      <c r="O316" s="0" t="n">
        <f aca="false">ROUND(E316*N(Debts!$D$8)/12,2)</f>
        <v>0</v>
      </c>
      <c r="P316" s="0" t="n">
        <f aca="false">ROUND(F316*N(Debts!$D$9)/12,2)</f>
        <v>0</v>
      </c>
      <c r="Q316" s="0" t="n">
        <f aca="false">ROUND(G316*N(Debts!$D$10)/12,2)</f>
        <v>0</v>
      </c>
      <c r="R316" s="0" t="n">
        <f aca="false">ROUND(H316*N(Debts!$D$11)/12,2)</f>
        <v>0</v>
      </c>
      <c r="S316" s="0" t="n">
        <f aca="false">ROUND(I316*N(Debts!$D$12)/12,2)</f>
        <v>0</v>
      </c>
      <c r="T316" s="0" t="n">
        <f aca="false">ROUND(J316*N(Debts!$D$13)/12,2)</f>
        <v>0</v>
      </c>
      <c r="U316" s="0" t="n">
        <f aca="false">ROUND(K316*N(Debts!$D$14)/12,2)</f>
        <v>0</v>
      </c>
      <c r="V316" s="0" t="n">
        <f aca="false">B316+L316</f>
        <v>0</v>
      </c>
      <c r="W316" s="0" t="n">
        <f aca="false">C316+M316</f>
        <v>0</v>
      </c>
      <c r="X316" s="0" t="n">
        <f aca="false">D316+N316</f>
        <v>0</v>
      </c>
      <c r="Y316" s="0" t="n">
        <f aca="false">E316+O316</f>
        <v>0</v>
      </c>
      <c r="Z316" s="0" t="n">
        <f aca="false">F316+P316</f>
        <v>0</v>
      </c>
      <c r="AA316" s="0" t="n">
        <f aca="false">G316+Q316</f>
        <v>0</v>
      </c>
      <c r="AB316" s="0" t="n">
        <f aca="false">H316+R316</f>
        <v>0</v>
      </c>
      <c r="AC316" s="0" t="n">
        <f aca="false">I316+S316</f>
        <v>0</v>
      </c>
      <c r="AD316" s="0" t="n">
        <f aca="false">J316+T316</f>
        <v>0</v>
      </c>
      <c r="AE316" s="0" t="n">
        <f aca="false">K316+U316</f>
        <v>0</v>
      </c>
      <c r="AF316" s="0" t="n">
        <f aca="false">MIN(N(Debts!$E$5),V316)</f>
        <v>0</v>
      </c>
      <c r="AG316" s="0" t="n">
        <f aca="false">MIN(N(Debts!$E$6),W316)</f>
        <v>0</v>
      </c>
      <c r="AH316" s="0" t="n">
        <f aca="false">MIN(N(Debts!$E$7),X316)</f>
        <v>0</v>
      </c>
      <c r="AI316" s="0" t="n">
        <f aca="false">MIN(N(Debts!$E$8),Y316)</f>
        <v>0</v>
      </c>
      <c r="AJ316" s="0" t="n">
        <f aca="false">MIN(N(Debts!$E$9),Z316)</f>
        <v>0</v>
      </c>
      <c r="AK316" s="0" t="n">
        <f aca="false">MIN(N(Debts!$E$10),AA316)</f>
        <v>0</v>
      </c>
      <c r="AL316" s="0" t="n">
        <f aca="false">MIN(N(Debts!$E$11),AB316)</f>
        <v>0</v>
      </c>
      <c r="AM316" s="0" t="n">
        <f aca="false">MIN(N(Debts!$E$12),AC316)</f>
        <v>0</v>
      </c>
      <c r="AN316" s="0" t="n">
        <f aca="false">MIN(N(Debts!$E$13),AD316)</f>
        <v>0</v>
      </c>
      <c r="AO316" s="0" t="n">
        <f aca="false">MIN(N(Debts!$E$14),AE316)</f>
        <v>0</v>
      </c>
      <c r="AP316" s="0" t="n">
        <f aca="false">V316-AF316</f>
        <v>0</v>
      </c>
      <c r="AQ316" s="0" t="n">
        <f aca="false">W316-AG316</f>
        <v>0</v>
      </c>
      <c r="AR316" s="0" t="n">
        <f aca="false">X316-AH316</f>
        <v>0</v>
      </c>
      <c r="AS316" s="0" t="n">
        <f aca="false">Y316-AI316</f>
        <v>0</v>
      </c>
      <c r="AT316" s="0" t="n">
        <f aca="false">Z316-AJ316</f>
        <v>0</v>
      </c>
      <c r="AU316" s="0" t="n">
        <f aca="false">AA316-AK316</f>
        <v>0</v>
      </c>
      <c r="AV316" s="0" t="n">
        <f aca="false">AB316-AL316</f>
        <v>0</v>
      </c>
      <c r="AW316" s="0" t="n">
        <f aca="false">AC316-AM316</f>
        <v>0</v>
      </c>
      <c r="AX316" s="0" t="n">
        <f aca="false">AD316-AN316</f>
        <v>0</v>
      </c>
      <c r="AY316" s="0" t="n">
        <f aca="false">AE316-AO316</f>
        <v>0</v>
      </c>
      <c r="AZ316" s="0" t="n">
        <f aca="false">MAX(0,MIN(AP316,$BT316-SUMIF($AP$2:$AY$2,"&lt;"&amp;AP$2,$AP316:$AY316)))</f>
        <v>0</v>
      </c>
      <c r="BA316" s="0" t="n">
        <f aca="false">MAX(0,MIN(AQ316,$BT316-SUMIF($AP$2:$AY$2,"&lt;"&amp;AQ$2,$AP316:$AY316)))</f>
        <v>0</v>
      </c>
      <c r="BB316" s="0" t="n">
        <f aca="false">MAX(0,MIN(AR316,$BT316-SUMIF($AP$2:$AY$2,"&lt;"&amp;AR$2,$AP316:$AY316)))</f>
        <v>0</v>
      </c>
      <c r="BC316" s="0" t="n">
        <f aca="false">MAX(0,MIN(AS316,$BT316-SUMIF($AP$2:$AY$2,"&lt;"&amp;AS$2,$AP316:$AY316)))</f>
        <v>0</v>
      </c>
      <c r="BD316" s="0" t="n">
        <f aca="false">MAX(0,MIN(AT316,$BT316-SUMIF($AP$2:$AY$2,"&lt;"&amp;AT$2,$AP316:$AY316)))</f>
        <v>0</v>
      </c>
      <c r="BE316" s="0" t="n">
        <f aca="false">MAX(0,MIN(AU316,$BT316-SUMIF($AP$2:$AY$2,"&lt;"&amp;AU$2,$AP316:$AY316)))</f>
        <v>0</v>
      </c>
      <c r="BF316" s="0" t="n">
        <f aca="false">MAX(0,MIN(AV316,$BT316-SUMIF($AP$2:$AY$2,"&lt;"&amp;AV$2,$AP316:$AY316)))</f>
        <v>0</v>
      </c>
      <c r="BG316" s="0" t="n">
        <f aca="false">MAX(0,MIN(AW316,$BT316-SUMIF($AP$2:$AY$2,"&lt;"&amp;AW$2,$AP316:$AY316)))</f>
        <v>0</v>
      </c>
      <c r="BH316" s="0" t="n">
        <f aca="false">MAX(0,MIN(AX316,$BT316-SUMIF($AP$2:$AY$2,"&lt;"&amp;AX$2,$AP316:$AY316)))</f>
        <v>0</v>
      </c>
      <c r="BI316" s="0" t="n">
        <f aca="false">MAX(0,MIN(AY316,$BT316-SUMIF($AP$2:$AY$2,"&lt;"&amp;AY$2,$AP316:$AY316)))</f>
        <v>0</v>
      </c>
      <c r="BJ316" s="0" t="n">
        <f aca="false">ROUND(V316-AF316-AZ316,2)</f>
        <v>0</v>
      </c>
      <c r="BK316" s="0" t="n">
        <f aca="false">ROUND(W316-AG316-BA316,2)</f>
        <v>0</v>
      </c>
      <c r="BL316" s="0" t="n">
        <f aca="false">ROUND(X316-AH316-BB316,2)</f>
        <v>0</v>
      </c>
      <c r="BM316" s="0" t="n">
        <f aca="false">ROUND(Y316-AI316-BC316,2)</f>
        <v>0</v>
      </c>
      <c r="BN316" s="0" t="n">
        <f aca="false">ROUND(Z316-AJ316-BD316,2)</f>
        <v>0</v>
      </c>
      <c r="BO316" s="0" t="n">
        <f aca="false">ROUND(AA316-AK316-BE316,2)</f>
        <v>0</v>
      </c>
      <c r="BP316" s="0" t="n">
        <f aca="false">ROUND(AB316-AL316-BF316,2)</f>
        <v>0</v>
      </c>
      <c r="BQ316" s="0" t="n">
        <f aca="false">ROUND(AC316-AM316-BG316,2)</f>
        <v>0</v>
      </c>
      <c r="BR316" s="0" t="n">
        <f aca="false">ROUND(AD316-AN316-BH316,2)</f>
        <v>0</v>
      </c>
      <c r="BS316" s="0" t="n">
        <f aca="false">ROUND(AE316-AO316-BI316,2)</f>
        <v>0</v>
      </c>
      <c r="BT316" s="0" t="n">
        <f aca="false">MAX(0,Plan!$C$4-SUM(AF316:AO316))</f>
        <v>650</v>
      </c>
      <c r="BU316" s="0" t="n">
        <f aca="false">ROUND(SUM(BJ316:BS316),2)</f>
        <v>0</v>
      </c>
      <c r="BV316" s="0" t="n">
        <f aca="false">SUM(AF316:AO316)+SUM(AZ316:BI316)</f>
        <v>0</v>
      </c>
      <c r="BW316" s="0" t="n">
        <f aca="false">SUM(L316:U316)</f>
        <v>0</v>
      </c>
    </row>
    <row r="317" customFormat="false" ht="15" hidden="false" customHeight="false" outlineLevel="0" collapsed="false">
      <c r="A317" s="0" t="n">
        <v>312</v>
      </c>
      <c r="B317" s="0" t="n">
        <f aca="false">BJ316</f>
        <v>0</v>
      </c>
      <c r="C317" s="0" t="n">
        <f aca="false">BK316</f>
        <v>0</v>
      </c>
      <c r="D317" s="0" t="n">
        <f aca="false">BL316</f>
        <v>0</v>
      </c>
      <c r="E317" s="0" t="n">
        <f aca="false">BM316</f>
        <v>0</v>
      </c>
      <c r="F317" s="0" t="n">
        <f aca="false">BN316</f>
        <v>0</v>
      </c>
      <c r="G317" s="0" t="n">
        <f aca="false">BO316</f>
        <v>0</v>
      </c>
      <c r="H317" s="0" t="n">
        <f aca="false">BP316</f>
        <v>0</v>
      </c>
      <c r="I317" s="0" t="n">
        <f aca="false">BQ316</f>
        <v>0</v>
      </c>
      <c r="J317" s="0" t="n">
        <f aca="false">BR316</f>
        <v>0</v>
      </c>
      <c r="K317" s="0" t="n">
        <f aca="false">BS316</f>
        <v>0</v>
      </c>
      <c r="L317" s="0" t="n">
        <f aca="false">ROUND(B317*N(Debts!$D$5)/12,2)</f>
        <v>0</v>
      </c>
      <c r="M317" s="0" t="n">
        <f aca="false">ROUND(C317*N(Debts!$D$6)/12,2)</f>
        <v>0</v>
      </c>
      <c r="N317" s="0" t="n">
        <f aca="false">ROUND(D317*N(Debts!$D$7)/12,2)</f>
        <v>0</v>
      </c>
      <c r="O317" s="0" t="n">
        <f aca="false">ROUND(E317*N(Debts!$D$8)/12,2)</f>
        <v>0</v>
      </c>
      <c r="P317" s="0" t="n">
        <f aca="false">ROUND(F317*N(Debts!$D$9)/12,2)</f>
        <v>0</v>
      </c>
      <c r="Q317" s="0" t="n">
        <f aca="false">ROUND(G317*N(Debts!$D$10)/12,2)</f>
        <v>0</v>
      </c>
      <c r="R317" s="0" t="n">
        <f aca="false">ROUND(H317*N(Debts!$D$11)/12,2)</f>
        <v>0</v>
      </c>
      <c r="S317" s="0" t="n">
        <f aca="false">ROUND(I317*N(Debts!$D$12)/12,2)</f>
        <v>0</v>
      </c>
      <c r="T317" s="0" t="n">
        <f aca="false">ROUND(J317*N(Debts!$D$13)/12,2)</f>
        <v>0</v>
      </c>
      <c r="U317" s="0" t="n">
        <f aca="false">ROUND(K317*N(Debts!$D$14)/12,2)</f>
        <v>0</v>
      </c>
      <c r="V317" s="0" t="n">
        <f aca="false">B317+L317</f>
        <v>0</v>
      </c>
      <c r="W317" s="0" t="n">
        <f aca="false">C317+M317</f>
        <v>0</v>
      </c>
      <c r="X317" s="0" t="n">
        <f aca="false">D317+N317</f>
        <v>0</v>
      </c>
      <c r="Y317" s="0" t="n">
        <f aca="false">E317+O317</f>
        <v>0</v>
      </c>
      <c r="Z317" s="0" t="n">
        <f aca="false">F317+P317</f>
        <v>0</v>
      </c>
      <c r="AA317" s="0" t="n">
        <f aca="false">G317+Q317</f>
        <v>0</v>
      </c>
      <c r="AB317" s="0" t="n">
        <f aca="false">H317+R317</f>
        <v>0</v>
      </c>
      <c r="AC317" s="0" t="n">
        <f aca="false">I317+S317</f>
        <v>0</v>
      </c>
      <c r="AD317" s="0" t="n">
        <f aca="false">J317+T317</f>
        <v>0</v>
      </c>
      <c r="AE317" s="0" t="n">
        <f aca="false">K317+U317</f>
        <v>0</v>
      </c>
      <c r="AF317" s="0" t="n">
        <f aca="false">MIN(N(Debts!$E$5),V317)</f>
        <v>0</v>
      </c>
      <c r="AG317" s="0" t="n">
        <f aca="false">MIN(N(Debts!$E$6),W317)</f>
        <v>0</v>
      </c>
      <c r="AH317" s="0" t="n">
        <f aca="false">MIN(N(Debts!$E$7),X317)</f>
        <v>0</v>
      </c>
      <c r="AI317" s="0" t="n">
        <f aca="false">MIN(N(Debts!$E$8),Y317)</f>
        <v>0</v>
      </c>
      <c r="AJ317" s="0" t="n">
        <f aca="false">MIN(N(Debts!$E$9),Z317)</f>
        <v>0</v>
      </c>
      <c r="AK317" s="0" t="n">
        <f aca="false">MIN(N(Debts!$E$10),AA317)</f>
        <v>0</v>
      </c>
      <c r="AL317" s="0" t="n">
        <f aca="false">MIN(N(Debts!$E$11),AB317)</f>
        <v>0</v>
      </c>
      <c r="AM317" s="0" t="n">
        <f aca="false">MIN(N(Debts!$E$12),AC317)</f>
        <v>0</v>
      </c>
      <c r="AN317" s="0" t="n">
        <f aca="false">MIN(N(Debts!$E$13),AD317)</f>
        <v>0</v>
      </c>
      <c r="AO317" s="0" t="n">
        <f aca="false">MIN(N(Debts!$E$14),AE317)</f>
        <v>0</v>
      </c>
      <c r="AP317" s="0" t="n">
        <f aca="false">V317-AF317</f>
        <v>0</v>
      </c>
      <c r="AQ317" s="0" t="n">
        <f aca="false">W317-AG317</f>
        <v>0</v>
      </c>
      <c r="AR317" s="0" t="n">
        <f aca="false">X317-AH317</f>
        <v>0</v>
      </c>
      <c r="AS317" s="0" t="n">
        <f aca="false">Y317-AI317</f>
        <v>0</v>
      </c>
      <c r="AT317" s="0" t="n">
        <f aca="false">Z317-AJ317</f>
        <v>0</v>
      </c>
      <c r="AU317" s="0" t="n">
        <f aca="false">AA317-AK317</f>
        <v>0</v>
      </c>
      <c r="AV317" s="0" t="n">
        <f aca="false">AB317-AL317</f>
        <v>0</v>
      </c>
      <c r="AW317" s="0" t="n">
        <f aca="false">AC317-AM317</f>
        <v>0</v>
      </c>
      <c r="AX317" s="0" t="n">
        <f aca="false">AD317-AN317</f>
        <v>0</v>
      </c>
      <c r="AY317" s="0" t="n">
        <f aca="false">AE317-AO317</f>
        <v>0</v>
      </c>
      <c r="AZ317" s="0" t="n">
        <f aca="false">MAX(0,MIN(AP317,$BT317-SUMIF($AP$2:$AY$2,"&lt;"&amp;AP$2,$AP317:$AY317)))</f>
        <v>0</v>
      </c>
      <c r="BA317" s="0" t="n">
        <f aca="false">MAX(0,MIN(AQ317,$BT317-SUMIF($AP$2:$AY$2,"&lt;"&amp;AQ$2,$AP317:$AY317)))</f>
        <v>0</v>
      </c>
      <c r="BB317" s="0" t="n">
        <f aca="false">MAX(0,MIN(AR317,$BT317-SUMIF($AP$2:$AY$2,"&lt;"&amp;AR$2,$AP317:$AY317)))</f>
        <v>0</v>
      </c>
      <c r="BC317" s="0" t="n">
        <f aca="false">MAX(0,MIN(AS317,$BT317-SUMIF($AP$2:$AY$2,"&lt;"&amp;AS$2,$AP317:$AY317)))</f>
        <v>0</v>
      </c>
      <c r="BD317" s="0" t="n">
        <f aca="false">MAX(0,MIN(AT317,$BT317-SUMIF($AP$2:$AY$2,"&lt;"&amp;AT$2,$AP317:$AY317)))</f>
        <v>0</v>
      </c>
      <c r="BE317" s="0" t="n">
        <f aca="false">MAX(0,MIN(AU317,$BT317-SUMIF($AP$2:$AY$2,"&lt;"&amp;AU$2,$AP317:$AY317)))</f>
        <v>0</v>
      </c>
      <c r="BF317" s="0" t="n">
        <f aca="false">MAX(0,MIN(AV317,$BT317-SUMIF($AP$2:$AY$2,"&lt;"&amp;AV$2,$AP317:$AY317)))</f>
        <v>0</v>
      </c>
      <c r="BG317" s="0" t="n">
        <f aca="false">MAX(0,MIN(AW317,$BT317-SUMIF($AP$2:$AY$2,"&lt;"&amp;AW$2,$AP317:$AY317)))</f>
        <v>0</v>
      </c>
      <c r="BH317" s="0" t="n">
        <f aca="false">MAX(0,MIN(AX317,$BT317-SUMIF($AP$2:$AY$2,"&lt;"&amp;AX$2,$AP317:$AY317)))</f>
        <v>0</v>
      </c>
      <c r="BI317" s="0" t="n">
        <f aca="false">MAX(0,MIN(AY317,$BT317-SUMIF($AP$2:$AY$2,"&lt;"&amp;AY$2,$AP317:$AY317)))</f>
        <v>0</v>
      </c>
      <c r="BJ317" s="0" t="n">
        <f aca="false">ROUND(V317-AF317-AZ317,2)</f>
        <v>0</v>
      </c>
      <c r="BK317" s="0" t="n">
        <f aca="false">ROUND(W317-AG317-BA317,2)</f>
        <v>0</v>
      </c>
      <c r="BL317" s="0" t="n">
        <f aca="false">ROUND(X317-AH317-BB317,2)</f>
        <v>0</v>
      </c>
      <c r="BM317" s="0" t="n">
        <f aca="false">ROUND(Y317-AI317-BC317,2)</f>
        <v>0</v>
      </c>
      <c r="BN317" s="0" t="n">
        <f aca="false">ROUND(Z317-AJ317-BD317,2)</f>
        <v>0</v>
      </c>
      <c r="BO317" s="0" t="n">
        <f aca="false">ROUND(AA317-AK317-BE317,2)</f>
        <v>0</v>
      </c>
      <c r="BP317" s="0" t="n">
        <f aca="false">ROUND(AB317-AL317-BF317,2)</f>
        <v>0</v>
      </c>
      <c r="BQ317" s="0" t="n">
        <f aca="false">ROUND(AC317-AM317-BG317,2)</f>
        <v>0</v>
      </c>
      <c r="BR317" s="0" t="n">
        <f aca="false">ROUND(AD317-AN317-BH317,2)</f>
        <v>0</v>
      </c>
      <c r="BS317" s="0" t="n">
        <f aca="false">ROUND(AE317-AO317-BI317,2)</f>
        <v>0</v>
      </c>
      <c r="BT317" s="0" t="n">
        <f aca="false">MAX(0,Plan!$C$4-SUM(AF317:AO317))</f>
        <v>650</v>
      </c>
      <c r="BU317" s="0" t="n">
        <f aca="false">ROUND(SUM(BJ317:BS317),2)</f>
        <v>0</v>
      </c>
      <c r="BV317" s="0" t="n">
        <f aca="false">SUM(AF317:AO317)+SUM(AZ317:BI317)</f>
        <v>0</v>
      </c>
      <c r="BW317" s="0" t="n">
        <f aca="false">SUM(L317:U317)</f>
        <v>0</v>
      </c>
    </row>
    <row r="318" customFormat="false" ht="15" hidden="false" customHeight="false" outlineLevel="0" collapsed="false">
      <c r="A318" s="0" t="n">
        <v>313</v>
      </c>
      <c r="B318" s="0" t="n">
        <f aca="false">BJ317</f>
        <v>0</v>
      </c>
      <c r="C318" s="0" t="n">
        <f aca="false">BK317</f>
        <v>0</v>
      </c>
      <c r="D318" s="0" t="n">
        <f aca="false">BL317</f>
        <v>0</v>
      </c>
      <c r="E318" s="0" t="n">
        <f aca="false">BM317</f>
        <v>0</v>
      </c>
      <c r="F318" s="0" t="n">
        <f aca="false">BN317</f>
        <v>0</v>
      </c>
      <c r="G318" s="0" t="n">
        <f aca="false">BO317</f>
        <v>0</v>
      </c>
      <c r="H318" s="0" t="n">
        <f aca="false">BP317</f>
        <v>0</v>
      </c>
      <c r="I318" s="0" t="n">
        <f aca="false">BQ317</f>
        <v>0</v>
      </c>
      <c r="J318" s="0" t="n">
        <f aca="false">BR317</f>
        <v>0</v>
      </c>
      <c r="K318" s="0" t="n">
        <f aca="false">BS317</f>
        <v>0</v>
      </c>
      <c r="L318" s="0" t="n">
        <f aca="false">ROUND(B318*N(Debts!$D$5)/12,2)</f>
        <v>0</v>
      </c>
      <c r="M318" s="0" t="n">
        <f aca="false">ROUND(C318*N(Debts!$D$6)/12,2)</f>
        <v>0</v>
      </c>
      <c r="N318" s="0" t="n">
        <f aca="false">ROUND(D318*N(Debts!$D$7)/12,2)</f>
        <v>0</v>
      </c>
      <c r="O318" s="0" t="n">
        <f aca="false">ROUND(E318*N(Debts!$D$8)/12,2)</f>
        <v>0</v>
      </c>
      <c r="P318" s="0" t="n">
        <f aca="false">ROUND(F318*N(Debts!$D$9)/12,2)</f>
        <v>0</v>
      </c>
      <c r="Q318" s="0" t="n">
        <f aca="false">ROUND(G318*N(Debts!$D$10)/12,2)</f>
        <v>0</v>
      </c>
      <c r="R318" s="0" t="n">
        <f aca="false">ROUND(H318*N(Debts!$D$11)/12,2)</f>
        <v>0</v>
      </c>
      <c r="S318" s="0" t="n">
        <f aca="false">ROUND(I318*N(Debts!$D$12)/12,2)</f>
        <v>0</v>
      </c>
      <c r="T318" s="0" t="n">
        <f aca="false">ROUND(J318*N(Debts!$D$13)/12,2)</f>
        <v>0</v>
      </c>
      <c r="U318" s="0" t="n">
        <f aca="false">ROUND(K318*N(Debts!$D$14)/12,2)</f>
        <v>0</v>
      </c>
      <c r="V318" s="0" t="n">
        <f aca="false">B318+L318</f>
        <v>0</v>
      </c>
      <c r="W318" s="0" t="n">
        <f aca="false">C318+M318</f>
        <v>0</v>
      </c>
      <c r="X318" s="0" t="n">
        <f aca="false">D318+N318</f>
        <v>0</v>
      </c>
      <c r="Y318" s="0" t="n">
        <f aca="false">E318+O318</f>
        <v>0</v>
      </c>
      <c r="Z318" s="0" t="n">
        <f aca="false">F318+P318</f>
        <v>0</v>
      </c>
      <c r="AA318" s="0" t="n">
        <f aca="false">G318+Q318</f>
        <v>0</v>
      </c>
      <c r="AB318" s="0" t="n">
        <f aca="false">H318+R318</f>
        <v>0</v>
      </c>
      <c r="AC318" s="0" t="n">
        <f aca="false">I318+S318</f>
        <v>0</v>
      </c>
      <c r="AD318" s="0" t="n">
        <f aca="false">J318+T318</f>
        <v>0</v>
      </c>
      <c r="AE318" s="0" t="n">
        <f aca="false">K318+U318</f>
        <v>0</v>
      </c>
      <c r="AF318" s="0" t="n">
        <f aca="false">MIN(N(Debts!$E$5),V318)</f>
        <v>0</v>
      </c>
      <c r="AG318" s="0" t="n">
        <f aca="false">MIN(N(Debts!$E$6),W318)</f>
        <v>0</v>
      </c>
      <c r="AH318" s="0" t="n">
        <f aca="false">MIN(N(Debts!$E$7),X318)</f>
        <v>0</v>
      </c>
      <c r="AI318" s="0" t="n">
        <f aca="false">MIN(N(Debts!$E$8),Y318)</f>
        <v>0</v>
      </c>
      <c r="AJ318" s="0" t="n">
        <f aca="false">MIN(N(Debts!$E$9),Z318)</f>
        <v>0</v>
      </c>
      <c r="AK318" s="0" t="n">
        <f aca="false">MIN(N(Debts!$E$10),AA318)</f>
        <v>0</v>
      </c>
      <c r="AL318" s="0" t="n">
        <f aca="false">MIN(N(Debts!$E$11),AB318)</f>
        <v>0</v>
      </c>
      <c r="AM318" s="0" t="n">
        <f aca="false">MIN(N(Debts!$E$12),AC318)</f>
        <v>0</v>
      </c>
      <c r="AN318" s="0" t="n">
        <f aca="false">MIN(N(Debts!$E$13),AD318)</f>
        <v>0</v>
      </c>
      <c r="AO318" s="0" t="n">
        <f aca="false">MIN(N(Debts!$E$14),AE318)</f>
        <v>0</v>
      </c>
      <c r="AP318" s="0" t="n">
        <f aca="false">V318-AF318</f>
        <v>0</v>
      </c>
      <c r="AQ318" s="0" t="n">
        <f aca="false">W318-AG318</f>
        <v>0</v>
      </c>
      <c r="AR318" s="0" t="n">
        <f aca="false">X318-AH318</f>
        <v>0</v>
      </c>
      <c r="AS318" s="0" t="n">
        <f aca="false">Y318-AI318</f>
        <v>0</v>
      </c>
      <c r="AT318" s="0" t="n">
        <f aca="false">Z318-AJ318</f>
        <v>0</v>
      </c>
      <c r="AU318" s="0" t="n">
        <f aca="false">AA318-AK318</f>
        <v>0</v>
      </c>
      <c r="AV318" s="0" t="n">
        <f aca="false">AB318-AL318</f>
        <v>0</v>
      </c>
      <c r="AW318" s="0" t="n">
        <f aca="false">AC318-AM318</f>
        <v>0</v>
      </c>
      <c r="AX318" s="0" t="n">
        <f aca="false">AD318-AN318</f>
        <v>0</v>
      </c>
      <c r="AY318" s="0" t="n">
        <f aca="false">AE318-AO318</f>
        <v>0</v>
      </c>
      <c r="AZ318" s="0" t="n">
        <f aca="false">MAX(0,MIN(AP318,$BT318-SUMIF($AP$2:$AY$2,"&lt;"&amp;AP$2,$AP318:$AY318)))</f>
        <v>0</v>
      </c>
      <c r="BA318" s="0" t="n">
        <f aca="false">MAX(0,MIN(AQ318,$BT318-SUMIF($AP$2:$AY$2,"&lt;"&amp;AQ$2,$AP318:$AY318)))</f>
        <v>0</v>
      </c>
      <c r="BB318" s="0" t="n">
        <f aca="false">MAX(0,MIN(AR318,$BT318-SUMIF($AP$2:$AY$2,"&lt;"&amp;AR$2,$AP318:$AY318)))</f>
        <v>0</v>
      </c>
      <c r="BC318" s="0" t="n">
        <f aca="false">MAX(0,MIN(AS318,$BT318-SUMIF($AP$2:$AY$2,"&lt;"&amp;AS$2,$AP318:$AY318)))</f>
        <v>0</v>
      </c>
      <c r="BD318" s="0" t="n">
        <f aca="false">MAX(0,MIN(AT318,$BT318-SUMIF($AP$2:$AY$2,"&lt;"&amp;AT$2,$AP318:$AY318)))</f>
        <v>0</v>
      </c>
      <c r="BE318" s="0" t="n">
        <f aca="false">MAX(0,MIN(AU318,$BT318-SUMIF($AP$2:$AY$2,"&lt;"&amp;AU$2,$AP318:$AY318)))</f>
        <v>0</v>
      </c>
      <c r="BF318" s="0" t="n">
        <f aca="false">MAX(0,MIN(AV318,$BT318-SUMIF($AP$2:$AY$2,"&lt;"&amp;AV$2,$AP318:$AY318)))</f>
        <v>0</v>
      </c>
      <c r="BG318" s="0" t="n">
        <f aca="false">MAX(0,MIN(AW318,$BT318-SUMIF($AP$2:$AY$2,"&lt;"&amp;AW$2,$AP318:$AY318)))</f>
        <v>0</v>
      </c>
      <c r="BH318" s="0" t="n">
        <f aca="false">MAX(0,MIN(AX318,$BT318-SUMIF($AP$2:$AY$2,"&lt;"&amp;AX$2,$AP318:$AY318)))</f>
        <v>0</v>
      </c>
      <c r="BI318" s="0" t="n">
        <f aca="false">MAX(0,MIN(AY318,$BT318-SUMIF($AP$2:$AY$2,"&lt;"&amp;AY$2,$AP318:$AY318)))</f>
        <v>0</v>
      </c>
      <c r="BJ318" s="0" t="n">
        <f aca="false">ROUND(V318-AF318-AZ318,2)</f>
        <v>0</v>
      </c>
      <c r="BK318" s="0" t="n">
        <f aca="false">ROUND(W318-AG318-BA318,2)</f>
        <v>0</v>
      </c>
      <c r="BL318" s="0" t="n">
        <f aca="false">ROUND(X318-AH318-BB318,2)</f>
        <v>0</v>
      </c>
      <c r="BM318" s="0" t="n">
        <f aca="false">ROUND(Y318-AI318-BC318,2)</f>
        <v>0</v>
      </c>
      <c r="BN318" s="0" t="n">
        <f aca="false">ROUND(Z318-AJ318-BD318,2)</f>
        <v>0</v>
      </c>
      <c r="BO318" s="0" t="n">
        <f aca="false">ROUND(AA318-AK318-BE318,2)</f>
        <v>0</v>
      </c>
      <c r="BP318" s="0" t="n">
        <f aca="false">ROUND(AB318-AL318-BF318,2)</f>
        <v>0</v>
      </c>
      <c r="BQ318" s="0" t="n">
        <f aca="false">ROUND(AC318-AM318-BG318,2)</f>
        <v>0</v>
      </c>
      <c r="BR318" s="0" t="n">
        <f aca="false">ROUND(AD318-AN318-BH318,2)</f>
        <v>0</v>
      </c>
      <c r="BS318" s="0" t="n">
        <f aca="false">ROUND(AE318-AO318-BI318,2)</f>
        <v>0</v>
      </c>
      <c r="BT318" s="0" t="n">
        <f aca="false">MAX(0,Plan!$C$4-SUM(AF318:AO318))</f>
        <v>650</v>
      </c>
      <c r="BU318" s="0" t="n">
        <f aca="false">ROUND(SUM(BJ318:BS318),2)</f>
        <v>0</v>
      </c>
      <c r="BV318" s="0" t="n">
        <f aca="false">SUM(AF318:AO318)+SUM(AZ318:BI318)</f>
        <v>0</v>
      </c>
      <c r="BW318" s="0" t="n">
        <f aca="false">SUM(L318:U318)</f>
        <v>0</v>
      </c>
    </row>
    <row r="319" customFormat="false" ht="15" hidden="false" customHeight="false" outlineLevel="0" collapsed="false">
      <c r="A319" s="0" t="n">
        <v>314</v>
      </c>
      <c r="B319" s="0" t="n">
        <f aca="false">BJ318</f>
        <v>0</v>
      </c>
      <c r="C319" s="0" t="n">
        <f aca="false">BK318</f>
        <v>0</v>
      </c>
      <c r="D319" s="0" t="n">
        <f aca="false">BL318</f>
        <v>0</v>
      </c>
      <c r="E319" s="0" t="n">
        <f aca="false">BM318</f>
        <v>0</v>
      </c>
      <c r="F319" s="0" t="n">
        <f aca="false">BN318</f>
        <v>0</v>
      </c>
      <c r="G319" s="0" t="n">
        <f aca="false">BO318</f>
        <v>0</v>
      </c>
      <c r="H319" s="0" t="n">
        <f aca="false">BP318</f>
        <v>0</v>
      </c>
      <c r="I319" s="0" t="n">
        <f aca="false">BQ318</f>
        <v>0</v>
      </c>
      <c r="J319" s="0" t="n">
        <f aca="false">BR318</f>
        <v>0</v>
      </c>
      <c r="K319" s="0" t="n">
        <f aca="false">BS318</f>
        <v>0</v>
      </c>
      <c r="L319" s="0" t="n">
        <f aca="false">ROUND(B319*N(Debts!$D$5)/12,2)</f>
        <v>0</v>
      </c>
      <c r="M319" s="0" t="n">
        <f aca="false">ROUND(C319*N(Debts!$D$6)/12,2)</f>
        <v>0</v>
      </c>
      <c r="N319" s="0" t="n">
        <f aca="false">ROUND(D319*N(Debts!$D$7)/12,2)</f>
        <v>0</v>
      </c>
      <c r="O319" s="0" t="n">
        <f aca="false">ROUND(E319*N(Debts!$D$8)/12,2)</f>
        <v>0</v>
      </c>
      <c r="P319" s="0" t="n">
        <f aca="false">ROUND(F319*N(Debts!$D$9)/12,2)</f>
        <v>0</v>
      </c>
      <c r="Q319" s="0" t="n">
        <f aca="false">ROUND(G319*N(Debts!$D$10)/12,2)</f>
        <v>0</v>
      </c>
      <c r="R319" s="0" t="n">
        <f aca="false">ROUND(H319*N(Debts!$D$11)/12,2)</f>
        <v>0</v>
      </c>
      <c r="S319" s="0" t="n">
        <f aca="false">ROUND(I319*N(Debts!$D$12)/12,2)</f>
        <v>0</v>
      </c>
      <c r="T319" s="0" t="n">
        <f aca="false">ROUND(J319*N(Debts!$D$13)/12,2)</f>
        <v>0</v>
      </c>
      <c r="U319" s="0" t="n">
        <f aca="false">ROUND(K319*N(Debts!$D$14)/12,2)</f>
        <v>0</v>
      </c>
      <c r="V319" s="0" t="n">
        <f aca="false">B319+L319</f>
        <v>0</v>
      </c>
      <c r="W319" s="0" t="n">
        <f aca="false">C319+M319</f>
        <v>0</v>
      </c>
      <c r="X319" s="0" t="n">
        <f aca="false">D319+N319</f>
        <v>0</v>
      </c>
      <c r="Y319" s="0" t="n">
        <f aca="false">E319+O319</f>
        <v>0</v>
      </c>
      <c r="Z319" s="0" t="n">
        <f aca="false">F319+P319</f>
        <v>0</v>
      </c>
      <c r="AA319" s="0" t="n">
        <f aca="false">G319+Q319</f>
        <v>0</v>
      </c>
      <c r="AB319" s="0" t="n">
        <f aca="false">H319+R319</f>
        <v>0</v>
      </c>
      <c r="AC319" s="0" t="n">
        <f aca="false">I319+S319</f>
        <v>0</v>
      </c>
      <c r="AD319" s="0" t="n">
        <f aca="false">J319+T319</f>
        <v>0</v>
      </c>
      <c r="AE319" s="0" t="n">
        <f aca="false">K319+U319</f>
        <v>0</v>
      </c>
      <c r="AF319" s="0" t="n">
        <f aca="false">MIN(N(Debts!$E$5),V319)</f>
        <v>0</v>
      </c>
      <c r="AG319" s="0" t="n">
        <f aca="false">MIN(N(Debts!$E$6),W319)</f>
        <v>0</v>
      </c>
      <c r="AH319" s="0" t="n">
        <f aca="false">MIN(N(Debts!$E$7),X319)</f>
        <v>0</v>
      </c>
      <c r="AI319" s="0" t="n">
        <f aca="false">MIN(N(Debts!$E$8),Y319)</f>
        <v>0</v>
      </c>
      <c r="AJ319" s="0" t="n">
        <f aca="false">MIN(N(Debts!$E$9),Z319)</f>
        <v>0</v>
      </c>
      <c r="AK319" s="0" t="n">
        <f aca="false">MIN(N(Debts!$E$10),AA319)</f>
        <v>0</v>
      </c>
      <c r="AL319" s="0" t="n">
        <f aca="false">MIN(N(Debts!$E$11),AB319)</f>
        <v>0</v>
      </c>
      <c r="AM319" s="0" t="n">
        <f aca="false">MIN(N(Debts!$E$12),AC319)</f>
        <v>0</v>
      </c>
      <c r="AN319" s="0" t="n">
        <f aca="false">MIN(N(Debts!$E$13),AD319)</f>
        <v>0</v>
      </c>
      <c r="AO319" s="0" t="n">
        <f aca="false">MIN(N(Debts!$E$14),AE319)</f>
        <v>0</v>
      </c>
      <c r="AP319" s="0" t="n">
        <f aca="false">V319-AF319</f>
        <v>0</v>
      </c>
      <c r="AQ319" s="0" t="n">
        <f aca="false">W319-AG319</f>
        <v>0</v>
      </c>
      <c r="AR319" s="0" t="n">
        <f aca="false">X319-AH319</f>
        <v>0</v>
      </c>
      <c r="AS319" s="0" t="n">
        <f aca="false">Y319-AI319</f>
        <v>0</v>
      </c>
      <c r="AT319" s="0" t="n">
        <f aca="false">Z319-AJ319</f>
        <v>0</v>
      </c>
      <c r="AU319" s="0" t="n">
        <f aca="false">AA319-AK319</f>
        <v>0</v>
      </c>
      <c r="AV319" s="0" t="n">
        <f aca="false">AB319-AL319</f>
        <v>0</v>
      </c>
      <c r="AW319" s="0" t="n">
        <f aca="false">AC319-AM319</f>
        <v>0</v>
      </c>
      <c r="AX319" s="0" t="n">
        <f aca="false">AD319-AN319</f>
        <v>0</v>
      </c>
      <c r="AY319" s="0" t="n">
        <f aca="false">AE319-AO319</f>
        <v>0</v>
      </c>
      <c r="AZ319" s="0" t="n">
        <f aca="false">MAX(0,MIN(AP319,$BT319-SUMIF($AP$2:$AY$2,"&lt;"&amp;AP$2,$AP319:$AY319)))</f>
        <v>0</v>
      </c>
      <c r="BA319" s="0" t="n">
        <f aca="false">MAX(0,MIN(AQ319,$BT319-SUMIF($AP$2:$AY$2,"&lt;"&amp;AQ$2,$AP319:$AY319)))</f>
        <v>0</v>
      </c>
      <c r="BB319" s="0" t="n">
        <f aca="false">MAX(0,MIN(AR319,$BT319-SUMIF($AP$2:$AY$2,"&lt;"&amp;AR$2,$AP319:$AY319)))</f>
        <v>0</v>
      </c>
      <c r="BC319" s="0" t="n">
        <f aca="false">MAX(0,MIN(AS319,$BT319-SUMIF($AP$2:$AY$2,"&lt;"&amp;AS$2,$AP319:$AY319)))</f>
        <v>0</v>
      </c>
      <c r="BD319" s="0" t="n">
        <f aca="false">MAX(0,MIN(AT319,$BT319-SUMIF($AP$2:$AY$2,"&lt;"&amp;AT$2,$AP319:$AY319)))</f>
        <v>0</v>
      </c>
      <c r="BE319" s="0" t="n">
        <f aca="false">MAX(0,MIN(AU319,$BT319-SUMIF($AP$2:$AY$2,"&lt;"&amp;AU$2,$AP319:$AY319)))</f>
        <v>0</v>
      </c>
      <c r="BF319" s="0" t="n">
        <f aca="false">MAX(0,MIN(AV319,$BT319-SUMIF($AP$2:$AY$2,"&lt;"&amp;AV$2,$AP319:$AY319)))</f>
        <v>0</v>
      </c>
      <c r="BG319" s="0" t="n">
        <f aca="false">MAX(0,MIN(AW319,$BT319-SUMIF($AP$2:$AY$2,"&lt;"&amp;AW$2,$AP319:$AY319)))</f>
        <v>0</v>
      </c>
      <c r="BH319" s="0" t="n">
        <f aca="false">MAX(0,MIN(AX319,$BT319-SUMIF($AP$2:$AY$2,"&lt;"&amp;AX$2,$AP319:$AY319)))</f>
        <v>0</v>
      </c>
      <c r="BI319" s="0" t="n">
        <f aca="false">MAX(0,MIN(AY319,$BT319-SUMIF($AP$2:$AY$2,"&lt;"&amp;AY$2,$AP319:$AY319)))</f>
        <v>0</v>
      </c>
      <c r="BJ319" s="0" t="n">
        <f aca="false">ROUND(V319-AF319-AZ319,2)</f>
        <v>0</v>
      </c>
      <c r="BK319" s="0" t="n">
        <f aca="false">ROUND(W319-AG319-BA319,2)</f>
        <v>0</v>
      </c>
      <c r="BL319" s="0" t="n">
        <f aca="false">ROUND(X319-AH319-BB319,2)</f>
        <v>0</v>
      </c>
      <c r="BM319" s="0" t="n">
        <f aca="false">ROUND(Y319-AI319-BC319,2)</f>
        <v>0</v>
      </c>
      <c r="BN319" s="0" t="n">
        <f aca="false">ROUND(Z319-AJ319-BD319,2)</f>
        <v>0</v>
      </c>
      <c r="BO319" s="0" t="n">
        <f aca="false">ROUND(AA319-AK319-BE319,2)</f>
        <v>0</v>
      </c>
      <c r="BP319" s="0" t="n">
        <f aca="false">ROUND(AB319-AL319-BF319,2)</f>
        <v>0</v>
      </c>
      <c r="BQ319" s="0" t="n">
        <f aca="false">ROUND(AC319-AM319-BG319,2)</f>
        <v>0</v>
      </c>
      <c r="BR319" s="0" t="n">
        <f aca="false">ROUND(AD319-AN319-BH319,2)</f>
        <v>0</v>
      </c>
      <c r="BS319" s="0" t="n">
        <f aca="false">ROUND(AE319-AO319-BI319,2)</f>
        <v>0</v>
      </c>
      <c r="BT319" s="0" t="n">
        <f aca="false">MAX(0,Plan!$C$4-SUM(AF319:AO319))</f>
        <v>650</v>
      </c>
      <c r="BU319" s="0" t="n">
        <f aca="false">ROUND(SUM(BJ319:BS319),2)</f>
        <v>0</v>
      </c>
      <c r="BV319" s="0" t="n">
        <f aca="false">SUM(AF319:AO319)+SUM(AZ319:BI319)</f>
        <v>0</v>
      </c>
      <c r="BW319" s="0" t="n">
        <f aca="false">SUM(L319:U319)</f>
        <v>0</v>
      </c>
    </row>
    <row r="320" customFormat="false" ht="15" hidden="false" customHeight="false" outlineLevel="0" collapsed="false">
      <c r="A320" s="0" t="n">
        <v>315</v>
      </c>
      <c r="B320" s="0" t="n">
        <f aca="false">BJ319</f>
        <v>0</v>
      </c>
      <c r="C320" s="0" t="n">
        <f aca="false">BK319</f>
        <v>0</v>
      </c>
      <c r="D320" s="0" t="n">
        <f aca="false">BL319</f>
        <v>0</v>
      </c>
      <c r="E320" s="0" t="n">
        <f aca="false">BM319</f>
        <v>0</v>
      </c>
      <c r="F320" s="0" t="n">
        <f aca="false">BN319</f>
        <v>0</v>
      </c>
      <c r="G320" s="0" t="n">
        <f aca="false">BO319</f>
        <v>0</v>
      </c>
      <c r="H320" s="0" t="n">
        <f aca="false">BP319</f>
        <v>0</v>
      </c>
      <c r="I320" s="0" t="n">
        <f aca="false">BQ319</f>
        <v>0</v>
      </c>
      <c r="J320" s="0" t="n">
        <f aca="false">BR319</f>
        <v>0</v>
      </c>
      <c r="K320" s="0" t="n">
        <f aca="false">BS319</f>
        <v>0</v>
      </c>
      <c r="L320" s="0" t="n">
        <f aca="false">ROUND(B320*N(Debts!$D$5)/12,2)</f>
        <v>0</v>
      </c>
      <c r="M320" s="0" t="n">
        <f aca="false">ROUND(C320*N(Debts!$D$6)/12,2)</f>
        <v>0</v>
      </c>
      <c r="N320" s="0" t="n">
        <f aca="false">ROUND(D320*N(Debts!$D$7)/12,2)</f>
        <v>0</v>
      </c>
      <c r="O320" s="0" t="n">
        <f aca="false">ROUND(E320*N(Debts!$D$8)/12,2)</f>
        <v>0</v>
      </c>
      <c r="P320" s="0" t="n">
        <f aca="false">ROUND(F320*N(Debts!$D$9)/12,2)</f>
        <v>0</v>
      </c>
      <c r="Q320" s="0" t="n">
        <f aca="false">ROUND(G320*N(Debts!$D$10)/12,2)</f>
        <v>0</v>
      </c>
      <c r="R320" s="0" t="n">
        <f aca="false">ROUND(H320*N(Debts!$D$11)/12,2)</f>
        <v>0</v>
      </c>
      <c r="S320" s="0" t="n">
        <f aca="false">ROUND(I320*N(Debts!$D$12)/12,2)</f>
        <v>0</v>
      </c>
      <c r="T320" s="0" t="n">
        <f aca="false">ROUND(J320*N(Debts!$D$13)/12,2)</f>
        <v>0</v>
      </c>
      <c r="U320" s="0" t="n">
        <f aca="false">ROUND(K320*N(Debts!$D$14)/12,2)</f>
        <v>0</v>
      </c>
      <c r="V320" s="0" t="n">
        <f aca="false">B320+L320</f>
        <v>0</v>
      </c>
      <c r="W320" s="0" t="n">
        <f aca="false">C320+M320</f>
        <v>0</v>
      </c>
      <c r="X320" s="0" t="n">
        <f aca="false">D320+N320</f>
        <v>0</v>
      </c>
      <c r="Y320" s="0" t="n">
        <f aca="false">E320+O320</f>
        <v>0</v>
      </c>
      <c r="Z320" s="0" t="n">
        <f aca="false">F320+P320</f>
        <v>0</v>
      </c>
      <c r="AA320" s="0" t="n">
        <f aca="false">G320+Q320</f>
        <v>0</v>
      </c>
      <c r="AB320" s="0" t="n">
        <f aca="false">H320+R320</f>
        <v>0</v>
      </c>
      <c r="AC320" s="0" t="n">
        <f aca="false">I320+S320</f>
        <v>0</v>
      </c>
      <c r="AD320" s="0" t="n">
        <f aca="false">J320+T320</f>
        <v>0</v>
      </c>
      <c r="AE320" s="0" t="n">
        <f aca="false">K320+U320</f>
        <v>0</v>
      </c>
      <c r="AF320" s="0" t="n">
        <f aca="false">MIN(N(Debts!$E$5),V320)</f>
        <v>0</v>
      </c>
      <c r="AG320" s="0" t="n">
        <f aca="false">MIN(N(Debts!$E$6),W320)</f>
        <v>0</v>
      </c>
      <c r="AH320" s="0" t="n">
        <f aca="false">MIN(N(Debts!$E$7),X320)</f>
        <v>0</v>
      </c>
      <c r="AI320" s="0" t="n">
        <f aca="false">MIN(N(Debts!$E$8),Y320)</f>
        <v>0</v>
      </c>
      <c r="AJ320" s="0" t="n">
        <f aca="false">MIN(N(Debts!$E$9),Z320)</f>
        <v>0</v>
      </c>
      <c r="AK320" s="0" t="n">
        <f aca="false">MIN(N(Debts!$E$10),AA320)</f>
        <v>0</v>
      </c>
      <c r="AL320" s="0" t="n">
        <f aca="false">MIN(N(Debts!$E$11),AB320)</f>
        <v>0</v>
      </c>
      <c r="AM320" s="0" t="n">
        <f aca="false">MIN(N(Debts!$E$12),AC320)</f>
        <v>0</v>
      </c>
      <c r="AN320" s="0" t="n">
        <f aca="false">MIN(N(Debts!$E$13),AD320)</f>
        <v>0</v>
      </c>
      <c r="AO320" s="0" t="n">
        <f aca="false">MIN(N(Debts!$E$14),AE320)</f>
        <v>0</v>
      </c>
      <c r="AP320" s="0" t="n">
        <f aca="false">V320-AF320</f>
        <v>0</v>
      </c>
      <c r="AQ320" s="0" t="n">
        <f aca="false">W320-AG320</f>
        <v>0</v>
      </c>
      <c r="AR320" s="0" t="n">
        <f aca="false">X320-AH320</f>
        <v>0</v>
      </c>
      <c r="AS320" s="0" t="n">
        <f aca="false">Y320-AI320</f>
        <v>0</v>
      </c>
      <c r="AT320" s="0" t="n">
        <f aca="false">Z320-AJ320</f>
        <v>0</v>
      </c>
      <c r="AU320" s="0" t="n">
        <f aca="false">AA320-AK320</f>
        <v>0</v>
      </c>
      <c r="AV320" s="0" t="n">
        <f aca="false">AB320-AL320</f>
        <v>0</v>
      </c>
      <c r="AW320" s="0" t="n">
        <f aca="false">AC320-AM320</f>
        <v>0</v>
      </c>
      <c r="AX320" s="0" t="n">
        <f aca="false">AD320-AN320</f>
        <v>0</v>
      </c>
      <c r="AY320" s="0" t="n">
        <f aca="false">AE320-AO320</f>
        <v>0</v>
      </c>
      <c r="AZ320" s="0" t="n">
        <f aca="false">MAX(0,MIN(AP320,$BT320-SUMIF($AP$2:$AY$2,"&lt;"&amp;AP$2,$AP320:$AY320)))</f>
        <v>0</v>
      </c>
      <c r="BA320" s="0" t="n">
        <f aca="false">MAX(0,MIN(AQ320,$BT320-SUMIF($AP$2:$AY$2,"&lt;"&amp;AQ$2,$AP320:$AY320)))</f>
        <v>0</v>
      </c>
      <c r="BB320" s="0" t="n">
        <f aca="false">MAX(0,MIN(AR320,$BT320-SUMIF($AP$2:$AY$2,"&lt;"&amp;AR$2,$AP320:$AY320)))</f>
        <v>0</v>
      </c>
      <c r="BC320" s="0" t="n">
        <f aca="false">MAX(0,MIN(AS320,$BT320-SUMIF($AP$2:$AY$2,"&lt;"&amp;AS$2,$AP320:$AY320)))</f>
        <v>0</v>
      </c>
      <c r="BD320" s="0" t="n">
        <f aca="false">MAX(0,MIN(AT320,$BT320-SUMIF($AP$2:$AY$2,"&lt;"&amp;AT$2,$AP320:$AY320)))</f>
        <v>0</v>
      </c>
      <c r="BE320" s="0" t="n">
        <f aca="false">MAX(0,MIN(AU320,$BT320-SUMIF($AP$2:$AY$2,"&lt;"&amp;AU$2,$AP320:$AY320)))</f>
        <v>0</v>
      </c>
      <c r="BF320" s="0" t="n">
        <f aca="false">MAX(0,MIN(AV320,$BT320-SUMIF($AP$2:$AY$2,"&lt;"&amp;AV$2,$AP320:$AY320)))</f>
        <v>0</v>
      </c>
      <c r="BG320" s="0" t="n">
        <f aca="false">MAX(0,MIN(AW320,$BT320-SUMIF($AP$2:$AY$2,"&lt;"&amp;AW$2,$AP320:$AY320)))</f>
        <v>0</v>
      </c>
      <c r="BH320" s="0" t="n">
        <f aca="false">MAX(0,MIN(AX320,$BT320-SUMIF($AP$2:$AY$2,"&lt;"&amp;AX$2,$AP320:$AY320)))</f>
        <v>0</v>
      </c>
      <c r="BI320" s="0" t="n">
        <f aca="false">MAX(0,MIN(AY320,$BT320-SUMIF($AP$2:$AY$2,"&lt;"&amp;AY$2,$AP320:$AY320)))</f>
        <v>0</v>
      </c>
      <c r="BJ320" s="0" t="n">
        <f aca="false">ROUND(V320-AF320-AZ320,2)</f>
        <v>0</v>
      </c>
      <c r="BK320" s="0" t="n">
        <f aca="false">ROUND(W320-AG320-BA320,2)</f>
        <v>0</v>
      </c>
      <c r="BL320" s="0" t="n">
        <f aca="false">ROUND(X320-AH320-BB320,2)</f>
        <v>0</v>
      </c>
      <c r="BM320" s="0" t="n">
        <f aca="false">ROUND(Y320-AI320-BC320,2)</f>
        <v>0</v>
      </c>
      <c r="BN320" s="0" t="n">
        <f aca="false">ROUND(Z320-AJ320-BD320,2)</f>
        <v>0</v>
      </c>
      <c r="BO320" s="0" t="n">
        <f aca="false">ROUND(AA320-AK320-BE320,2)</f>
        <v>0</v>
      </c>
      <c r="BP320" s="0" t="n">
        <f aca="false">ROUND(AB320-AL320-BF320,2)</f>
        <v>0</v>
      </c>
      <c r="BQ320" s="0" t="n">
        <f aca="false">ROUND(AC320-AM320-BG320,2)</f>
        <v>0</v>
      </c>
      <c r="BR320" s="0" t="n">
        <f aca="false">ROUND(AD320-AN320-BH320,2)</f>
        <v>0</v>
      </c>
      <c r="BS320" s="0" t="n">
        <f aca="false">ROUND(AE320-AO320-BI320,2)</f>
        <v>0</v>
      </c>
      <c r="BT320" s="0" t="n">
        <f aca="false">MAX(0,Plan!$C$4-SUM(AF320:AO320))</f>
        <v>650</v>
      </c>
      <c r="BU320" s="0" t="n">
        <f aca="false">ROUND(SUM(BJ320:BS320),2)</f>
        <v>0</v>
      </c>
      <c r="BV320" s="0" t="n">
        <f aca="false">SUM(AF320:AO320)+SUM(AZ320:BI320)</f>
        <v>0</v>
      </c>
      <c r="BW320" s="0" t="n">
        <f aca="false">SUM(L320:U320)</f>
        <v>0</v>
      </c>
    </row>
    <row r="321" customFormat="false" ht="15" hidden="false" customHeight="false" outlineLevel="0" collapsed="false">
      <c r="A321" s="0" t="n">
        <v>316</v>
      </c>
      <c r="B321" s="0" t="n">
        <f aca="false">BJ320</f>
        <v>0</v>
      </c>
      <c r="C321" s="0" t="n">
        <f aca="false">BK320</f>
        <v>0</v>
      </c>
      <c r="D321" s="0" t="n">
        <f aca="false">BL320</f>
        <v>0</v>
      </c>
      <c r="E321" s="0" t="n">
        <f aca="false">BM320</f>
        <v>0</v>
      </c>
      <c r="F321" s="0" t="n">
        <f aca="false">BN320</f>
        <v>0</v>
      </c>
      <c r="G321" s="0" t="n">
        <f aca="false">BO320</f>
        <v>0</v>
      </c>
      <c r="H321" s="0" t="n">
        <f aca="false">BP320</f>
        <v>0</v>
      </c>
      <c r="I321" s="0" t="n">
        <f aca="false">BQ320</f>
        <v>0</v>
      </c>
      <c r="J321" s="0" t="n">
        <f aca="false">BR320</f>
        <v>0</v>
      </c>
      <c r="K321" s="0" t="n">
        <f aca="false">BS320</f>
        <v>0</v>
      </c>
      <c r="L321" s="0" t="n">
        <f aca="false">ROUND(B321*N(Debts!$D$5)/12,2)</f>
        <v>0</v>
      </c>
      <c r="M321" s="0" t="n">
        <f aca="false">ROUND(C321*N(Debts!$D$6)/12,2)</f>
        <v>0</v>
      </c>
      <c r="N321" s="0" t="n">
        <f aca="false">ROUND(D321*N(Debts!$D$7)/12,2)</f>
        <v>0</v>
      </c>
      <c r="O321" s="0" t="n">
        <f aca="false">ROUND(E321*N(Debts!$D$8)/12,2)</f>
        <v>0</v>
      </c>
      <c r="P321" s="0" t="n">
        <f aca="false">ROUND(F321*N(Debts!$D$9)/12,2)</f>
        <v>0</v>
      </c>
      <c r="Q321" s="0" t="n">
        <f aca="false">ROUND(G321*N(Debts!$D$10)/12,2)</f>
        <v>0</v>
      </c>
      <c r="R321" s="0" t="n">
        <f aca="false">ROUND(H321*N(Debts!$D$11)/12,2)</f>
        <v>0</v>
      </c>
      <c r="S321" s="0" t="n">
        <f aca="false">ROUND(I321*N(Debts!$D$12)/12,2)</f>
        <v>0</v>
      </c>
      <c r="T321" s="0" t="n">
        <f aca="false">ROUND(J321*N(Debts!$D$13)/12,2)</f>
        <v>0</v>
      </c>
      <c r="U321" s="0" t="n">
        <f aca="false">ROUND(K321*N(Debts!$D$14)/12,2)</f>
        <v>0</v>
      </c>
      <c r="V321" s="0" t="n">
        <f aca="false">B321+L321</f>
        <v>0</v>
      </c>
      <c r="W321" s="0" t="n">
        <f aca="false">C321+M321</f>
        <v>0</v>
      </c>
      <c r="X321" s="0" t="n">
        <f aca="false">D321+N321</f>
        <v>0</v>
      </c>
      <c r="Y321" s="0" t="n">
        <f aca="false">E321+O321</f>
        <v>0</v>
      </c>
      <c r="Z321" s="0" t="n">
        <f aca="false">F321+P321</f>
        <v>0</v>
      </c>
      <c r="AA321" s="0" t="n">
        <f aca="false">G321+Q321</f>
        <v>0</v>
      </c>
      <c r="AB321" s="0" t="n">
        <f aca="false">H321+R321</f>
        <v>0</v>
      </c>
      <c r="AC321" s="0" t="n">
        <f aca="false">I321+S321</f>
        <v>0</v>
      </c>
      <c r="AD321" s="0" t="n">
        <f aca="false">J321+T321</f>
        <v>0</v>
      </c>
      <c r="AE321" s="0" t="n">
        <f aca="false">K321+U321</f>
        <v>0</v>
      </c>
      <c r="AF321" s="0" t="n">
        <f aca="false">MIN(N(Debts!$E$5),V321)</f>
        <v>0</v>
      </c>
      <c r="AG321" s="0" t="n">
        <f aca="false">MIN(N(Debts!$E$6),W321)</f>
        <v>0</v>
      </c>
      <c r="AH321" s="0" t="n">
        <f aca="false">MIN(N(Debts!$E$7),X321)</f>
        <v>0</v>
      </c>
      <c r="AI321" s="0" t="n">
        <f aca="false">MIN(N(Debts!$E$8),Y321)</f>
        <v>0</v>
      </c>
      <c r="AJ321" s="0" t="n">
        <f aca="false">MIN(N(Debts!$E$9),Z321)</f>
        <v>0</v>
      </c>
      <c r="AK321" s="0" t="n">
        <f aca="false">MIN(N(Debts!$E$10),AA321)</f>
        <v>0</v>
      </c>
      <c r="AL321" s="0" t="n">
        <f aca="false">MIN(N(Debts!$E$11),AB321)</f>
        <v>0</v>
      </c>
      <c r="AM321" s="0" t="n">
        <f aca="false">MIN(N(Debts!$E$12),AC321)</f>
        <v>0</v>
      </c>
      <c r="AN321" s="0" t="n">
        <f aca="false">MIN(N(Debts!$E$13),AD321)</f>
        <v>0</v>
      </c>
      <c r="AO321" s="0" t="n">
        <f aca="false">MIN(N(Debts!$E$14),AE321)</f>
        <v>0</v>
      </c>
      <c r="AP321" s="0" t="n">
        <f aca="false">V321-AF321</f>
        <v>0</v>
      </c>
      <c r="AQ321" s="0" t="n">
        <f aca="false">W321-AG321</f>
        <v>0</v>
      </c>
      <c r="AR321" s="0" t="n">
        <f aca="false">X321-AH321</f>
        <v>0</v>
      </c>
      <c r="AS321" s="0" t="n">
        <f aca="false">Y321-AI321</f>
        <v>0</v>
      </c>
      <c r="AT321" s="0" t="n">
        <f aca="false">Z321-AJ321</f>
        <v>0</v>
      </c>
      <c r="AU321" s="0" t="n">
        <f aca="false">AA321-AK321</f>
        <v>0</v>
      </c>
      <c r="AV321" s="0" t="n">
        <f aca="false">AB321-AL321</f>
        <v>0</v>
      </c>
      <c r="AW321" s="0" t="n">
        <f aca="false">AC321-AM321</f>
        <v>0</v>
      </c>
      <c r="AX321" s="0" t="n">
        <f aca="false">AD321-AN321</f>
        <v>0</v>
      </c>
      <c r="AY321" s="0" t="n">
        <f aca="false">AE321-AO321</f>
        <v>0</v>
      </c>
      <c r="AZ321" s="0" t="n">
        <f aca="false">MAX(0,MIN(AP321,$BT321-SUMIF($AP$2:$AY$2,"&lt;"&amp;AP$2,$AP321:$AY321)))</f>
        <v>0</v>
      </c>
      <c r="BA321" s="0" t="n">
        <f aca="false">MAX(0,MIN(AQ321,$BT321-SUMIF($AP$2:$AY$2,"&lt;"&amp;AQ$2,$AP321:$AY321)))</f>
        <v>0</v>
      </c>
      <c r="BB321" s="0" t="n">
        <f aca="false">MAX(0,MIN(AR321,$BT321-SUMIF($AP$2:$AY$2,"&lt;"&amp;AR$2,$AP321:$AY321)))</f>
        <v>0</v>
      </c>
      <c r="BC321" s="0" t="n">
        <f aca="false">MAX(0,MIN(AS321,$BT321-SUMIF($AP$2:$AY$2,"&lt;"&amp;AS$2,$AP321:$AY321)))</f>
        <v>0</v>
      </c>
      <c r="BD321" s="0" t="n">
        <f aca="false">MAX(0,MIN(AT321,$BT321-SUMIF($AP$2:$AY$2,"&lt;"&amp;AT$2,$AP321:$AY321)))</f>
        <v>0</v>
      </c>
      <c r="BE321" s="0" t="n">
        <f aca="false">MAX(0,MIN(AU321,$BT321-SUMIF($AP$2:$AY$2,"&lt;"&amp;AU$2,$AP321:$AY321)))</f>
        <v>0</v>
      </c>
      <c r="BF321" s="0" t="n">
        <f aca="false">MAX(0,MIN(AV321,$BT321-SUMIF($AP$2:$AY$2,"&lt;"&amp;AV$2,$AP321:$AY321)))</f>
        <v>0</v>
      </c>
      <c r="BG321" s="0" t="n">
        <f aca="false">MAX(0,MIN(AW321,$BT321-SUMIF($AP$2:$AY$2,"&lt;"&amp;AW$2,$AP321:$AY321)))</f>
        <v>0</v>
      </c>
      <c r="BH321" s="0" t="n">
        <f aca="false">MAX(0,MIN(AX321,$BT321-SUMIF($AP$2:$AY$2,"&lt;"&amp;AX$2,$AP321:$AY321)))</f>
        <v>0</v>
      </c>
      <c r="BI321" s="0" t="n">
        <f aca="false">MAX(0,MIN(AY321,$BT321-SUMIF($AP$2:$AY$2,"&lt;"&amp;AY$2,$AP321:$AY321)))</f>
        <v>0</v>
      </c>
      <c r="BJ321" s="0" t="n">
        <f aca="false">ROUND(V321-AF321-AZ321,2)</f>
        <v>0</v>
      </c>
      <c r="BK321" s="0" t="n">
        <f aca="false">ROUND(W321-AG321-BA321,2)</f>
        <v>0</v>
      </c>
      <c r="BL321" s="0" t="n">
        <f aca="false">ROUND(X321-AH321-BB321,2)</f>
        <v>0</v>
      </c>
      <c r="BM321" s="0" t="n">
        <f aca="false">ROUND(Y321-AI321-BC321,2)</f>
        <v>0</v>
      </c>
      <c r="BN321" s="0" t="n">
        <f aca="false">ROUND(Z321-AJ321-BD321,2)</f>
        <v>0</v>
      </c>
      <c r="BO321" s="0" t="n">
        <f aca="false">ROUND(AA321-AK321-BE321,2)</f>
        <v>0</v>
      </c>
      <c r="BP321" s="0" t="n">
        <f aca="false">ROUND(AB321-AL321-BF321,2)</f>
        <v>0</v>
      </c>
      <c r="BQ321" s="0" t="n">
        <f aca="false">ROUND(AC321-AM321-BG321,2)</f>
        <v>0</v>
      </c>
      <c r="BR321" s="0" t="n">
        <f aca="false">ROUND(AD321-AN321-BH321,2)</f>
        <v>0</v>
      </c>
      <c r="BS321" s="0" t="n">
        <f aca="false">ROUND(AE321-AO321-BI321,2)</f>
        <v>0</v>
      </c>
      <c r="BT321" s="0" t="n">
        <f aca="false">MAX(0,Plan!$C$4-SUM(AF321:AO321))</f>
        <v>650</v>
      </c>
      <c r="BU321" s="0" t="n">
        <f aca="false">ROUND(SUM(BJ321:BS321),2)</f>
        <v>0</v>
      </c>
      <c r="BV321" s="0" t="n">
        <f aca="false">SUM(AF321:AO321)+SUM(AZ321:BI321)</f>
        <v>0</v>
      </c>
      <c r="BW321" s="0" t="n">
        <f aca="false">SUM(L321:U321)</f>
        <v>0</v>
      </c>
    </row>
    <row r="322" customFormat="false" ht="15" hidden="false" customHeight="false" outlineLevel="0" collapsed="false">
      <c r="A322" s="0" t="n">
        <v>317</v>
      </c>
      <c r="B322" s="0" t="n">
        <f aca="false">BJ321</f>
        <v>0</v>
      </c>
      <c r="C322" s="0" t="n">
        <f aca="false">BK321</f>
        <v>0</v>
      </c>
      <c r="D322" s="0" t="n">
        <f aca="false">BL321</f>
        <v>0</v>
      </c>
      <c r="E322" s="0" t="n">
        <f aca="false">BM321</f>
        <v>0</v>
      </c>
      <c r="F322" s="0" t="n">
        <f aca="false">BN321</f>
        <v>0</v>
      </c>
      <c r="G322" s="0" t="n">
        <f aca="false">BO321</f>
        <v>0</v>
      </c>
      <c r="H322" s="0" t="n">
        <f aca="false">BP321</f>
        <v>0</v>
      </c>
      <c r="I322" s="0" t="n">
        <f aca="false">BQ321</f>
        <v>0</v>
      </c>
      <c r="J322" s="0" t="n">
        <f aca="false">BR321</f>
        <v>0</v>
      </c>
      <c r="K322" s="0" t="n">
        <f aca="false">BS321</f>
        <v>0</v>
      </c>
      <c r="L322" s="0" t="n">
        <f aca="false">ROUND(B322*N(Debts!$D$5)/12,2)</f>
        <v>0</v>
      </c>
      <c r="M322" s="0" t="n">
        <f aca="false">ROUND(C322*N(Debts!$D$6)/12,2)</f>
        <v>0</v>
      </c>
      <c r="N322" s="0" t="n">
        <f aca="false">ROUND(D322*N(Debts!$D$7)/12,2)</f>
        <v>0</v>
      </c>
      <c r="O322" s="0" t="n">
        <f aca="false">ROUND(E322*N(Debts!$D$8)/12,2)</f>
        <v>0</v>
      </c>
      <c r="P322" s="0" t="n">
        <f aca="false">ROUND(F322*N(Debts!$D$9)/12,2)</f>
        <v>0</v>
      </c>
      <c r="Q322" s="0" t="n">
        <f aca="false">ROUND(G322*N(Debts!$D$10)/12,2)</f>
        <v>0</v>
      </c>
      <c r="R322" s="0" t="n">
        <f aca="false">ROUND(H322*N(Debts!$D$11)/12,2)</f>
        <v>0</v>
      </c>
      <c r="S322" s="0" t="n">
        <f aca="false">ROUND(I322*N(Debts!$D$12)/12,2)</f>
        <v>0</v>
      </c>
      <c r="T322" s="0" t="n">
        <f aca="false">ROUND(J322*N(Debts!$D$13)/12,2)</f>
        <v>0</v>
      </c>
      <c r="U322" s="0" t="n">
        <f aca="false">ROUND(K322*N(Debts!$D$14)/12,2)</f>
        <v>0</v>
      </c>
      <c r="V322" s="0" t="n">
        <f aca="false">B322+L322</f>
        <v>0</v>
      </c>
      <c r="W322" s="0" t="n">
        <f aca="false">C322+M322</f>
        <v>0</v>
      </c>
      <c r="X322" s="0" t="n">
        <f aca="false">D322+N322</f>
        <v>0</v>
      </c>
      <c r="Y322" s="0" t="n">
        <f aca="false">E322+O322</f>
        <v>0</v>
      </c>
      <c r="Z322" s="0" t="n">
        <f aca="false">F322+P322</f>
        <v>0</v>
      </c>
      <c r="AA322" s="0" t="n">
        <f aca="false">G322+Q322</f>
        <v>0</v>
      </c>
      <c r="AB322" s="0" t="n">
        <f aca="false">H322+R322</f>
        <v>0</v>
      </c>
      <c r="AC322" s="0" t="n">
        <f aca="false">I322+S322</f>
        <v>0</v>
      </c>
      <c r="AD322" s="0" t="n">
        <f aca="false">J322+T322</f>
        <v>0</v>
      </c>
      <c r="AE322" s="0" t="n">
        <f aca="false">K322+U322</f>
        <v>0</v>
      </c>
      <c r="AF322" s="0" t="n">
        <f aca="false">MIN(N(Debts!$E$5),V322)</f>
        <v>0</v>
      </c>
      <c r="AG322" s="0" t="n">
        <f aca="false">MIN(N(Debts!$E$6),W322)</f>
        <v>0</v>
      </c>
      <c r="AH322" s="0" t="n">
        <f aca="false">MIN(N(Debts!$E$7),X322)</f>
        <v>0</v>
      </c>
      <c r="AI322" s="0" t="n">
        <f aca="false">MIN(N(Debts!$E$8),Y322)</f>
        <v>0</v>
      </c>
      <c r="AJ322" s="0" t="n">
        <f aca="false">MIN(N(Debts!$E$9),Z322)</f>
        <v>0</v>
      </c>
      <c r="AK322" s="0" t="n">
        <f aca="false">MIN(N(Debts!$E$10),AA322)</f>
        <v>0</v>
      </c>
      <c r="AL322" s="0" t="n">
        <f aca="false">MIN(N(Debts!$E$11),AB322)</f>
        <v>0</v>
      </c>
      <c r="AM322" s="0" t="n">
        <f aca="false">MIN(N(Debts!$E$12),AC322)</f>
        <v>0</v>
      </c>
      <c r="AN322" s="0" t="n">
        <f aca="false">MIN(N(Debts!$E$13),AD322)</f>
        <v>0</v>
      </c>
      <c r="AO322" s="0" t="n">
        <f aca="false">MIN(N(Debts!$E$14),AE322)</f>
        <v>0</v>
      </c>
      <c r="AP322" s="0" t="n">
        <f aca="false">V322-AF322</f>
        <v>0</v>
      </c>
      <c r="AQ322" s="0" t="n">
        <f aca="false">W322-AG322</f>
        <v>0</v>
      </c>
      <c r="AR322" s="0" t="n">
        <f aca="false">X322-AH322</f>
        <v>0</v>
      </c>
      <c r="AS322" s="0" t="n">
        <f aca="false">Y322-AI322</f>
        <v>0</v>
      </c>
      <c r="AT322" s="0" t="n">
        <f aca="false">Z322-AJ322</f>
        <v>0</v>
      </c>
      <c r="AU322" s="0" t="n">
        <f aca="false">AA322-AK322</f>
        <v>0</v>
      </c>
      <c r="AV322" s="0" t="n">
        <f aca="false">AB322-AL322</f>
        <v>0</v>
      </c>
      <c r="AW322" s="0" t="n">
        <f aca="false">AC322-AM322</f>
        <v>0</v>
      </c>
      <c r="AX322" s="0" t="n">
        <f aca="false">AD322-AN322</f>
        <v>0</v>
      </c>
      <c r="AY322" s="0" t="n">
        <f aca="false">AE322-AO322</f>
        <v>0</v>
      </c>
      <c r="AZ322" s="0" t="n">
        <f aca="false">MAX(0,MIN(AP322,$BT322-SUMIF($AP$2:$AY$2,"&lt;"&amp;AP$2,$AP322:$AY322)))</f>
        <v>0</v>
      </c>
      <c r="BA322" s="0" t="n">
        <f aca="false">MAX(0,MIN(AQ322,$BT322-SUMIF($AP$2:$AY$2,"&lt;"&amp;AQ$2,$AP322:$AY322)))</f>
        <v>0</v>
      </c>
      <c r="BB322" s="0" t="n">
        <f aca="false">MAX(0,MIN(AR322,$BT322-SUMIF($AP$2:$AY$2,"&lt;"&amp;AR$2,$AP322:$AY322)))</f>
        <v>0</v>
      </c>
      <c r="BC322" s="0" t="n">
        <f aca="false">MAX(0,MIN(AS322,$BT322-SUMIF($AP$2:$AY$2,"&lt;"&amp;AS$2,$AP322:$AY322)))</f>
        <v>0</v>
      </c>
      <c r="BD322" s="0" t="n">
        <f aca="false">MAX(0,MIN(AT322,$BT322-SUMIF($AP$2:$AY$2,"&lt;"&amp;AT$2,$AP322:$AY322)))</f>
        <v>0</v>
      </c>
      <c r="BE322" s="0" t="n">
        <f aca="false">MAX(0,MIN(AU322,$BT322-SUMIF($AP$2:$AY$2,"&lt;"&amp;AU$2,$AP322:$AY322)))</f>
        <v>0</v>
      </c>
      <c r="BF322" s="0" t="n">
        <f aca="false">MAX(0,MIN(AV322,$BT322-SUMIF($AP$2:$AY$2,"&lt;"&amp;AV$2,$AP322:$AY322)))</f>
        <v>0</v>
      </c>
      <c r="BG322" s="0" t="n">
        <f aca="false">MAX(0,MIN(AW322,$BT322-SUMIF($AP$2:$AY$2,"&lt;"&amp;AW$2,$AP322:$AY322)))</f>
        <v>0</v>
      </c>
      <c r="BH322" s="0" t="n">
        <f aca="false">MAX(0,MIN(AX322,$BT322-SUMIF($AP$2:$AY$2,"&lt;"&amp;AX$2,$AP322:$AY322)))</f>
        <v>0</v>
      </c>
      <c r="BI322" s="0" t="n">
        <f aca="false">MAX(0,MIN(AY322,$BT322-SUMIF($AP$2:$AY$2,"&lt;"&amp;AY$2,$AP322:$AY322)))</f>
        <v>0</v>
      </c>
      <c r="BJ322" s="0" t="n">
        <f aca="false">ROUND(V322-AF322-AZ322,2)</f>
        <v>0</v>
      </c>
      <c r="BK322" s="0" t="n">
        <f aca="false">ROUND(W322-AG322-BA322,2)</f>
        <v>0</v>
      </c>
      <c r="BL322" s="0" t="n">
        <f aca="false">ROUND(X322-AH322-BB322,2)</f>
        <v>0</v>
      </c>
      <c r="BM322" s="0" t="n">
        <f aca="false">ROUND(Y322-AI322-BC322,2)</f>
        <v>0</v>
      </c>
      <c r="BN322" s="0" t="n">
        <f aca="false">ROUND(Z322-AJ322-BD322,2)</f>
        <v>0</v>
      </c>
      <c r="BO322" s="0" t="n">
        <f aca="false">ROUND(AA322-AK322-BE322,2)</f>
        <v>0</v>
      </c>
      <c r="BP322" s="0" t="n">
        <f aca="false">ROUND(AB322-AL322-BF322,2)</f>
        <v>0</v>
      </c>
      <c r="BQ322" s="0" t="n">
        <f aca="false">ROUND(AC322-AM322-BG322,2)</f>
        <v>0</v>
      </c>
      <c r="BR322" s="0" t="n">
        <f aca="false">ROUND(AD322-AN322-BH322,2)</f>
        <v>0</v>
      </c>
      <c r="BS322" s="0" t="n">
        <f aca="false">ROUND(AE322-AO322-BI322,2)</f>
        <v>0</v>
      </c>
      <c r="BT322" s="0" t="n">
        <f aca="false">MAX(0,Plan!$C$4-SUM(AF322:AO322))</f>
        <v>650</v>
      </c>
      <c r="BU322" s="0" t="n">
        <f aca="false">ROUND(SUM(BJ322:BS322),2)</f>
        <v>0</v>
      </c>
      <c r="BV322" s="0" t="n">
        <f aca="false">SUM(AF322:AO322)+SUM(AZ322:BI322)</f>
        <v>0</v>
      </c>
      <c r="BW322" s="0" t="n">
        <f aca="false">SUM(L322:U322)</f>
        <v>0</v>
      </c>
    </row>
    <row r="323" customFormat="false" ht="15" hidden="false" customHeight="false" outlineLevel="0" collapsed="false">
      <c r="A323" s="0" t="n">
        <v>318</v>
      </c>
      <c r="B323" s="0" t="n">
        <f aca="false">BJ322</f>
        <v>0</v>
      </c>
      <c r="C323" s="0" t="n">
        <f aca="false">BK322</f>
        <v>0</v>
      </c>
      <c r="D323" s="0" t="n">
        <f aca="false">BL322</f>
        <v>0</v>
      </c>
      <c r="E323" s="0" t="n">
        <f aca="false">BM322</f>
        <v>0</v>
      </c>
      <c r="F323" s="0" t="n">
        <f aca="false">BN322</f>
        <v>0</v>
      </c>
      <c r="G323" s="0" t="n">
        <f aca="false">BO322</f>
        <v>0</v>
      </c>
      <c r="H323" s="0" t="n">
        <f aca="false">BP322</f>
        <v>0</v>
      </c>
      <c r="I323" s="0" t="n">
        <f aca="false">BQ322</f>
        <v>0</v>
      </c>
      <c r="J323" s="0" t="n">
        <f aca="false">BR322</f>
        <v>0</v>
      </c>
      <c r="K323" s="0" t="n">
        <f aca="false">BS322</f>
        <v>0</v>
      </c>
      <c r="L323" s="0" t="n">
        <f aca="false">ROUND(B323*N(Debts!$D$5)/12,2)</f>
        <v>0</v>
      </c>
      <c r="M323" s="0" t="n">
        <f aca="false">ROUND(C323*N(Debts!$D$6)/12,2)</f>
        <v>0</v>
      </c>
      <c r="N323" s="0" t="n">
        <f aca="false">ROUND(D323*N(Debts!$D$7)/12,2)</f>
        <v>0</v>
      </c>
      <c r="O323" s="0" t="n">
        <f aca="false">ROUND(E323*N(Debts!$D$8)/12,2)</f>
        <v>0</v>
      </c>
      <c r="P323" s="0" t="n">
        <f aca="false">ROUND(F323*N(Debts!$D$9)/12,2)</f>
        <v>0</v>
      </c>
      <c r="Q323" s="0" t="n">
        <f aca="false">ROUND(G323*N(Debts!$D$10)/12,2)</f>
        <v>0</v>
      </c>
      <c r="R323" s="0" t="n">
        <f aca="false">ROUND(H323*N(Debts!$D$11)/12,2)</f>
        <v>0</v>
      </c>
      <c r="S323" s="0" t="n">
        <f aca="false">ROUND(I323*N(Debts!$D$12)/12,2)</f>
        <v>0</v>
      </c>
      <c r="T323" s="0" t="n">
        <f aca="false">ROUND(J323*N(Debts!$D$13)/12,2)</f>
        <v>0</v>
      </c>
      <c r="U323" s="0" t="n">
        <f aca="false">ROUND(K323*N(Debts!$D$14)/12,2)</f>
        <v>0</v>
      </c>
      <c r="V323" s="0" t="n">
        <f aca="false">B323+L323</f>
        <v>0</v>
      </c>
      <c r="W323" s="0" t="n">
        <f aca="false">C323+M323</f>
        <v>0</v>
      </c>
      <c r="X323" s="0" t="n">
        <f aca="false">D323+N323</f>
        <v>0</v>
      </c>
      <c r="Y323" s="0" t="n">
        <f aca="false">E323+O323</f>
        <v>0</v>
      </c>
      <c r="Z323" s="0" t="n">
        <f aca="false">F323+P323</f>
        <v>0</v>
      </c>
      <c r="AA323" s="0" t="n">
        <f aca="false">G323+Q323</f>
        <v>0</v>
      </c>
      <c r="AB323" s="0" t="n">
        <f aca="false">H323+R323</f>
        <v>0</v>
      </c>
      <c r="AC323" s="0" t="n">
        <f aca="false">I323+S323</f>
        <v>0</v>
      </c>
      <c r="AD323" s="0" t="n">
        <f aca="false">J323+T323</f>
        <v>0</v>
      </c>
      <c r="AE323" s="0" t="n">
        <f aca="false">K323+U323</f>
        <v>0</v>
      </c>
      <c r="AF323" s="0" t="n">
        <f aca="false">MIN(N(Debts!$E$5),V323)</f>
        <v>0</v>
      </c>
      <c r="AG323" s="0" t="n">
        <f aca="false">MIN(N(Debts!$E$6),W323)</f>
        <v>0</v>
      </c>
      <c r="AH323" s="0" t="n">
        <f aca="false">MIN(N(Debts!$E$7),X323)</f>
        <v>0</v>
      </c>
      <c r="AI323" s="0" t="n">
        <f aca="false">MIN(N(Debts!$E$8),Y323)</f>
        <v>0</v>
      </c>
      <c r="AJ323" s="0" t="n">
        <f aca="false">MIN(N(Debts!$E$9),Z323)</f>
        <v>0</v>
      </c>
      <c r="AK323" s="0" t="n">
        <f aca="false">MIN(N(Debts!$E$10),AA323)</f>
        <v>0</v>
      </c>
      <c r="AL323" s="0" t="n">
        <f aca="false">MIN(N(Debts!$E$11),AB323)</f>
        <v>0</v>
      </c>
      <c r="AM323" s="0" t="n">
        <f aca="false">MIN(N(Debts!$E$12),AC323)</f>
        <v>0</v>
      </c>
      <c r="AN323" s="0" t="n">
        <f aca="false">MIN(N(Debts!$E$13),AD323)</f>
        <v>0</v>
      </c>
      <c r="AO323" s="0" t="n">
        <f aca="false">MIN(N(Debts!$E$14),AE323)</f>
        <v>0</v>
      </c>
      <c r="AP323" s="0" t="n">
        <f aca="false">V323-AF323</f>
        <v>0</v>
      </c>
      <c r="AQ323" s="0" t="n">
        <f aca="false">W323-AG323</f>
        <v>0</v>
      </c>
      <c r="AR323" s="0" t="n">
        <f aca="false">X323-AH323</f>
        <v>0</v>
      </c>
      <c r="AS323" s="0" t="n">
        <f aca="false">Y323-AI323</f>
        <v>0</v>
      </c>
      <c r="AT323" s="0" t="n">
        <f aca="false">Z323-AJ323</f>
        <v>0</v>
      </c>
      <c r="AU323" s="0" t="n">
        <f aca="false">AA323-AK323</f>
        <v>0</v>
      </c>
      <c r="AV323" s="0" t="n">
        <f aca="false">AB323-AL323</f>
        <v>0</v>
      </c>
      <c r="AW323" s="0" t="n">
        <f aca="false">AC323-AM323</f>
        <v>0</v>
      </c>
      <c r="AX323" s="0" t="n">
        <f aca="false">AD323-AN323</f>
        <v>0</v>
      </c>
      <c r="AY323" s="0" t="n">
        <f aca="false">AE323-AO323</f>
        <v>0</v>
      </c>
      <c r="AZ323" s="0" t="n">
        <f aca="false">MAX(0,MIN(AP323,$BT323-SUMIF($AP$2:$AY$2,"&lt;"&amp;AP$2,$AP323:$AY323)))</f>
        <v>0</v>
      </c>
      <c r="BA323" s="0" t="n">
        <f aca="false">MAX(0,MIN(AQ323,$BT323-SUMIF($AP$2:$AY$2,"&lt;"&amp;AQ$2,$AP323:$AY323)))</f>
        <v>0</v>
      </c>
      <c r="BB323" s="0" t="n">
        <f aca="false">MAX(0,MIN(AR323,$BT323-SUMIF($AP$2:$AY$2,"&lt;"&amp;AR$2,$AP323:$AY323)))</f>
        <v>0</v>
      </c>
      <c r="BC323" s="0" t="n">
        <f aca="false">MAX(0,MIN(AS323,$BT323-SUMIF($AP$2:$AY$2,"&lt;"&amp;AS$2,$AP323:$AY323)))</f>
        <v>0</v>
      </c>
      <c r="BD323" s="0" t="n">
        <f aca="false">MAX(0,MIN(AT323,$BT323-SUMIF($AP$2:$AY$2,"&lt;"&amp;AT$2,$AP323:$AY323)))</f>
        <v>0</v>
      </c>
      <c r="BE323" s="0" t="n">
        <f aca="false">MAX(0,MIN(AU323,$BT323-SUMIF($AP$2:$AY$2,"&lt;"&amp;AU$2,$AP323:$AY323)))</f>
        <v>0</v>
      </c>
      <c r="BF323" s="0" t="n">
        <f aca="false">MAX(0,MIN(AV323,$BT323-SUMIF($AP$2:$AY$2,"&lt;"&amp;AV$2,$AP323:$AY323)))</f>
        <v>0</v>
      </c>
      <c r="BG323" s="0" t="n">
        <f aca="false">MAX(0,MIN(AW323,$BT323-SUMIF($AP$2:$AY$2,"&lt;"&amp;AW$2,$AP323:$AY323)))</f>
        <v>0</v>
      </c>
      <c r="BH323" s="0" t="n">
        <f aca="false">MAX(0,MIN(AX323,$BT323-SUMIF($AP$2:$AY$2,"&lt;"&amp;AX$2,$AP323:$AY323)))</f>
        <v>0</v>
      </c>
      <c r="BI323" s="0" t="n">
        <f aca="false">MAX(0,MIN(AY323,$BT323-SUMIF($AP$2:$AY$2,"&lt;"&amp;AY$2,$AP323:$AY323)))</f>
        <v>0</v>
      </c>
      <c r="BJ323" s="0" t="n">
        <f aca="false">ROUND(V323-AF323-AZ323,2)</f>
        <v>0</v>
      </c>
      <c r="BK323" s="0" t="n">
        <f aca="false">ROUND(W323-AG323-BA323,2)</f>
        <v>0</v>
      </c>
      <c r="BL323" s="0" t="n">
        <f aca="false">ROUND(X323-AH323-BB323,2)</f>
        <v>0</v>
      </c>
      <c r="BM323" s="0" t="n">
        <f aca="false">ROUND(Y323-AI323-BC323,2)</f>
        <v>0</v>
      </c>
      <c r="BN323" s="0" t="n">
        <f aca="false">ROUND(Z323-AJ323-BD323,2)</f>
        <v>0</v>
      </c>
      <c r="BO323" s="0" t="n">
        <f aca="false">ROUND(AA323-AK323-BE323,2)</f>
        <v>0</v>
      </c>
      <c r="BP323" s="0" t="n">
        <f aca="false">ROUND(AB323-AL323-BF323,2)</f>
        <v>0</v>
      </c>
      <c r="BQ323" s="0" t="n">
        <f aca="false">ROUND(AC323-AM323-BG323,2)</f>
        <v>0</v>
      </c>
      <c r="BR323" s="0" t="n">
        <f aca="false">ROUND(AD323-AN323-BH323,2)</f>
        <v>0</v>
      </c>
      <c r="BS323" s="0" t="n">
        <f aca="false">ROUND(AE323-AO323-BI323,2)</f>
        <v>0</v>
      </c>
      <c r="BT323" s="0" t="n">
        <f aca="false">MAX(0,Plan!$C$4-SUM(AF323:AO323))</f>
        <v>650</v>
      </c>
      <c r="BU323" s="0" t="n">
        <f aca="false">ROUND(SUM(BJ323:BS323),2)</f>
        <v>0</v>
      </c>
      <c r="BV323" s="0" t="n">
        <f aca="false">SUM(AF323:AO323)+SUM(AZ323:BI323)</f>
        <v>0</v>
      </c>
      <c r="BW323" s="0" t="n">
        <f aca="false">SUM(L323:U323)</f>
        <v>0</v>
      </c>
    </row>
    <row r="324" customFormat="false" ht="15" hidden="false" customHeight="false" outlineLevel="0" collapsed="false">
      <c r="A324" s="0" t="n">
        <v>319</v>
      </c>
      <c r="B324" s="0" t="n">
        <f aca="false">BJ323</f>
        <v>0</v>
      </c>
      <c r="C324" s="0" t="n">
        <f aca="false">BK323</f>
        <v>0</v>
      </c>
      <c r="D324" s="0" t="n">
        <f aca="false">BL323</f>
        <v>0</v>
      </c>
      <c r="E324" s="0" t="n">
        <f aca="false">BM323</f>
        <v>0</v>
      </c>
      <c r="F324" s="0" t="n">
        <f aca="false">BN323</f>
        <v>0</v>
      </c>
      <c r="G324" s="0" t="n">
        <f aca="false">BO323</f>
        <v>0</v>
      </c>
      <c r="H324" s="0" t="n">
        <f aca="false">BP323</f>
        <v>0</v>
      </c>
      <c r="I324" s="0" t="n">
        <f aca="false">BQ323</f>
        <v>0</v>
      </c>
      <c r="J324" s="0" t="n">
        <f aca="false">BR323</f>
        <v>0</v>
      </c>
      <c r="K324" s="0" t="n">
        <f aca="false">BS323</f>
        <v>0</v>
      </c>
      <c r="L324" s="0" t="n">
        <f aca="false">ROUND(B324*N(Debts!$D$5)/12,2)</f>
        <v>0</v>
      </c>
      <c r="M324" s="0" t="n">
        <f aca="false">ROUND(C324*N(Debts!$D$6)/12,2)</f>
        <v>0</v>
      </c>
      <c r="N324" s="0" t="n">
        <f aca="false">ROUND(D324*N(Debts!$D$7)/12,2)</f>
        <v>0</v>
      </c>
      <c r="O324" s="0" t="n">
        <f aca="false">ROUND(E324*N(Debts!$D$8)/12,2)</f>
        <v>0</v>
      </c>
      <c r="P324" s="0" t="n">
        <f aca="false">ROUND(F324*N(Debts!$D$9)/12,2)</f>
        <v>0</v>
      </c>
      <c r="Q324" s="0" t="n">
        <f aca="false">ROUND(G324*N(Debts!$D$10)/12,2)</f>
        <v>0</v>
      </c>
      <c r="R324" s="0" t="n">
        <f aca="false">ROUND(H324*N(Debts!$D$11)/12,2)</f>
        <v>0</v>
      </c>
      <c r="S324" s="0" t="n">
        <f aca="false">ROUND(I324*N(Debts!$D$12)/12,2)</f>
        <v>0</v>
      </c>
      <c r="T324" s="0" t="n">
        <f aca="false">ROUND(J324*N(Debts!$D$13)/12,2)</f>
        <v>0</v>
      </c>
      <c r="U324" s="0" t="n">
        <f aca="false">ROUND(K324*N(Debts!$D$14)/12,2)</f>
        <v>0</v>
      </c>
      <c r="V324" s="0" t="n">
        <f aca="false">B324+L324</f>
        <v>0</v>
      </c>
      <c r="W324" s="0" t="n">
        <f aca="false">C324+M324</f>
        <v>0</v>
      </c>
      <c r="X324" s="0" t="n">
        <f aca="false">D324+N324</f>
        <v>0</v>
      </c>
      <c r="Y324" s="0" t="n">
        <f aca="false">E324+O324</f>
        <v>0</v>
      </c>
      <c r="Z324" s="0" t="n">
        <f aca="false">F324+P324</f>
        <v>0</v>
      </c>
      <c r="AA324" s="0" t="n">
        <f aca="false">G324+Q324</f>
        <v>0</v>
      </c>
      <c r="AB324" s="0" t="n">
        <f aca="false">H324+R324</f>
        <v>0</v>
      </c>
      <c r="AC324" s="0" t="n">
        <f aca="false">I324+S324</f>
        <v>0</v>
      </c>
      <c r="AD324" s="0" t="n">
        <f aca="false">J324+T324</f>
        <v>0</v>
      </c>
      <c r="AE324" s="0" t="n">
        <f aca="false">K324+U324</f>
        <v>0</v>
      </c>
      <c r="AF324" s="0" t="n">
        <f aca="false">MIN(N(Debts!$E$5),V324)</f>
        <v>0</v>
      </c>
      <c r="AG324" s="0" t="n">
        <f aca="false">MIN(N(Debts!$E$6),W324)</f>
        <v>0</v>
      </c>
      <c r="AH324" s="0" t="n">
        <f aca="false">MIN(N(Debts!$E$7),X324)</f>
        <v>0</v>
      </c>
      <c r="AI324" s="0" t="n">
        <f aca="false">MIN(N(Debts!$E$8),Y324)</f>
        <v>0</v>
      </c>
      <c r="AJ324" s="0" t="n">
        <f aca="false">MIN(N(Debts!$E$9),Z324)</f>
        <v>0</v>
      </c>
      <c r="AK324" s="0" t="n">
        <f aca="false">MIN(N(Debts!$E$10),AA324)</f>
        <v>0</v>
      </c>
      <c r="AL324" s="0" t="n">
        <f aca="false">MIN(N(Debts!$E$11),AB324)</f>
        <v>0</v>
      </c>
      <c r="AM324" s="0" t="n">
        <f aca="false">MIN(N(Debts!$E$12),AC324)</f>
        <v>0</v>
      </c>
      <c r="AN324" s="0" t="n">
        <f aca="false">MIN(N(Debts!$E$13),AD324)</f>
        <v>0</v>
      </c>
      <c r="AO324" s="0" t="n">
        <f aca="false">MIN(N(Debts!$E$14),AE324)</f>
        <v>0</v>
      </c>
      <c r="AP324" s="0" t="n">
        <f aca="false">V324-AF324</f>
        <v>0</v>
      </c>
      <c r="AQ324" s="0" t="n">
        <f aca="false">W324-AG324</f>
        <v>0</v>
      </c>
      <c r="AR324" s="0" t="n">
        <f aca="false">X324-AH324</f>
        <v>0</v>
      </c>
      <c r="AS324" s="0" t="n">
        <f aca="false">Y324-AI324</f>
        <v>0</v>
      </c>
      <c r="AT324" s="0" t="n">
        <f aca="false">Z324-AJ324</f>
        <v>0</v>
      </c>
      <c r="AU324" s="0" t="n">
        <f aca="false">AA324-AK324</f>
        <v>0</v>
      </c>
      <c r="AV324" s="0" t="n">
        <f aca="false">AB324-AL324</f>
        <v>0</v>
      </c>
      <c r="AW324" s="0" t="n">
        <f aca="false">AC324-AM324</f>
        <v>0</v>
      </c>
      <c r="AX324" s="0" t="n">
        <f aca="false">AD324-AN324</f>
        <v>0</v>
      </c>
      <c r="AY324" s="0" t="n">
        <f aca="false">AE324-AO324</f>
        <v>0</v>
      </c>
      <c r="AZ324" s="0" t="n">
        <f aca="false">MAX(0,MIN(AP324,$BT324-SUMIF($AP$2:$AY$2,"&lt;"&amp;AP$2,$AP324:$AY324)))</f>
        <v>0</v>
      </c>
      <c r="BA324" s="0" t="n">
        <f aca="false">MAX(0,MIN(AQ324,$BT324-SUMIF($AP$2:$AY$2,"&lt;"&amp;AQ$2,$AP324:$AY324)))</f>
        <v>0</v>
      </c>
      <c r="BB324" s="0" t="n">
        <f aca="false">MAX(0,MIN(AR324,$BT324-SUMIF($AP$2:$AY$2,"&lt;"&amp;AR$2,$AP324:$AY324)))</f>
        <v>0</v>
      </c>
      <c r="BC324" s="0" t="n">
        <f aca="false">MAX(0,MIN(AS324,$BT324-SUMIF($AP$2:$AY$2,"&lt;"&amp;AS$2,$AP324:$AY324)))</f>
        <v>0</v>
      </c>
      <c r="BD324" s="0" t="n">
        <f aca="false">MAX(0,MIN(AT324,$BT324-SUMIF($AP$2:$AY$2,"&lt;"&amp;AT$2,$AP324:$AY324)))</f>
        <v>0</v>
      </c>
      <c r="BE324" s="0" t="n">
        <f aca="false">MAX(0,MIN(AU324,$BT324-SUMIF($AP$2:$AY$2,"&lt;"&amp;AU$2,$AP324:$AY324)))</f>
        <v>0</v>
      </c>
      <c r="BF324" s="0" t="n">
        <f aca="false">MAX(0,MIN(AV324,$BT324-SUMIF($AP$2:$AY$2,"&lt;"&amp;AV$2,$AP324:$AY324)))</f>
        <v>0</v>
      </c>
      <c r="BG324" s="0" t="n">
        <f aca="false">MAX(0,MIN(AW324,$BT324-SUMIF($AP$2:$AY$2,"&lt;"&amp;AW$2,$AP324:$AY324)))</f>
        <v>0</v>
      </c>
      <c r="BH324" s="0" t="n">
        <f aca="false">MAX(0,MIN(AX324,$BT324-SUMIF($AP$2:$AY$2,"&lt;"&amp;AX$2,$AP324:$AY324)))</f>
        <v>0</v>
      </c>
      <c r="BI324" s="0" t="n">
        <f aca="false">MAX(0,MIN(AY324,$BT324-SUMIF($AP$2:$AY$2,"&lt;"&amp;AY$2,$AP324:$AY324)))</f>
        <v>0</v>
      </c>
      <c r="BJ324" s="0" t="n">
        <f aca="false">ROUND(V324-AF324-AZ324,2)</f>
        <v>0</v>
      </c>
      <c r="BK324" s="0" t="n">
        <f aca="false">ROUND(W324-AG324-BA324,2)</f>
        <v>0</v>
      </c>
      <c r="BL324" s="0" t="n">
        <f aca="false">ROUND(X324-AH324-BB324,2)</f>
        <v>0</v>
      </c>
      <c r="BM324" s="0" t="n">
        <f aca="false">ROUND(Y324-AI324-BC324,2)</f>
        <v>0</v>
      </c>
      <c r="BN324" s="0" t="n">
        <f aca="false">ROUND(Z324-AJ324-BD324,2)</f>
        <v>0</v>
      </c>
      <c r="BO324" s="0" t="n">
        <f aca="false">ROUND(AA324-AK324-BE324,2)</f>
        <v>0</v>
      </c>
      <c r="BP324" s="0" t="n">
        <f aca="false">ROUND(AB324-AL324-BF324,2)</f>
        <v>0</v>
      </c>
      <c r="BQ324" s="0" t="n">
        <f aca="false">ROUND(AC324-AM324-BG324,2)</f>
        <v>0</v>
      </c>
      <c r="BR324" s="0" t="n">
        <f aca="false">ROUND(AD324-AN324-BH324,2)</f>
        <v>0</v>
      </c>
      <c r="BS324" s="0" t="n">
        <f aca="false">ROUND(AE324-AO324-BI324,2)</f>
        <v>0</v>
      </c>
      <c r="BT324" s="0" t="n">
        <f aca="false">MAX(0,Plan!$C$4-SUM(AF324:AO324))</f>
        <v>650</v>
      </c>
      <c r="BU324" s="0" t="n">
        <f aca="false">ROUND(SUM(BJ324:BS324),2)</f>
        <v>0</v>
      </c>
      <c r="BV324" s="0" t="n">
        <f aca="false">SUM(AF324:AO324)+SUM(AZ324:BI324)</f>
        <v>0</v>
      </c>
      <c r="BW324" s="0" t="n">
        <f aca="false">SUM(L324:U324)</f>
        <v>0</v>
      </c>
    </row>
    <row r="325" customFormat="false" ht="15" hidden="false" customHeight="false" outlineLevel="0" collapsed="false">
      <c r="A325" s="0" t="n">
        <v>320</v>
      </c>
      <c r="B325" s="0" t="n">
        <f aca="false">BJ324</f>
        <v>0</v>
      </c>
      <c r="C325" s="0" t="n">
        <f aca="false">BK324</f>
        <v>0</v>
      </c>
      <c r="D325" s="0" t="n">
        <f aca="false">BL324</f>
        <v>0</v>
      </c>
      <c r="E325" s="0" t="n">
        <f aca="false">BM324</f>
        <v>0</v>
      </c>
      <c r="F325" s="0" t="n">
        <f aca="false">BN324</f>
        <v>0</v>
      </c>
      <c r="G325" s="0" t="n">
        <f aca="false">BO324</f>
        <v>0</v>
      </c>
      <c r="H325" s="0" t="n">
        <f aca="false">BP324</f>
        <v>0</v>
      </c>
      <c r="I325" s="0" t="n">
        <f aca="false">BQ324</f>
        <v>0</v>
      </c>
      <c r="J325" s="0" t="n">
        <f aca="false">BR324</f>
        <v>0</v>
      </c>
      <c r="K325" s="0" t="n">
        <f aca="false">BS324</f>
        <v>0</v>
      </c>
      <c r="L325" s="0" t="n">
        <f aca="false">ROUND(B325*N(Debts!$D$5)/12,2)</f>
        <v>0</v>
      </c>
      <c r="M325" s="0" t="n">
        <f aca="false">ROUND(C325*N(Debts!$D$6)/12,2)</f>
        <v>0</v>
      </c>
      <c r="N325" s="0" t="n">
        <f aca="false">ROUND(D325*N(Debts!$D$7)/12,2)</f>
        <v>0</v>
      </c>
      <c r="O325" s="0" t="n">
        <f aca="false">ROUND(E325*N(Debts!$D$8)/12,2)</f>
        <v>0</v>
      </c>
      <c r="P325" s="0" t="n">
        <f aca="false">ROUND(F325*N(Debts!$D$9)/12,2)</f>
        <v>0</v>
      </c>
      <c r="Q325" s="0" t="n">
        <f aca="false">ROUND(G325*N(Debts!$D$10)/12,2)</f>
        <v>0</v>
      </c>
      <c r="R325" s="0" t="n">
        <f aca="false">ROUND(H325*N(Debts!$D$11)/12,2)</f>
        <v>0</v>
      </c>
      <c r="S325" s="0" t="n">
        <f aca="false">ROUND(I325*N(Debts!$D$12)/12,2)</f>
        <v>0</v>
      </c>
      <c r="T325" s="0" t="n">
        <f aca="false">ROUND(J325*N(Debts!$D$13)/12,2)</f>
        <v>0</v>
      </c>
      <c r="U325" s="0" t="n">
        <f aca="false">ROUND(K325*N(Debts!$D$14)/12,2)</f>
        <v>0</v>
      </c>
      <c r="V325" s="0" t="n">
        <f aca="false">B325+L325</f>
        <v>0</v>
      </c>
      <c r="W325" s="0" t="n">
        <f aca="false">C325+M325</f>
        <v>0</v>
      </c>
      <c r="X325" s="0" t="n">
        <f aca="false">D325+N325</f>
        <v>0</v>
      </c>
      <c r="Y325" s="0" t="n">
        <f aca="false">E325+O325</f>
        <v>0</v>
      </c>
      <c r="Z325" s="0" t="n">
        <f aca="false">F325+P325</f>
        <v>0</v>
      </c>
      <c r="AA325" s="0" t="n">
        <f aca="false">G325+Q325</f>
        <v>0</v>
      </c>
      <c r="AB325" s="0" t="n">
        <f aca="false">H325+R325</f>
        <v>0</v>
      </c>
      <c r="AC325" s="0" t="n">
        <f aca="false">I325+S325</f>
        <v>0</v>
      </c>
      <c r="AD325" s="0" t="n">
        <f aca="false">J325+T325</f>
        <v>0</v>
      </c>
      <c r="AE325" s="0" t="n">
        <f aca="false">K325+U325</f>
        <v>0</v>
      </c>
      <c r="AF325" s="0" t="n">
        <f aca="false">MIN(N(Debts!$E$5),V325)</f>
        <v>0</v>
      </c>
      <c r="AG325" s="0" t="n">
        <f aca="false">MIN(N(Debts!$E$6),W325)</f>
        <v>0</v>
      </c>
      <c r="AH325" s="0" t="n">
        <f aca="false">MIN(N(Debts!$E$7),X325)</f>
        <v>0</v>
      </c>
      <c r="AI325" s="0" t="n">
        <f aca="false">MIN(N(Debts!$E$8),Y325)</f>
        <v>0</v>
      </c>
      <c r="AJ325" s="0" t="n">
        <f aca="false">MIN(N(Debts!$E$9),Z325)</f>
        <v>0</v>
      </c>
      <c r="AK325" s="0" t="n">
        <f aca="false">MIN(N(Debts!$E$10),AA325)</f>
        <v>0</v>
      </c>
      <c r="AL325" s="0" t="n">
        <f aca="false">MIN(N(Debts!$E$11),AB325)</f>
        <v>0</v>
      </c>
      <c r="AM325" s="0" t="n">
        <f aca="false">MIN(N(Debts!$E$12),AC325)</f>
        <v>0</v>
      </c>
      <c r="AN325" s="0" t="n">
        <f aca="false">MIN(N(Debts!$E$13),AD325)</f>
        <v>0</v>
      </c>
      <c r="AO325" s="0" t="n">
        <f aca="false">MIN(N(Debts!$E$14),AE325)</f>
        <v>0</v>
      </c>
      <c r="AP325" s="0" t="n">
        <f aca="false">V325-AF325</f>
        <v>0</v>
      </c>
      <c r="AQ325" s="0" t="n">
        <f aca="false">W325-AG325</f>
        <v>0</v>
      </c>
      <c r="AR325" s="0" t="n">
        <f aca="false">X325-AH325</f>
        <v>0</v>
      </c>
      <c r="AS325" s="0" t="n">
        <f aca="false">Y325-AI325</f>
        <v>0</v>
      </c>
      <c r="AT325" s="0" t="n">
        <f aca="false">Z325-AJ325</f>
        <v>0</v>
      </c>
      <c r="AU325" s="0" t="n">
        <f aca="false">AA325-AK325</f>
        <v>0</v>
      </c>
      <c r="AV325" s="0" t="n">
        <f aca="false">AB325-AL325</f>
        <v>0</v>
      </c>
      <c r="AW325" s="0" t="n">
        <f aca="false">AC325-AM325</f>
        <v>0</v>
      </c>
      <c r="AX325" s="0" t="n">
        <f aca="false">AD325-AN325</f>
        <v>0</v>
      </c>
      <c r="AY325" s="0" t="n">
        <f aca="false">AE325-AO325</f>
        <v>0</v>
      </c>
      <c r="AZ325" s="0" t="n">
        <f aca="false">MAX(0,MIN(AP325,$BT325-SUMIF($AP$2:$AY$2,"&lt;"&amp;AP$2,$AP325:$AY325)))</f>
        <v>0</v>
      </c>
      <c r="BA325" s="0" t="n">
        <f aca="false">MAX(0,MIN(AQ325,$BT325-SUMIF($AP$2:$AY$2,"&lt;"&amp;AQ$2,$AP325:$AY325)))</f>
        <v>0</v>
      </c>
      <c r="BB325" s="0" t="n">
        <f aca="false">MAX(0,MIN(AR325,$BT325-SUMIF($AP$2:$AY$2,"&lt;"&amp;AR$2,$AP325:$AY325)))</f>
        <v>0</v>
      </c>
      <c r="BC325" s="0" t="n">
        <f aca="false">MAX(0,MIN(AS325,$BT325-SUMIF($AP$2:$AY$2,"&lt;"&amp;AS$2,$AP325:$AY325)))</f>
        <v>0</v>
      </c>
      <c r="BD325" s="0" t="n">
        <f aca="false">MAX(0,MIN(AT325,$BT325-SUMIF($AP$2:$AY$2,"&lt;"&amp;AT$2,$AP325:$AY325)))</f>
        <v>0</v>
      </c>
      <c r="BE325" s="0" t="n">
        <f aca="false">MAX(0,MIN(AU325,$BT325-SUMIF($AP$2:$AY$2,"&lt;"&amp;AU$2,$AP325:$AY325)))</f>
        <v>0</v>
      </c>
      <c r="BF325" s="0" t="n">
        <f aca="false">MAX(0,MIN(AV325,$BT325-SUMIF($AP$2:$AY$2,"&lt;"&amp;AV$2,$AP325:$AY325)))</f>
        <v>0</v>
      </c>
      <c r="BG325" s="0" t="n">
        <f aca="false">MAX(0,MIN(AW325,$BT325-SUMIF($AP$2:$AY$2,"&lt;"&amp;AW$2,$AP325:$AY325)))</f>
        <v>0</v>
      </c>
      <c r="BH325" s="0" t="n">
        <f aca="false">MAX(0,MIN(AX325,$BT325-SUMIF($AP$2:$AY$2,"&lt;"&amp;AX$2,$AP325:$AY325)))</f>
        <v>0</v>
      </c>
      <c r="BI325" s="0" t="n">
        <f aca="false">MAX(0,MIN(AY325,$BT325-SUMIF($AP$2:$AY$2,"&lt;"&amp;AY$2,$AP325:$AY325)))</f>
        <v>0</v>
      </c>
      <c r="BJ325" s="0" t="n">
        <f aca="false">ROUND(V325-AF325-AZ325,2)</f>
        <v>0</v>
      </c>
      <c r="BK325" s="0" t="n">
        <f aca="false">ROUND(W325-AG325-BA325,2)</f>
        <v>0</v>
      </c>
      <c r="BL325" s="0" t="n">
        <f aca="false">ROUND(X325-AH325-BB325,2)</f>
        <v>0</v>
      </c>
      <c r="BM325" s="0" t="n">
        <f aca="false">ROUND(Y325-AI325-BC325,2)</f>
        <v>0</v>
      </c>
      <c r="BN325" s="0" t="n">
        <f aca="false">ROUND(Z325-AJ325-BD325,2)</f>
        <v>0</v>
      </c>
      <c r="BO325" s="0" t="n">
        <f aca="false">ROUND(AA325-AK325-BE325,2)</f>
        <v>0</v>
      </c>
      <c r="BP325" s="0" t="n">
        <f aca="false">ROUND(AB325-AL325-BF325,2)</f>
        <v>0</v>
      </c>
      <c r="BQ325" s="0" t="n">
        <f aca="false">ROUND(AC325-AM325-BG325,2)</f>
        <v>0</v>
      </c>
      <c r="BR325" s="0" t="n">
        <f aca="false">ROUND(AD325-AN325-BH325,2)</f>
        <v>0</v>
      </c>
      <c r="BS325" s="0" t="n">
        <f aca="false">ROUND(AE325-AO325-BI325,2)</f>
        <v>0</v>
      </c>
      <c r="BT325" s="0" t="n">
        <f aca="false">MAX(0,Plan!$C$4-SUM(AF325:AO325))</f>
        <v>650</v>
      </c>
      <c r="BU325" s="0" t="n">
        <f aca="false">ROUND(SUM(BJ325:BS325),2)</f>
        <v>0</v>
      </c>
      <c r="BV325" s="0" t="n">
        <f aca="false">SUM(AF325:AO325)+SUM(AZ325:BI325)</f>
        <v>0</v>
      </c>
      <c r="BW325" s="0" t="n">
        <f aca="false">SUM(L325:U325)</f>
        <v>0</v>
      </c>
    </row>
    <row r="326" customFormat="false" ht="15" hidden="false" customHeight="false" outlineLevel="0" collapsed="false">
      <c r="A326" s="0" t="n">
        <v>321</v>
      </c>
      <c r="B326" s="0" t="n">
        <f aca="false">BJ325</f>
        <v>0</v>
      </c>
      <c r="C326" s="0" t="n">
        <f aca="false">BK325</f>
        <v>0</v>
      </c>
      <c r="D326" s="0" t="n">
        <f aca="false">BL325</f>
        <v>0</v>
      </c>
      <c r="E326" s="0" t="n">
        <f aca="false">BM325</f>
        <v>0</v>
      </c>
      <c r="F326" s="0" t="n">
        <f aca="false">BN325</f>
        <v>0</v>
      </c>
      <c r="G326" s="0" t="n">
        <f aca="false">BO325</f>
        <v>0</v>
      </c>
      <c r="H326" s="0" t="n">
        <f aca="false">BP325</f>
        <v>0</v>
      </c>
      <c r="I326" s="0" t="n">
        <f aca="false">BQ325</f>
        <v>0</v>
      </c>
      <c r="J326" s="0" t="n">
        <f aca="false">BR325</f>
        <v>0</v>
      </c>
      <c r="K326" s="0" t="n">
        <f aca="false">BS325</f>
        <v>0</v>
      </c>
      <c r="L326" s="0" t="n">
        <f aca="false">ROUND(B326*N(Debts!$D$5)/12,2)</f>
        <v>0</v>
      </c>
      <c r="M326" s="0" t="n">
        <f aca="false">ROUND(C326*N(Debts!$D$6)/12,2)</f>
        <v>0</v>
      </c>
      <c r="N326" s="0" t="n">
        <f aca="false">ROUND(D326*N(Debts!$D$7)/12,2)</f>
        <v>0</v>
      </c>
      <c r="O326" s="0" t="n">
        <f aca="false">ROUND(E326*N(Debts!$D$8)/12,2)</f>
        <v>0</v>
      </c>
      <c r="P326" s="0" t="n">
        <f aca="false">ROUND(F326*N(Debts!$D$9)/12,2)</f>
        <v>0</v>
      </c>
      <c r="Q326" s="0" t="n">
        <f aca="false">ROUND(G326*N(Debts!$D$10)/12,2)</f>
        <v>0</v>
      </c>
      <c r="R326" s="0" t="n">
        <f aca="false">ROUND(H326*N(Debts!$D$11)/12,2)</f>
        <v>0</v>
      </c>
      <c r="S326" s="0" t="n">
        <f aca="false">ROUND(I326*N(Debts!$D$12)/12,2)</f>
        <v>0</v>
      </c>
      <c r="T326" s="0" t="n">
        <f aca="false">ROUND(J326*N(Debts!$D$13)/12,2)</f>
        <v>0</v>
      </c>
      <c r="U326" s="0" t="n">
        <f aca="false">ROUND(K326*N(Debts!$D$14)/12,2)</f>
        <v>0</v>
      </c>
      <c r="V326" s="0" t="n">
        <f aca="false">B326+L326</f>
        <v>0</v>
      </c>
      <c r="W326" s="0" t="n">
        <f aca="false">C326+M326</f>
        <v>0</v>
      </c>
      <c r="X326" s="0" t="n">
        <f aca="false">D326+N326</f>
        <v>0</v>
      </c>
      <c r="Y326" s="0" t="n">
        <f aca="false">E326+O326</f>
        <v>0</v>
      </c>
      <c r="Z326" s="0" t="n">
        <f aca="false">F326+P326</f>
        <v>0</v>
      </c>
      <c r="AA326" s="0" t="n">
        <f aca="false">G326+Q326</f>
        <v>0</v>
      </c>
      <c r="AB326" s="0" t="n">
        <f aca="false">H326+R326</f>
        <v>0</v>
      </c>
      <c r="AC326" s="0" t="n">
        <f aca="false">I326+S326</f>
        <v>0</v>
      </c>
      <c r="AD326" s="0" t="n">
        <f aca="false">J326+T326</f>
        <v>0</v>
      </c>
      <c r="AE326" s="0" t="n">
        <f aca="false">K326+U326</f>
        <v>0</v>
      </c>
      <c r="AF326" s="0" t="n">
        <f aca="false">MIN(N(Debts!$E$5),V326)</f>
        <v>0</v>
      </c>
      <c r="AG326" s="0" t="n">
        <f aca="false">MIN(N(Debts!$E$6),W326)</f>
        <v>0</v>
      </c>
      <c r="AH326" s="0" t="n">
        <f aca="false">MIN(N(Debts!$E$7),X326)</f>
        <v>0</v>
      </c>
      <c r="AI326" s="0" t="n">
        <f aca="false">MIN(N(Debts!$E$8),Y326)</f>
        <v>0</v>
      </c>
      <c r="AJ326" s="0" t="n">
        <f aca="false">MIN(N(Debts!$E$9),Z326)</f>
        <v>0</v>
      </c>
      <c r="AK326" s="0" t="n">
        <f aca="false">MIN(N(Debts!$E$10),AA326)</f>
        <v>0</v>
      </c>
      <c r="AL326" s="0" t="n">
        <f aca="false">MIN(N(Debts!$E$11),AB326)</f>
        <v>0</v>
      </c>
      <c r="AM326" s="0" t="n">
        <f aca="false">MIN(N(Debts!$E$12),AC326)</f>
        <v>0</v>
      </c>
      <c r="AN326" s="0" t="n">
        <f aca="false">MIN(N(Debts!$E$13),AD326)</f>
        <v>0</v>
      </c>
      <c r="AO326" s="0" t="n">
        <f aca="false">MIN(N(Debts!$E$14),AE326)</f>
        <v>0</v>
      </c>
      <c r="AP326" s="0" t="n">
        <f aca="false">V326-AF326</f>
        <v>0</v>
      </c>
      <c r="AQ326" s="0" t="n">
        <f aca="false">W326-AG326</f>
        <v>0</v>
      </c>
      <c r="AR326" s="0" t="n">
        <f aca="false">X326-AH326</f>
        <v>0</v>
      </c>
      <c r="AS326" s="0" t="n">
        <f aca="false">Y326-AI326</f>
        <v>0</v>
      </c>
      <c r="AT326" s="0" t="n">
        <f aca="false">Z326-AJ326</f>
        <v>0</v>
      </c>
      <c r="AU326" s="0" t="n">
        <f aca="false">AA326-AK326</f>
        <v>0</v>
      </c>
      <c r="AV326" s="0" t="n">
        <f aca="false">AB326-AL326</f>
        <v>0</v>
      </c>
      <c r="AW326" s="0" t="n">
        <f aca="false">AC326-AM326</f>
        <v>0</v>
      </c>
      <c r="AX326" s="0" t="n">
        <f aca="false">AD326-AN326</f>
        <v>0</v>
      </c>
      <c r="AY326" s="0" t="n">
        <f aca="false">AE326-AO326</f>
        <v>0</v>
      </c>
      <c r="AZ326" s="0" t="n">
        <f aca="false">MAX(0,MIN(AP326,$BT326-SUMIF($AP$2:$AY$2,"&lt;"&amp;AP$2,$AP326:$AY326)))</f>
        <v>0</v>
      </c>
      <c r="BA326" s="0" t="n">
        <f aca="false">MAX(0,MIN(AQ326,$BT326-SUMIF($AP$2:$AY$2,"&lt;"&amp;AQ$2,$AP326:$AY326)))</f>
        <v>0</v>
      </c>
      <c r="BB326" s="0" t="n">
        <f aca="false">MAX(0,MIN(AR326,$BT326-SUMIF($AP$2:$AY$2,"&lt;"&amp;AR$2,$AP326:$AY326)))</f>
        <v>0</v>
      </c>
      <c r="BC326" s="0" t="n">
        <f aca="false">MAX(0,MIN(AS326,$BT326-SUMIF($AP$2:$AY$2,"&lt;"&amp;AS$2,$AP326:$AY326)))</f>
        <v>0</v>
      </c>
      <c r="BD326" s="0" t="n">
        <f aca="false">MAX(0,MIN(AT326,$BT326-SUMIF($AP$2:$AY$2,"&lt;"&amp;AT$2,$AP326:$AY326)))</f>
        <v>0</v>
      </c>
      <c r="BE326" s="0" t="n">
        <f aca="false">MAX(0,MIN(AU326,$BT326-SUMIF($AP$2:$AY$2,"&lt;"&amp;AU$2,$AP326:$AY326)))</f>
        <v>0</v>
      </c>
      <c r="BF326" s="0" t="n">
        <f aca="false">MAX(0,MIN(AV326,$BT326-SUMIF($AP$2:$AY$2,"&lt;"&amp;AV$2,$AP326:$AY326)))</f>
        <v>0</v>
      </c>
      <c r="BG326" s="0" t="n">
        <f aca="false">MAX(0,MIN(AW326,$BT326-SUMIF($AP$2:$AY$2,"&lt;"&amp;AW$2,$AP326:$AY326)))</f>
        <v>0</v>
      </c>
      <c r="BH326" s="0" t="n">
        <f aca="false">MAX(0,MIN(AX326,$BT326-SUMIF($AP$2:$AY$2,"&lt;"&amp;AX$2,$AP326:$AY326)))</f>
        <v>0</v>
      </c>
      <c r="BI326" s="0" t="n">
        <f aca="false">MAX(0,MIN(AY326,$BT326-SUMIF($AP$2:$AY$2,"&lt;"&amp;AY$2,$AP326:$AY326)))</f>
        <v>0</v>
      </c>
      <c r="BJ326" s="0" t="n">
        <f aca="false">ROUND(V326-AF326-AZ326,2)</f>
        <v>0</v>
      </c>
      <c r="BK326" s="0" t="n">
        <f aca="false">ROUND(W326-AG326-BA326,2)</f>
        <v>0</v>
      </c>
      <c r="BL326" s="0" t="n">
        <f aca="false">ROUND(X326-AH326-BB326,2)</f>
        <v>0</v>
      </c>
      <c r="BM326" s="0" t="n">
        <f aca="false">ROUND(Y326-AI326-BC326,2)</f>
        <v>0</v>
      </c>
      <c r="BN326" s="0" t="n">
        <f aca="false">ROUND(Z326-AJ326-BD326,2)</f>
        <v>0</v>
      </c>
      <c r="BO326" s="0" t="n">
        <f aca="false">ROUND(AA326-AK326-BE326,2)</f>
        <v>0</v>
      </c>
      <c r="BP326" s="0" t="n">
        <f aca="false">ROUND(AB326-AL326-BF326,2)</f>
        <v>0</v>
      </c>
      <c r="BQ326" s="0" t="n">
        <f aca="false">ROUND(AC326-AM326-BG326,2)</f>
        <v>0</v>
      </c>
      <c r="BR326" s="0" t="n">
        <f aca="false">ROUND(AD326-AN326-BH326,2)</f>
        <v>0</v>
      </c>
      <c r="BS326" s="0" t="n">
        <f aca="false">ROUND(AE326-AO326-BI326,2)</f>
        <v>0</v>
      </c>
      <c r="BT326" s="0" t="n">
        <f aca="false">MAX(0,Plan!$C$4-SUM(AF326:AO326))</f>
        <v>650</v>
      </c>
      <c r="BU326" s="0" t="n">
        <f aca="false">ROUND(SUM(BJ326:BS326),2)</f>
        <v>0</v>
      </c>
      <c r="BV326" s="0" t="n">
        <f aca="false">SUM(AF326:AO326)+SUM(AZ326:BI326)</f>
        <v>0</v>
      </c>
      <c r="BW326" s="0" t="n">
        <f aca="false">SUM(L326:U326)</f>
        <v>0</v>
      </c>
    </row>
    <row r="327" customFormat="false" ht="15" hidden="false" customHeight="false" outlineLevel="0" collapsed="false">
      <c r="A327" s="0" t="n">
        <v>322</v>
      </c>
      <c r="B327" s="0" t="n">
        <f aca="false">BJ326</f>
        <v>0</v>
      </c>
      <c r="C327" s="0" t="n">
        <f aca="false">BK326</f>
        <v>0</v>
      </c>
      <c r="D327" s="0" t="n">
        <f aca="false">BL326</f>
        <v>0</v>
      </c>
      <c r="E327" s="0" t="n">
        <f aca="false">BM326</f>
        <v>0</v>
      </c>
      <c r="F327" s="0" t="n">
        <f aca="false">BN326</f>
        <v>0</v>
      </c>
      <c r="G327" s="0" t="n">
        <f aca="false">BO326</f>
        <v>0</v>
      </c>
      <c r="H327" s="0" t="n">
        <f aca="false">BP326</f>
        <v>0</v>
      </c>
      <c r="I327" s="0" t="n">
        <f aca="false">BQ326</f>
        <v>0</v>
      </c>
      <c r="J327" s="0" t="n">
        <f aca="false">BR326</f>
        <v>0</v>
      </c>
      <c r="K327" s="0" t="n">
        <f aca="false">BS326</f>
        <v>0</v>
      </c>
      <c r="L327" s="0" t="n">
        <f aca="false">ROUND(B327*N(Debts!$D$5)/12,2)</f>
        <v>0</v>
      </c>
      <c r="M327" s="0" t="n">
        <f aca="false">ROUND(C327*N(Debts!$D$6)/12,2)</f>
        <v>0</v>
      </c>
      <c r="N327" s="0" t="n">
        <f aca="false">ROUND(D327*N(Debts!$D$7)/12,2)</f>
        <v>0</v>
      </c>
      <c r="O327" s="0" t="n">
        <f aca="false">ROUND(E327*N(Debts!$D$8)/12,2)</f>
        <v>0</v>
      </c>
      <c r="P327" s="0" t="n">
        <f aca="false">ROUND(F327*N(Debts!$D$9)/12,2)</f>
        <v>0</v>
      </c>
      <c r="Q327" s="0" t="n">
        <f aca="false">ROUND(G327*N(Debts!$D$10)/12,2)</f>
        <v>0</v>
      </c>
      <c r="R327" s="0" t="n">
        <f aca="false">ROUND(H327*N(Debts!$D$11)/12,2)</f>
        <v>0</v>
      </c>
      <c r="S327" s="0" t="n">
        <f aca="false">ROUND(I327*N(Debts!$D$12)/12,2)</f>
        <v>0</v>
      </c>
      <c r="T327" s="0" t="n">
        <f aca="false">ROUND(J327*N(Debts!$D$13)/12,2)</f>
        <v>0</v>
      </c>
      <c r="U327" s="0" t="n">
        <f aca="false">ROUND(K327*N(Debts!$D$14)/12,2)</f>
        <v>0</v>
      </c>
      <c r="V327" s="0" t="n">
        <f aca="false">B327+L327</f>
        <v>0</v>
      </c>
      <c r="W327" s="0" t="n">
        <f aca="false">C327+M327</f>
        <v>0</v>
      </c>
      <c r="X327" s="0" t="n">
        <f aca="false">D327+N327</f>
        <v>0</v>
      </c>
      <c r="Y327" s="0" t="n">
        <f aca="false">E327+O327</f>
        <v>0</v>
      </c>
      <c r="Z327" s="0" t="n">
        <f aca="false">F327+P327</f>
        <v>0</v>
      </c>
      <c r="AA327" s="0" t="n">
        <f aca="false">G327+Q327</f>
        <v>0</v>
      </c>
      <c r="AB327" s="0" t="n">
        <f aca="false">H327+R327</f>
        <v>0</v>
      </c>
      <c r="AC327" s="0" t="n">
        <f aca="false">I327+S327</f>
        <v>0</v>
      </c>
      <c r="AD327" s="0" t="n">
        <f aca="false">J327+T327</f>
        <v>0</v>
      </c>
      <c r="AE327" s="0" t="n">
        <f aca="false">K327+U327</f>
        <v>0</v>
      </c>
      <c r="AF327" s="0" t="n">
        <f aca="false">MIN(N(Debts!$E$5),V327)</f>
        <v>0</v>
      </c>
      <c r="AG327" s="0" t="n">
        <f aca="false">MIN(N(Debts!$E$6),W327)</f>
        <v>0</v>
      </c>
      <c r="AH327" s="0" t="n">
        <f aca="false">MIN(N(Debts!$E$7),X327)</f>
        <v>0</v>
      </c>
      <c r="AI327" s="0" t="n">
        <f aca="false">MIN(N(Debts!$E$8),Y327)</f>
        <v>0</v>
      </c>
      <c r="AJ327" s="0" t="n">
        <f aca="false">MIN(N(Debts!$E$9),Z327)</f>
        <v>0</v>
      </c>
      <c r="AK327" s="0" t="n">
        <f aca="false">MIN(N(Debts!$E$10),AA327)</f>
        <v>0</v>
      </c>
      <c r="AL327" s="0" t="n">
        <f aca="false">MIN(N(Debts!$E$11),AB327)</f>
        <v>0</v>
      </c>
      <c r="AM327" s="0" t="n">
        <f aca="false">MIN(N(Debts!$E$12),AC327)</f>
        <v>0</v>
      </c>
      <c r="AN327" s="0" t="n">
        <f aca="false">MIN(N(Debts!$E$13),AD327)</f>
        <v>0</v>
      </c>
      <c r="AO327" s="0" t="n">
        <f aca="false">MIN(N(Debts!$E$14),AE327)</f>
        <v>0</v>
      </c>
      <c r="AP327" s="0" t="n">
        <f aca="false">V327-AF327</f>
        <v>0</v>
      </c>
      <c r="AQ327" s="0" t="n">
        <f aca="false">W327-AG327</f>
        <v>0</v>
      </c>
      <c r="AR327" s="0" t="n">
        <f aca="false">X327-AH327</f>
        <v>0</v>
      </c>
      <c r="AS327" s="0" t="n">
        <f aca="false">Y327-AI327</f>
        <v>0</v>
      </c>
      <c r="AT327" s="0" t="n">
        <f aca="false">Z327-AJ327</f>
        <v>0</v>
      </c>
      <c r="AU327" s="0" t="n">
        <f aca="false">AA327-AK327</f>
        <v>0</v>
      </c>
      <c r="AV327" s="0" t="n">
        <f aca="false">AB327-AL327</f>
        <v>0</v>
      </c>
      <c r="AW327" s="0" t="n">
        <f aca="false">AC327-AM327</f>
        <v>0</v>
      </c>
      <c r="AX327" s="0" t="n">
        <f aca="false">AD327-AN327</f>
        <v>0</v>
      </c>
      <c r="AY327" s="0" t="n">
        <f aca="false">AE327-AO327</f>
        <v>0</v>
      </c>
      <c r="AZ327" s="0" t="n">
        <f aca="false">MAX(0,MIN(AP327,$BT327-SUMIF($AP$2:$AY$2,"&lt;"&amp;AP$2,$AP327:$AY327)))</f>
        <v>0</v>
      </c>
      <c r="BA327" s="0" t="n">
        <f aca="false">MAX(0,MIN(AQ327,$BT327-SUMIF($AP$2:$AY$2,"&lt;"&amp;AQ$2,$AP327:$AY327)))</f>
        <v>0</v>
      </c>
      <c r="BB327" s="0" t="n">
        <f aca="false">MAX(0,MIN(AR327,$BT327-SUMIF($AP$2:$AY$2,"&lt;"&amp;AR$2,$AP327:$AY327)))</f>
        <v>0</v>
      </c>
      <c r="BC327" s="0" t="n">
        <f aca="false">MAX(0,MIN(AS327,$BT327-SUMIF($AP$2:$AY$2,"&lt;"&amp;AS$2,$AP327:$AY327)))</f>
        <v>0</v>
      </c>
      <c r="BD327" s="0" t="n">
        <f aca="false">MAX(0,MIN(AT327,$BT327-SUMIF($AP$2:$AY$2,"&lt;"&amp;AT$2,$AP327:$AY327)))</f>
        <v>0</v>
      </c>
      <c r="BE327" s="0" t="n">
        <f aca="false">MAX(0,MIN(AU327,$BT327-SUMIF($AP$2:$AY$2,"&lt;"&amp;AU$2,$AP327:$AY327)))</f>
        <v>0</v>
      </c>
      <c r="BF327" s="0" t="n">
        <f aca="false">MAX(0,MIN(AV327,$BT327-SUMIF($AP$2:$AY$2,"&lt;"&amp;AV$2,$AP327:$AY327)))</f>
        <v>0</v>
      </c>
      <c r="BG327" s="0" t="n">
        <f aca="false">MAX(0,MIN(AW327,$BT327-SUMIF($AP$2:$AY$2,"&lt;"&amp;AW$2,$AP327:$AY327)))</f>
        <v>0</v>
      </c>
      <c r="BH327" s="0" t="n">
        <f aca="false">MAX(0,MIN(AX327,$BT327-SUMIF($AP$2:$AY$2,"&lt;"&amp;AX$2,$AP327:$AY327)))</f>
        <v>0</v>
      </c>
      <c r="BI327" s="0" t="n">
        <f aca="false">MAX(0,MIN(AY327,$BT327-SUMIF($AP$2:$AY$2,"&lt;"&amp;AY$2,$AP327:$AY327)))</f>
        <v>0</v>
      </c>
      <c r="BJ327" s="0" t="n">
        <f aca="false">ROUND(V327-AF327-AZ327,2)</f>
        <v>0</v>
      </c>
      <c r="BK327" s="0" t="n">
        <f aca="false">ROUND(W327-AG327-BA327,2)</f>
        <v>0</v>
      </c>
      <c r="BL327" s="0" t="n">
        <f aca="false">ROUND(X327-AH327-BB327,2)</f>
        <v>0</v>
      </c>
      <c r="BM327" s="0" t="n">
        <f aca="false">ROUND(Y327-AI327-BC327,2)</f>
        <v>0</v>
      </c>
      <c r="BN327" s="0" t="n">
        <f aca="false">ROUND(Z327-AJ327-BD327,2)</f>
        <v>0</v>
      </c>
      <c r="BO327" s="0" t="n">
        <f aca="false">ROUND(AA327-AK327-BE327,2)</f>
        <v>0</v>
      </c>
      <c r="BP327" s="0" t="n">
        <f aca="false">ROUND(AB327-AL327-BF327,2)</f>
        <v>0</v>
      </c>
      <c r="BQ327" s="0" t="n">
        <f aca="false">ROUND(AC327-AM327-BG327,2)</f>
        <v>0</v>
      </c>
      <c r="BR327" s="0" t="n">
        <f aca="false">ROUND(AD327-AN327-BH327,2)</f>
        <v>0</v>
      </c>
      <c r="BS327" s="0" t="n">
        <f aca="false">ROUND(AE327-AO327-BI327,2)</f>
        <v>0</v>
      </c>
      <c r="BT327" s="0" t="n">
        <f aca="false">MAX(0,Plan!$C$4-SUM(AF327:AO327))</f>
        <v>650</v>
      </c>
      <c r="BU327" s="0" t="n">
        <f aca="false">ROUND(SUM(BJ327:BS327),2)</f>
        <v>0</v>
      </c>
      <c r="BV327" s="0" t="n">
        <f aca="false">SUM(AF327:AO327)+SUM(AZ327:BI327)</f>
        <v>0</v>
      </c>
      <c r="BW327" s="0" t="n">
        <f aca="false">SUM(L327:U327)</f>
        <v>0</v>
      </c>
    </row>
    <row r="328" customFormat="false" ht="15" hidden="false" customHeight="false" outlineLevel="0" collapsed="false">
      <c r="A328" s="0" t="n">
        <v>323</v>
      </c>
      <c r="B328" s="0" t="n">
        <f aca="false">BJ327</f>
        <v>0</v>
      </c>
      <c r="C328" s="0" t="n">
        <f aca="false">BK327</f>
        <v>0</v>
      </c>
      <c r="D328" s="0" t="n">
        <f aca="false">BL327</f>
        <v>0</v>
      </c>
      <c r="E328" s="0" t="n">
        <f aca="false">BM327</f>
        <v>0</v>
      </c>
      <c r="F328" s="0" t="n">
        <f aca="false">BN327</f>
        <v>0</v>
      </c>
      <c r="G328" s="0" t="n">
        <f aca="false">BO327</f>
        <v>0</v>
      </c>
      <c r="H328" s="0" t="n">
        <f aca="false">BP327</f>
        <v>0</v>
      </c>
      <c r="I328" s="0" t="n">
        <f aca="false">BQ327</f>
        <v>0</v>
      </c>
      <c r="J328" s="0" t="n">
        <f aca="false">BR327</f>
        <v>0</v>
      </c>
      <c r="K328" s="0" t="n">
        <f aca="false">BS327</f>
        <v>0</v>
      </c>
      <c r="L328" s="0" t="n">
        <f aca="false">ROUND(B328*N(Debts!$D$5)/12,2)</f>
        <v>0</v>
      </c>
      <c r="M328" s="0" t="n">
        <f aca="false">ROUND(C328*N(Debts!$D$6)/12,2)</f>
        <v>0</v>
      </c>
      <c r="N328" s="0" t="n">
        <f aca="false">ROUND(D328*N(Debts!$D$7)/12,2)</f>
        <v>0</v>
      </c>
      <c r="O328" s="0" t="n">
        <f aca="false">ROUND(E328*N(Debts!$D$8)/12,2)</f>
        <v>0</v>
      </c>
      <c r="P328" s="0" t="n">
        <f aca="false">ROUND(F328*N(Debts!$D$9)/12,2)</f>
        <v>0</v>
      </c>
      <c r="Q328" s="0" t="n">
        <f aca="false">ROUND(G328*N(Debts!$D$10)/12,2)</f>
        <v>0</v>
      </c>
      <c r="R328" s="0" t="n">
        <f aca="false">ROUND(H328*N(Debts!$D$11)/12,2)</f>
        <v>0</v>
      </c>
      <c r="S328" s="0" t="n">
        <f aca="false">ROUND(I328*N(Debts!$D$12)/12,2)</f>
        <v>0</v>
      </c>
      <c r="T328" s="0" t="n">
        <f aca="false">ROUND(J328*N(Debts!$D$13)/12,2)</f>
        <v>0</v>
      </c>
      <c r="U328" s="0" t="n">
        <f aca="false">ROUND(K328*N(Debts!$D$14)/12,2)</f>
        <v>0</v>
      </c>
      <c r="V328" s="0" t="n">
        <f aca="false">B328+L328</f>
        <v>0</v>
      </c>
      <c r="W328" s="0" t="n">
        <f aca="false">C328+M328</f>
        <v>0</v>
      </c>
      <c r="X328" s="0" t="n">
        <f aca="false">D328+N328</f>
        <v>0</v>
      </c>
      <c r="Y328" s="0" t="n">
        <f aca="false">E328+O328</f>
        <v>0</v>
      </c>
      <c r="Z328" s="0" t="n">
        <f aca="false">F328+P328</f>
        <v>0</v>
      </c>
      <c r="AA328" s="0" t="n">
        <f aca="false">G328+Q328</f>
        <v>0</v>
      </c>
      <c r="AB328" s="0" t="n">
        <f aca="false">H328+R328</f>
        <v>0</v>
      </c>
      <c r="AC328" s="0" t="n">
        <f aca="false">I328+S328</f>
        <v>0</v>
      </c>
      <c r="AD328" s="0" t="n">
        <f aca="false">J328+T328</f>
        <v>0</v>
      </c>
      <c r="AE328" s="0" t="n">
        <f aca="false">K328+U328</f>
        <v>0</v>
      </c>
      <c r="AF328" s="0" t="n">
        <f aca="false">MIN(N(Debts!$E$5),V328)</f>
        <v>0</v>
      </c>
      <c r="AG328" s="0" t="n">
        <f aca="false">MIN(N(Debts!$E$6),W328)</f>
        <v>0</v>
      </c>
      <c r="AH328" s="0" t="n">
        <f aca="false">MIN(N(Debts!$E$7),X328)</f>
        <v>0</v>
      </c>
      <c r="AI328" s="0" t="n">
        <f aca="false">MIN(N(Debts!$E$8),Y328)</f>
        <v>0</v>
      </c>
      <c r="AJ328" s="0" t="n">
        <f aca="false">MIN(N(Debts!$E$9),Z328)</f>
        <v>0</v>
      </c>
      <c r="AK328" s="0" t="n">
        <f aca="false">MIN(N(Debts!$E$10),AA328)</f>
        <v>0</v>
      </c>
      <c r="AL328" s="0" t="n">
        <f aca="false">MIN(N(Debts!$E$11),AB328)</f>
        <v>0</v>
      </c>
      <c r="AM328" s="0" t="n">
        <f aca="false">MIN(N(Debts!$E$12),AC328)</f>
        <v>0</v>
      </c>
      <c r="AN328" s="0" t="n">
        <f aca="false">MIN(N(Debts!$E$13),AD328)</f>
        <v>0</v>
      </c>
      <c r="AO328" s="0" t="n">
        <f aca="false">MIN(N(Debts!$E$14),AE328)</f>
        <v>0</v>
      </c>
      <c r="AP328" s="0" t="n">
        <f aca="false">V328-AF328</f>
        <v>0</v>
      </c>
      <c r="AQ328" s="0" t="n">
        <f aca="false">W328-AG328</f>
        <v>0</v>
      </c>
      <c r="AR328" s="0" t="n">
        <f aca="false">X328-AH328</f>
        <v>0</v>
      </c>
      <c r="AS328" s="0" t="n">
        <f aca="false">Y328-AI328</f>
        <v>0</v>
      </c>
      <c r="AT328" s="0" t="n">
        <f aca="false">Z328-AJ328</f>
        <v>0</v>
      </c>
      <c r="AU328" s="0" t="n">
        <f aca="false">AA328-AK328</f>
        <v>0</v>
      </c>
      <c r="AV328" s="0" t="n">
        <f aca="false">AB328-AL328</f>
        <v>0</v>
      </c>
      <c r="AW328" s="0" t="n">
        <f aca="false">AC328-AM328</f>
        <v>0</v>
      </c>
      <c r="AX328" s="0" t="n">
        <f aca="false">AD328-AN328</f>
        <v>0</v>
      </c>
      <c r="AY328" s="0" t="n">
        <f aca="false">AE328-AO328</f>
        <v>0</v>
      </c>
      <c r="AZ328" s="0" t="n">
        <f aca="false">MAX(0,MIN(AP328,$BT328-SUMIF($AP$2:$AY$2,"&lt;"&amp;AP$2,$AP328:$AY328)))</f>
        <v>0</v>
      </c>
      <c r="BA328" s="0" t="n">
        <f aca="false">MAX(0,MIN(AQ328,$BT328-SUMIF($AP$2:$AY$2,"&lt;"&amp;AQ$2,$AP328:$AY328)))</f>
        <v>0</v>
      </c>
      <c r="BB328" s="0" t="n">
        <f aca="false">MAX(0,MIN(AR328,$BT328-SUMIF($AP$2:$AY$2,"&lt;"&amp;AR$2,$AP328:$AY328)))</f>
        <v>0</v>
      </c>
      <c r="BC328" s="0" t="n">
        <f aca="false">MAX(0,MIN(AS328,$BT328-SUMIF($AP$2:$AY$2,"&lt;"&amp;AS$2,$AP328:$AY328)))</f>
        <v>0</v>
      </c>
      <c r="BD328" s="0" t="n">
        <f aca="false">MAX(0,MIN(AT328,$BT328-SUMIF($AP$2:$AY$2,"&lt;"&amp;AT$2,$AP328:$AY328)))</f>
        <v>0</v>
      </c>
      <c r="BE328" s="0" t="n">
        <f aca="false">MAX(0,MIN(AU328,$BT328-SUMIF($AP$2:$AY$2,"&lt;"&amp;AU$2,$AP328:$AY328)))</f>
        <v>0</v>
      </c>
      <c r="BF328" s="0" t="n">
        <f aca="false">MAX(0,MIN(AV328,$BT328-SUMIF($AP$2:$AY$2,"&lt;"&amp;AV$2,$AP328:$AY328)))</f>
        <v>0</v>
      </c>
      <c r="BG328" s="0" t="n">
        <f aca="false">MAX(0,MIN(AW328,$BT328-SUMIF($AP$2:$AY$2,"&lt;"&amp;AW$2,$AP328:$AY328)))</f>
        <v>0</v>
      </c>
      <c r="BH328" s="0" t="n">
        <f aca="false">MAX(0,MIN(AX328,$BT328-SUMIF($AP$2:$AY$2,"&lt;"&amp;AX$2,$AP328:$AY328)))</f>
        <v>0</v>
      </c>
      <c r="BI328" s="0" t="n">
        <f aca="false">MAX(0,MIN(AY328,$BT328-SUMIF($AP$2:$AY$2,"&lt;"&amp;AY$2,$AP328:$AY328)))</f>
        <v>0</v>
      </c>
      <c r="BJ328" s="0" t="n">
        <f aca="false">ROUND(V328-AF328-AZ328,2)</f>
        <v>0</v>
      </c>
      <c r="BK328" s="0" t="n">
        <f aca="false">ROUND(W328-AG328-BA328,2)</f>
        <v>0</v>
      </c>
      <c r="BL328" s="0" t="n">
        <f aca="false">ROUND(X328-AH328-BB328,2)</f>
        <v>0</v>
      </c>
      <c r="BM328" s="0" t="n">
        <f aca="false">ROUND(Y328-AI328-BC328,2)</f>
        <v>0</v>
      </c>
      <c r="BN328" s="0" t="n">
        <f aca="false">ROUND(Z328-AJ328-BD328,2)</f>
        <v>0</v>
      </c>
      <c r="BO328" s="0" t="n">
        <f aca="false">ROUND(AA328-AK328-BE328,2)</f>
        <v>0</v>
      </c>
      <c r="BP328" s="0" t="n">
        <f aca="false">ROUND(AB328-AL328-BF328,2)</f>
        <v>0</v>
      </c>
      <c r="BQ328" s="0" t="n">
        <f aca="false">ROUND(AC328-AM328-BG328,2)</f>
        <v>0</v>
      </c>
      <c r="BR328" s="0" t="n">
        <f aca="false">ROUND(AD328-AN328-BH328,2)</f>
        <v>0</v>
      </c>
      <c r="BS328" s="0" t="n">
        <f aca="false">ROUND(AE328-AO328-BI328,2)</f>
        <v>0</v>
      </c>
      <c r="BT328" s="0" t="n">
        <f aca="false">MAX(0,Plan!$C$4-SUM(AF328:AO328))</f>
        <v>650</v>
      </c>
      <c r="BU328" s="0" t="n">
        <f aca="false">ROUND(SUM(BJ328:BS328),2)</f>
        <v>0</v>
      </c>
      <c r="BV328" s="0" t="n">
        <f aca="false">SUM(AF328:AO328)+SUM(AZ328:BI328)</f>
        <v>0</v>
      </c>
      <c r="BW328" s="0" t="n">
        <f aca="false">SUM(L328:U328)</f>
        <v>0</v>
      </c>
    </row>
    <row r="329" customFormat="false" ht="15" hidden="false" customHeight="false" outlineLevel="0" collapsed="false">
      <c r="A329" s="0" t="n">
        <v>324</v>
      </c>
      <c r="B329" s="0" t="n">
        <f aca="false">BJ328</f>
        <v>0</v>
      </c>
      <c r="C329" s="0" t="n">
        <f aca="false">BK328</f>
        <v>0</v>
      </c>
      <c r="D329" s="0" t="n">
        <f aca="false">BL328</f>
        <v>0</v>
      </c>
      <c r="E329" s="0" t="n">
        <f aca="false">BM328</f>
        <v>0</v>
      </c>
      <c r="F329" s="0" t="n">
        <f aca="false">BN328</f>
        <v>0</v>
      </c>
      <c r="G329" s="0" t="n">
        <f aca="false">BO328</f>
        <v>0</v>
      </c>
      <c r="H329" s="0" t="n">
        <f aca="false">BP328</f>
        <v>0</v>
      </c>
      <c r="I329" s="0" t="n">
        <f aca="false">BQ328</f>
        <v>0</v>
      </c>
      <c r="J329" s="0" t="n">
        <f aca="false">BR328</f>
        <v>0</v>
      </c>
      <c r="K329" s="0" t="n">
        <f aca="false">BS328</f>
        <v>0</v>
      </c>
      <c r="L329" s="0" t="n">
        <f aca="false">ROUND(B329*N(Debts!$D$5)/12,2)</f>
        <v>0</v>
      </c>
      <c r="M329" s="0" t="n">
        <f aca="false">ROUND(C329*N(Debts!$D$6)/12,2)</f>
        <v>0</v>
      </c>
      <c r="N329" s="0" t="n">
        <f aca="false">ROUND(D329*N(Debts!$D$7)/12,2)</f>
        <v>0</v>
      </c>
      <c r="O329" s="0" t="n">
        <f aca="false">ROUND(E329*N(Debts!$D$8)/12,2)</f>
        <v>0</v>
      </c>
      <c r="P329" s="0" t="n">
        <f aca="false">ROUND(F329*N(Debts!$D$9)/12,2)</f>
        <v>0</v>
      </c>
      <c r="Q329" s="0" t="n">
        <f aca="false">ROUND(G329*N(Debts!$D$10)/12,2)</f>
        <v>0</v>
      </c>
      <c r="R329" s="0" t="n">
        <f aca="false">ROUND(H329*N(Debts!$D$11)/12,2)</f>
        <v>0</v>
      </c>
      <c r="S329" s="0" t="n">
        <f aca="false">ROUND(I329*N(Debts!$D$12)/12,2)</f>
        <v>0</v>
      </c>
      <c r="T329" s="0" t="n">
        <f aca="false">ROUND(J329*N(Debts!$D$13)/12,2)</f>
        <v>0</v>
      </c>
      <c r="U329" s="0" t="n">
        <f aca="false">ROUND(K329*N(Debts!$D$14)/12,2)</f>
        <v>0</v>
      </c>
      <c r="V329" s="0" t="n">
        <f aca="false">B329+L329</f>
        <v>0</v>
      </c>
      <c r="W329" s="0" t="n">
        <f aca="false">C329+M329</f>
        <v>0</v>
      </c>
      <c r="X329" s="0" t="n">
        <f aca="false">D329+N329</f>
        <v>0</v>
      </c>
      <c r="Y329" s="0" t="n">
        <f aca="false">E329+O329</f>
        <v>0</v>
      </c>
      <c r="Z329" s="0" t="n">
        <f aca="false">F329+P329</f>
        <v>0</v>
      </c>
      <c r="AA329" s="0" t="n">
        <f aca="false">G329+Q329</f>
        <v>0</v>
      </c>
      <c r="AB329" s="0" t="n">
        <f aca="false">H329+R329</f>
        <v>0</v>
      </c>
      <c r="AC329" s="0" t="n">
        <f aca="false">I329+S329</f>
        <v>0</v>
      </c>
      <c r="AD329" s="0" t="n">
        <f aca="false">J329+T329</f>
        <v>0</v>
      </c>
      <c r="AE329" s="0" t="n">
        <f aca="false">K329+U329</f>
        <v>0</v>
      </c>
      <c r="AF329" s="0" t="n">
        <f aca="false">MIN(N(Debts!$E$5),V329)</f>
        <v>0</v>
      </c>
      <c r="AG329" s="0" t="n">
        <f aca="false">MIN(N(Debts!$E$6),W329)</f>
        <v>0</v>
      </c>
      <c r="AH329" s="0" t="n">
        <f aca="false">MIN(N(Debts!$E$7),X329)</f>
        <v>0</v>
      </c>
      <c r="AI329" s="0" t="n">
        <f aca="false">MIN(N(Debts!$E$8),Y329)</f>
        <v>0</v>
      </c>
      <c r="AJ329" s="0" t="n">
        <f aca="false">MIN(N(Debts!$E$9),Z329)</f>
        <v>0</v>
      </c>
      <c r="AK329" s="0" t="n">
        <f aca="false">MIN(N(Debts!$E$10),AA329)</f>
        <v>0</v>
      </c>
      <c r="AL329" s="0" t="n">
        <f aca="false">MIN(N(Debts!$E$11),AB329)</f>
        <v>0</v>
      </c>
      <c r="AM329" s="0" t="n">
        <f aca="false">MIN(N(Debts!$E$12),AC329)</f>
        <v>0</v>
      </c>
      <c r="AN329" s="0" t="n">
        <f aca="false">MIN(N(Debts!$E$13),AD329)</f>
        <v>0</v>
      </c>
      <c r="AO329" s="0" t="n">
        <f aca="false">MIN(N(Debts!$E$14),AE329)</f>
        <v>0</v>
      </c>
      <c r="AP329" s="0" t="n">
        <f aca="false">V329-AF329</f>
        <v>0</v>
      </c>
      <c r="AQ329" s="0" t="n">
        <f aca="false">W329-AG329</f>
        <v>0</v>
      </c>
      <c r="AR329" s="0" t="n">
        <f aca="false">X329-AH329</f>
        <v>0</v>
      </c>
      <c r="AS329" s="0" t="n">
        <f aca="false">Y329-AI329</f>
        <v>0</v>
      </c>
      <c r="AT329" s="0" t="n">
        <f aca="false">Z329-AJ329</f>
        <v>0</v>
      </c>
      <c r="AU329" s="0" t="n">
        <f aca="false">AA329-AK329</f>
        <v>0</v>
      </c>
      <c r="AV329" s="0" t="n">
        <f aca="false">AB329-AL329</f>
        <v>0</v>
      </c>
      <c r="AW329" s="0" t="n">
        <f aca="false">AC329-AM329</f>
        <v>0</v>
      </c>
      <c r="AX329" s="0" t="n">
        <f aca="false">AD329-AN329</f>
        <v>0</v>
      </c>
      <c r="AY329" s="0" t="n">
        <f aca="false">AE329-AO329</f>
        <v>0</v>
      </c>
      <c r="AZ329" s="0" t="n">
        <f aca="false">MAX(0,MIN(AP329,$BT329-SUMIF($AP$2:$AY$2,"&lt;"&amp;AP$2,$AP329:$AY329)))</f>
        <v>0</v>
      </c>
      <c r="BA329" s="0" t="n">
        <f aca="false">MAX(0,MIN(AQ329,$BT329-SUMIF($AP$2:$AY$2,"&lt;"&amp;AQ$2,$AP329:$AY329)))</f>
        <v>0</v>
      </c>
      <c r="BB329" s="0" t="n">
        <f aca="false">MAX(0,MIN(AR329,$BT329-SUMIF($AP$2:$AY$2,"&lt;"&amp;AR$2,$AP329:$AY329)))</f>
        <v>0</v>
      </c>
      <c r="BC329" s="0" t="n">
        <f aca="false">MAX(0,MIN(AS329,$BT329-SUMIF($AP$2:$AY$2,"&lt;"&amp;AS$2,$AP329:$AY329)))</f>
        <v>0</v>
      </c>
      <c r="BD329" s="0" t="n">
        <f aca="false">MAX(0,MIN(AT329,$BT329-SUMIF($AP$2:$AY$2,"&lt;"&amp;AT$2,$AP329:$AY329)))</f>
        <v>0</v>
      </c>
      <c r="BE329" s="0" t="n">
        <f aca="false">MAX(0,MIN(AU329,$BT329-SUMIF($AP$2:$AY$2,"&lt;"&amp;AU$2,$AP329:$AY329)))</f>
        <v>0</v>
      </c>
      <c r="BF329" s="0" t="n">
        <f aca="false">MAX(0,MIN(AV329,$BT329-SUMIF($AP$2:$AY$2,"&lt;"&amp;AV$2,$AP329:$AY329)))</f>
        <v>0</v>
      </c>
      <c r="BG329" s="0" t="n">
        <f aca="false">MAX(0,MIN(AW329,$BT329-SUMIF($AP$2:$AY$2,"&lt;"&amp;AW$2,$AP329:$AY329)))</f>
        <v>0</v>
      </c>
      <c r="BH329" s="0" t="n">
        <f aca="false">MAX(0,MIN(AX329,$BT329-SUMIF($AP$2:$AY$2,"&lt;"&amp;AX$2,$AP329:$AY329)))</f>
        <v>0</v>
      </c>
      <c r="BI329" s="0" t="n">
        <f aca="false">MAX(0,MIN(AY329,$BT329-SUMIF($AP$2:$AY$2,"&lt;"&amp;AY$2,$AP329:$AY329)))</f>
        <v>0</v>
      </c>
      <c r="BJ329" s="0" t="n">
        <f aca="false">ROUND(V329-AF329-AZ329,2)</f>
        <v>0</v>
      </c>
      <c r="BK329" s="0" t="n">
        <f aca="false">ROUND(W329-AG329-BA329,2)</f>
        <v>0</v>
      </c>
      <c r="BL329" s="0" t="n">
        <f aca="false">ROUND(X329-AH329-BB329,2)</f>
        <v>0</v>
      </c>
      <c r="BM329" s="0" t="n">
        <f aca="false">ROUND(Y329-AI329-BC329,2)</f>
        <v>0</v>
      </c>
      <c r="BN329" s="0" t="n">
        <f aca="false">ROUND(Z329-AJ329-BD329,2)</f>
        <v>0</v>
      </c>
      <c r="BO329" s="0" t="n">
        <f aca="false">ROUND(AA329-AK329-BE329,2)</f>
        <v>0</v>
      </c>
      <c r="BP329" s="0" t="n">
        <f aca="false">ROUND(AB329-AL329-BF329,2)</f>
        <v>0</v>
      </c>
      <c r="BQ329" s="0" t="n">
        <f aca="false">ROUND(AC329-AM329-BG329,2)</f>
        <v>0</v>
      </c>
      <c r="BR329" s="0" t="n">
        <f aca="false">ROUND(AD329-AN329-BH329,2)</f>
        <v>0</v>
      </c>
      <c r="BS329" s="0" t="n">
        <f aca="false">ROUND(AE329-AO329-BI329,2)</f>
        <v>0</v>
      </c>
      <c r="BT329" s="0" t="n">
        <f aca="false">MAX(0,Plan!$C$4-SUM(AF329:AO329))</f>
        <v>650</v>
      </c>
      <c r="BU329" s="0" t="n">
        <f aca="false">ROUND(SUM(BJ329:BS329),2)</f>
        <v>0</v>
      </c>
      <c r="BV329" s="0" t="n">
        <f aca="false">SUM(AF329:AO329)+SUM(AZ329:BI329)</f>
        <v>0</v>
      </c>
      <c r="BW329" s="0" t="n">
        <f aca="false">SUM(L329:U329)</f>
        <v>0</v>
      </c>
    </row>
    <row r="330" customFormat="false" ht="15" hidden="false" customHeight="false" outlineLevel="0" collapsed="false">
      <c r="A330" s="0" t="n">
        <v>325</v>
      </c>
      <c r="B330" s="0" t="n">
        <f aca="false">BJ329</f>
        <v>0</v>
      </c>
      <c r="C330" s="0" t="n">
        <f aca="false">BK329</f>
        <v>0</v>
      </c>
      <c r="D330" s="0" t="n">
        <f aca="false">BL329</f>
        <v>0</v>
      </c>
      <c r="E330" s="0" t="n">
        <f aca="false">BM329</f>
        <v>0</v>
      </c>
      <c r="F330" s="0" t="n">
        <f aca="false">BN329</f>
        <v>0</v>
      </c>
      <c r="G330" s="0" t="n">
        <f aca="false">BO329</f>
        <v>0</v>
      </c>
      <c r="H330" s="0" t="n">
        <f aca="false">BP329</f>
        <v>0</v>
      </c>
      <c r="I330" s="0" t="n">
        <f aca="false">BQ329</f>
        <v>0</v>
      </c>
      <c r="J330" s="0" t="n">
        <f aca="false">BR329</f>
        <v>0</v>
      </c>
      <c r="K330" s="0" t="n">
        <f aca="false">BS329</f>
        <v>0</v>
      </c>
      <c r="L330" s="0" t="n">
        <f aca="false">ROUND(B330*N(Debts!$D$5)/12,2)</f>
        <v>0</v>
      </c>
      <c r="M330" s="0" t="n">
        <f aca="false">ROUND(C330*N(Debts!$D$6)/12,2)</f>
        <v>0</v>
      </c>
      <c r="N330" s="0" t="n">
        <f aca="false">ROUND(D330*N(Debts!$D$7)/12,2)</f>
        <v>0</v>
      </c>
      <c r="O330" s="0" t="n">
        <f aca="false">ROUND(E330*N(Debts!$D$8)/12,2)</f>
        <v>0</v>
      </c>
      <c r="P330" s="0" t="n">
        <f aca="false">ROUND(F330*N(Debts!$D$9)/12,2)</f>
        <v>0</v>
      </c>
      <c r="Q330" s="0" t="n">
        <f aca="false">ROUND(G330*N(Debts!$D$10)/12,2)</f>
        <v>0</v>
      </c>
      <c r="R330" s="0" t="n">
        <f aca="false">ROUND(H330*N(Debts!$D$11)/12,2)</f>
        <v>0</v>
      </c>
      <c r="S330" s="0" t="n">
        <f aca="false">ROUND(I330*N(Debts!$D$12)/12,2)</f>
        <v>0</v>
      </c>
      <c r="T330" s="0" t="n">
        <f aca="false">ROUND(J330*N(Debts!$D$13)/12,2)</f>
        <v>0</v>
      </c>
      <c r="U330" s="0" t="n">
        <f aca="false">ROUND(K330*N(Debts!$D$14)/12,2)</f>
        <v>0</v>
      </c>
      <c r="V330" s="0" t="n">
        <f aca="false">B330+L330</f>
        <v>0</v>
      </c>
      <c r="W330" s="0" t="n">
        <f aca="false">C330+M330</f>
        <v>0</v>
      </c>
      <c r="X330" s="0" t="n">
        <f aca="false">D330+N330</f>
        <v>0</v>
      </c>
      <c r="Y330" s="0" t="n">
        <f aca="false">E330+O330</f>
        <v>0</v>
      </c>
      <c r="Z330" s="0" t="n">
        <f aca="false">F330+P330</f>
        <v>0</v>
      </c>
      <c r="AA330" s="0" t="n">
        <f aca="false">G330+Q330</f>
        <v>0</v>
      </c>
      <c r="AB330" s="0" t="n">
        <f aca="false">H330+R330</f>
        <v>0</v>
      </c>
      <c r="AC330" s="0" t="n">
        <f aca="false">I330+S330</f>
        <v>0</v>
      </c>
      <c r="AD330" s="0" t="n">
        <f aca="false">J330+T330</f>
        <v>0</v>
      </c>
      <c r="AE330" s="0" t="n">
        <f aca="false">K330+U330</f>
        <v>0</v>
      </c>
      <c r="AF330" s="0" t="n">
        <f aca="false">MIN(N(Debts!$E$5),V330)</f>
        <v>0</v>
      </c>
      <c r="AG330" s="0" t="n">
        <f aca="false">MIN(N(Debts!$E$6),W330)</f>
        <v>0</v>
      </c>
      <c r="AH330" s="0" t="n">
        <f aca="false">MIN(N(Debts!$E$7),X330)</f>
        <v>0</v>
      </c>
      <c r="AI330" s="0" t="n">
        <f aca="false">MIN(N(Debts!$E$8),Y330)</f>
        <v>0</v>
      </c>
      <c r="AJ330" s="0" t="n">
        <f aca="false">MIN(N(Debts!$E$9),Z330)</f>
        <v>0</v>
      </c>
      <c r="AK330" s="0" t="n">
        <f aca="false">MIN(N(Debts!$E$10),AA330)</f>
        <v>0</v>
      </c>
      <c r="AL330" s="0" t="n">
        <f aca="false">MIN(N(Debts!$E$11),AB330)</f>
        <v>0</v>
      </c>
      <c r="AM330" s="0" t="n">
        <f aca="false">MIN(N(Debts!$E$12),AC330)</f>
        <v>0</v>
      </c>
      <c r="AN330" s="0" t="n">
        <f aca="false">MIN(N(Debts!$E$13),AD330)</f>
        <v>0</v>
      </c>
      <c r="AO330" s="0" t="n">
        <f aca="false">MIN(N(Debts!$E$14),AE330)</f>
        <v>0</v>
      </c>
      <c r="AP330" s="0" t="n">
        <f aca="false">V330-AF330</f>
        <v>0</v>
      </c>
      <c r="AQ330" s="0" t="n">
        <f aca="false">W330-AG330</f>
        <v>0</v>
      </c>
      <c r="AR330" s="0" t="n">
        <f aca="false">X330-AH330</f>
        <v>0</v>
      </c>
      <c r="AS330" s="0" t="n">
        <f aca="false">Y330-AI330</f>
        <v>0</v>
      </c>
      <c r="AT330" s="0" t="n">
        <f aca="false">Z330-AJ330</f>
        <v>0</v>
      </c>
      <c r="AU330" s="0" t="n">
        <f aca="false">AA330-AK330</f>
        <v>0</v>
      </c>
      <c r="AV330" s="0" t="n">
        <f aca="false">AB330-AL330</f>
        <v>0</v>
      </c>
      <c r="AW330" s="0" t="n">
        <f aca="false">AC330-AM330</f>
        <v>0</v>
      </c>
      <c r="AX330" s="0" t="n">
        <f aca="false">AD330-AN330</f>
        <v>0</v>
      </c>
      <c r="AY330" s="0" t="n">
        <f aca="false">AE330-AO330</f>
        <v>0</v>
      </c>
      <c r="AZ330" s="0" t="n">
        <f aca="false">MAX(0,MIN(AP330,$BT330-SUMIF($AP$2:$AY$2,"&lt;"&amp;AP$2,$AP330:$AY330)))</f>
        <v>0</v>
      </c>
      <c r="BA330" s="0" t="n">
        <f aca="false">MAX(0,MIN(AQ330,$BT330-SUMIF($AP$2:$AY$2,"&lt;"&amp;AQ$2,$AP330:$AY330)))</f>
        <v>0</v>
      </c>
      <c r="BB330" s="0" t="n">
        <f aca="false">MAX(0,MIN(AR330,$BT330-SUMIF($AP$2:$AY$2,"&lt;"&amp;AR$2,$AP330:$AY330)))</f>
        <v>0</v>
      </c>
      <c r="BC330" s="0" t="n">
        <f aca="false">MAX(0,MIN(AS330,$BT330-SUMIF($AP$2:$AY$2,"&lt;"&amp;AS$2,$AP330:$AY330)))</f>
        <v>0</v>
      </c>
      <c r="BD330" s="0" t="n">
        <f aca="false">MAX(0,MIN(AT330,$BT330-SUMIF($AP$2:$AY$2,"&lt;"&amp;AT$2,$AP330:$AY330)))</f>
        <v>0</v>
      </c>
      <c r="BE330" s="0" t="n">
        <f aca="false">MAX(0,MIN(AU330,$BT330-SUMIF($AP$2:$AY$2,"&lt;"&amp;AU$2,$AP330:$AY330)))</f>
        <v>0</v>
      </c>
      <c r="BF330" s="0" t="n">
        <f aca="false">MAX(0,MIN(AV330,$BT330-SUMIF($AP$2:$AY$2,"&lt;"&amp;AV$2,$AP330:$AY330)))</f>
        <v>0</v>
      </c>
      <c r="BG330" s="0" t="n">
        <f aca="false">MAX(0,MIN(AW330,$BT330-SUMIF($AP$2:$AY$2,"&lt;"&amp;AW$2,$AP330:$AY330)))</f>
        <v>0</v>
      </c>
      <c r="BH330" s="0" t="n">
        <f aca="false">MAX(0,MIN(AX330,$BT330-SUMIF($AP$2:$AY$2,"&lt;"&amp;AX$2,$AP330:$AY330)))</f>
        <v>0</v>
      </c>
      <c r="BI330" s="0" t="n">
        <f aca="false">MAX(0,MIN(AY330,$BT330-SUMIF($AP$2:$AY$2,"&lt;"&amp;AY$2,$AP330:$AY330)))</f>
        <v>0</v>
      </c>
      <c r="BJ330" s="0" t="n">
        <f aca="false">ROUND(V330-AF330-AZ330,2)</f>
        <v>0</v>
      </c>
      <c r="BK330" s="0" t="n">
        <f aca="false">ROUND(W330-AG330-BA330,2)</f>
        <v>0</v>
      </c>
      <c r="BL330" s="0" t="n">
        <f aca="false">ROUND(X330-AH330-BB330,2)</f>
        <v>0</v>
      </c>
      <c r="BM330" s="0" t="n">
        <f aca="false">ROUND(Y330-AI330-BC330,2)</f>
        <v>0</v>
      </c>
      <c r="BN330" s="0" t="n">
        <f aca="false">ROUND(Z330-AJ330-BD330,2)</f>
        <v>0</v>
      </c>
      <c r="BO330" s="0" t="n">
        <f aca="false">ROUND(AA330-AK330-BE330,2)</f>
        <v>0</v>
      </c>
      <c r="BP330" s="0" t="n">
        <f aca="false">ROUND(AB330-AL330-BF330,2)</f>
        <v>0</v>
      </c>
      <c r="BQ330" s="0" t="n">
        <f aca="false">ROUND(AC330-AM330-BG330,2)</f>
        <v>0</v>
      </c>
      <c r="BR330" s="0" t="n">
        <f aca="false">ROUND(AD330-AN330-BH330,2)</f>
        <v>0</v>
      </c>
      <c r="BS330" s="0" t="n">
        <f aca="false">ROUND(AE330-AO330-BI330,2)</f>
        <v>0</v>
      </c>
      <c r="BT330" s="0" t="n">
        <f aca="false">MAX(0,Plan!$C$4-SUM(AF330:AO330))</f>
        <v>650</v>
      </c>
      <c r="BU330" s="0" t="n">
        <f aca="false">ROUND(SUM(BJ330:BS330),2)</f>
        <v>0</v>
      </c>
      <c r="BV330" s="0" t="n">
        <f aca="false">SUM(AF330:AO330)+SUM(AZ330:BI330)</f>
        <v>0</v>
      </c>
      <c r="BW330" s="0" t="n">
        <f aca="false">SUM(L330:U330)</f>
        <v>0</v>
      </c>
    </row>
    <row r="331" customFormat="false" ht="15" hidden="false" customHeight="false" outlineLevel="0" collapsed="false">
      <c r="A331" s="0" t="n">
        <v>326</v>
      </c>
      <c r="B331" s="0" t="n">
        <f aca="false">BJ330</f>
        <v>0</v>
      </c>
      <c r="C331" s="0" t="n">
        <f aca="false">BK330</f>
        <v>0</v>
      </c>
      <c r="D331" s="0" t="n">
        <f aca="false">BL330</f>
        <v>0</v>
      </c>
      <c r="E331" s="0" t="n">
        <f aca="false">BM330</f>
        <v>0</v>
      </c>
      <c r="F331" s="0" t="n">
        <f aca="false">BN330</f>
        <v>0</v>
      </c>
      <c r="G331" s="0" t="n">
        <f aca="false">BO330</f>
        <v>0</v>
      </c>
      <c r="H331" s="0" t="n">
        <f aca="false">BP330</f>
        <v>0</v>
      </c>
      <c r="I331" s="0" t="n">
        <f aca="false">BQ330</f>
        <v>0</v>
      </c>
      <c r="J331" s="0" t="n">
        <f aca="false">BR330</f>
        <v>0</v>
      </c>
      <c r="K331" s="0" t="n">
        <f aca="false">BS330</f>
        <v>0</v>
      </c>
      <c r="L331" s="0" t="n">
        <f aca="false">ROUND(B331*N(Debts!$D$5)/12,2)</f>
        <v>0</v>
      </c>
      <c r="M331" s="0" t="n">
        <f aca="false">ROUND(C331*N(Debts!$D$6)/12,2)</f>
        <v>0</v>
      </c>
      <c r="N331" s="0" t="n">
        <f aca="false">ROUND(D331*N(Debts!$D$7)/12,2)</f>
        <v>0</v>
      </c>
      <c r="O331" s="0" t="n">
        <f aca="false">ROUND(E331*N(Debts!$D$8)/12,2)</f>
        <v>0</v>
      </c>
      <c r="P331" s="0" t="n">
        <f aca="false">ROUND(F331*N(Debts!$D$9)/12,2)</f>
        <v>0</v>
      </c>
      <c r="Q331" s="0" t="n">
        <f aca="false">ROUND(G331*N(Debts!$D$10)/12,2)</f>
        <v>0</v>
      </c>
      <c r="R331" s="0" t="n">
        <f aca="false">ROUND(H331*N(Debts!$D$11)/12,2)</f>
        <v>0</v>
      </c>
      <c r="S331" s="0" t="n">
        <f aca="false">ROUND(I331*N(Debts!$D$12)/12,2)</f>
        <v>0</v>
      </c>
      <c r="T331" s="0" t="n">
        <f aca="false">ROUND(J331*N(Debts!$D$13)/12,2)</f>
        <v>0</v>
      </c>
      <c r="U331" s="0" t="n">
        <f aca="false">ROUND(K331*N(Debts!$D$14)/12,2)</f>
        <v>0</v>
      </c>
      <c r="V331" s="0" t="n">
        <f aca="false">B331+L331</f>
        <v>0</v>
      </c>
      <c r="W331" s="0" t="n">
        <f aca="false">C331+M331</f>
        <v>0</v>
      </c>
      <c r="X331" s="0" t="n">
        <f aca="false">D331+N331</f>
        <v>0</v>
      </c>
      <c r="Y331" s="0" t="n">
        <f aca="false">E331+O331</f>
        <v>0</v>
      </c>
      <c r="Z331" s="0" t="n">
        <f aca="false">F331+P331</f>
        <v>0</v>
      </c>
      <c r="AA331" s="0" t="n">
        <f aca="false">G331+Q331</f>
        <v>0</v>
      </c>
      <c r="AB331" s="0" t="n">
        <f aca="false">H331+R331</f>
        <v>0</v>
      </c>
      <c r="AC331" s="0" t="n">
        <f aca="false">I331+S331</f>
        <v>0</v>
      </c>
      <c r="AD331" s="0" t="n">
        <f aca="false">J331+T331</f>
        <v>0</v>
      </c>
      <c r="AE331" s="0" t="n">
        <f aca="false">K331+U331</f>
        <v>0</v>
      </c>
      <c r="AF331" s="0" t="n">
        <f aca="false">MIN(N(Debts!$E$5),V331)</f>
        <v>0</v>
      </c>
      <c r="AG331" s="0" t="n">
        <f aca="false">MIN(N(Debts!$E$6),W331)</f>
        <v>0</v>
      </c>
      <c r="AH331" s="0" t="n">
        <f aca="false">MIN(N(Debts!$E$7),X331)</f>
        <v>0</v>
      </c>
      <c r="AI331" s="0" t="n">
        <f aca="false">MIN(N(Debts!$E$8),Y331)</f>
        <v>0</v>
      </c>
      <c r="AJ331" s="0" t="n">
        <f aca="false">MIN(N(Debts!$E$9),Z331)</f>
        <v>0</v>
      </c>
      <c r="AK331" s="0" t="n">
        <f aca="false">MIN(N(Debts!$E$10),AA331)</f>
        <v>0</v>
      </c>
      <c r="AL331" s="0" t="n">
        <f aca="false">MIN(N(Debts!$E$11),AB331)</f>
        <v>0</v>
      </c>
      <c r="AM331" s="0" t="n">
        <f aca="false">MIN(N(Debts!$E$12),AC331)</f>
        <v>0</v>
      </c>
      <c r="AN331" s="0" t="n">
        <f aca="false">MIN(N(Debts!$E$13),AD331)</f>
        <v>0</v>
      </c>
      <c r="AO331" s="0" t="n">
        <f aca="false">MIN(N(Debts!$E$14),AE331)</f>
        <v>0</v>
      </c>
      <c r="AP331" s="0" t="n">
        <f aca="false">V331-AF331</f>
        <v>0</v>
      </c>
      <c r="AQ331" s="0" t="n">
        <f aca="false">W331-AG331</f>
        <v>0</v>
      </c>
      <c r="AR331" s="0" t="n">
        <f aca="false">X331-AH331</f>
        <v>0</v>
      </c>
      <c r="AS331" s="0" t="n">
        <f aca="false">Y331-AI331</f>
        <v>0</v>
      </c>
      <c r="AT331" s="0" t="n">
        <f aca="false">Z331-AJ331</f>
        <v>0</v>
      </c>
      <c r="AU331" s="0" t="n">
        <f aca="false">AA331-AK331</f>
        <v>0</v>
      </c>
      <c r="AV331" s="0" t="n">
        <f aca="false">AB331-AL331</f>
        <v>0</v>
      </c>
      <c r="AW331" s="0" t="n">
        <f aca="false">AC331-AM331</f>
        <v>0</v>
      </c>
      <c r="AX331" s="0" t="n">
        <f aca="false">AD331-AN331</f>
        <v>0</v>
      </c>
      <c r="AY331" s="0" t="n">
        <f aca="false">AE331-AO331</f>
        <v>0</v>
      </c>
      <c r="AZ331" s="0" t="n">
        <f aca="false">MAX(0,MIN(AP331,$BT331-SUMIF($AP$2:$AY$2,"&lt;"&amp;AP$2,$AP331:$AY331)))</f>
        <v>0</v>
      </c>
      <c r="BA331" s="0" t="n">
        <f aca="false">MAX(0,MIN(AQ331,$BT331-SUMIF($AP$2:$AY$2,"&lt;"&amp;AQ$2,$AP331:$AY331)))</f>
        <v>0</v>
      </c>
      <c r="BB331" s="0" t="n">
        <f aca="false">MAX(0,MIN(AR331,$BT331-SUMIF($AP$2:$AY$2,"&lt;"&amp;AR$2,$AP331:$AY331)))</f>
        <v>0</v>
      </c>
      <c r="BC331" s="0" t="n">
        <f aca="false">MAX(0,MIN(AS331,$BT331-SUMIF($AP$2:$AY$2,"&lt;"&amp;AS$2,$AP331:$AY331)))</f>
        <v>0</v>
      </c>
      <c r="BD331" s="0" t="n">
        <f aca="false">MAX(0,MIN(AT331,$BT331-SUMIF($AP$2:$AY$2,"&lt;"&amp;AT$2,$AP331:$AY331)))</f>
        <v>0</v>
      </c>
      <c r="BE331" s="0" t="n">
        <f aca="false">MAX(0,MIN(AU331,$BT331-SUMIF($AP$2:$AY$2,"&lt;"&amp;AU$2,$AP331:$AY331)))</f>
        <v>0</v>
      </c>
      <c r="BF331" s="0" t="n">
        <f aca="false">MAX(0,MIN(AV331,$BT331-SUMIF($AP$2:$AY$2,"&lt;"&amp;AV$2,$AP331:$AY331)))</f>
        <v>0</v>
      </c>
      <c r="BG331" s="0" t="n">
        <f aca="false">MAX(0,MIN(AW331,$BT331-SUMIF($AP$2:$AY$2,"&lt;"&amp;AW$2,$AP331:$AY331)))</f>
        <v>0</v>
      </c>
      <c r="BH331" s="0" t="n">
        <f aca="false">MAX(0,MIN(AX331,$BT331-SUMIF($AP$2:$AY$2,"&lt;"&amp;AX$2,$AP331:$AY331)))</f>
        <v>0</v>
      </c>
      <c r="BI331" s="0" t="n">
        <f aca="false">MAX(0,MIN(AY331,$BT331-SUMIF($AP$2:$AY$2,"&lt;"&amp;AY$2,$AP331:$AY331)))</f>
        <v>0</v>
      </c>
      <c r="BJ331" s="0" t="n">
        <f aca="false">ROUND(V331-AF331-AZ331,2)</f>
        <v>0</v>
      </c>
      <c r="BK331" s="0" t="n">
        <f aca="false">ROUND(W331-AG331-BA331,2)</f>
        <v>0</v>
      </c>
      <c r="BL331" s="0" t="n">
        <f aca="false">ROUND(X331-AH331-BB331,2)</f>
        <v>0</v>
      </c>
      <c r="BM331" s="0" t="n">
        <f aca="false">ROUND(Y331-AI331-BC331,2)</f>
        <v>0</v>
      </c>
      <c r="BN331" s="0" t="n">
        <f aca="false">ROUND(Z331-AJ331-BD331,2)</f>
        <v>0</v>
      </c>
      <c r="BO331" s="0" t="n">
        <f aca="false">ROUND(AA331-AK331-BE331,2)</f>
        <v>0</v>
      </c>
      <c r="BP331" s="0" t="n">
        <f aca="false">ROUND(AB331-AL331-BF331,2)</f>
        <v>0</v>
      </c>
      <c r="BQ331" s="0" t="n">
        <f aca="false">ROUND(AC331-AM331-BG331,2)</f>
        <v>0</v>
      </c>
      <c r="BR331" s="0" t="n">
        <f aca="false">ROUND(AD331-AN331-BH331,2)</f>
        <v>0</v>
      </c>
      <c r="BS331" s="0" t="n">
        <f aca="false">ROUND(AE331-AO331-BI331,2)</f>
        <v>0</v>
      </c>
      <c r="BT331" s="0" t="n">
        <f aca="false">MAX(0,Plan!$C$4-SUM(AF331:AO331))</f>
        <v>650</v>
      </c>
      <c r="BU331" s="0" t="n">
        <f aca="false">ROUND(SUM(BJ331:BS331),2)</f>
        <v>0</v>
      </c>
      <c r="BV331" s="0" t="n">
        <f aca="false">SUM(AF331:AO331)+SUM(AZ331:BI331)</f>
        <v>0</v>
      </c>
      <c r="BW331" s="0" t="n">
        <f aca="false">SUM(L331:U331)</f>
        <v>0</v>
      </c>
    </row>
    <row r="332" customFormat="false" ht="15" hidden="false" customHeight="false" outlineLevel="0" collapsed="false">
      <c r="A332" s="0" t="n">
        <v>327</v>
      </c>
      <c r="B332" s="0" t="n">
        <f aca="false">BJ331</f>
        <v>0</v>
      </c>
      <c r="C332" s="0" t="n">
        <f aca="false">BK331</f>
        <v>0</v>
      </c>
      <c r="D332" s="0" t="n">
        <f aca="false">BL331</f>
        <v>0</v>
      </c>
      <c r="E332" s="0" t="n">
        <f aca="false">BM331</f>
        <v>0</v>
      </c>
      <c r="F332" s="0" t="n">
        <f aca="false">BN331</f>
        <v>0</v>
      </c>
      <c r="G332" s="0" t="n">
        <f aca="false">BO331</f>
        <v>0</v>
      </c>
      <c r="H332" s="0" t="n">
        <f aca="false">BP331</f>
        <v>0</v>
      </c>
      <c r="I332" s="0" t="n">
        <f aca="false">BQ331</f>
        <v>0</v>
      </c>
      <c r="J332" s="0" t="n">
        <f aca="false">BR331</f>
        <v>0</v>
      </c>
      <c r="K332" s="0" t="n">
        <f aca="false">BS331</f>
        <v>0</v>
      </c>
      <c r="L332" s="0" t="n">
        <f aca="false">ROUND(B332*N(Debts!$D$5)/12,2)</f>
        <v>0</v>
      </c>
      <c r="M332" s="0" t="n">
        <f aca="false">ROUND(C332*N(Debts!$D$6)/12,2)</f>
        <v>0</v>
      </c>
      <c r="N332" s="0" t="n">
        <f aca="false">ROUND(D332*N(Debts!$D$7)/12,2)</f>
        <v>0</v>
      </c>
      <c r="O332" s="0" t="n">
        <f aca="false">ROUND(E332*N(Debts!$D$8)/12,2)</f>
        <v>0</v>
      </c>
      <c r="P332" s="0" t="n">
        <f aca="false">ROUND(F332*N(Debts!$D$9)/12,2)</f>
        <v>0</v>
      </c>
      <c r="Q332" s="0" t="n">
        <f aca="false">ROUND(G332*N(Debts!$D$10)/12,2)</f>
        <v>0</v>
      </c>
      <c r="R332" s="0" t="n">
        <f aca="false">ROUND(H332*N(Debts!$D$11)/12,2)</f>
        <v>0</v>
      </c>
      <c r="S332" s="0" t="n">
        <f aca="false">ROUND(I332*N(Debts!$D$12)/12,2)</f>
        <v>0</v>
      </c>
      <c r="T332" s="0" t="n">
        <f aca="false">ROUND(J332*N(Debts!$D$13)/12,2)</f>
        <v>0</v>
      </c>
      <c r="U332" s="0" t="n">
        <f aca="false">ROUND(K332*N(Debts!$D$14)/12,2)</f>
        <v>0</v>
      </c>
      <c r="V332" s="0" t="n">
        <f aca="false">B332+L332</f>
        <v>0</v>
      </c>
      <c r="W332" s="0" t="n">
        <f aca="false">C332+M332</f>
        <v>0</v>
      </c>
      <c r="X332" s="0" t="n">
        <f aca="false">D332+N332</f>
        <v>0</v>
      </c>
      <c r="Y332" s="0" t="n">
        <f aca="false">E332+O332</f>
        <v>0</v>
      </c>
      <c r="Z332" s="0" t="n">
        <f aca="false">F332+P332</f>
        <v>0</v>
      </c>
      <c r="AA332" s="0" t="n">
        <f aca="false">G332+Q332</f>
        <v>0</v>
      </c>
      <c r="AB332" s="0" t="n">
        <f aca="false">H332+R332</f>
        <v>0</v>
      </c>
      <c r="AC332" s="0" t="n">
        <f aca="false">I332+S332</f>
        <v>0</v>
      </c>
      <c r="AD332" s="0" t="n">
        <f aca="false">J332+T332</f>
        <v>0</v>
      </c>
      <c r="AE332" s="0" t="n">
        <f aca="false">K332+U332</f>
        <v>0</v>
      </c>
      <c r="AF332" s="0" t="n">
        <f aca="false">MIN(N(Debts!$E$5),V332)</f>
        <v>0</v>
      </c>
      <c r="AG332" s="0" t="n">
        <f aca="false">MIN(N(Debts!$E$6),W332)</f>
        <v>0</v>
      </c>
      <c r="AH332" s="0" t="n">
        <f aca="false">MIN(N(Debts!$E$7),X332)</f>
        <v>0</v>
      </c>
      <c r="AI332" s="0" t="n">
        <f aca="false">MIN(N(Debts!$E$8),Y332)</f>
        <v>0</v>
      </c>
      <c r="AJ332" s="0" t="n">
        <f aca="false">MIN(N(Debts!$E$9),Z332)</f>
        <v>0</v>
      </c>
      <c r="AK332" s="0" t="n">
        <f aca="false">MIN(N(Debts!$E$10),AA332)</f>
        <v>0</v>
      </c>
      <c r="AL332" s="0" t="n">
        <f aca="false">MIN(N(Debts!$E$11),AB332)</f>
        <v>0</v>
      </c>
      <c r="AM332" s="0" t="n">
        <f aca="false">MIN(N(Debts!$E$12),AC332)</f>
        <v>0</v>
      </c>
      <c r="AN332" s="0" t="n">
        <f aca="false">MIN(N(Debts!$E$13),AD332)</f>
        <v>0</v>
      </c>
      <c r="AO332" s="0" t="n">
        <f aca="false">MIN(N(Debts!$E$14),AE332)</f>
        <v>0</v>
      </c>
      <c r="AP332" s="0" t="n">
        <f aca="false">V332-AF332</f>
        <v>0</v>
      </c>
      <c r="AQ332" s="0" t="n">
        <f aca="false">W332-AG332</f>
        <v>0</v>
      </c>
      <c r="AR332" s="0" t="n">
        <f aca="false">X332-AH332</f>
        <v>0</v>
      </c>
      <c r="AS332" s="0" t="n">
        <f aca="false">Y332-AI332</f>
        <v>0</v>
      </c>
      <c r="AT332" s="0" t="n">
        <f aca="false">Z332-AJ332</f>
        <v>0</v>
      </c>
      <c r="AU332" s="0" t="n">
        <f aca="false">AA332-AK332</f>
        <v>0</v>
      </c>
      <c r="AV332" s="0" t="n">
        <f aca="false">AB332-AL332</f>
        <v>0</v>
      </c>
      <c r="AW332" s="0" t="n">
        <f aca="false">AC332-AM332</f>
        <v>0</v>
      </c>
      <c r="AX332" s="0" t="n">
        <f aca="false">AD332-AN332</f>
        <v>0</v>
      </c>
      <c r="AY332" s="0" t="n">
        <f aca="false">AE332-AO332</f>
        <v>0</v>
      </c>
      <c r="AZ332" s="0" t="n">
        <f aca="false">MAX(0,MIN(AP332,$BT332-SUMIF($AP$2:$AY$2,"&lt;"&amp;AP$2,$AP332:$AY332)))</f>
        <v>0</v>
      </c>
      <c r="BA332" s="0" t="n">
        <f aca="false">MAX(0,MIN(AQ332,$BT332-SUMIF($AP$2:$AY$2,"&lt;"&amp;AQ$2,$AP332:$AY332)))</f>
        <v>0</v>
      </c>
      <c r="BB332" s="0" t="n">
        <f aca="false">MAX(0,MIN(AR332,$BT332-SUMIF($AP$2:$AY$2,"&lt;"&amp;AR$2,$AP332:$AY332)))</f>
        <v>0</v>
      </c>
      <c r="BC332" s="0" t="n">
        <f aca="false">MAX(0,MIN(AS332,$BT332-SUMIF($AP$2:$AY$2,"&lt;"&amp;AS$2,$AP332:$AY332)))</f>
        <v>0</v>
      </c>
      <c r="BD332" s="0" t="n">
        <f aca="false">MAX(0,MIN(AT332,$BT332-SUMIF($AP$2:$AY$2,"&lt;"&amp;AT$2,$AP332:$AY332)))</f>
        <v>0</v>
      </c>
      <c r="BE332" s="0" t="n">
        <f aca="false">MAX(0,MIN(AU332,$BT332-SUMIF($AP$2:$AY$2,"&lt;"&amp;AU$2,$AP332:$AY332)))</f>
        <v>0</v>
      </c>
      <c r="BF332" s="0" t="n">
        <f aca="false">MAX(0,MIN(AV332,$BT332-SUMIF($AP$2:$AY$2,"&lt;"&amp;AV$2,$AP332:$AY332)))</f>
        <v>0</v>
      </c>
      <c r="BG332" s="0" t="n">
        <f aca="false">MAX(0,MIN(AW332,$BT332-SUMIF($AP$2:$AY$2,"&lt;"&amp;AW$2,$AP332:$AY332)))</f>
        <v>0</v>
      </c>
      <c r="BH332" s="0" t="n">
        <f aca="false">MAX(0,MIN(AX332,$BT332-SUMIF($AP$2:$AY$2,"&lt;"&amp;AX$2,$AP332:$AY332)))</f>
        <v>0</v>
      </c>
      <c r="BI332" s="0" t="n">
        <f aca="false">MAX(0,MIN(AY332,$BT332-SUMIF($AP$2:$AY$2,"&lt;"&amp;AY$2,$AP332:$AY332)))</f>
        <v>0</v>
      </c>
      <c r="BJ332" s="0" t="n">
        <f aca="false">ROUND(V332-AF332-AZ332,2)</f>
        <v>0</v>
      </c>
      <c r="BK332" s="0" t="n">
        <f aca="false">ROUND(W332-AG332-BA332,2)</f>
        <v>0</v>
      </c>
      <c r="BL332" s="0" t="n">
        <f aca="false">ROUND(X332-AH332-BB332,2)</f>
        <v>0</v>
      </c>
      <c r="BM332" s="0" t="n">
        <f aca="false">ROUND(Y332-AI332-BC332,2)</f>
        <v>0</v>
      </c>
      <c r="BN332" s="0" t="n">
        <f aca="false">ROUND(Z332-AJ332-BD332,2)</f>
        <v>0</v>
      </c>
      <c r="BO332" s="0" t="n">
        <f aca="false">ROUND(AA332-AK332-BE332,2)</f>
        <v>0</v>
      </c>
      <c r="BP332" s="0" t="n">
        <f aca="false">ROUND(AB332-AL332-BF332,2)</f>
        <v>0</v>
      </c>
      <c r="BQ332" s="0" t="n">
        <f aca="false">ROUND(AC332-AM332-BG332,2)</f>
        <v>0</v>
      </c>
      <c r="BR332" s="0" t="n">
        <f aca="false">ROUND(AD332-AN332-BH332,2)</f>
        <v>0</v>
      </c>
      <c r="BS332" s="0" t="n">
        <f aca="false">ROUND(AE332-AO332-BI332,2)</f>
        <v>0</v>
      </c>
      <c r="BT332" s="0" t="n">
        <f aca="false">MAX(0,Plan!$C$4-SUM(AF332:AO332))</f>
        <v>650</v>
      </c>
      <c r="BU332" s="0" t="n">
        <f aca="false">ROUND(SUM(BJ332:BS332),2)</f>
        <v>0</v>
      </c>
      <c r="BV332" s="0" t="n">
        <f aca="false">SUM(AF332:AO332)+SUM(AZ332:BI332)</f>
        <v>0</v>
      </c>
      <c r="BW332" s="0" t="n">
        <f aca="false">SUM(L332:U332)</f>
        <v>0</v>
      </c>
    </row>
    <row r="333" customFormat="false" ht="15" hidden="false" customHeight="false" outlineLevel="0" collapsed="false">
      <c r="A333" s="0" t="n">
        <v>328</v>
      </c>
      <c r="B333" s="0" t="n">
        <f aca="false">BJ332</f>
        <v>0</v>
      </c>
      <c r="C333" s="0" t="n">
        <f aca="false">BK332</f>
        <v>0</v>
      </c>
      <c r="D333" s="0" t="n">
        <f aca="false">BL332</f>
        <v>0</v>
      </c>
      <c r="E333" s="0" t="n">
        <f aca="false">BM332</f>
        <v>0</v>
      </c>
      <c r="F333" s="0" t="n">
        <f aca="false">BN332</f>
        <v>0</v>
      </c>
      <c r="G333" s="0" t="n">
        <f aca="false">BO332</f>
        <v>0</v>
      </c>
      <c r="H333" s="0" t="n">
        <f aca="false">BP332</f>
        <v>0</v>
      </c>
      <c r="I333" s="0" t="n">
        <f aca="false">BQ332</f>
        <v>0</v>
      </c>
      <c r="J333" s="0" t="n">
        <f aca="false">BR332</f>
        <v>0</v>
      </c>
      <c r="K333" s="0" t="n">
        <f aca="false">BS332</f>
        <v>0</v>
      </c>
      <c r="L333" s="0" t="n">
        <f aca="false">ROUND(B333*N(Debts!$D$5)/12,2)</f>
        <v>0</v>
      </c>
      <c r="M333" s="0" t="n">
        <f aca="false">ROUND(C333*N(Debts!$D$6)/12,2)</f>
        <v>0</v>
      </c>
      <c r="N333" s="0" t="n">
        <f aca="false">ROUND(D333*N(Debts!$D$7)/12,2)</f>
        <v>0</v>
      </c>
      <c r="O333" s="0" t="n">
        <f aca="false">ROUND(E333*N(Debts!$D$8)/12,2)</f>
        <v>0</v>
      </c>
      <c r="P333" s="0" t="n">
        <f aca="false">ROUND(F333*N(Debts!$D$9)/12,2)</f>
        <v>0</v>
      </c>
      <c r="Q333" s="0" t="n">
        <f aca="false">ROUND(G333*N(Debts!$D$10)/12,2)</f>
        <v>0</v>
      </c>
      <c r="R333" s="0" t="n">
        <f aca="false">ROUND(H333*N(Debts!$D$11)/12,2)</f>
        <v>0</v>
      </c>
      <c r="S333" s="0" t="n">
        <f aca="false">ROUND(I333*N(Debts!$D$12)/12,2)</f>
        <v>0</v>
      </c>
      <c r="T333" s="0" t="n">
        <f aca="false">ROUND(J333*N(Debts!$D$13)/12,2)</f>
        <v>0</v>
      </c>
      <c r="U333" s="0" t="n">
        <f aca="false">ROUND(K333*N(Debts!$D$14)/12,2)</f>
        <v>0</v>
      </c>
      <c r="V333" s="0" t="n">
        <f aca="false">B333+L333</f>
        <v>0</v>
      </c>
      <c r="W333" s="0" t="n">
        <f aca="false">C333+M333</f>
        <v>0</v>
      </c>
      <c r="X333" s="0" t="n">
        <f aca="false">D333+N333</f>
        <v>0</v>
      </c>
      <c r="Y333" s="0" t="n">
        <f aca="false">E333+O333</f>
        <v>0</v>
      </c>
      <c r="Z333" s="0" t="n">
        <f aca="false">F333+P333</f>
        <v>0</v>
      </c>
      <c r="AA333" s="0" t="n">
        <f aca="false">G333+Q333</f>
        <v>0</v>
      </c>
      <c r="AB333" s="0" t="n">
        <f aca="false">H333+R333</f>
        <v>0</v>
      </c>
      <c r="AC333" s="0" t="n">
        <f aca="false">I333+S333</f>
        <v>0</v>
      </c>
      <c r="AD333" s="0" t="n">
        <f aca="false">J333+T333</f>
        <v>0</v>
      </c>
      <c r="AE333" s="0" t="n">
        <f aca="false">K333+U333</f>
        <v>0</v>
      </c>
      <c r="AF333" s="0" t="n">
        <f aca="false">MIN(N(Debts!$E$5),V333)</f>
        <v>0</v>
      </c>
      <c r="AG333" s="0" t="n">
        <f aca="false">MIN(N(Debts!$E$6),W333)</f>
        <v>0</v>
      </c>
      <c r="AH333" s="0" t="n">
        <f aca="false">MIN(N(Debts!$E$7),X333)</f>
        <v>0</v>
      </c>
      <c r="AI333" s="0" t="n">
        <f aca="false">MIN(N(Debts!$E$8),Y333)</f>
        <v>0</v>
      </c>
      <c r="AJ333" s="0" t="n">
        <f aca="false">MIN(N(Debts!$E$9),Z333)</f>
        <v>0</v>
      </c>
      <c r="AK333" s="0" t="n">
        <f aca="false">MIN(N(Debts!$E$10),AA333)</f>
        <v>0</v>
      </c>
      <c r="AL333" s="0" t="n">
        <f aca="false">MIN(N(Debts!$E$11),AB333)</f>
        <v>0</v>
      </c>
      <c r="AM333" s="0" t="n">
        <f aca="false">MIN(N(Debts!$E$12),AC333)</f>
        <v>0</v>
      </c>
      <c r="AN333" s="0" t="n">
        <f aca="false">MIN(N(Debts!$E$13),AD333)</f>
        <v>0</v>
      </c>
      <c r="AO333" s="0" t="n">
        <f aca="false">MIN(N(Debts!$E$14),AE333)</f>
        <v>0</v>
      </c>
      <c r="AP333" s="0" t="n">
        <f aca="false">V333-AF333</f>
        <v>0</v>
      </c>
      <c r="AQ333" s="0" t="n">
        <f aca="false">W333-AG333</f>
        <v>0</v>
      </c>
      <c r="AR333" s="0" t="n">
        <f aca="false">X333-AH333</f>
        <v>0</v>
      </c>
      <c r="AS333" s="0" t="n">
        <f aca="false">Y333-AI333</f>
        <v>0</v>
      </c>
      <c r="AT333" s="0" t="n">
        <f aca="false">Z333-AJ333</f>
        <v>0</v>
      </c>
      <c r="AU333" s="0" t="n">
        <f aca="false">AA333-AK333</f>
        <v>0</v>
      </c>
      <c r="AV333" s="0" t="n">
        <f aca="false">AB333-AL333</f>
        <v>0</v>
      </c>
      <c r="AW333" s="0" t="n">
        <f aca="false">AC333-AM333</f>
        <v>0</v>
      </c>
      <c r="AX333" s="0" t="n">
        <f aca="false">AD333-AN333</f>
        <v>0</v>
      </c>
      <c r="AY333" s="0" t="n">
        <f aca="false">AE333-AO333</f>
        <v>0</v>
      </c>
      <c r="AZ333" s="0" t="n">
        <f aca="false">MAX(0,MIN(AP333,$BT333-SUMIF($AP$2:$AY$2,"&lt;"&amp;AP$2,$AP333:$AY333)))</f>
        <v>0</v>
      </c>
      <c r="BA333" s="0" t="n">
        <f aca="false">MAX(0,MIN(AQ333,$BT333-SUMIF($AP$2:$AY$2,"&lt;"&amp;AQ$2,$AP333:$AY333)))</f>
        <v>0</v>
      </c>
      <c r="BB333" s="0" t="n">
        <f aca="false">MAX(0,MIN(AR333,$BT333-SUMIF($AP$2:$AY$2,"&lt;"&amp;AR$2,$AP333:$AY333)))</f>
        <v>0</v>
      </c>
      <c r="BC333" s="0" t="n">
        <f aca="false">MAX(0,MIN(AS333,$BT333-SUMIF($AP$2:$AY$2,"&lt;"&amp;AS$2,$AP333:$AY333)))</f>
        <v>0</v>
      </c>
      <c r="BD333" s="0" t="n">
        <f aca="false">MAX(0,MIN(AT333,$BT333-SUMIF($AP$2:$AY$2,"&lt;"&amp;AT$2,$AP333:$AY333)))</f>
        <v>0</v>
      </c>
      <c r="BE333" s="0" t="n">
        <f aca="false">MAX(0,MIN(AU333,$BT333-SUMIF($AP$2:$AY$2,"&lt;"&amp;AU$2,$AP333:$AY333)))</f>
        <v>0</v>
      </c>
      <c r="BF333" s="0" t="n">
        <f aca="false">MAX(0,MIN(AV333,$BT333-SUMIF($AP$2:$AY$2,"&lt;"&amp;AV$2,$AP333:$AY333)))</f>
        <v>0</v>
      </c>
      <c r="BG333" s="0" t="n">
        <f aca="false">MAX(0,MIN(AW333,$BT333-SUMIF($AP$2:$AY$2,"&lt;"&amp;AW$2,$AP333:$AY333)))</f>
        <v>0</v>
      </c>
      <c r="BH333" s="0" t="n">
        <f aca="false">MAX(0,MIN(AX333,$BT333-SUMIF($AP$2:$AY$2,"&lt;"&amp;AX$2,$AP333:$AY333)))</f>
        <v>0</v>
      </c>
      <c r="BI333" s="0" t="n">
        <f aca="false">MAX(0,MIN(AY333,$BT333-SUMIF($AP$2:$AY$2,"&lt;"&amp;AY$2,$AP333:$AY333)))</f>
        <v>0</v>
      </c>
      <c r="BJ333" s="0" t="n">
        <f aca="false">ROUND(V333-AF333-AZ333,2)</f>
        <v>0</v>
      </c>
      <c r="BK333" s="0" t="n">
        <f aca="false">ROUND(W333-AG333-BA333,2)</f>
        <v>0</v>
      </c>
      <c r="BL333" s="0" t="n">
        <f aca="false">ROUND(X333-AH333-BB333,2)</f>
        <v>0</v>
      </c>
      <c r="BM333" s="0" t="n">
        <f aca="false">ROUND(Y333-AI333-BC333,2)</f>
        <v>0</v>
      </c>
      <c r="BN333" s="0" t="n">
        <f aca="false">ROUND(Z333-AJ333-BD333,2)</f>
        <v>0</v>
      </c>
      <c r="BO333" s="0" t="n">
        <f aca="false">ROUND(AA333-AK333-BE333,2)</f>
        <v>0</v>
      </c>
      <c r="BP333" s="0" t="n">
        <f aca="false">ROUND(AB333-AL333-BF333,2)</f>
        <v>0</v>
      </c>
      <c r="BQ333" s="0" t="n">
        <f aca="false">ROUND(AC333-AM333-BG333,2)</f>
        <v>0</v>
      </c>
      <c r="BR333" s="0" t="n">
        <f aca="false">ROUND(AD333-AN333-BH333,2)</f>
        <v>0</v>
      </c>
      <c r="BS333" s="0" t="n">
        <f aca="false">ROUND(AE333-AO333-BI333,2)</f>
        <v>0</v>
      </c>
      <c r="BT333" s="0" t="n">
        <f aca="false">MAX(0,Plan!$C$4-SUM(AF333:AO333))</f>
        <v>650</v>
      </c>
      <c r="BU333" s="0" t="n">
        <f aca="false">ROUND(SUM(BJ333:BS333),2)</f>
        <v>0</v>
      </c>
      <c r="BV333" s="0" t="n">
        <f aca="false">SUM(AF333:AO333)+SUM(AZ333:BI333)</f>
        <v>0</v>
      </c>
      <c r="BW333" s="0" t="n">
        <f aca="false">SUM(L333:U333)</f>
        <v>0</v>
      </c>
    </row>
    <row r="334" customFormat="false" ht="15" hidden="false" customHeight="false" outlineLevel="0" collapsed="false">
      <c r="A334" s="0" t="n">
        <v>329</v>
      </c>
      <c r="B334" s="0" t="n">
        <f aca="false">BJ333</f>
        <v>0</v>
      </c>
      <c r="C334" s="0" t="n">
        <f aca="false">BK333</f>
        <v>0</v>
      </c>
      <c r="D334" s="0" t="n">
        <f aca="false">BL333</f>
        <v>0</v>
      </c>
      <c r="E334" s="0" t="n">
        <f aca="false">BM333</f>
        <v>0</v>
      </c>
      <c r="F334" s="0" t="n">
        <f aca="false">BN333</f>
        <v>0</v>
      </c>
      <c r="G334" s="0" t="n">
        <f aca="false">BO333</f>
        <v>0</v>
      </c>
      <c r="H334" s="0" t="n">
        <f aca="false">BP333</f>
        <v>0</v>
      </c>
      <c r="I334" s="0" t="n">
        <f aca="false">BQ333</f>
        <v>0</v>
      </c>
      <c r="J334" s="0" t="n">
        <f aca="false">BR333</f>
        <v>0</v>
      </c>
      <c r="K334" s="0" t="n">
        <f aca="false">BS333</f>
        <v>0</v>
      </c>
      <c r="L334" s="0" t="n">
        <f aca="false">ROUND(B334*N(Debts!$D$5)/12,2)</f>
        <v>0</v>
      </c>
      <c r="M334" s="0" t="n">
        <f aca="false">ROUND(C334*N(Debts!$D$6)/12,2)</f>
        <v>0</v>
      </c>
      <c r="N334" s="0" t="n">
        <f aca="false">ROUND(D334*N(Debts!$D$7)/12,2)</f>
        <v>0</v>
      </c>
      <c r="O334" s="0" t="n">
        <f aca="false">ROUND(E334*N(Debts!$D$8)/12,2)</f>
        <v>0</v>
      </c>
      <c r="P334" s="0" t="n">
        <f aca="false">ROUND(F334*N(Debts!$D$9)/12,2)</f>
        <v>0</v>
      </c>
      <c r="Q334" s="0" t="n">
        <f aca="false">ROUND(G334*N(Debts!$D$10)/12,2)</f>
        <v>0</v>
      </c>
      <c r="R334" s="0" t="n">
        <f aca="false">ROUND(H334*N(Debts!$D$11)/12,2)</f>
        <v>0</v>
      </c>
      <c r="S334" s="0" t="n">
        <f aca="false">ROUND(I334*N(Debts!$D$12)/12,2)</f>
        <v>0</v>
      </c>
      <c r="T334" s="0" t="n">
        <f aca="false">ROUND(J334*N(Debts!$D$13)/12,2)</f>
        <v>0</v>
      </c>
      <c r="U334" s="0" t="n">
        <f aca="false">ROUND(K334*N(Debts!$D$14)/12,2)</f>
        <v>0</v>
      </c>
      <c r="V334" s="0" t="n">
        <f aca="false">B334+L334</f>
        <v>0</v>
      </c>
      <c r="W334" s="0" t="n">
        <f aca="false">C334+M334</f>
        <v>0</v>
      </c>
      <c r="X334" s="0" t="n">
        <f aca="false">D334+N334</f>
        <v>0</v>
      </c>
      <c r="Y334" s="0" t="n">
        <f aca="false">E334+O334</f>
        <v>0</v>
      </c>
      <c r="Z334" s="0" t="n">
        <f aca="false">F334+P334</f>
        <v>0</v>
      </c>
      <c r="AA334" s="0" t="n">
        <f aca="false">G334+Q334</f>
        <v>0</v>
      </c>
      <c r="AB334" s="0" t="n">
        <f aca="false">H334+R334</f>
        <v>0</v>
      </c>
      <c r="AC334" s="0" t="n">
        <f aca="false">I334+S334</f>
        <v>0</v>
      </c>
      <c r="AD334" s="0" t="n">
        <f aca="false">J334+T334</f>
        <v>0</v>
      </c>
      <c r="AE334" s="0" t="n">
        <f aca="false">K334+U334</f>
        <v>0</v>
      </c>
      <c r="AF334" s="0" t="n">
        <f aca="false">MIN(N(Debts!$E$5),V334)</f>
        <v>0</v>
      </c>
      <c r="AG334" s="0" t="n">
        <f aca="false">MIN(N(Debts!$E$6),W334)</f>
        <v>0</v>
      </c>
      <c r="AH334" s="0" t="n">
        <f aca="false">MIN(N(Debts!$E$7),X334)</f>
        <v>0</v>
      </c>
      <c r="AI334" s="0" t="n">
        <f aca="false">MIN(N(Debts!$E$8),Y334)</f>
        <v>0</v>
      </c>
      <c r="AJ334" s="0" t="n">
        <f aca="false">MIN(N(Debts!$E$9),Z334)</f>
        <v>0</v>
      </c>
      <c r="AK334" s="0" t="n">
        <f aca="false">MIN(N(Debts!$E$10),AA334)</f>
        <v>0</v>
      </c>
      <c r="AL334" s="0" t="n">
        <f aca="false">MIN(N(Debts!$E$11),AB334)</f>
        <v>0</v>
      </c>
      <c r="AM334" s="0" t="n">
        <f aca="false">MIN(N(Debts!$E$12),AC334)</f>
        <v>0</v>
      </c>
      <c r="AN334" s="0" t="n">
        <f aca="false">MIN(N(Debts!$E$13),AD334)</f>
        <v>0</v>
      </c>
      <c r="AO334" s="0" t="n">
        <f aca="false">MIN(N(Debts!$E$14),AE334)</f>
        <v>0</v>
      </c>
      <c r="AP334" s="0" t="n">
        <f aca="false">V334-AF334</f>
        <v>0</v>
      </c>
      <c r="AQ334" s="0" t="n">
        <f aca="false">W334-AG334</f>
        <v>0</v>
      </c>
      <c r="AR334" s="0" t="n">
        <f aca="false">X334-AH334</f>
        <v>0</v>
      </c>
      <c r="AS334" s="0" t="n">
        <f aca="false">Y334-AI334</f>
        <v>0</v>
      </c>
      <c r="AT334" s="0" t="n">
        <f aca="false">Z334-AJ334</f>
        <v>0</v>
      </c>
      <c r="AU334" s="0" t="n">
        <f aca="false">AA334-AK334</f>
        <v>0</v>
      </c>
      <c r="AV334" s="0" t="n">
        <f aca="false">AB334-AL334</f>
        <v>0</v>
      </c>
      <c r="AW334" s="0" t="n">
        <f aca="false">AC334-AM334</f>
        <v>0</v>
      </c>
      <c r="AX334" s="0" t="n">
        <f aca="false">AD334-AN334</f>
        <v>0</v>
      </c>
      <c r="AY334" s="0" t="n">
        <f aca="false">AE334-AO334</f>
        <v>0</v>
      </c>
      <c r="AZ334" s="0" t="n">
        <f aca="false">MAX(0,MIN(AP334,$BT334-SUMIF($AP$2:$AY$2,"&lt;"&amp;AP$2,$AP334:$AY334)))</f>
        <v>0</v>
      </c>
      <c r="BA334" s="0" t="n">
        <f aca="false">MAX(0,MIN(AQ334,$BT334-SUMIF($AP$2:$AY$2,"&lt;"&amp;AQ$2,$AP334:$AY334)))</f>
        <v>0</v>
      </c>
      <c r="BB334" s="0" t="n">
        <f aca="false">MAX(0,MIN(AR334,$BT334-SUMIF($AP$2:$AY$2,"&lt;"&amp;AR$2,$AP334:$AY334)))</f>
        <v>0</v>
      </c>
      <c r="BC334" s="0" t="n">
        <f aca="false">MAX(0,MIN(AS334,$BT334-SUMIF($AP$2:$AY$2,"&lt;"&amp;AS$2,$AP334:$AY334)))</f>
        <v>0</v>
      </c>
      <c r="BD334" s="0" t="n">
        <f aca="false">MAX(0,MIN(AT334,$BT334-SUMIF($AP$2:$AY$2,"&lt;"&amp;AT$2,$AP334:$AY334)))</f>
        <v>0</v>
      </c>
      <c r="BE334" s="0" t="n">
        <f aca="false">MAX(0,MIN(AU334,$BT334-SUMIF($AP$2:$AY$2,"&lt;"&amp;AU$2,$AP334:$AY334)))</f>
        <v>0</v>
      </c>
      <c r="BF334" s="0" t="n">
        <f aca="false">MAX(0,MIN(AV334,$BT334-SUMIF($AP$2:$AY$2,"&lt;"&amp;AV$2,$AP334:$AY334)))</f>
        <v>0</v>
      </c>
      <c r="BG334" s="0" t="n">
        <f aca="false">MAX(0,MIN(AW334,$BT334-SUMIF($AP$2:$AY$2,"&lt;"&amp;AW$2,$AP334:$AY334)))</f>
        <v>0</v>
      </c>
      <c r="BH334" s="0" t="n">
        <f aca="false">MAX(0,MIN(AX334,$BT334-SUMIF($AP$2:$AY$2,"&lt;"&amp;AX$2,$AP334:$AY334)))</f>
        <v>0</v>
      </c>
      <c r="BI334" s="0" t="n">
        <f aca="false">MAX(0,MIN(AY334,$BT334-SUMIF($AP$2:$AY$2,"&lt;"&amp;AY$2,$AP334:$AY334)))</f>
        <v>0</v>
      </c>
      <c r="BJ334" s="0" t="n">
        <f aca="false">ROUND(V334-AF334-AZ334,2)</f>
        <v>0</v>
      </c>
      <c r="BK334" s="0" t="n">
        <f aca="false">ROUND(W334-AG334-BA334,2)</f>
        <v>0</v>
      </c>
      <c r="BL334" s="0" t="n">
        <f aca="false">ROUND(X334-AH334-BB334,2)</f>
        <v>0</v>
      </c>
      <c r="BM334" s="0" t="n">
        <f aca="false">ROUND(Y334-AI334-BC334,2)</f>
        <v>0</v>
      </c>
      <c r="BN334" s="0" t="n">
        <f aca="false">ROUND(Z334-AJ334-BD334,2)</f>
        <v>0</v>
      </c>
      <c r="BO334" s="0" t="n">
        <f aca="false">ROUND(AA334-AK334-BE334,2)</f>
        <v>0</v>
      </c>
      <c r="BP334" s="0" t="n">
        <f aca="false">ROUND(AB334-AL334-BF334,2)</f>
        <v>0</v>
      </c>
      <c r="BQ334" s="0" t="n">
        <f aca="false">ROUND(AC334-AM334-BG334,2)</f>
        <v>0</v>
      </c>
      <c r="BR334" s="0" t="n">
        <f aca="false">ROUND(AD334-AN334-BH334,2)</f>
        <v>0</v>
      </c>
      <c r="BS334" s="0" t="n">
        <f aca="false">ROUND(AE334-AO334-BI334,2)</f>
        <v>0</v>
      </c>
      <c r="BT334" s="0" t="n">
        <f aca="false">MAX(0,Plan!$C$4-SUM(AF334:AO334))</f>
        <v>650</v>
      </c>
      <c r="BU334" s="0" t="n">
        <f aca="false">ROUND(SUM(BJ334:BS334),2)</f>
        <v>0</v>
      </c>
      <c r="BV334" s="0" t="n">
        <f aca="false">SUM(AF334:AO334)+SUM(AZ334:BI334)</f>
        <v>0</v>
      </c>
      <c r="BW334" s="0" t="n">
        <f aca="false">SUM(L334:U334)</f>
        <v>0</v>
      </c>
    </row>
    <row r="335" customFormat="false" ht="15" hidden="false" customHeight="false" outlineLevel="0" collapsed="false">
      <c r="A335" s="0" t="n">
        <v>330</v>
      </c>
      <c r="B335" s="0" t="n">
        <f aca="false">BJ334</f>
        <v>0</v>
      </c>
      <c r="C335" s="0" t="n">
        <f aca="false">BK334</f>
        <v>0</v>
      </c>
      <c r="D335" s="0" t="n">
        <f aca="false">BL334</f>
        <v>0</v>
      </c>
      <c r="E335" s="0" t="n">
        <f aca="false">BM334</f>
        <v>0</v>
      </c>
      <c r="F335" s="0" t="n">
        <f aca="false">BN334</f>
        <v>0</v>
      </c>
      <c r="G335" s="0" t="n">
        <f aca="false">BO334</f>
        <v>0</v>
      </c>
      <c r="H335" s="0" t="n">
        <f aca="false">BP334</f>
        <v>0</v>
      </c>
      <c r="I335" s="0" t="n">
        <f aca="false">BQ334</f>
        <v>0</v>
      </c>
      <c r="J335" s="0" t="n">
        <f aca="false">BR334</f>
        <v>0</v>
      </c>
      <c r="K335" s="0" t="n">
        <f aca="false">BS334</f>
        <v>0</v>
      </c>
      <c r="L335" s="0" t="n">
        <f aca="false">ROUND(B335*N(Debts!$D$5)/12,2)</f>
        <v>0</v>
      </c>
      <c r="M335" s="0" t="n">
        <f aca="false">ROUND(C335*N(Debts!$D$6)/12,2)</f>
        <v>0</v>
      </c>
      <c r="N335" s="0" t="n">
        <f aca="false">ROUND(D335*N(Debts!$D$7)/12,2)</f>
        <v>0</v>
      </c>
      <c r="O335" s="0" t="n">
        <f aca="false">ROUND(E335*N(Debts!$D$8)/12,2)</f>
        <v>0</v>
      </c>
      <c r="P335" s="0" t="n">
        <f aca="false">ROUND(F335*N(Debts!$D$9)/12,2)</f>
        <v>0</v>
      </c>
      <c r="Q335" s="0" t="n">
        <f aca="false">ROUND(G335*N(Debts!$D$10)/12,2)</f>
        <v>0</v>
      </c>
      <c r="R335" s="0" t="n">
        <f aca="false">ROUND(H335*N(Debts!$D$11)/12,2)</f>
        <v>0</v>
      </c>
      <c r="S335" s="0" t="n">
        <f aca="false">ROUND(I335*N(Debts!$D$12)/12,2)</f>
        <v>0</v>
      </c>
      <c r="T335" s="0" t="n">
        <f aca="false">ROUND(J335*N(Debts!$D$13)/12,2)</f>
        <v>0</v>
      </c>
      <c r="U335" s="0" t="n">
        <f aca="false">ROUND(K335*N(Debts!$D$14)/12,2)</f>
        <v>0</v>
      </c>
      <c r="V335" s="0" t="n">
        <f aca="false">B335+L335</f>
        <v>0</v>
      </c>
      <c r="W335" s="0" t="n">
        <f aca="false">C335+M335</f>
        <v>0</v>
      </c>
      <c r="X335" s="0" t="n">
        <f aca="false">D335+N335</f>
        <v>0</v>
      </c>
      <c r="Y335" s="0" t="n">
        <f aca="false">E335+O335</f>
        <v>0</v>
      </c>
      <c r="Z335" s="0" t="n">
        <f aca="false">F335+P335</f>
        <v>0</v>
      </c>
      <c r="AA335" s="0" t="n">
        <f aca="false">G335+Q335</f>
        <v>0</v>
      </c>
      <c r="AB335" s="0" t="n">
        <f aca="false">H335+R335</f>
        <v>0</v>
      </c>
      <c r="AC335" s="0" t="n">
        <f aca="false">I335+S335</f>
        <v>0</v>
      </c>
      <c r="AD335" s="0" t="n">
        <f aca="false">J335+T335</f>
        <v>0</v>
      </c>
      <c r="AE335" s="0" t="n">
        <f aca="false">K335+U335</f>
        <v>0</v>
      </c>
      <c r="AF335" s="0" t="n">
        <f aca="false">MIN(N(Debts!$E$5),V335)</f>
        <v>0</v>
      </c>
      <c r="AG335" s="0" t="n">
        <f aca="false">MIN(N(Debts!$E$6),W335)</f>
        <v>0</v>
      </c>
      <c r="AH335" s="0" t="n">
        <f aca="false">MIN(N(Debts!$E$7),X335)</f>
        <v>0</v>
      </c>
      <c r="AI335" s="0" t="n">
        <f aca="false">MIN(N(Debts!$E$8),Y335)</f>
        <v>0</v>
      </c>
      <c r="AJ335" s="0" t="n">
        <f aca="false">MIN(N(Debts!$E$9),Z335)</f>
        <v>0</v>
      </c>
      <c r="AK335" s="0" t="n">
        <f aca="false">MIN(N(Debts!$E$10),AA335)</f>
        <v>0</v>
      </c>
      <c r="AL335" s="0" t="n">
        <f aca="false">MIN(N(Debts!$E$11),AB335)</f>
        <v>0</v>
      </c>
      <c r="AM335" s="0" t="n">
        <f aca="false">MIN(N(Debts!$E$12),AC335)</f>
        <v>0</v>
      </c>
      <c r="AN335" s="0" t="n">
        <f aca="false">MIN(N(Debts!$E$13),AD335)</f>
        <v>0</v>
      </c>
      <c r="AO335" s="0" t="n">
        <f aca="false">MIN(N(Debts!$E$14),AE335)</f>
        <v>0</v>
      </c>
      <c r="AP335" s="0" t="n">
        <f aca="false">V335-AF335</f>
        <v>0</v>
      </c>
      <c r="AQ335" s="0" t="n">
        <f aca="false">W335-AG335</f>
        <v>0</v>
      </c>
      <c r="AR335" s="0" t="n">
        <f aca="false">X335-AH335</f>
        <v>0</v>
      </c>
      <c r="AS335" s="0" t="n">
        <f aca="false">Y335-AI335</f>
        <v>0</v>
      </c>
      <c r="AT335" s="0" t="n">
        <f aca="false">Z335-AJ335</f>
        <v>0</v>
      </c>
      <c r="AU335" s="0" t="n">
        <f aca="false">AA335-AK335</f>
        <v>0</v>
      </c>
      <c r="AV335" s="0" t="n">
        <f aca="false">AB335-AL335</f>
        <v>0</v>
      </c>
      <c r="AW335" s="0" t="n">
        <f aca="false">AC335-AM335</f>
        <v>0</v>
      </c>
      <c r="AX335" s="0" t="n">
        <f aca="false">AD335-AN335</f>
        <v>0</v>
      </c>
      <c r="AY335" s="0" t="n">
        <f aca="false">AE335-AO335</f>
        <v>0</v>
      </c>
      <c r="AZ335" s="0" t="n">
        <f aca="false">MAX(0,MIN(AP335,$BT335-SUMIF($AP$2:$AY$2,"&lt;"&amp;AP$2,$AP335:$AY335)))</f>
        <v>0</v>
      </c>
      <c r="BA335" s="0" t="n">
        <f aca="false">MAX(0,MIN(AQ335,$BT335-SUMIF($AP$2:$AY$2,"&lt;"&amp;AQ$2,$AP335:$AY335)))</f>
        <v>0</v>
      </c>
      <c r="BB335" s="0" t="n">
        <f aca="false">MAX(0,MIN(AR335,$BT335-SUMIF($AP$2:$AY$2,"&lt;"&amp;AR$2,$AP335:$AY335)))</f>
        <v>0</v>
      </c>
      <c r="BC335" s="0" t="n">
        <f aca="false">MAX(0,MIN(AS335,$BT335-SUMIF($AP$2:$AY$2,"&lt;"&amp;AS$2,$AP335:$AY335)))</f>
        <v>0</v>
      </c>
      <c r="BD335" s="0" t="n">
        <f aca="false">MAX(0,MIN(AT335,$BT335-SUMIF($AP$2:$AY$2,"&lt;"&amp;AT$2,$AP335:$AY335)))</f>
        <v>0</v>
      </c>
      <c r="BE335" s="0" t="n">
        <f aca="false">MAX(0,MIN(AU335,$BT335-SUMIF($AP$2:$AY$2,"&lt;"&amp;AU$2,$AP335:$AY335)))</f>
        <v>0</v>
      </c>
      <c r="BF335" s="0" t="n">
        <f aca="false">MAX(0,MIN(AV335,$BT335-SUMIF($AP$2:$AY$2,"&lt;"&amp;AV$2,$AP335:$AY335)))</f>
        <v>0</v>
      </c>
      <c r="BG335" s="0" t="n">
        <f aca="false">MAX(0,MIN(AW335,$BT335-SUMIF($AP$2:$AY$2,"&lt;"&amp;AW$2,$AP335:$AY335)))</f>
        <v>0</v>
      </c>
      <c r="BH335" s="0" t="n">
        <f aca="false">MAX(0,MIN(AX335,$BT335-SUMIF($AP$2:$AY$2,"&lt;"&amp;AX$2,$AP335:$AY335)))</f>
        <v>0</v>
      </c>
      <c r="BI335" s="0" t="n">
        <f aca="false">MAX(0,MIN(AY335,$BT335-SUMIF($AP$2:$AY$2,"&lt;"&amp;AY$2,$AP335:$AY335)))</f>
        <v>0</v>
      </c>
      <c r="BJ335" s="0" t="n">
        <f aca="false">ROUND(V335-AF335-AZ335,2)</f>
        <v>0</v>
      </c>
      <c r="BK335" s="0" t="n">
        <f aca="false">ROUND(W335-AG335-BA335,2)</f>
        <v>0</v>
      </c>
      <c r="BL335" s="0" t="n">
        <f aca="false">ROUND(X335-AH335-BB335,2)</f>
        <v>0</v>
      </c>
      <c r="BM335" s="0" t="n">
        <f aca="false">ROUND(Y335-AI335-BC335,2)</f>
        <v>0</v>
      </c>
      <c r="BN335" s="0" t="n">
        <f aca="false">ROUND(Z335-AJ335-BD335,2)</f>
        <v>0</v>
      </c>
      <c r="BO335" s="0" t="n">
        <f aca="false">ROUND(AA335-AK335-BE335,2)</f>
        <v>0</v>
      </c>
      <c r="BP335" s="0" t="n">
        <f aca="false">ROUND(AB335-AL335-BF335,2)</f>
        <v>0</v>
      </c>
      <c r="BQ335" s="0" t="n">
        <f aca="false">ROUND(AC335-AM335-BG335,2)</f>
        <v>0</v>
      </c>
      <c r="BR335" s="0" t="n">
        <f aca="false">ROUND(AD335-AN335-BH335,2)</f>
        <v>0</v>
      </c>
      <c r="BS335" s="0" t="n">
        <f aca="false">ROUND(AE335-AO335-BI335,2)</f>
        <v>0</v>
      </c>
      <c r="BT335" s="0" t="n">
        <f aca="false">MAX(0,Plan!$C$4-SUM(AF335:AO335))</f>
        <v>650</v>
      </c>
      <c r="BU335" s="0" t="n">
        <f aca="false">ROUND(SUM(BJ335:BS335),2)</f>
        <v>0</v>
      </c>
      <c r="BV335" s="0" t="n">
        <f aca="false">SUM(AF335:AO335)+SUM(AZ335:BI335)</f>
        <v>0</v>
      </c>
      <c r="BW335" s="0" t="n">
        <f aca="false">SUM(L335:U335)</f>
        <v>0</v>
      </c>
    </row>
    <row r="336" customFormat="false" ht="15" hidden="false" customHeight="false" outlineLevel="0" collapsed="false">
      <c r="A336" s="0" t="n">
        <v>331</v>
      </c>
      <c r="B336" s="0" t="n">
        <f aca="false">BJ335</f>
        <v>0</v>
      </c>
      <c r="C336" s="0" t="n">
        <f aca="false">BK335</f>
        <v>0</v>
      </c>
      <c r="D336" s="0" t="n">
        <f aca="false">BL335</f>
        <v>0</v>
      </c>
      <c r="E336" s="0" t="n">
        <f aca="false">BM335</f>
        <v>0</v>
      </c>
      <c r="F336" s="0" t="n">
        <f aca="false">BN335</f>
        <v>0</v>
      </c>
      <c r="G336" s="0" t="n">
        <f aca="false">BO335</f>
        <v>0</v>
      </c>
      <c r="H336" s="0" t="n">
        <f aca="false">BP335</f>
        <v>0</v>
      </c>
      <c r="I336" s="0" t="n">
        <f aca="false">BQ335</f>
        <v>0</v>
      </c>
      <c r="J336" s="0" t="n">
        <f aca="false">BR335</f>
        <v>0</v>
      </c>
      <c r="K336" s="0" t="n">
        <f aca="false">BS335</f>
        <v>0</v>
      </c>
      <c r="L336" s="0" t="n">
        <f aca="false">ROUND(B336*N(Debts!$D$5)/12,2)</f>
        <v>0</v>
      </c>
      <c r="M336" s="0" t="n">
        <f aca="false">ROUND(C336*N(Debts!$D$6)/12,2)</f>
        <v>0</v>
      </c>
      <c r="N336" s="0" t="n">
        <f aca="false">ROUND(D336*N(Debts!$D$7)/12,2)</f>
        <v>0</v>
      </c>
      <c r="O336" s="0" t="n">
        <f aca="false">ROUND(E336*N(Debts!$D$8)/12,2)</f>
        <v>0</v>
      </c>
      <c r="P336" s="0" t="n">
        <f aca="false">ROUND(F336*N(Debts!$D$9)/12,2)</f>
        <v>0</v>
      </c>
      <c r="Q336" s="0" t="n">
        <f aca="false">ROUND(G336*N(Debts!$D$10)/12,2)</f>
        <v>0</v>
      </c>
      <c r="R336" s="0" t="n">
        <f aca="false">ROUND(H336*N(Debts!$D$11)/12,2)</f>
        <v>0</v>
      </c>
      <c r="S336" s="0" t="n">
        <f aca="false">ROUND(I336*N(Debts!$D$12)/12,2)</f>
        <v>0</v>
      </c>
      <c r="T336" s="0" t="n">
        <f aca="false">ROUND(J336*N(Debts!$D$13)/12,2)</f>
        <v>0</v>
      </c>
      <c r="U336" s="0" t="n">
        <f aca="false">ROUND(K336*N(Debts!$D$14)/12,2)</f>
        <v>0</v>
      </c>
      <c r="V336" s="0" t="n">
        <f aca="false">B336+L336</f>
        <v>0</v>
      </c>
      <c r="W336" s="0" t="n">
        <f aca="false">C336+M336</f>
        <v>0</v>
      </c>
      <c r="X336" s="0" t="n">
        <f aca="false">D336+N336</f>
        <v>0</v>
      </c>
      <c r="Y336" s="0" t="n">
        <f aca="false">E336+O336</f>
        <v>0</v>
      </c>
      <c r="Z336" s="0" t="n">
        <f aca="false">F336+P336</f>
        <v>0</v>
      </c>
      <c r="AA336" s="0" t="n">
        <f aca="false">G336+Q336</f>
        <v>0</v>
      </c>
      <c r="AB336" s="0" t="n">
        <f aca="false">H336+R336</f>
        <v>0</v>
      </c>
      <c r="AC336" s="0" t="n">
        <f aca="false">I336+S336</f>
        <v>0</v>
      </c>
      <c r="AD336" s="0" t="n">
        <f aca="false">J336+T336</f>
        <v>0</v>
      </c>
      <c r="AE336" s="0" t="n">
        <f aca="false">K336+U336</f>
        <v>0</v>
      </c>
      <c r="AF336" s="0" t="n">
        <f aca="false">MIN(N(Debts!$E$5),V336)</f>
        <v>0</v>
      </c>
      <c r="AG336" s="0" t="n">
        <f aca="false">MIN(N(Debts!$E$6),W336)</f>
        <v>0</v>
      </c>
      <c r="AH336" s="0" t="n">
        <f aca="false">MIN(N(Debts!$E$7),X336)</f>
        <v>0</v>
      </c>
      <c r="AI336" s="0" t="n">
        <f aca="false">MIN(N(Debts!$E$8),Y336)</f>
        <v>0</v>
      </c>
      <c r="AJ336" s="0" t="n">
        <f aca="false">MIN(N(Debts!$E$9),Z336)</f>
        <v>0</v>
      </c>
      <c r="AK336" s="0" t="n">
        <f aca="false">MIN(N(Debts!$E$10),AA336)</f>
        <v>0</v>
      </c>
      <c r="AL336" s="0" t="n">
        <f aca="false">MIN(N(Debts!$E$11),AB336)</f>
        <v>0</v>
      </c>
      <c r="AM336" s="0" t="n">
        <f aca="false">MIN(N(Debts!$E$12),AC336)</f>
        <v>0</v>
      </c>
      <c r="AN336" s="0" t="n">
        <f aca="false">MIN(N(Debts!$E$13),AD336)</f>
        <v>0</v>
      </c>
      <c r="AO336" s="0" t="n">
        <f aca="false">MIN(N(Debts!$E$14),AE336)</f>
        <v>0</v>
      </c>
      <c r="AP336" s="0" t="n">
        <f aca="false">V336-AF336</f>
        <v>0</v>
      </c>
      <c r="AQ336" s="0" t="n">
        <f aca="false">W336-AG336</f>
        <v>0</v>
      </c>
      <c r="AR336" s="0" t="n">
        <f aca="false">X336-AH336</f>
        <v>0</v>
      </c>
      <c r="AS336" s="0" t="n">
        <f aca="false">Y336-AI336</f>
        <v>0</v>
      </c>
      <c r="AT336" s="0" t="n">
        <f aca="false">Z336-AJ336</f>
        <v>0</v>
      </c>
      <c r="AU336" s="0" t="n">
        <f aca="false">AA336-AK336</f>
        <v>0</v>
      </c>
      <c r="AV336" s="0" t="n">
        <f aca="false">AB336-AL336</f>
        <v>0</v>
      </c>
      <c r="AW336" s="0" t="n">
        <f aca="false">AC336-AM336</f>
        <v>0</v>
      </c>
      <c r="AX336" s="0" t="n">
        <f aca="false">AD336-AN336</f>
        <v>0</v>
      </c>
      <c r="AY336" s="0" t="n">
        <f aca="false">AE336-AO336</f>
        <v>0</v>
      </c>
      <c r="AZ336" s="0" t="n">
        <f aca="false">MAX(0,MIN(AP336,$BT336-SUMIF($AP$2:$AY$2,"&lt;"&amp;AP$2,$AP336:$AY336)))</f>
        <v>0</v>
      </c>
      <c r="BA336" s="0" t="n">
        <f aca="false">MAX(0,MIN(AQ336,$BT336-SUMIF($AP$2:$AY$2,"&lt;"&amp;AQ$2,$AP336:$AY336)))</f>
        <v>0</v>
      </c>
      <c r="BB336" s="0" t="n">
        <f aca="false">MAX(0,MIN(AR336,$BT336-SUMIF($AP$2:$AY$2,"&lt;"&amp;AR$2,$AP336:$AY336)))</f>
        <v>0</v>
      </c>
      <c r="BC336" s="0" t="n">
        <f aca="false">MAX(0,MIN(AS336,$BT336-SUMIF($AP$2:$AY$2,"&lt;"&amp;AS$2,$AP336:$AY336)))</f>
        <v>0</v>
      </c>
      <c r="BD336" s="0" t="n">
        <f aca="false">MAX(0,MIN(AT336,$BT336-SUMIF($AP$2:$AY$2,"&lt;"&amp;AT$2,$AP336:$AY336)))</f>
        <v>0</v>
      </c>
      <c r="BE336" s="0" t="n">
        <f aca="false">MAX(0,MIN(AU336,$BT336-SUMIF($AP$2:$AY$2,"&lt;"&amp;AU$2,$AP336:$AY336)))</f>
        <v>0</v>
      </c>
      <c r="BF336" s="0" t="n">
        <f aca="false">MAX(0,MIN(AV336,$BT336-SUMIF($AP$2:$AY$2,"&lt;"&amp;AV$2,$AP336:$AY336)))</f>
        <v>0</v>
      </c>
      <c r="BG336" s="0" t="n">
        <f aca="false">MAX(0,MIN(AW336,$BT336-SUMIF($AP$2:$AY$2,"&lt;"&amp;AW$2,$AP336:$AY336)))</f>
        <v>0</v>
      </c>
      <c r="BH336" s="0" t="n">
        <f aca="false">MAX(0,MIN(AX336,$BT336-SUMIF($AP$2:$AY$2,"&lt;"&amp;AX$2,$AP336:$AY336)))</f>
        <v>0</v>
      </c>
      <c r="BI336" s="0" t="n">
        <f aca="false">MAX(0,MIN(AY336,$BT336-SUMIF($AP$2:$AY$2,"&lt;"&amp;AY$2,$AP336:$AY336)))</f>
        <v>0</v>
      </c>
      <c r="BJ336" s="0" t="n">
        <f aca="false">ROUND(V336-AF336-AZ336,2)</f>
        <v>0</v>
      </c>
      <c r="BK336" s="0" t="n">
        <f aca="false">ROUND(W336-AG336-BA336,2)</f>
        <v>0</v>
      </c>
      <c r="BL336" s="0" t="n">
        <f aca="false">ROUND(X336-AH336-BB336,2)</f>
        <v>0</v>
      </c>
      <c r="BM336" s="0" t="n">
        <f aca="false">ROUND(Y336-AI336-BC336,2)</f>
        <v>0</v>
      </c>
      <c r="BN336" s="0" t="n">
        <f aca="false">ROUND(Z336-AJ336-BD336,2)</f>
        <v>0</v>
      </c>
      <c r="BO336" s="0" t="n">
        <f aca="false">ROUND(AA336-AK336-BE336,2)</f>
        <v>0</v>
      </c>
      <c r="BP336" s="0" t="n">
        <f aca="false">ROUND(AB336-AL336-BF336,2)</f>
        <v>0</v>
      </c>
      <c r="BQ336" s="0" t="n">
        <f aca="false">ROUND(AC336-AM336-BG336,2)</f>
        <v>0</v>
      </c>
      <c r="BR336" s="0" t="n">
        <f aca="false">ROUND(AD336-AN336-BH336,2)</f>
        <v>0</v>
      </c>
      <c r="BS336" s="0" t="n">
        <f aca="false">ROUND(AE336-AO336-BI336,2)</f>
        <v>0</v>
      </c>
      <c r="BT336" s="0" t="n">
        <f aca="false">MAX(0,Plan!$C$4-SUM(AF336:AO336))</f>
        <v>650</v>
      </c>
      <c r="BU336" s="0" t="n">
        <f aca="false">ROUND(SUM(BJ336:BS336),2)</f>
        <v>0</v>
      </c>
      <c r="BV336" s="0" t="n">
        <f aca="false">SUM(AF336:AO336)+SUM(AZ336:BI336)</f>
        <v>0</v>
      </c>
      <c r="BW336" s="0" t="n">
        <f aca="false">SUM(L336:U336)</f>
        <v>0</v>
      </c>
    </row>
    <row r="337" customFormat="false" ht="15" hidden="false" customHeight="false" outlineLevel="0" collapsed="false">
      <c r="A337" s="0" t="n">
        <v>332</v>
      </c>
      <c r="B337" s="0" t="n">
        <f aca="false">BJ336</f>
        <v>0</v>
      </c>
      <c r="C337" s="0" t="n">
        <f aca="false">BK336</f>
        <v>0</v>
      </c>
      <c r="D337" s="0" t="n">
        <f aca="false">BL336</f>
        <v>0</v>
      </c>
      <c r="E337" s="0" t="n">
        <f aca="false">BM336</f>
        <v>0</v>
      </c>
      <c r="F337" s="0" t="n">
        <f aca="false">BN336</f>
        <v>0</v>
      </c>
      <c r="G337" s="0" t="n">
        <f aca="false">BO336</f>
        <v>0</v>
      </c>
      <c r="H337" s="0" t="n">
        <f aca="false">BP336</f>
        <v>0</v>
      </c>
      <c r="I337" s="0" t="n">
        <f aca="false">BQ336</f>
        <v>0</v>
      </c>
      <c r="J337" s="0" t="n">
        <f aca="false">BR336</f>
        <v>0</v>
      </c>
      <c r="K337" s="0" t="n">
        <f aca="false">BS336</f>
        <v>0</v>
      </c>
      <c r="L337" s="0" t="n">
        <f aca="false">ROUND(B337*N(Debts!$D$5)/12,2)</f>
        <v>0</v>
      </c>
      <c r="M337" s="0" t="n">
        <f aca="false">ROUND(C337*N(Debts!$D$6)/12,2)</f>
        <v>0</v>
      </c>
      <c r="N337" s="0" t="n">
        <f aca="false">ROUND(D337*N(Debts!$D$7)/12,2)</f>
        <v>0</v>
      </c>
      <c r="O337" s="0" t="n">
        <f aca="false">ROUND(E337*N(Debts!$D$8)/12,2)</f>
        <v>0</v>
      </c>
      <c r="P337" s="0" t="n">
        <f aca="false">ROUND(F337*N(Debts!$D$9)/12,2)</f>
        <v>0</v>
      </c>
      <c r="Q337" s="0" t="n">
        <f aca="false">ROUND(G337*N(Debts!$D$10)/12,2)</f>
        <v>0</v>
      </c>
      <c r="R337" s="0" t="n">
        <f aca="false">ROUND(H337*N(Debts!$D$11)/12,2)</f>
        <v>0</v>
      </c>
      <c r="S337" s="0" t="n">
        <f aca="false">ROUND(I337*N(Debts!$D$12)/12,2)</f>
        <v>0</v>
      </c>
      <c r="T337" s="0" t="n">
        <f aca="false">ROUND(J337*N(Debts!$D$13)/12,2)</f>
        <v>0</v>
      </c>
      <c r="U337" s="0" t="n">
        <f aca="false">ROUND(K337*N(Debts!$D$14)/12,2)</f>
        <v>0</v>
      </c>
      <c r="V337" s="0" t="n">
        <f aca="false">B337+L337</f>
        <v>0</v>
      </c>
      <c r="W337" s="0" t="n">
        <f aca="false">C337+M337</f>
        <v>0</v>
      </c>
      <c r="X337" s="0" t="n">
        <f aca="false">D337+N337</f>
        <v>0</v>
      </c>
      <c r="Y337" s="0" t="n">
        <f aca="false">E337+O337</f>
        <v>0</v>
      </c>
      <c r="Z337" s="0" t="n">
        <f aca="false">F337+P337</f>
        <v>0</v>
      </c>
      <c r="AA337" s="0" t="n">
        <f aca="false">G337+Q337</f>
        <v>0</v>
      </c>
      <c r="AB337" s="0" t="n">
        <f aca="false">H337+R337</f>
        <v>0</v>
      </c>
      <c r="AC337" s="0" t="n">
        <f aca="false">I337+S337</f>
        <v>0</v>
      </c>
      <c r="AD337" s="0" t="n">
        <f aca="false">J337+T337</f>
        <v>0</v>
      </c>
      <c r="AE337" s="0" t="n">
        <f aca="false">K337+U337</f>
        <v>0</v>
      </c>
      <c r="AF337" s="0" t="n">
        <f aca="false">MIN(N(Debts!$E$5),V337)</f>
        <v>0</v>
      </c>
      <c r="AG337" s="0" t="n">
        <f aca="false">MIN(N(Debts!$E$6),W337)</f>
        <v>0</v>
      </c>
      <c r="AH337" s="0" t="n">
        <f aca="false">MIN(N(Debts!$E$7),X337)</f>
        <v>0</v>
      </c>
      <c r="AI337" s="0" t="n">
        <f aca="false">MIN(N(Debts!$E$8),Y337)</f>
        <v>0</v>
      </c>
      <c r="AJ337" s="0" t="n">
        <f aca="false">MIN(N(Debts!$E$9),Z337)</f>
        <v>0</v>
      </c>
      <c r="AK337" s="0" t="n">
        <f aca="false">MIN(N(Debts!$E$10),AA337)</f>
        <v>0</v>
      </c>
      <c r="AL337" s="0" t="n">
        <f aca="false">MIN(N(Debts!$E$11),AB337)</f>
        <v>0</v>
      </c>
      <c r="AM337" s="0" t="n">
        <f aca="false">MIN(N(Debts!$E$12),AC337)</f>
        <v>0</v>
      </c>
      <c r="AN337" s="0" t="n">
        <f aca="false">MIN(N(Debts!$E$13),AD337)</f>
        <v>0</v>
      </c>
      <c r="AO337" s="0" t="n">
        <f aca="false">MIN(N(Debts!$E$14),AE337)</f>
        <v>0</v>
      </c>
      <c r="AP337" s="0" t="n">
        <f aca="false">V337-AF337</f>
        <v>0</v>
      </c>
      <c r="AQ337" s="0" t="n">
        <f aca="false">W337-AG337</f>
        <v>0</v>
      </c>
      <c r="AR337" s="0" t="n">
        <f aca="false">X337-AH337</f>
        <v>0</v>
      </c>
      <c r="AS337" s="0" t="n">
        <f aca="false">Y337-AI337</f>
        <v>0</v>
      </c>
      <c r="AT337" s="0" t="n">
        <f aca="false">Z337-AJ337</f>
        <v>0</v>
      </c>
      <c r="AU337" s="0" t="n">
        <f aca="false">AA337-AK337</f>
        <v>0</v>
      </c>
      <c r="AV337" s="0" t="n">
        <f aca="false">AB337-AL337</f>
        <v>0</v>
      </c>
      <c r="AW337" s="0" t="n">
        <f aca="false">AC337-AM337</f>
        <v>0</v>
      </c>
      <c r="AX337" s="0" t="n">
        <f aca="false">AD337-AN337</f>
        <v>0</v>
      </c>
      <c r="AY337" s="0" t="n">
        <f aca="false">AE337-AO337</f>
        <v>0</v>
      </c>
      <c r="AZ337" s="0" t="n">
        <f aca="false">MAX(0,MIN(AP337,$BT337-SUMIF($AP$2:$AY$2,"&lt;"&amp;AP$2,$AP337:$AY337)))</f>
        <v>0</v>
      </c>
      <c r="BA337" s="0" t="n">
        <f aca="false">MAX(0,MIN(AQ337,$BT337-SUMIF($AP$2:$AY$2,"&lt;"&amp;AQ$2,$AP337:$AY337)))</f>
        <v>0</v>
      </c>
      <c r="BB337" s="0" t="n">
        <f aca="false">MAX(0,MIN(AR337,$BT337-SUMIF($AP$2:$AY$2,"&lt;"&amp;AR$2,$AP337:$AY337)))</f>
        <v>0</v>
      </c>
      <c r="BC337" s="0" t="n">
        <f aca="false">MAX(0,MIN(AS337,$BT337-SUMIF($AP$2:$AY$2,"&lt;"&amp;AS$2,$AP337:$AY337)))</f>
        <v>0</v>
      </c>
      <c r="BD337" s="0" t="n">
        <f aca="false">MAX(0,MIN(AT337,$BT337-SUMIF($AP$2:$AY$2,"&lt;"&amp;AT$2,$AP337:$AY337)))</f>
        <v>0</v>
      </c>
      <c r="BE337" s="0" t="n">
        <f aca="false">MAX(0,MIN(AU337,$BT337-SUMIF($AP$2:$AY$2,"&lt;"&amp;AU$2,$AP337:$AY337)))</f>
        <v>0</v>
      </c>
      <c r="BF337" s="0" t="n">
        <f aca="false">MAX(0,MIN(AV337,$BT337-SUMIF($AP$2:$AY$2,"&lt;"&amp;AV$2,$AP337:$AY337)))</f>
        <v>0</v>
      </c>
      <c r="BG337" s="0" t="n">
        <f aca="false">MAX(0,MIN(AW337,$BT337-SUMIF($AP$2:$AY$2,"&lt;"&amp;AW$2,$AP337:$AY337)))</f>
        <v>0</v>
      </c>
      <c r="BH337" s="0" t="n">
        <f aca="false">MAX(0,MIN(AX337,$BT337-SUMIF($AP$2:$AY$2,"&lt;"&amp;AX$2,$AP337:$AY337)))</f>
        <v>0</v>
      </c>
      <c r="BI337" s="0" t="n">
        <f aca="false">MAX(0,MIN(AY337,$BT337-SUMIF($AP$2:$AY$2,"&lt;"&amp;AY$2,$AP337:$AY337)))</f>
        <v>0</v>
      </c>
      <c r="BJ337" s="0" t="n">
        <f aca="false">ROUND(V337-AF337-AZ337,2)</f>
        <v>0</v>
      </c>
      <c r="BK337" s="0" t="n">
        <f aca="false">ROUND(W337-AG337-BA337,2)</f>
        <v>0</v>
      </c>
      <c r="BL337" s="0" t="n">
        <f aca="false">ROUND(X337-AH337-BB337,2)</f>
        <v>0</v>
      </c>
      <c r="BM337" s="0" t="n">
        <f aca="false">ROUND(Y337-AI337-BC337,2)</f>
        <v>0</v>
      </c>
      <c r="BN337" s="0" t="n">
        <f aca="false">ROUND(Z337-AJ337-BD337,2)</f>
        <v>0</v>
      </c>
      <c r="BO337" s="0" t="n">
        <f aca="false">ROUND(AA337-AK337-BE337,2)</f>
        <v>0</v>
      </c>
      <c r="BP337" s="0" t="n">
        <f aca="false">ROUND(AB337-AL337-BF337,2)</f>
        <v>0</v>
      </c>
      <c r="BQ337" s="0" t="n">
        <f aca="false">ROUND(AC337-AM337-BG337,2)</f>
        <v>0</v>
      </c>
      <c r="BR337" s="0" t="n">
        <f aca="false">ROUND(AD337-AN337-BH337,2)</f>
        <v>0</v>
      </c>
      <c r="BS337" s="0" t="n">
        <f aca="false">ROUND(AE337-AO337-BI337,2)</f>
        <v>0</v>
      </c>
      <c r="BT337" s="0" t="n">
        <f aca="false">MAX(0,Plan!$C$4-SUM(AF337:AO337))</f>
        <v>650</v>
      </c>
      <c r="BU337" s="0" t="n">
        <f aca="false">ROUND(SUM(BJ337:BS337),2)</f>
        <v>0</v>
      </c>
      <c r="BV337" s="0" t="n">
        <f aca="false">SUM(AF337:AO337)+SUM(AZ337:BI337)</f>
        <v>0</v>
      </c>
      <c r="BW337" s="0" t="n">
        <f aca="false">SUM(L337:U337)</f>
        <v>0</v>
      </c>
    </row>
    <row r="338" customFormat="false" ht="15" hidden="false" customHeight="false" outlineLevel="0" collapsed="false">
      <c r="A338" s="0" t="n">
        <v>333</v>
      </c>
      <c r="B338" s="0" t="n">
        <f aca="false">BJ337</f>
        <v>0</v>
      </c>
      <c r="C338" s="0" t="n">
        <f aca="false">BK337</f>
        <v>0</v>
      </c>
      <c r="D338" s="0" t="n">
        <f aca="false">BL337</f>
        <v>0</v>
      </c>
      <c r="E338" s="0" t="n">
        <f aca="false">BM337</f>
        <v>0</v>
      </c>
      <c r="F338" s="0" t="n">
        <f aca="false">BN337</f>
        <v>0</v>
      </c>
      <c r="G338" s="0" t="n">
        <f aca="false">BO337</f>
        <v>0</v>
      </c>
      <c r="H338" s="0" t="n">
        <f aca="false">BP337</f>
        <v>0</v>
      </c>
      <c r="I338" s="0" t="n">
        <f aca="false">BQ337</f>
        <v>0</v>
      </c>
      <c r="J338" s="0" t="n">
        <f aca="false">BR337</f>
        <v>0</v>
      </c>
      <c r="K338" s="0" t="n">
        <f aca="false">BS337</f>
        <v>0</v>
      </c>
      <c r="L338" s="0" t="n">
        <f aca="false">ROUND(B338*N(Debts!$D$5)/12,2)</f>
        <v>0</v>
      </c>
      <c r="M338" s="0" t="n">
        <f aca="false">ROUND(C338*N(Debts!$D$6)/12,2)</f>
        <v>0</v>
      </c>
      <c r="N338" s="0" t="n">
        <f aca="false">ROUND(D338*N(Debts!$D$7)/12,2)</f>
        <v>0</v>
      </c>
      <c r="O338" s="0" t="n">
        <f aca="false">ROUND(E338*N(Debts!$D$8)/12,2)</f>
        <v>0</v>
      </c>
      <c r="P338" s="0" t="n">
        <f aca="false">ROUND(F338*N(Debts!$D$9)/12,2)</f>
        <v>0</v>
      </c>
      <c r="Q338" s="0" t="n">
        <f aca="false">ROUND(G338*N(Debts!$D$10)/12,2)</f>
        <v>0</v>
      </c>
      <c r="R338" s="0" t="n">
        <f aca="false">ROUND(H338*N(Debts!$D$11)/12,2)</f>
        <v>0</v>
      </c>
      <c r="S338" s="0" t="n">
        <f aca="false">ROUND(I338*N(Debts!$D$12)/12,2)</f>
        <v>0</v>
      </c>
      <c r="T338" s="0" t="n">
        <f aca="false">ROUND(J338*N(Debts!$D$13)/12,2)</f>
        <v>0</v>
      </c>
      <c r="U338" s="0" t="n">
        <f aca="false">ROUND(K338*N(Debts!$D$14)/12,2)</f>
        <v>0</v>
      </c>
      <c r="V338" s="0" t="n">
        <f aca="false">B338+L338</f>
        <v>0</v>
      </c>
      <c r="W338" s="0" t="n">
        <f aca="false">C338+M338</f>
        <v>0</v>
      </c>
      <c r="X338" s="0" t="n">
        <f aca="false">D338+N338</f>
        <v>0</v>
      </c>
      <c r="Y338" s="0" t="n">
        <f aca="false">E338+O338</f>
        <v>0</v>
      </c>
      <c r="Z338" s="0" t="n">
        <f aca="false">F338+P338</f>
        <v>0</v>
      </c>
      <c r="AA338" s="0" t="n">
        <f aca="false">G338+Q338</f>
        <v>0</v>
      </c>
      <c r="AB338" s="0" t="n">
        <f aca="false">H338+R338</f>
        <v>0</v>
      </c>
      <c r="AC338" s="0" t="n">
        <f aca="false">I338+S338</f>
        <v>0</v>
      </c>
      <c r="AD338" s="0" t="n">
        <f aca="false">J338+T338</f>
        <v>0</v>
      </c>
      <c r="AE338" s="0" t="n">
        <f aca="false">K338+U338</f>
        <v>0</v>
      </c>
      <c r="AF338" s="0" t="n">
        <f aca="false">MIN(N(Debts!$E$5),V338)</f>
        <v>0</v>
      </c>
      <c r="AG338" s="0" t="n">
        <f aca="false">MIN(N(Debts!$E$6),W338)</f>
        <v>0</v>
      </c>
      <c r="AH338" s="0" t="n">
        <f aca="false">MIN(N(Debts!$E$7),X338)</f>
        <v>0</v>
      </c>
      <c r="AI338" s="0" t="n">
        <f aca="false">MIN(N(Debts!$E$8),Y338)</f>
        <v>0</v>
      </c>
      <c r="AJ338" s="0" t="n">
        <f aca="false">MIN(N(Debts!$E$9),Z338)</f>
        <v>0</v>
      </c>
      <c r="AK338" s="0" t="n">
        <f aca="false">MIN(N(Debts!$E$10),AA338)</f>
        <v>0</v>
      </c>
      <c r="AL338" s="0" t="n">
        <f aca="false">MIN(N(Debts!$E$11),AB338)</f>
        <v>0</v>
      </c>
      <c r="AM338" s="0" t="n">
        <f aca="false">MIN(N(Debts!$E$12),AC338)</f>
        <v>0</v>
      </c>
      <c r="AN338" s="0" t="n">
        <f aca="false">MIN(N(Debts!$E$13),AD338)</f>
        <v>0</v>
      </c>
      <c r="AO338" s="0" t="n">
        <f aca="false">MIN(N(Debts!$E$14),AE338)</f>
        <v>0</v>
      </c>
      <c r="AP338" s="0" t="n">
        <f aca="false">V338-AF338</f>
        <v>0</v>
      </c>
      <c r="AQ338" s="0" t="n">
        <f aca="false">W338-AG338</f>
        <v>0</v>
      </c>
      <c r="AR338" s="0" t="n">
        <f aca="false">X338-AH338</f>
        <v>0</v>
      </c>
      <c r="AS338" s="0" t="n">
        <f aca="false">Y338-AI338</f>
        <v>0</v>
      </c>
      <c r="AT338" s="0" t="n">
        <f aca="false">Z338-AJ338</f>
        <v>0</v>
      </c>
      <c r="AU338" s="0" t="n">
        <f aca="false">AA338-AK338</f>
        <v>0</v>
      </c>
      <c r="AV338" s="0" t="n">
        <f aca="false">AB338-AL338</f>
        <v>0</v>
      </c>
      <c r="AW338" s="0" t="n">
        <f aca="false">AC338-AM338</f>
        <v>0</v>
      </c>
      <c r="AX338" s="0" t="n">
        <f aca="false">AD338-AN338</f>
        <v>0</v>
      </c>
      <c r="AY338" s="0" t="n">
        <f aca="false">AE338-AO338</f>
        <v>0</v>
      </c>
      <c r="AZ338" s="0" t="n">
        <f aca="false">MAX(0,MIN(AP338,$BT338-SUMIF($AP$2:$AY$2,"&lt;"&amp;AP$2,$AP338:$AY338)))</f>
        <v>0</v>
      </c>
      <c r="BA338" s="0" t="n">
        <f aca="false">MAX(0,MIN(AQ338,$BT338-SUMIF($AP$2:$AY$2,"&lt;"&amp;AQ$2,$AP338:$AY338)))</f>
        <v>0</v>
      </c>
      <c r="BB338" s="0" t="n">
        <f aca="false">MAX(0,MIN(AR338,$BT338-SUMIF($AP$2:$AY$2,"&lt;"&amp;AR$2,$AP338:$AY338)))</f>
        <v>0</v>
      </c>
      <c r="BC338" s="0" t="n">
        <f aca="false">MAX(0,MIN(AS338,$BT338-SUMIF($AP$2:$AY$2,"&lt;"&amp;AS$2,$AP338:$AY338)))</f>
        <v>0</v>
      </c>
      <c r="BD338" s="0" t="n">
        <f aca="false">MAX(0,MIN(AT338,$BT338-SUMIF($AP$2:$AY$2,"&lt;"&amp;AT$2,$AP338:$AY338)))</f>
        <v>0</v>
      </c>
      <c r="BE338" s="0" t="n">
        <f aca="false">MAX(0,MIN(AU338,$BT338-SUMIF($AP$2:$AY$2,"&lt;"&amp;AU$2,$AP338:$AY338)))</f>
        <v>0</v>
      </c>
      <c r="BF338" s="0" t="n">
        <f aca="false">MAX(0,MIN(AV338,$BT338-SUMIF($AP$2:$AY$2,"&lt;"&amp;AV$2,$AP338:$AY338)))</f>
        <v>0</v>
      </c>
      <c r="BG338" s="0" t="n">
        <f aca="false">MAX(0,MIN(AW338,$BT338-SUMIF($AP$2:$AY$2,"&lt;"&amp;AW$2,$AP338:$AY338)))</f>
        <v>0</v>
      </c>
      <c r="BH338" s="0" t="n">
        <f aca="false">MAX(0,MIN(AX338,$BT338-SUMIF($AP$2:$AY$2,"&lt;"&amp;AX$2,$AP338:$AY338)))</f>
        <v>0</v>
      </c>
      <c r="BI338" s="0" t="n">
        <f aca="false">MAX(0,MIN(AY338,$BT338-SUMIF($AP$2:$AY$2,"&lt;"&amp;AY$2,$AP338:$AY338)))</f>
        <v>0</v>
      </c>
      <c r="BJ338" s="0" t="n">
        <f aca="false">ROUND(V338-AF338-AZ338,2)</f>
        <v>0</v>
      </c>
      <c r="BK338" s="0" t="n">
        <f aca="false">ROUND(W338-AG338-BA338,2)</f>
        <v>0</v>
      </c>
      <c r="BL338" s="0" t="n">
        <f aca="false">ROUND(X338-AH338-BB338,2)</f>
        <v>0</v>
      </c>
      <c r="BM338" s="0" t="n">
        <f aca="false">ROUND(Y338-AI338-BC338,2)</f>
        <v>0</v>
      </c>
      <c r="BN338" s="0" t="n">
        <f aca="false">ROUND(Z338-AJ338-BD338,2)</f>
        <v>0</v>
      </c>
      <c r="BO338" s="0" t="n">
        <f aca="false">ROUND(AA338-AK338-BE338,2)</f>
        <v>0</v>
      </c>
      <c r="BP338" s="0" t="n">
        <f aca="false">ROUND(AB338-AL338-BF338,2)</f>
        <v>0</v>
      </c>
      <c r="BQ338" s="0" t="n">
        <f aca="false">ROUND(AC338-AM338-BG338,2)</f>
        <v>0</v>
      </c>
      <c r="BR338" s="0" t="n">
        <f aca="false">ROUND(AD338-AN338-BH338,2)</f>
        <v>0</v>
      </c>
      <c r="BS338" s="0" t="n">
        <f aca="false">ROUND(AE338-AO338-BI338,2)</f>
        <v>0</v>
      </c>
      <c r="BT338" s="0" t="n">
        <f aca="false">MAX(0,Plan!$C$4-SUM(AF338:AO338))</f>
        <v>650</v>
      </c>
      <c r="BU338" s="0" t="n">
        <f aca="false">ROUND(SUM(BJ338:BS338),2)</f>
        <v>0</v>
      </c>
      <c r="BV338" s="0" t="n">
        <f aca="false">SUM(AF338:AO338)+SUM(AZ338:BI338)</f>
        <v>0</v>
      </c>
      <c r="BW338" s="0" t="n">
        <f aca="false">SUM(L338:U338)</f>
        <v>0</v>
      </c>
    </row>
    <row r="339" customFormat="false" ht="15" hidden="false" customHeight="false" outlineLevel="0" collapsed="false">
      <c r="A339" s="0" t="n">
        <v>334</v>
      </c>
      <c r="B339" s="0" t="n">
        <f aca="false">BJ338</f>
        <v>0</v>
      </c>
      <c r="C339" s="0" t="n">
        <f aca="false">BK338</f>
        <v>0</v>
      </c>
      <c r="D339" s="0" t="n">
        <f aca="false">BL338</f>
        <v>0</v>
      </c>
      <c r="E339" s="0" t="n">
        <f aca="false">BM338</f>
        <v>0</v>
      </c>
      <c r="F339" s="0" t="n">
        <f aca="false">BN338</f>
        <v>0</v>
      </c>
      <c r="G339" s="0" t="n">
        <f aca="false">BO338</f>
        <v>0</v>
      </c>
      <c r="H339" s="0" t="n">
        <f aca="false">BP338</f>
        <v>0</v>
      </c>
      <c r="I339" s="0" t="n">
        <f aca="false">BQ338</f>
        <v>0</v>
      </c>
      <c r="J339" s="0" t="n">
        <f aca="false">BR338</f>
        <v>0</v>
      </c>
      <c r="K339" s="0" t="n">
        <f aca="false">BS338</f>
        <v>0</v>
      </c>
      <c r="L339" s="0" t="n">
        <f aca="false">ROUND(B339*N(Debts!$D$5)/12,2)</f>
        <v>0</v>
      </c>
      <c r="M339" s="0" t="n">
        <f aca="false">ROUND(C339*N(Debts!$D$6)/12,2)</f>
        <v>0</v>
      </c>
      <c r="N339" s="0" t="n">
        <f aca="false">ROUND(D339*N(Debts!$D$7)/12,2)</f>
        <v>0</v>
      </c>
      <c r="O339" s="0" t="n">
        <f aca="false">ROUND(E339*N(Debts!$D$8)/12,2)</f>
        <v>0</v>
      </c>
      <c r="P339" s="0" t="n">
        <f aca="false">ROUND(F339*N(Debts!$D$9)/12,2)</f>
        <v>0</v>
      </c>
      <c r="Q339" s="0" t="n">
        <f aca="false">ROUND(G339*N(Debts!$D$10)/12,2)</f>
        <v>0</v>
      </c>
      <c r="R339" s="0" t="n">
        <f aca="false">ROUND(H339*N(Debts!$D$11)/12,2)</f>
        <v>0</v>
      </c>
      <c r="S339" s="0" t="n">
        <f aca="false">ROUND(I339*N(Debts!$D$12)/12,2)</f>
        <v>0</v>
      </c>
      <c r="T339" s="0" t="n">
        <f aca="false">ROUND(J339*N(Debts!$D$13)/12,2)</f>
        <v>0</v>
      </c>
      <c r="U339" s="0" t="n">
        <f aca="false">ROUND(K339*N(Debts!$D$14)/12,2)</f>
        <v>0</v>
      </c>
      <c r="V339" s="0" t="n">
        <f aca="false">B339+L339</f>
        <v>0</v>
      </c>
      <c r="W339" s="0" t="n">
        <f aca="false">C339+M339</f>
        <v>0</v>
      </c>
      <c r="X339" s="0" t="n">
        <f aca="false">D339+N339</f>
        <v>0</v>
      </c>
      <c r="Y339" s="0" t="n">
        <f aca="false">E339+O339</f>
        <v>0</v>
      </c>
      <c r="Z339" s="0" t="n">
        <f aca="false">F339+P339</f>
        <v>0</v>
      </c>
      <c r="AA339" s="0" t="n">
        <f aca="false">G339+Q339</f>
        <v>0</v>
      </c>
      <c r="AB339" s="0" t="n">
        <f aca="false">H339+R339</f>
        <v>0</v>
      </c>
      <c r="AC339" s="0" t="n">
        <f aca="false">I339+S339</f>
        <v>0</v>
      </c>
      <c r="AD339" s="0" t="n">
        <f aca="false">J339+T339</f>
        <v>0</v>
      </c>
      <c r="AE339" s="0" t="n">
        <f aca="false">K339+U339</f>
        <v>0</v>
      </c>
      <c r="AF339" s="0" t="n">
        <f aca="false">MIN(N(Debts!$E$5),V339)</f>
        <v>0</v>
      </c>
      <c r="AG339" s="0" t="n">
        <f aca="false">MIN(N(Debts!$E$6),W339)</f>
        <v>0</v>
      </c>
      <c r="AH339" s="0" t="n">
        <f aca="false">MIN(N(Debts!$E$7),X339)</f>
        <v>0</v>
      </c>
      <c r="AI339" s="0" t="n">
        <f aca="false">MIN(N(Debts!$E$8),Y339)</f>
        <v>0</v>
      </c>
      <c r="AJ339" s="0" t="n">
        <f aca="false">MIN(N(Debts!$E$9),Z339)</f>
        <v>0</v>
      </c>
      <c r="AK339" s="0" t="n">
        <f aca="false">MIN(N(Debts!$E$10),AA339)</f>
        <v>0</v>
      </c>
      <c r="AL339" s="0" t="n">
        <f aca="false">MIN(N(Debts!$E$11),AB339)</f>
        <v>0</v>
      </c>
      <c r="AM339" s="0" t="n">
        <f aca="false">MIN(N(Debts!$E$12),AC339)</f>
        <v>0</v>
      </c>
      <c r="AN339" s="0" t="n">
        <f aca="false">MIN(N(Debts!$E$13),AD339)</f>
        <v>0</v>
      </c>
      <c r="AO339" s="0" t="n">
        <f aca="false">MIN(N(Debts!$E$14),AE339)</f>
        <v>0</v>
      </c>
      <c r="AP339" s="0" t="n">
        <f aca="false">V339-AF339</f>
        <v>0</v>
      </c>
      <c r="AQ339" s="0" t="n">
        <f aca="false">W339-AG339</f>
        <v>0</v>
      </c>
      <c r="AR339" s="0" t="n">
        <f aca="false">X339-AH339</f>
        <v>0</v>
      </c>
      <c r="AS339" s="0" t="n">
        <f aca="false">Y339-AI339</f>
        <v>0</v>
      </c>
      <c r="AT339" s="0" t="n">
        <f aca="false">Z339-AJ339</f>
        <v>0</v>
      </c>
      <c r="AU339" s="0" t="n">
        <f aca="false">AA339-AK339</f>
        <v>0</v>
      </c>
      <c r="AV339" s="0" t="n">
        <f aca="false">AB339-AL339</f>
        <v>0</v>
      </c>
      <c r="AW339" s="0" t="n">
        <f aca="false">AC339-AM339</f>
        <v>0</v>
      </c>
      <c r="AX339" s="0" t="n">
        <f aca="false">AD339-AN339</f>
        <v>0</v>
      </c>
      <c r="AY339" s="0" t="n">
        <f aca="false">AE339-AO339</f>
        <v>0</v>
      </c>
      <c r="AZ339" s="0" t="n">
        <f aca="false">MAX(0,MIN(AP339,$BT339-SUMIF($AP$2:$AY$2,"&lt;"&amp;AP$2,$AP339:$AY339)))</f>
        <v>0</v>
      </c>
      <c r="BA339" s="0" t="n">
        <f aca="false">MAX(0,MIN(AQ339,$BT339-SUMIF($AP$2:$AY$2,"&lt;"&amp;AQ$2,$AP339:$AY339)))</f>
        <v>0</v>
      </c>
      <c r="BB339" s="0" t="n">
        <f aca="false">MAX(0,MIN(AR339,$BT339-SUMIF($AP$2:$AY$2,"&lt;"&amp;AR$2,$AP339:$AY339)))</f>
        <v>0</v>
      </c>
      <c r="BC339" s="0" t="n">
        <f aca="false">MAX(0,MIN(AS339,$BT339-SUMIF($AP$2:$AY$2,"&lt;"&amp;AS$2,$AP339:$AY339)))</f>
        <v>0</v>
      </c>
      <c r="BD339" s="0" t="n">
        <f aca="false">MAX(0,MIN(AT339,$BT339-SUMIF($AP$2:$AY$2,"&lt;"&amp;AT$2,$AP339:$AY339)))</f>
        <v>0</v>
      </c>
      <c r="BE339" s="0" t="n">
        <f aca="false">MAX(0,MIN(AU339,$BT339-SUMIF($AP$2:$AY$2,"&lt;"&amp;AU$2,$AP339:$AY339)))</f>
        <v>0</v>
      </c>
      <c r="BF339" s="0" t="n">
        <f aca="false">MAX(0,MIN(AV339,$BT339-SUMIF($AP$2:$AY$2,"&lt;"&amp;AV$2,$AP339:$AY339)))</f>
        <v>0</v>
      </c>
      <c r="BG339" s="0" t="n">
        <f aca="false">MAX(0,MIN(AW339,$BT339-SUMIF($AP$2:$AY$2,"&lt;"&amp;AW$2,$AP339:$AY339)))</f>
        <v>0</v>
      </c>
      <c r="BH339" s="0" t="n">
        <f aca="false">MAX(0,MIN(AX339,$BT339-SUMIF($AP$2:$AY$2,"&lt;"&amp;AX$2,$AP339:$AY339)))</f>
        <v>0</v>
      </c>
      <c r="BI339" s="0" t="n">
        <f aca="false">MAX(0,MIN(AY339,$BT339-SUMIF($AP$2:$AY$2,"&lt;"&amp;AY$2,$AP339:$AY339)))</f>
        <v>0</v>
      </c>
      <c r="BJ339" s="0" t="n">
        <f aca="false">ROUND(V339-AF339-AZ339,2)</f>
        <v>0</v>
      </c>
      <c r="BK339" s="0" t="n">
        <f aca="false">ROUND(W339-AG339-BA339,2)</f>
        <v>0</v>
      </c>
      <c r="BL339" s="0" t="n">
        <f aca="false">ROUND(X339-AH339-BB339,2)</f>
        <v>0</v>
      </c>
      <c r="BM339" s="0" t="n">
        <f aca="false">ROUND(Y339-AI339-BC339,2)</f>
        <v>0</v>
      </c>
      <c r="BN339" s="0" t="n">
        <f aca="false">ROUND(Z339-AJ339-BD339,2)</f>
        <v>0</v>
      </c>
      <c r="BO339" s="0" t="n">
        <f aca="false">ROUND(AA339-AK339-BE339,2)</f>
        <v>0</v>
      </c>
      <c r="BP339" s="0" t="n">
        <f aca="false">ROUND(AB339-AL339-BF339,2)</f>
        <v>0</v>
      </c>
      <c r="BQ339" s="0" t="n">
        <f aca="false">ROUND(AC339-AM339-BG339,2)</f>
        <v>0</v>
      </c>
      <c r="BR339" s="0" t="n">
        <f aca="false">ROUND(AD339-AN339-BH339,2)</f>
        <v>0</v>
      </c>
      <c r="BS339" s="0" t="n">
        <f aca="false">ROUND(AE339-AO339-BI339,2)</f>
        <v>0</v>
      </c>
      <c r="BT339" s="0" t="n">
        <f aca="false">MAX(0,Plan!$C$4-SUM(AF339:AO339))</f>
        <v>650</v>
      </c>
      <c r="BU339" s="0" t="n">
        <f aca="false">ROUND(SUM(BJ339:BS339),2)</f>
        <v>0</v>
      </c>
      <c r="BV339" s="0" t="n">
        <f aca="false">SUM(AF339:AO339)+SUM(AZ339:BI339)</f>
        <v>0</v>
      </c>
      <c r="BW339" s="0" t="n">
        <f aca="false">SUM(L339:U339)</f>
        <v>0</v>
      </c>
    </row>
    <row r="340" customFormat="false" ht="15" hidden="false" customHeight="false" outlineLevel="0" collapsed="false">
      <c r="A340" s="0" t="n">
        <v>335</v>
      </c>
      <c r="B340" s="0" t="n">
        <f aca="false">BJ339</f>
        <v>0</v>
      </c>
      <c r="C340" s="0" t="n">
        <f aca="false">BK339</f>
        <v>0</v>
      </c>
      <c r="D340" s="0" t="n">
        <f aca="false">BL339</f>
        <v>0</v>
      </c>
      <c r="E340" s="0" t="n">
        <f aca="false">BM339</f>
        <v>0</v>
      </c>
      <c r="F340" s="0" t="n">
        <f aca="false">BN339</f>
        <v>0</v>
      </c>
      <c r="G340" s="0" t="n">
        <f aca="false">BO339</f>
        <v>0</v>
      </c>
      <c r="H340" s="0" t="n">
        <f aca="false">BP339</f>
        <v>0</v>
      </c>
      <c r="I340" s="0" t="n">
        <f aca="false">BQ339</f>
        <v>0</v>
      </c>
      <c r="J340" s="0" t="n">
        <f aca="false">BR339</f>
        <v>0</v>
      </c>
      <c r="K340" s="0" t="n">
        <f aca="false">BS339</f>
        <v>0</v>
      </c>
      <c r="L340" s="0" t="n">
        <f aca="false">ROUND(B340*N(Debts!$D$5)/12,2)</f>
        <v>0</v>
      </c>
      <c r="M340" s="0" t="n">
        <f aca="false">ROUND(C340*N(Debts!$D$6)/12,2)</f>
        <v>0</v>
      </c>
      <c r="N340" s="0" t="n">
        <f aca="false">ROUND(D340*N(Debts!$D$7)/12,2)</f>
        <v>0</v>
      </c>
      <c r="O340" s="0" t="n">
        <f aca="false">ROUND(E340*N(Debts!$D$8)/12,2)</f>
        <v>0</v>
      </c>
      <c r="P340" s="0" t="n">
        <f aca="false">ROUND(F340*N(Debts!$D$9)/12,2)</f>
        <v>0</v>
      </c>
      <c r="Q340" s="0" t="n">
        <f aca="false">ROUND(G340*N(Debts!$D$10)/12,2)</f>
        <v>0</v>
      </c>
      <c r="R340" s="0" t="n">
        <f aca="false">ROUND(H340*N(Debts!$D$11)/12,2)</f>
        <v>0</v>
      </c>
      <c r="S340" s="0" t="n">
        <f aca="false">ROUND(I340*N(Debts!$D$12)/12,2)</f>
        <v>0</v>
      </c>
      <c r="T340" s="0" t="n">
        <f aca="false">ROUND(J340*N(Debts!$D$13)/12,2)</f>
        <v>0</v>
      </c>
      <c r="U340" s="0" t="n">
        <f aca="false">ROUND(K340*N(Debts!$D$14)/12,2)</f>
        <v>0</v>
      </c>
      <c r="V340" s="0" t="n">
        <f aca="false">B340+L340</f>
        <v>0</v>
      </c>
      <c r="W340" s="0" t="n">
        <f aca="false">C340+M340</f>
        <v>0</v>
      </c>
      <c r="X340" s="0" t="n">
        <f aca="false">D340+N340</f>
        <v>0</v>
      </c>
      <c r="Y340" s="0" t="n">
        <f aca="false">E340+O340</f>
        <v>0</v>
      </c>
      <c r="Z340" s="0" t="n">
        <f aca="false">F340+P340</f>
        <v>0</v>
      </c>
      <c r="AA340" s="0" t="n">
        <f aca="false">G340+Q340</f>
        <v>0</v>
      </c>
      <c r="AB340" s="0" t="n">
        <f aca="false">H340+R340</f>
        <v>0</v>
      </c>
      <c r="AC340" s="0" t="n">
        <f aca="false">I340+S340</f>
        <v>0</v>
      </c>
      <c r="AD340" s="0" t="n">
        <f aca="false">J340+T340</f>
        <v>0</v>
      </c>
      <c r="AE340" s="0" t="n">
        <f aca="false">K340+U340</f>
        <v>0</v>
      </c>
      <c r="AF340" s="0" t="n">
        <f aca="false">MIN(N(Debts!$E$5),V340)</f>
        <v>0</v>
      </c>
      <c r="AG340" s="0" t="n">
        <f aca="false">MIN(N(Debts!$E$6),W340)</f>
        <v>0</v>
      </c>
      <c r="AH340" s="0" t="n">
        <f aca="false">MIN(N(Debts!$E$7),X340)</f>
        <v>0</v>
      </c>
      <c r="AI340" s="0" t="n">
        <f aca="false">MIN(N(Debts!$E$8),Y340)</f>
        <v>0</v>
      </c>
      <c r="AJ340" s="0" t="n">
        <f aca="false">MIN(N(Debts!$E$9),Z340)</f>
        <v>0</v>
      </c>
      <c r="AK340" s="0" t="n">
        <f aca="false">MIN(N(Debts!$E$10),AA340)</f>
        <v>0</v>
      </c>
      <c r="AL340" s="0" t="n">
        <f aca="false">MIN(N(Debts!$E$11),AB340)</f>
        <v>0</v>
      </c>
      <c r="AM340" s="0" t="n">
        <f aca="false">MIN(N(Debts!$E$12),AC340)</f>
        <v>0</v>
      </c>
      <c r="AN340" s="0" t="n">
        <f aca="false">MIN(N(Debts!$E$13),AD340)</f>
        <v>0</v>
      </c>
      <c r="AO340" s="0" t="n">
        <f aca="false">MIN(N(Debts!$E$14),AE340)</f>
        <v>0</v>
      </c>
      <c r="AP340" s="0" t="n">
        <f aca="false">V340-AF340</f>
        <v>0</v>
      </c>
      <c r="AQ340" s="0" t="n">
        <f aca="false">W340-AG340</f>
        <v>0</v>
      </c>
      <c r="AR340" s="0" t="n">
        <f aca="false">X340-AH340</f>
        <v>0</v>
      </c>
      <c r="AS340" s="0" t="n">
        <f aca="false">Y340-AI340</f>
        <v>0</v>
      </c>
      <c r="AT340" s="0" t="n">
        <f aca="false">Z340-AJ340</f>
        <v>0</v>
      </c>
      <c r="AU340" s="0" t="n">
        <f aca="false">AA340-AK340</f>
        <v>0</v>
      </c>
      <c r="AV340" s="0" t="n">
        <f aca="false">AB340-AL340</f>
        <v>0</v>
      </c>
      <c r="AW340" s="0" t="n">
        <f aca="false">AC340-AM340</f>
        <v>0</v>
      </c>
      <c r="AX340" s="0" t="n">
        <f aca="false">AD340-AN340</f>
        <v>0</v>
      </c>
      <c r="AY340" s="0" t="n">
        <f aca="false">AE340-AO340</f>
        <v>0</v>
      </c>
      <c r="AZ340" s="0" t="n">
        <f aca="false">MAX(0,MIN(AP340,$BT340-SUMIF($AP$2:$AY$2,"&lt;"&amp;AP$2,$AP340:$AY340)))</f>
        <v>0</v>
      </c>
      <c r="BA340" s="0" t="n">
        <f aca="false">MAX(0,MIN(AQ340,$BT340-SUMIF($AP$2:$AY$2,"&lt;"&amp;AQ$2,$AP340:$AY340)))</f>
        <v>0</v>
      </c>
      <c r="BB340" s="0" t="n">
        <f aca="false">MAX(0,MIN(AR340,$BT340-SUMIF($AP$2:$AY$2,"&lt;"&amp;AR$2,$AP340:$AY340)))</f>
        <v>0</v>
      </c>
      <c r="BC340" s="0" t="n">
        <f aca="false">MAX(0,MIN(AS340,$BT340-SUMIF($AP$2:$AY$2,"&lt;"&amp;AS$2,$AP340:$AY340)))</f>
        <v>0</v>
      </c>
      <c r="BD340" s="0" t="n">
        <f aca="false">MAX(0,MIN(AT340,$BT340-SUMIF($AP$2:$AY$2,"&lt;"&amp;AT$2,$AP340:$AY340)))</f>
        <v>0</v>
      </c>
      <c r="BE340" s="0" t="n">
        <f aca="false">MAX(0,MIN(AU340,$BT340-SUMIF($AP$2:$AY$2,"&lt;"&amp;AU$2,$AP340:$AY340)))</f>
        <v>0</v>
      </c>
      <c r="BF340" s="0" t="n">
        <f aca="false">MAX(0,MIN(AV340,$BT340-SUMIF($AP$2:$AY$2,"&lt;"&amp;AV$2,$AP340:$AY340)))</f>
        <v>0</v>
      </c>
      <c r="BG340" s="0" t="n">
        <f aca="false">MAX(0,MIN(AW340,$BT340-SUMIF($AP$2:$AY$2,"&lt;"&amp;AW$2,$AP340:$AY340)))</f>
        <v>0</v>
      </c>
      <c r="BH340" s="0" t="n">
        <f aca="false">MAX(0,MIN(AX340,$BT340-SUMIF($AP$2:$AY$2,"&lt;"&amp;AX$2,$AP340:$AY340)))</f>
        <v>0</v>
      </c>
      <c r="BI340" s="0" t="n">
        <f aca="false">MAX(0,MIN(AY340,$BT340-SUMIF($AP$2:$AY$2,"&lt;"&amp;AY$2,$AP340:$AY340)))</f>
        <v>0</v>
      </c>
      <c r="BJ340" s="0" t="n">
        <f aca="false">ROUND(V340-AF340-AZ340,2)</f>
        <v>0</v>
      </c>
      <c r="BK340" s="0" t="n">
        <f aca="false">ROUND(W340-AG340-BA340,2)</f>
        <v>0</v>
      </c>
      <c r="BL340" s="0" t="n">
        <f aca="false">ROUND(X340-AH340-BB340,2)</f>
        <v>0</v>
      </c>
      <c r="BM340" s="0" t="n">
        <f aca="false">ROUND(Y340-AI340-BC340,2)</f>
        <v>0</v>
      </c>
      <c r="BN340" s="0" t="n">
        <f aca="false">ROUND(Z340-AJ340-BD340,2)</f>
        <v>0</v>
      </c>
      <c r="BO340" s="0" t="n">
        <f aca="false">ROUND(AA340-AK340-BE340,2)</f>
        <v>0</v>
      </c>
      <c r="BP340" s="0" t="n">
        <f aca="false">ROUND(AB340-AL340-BF340,2)</f>
        <v>0</v>
      </c>
      <c r="BQ340" s="0" t="n">
        <f aca="false">ROUND(AC340-AM340-BG340,2)</f>
        <v>0</v>
      </c>
      <c r="BR340" s="0" t="n">
        <f aca="false">ROUND(AD340-AN340-BH340,2)</f>
        <v>0</v>
      </c>
      <c r="BS340" s="0" t="n">
        <f aca="false">ROUND(AE340-AO340-BI340,2)</f>
        <v>0</v>
      </c>
      <c r="BT340" s="0" t="n">
        <f aca="false">MAX(0,Plan!$C$4-SUM(AF340:AO340))</f>
        <v>650</v>
      </c>
      <c r="BU340" s="0" t="n">
        <f aca="false">ROUND(SUM(BJ340:BS340),2)</f>
        <v>0</v>
      </c>
      <c r="BV340" s="0" t="n">
        <f aca="false">SUM(AF340:AO340)+SUM(AZ340:BI340)</f>
        <v>0</v>
      </c>
      <c r="BW340" s="0" t="n">
        <f aca="false">SUM(L340:U340)</f>
        <v>0</v>
      </c>
    </row>
    <row r="341" customFormat="false" ht="15" hidden="false" customHeight="false" outlineLevel="0" collapsed="false">
      <c r="A341" s="0" t="n">
        <v>336</v>
      </c>
      <c r="B341" s="0" t="n">
        <f aca="false">BJ340</f>
        <v>0</v>
      </c>
      <c r="C341" s="0" t="n">
        <f aca="false">BK340</f>
        <v>0</v>
      </c>
      <c r="D341" s="0" t="n">
        <f aca="false">BL340</f>
        <v>0</v>
      </c>
      <c r="E341" s="0" t="n">
        <f aca="false">BM340</f>
        <v>0</v>
      </c>
      <c r="F341" s="0" t="n">
        <f aca="false">BN340</f>
        <v>0</v>
      </c>
      <c r="G341" s="0" t="n">
        <f aca="false">BO340</f>
        <v>0</v>
      </c>
      <c r="H341" s="0" t="n">
        <f aca="false">BP340</f>
        <v>0</v>
      </c>
      <c r="I341" s="0" t="n">
        <f aca="false">BQ340</f>
        <v>0</v>
      </c>
      <c r="J341" s="0" t="n">
        <f aca="false">BR340</f>
        <v>0</v>
      </c>
      <c r="K341" s="0" t="n">
        <f aca="false">BS340</f>
        <v>0</v>
      </c>
      <c r="L341" s="0" t="n">
        <f aca="false">ROUND(B341*N(Debts!$D$5)/12,2)</f>
        <v>0</v>
      </c>
      <c r="M341" s="0" t="n">
        <f aca="false">ROUND(C341*N(Debts!$D$6)/12,2)</f>
        <v>0</v>
      </c>
      <c r="N341" s="0" t="n">
        <f aca="false">ROUND(D341*N(Debts!$D$7)/12,2)</f>
        <v>0</v>
      </c>
      <c r="O341" s="0" t="n">
        <f aca="false">ROUND(E341*N(Debts!$D$8)/12,2)</f>
        <v>0</v>
      </c>
      <c r="P341" s="0" t="n">
        <f aca="false">ROUND(F341*N(Debts!$D$9)/12,2)</f>
        <v>0</v>
      </c>
      <c r="Q341" s="0" t="n">
        <f aca="false">ROUND(G341*N(Debts!$D$10)/12,2)</f>
        <v>0</v>
      </c>
      <c r="R341" s="0" t="n">
        <f aca="false">ROUND(H341*N(Debts!$D$11)/12,2)</f>
        <v>0</v>
      </c>
      <c r="S341" s="0" t="n">
        <f aca="false">ROUND(I341*N(Debts!$D$12)/12,2)</f>
        <v>0</v>
      </c>
      <c r="T341" s="0" t="n">
        <f aca="false">ROUND(J341*N(Debts!$D$13)/12,2)</f>
        <v>0</v>
      </c>
      <c r="U341" s="0" t="n">
        <f aca="false">ROUND(K341*N(Debts!$D$14)/12,2)</f>
        <v>0</v>
      </c>
      <c r="V341" s="0" t="n">
        <f aca="false">B341+L341</f>
        <v>0</v>
      </c>
      <c r="W341" s="0" t="n">
        <f aca="false">C341+M341</f>
        <v>0</v>
      </c>
      <c r="X341" s="0" t="n">
        <f aca="false">D341+N341</f>
        <v>0</v>
      </c>
      <c r="Y341" s="0" t="n">
        <f aca="false">E341+O341</f>
        <v>0</v>
      </c>
      <c r="Z341" s="0" t="n">
        <f aca="false">F341+P341</f>
        <v>0</v>
      </c>
      <c r="AA341" s="0" t="n">
        <f aca="false">G341+Q341</f>
        <v>0</v>
      </c>
      <c r="AB341" s="0" t="n">
        <f aca="false">H341+R341</f>
        <v>0</v>
      </c>
      <c r="AC341" s="0" t="n">
        <f aca="false">I341+S341</f>
        <v>0</v>
      </c>
      <c r="AD341" s="0" t="n">
        <f aca="false">J341+T341</f>
        <v>0</v>
      </c>
      <c r="AE341" s="0" t="n">
        <f aca="false">K341+U341</f>
        <v>0</v>
      </c>
      <c r="AF341" s="0" t="n">
        <f aca="false">MIN(N(Debts!$E$5),V341)</f>
        <v>0</v>
      </c>
      <c r="AG341" s="0" t="n">
        <f aca="false">MIN(N(Debts!$E$6),W341)</f>
        <v>0</v>
      </c>
      <c r="AH341" s="0" t="n">
        <f aca="false">MIN(N(Debts!$E$7),X341)</f>
        <v>0</v>
      </c>
      <c r="AI341" s="0" t="n">
        <f aca="false">MIN(N(Debts!$E$8),Y341)</f>
        <v>0</v>
      </c>
      <c r="AJ341" s="0" t="n">
        <f aca="false">MIN(N(Debts!$E$9),Z341)</f>
        <v>0</v>
      </c>
      <c r="AK341" s="0" t="n">
        <f aca="false">MIN(N(Debts!$E$10),AA341)</f>
        <v>0</v>
      </c>
      <c r="AL341" s="0" t="n">
        <f aca="false">MIN(N(Debts!$E$11),AB341)</f>
        <v>0</v>
      </c>
      <c r="AM341" s="0" t="n">
        <f aca="false">MIN(N(Debts!$E$12),AC341)</f>
        <v>0</v>
      </c>
      <c r="AN341" s="0" t="n">
        <f aca="false">MIN(N(Debts!$E$13),AD341)</f>
        <v>0</v>
      </c>
      <c r="AO341" s="0" t="n">
        <f aca="false">MIN(N(Debts!$E$14),AE341)</f>
        <v>0</v>
      </c>
      <c r="AP341" s="0" t="n">
        <f aca="false">V341-AF341</f>
        <v>0</v>
      </c>
      <c r="AQ341" s="0" t="n">
        <f aca="false">W341-AG341</f>
        <v>0</v>
      </c>
      <c r="AR341" s="0" t="n">
        <f aca="false">X341-AH341</f>
        <v>0</v>
      </c>
      <c r="AS341" s="0" t="n">
        <f aca="false">Y341-AI341</f>
        <v>0</v>
      </c>
      <c r="AT341" s="0" t="n">
        <f aca="false">Z341-AJ341</f>
        <v>0</v>
      </c>
      <c r="AU341" s="0" t="n">
        <f aca="false">AA341-AK341</f>
        <v>0</v>
      </c>
      <c r="AV341" s="0" t="n">
        <f aca="false">AB341-AL341</f>
        <v>0</v>
      </c>
      <c r="AW341" s="0" t="n">
        <f aca="false">AC341-AM341</f>
        <v>0</v>
      </c>
      <c r="AX341" s="0" t="n">
        <f aca="false">AD341-AN341</f>
        <v>0</v>
      </c>
      <c r="AY341" s="0" t="n">
        <f aca="false">AE341-AO341</f>
        <v>0</v>
      </c>
      <c r="AZ341" s="0" t="n">
        <f aca="false">MAX(0,MIN(AP341,$BT341-SUMIF($AP$2:$AY$2,"&lt;"&amp;AP$2,$AP341:$AY341)))</f>
        <v>0</v>
      </c>
      <c r="BA341" s="0" t="n">
        <f aca="false">MAX(0,MIN(AQ341,$BT341-SUMIF($AP$2:$AY$2,"&lt;"&amp;AQ$2,$AP341:$AY341)))</f>
        <v>0</v>
      </c>
      <c r="BB341" s="0" t="n">
        <f aca="false">MAX(0,MIN(AR341,$BT341-SUMIF($AP$2:$AY$2,"&lt;"&amp;AR$2,$AP341:$AY341)))</f>
        <v>0</v>
      </c>
      <c r="BC341" s="0" t="n">
        <f aca="false">MAX(0,MIN(AS341,$BT341-SUMIF($AP$2:$AY$2,"&lt;"&amp;AS$2,$AP341:$AY341)))</f>
        <v>0</v>
      </c>
      <c r="BD341" s="0" t="n">
        <f aca="false">MAX(0,MIN(AT341,$BT341-SUMIF($AP$2:$AY$2,"&lt;"&amp;AT$2,$AP341:$AY341)))</f>
        <v>0</v>
      </c>
      <c r="BE341" s="0" t="n">
        <f aca="false">MAX(0,MIN(AU341,$BT341-SUMIF($AP$2:$AY$2,"&lt;"&amp;AU$2,$AP341:$AY341)))</f>
        <v>0</v>
      </c>
      <c r="BF341" s="0" t="n">
        <f aca="false">MAX(0,MIN(AV341,$BT341-SUMIF($AP$2:$AY$2,"&lt;"&amp;AV$2,$AP341:$AY341)))</f>
        <v>0</v>
      </c>
      <c r="BG341" s="0" t="n">
        <f aca="false">MAX(0,MIN(AW341,$BT341-SUMIF($AP$2:$AY$2,"&lt;"&amp;AW$2,$AP341:$AY341)))</f>
        <v>0</v>
      </c>
      <c r="BH341" s="0" t="n">
        <f aca="false">MAX(0,MIN(AX341,$BT341-SUMIF($AP$2:$AY$2,"&lt;"&amp;AX$2,$AP341:$AY341)))</f>
        <v>0</v>
      </c>
      <c r="BI341" s="0" t="n">
        <f aca="false">MAX(0,MIN(AY341,$BT341-SUMIF($AP$2:$AY$2,"&lt;"&amp;AY$2,$AP341:$AY341)))</f>
        <v>0</v>
      </c>
      <c r="BJ341" s="0" t="n">
        <f aca="false">ROUND(V341-AF341-AZ341,2)</f>
        <v>0</v>
      </c>
      <c r="BK341" s="0" t="n">
        <f aca="false">ROUND(W341-AG341-BA341,2)</f>
        <v>0</v>
      </c>
      <c r="BL341" s="0" t="n">
        <f aca="false">ROUND(X341-AH341-BB341,2)</f>
        <v>0</v>
      </c>
      <c r="BM341" s="0" t="n">
        <f aca="false">ROUND(Y341-AI341-BC341,2)</f>
        <v>0</v>
      </c>
      <c r="BN341" s="0" t="n">
        <f aca="false">ROUND(Z341-AJ341-BD341,2)</f>
        <v>0</v>
      </c>
      <c r="BO341" s="0" t="n">
        <f aca="false">ROUND(AA341-AK341-BE341,2)</f>
        <v>0</v>
      </c>
      <c r="BP341" s="0" t="n">
        <f aca="false">ROUND(AB341-AL341-BF341,2)</f>
        <v>0</v>
      </c>
      <c r="BQ341" s="0" t="n">
        <f aca="false">ROUND(AC341-AM341-BG341,2)</f>
        <v>0</v>
      </c>
      <c r="BR341" s="0" t="n">
        <f aca="false">ROUND(AD341-AN341-BH341,2)</f>
        <v>0</v>
      </c>
      <c r="BS341" s="0" t="n">
        <f aca="false">ROUND(AE341-AO341-BI341,2)</f>
        <v>0</v>
      </c>
      <c r="BT341" s="0" t="n">
        <f aca="false">MAX(0,Plan!$C$4-SUM(AF341:AO341))</f>
        <v>650</v>
      </c>
      <c r="BU341" s="0" t="n">
        <f aca="false">ROUND(SUM(BJ341:BS341),2)</f>
        <v>0</v>
      </c>
      <c r="BV341" s="0" t="n">
        <f aca="false">SUM(AF341:AO341)+SUM(AZ341:BI341)</f>
        <v>0</v>
      </c>
      <c r="BW341" s="0" t="n">
        <f aca="false">SUM(L341:U341)</f>
        <v>0</v>
      </c>
    </row>
    <row r="342" customFormat="false" ht="15" hidden="false" customHeight="false" outlineLevel="0" collapsed="false">
      <c r="A342" s="0" t="n">
        <v>337</v>
      </c>
      <c r="B342" s="0" t="n">
        <f aca="false">BJ341</f>
        <v>0</v>
      </c>
      <c r="C342" s="0" t="n">
        <f aca="false">BK341</f>
        <v>0</v>
      </c>
      <c r="D342" s="0" t="n">
        <f aca="false">BL341</f>
        <v>0</v>
      </c>
      <c r="E342" s="0" t="n">
        <f aca="false">BM341</f>
        <v>0</v>
      </c>
      <c r="F342" s="0" t="n">
        <f aca="false">BN341</f>
        <v>0</v>
      </c>
      <c r="G342" s="0" t="n">
        <f aca="false">BO341</f>
        <v>0</v>
      </c>
      <c r="H342" s="0" t="n">
        <f aca="false">BP341</f>
        <v>0</v>
      </c>
      <c r="I342" s="0" t="n">
        <f aca="false">BQ341</f>
        <v>0</v>
      </c>
      <c r="J342" s="0" t="n">
        <f aca="false">BR341</f>
        <v>0</v>
      </c>
      <c r="K342" s="0" t="n">
        <f aca="false">BS341</f>
        <v>0</v>
      </c>
      <c r="L342" s="0" t="n">
        <f aca="false">ROUND(B342*N(Debts!$D$5)/12,2)</f>
        <v>0</v>
      </c>
      <c r="M342" s="0" t="n">
        <f aca="false">ROUND(C342*N(Debts!$D$6)/12,2)</f>
        <v>0</v>
      </c>
      <c r="N342" s="0" t="n">
        <f aca="false">ROUND(D342*N(Debts!$D$7)/12,2)</f>
        <v>0</v>
      </c>
      <c r="O342" s="0" t="n">
        <f aca="false">ROUND(E342*N(Debts!$D$8)/12,2)</f>
        <v>0</v>
      </c>
      <c r="P342" s="0" t="n">
        <f aca="false">ROUND(F342*N(Debts!$D$9)/12,2)</f>
        <v>0</v>
      </c>
      <c r="Q342" s="0" t="n">
        <f aca="false">ROUND(G342*N(Debts!$D$10)/12,2)</f>
        <v>0</v>
      </c>
      <c r="R342" s="0" t="n">
        <f aca="false">ROUND(H342*N(Debts!$D$11)/12,2)</f>
        <v>0</v>
      </c>
      <c r="S342" s="0" t="n">
        <f aca="false">ROUND(I342*N(Debts!$D$12)/12,2)</f>
        <v>0</v>
      </c>
      <c r="T342" s="0" t="n">
        <f aca="false">ROUND(J342*N(Debts!$D$13)/12,2)</f>
        <v>0</v>
      </c>
      <c r="U342" s="0" t="n">
        <f aca="false">ROUND(K342*N(Debts!$D$14)/12,2)</f>
        <v>0</v>
      </c>
      <c r="V342" s="0" t="n">
        <f aca="false">B342+L342</f>
        <v>0</v>
      </c>
      <c r="W342" s="0" t="n">
        <f aca="false">C342+M342</f>
        <v>0</v>
      </c>
      <c r="X342" s="0" t="n">
        <f aca="false">D342+N342</f>
        <v>0</v>
      </c>
      <c r="Y342" s="0" t="n">
        <f aca="false">E342+O342</f>
        <v>0</v>
      </c>
      <c r="Z342" s="0" t="n">
        <f aca="false">F342+P342</f>
        <v>0</v>
      </c>
      <c r="AA342" s="0" t="n">
        <f aca="false">G342+Q342</f>
        <v>0</v>
      </c>
      <c r="AB342" s="0" t="n">
        <f aca="false">H342+R342</f>
        <v>0</v>
      </c>
      <c r="AC342" s="0" t="n">
        <f aca="false">I342+S342</f>
        <v>0</v>
      </c>
      <c r="AD342" s="0" t="n">
        <f aca="false">J342+T342</f>
        <v>0</v>
      </c>
      <c r="AE342" s="0" t="n">
        <f aca="false">K342+U342</f>
        <v>0</v>
      </c>
      <c r="AF342" s="0" t="n">
        <f aca="false">MIN(N(Debts!$E$5),V342)</f>
        <v>0</v>
      </c>
      <c r="AG342" s="0" t="n">
        <f aca="false">MIN(N(Debts!$E$6),W342)</f>
        <v>0</v>
      </c>
      <c r="AH342" s="0" t="n">
        <f aca="false">MIN(N(Debts!$E$7),X342)</f>
        <v>0</v>
      </c>
      <c r="AI342" s="0" t="n">
        <f aca="false">MIN(N(Debts!$E$8),Y342)</f>
        <v>0</v>
      </c>
      <c r="AJ342" s="0" t="n">
        <f aca="false">MIN(N(Debts!$E$9),Z342)</f>
        <v>0</v>
      </c>
      <c r="AK342" s="0" t="n">
        <f aca="false">MIN(N(Debts!$E$10),AA342)</f>
        <v>0</v>
      </c>
      <c r="AL342" s="0" t="n">
        <f aca="false">MIN(N(Debts!$E$11),AB342)</f>
        <v>0</v>
      </c>
      <c r="AM342" s="0" t="n">
        <f aca="false">MIN(N(Debts!$E$12),AC342)</f>
        <v>0</v>
      </c>
      <c r="AN342" s="0" t="n">
        <f aca="false">MIN(N(Debts!$E$13),AD342)</f>
        <v>0</v>
      </c>
      <c r="AO342" s="0" t="n">
        <f aca="false">MIN(N(Debts!$E$14),AE342)</f>
        <v>0</v>
      </c>
      <c r="AP342" s="0" t="n">
        <f aca="false">V342-AF342</f>
        <v>0</v>
      </c>
      <c r="AQ342" s="0" t="n">
        <f aca="false">W342-AG342</f>
        <v>0</v>
      </c>
      <c r="AR342" s="0" t="n">
        <f aca="false">X342-AH342</f>
        <v>0</v>
      </c>
      <c r="AS342" s="0" t="n">
        <f aca="false">Y342-AI342</f>
        <v>0</v>
      </c>
      <c r="AT342" s="0" t="n">
        <f aca="false">Z342-AJ342</f>
        <v>0</v>
      </c>
      <c r="AU342" s="0" t="n">
        <f aca="false">AA342-AK342</f>
        <v>0</v>
      </c>
      <c r="AV342" s="0" t="n">
        <f aca="false">AB342-AL342</f>
        <v>0</v>
      </c>
      <c r="AW342" s="0" t="n">
        <f aca="false">AC342-AM342</f>
        <v>0</v>
      </c>
      <c r="AX342" s="0" t="n">
        <f aca="false">AD342-AN342</f>
        <v>0</v>
      </c>
      <c r="AY342" s="0" t="n">
        <f aca="false">AE342-AO342</f>
        <v>0</v>
      </c>
      <c r="AZ342" s="0" t="n">
        <f aca="false">MAX(0,MIN(AP342,$BT342-SUMIF($AP$2:$AY$2,"&lt;"&amp;AP$2,$AP342:$AY342)))</f>
        <v>0</v>
      </c>
      <c r="BA342" s="0" t="n">
        <f aca="false">MAX(0,MIN(AQ342,$BT342-SUMIF($AP$2:$AY$2,"&lt;"&amp;AQ$2,$AP342:$AY342)))</f>
        <v>0</v>
      </c>
      <c r="BB342" s="0" t="n">
        <f aca="false">MAX(0,MIN(AR342,$BT342-SUMIF($AP$2:$AY$2,"&lt;"&amp;AR$2,$AP342:$AY342)))</f>
        <v>0</v>
      </c>
      <c r="BC342" s="0" t="n">
        <f aca="false">MAX(0,MIN(AS342,$BT342-SUMIF($AP$2:$AY$2,"&lt;"&amp;AS$2,$AP342:$AY342)))</f>
        <v>0</v>
      </c>
      <c r="BD342" s="0" t="n">
        <f aca="false">MAX(0,MIN(AT342,$BT342-SUMIF($AP$2:$AY$2,"&lt;"&amp;AT$2,$AP342:$AY342)))</f>
        <v>0</v>
      </c>
      <c r="BE342" s="0" t="n">
        <f aca="false">MAX(0,MIN(AU342,$BT342-SUMIF($AP$2:$AY$2,"&lt;"&amp;AU$2,$AP342:$AY342)))</f>
        <v>0</v>
      </c>
      <c r="BF342" s="0" t="n">
        <f aca="false">MAX(0,MIN(AV342,$BT342-SUMIF($AP$2:$AY$2,"&lt;"&amp;AV$2,$AP342:$AY342)))</f>
        <v>0</v>
      </c>
      <c r="BG342" s="0" t="n">
        <f aca="false">MAX(0,MIN(AW342,$BT342-SUMIF($AP$2:$AY$2,"&lt;"&amp;AW$2,$AP342:$AY342)))</f>
        <v>0</v>
      </c>
      <c r="BH342" s="0" t="n">
        <f aca="false">MAX(0,MIN(AX342,$BT342-SUMIF($AP$2:$AY$2,"&lt;"&amp;AX$2,$AP342:$AY342)))</f>
        <v>0</v>
      </c>
      <c r="BI342" s="0" t="n">
        <f aca="false">MAX(0,MIN(AY342,$BT342-SUMIF($AP$2:$AY$2,"&lt;"&amp;AY$2,$AP342:$AY342)))</f>
        <v>0</v>
      </c>
      <c r="BJ342" s="0" t="n">
        <f aca="false">ROUND(V342-AF342-AZ342,2)</f>
        <v>0</v>
      </c>
      <c r="BK342" s="0" t="n">
        <f aca="false">ROUND(W342-AG342-BA342,2)</f>
        <v>0</v>
      </c>
      <c r="BL342" s="0" t="n">
        <f aca="false">ROUND(X342-AH342-BB342,2)</f>
        <v>0</v>
      </c>
      <c r="BM342" s="0" t="n">
        <f aca="false">ROUND(Y342-AI342-BC342,2)</f>
        <v>0</v>
      </c>
      <c r="BN342" s="0" t="n">
        <f aca="false">ROUND(Z342-AJ342-BD342,2)</f>
        <v>0</v>
      </c>
      <c r="BO342" s="0" t="n">
        <f aca="false">ROUND(AA342-AK342-BE342,2)</f>
        <v>0</v>
      </c>
      <c r="BP342" s="0" t="n">
        <f aca="false">ROUND(AB342-AL342-BF342,2)</f>
        <v>0</v>
      </c>
      <c r="BQ342" s="0" t="n">
        <f aca="false">ROUND(AC342-AM342-BG342,2)</f>
        <v>0</v>
      </c>
      <c r="BR342" s="0" t="n">
        <f aca="false">ROUND(AD342-AN342-BH342,2)</f>
        <v>0</v>
      </c>
      <c r="BS342" s="0" t="n">
        <f aca="false">ROUND(AE342-AO342-BI342,2)</f>
        <v>0</v>
      </c>
      <c r="BT342" s="0" t="n">
        <f aca="false">MAX(0,Plan!$C$4-SUM(AF342:AO342))</f>
        <v>650</v>
      </c>
      <c r="BU342" s="0" t="n">
        <f aca="false">ROUND(SUM(BJ342:BS342),2)</f>
        <v>0</v>
      </c>
      <c r="BV342" s="0" t="n">
        <f aca="false">SUM(AF342:AO342)+SUM(AZ342:BI342)</f>
        <v>0</v>
      </c>
      <c r="BW342" s="0" t="n">
        <f aca="false">SUM(L342:U342)</f>
        <v>0</v>
      </c>
    </row>
    <row r="343" customFormat="false" ht="15" hidden="false" customHeight="false" outlineLevel="0" collapsed="false">
      <c r="A343" s="0" t="n">
        <v>338</v>
      </c>
      <c r="B343" s="0" t="n">
        <f aca="false">BJ342</f>
        <v>0</v>
      </c>
      <c r="C343" s="0" t="n">
        <f aca="false">BK342</f>
        <v>0</v>
      </c>
      <c r="D343" s="0" t="n">
        <f aca="false">BL342</f>
        <v>0</v>
      </c>
      <c r="E343" s="0" t="n">
        <f aca="false">BM342</f>
        <v>0</v>
      </c>
      <c r="F343" s="0" t="n">
        <f aca="false">BN342</f>
        <v>0</v>
      </c>
      <c r="G343" s="0" t="n">
        <f aca="false">BO342</f>
        <v>0</v>
      </c>
      <c r="H343" s="0" t="n">
        <f aca="false">BP342</f>
        <v>0</v>
      </c>
      <c r="I343" s="0" t="n">
        <f aca="false">BQ342</f>
        <v>0</v>
      </c>
      <c r="J343" s="0" t="n">
        <f aca="false">BR342</f>
        <v>0</v>
      </c>
      <c r="K343" s="0" t="n">
        <f aca="false">BS342</f>
        <v>0</v>
      </c>
      <c r="L343" s="0" t="n">
        <f aca="false">ROUND(B343*N(Debts!$D$5)/12,2)</f>
        <v>0</v>
      </c>
      <c r="M343" s="0" t="n">
        <f aca="false">ROUND(C343*N(Debts!$D$6)/12,2)</f>
        <v>0</v>
      </c>
      <c r="N343" s="0" t="n">
        <f aca="false">ROUND(D343*N(Debts!$D$7)/12,2)</f>
        <v>0</v>
      </c>
      <c r="O343" s="0" t="n">
        <f aca="false">ROUND(E343*N(Debts!$D$8)/12,2)</f>
        <v>0</v>
      </c>
      <c r="P343" s="0" t="n">
        <f aca="false">ROUND(F343*N(Debts!$D$9)/12,2)</f>
        <v>0</v>
      </c>
      <c r="Q343" s="0" t="n">
        <f aca="false">ROUND(G343*N(Debts!$D$10)/12,2)</f>
        <v>0</v>
      </c>
      <c r="R343" s="0" t="n">
        <f aca="false">ROUND(H343*N(Debts!$D$11)/12,2)</f>
        <v>0</v>
      </c>
      <c r="S343" s="0" t="n">
        <f aca="false">ROUND(I343*N(Debts!$D$12)/12,2)</f>
        <v>0</v>
      </c>
      <c r="T343" s="0" t="n">
        <f aca="false">ROUND(J343*N(Debts!$D$13)/12,2)</f>
        <v>0</v>
      </c>
      <c r="U343" s="0" t="n">
        <f aca="false">ROUND(K343*N(Debts!$D$14)/12,2)</f>
        <v>0</v>
      </c>
      <c r="V343" s="0" t="n">
        <f aca="false">B343+L343</f>
        <v>0</v>
      </c>
      <c r="W343" s="0" t="n">
        <f aca="false">C343+M343</f>
        <v>0</v>
      </c>
      <c r="X343" s="0" t="n">
        <f aca="false">D343+N343</f>
        <v>0</v>
      </c>
      <c r="Y343" s="0" t="n">
        <f aca="false">E343+O343</f>
        <v>0</v>
      </c>
      <c r="Z343" s="0" t="n">
        <f aca="false">F343+P343</f>
        <v>0</v>
      </c>
      <c r="AA343" s="0" t="n">
        <f aca="false">G343+Q343</f>
        <v>0</v>
      </c>
      <c r="AB343" s="0" t="n">
        <f aca="false">H343+R343</f>
        <v>0</v>
      </c>
      <c r="AC343" s="0" t="n">
        <f aca="false">I343+S343</f>
        <v>0</v>
      </c>
      <c r="AD343" s="0" t="n">
        <f aca="false">J343+T343</f>
        <v>0</v>
      </c>
      <c r="AE343" s="0" t="n">
        <f aca="false">K343+U343</f>
        <v>0</v>
      </c>
      <c r="AF343" s="0" t="n">
        <f aca="false">MIN(N(Debts!$E$5),V343)</f>
        <v>0</v>
      </c>
      <c r="AG343" s="0" t="n">
        <f aca="false">MIN(N(Debts!$E$6),W343)</f>
        <v>0</v>
      </c>
      <c r="AH343" s="0" t="n">
        <f aca="false">MIN(N(Debts!$E$7),X343)</f>
        <v>0</v>
      </c>
      <c r="AI343" s="0" t="n">
        <f aca="false">MIN(N(Debts!$E$8),Y343)</f>
        <v>0</v>
      </c>
      <c r="AJ343" s="0" t="n">
        <f aca="false">MIN(N(Debts!$E$9),Z343)</f>
        <v>0</v>
      </c>
      <c r="AK343" s="0" t="n">
        <f aca="false">MIN(N(Debts!$E$10),AA343)</f>
        <v>0</v>
      </c>
      <c r="AL343" s="0" t="n">
        <f aca="false">MIN(N(Debts!$E$11),AB343)</f>
        <v>0</v>
      </c>
      <c r="AM343" s="0" t="n">
        <f aca="false">MIN(N(Debts!$E$12),AC343)</f>
        <v>0</v>
      </c>
      <c r="AN343" s="0" t="n">
        <f aca="false">MIN(N(Debts!$E$13),AD343)</f>
        <v>0</v>
      </c>
      <c r="AO343" s="0" t="n">
        <f aca="false">MIN(N(Debts!$E$14),AE343)</f>
        <v>0</v>
      </c>
      <c r="AP343" s="0" t="n">
        <f aca="false">V343-AF343</f>
        <v>0</v>
      </c>
      <c r="AQ343" s="0" t="n">
        <f aca="false">W343-AG343</f>
        <v>0</v>
      </c>
      <c r="AR343" s="0" t="n">
        <f aca="false">X343-AH343</f>
        <v>0</v>
      </c>
      <c r="AS343" s="0" t="n">
        <f aca="false">Y343-AI343</f>
        <v>0</v>
      </c>
      <c r="AT343" s="0" t="n">
        <f aca="false">Z343-AJ343</f>
        <v>0</v>
      </c>
      <c r="AU343" s="0" t="n">
        <f aca="false">AA343-AK343</f>
        <v>0</v>
      </c>
      <c r="AV343" s="0" t="n">
        <f aca="false">AB343-AL343</f>
        <v>0</v>
      </c>
      <c r="AW343" s="0" t="n">
        <f aca="false">AC343-AM343</f>
        <v>0</v>
      </c>
      <c r="AX343" s="0" t="n">
        <f aca="false">AD343-AN343</f>
        <v>0</v>
      </c>
      <c r="AY343" s="0" t="n">
        <f aca="false">AE343-AO343</f>
        <v>0</v>
      </c>
      <c r="AZ343" s="0" t="n">
        <f aca="false">MAX(0,MIN(AP343,$BT343-SUMIF($AP$2:$AY$2,"&lt;"&amp;AP$2,$AP343:$AY343)))</f>
        <v>0</v>
      </c>
      <c r="BA343" s="0" t="n">
        <f aca="false">MAX(0,MIN(AQ343,$BT343-SUMIF($AP$2:$AY$2,"&lt;"&amp;AQ$2,$AP343:$AY343)))</f>
        <v>0</v>
      </c>
      <c r="BB343" s="0" t="n">
        <f aca="false">MAX(0,MIN(AR343,$BT343-SUMIF($AP$2:$AY$2,"&lt;"&amp;AR$2,$AP343:$AY343)))</f>
        <v>0</v>
      </c>
      <c r="BC343" s="0" t="n">
        <f aca="false">MAX(0,MIN(AS343,$BT343-SUMIF($AP$2:$AY$2,"&lt;"&amp;AS$2,$AP343:$AY343)))</f>
        <v>0</v>
      </c>
      <c r="BD343" s="0" t="n">
        <f aca="false">MAX(0,MIN(AT343,$BT343-SUMIF($AP$2:$AY$2,"&lt;"&amp;AT$2,$AP343:$AY343)))</f>
        <v>0</v>
      </c>
      <c r="BE343" s="0" t="n">
        <f aca="false">MAX(0,MIN(AU343,$BT343-SUMIF($AP$2:$AY$2,"&lt;"&amp;AU$2,$AP343:$AY343)))</f>
        <v>0</v>
      </c>
      <c r="BF343" s="0" t="n">
        <f aca="false">MAX(0,MIN(AV343,$BT343-SUMIF($AP$2:$AY$2,"&lt;"&amp;AV$2,$AP343:$AY343)))</f>
        <v>0</v>
      </c>
      <c r="BG343" s="0" t="n">
        <f aca="false">MAX(0,MIN(AW343,$BT343-SUMIF($AP$2:$AY$2,"&lt;"&amp;AW$2,$AP343:$AY343)))</f>
        <v>0</v>
      </c>
      <c r="BH343" s="0" t="n">
        <f aca="false">MAX(0,MIN(AX343,$BT343-SUMIF($AP$2:$AY$2,"&lt;"&amp;AX$2,$AP343:$AY343)))</f>
        <v>0</v>
      </c>
      <c r="BI343" s="0" t="n">
        <f aca="false">MAX(0,MIN(AY343,$BT343-SUMIF($AP$2:$AY$2,"&lt;"&amp;AY$2,$AP343:$AY343)))</f>
        <v>0</v>
      </c>
      <c r="BJ343" s="0" t="n">
        <f aca="false">ROUND(V343-AF343-AZ343,2)</f>
        <v>0</v>
      </c>
      <c r="BK343" s="0" t="n">
        <f aca="false">ROUND(W343-AG343-BA343,2)</f>
        <v>0</v>
      </c>
      <c r="BL343" s="0" t="n">
        <f aca="false">ROUND(X343-AH343-BB343,2)</f>
        <v>0</v>
      </c>
      <c r="BM343" s="0" t="n">
        <f aca="false">ROUND(Y343-AI343-BC343,2)</f>
        <v>0</v>
      </c>
      <c r="BN343" s="0" t="n">
        <f aca="false">ROUND(Z343-AJ343-BD343,2)</f>
        <v>0</v>
      </c>
      <c r="BO343" s="0" t="n">
        <f aca="false">ROUND(AA343-AK343-BE343,2)</f>
        <v>0</v>
      </c>
      <c r="BP343" s="0" t="n">
        <f aca="false">ROUND(AB343-AL343-BF343,2)</f>
        <v>0</v>
      </c>
      <c r="BQ343" s="0" t="n">
        <f aca="false">ROUND(AC343-AM343-BG343,2)</f>
        <v>0</v>
      </c>
      <c r="BR343" s="0" t="n">
        <f aca="false">ROUND(AD343-AN343-BH343,2)</f>
        <v>0</v>
      </c>
      <c r="BS343" s="0" t="n">
        <f aca="false">ROUND(AE343-AO343-BI343,2)</f>
        <v>0</v>
      </c>
      <c r="BT343" s="0" t="n">
        <f aca="false">MAX(0,Plan!$C$4-SUM(AF343:AO343))</f>
        <v>650</v>
      </c>
      <c r="BU343" s="0" t="n">
        <f aca="false">ROUND(SUM(BJ343:BS343),2)</f>
        <v>0</v>
      </c>
      <c r="BV343" s="0" t="n">
        <f aca="false">SUM(AF343:AO343)+SUM(AZ343:BI343)</f>
        <v>0</v>
      </c>
      <c r="BW343" s="0" t="n">
        <f aca="false">SUM(L343:U343)</f>
        <v>0</v>
      </c>
    </row>
    <row r="344" customFormat="false" ht="15" hidden="false" customHeight="false" outlineLevel="0" collapsed="false">
      <c r="A344" s="0" t="n">
        <v>339</v>
      </c>
      <c r="B344" s="0" t="n">
        <f aca="false">BJ343</f>
        <v>0</v>
      </c>
      <c r="C344" s="0" t="n">
        <f aca="false">BK343</f>
        <v>0</v>
      </c>
      <c r="D344" s="0" t="n">
        <f aca="false">BL343</f>
        <v>0</v>
      </c>
      <c r="E344" s="0" t="n">
        <f aca="false">BM343</f>
        <v>0</v>
      </c>
      <c r="F344" s="0" t="n">
        <f aca="false">BN343</f>
        <v>0</v>
      </c>
      <c r="G344" s="0" t="n">
        <f aca="false">BO343</f>
        <v>0</v>
      </c>
      <c r="H344" s="0" t="n">
        <f aca="false">BP343</f>
        <v>0</v>
      </c>
      <c r="I344" s="0" t="n">
        <f aca="false">BQ343</f>
        <v>0</v>
      </c>
      <c r="J344" s="0" t="n">
        <f aca="false">BR343</f>
        <v>0</v>
      </c>
      <c r="K344" s="0" t="n">
        <f aca="false">BS343</f>
        <v>0</v>
      </c>
      <c r="L344" s="0" t="n">
        <f aca="false">ROUND(B344*N(Debts!$D$5)/12,2)</f>
        <v>0</v>
      </c>
      <c r="M344" s="0" t="n">
        <f aca="false">ROUND(C344*N(Debts!$D$6)/12,2)</f>
        <v>0</v>
      </c>
      <c r="N344" s="0" t="n">
        <f aca="false">ROUND(D344*N(Debts!$D$7)/12,2)</f>
        <v>0</v>
      </c>
      <c r="O344" s="0" t="n">
        <f aca="false">ROUND(E344*N(Debts!$D$8)/12,2)</f>
        <v>0</v>
      </c>
      <c r="P344" s="0" t="n">
        <f aca="false">ROUND(F344*N(Debts!$D$9)/12,2)</f>
        <v>0</v>
      </c>
      <c r="Q344" s="0" t="n">
        <f aca="false">ROUND(G344*N(Debts!$D$10)/12,2)</f>
        <v>0</v>
      </c>
      <c r="R344" s="0" t="n">
        <f aca="false">ROUND(H344*N(Debts!$D$11)/12,2)</f>
        <v>0</v>
      </c>
      <c r="S344" s="0" t="n">
        <f aca="false">ROUND(I344*N(Debts!$D$12)/12,2)</f>
        <v>0</v>
      </c>
      <c r="T344" s="0" t="n">
        <f aca="false">ROUND(J344*N(Debts!$D$13)/12,2)</f>
        <v>0</v>
      </c>
      <c r="U344" s="0" t="n">
        <f aca="false">ROUND(K344*N(Debts!$D$14)/12,2)</f>
        <v>0</v>
      </c>
      <c r="V344" s="0" t="n">
        <f aca="false">B344+L344</f>
        <v>0</v>
      </c>
      <c r="W344" s="0" t="n">
        <f aca="false">C344+M344</f>
        <v>0</v>
      </c>
      <c r="X344" s="0" t="n">
        <f aca="false">D344+N344</f>
        <v>0</v>
      </c>
      <c r="Y344" s="0" t="n">
        <f aca="false">E344+O344</f>
        <v>0</v>
      </c>
      <c r="Z344" s="0" t="n">
        <f aca="false">F344+P344</f>
        <v>0</v>
      </c>
      <c r="AA344" s="0" t="n">
        <f aca="false">G344+Q344</f>
        <v>0</v>
      </c>
      <c r="AB344" s="0" t="n">
        <f aca="false">H344+R344</f>
        <v>0</v>
      </c>
      <c r="AC344" s="0" t="n">
        <f aca="false">I344+S344</f>
        <v>0</v>
      </c>
      <c r="AD344" s="0" t="n">
        <f aca="false">J344+T344</f>
        <v>0</v>
      </c>
      <c r="AE344" s="0" t="n">
        <f aca="false">K344+U344</f>
        <v>0</v>
      </c>
      <c r="AF344" s="0" t="n">
        <f aca="false">MIN(N(Debts!$E$5),V344)</f>
        <v>0</v>
      </c>
      <c r="AG344" s="0" t="n">
        <f aca="false">MIN(N(Debts!$E$6),W344)</f>
        <v>0</v>
      </c>
      <c r="AH344" s="0" t="n">
        <f aca="false">MIN(N(Debts!$E$7),X344)</f>
        <v>0</v>
      </c>
      <c r="AI344" s="0" t="n">
        <f aca="false">MIN(N(Debts!$E$8),Y344)</f>
        <v>0</v>
      </c>
      <c r="AJ344" s="0" t="n">
        <f aca="false">MIN(N(Debts!$E$9),Z344)</f>
        <v>0</v>
      </c>
      <c r="AK344" s="0" t="n">
        <f aca="false">MIN(N(Debts!$E$10),AA344)</f>
        <v>0</v>
      </c>
      <c r="AL344" s="0" t="n">
        <f aca="false">MIN(N(Debts!$E$11),AB344)</f>
        <v>0</v>
      </c>
      <c r="AM344" s="0" t="n">
        <f aca="false">MIN(N(Debts!$E$12),AC344)</f>
        <v>0</v>
      </c>
      <c r="AN344" s="0" t="n">
        <f aca="false">MIN(N(Debts!$E$13),AD344)</f>
        <v>0</v>
      </c>
      <c r="AO344" s="0" t="n">
        <f aca="false">MIN(N(Debts!$E$14),AE344)</f>
        <v>0</v>
      </c>
      <c r="AP344" s="0" t="n">
        <f aca="false">V344-AF344</f>
        <v>0</v>
      </c>
      <c r="AQ344" s="0" t="n">
        <f aca="false">W344-AG344</f>
        <v>0</v>
      </c>
      <c r="AR344" s="0" t="n">
        <f aca="false">X344-AH344</f>
        <v>0</v>
      </c>
      <c r="AS344" s="0" t="n">
        <f aca="false">Y344-AI344</f>
        <v>0</v>
      </c>
      <c r="AT344" s="0" t="n">
        <f aca="false">Z344-AJ344</f>
        <v>0</v>
      </c>
      <c r="AU344" s="0" t="n">
        <f aca="false">AA344-AK344</f>
        <v>0</v>
      </c>
      <c r="AV344" s="0" t="n">
        <f aca="false">AB344-AL344</f>
        <v>0</v>
      </c>
      <c r="AW344" s="0" t="n">
        <f aca="false">AC344-AM344</f>
        <v>0</v>
      </c>
      <c r="AX344" s="0" t="n">
        <f aca="false">AD344-AN344</f>
        <v>0</v>
      </c>
      <c r="AY344" s="0" t="n">
        <f aca="false">AE344-AO344</f>
        <v>0</v>
      </c>
      <c r="AZ344" s="0" t="n">
        <f aca="false">MAX(0,MIN(AP344,$BT344-SUMIF($AP$2:$AY$2,"&lt;"&amp;AP$2,$AP344:$AY344)))</f>
        <v>0</v>
      </c>
      <c r="BA344" s="0" t="n">
        <f aca="false">MAX(0,MIN(AQ344,$BT344-SUMIF($AP$2:$AY$2,"&lt;"&amp;AQ$2,$AP344:$AY344)))</f>
        <v>0</v>
      </c>
      <c r="BB344" s="0" t="n">
        <f aca="false">MAX(0,MIN(AR344,$BT344-SUMIF($AP$2:$AY$2,"&lt;"&amp;AR$2,$AP344:$AY344)))</f>
        <v>0</v>
      </c>
      <c r="BC344" s="0" t="n">
        <f aca="false">MAX(0,MIN(AS344,$BT344-SUMIF($AP$2:$AY$2,"&lt;"&amp;AS$2,$AP344:$AY344)))</f>
        <v>0</v>
      </c>
      <c r="BD344" s="0" t="n">
        <f aca="false">MAX(0,MIN(AT344,$BT344-SUMIF($AP$2:$AY$2,"&lt;"&amp;AT$2,$AP344:$AY344)))</f>
        <v>0</v>
      </c>
      <c r="BE344" s="0" t="n">
        <f aca="false">MAX(0,MIN(AU344,$BT344-SUMIF($AP$2:$AY$2,"&lt;"&amp;AU$2,$AP344:$AY344)))</f>
        <v>0</v>
      </c>
      <c r="BF344" s="0" t="n">
        <f aca="false">MAX(0,MIN(AV344,$BT344-SUMIF($AP$2:$AY$2,"&lt;"&amp;AV$2,$AP344:$AY344)))</f>
        <v>0</v>
      </c>
      <c r="BG344" s="0" t="n">
        <f aca="false">MAX(0,MIN(AW344,$BT344-SUMIF($AP$2:$AY$2,"&lt;"&amp;AW$2,$AP344:$AY344)))</f>
        <v>0</v>
      </c>
      <c r="BH344" s="0" t="n">
        <f aca="false">MAX(0,MIN(AX344,$BT344-SUMIF($AP$2:$AY$2,"&lt;"&amp;AX$2,$AP344:$AY344)))</f>
        <v>0</v>
      </c>
      <c r="BI344" s="0" t="n">
        <f aca="false">MAX(0,MIN(AY344,$BT344-SUMIF($AP$2:$AY$2,"&lt;"&amp;AY$2,$AP344:$AY344)))</f>
        <v>0</v>
      </c>
      <c r="BJ344" s="0" t="n">
        <f aca="false">ROUND(V344-AF344-AZ344,2)</f>
        <v>0</v>
      </c>
      <c r="BK344" s="0" t="n">
        <f aca="false">ROUND(W344-AG344-BA344,2)</f>
        <v>0</v>
      </c>
      <c r="BL344" s="0" t="n">
        <f aca="false">ROUND(X344-AH344-BB344,2)</f>
        <v>0</v>
      </c>
      <c r="BM344" s="0" t="n">
        <f aca="false">ROUND(Y344-AI344-BC344,2)</f>
        <v>0</v>
      </c>
      <c r="BN344" s="0" t="n">
        <f aca="false">ROUND(Z344-AJ344-BD344,2)</f>
        <v>0</v>
      </c>
      <c r="BO344" s="0" t="n">
        <f aca="false">ROUND(AA344-AK344-BE344,2)</f>
        <v>0</v>
      </c>
      <c r="BP344" s="0" t="n">
        <f aca="false">ROUND(AB344-AL344-BF344,2)</f>
        <v>0</v>
      </c>
      <c r="BQ344" s="0" t="n">
        <f aca="false">ROUND(AC344-AM344-BG344,2)</f>
        <v>0</v>
      </c>
      <c r="BR344" s="0" t="n">
        <f aca="false">ROUND(AD344-AN344-BH344,2)</f>
        <v>0</v>
      </c>
      <c r="BS344" s="0" t="n">
        <f aca="false">ROUND(AE344-AO344-BI344,2)</f>
        <v>0</v>
      </c>
      <c r="BT344" s="0" t="n">
        <f aca="false">MAX(0,Plan!$C$4-SUM(AF344:AO344))</f>
        <v>650</v>
      </c>
      <c r="BU344" s="0" t="n">
        <f aca="false">ROUND(SUM(BJ344:BS344),2)</f>
        <v>0</v>
      </c>
      <c r="BV344" s="0" t="n">
        <f aca="false">SUM(AF344:AO344)+SUM(AZ344:BI344)</f>
        <v>0</v>
      </c>
      <c r="BW344" s="0" t="n">
        <f aca="false">SUM(L344:U344)</f>
        <v>0</v>
      </c>
    </row>
    <row r="345" customFormat="false" ht="15" hidden="false" customHeight="false" outlineLevel="0" collapsed="false">
      <c r="A345" s="0" t="n">
        <v>340</v>
      </c>
      <c r="B345" s="0" t="n">
        <f aca="false">BJ344</f>
        <v>0</v>
      </c>
      <c r="C345" s="0" t="n">
        <f aca="false">BK344</f>
        <v>0</v>
      </c>
      <c r="D345" s="0" t="n">
        <f aca="false">BL344</f>
        <v>0</v>
      </c>
      <c r="E345" s="0" t="n">
        <f aca="false">BM344</f>
        <v>0</v>
      </c>
      <c r="F345" s="0" t="n">
        <f aca="false">BN344</f>
        <v>0</v>
      </c>
      <c r="G345" s="0" t="n">
        <f aca="false">BO344</f>
        <v>0</v>
      </c>
      <c r="H345" s="0" t="n">
        <f aca="false">BP344</f>
        <v>0</v>
      </c>
      <c r="I345" s="0" t="n">
        <f aca="false">BQ344</f>
        <v>0</v>
      </c>
      <c r="J345" s="0" t="n">
        <f aca="false">BR344</f>
        <v>0</v>
      </c>
      <c r="K345" s="0" t="n">
        <f aca="false">BS344</f>
        <v>0</v>
      </c>
      <c r="L345" s="0" t="n">
        <f aca="false">ROUND(B345*N(Debts!$D$5)/12,2)</f>
        <v>0</v>
      </c>
      <c r="M345" s="0" t="n">
        <f aca="false">ROUND(C345*N(Debts!$D$6)/12,2)</f>
        <v>0</v>
      </c>
      <c r="N345" s="0" t="n">
        <f aca="false">ROUND(D345*N(Debts!$D$7)/12,2)</f>
        <v>0</v>
      </c>
      <c r="O345" s="0" t="n">
        <f aca="false">ROUND(E345*N(Debts!$D$8)/12,2)</f>
        <v>0</v>
      </c>
      <c r="P345" s="0" t="n">
        <f aca="false">ROUND(F345*N(Debts!$D$9)/12,2)</f>
        <v>0</v>
      </c>
      <c r="Q345" s="0" t="n">
        <f aca="false">ROUND(G345*N(Debts!$D$10)/12,2)</f>
        <v>0</v>
      </c>
      <c r="R345" s="0" t="n">
        <f aca="false">ROUND(H345*N(Debts!$D$11)/12,2)</f>
        <v>0</v>
      </c>
      <c r="S345" s="0" t="n">
        <f aca="false">ROUND(I345*N(Debts!$D$12)/12,2)</f>
        <v>0</v>
      </c>
      <c r="T345" s="0" t="n">
        <f aca="false">ROUND(J345*N(Debts!$D$13)/12,2)</f>
        <v>0</v>
      </c>
      <c r="U345" s="0" t="n">
        <f aca="false">ROUND(K345*N(Debts!$D$14)/12,2)</f>
        <v>0</v>
      </c>
      <c r="V345" s="0" t="n">
        <f aca="false">B345+L345</f>
        <v>0</v>
      </c>
      <c r="W345" s="0" t="n">
        <f aca="false">C345+M345</f>
        <v>0</v>
      </c>
      <c r="X345" s="0" t="n">
        <f aca="false">D345+N345</f>
        <v>0</v>
      </c>
      <c r="Y345" s="0" t="n">
        <f aca="false">E345+O345</f>
        <v>0</v>
      </c>
      <c r="Z345" s="0" t="n">
        <f aca="false">F345+P345</f>
        <v>0</v>
      </c>
      <c r="AA345" s="0" t="n">
        <f aca="false">G345+Q345</f>
        <v>0</v>
      </c>
      <c r="AB345" s="0" t="n">
        <f aca="false">H345+R345</f>
        <v>0</v>
      </c>
      <c r="AC345" s="0" t="n">
        <f aca="false">I345+S345</f>
        <v>0</v>
      </c>
      <c r="AD345" s="0" t="n">
        <f aca="false">J345+T345</f>
        <v>0</v>
      </c>
      <c r="AE345" s="0" t="n">
        <f aca="false">K345+U345</f>
        <v>0</v>
      </c>
      <c r="AF345" s="0" t="n">
        <f aca="false">MIN(N(Debts!$E$5),V345)</f>
        <v>0</v>
      </c>
      <c r="AG345" s="0" t="n">
        <f aca="false">MIN(N(Debts!$E$6),W345)</f>
        <v>0</v>
      </c>
      <c r="AH345" s="0" t="n">
        <f aca="false">MIN(N(Debts!$E$7),X345)</f>
        <v>0</v>
      </c>
      <c r="AI345" s="0" t="n">
        <f aca="false">MIN(N(Debts!$E$8),Y345)</f>
        <v>0</v>
      </c>
      <c r="AJ345" s="0" t="n">
        <f aca="false">MIN(N(Debts!$E$9),Z345)</f>
        <v>0</v>
      </c>
      <c r="AK345" s="0" t="n">
        <f aca="false">MIN(N(Debts!$E$10),AA345)</f>
        <v>0</v>
      </c>
      <c r="AL345" s="0" t="n">
        <f aca="false">MIN(N(Debts!$E$11),AB345)</f>
        <v>0</v>
      </c>
      <c r="AM345" s="0" t="n">
        <f aca="false">MIN(N(Debts!$E$12),AC345)</f>
        <v>0</v>
      </c>
      <c r="AN345" s="0" t="n">
        <f aca="false">MIN(N(Debts!$E$13),AD345)</f>
        <v>0</v>
      </c>
      <c r="AO345" s="0" t="n">
        <f aca="false">MIN(N(Debts!$E$14),AE345)</f>
        <v>0</v>
      </c>
      <c r="AP345" s="0" t="n">
        <f aca="false">V345-AF345</f>
        <v>0</v>
      </c>
      <c r="AQ345" s="0" t="n">
        <f aca="false">W345-AG345</f>
        <v>0</v>
      </c>
      <c r="AR345" s="0" t="n">
        <f aca="false">X345-AH345</f>
        <v>0</v>
      </c>
      <c r="AS345" s="0" t="n">
        <f aca="false">Y345-AI345</f>
        <v>0</v>
      </c>
      <c r="AT345" s="0" t="n">
        <f aca="false">Z345-AJ345</f>
        <v>0</v>
      </c>
      <c r="AU345" s="0" t="n">
        <f aca="false">AA345-AK345</f>
        <v>0</v>
      </c>
      <c r="AV345" s="0" t="n">
        <f aca="false">AB345-AL345</f>
        <v>0</v>
      </c>
      <c r="AW345" s="0" t="n">
        <f aca="false">AC345-AM345</f>
        <v>0</v>
      </c>
      <c r="AX345" s="0" t="n">
        <f aca="false">AD345-AN345</f>
        <v>0</v>
      </c>
      <c r="AY345" s="0" t="n">
        <f aca="false">AE345-AO345</f>
        <v>0</v>
      </c>
      <c r="AZ345" s="0" t="n">
        <f aca="false">MAX(0,MIN(AP345,$BT345-SUMIF($AP$2:$AY$2,"&lt;"&amp;AP$2,$AP345:$AY345)))</f>
        <v>0</v>
      </c>
      <c r="BA345" s="0" t="n">
        <f aca="false">MAX(0,MIN(AQ345,$BT345-SUMIF($AP$2:$AY$2,"&lt;"&amp;AQ$2,$AP345:$AY345)))</f>
        <v>0</v>
      </c>
      <c r="BB345" s="0" t="n">
        <f aca="false">MAX(0,MIN(AR345,$BT345-SUMIF($AP$2:$AY$2,"&lt;"&amp;AR$2,$AP345:$AY345)))</f>
        <v>0</v>
      </c>
      <c r="BC345" s="0" t="n">
        <f aca="false">MAX(0,MIN(AS345,$BT345-SUMIF($AP$2:$AY$2,"&lt;"&amp;AS$2,$AP345:$AY345)))</f>
        <v>0</v>
      </c>
      <c r="BD345" s="0" t="n">
        <f aca="false">MAX(0,MIN(AT345,$BT345-SUMIF($AP$2:$AY$2,"&lt;"&amp;AT$2,$AP345:$AY345)))</f>
        <v>0</v>
      </c>
      <c r="BE345" s="0" t="n">
        <f aca="false">MAX(0,MIN(AU345,$BT345-SUMIF($AP$2:$AY$2,"&lt;"&amp;AU$2,$AP345:$AY345)))</f>
        <v>0</v>
      </c>
      <c r="BF345" s="0" t="n">
        <f aca="false">MAX(0,MIN(AV345,$BT345-SUMIF($AP$2:$AY$2,"&lt;"&amp;AV$2,$AP345:$AY345)))</f>
        <v>0</v>
      </c>
      <c r="BG345" s="0" t="n">
        <f aca="false">MAX(0,MIN(AW345,$BT345-SUMIF($AP$2:$AY$2,"&lt;"&amp;AW$2,$AP345:$AY345)))</f>
        <v>0</v>
      </c>
      <c r="BH345" s="0" t="n">
        <f aca="false">MAX(0,MIN(AX345,$BT345-SUMIF($AP$2:$AY$2,"&lt;"&amp;AX$2,$AP345:$AY345)))</f>
        <v>0</v>
      </c>
      <c r="BI345" s="0" t="n">
        <f aca="false">MAX(0,MIN(AY345,$BT345-SUMIF($AP$2:$AY$2,"&lt;"&amp;AY$2,$AP345:$AY345)))</f>
        <v>0</v>
      </c>
      <c r="BJ345" s="0" t="n">
        <f aca="false">ROUND(V345-AF345-AZ345,2)</f>
        <v>0</v>
      </c>
      <c r="BK345" s="0" t="n">
        <f aca="false">ROUND(W345-AG345-BA345,2)</f>
        <v>0</v>
      </c>
      <c r="BL345" s="0" t="n">
        <f aca="false">ROUND(X345-AH345-BB345,2)</f>
        <v>0</v>
      </c>
      <c r="BM345" s="0" t="n">
        <f aca="false">ROUND(Y345-AI345-BC345,2)</f>
        <v>0</v>
      </c>
      <c r="BN345" s="0" t="n">
        <f aca="false">ROUND(Z345-AJ345-BD345,2)</f>
        <v>0</v>
      </c>
      <c r="BO345" s="0" t="n">
        <f aca="false">ROUND(AA345-AK345-BE345,2)</f>
        <v>0</v>
      </c>
      <c r="BP345" s="0" t="n">
        <f aca="false">ROUND(AB345-AL345-BF345,2)</f>
        <v>0</v>
      </c>
      <c r="BQ345" s="0" t="n">
        <f aca="false">ROUND(AC345-AM345-BG345,2)</f>
        <v>0</v>
      </c>
      <c r="BR345" s="0" t="n">
        <f aca="false">ROUND(AD345-AN345-BH345,2)</f>
        <v>0</v>
      </c>
      <c r="BS345" s="0" t="n">
        <f aca="false">ROUND(AE345-AO345-BI345,2)</f>
        <v>0</v>
      </c>
      <c r="BT345" s="0" t="n">
        <f aca="false">MAX(0,Plan!$C$4-SUM(AF345:AO345))</f>
        <v>650</v>
      </c>
      <c r="BU345" s="0" t="n">
        <f aca="false">ROUND(SUM(BJ345:BS345),2)</f>
        <v>0</v>
      </c>
      <c r="BV345" s="0" t="n">
        <f aca="false">SUM(AF345:AO345)+SUM(AZ345:BI345)</f>
        <v>0</v>
      </c>
      <c r="BW345" s="0" t="n">
        <f aca="false">SUM(L345:U345)</f>
        <v>0</v>
      </c>
    </row>
    <row r="346" customFormat="false" ht="15" hidden="false" customHeight="false" outlineLevel="0" collapsed="false">
      <c r="A346" s="0" t="n">
        <v>341</v>
      </c>
      <c r="B346" s="0" t="n">
        <f aca="false">BJ345</f>
        <v>0</v>
      </c>
      <c r="C346" s="0" t="n">
        <f aca="false">BK345</f>
        <v>0</v>
      </c>
      <c r="D346" s="0" t="n">
        <f aca="false">BL345</f>
        <v>0</v>
      </c>
      <c r="E346" s="0" t="n">
        <f aca="false">BM345</f>
        <v>0</v>
      </c>
      <c r="F346" s="0" t="n">
        <f aca="false">BN345</f>
        <v>0</v>
      </c>
      <c r="G346" s="0" t="n">
        <f aca="false">BO345</f>
        <v>0</v>
      </c>
      <c r="H346" s="0" t="n">
        <f aca="false">BP345</f>
        <v>0</v>
      </c>
      <c r="I346" s="0" t="n">
        <f aca="false">BQ345</f>
        <v>0</v>
      </c>
      <c r="J346" s="0" t="n">
        <f aca="false">BR345</f>
        <v>0</v>
      </c>
      <c r="K346" s="0" t="n">
        <f aca="false">BS345</f>
        <v>0</v>
      </c>
      <c r="L346" s="0" t="n">
        <f aca="false">ROUND(B346*N(Debts!$D$5)/12,2)</f>
        <v>0</v>
      </c>
      <c r="M346" s="0" t="n">
        <f aca="false">ROUND(C346*N(Debts!$D$6)/12,2)</f>
        <v>0</v>
      </c>
      <c r="N346" s="0" t="n">
        <f aca="false">ROUND(D346*N(Debts!$D$7)/12,2)</f>
        <v>0</v>
      </c>
      <c r="O346" s="0" t="n">
        <f aca="false">ROUND(E346*N(Debts!$D$8)/12,2)</f>
        <v>0</v>
      </c>
      <c r="P346" s="0" t="n">
        <f aca="false">ROUND(F346*N(Debts!$D$9)/12,2)</f>
        <v>0</v>
      </c>
      <c r="Q346" s="0" t="n">
        <f aca="false">ROUND(G346*N(Debts!$D$10)/12,2)</f>
        <v>0</v>
      </c>
      <c r="R346" s="0" t="n">
        <f aca="false">ROUND(H346*N(Debts!$D$11)/12,2)</f>
        <v>0</v>
      </c>
      <c r="S346" s="0" t="n">
        <f aca="false">ROUND(I346*N(Debts!$D$12)/12,2)</f>
        <v>0</v>
      </c>
      <c r="T346" s="0" t="n">
        <f aca="false">ROUND(J346*N(Debts!$D$13)/12,2)</f>
        <v>0</v>
      </c>
      <c r="U346" s="0" t="n">
        <f aca="false">ROUND(K346*N(Debts!$D$14)/12,2)</f>
        <v>0</v>
      </c>
      <c r="V346" s="0" t="n">
        <f aca="false">B346+L346</f>
        <v>0</v>
      </c>
      <c r="W346" s="0" t="n">
        <f aca="false">C346+M346</f>
        <v>0</v>
      </c>
      <c r="X346" s="0" t="n">
        <f aca="false">D346+N346</f>
        <v>0</v>
      </c>
      <c r="Y346" s="0" t="n">
        <f aca="false">E346+O346</f>
        <v>0</v>
      </c>
      <c r="Z346" s="0" t="n">
        <f aca="false">F346+P346</f>
        <v>0</v>
      </c>
      <c r="AA346" s="0" t="n">
        <f aca="false">G346+Q346</f>
        <v>0</v>
      </c>
      <c r="AB346" s="0" t="n">
        <f aca="false">H346+R346</f>
        <v>0</v>
      </c>
      <c r="AC346" s="0" t="n">
        <f aca="false">I346+S346</f>
        <v>0</v>
      </c>
      <c r="AD346" s="0" t="n">
        <f aca="false">J346+T346</f>
        <v>0</v>
      </c>
      <c r="AE346" s="0" t="n">
        <f aca="false">K346+U346</f>
        <v>0</v>
      </c>
      <c r="AF346" s="0" t="n">
        <f aca="false">MIN(N(Debts!$E$5),V346)</f>
        <v>0</v>
      </c>
      <c r="AG346" s="0" t="n">
        <f aca="false">MIN(N(Debts!$E$6),W346)</f>
        <v>0</v>
      </c>
      <c r="AH346" s="0" t="n">
        <f aca="false">MIN(N(Debts!$E$7),X346)</f>
        <v>0</v>
      </c>
      <c r="AI346" s="0" t="n">
        <f aca="false">MIN(N(Debts!$E$8),Y346)</f>
        <v>0</v>
      </c>
      <c r="AJ346" s="0" t="n">
        <f aca="false">MIN(N(Debts!$E$9),Z346)</f>
        <v>0</v>
      </c>
      <c r="AK346" s="0" t="n">
        <f aca="false">MIN(N(Debts!$E$10),AA346)</f>
        <v>0</v>
      </c>
      <c r="AL346" s="0" t="n">
        <f aca="false">MIN(N(Debts!$E$11),AB346)</f>
        <v>0</v>
      </c>
      <c r="AM346" s="0" t="n">
        <f aca="false">MIN(N(Debts!$E$12),AC346)</f>
        <v>0</v>
      </c>
      <c r="AN346" s="0" t="n">
        <f aca="false">MIN(N(Debts!$E$13),AD346)</f>
        <v>0</v>
      </c>
      <c r="AO346" s="0" t="n">
        <f aca="false">MIN(N(Debts!$E$14),AE346)</f>
        <v>0</v>
      </c>
      <c r="AP346" s="0" t="n">
        <f aca="false">V346-AF346</f>
        <v>0</v>
      </c>
      <c r="AQ346" s="0" t="n">
        <f aca="false">W346-AG346</f>
        <v>0</v>
      </c>
      <c r="AR346" s="0" t="n">
        <f aca="false">X346-AH346</f>
        <v>0</v>
      </c>
      <c r="AS346" s="0" t="n">
        <f aca="false">Y346-AI346</f>
        <v>0</v>
      </c>
      <c r="AT346" s="0" t="n">
        <f aca="false">Z346-AJ346</f>
        <v>0</v>
      </c>
      <c r="AU346" s="0" t="n">
        <f aca="false">AA346-AK346</f>
        <v>0</v>
      </c>
      <c r="AV346" s="0" t="n">
        <f aca="false">AB346-AL346</f>
        <v>0</v>
      </c>
      <c r="AW346" s="0" t="n">
        <f aca="false">AC346-AM346</f>
        <v>0</v>
      </c>
      <c r="AX346" s="0" t="n">
        <f aca="false">AD346-AN346</f>
        <v>0</v>
      </c>
      <c r="AY346" s="0" t="n">
        <f aca="false">AE346-AO346</f>
        <v>0</v>
      </c>
      <c r="AZ346" s="0" t="n">
        <f aca="false">MAX(0,MIN(AP346,$BT346-SUMIF($AP$2:$AY$2,"&lt;"&amp;AP$2,$AP346:$AY346)))</f>
        <v>0</v>
      </c>
      <c r="BA346" s="0" t="n">
        <f aca="false">MAX(0,MIN(AQ346,$BT346-SUMIF($AP$2:$AY$2,"&lt;"&amp;AQ$2,$AP346:$AY346)))</f>
        <v>0</v>
      </c>
      <c r="BB346" s="0" t="n">
        <f aca="false">MAX(0,MIN(AR346,$BT346-SUMIF($AP$2:$AY$2,"&lt;"&amp;AR$2,$AP346:$AY346)))</f>
        <v>0</v>
      </c>
      <c r="BC346" s="0" t="n">
        <f aca="false">MAX(0,MIN(AS346,$BT346-SUMIF($AP$2:$AY$2,"&lt;"&amp;AS$2,$AP346:$AY346)))</f>
        <v>0</v>
      </c>
      <c r="BD346" s="0" t="n">
        <f aca="false">MAX(0,MIN(AT346,$BT346-SUMIF($AP$2:$AY$2,"&lt;"&amp;AT$2,$AP346:$AY346)))</f>
        <v>0</v>
      </c>
      <c r="BE346" s="0" t="n">
        <f aca="false">MAX(0,MIN(AU346,$BT346-SUMIF($AP$2:$AY$2,"&lt;"&amp;AU$2,$AP346:$AY346)))</f>
        <v>0</v>
      </c>
      <c r="BF346" s="0" t="n">
        <f aca="false">MAX(0,MIN(AV346,$BT346-SUMIF($AP$2:$AY$2,"&lt;"&amp;AV$2,$AP346:$AY346)))</f>
        <v>0</v>
      </c>
      <c r="BG346" s="0" t="n">
        <f aca="false">MAX(0,MIN(AW346,$BT346-SUMIF($AP$2:$AY$2,"&lt;"&amp;AW$2,$AP346:$AY346)))</f>
        <v>0</v>
      </c>
      <c r="BH346" s="0" t="n">
        <f aca="false">MAX(0,MIN(AX346,$BT346-SUMIF($AP$2:$AY$2,"&lt;"&amp;AX$2,$AP346:$AY346)))</f>
        <v>0</v>
      </c>
      <c r="BI346" s="0" t="n">
        <f aca="false">MAX(0,MIN(AY346,$BT346-SUMIF($AP$2:$AY$2,"&lt;"&amp;AY$2,$AP346:$AY346)))</f>
        <v>0</v>
      </c>
      <c r="BJ346" s="0" t="n">
        <f aca="false">ROUND(V346-AF346-AZ346,2)</f>
        <v>0</v>
      </c>
      <c r="BK346" s="0" t="n">
        <f aca="false">ROUND(W346-AG346-BA346,2)</f>
        <v>0</v>
      </c>
      <c r="BL346" s="0" t="n">
        <f aca="false">ROUND(X346-AH346-BB346,2)</f>
        <v>0</v>
      </c>
      <c r="BM346" s="0" t="n">
        <f aca="false">ROUND(Y346-AI346-BC346,2)</f>
        <v>0</v>
      </c>
      <c r="BN346" s="0" t="n">
        <f aca="false">ROUND(Z346-AJ346-BD346,2)</f>
        <v>0</v>
      </c>
      <c r="BO346" s="0" t="n">
        <f aca="false">ROUND(AA346-AK346-BE346,2)</f>
        <v>0</v>
      </c>
      <c r="BP346" s="0" t="n">
        <f aca="false">ROUND(AB346-AL346-BF346,2)</f>
        <v>0</v>
      </c>
      <c r="BQ346" s="0" t="n">
        <f aca="false">ROUND(AC346-AM346-BG346,2)</f>
        <v>0</v>
      </c>
      <c r="BR346" s="0" t="n">
        <f aca="false">ROUND(AD346-AN346-BH346,2)</f>
        <v>0</v>
      </c>
      <c r="BS346" s="0" t="n">
        <f aca="false">ROUND(AE346-AO346-BI346,2)</f>
        <v>0</v>
      </c>
      <c r="BT346" s="0" t="n">
        <f aca="false">MAX(0,Plan!$C$4-SUM(AF346:AO346))</f>
        <v>650</v>
      </c>
      <c r="BU346" s="0" t="n">
        <f aca="false">ROUND(SUM(BJ346:BS346),2)</f>
        <v>0</v>
      </c>
      <c r="BV346" s="0" t="n">
        <f aca="false">SUM(AF346:AO346)+SUM(AZ346:BI346)</f>
        <v>0</v>
      </c>
      <c r="BW346" s="0" t="n">
        <f aca="false">SUM(L346:U346)</f>
        <v>0</v>
      </c>
    </row>
    <row r="347" customFormat="false" ht="15" hidden="false" customHeight="false" outlineLevel="0" collapsed="false">
      <c r="A347" s="0" t="n">
        <v>342</v>
      </c>
      <c r="B347" s="0" t="n">
        <f aca="false">BJ346</f>
        <v>0</v>
      </c>
      <c r="C347" s="0" t="n">
        <f aca="false">BK346</f>
        <v>0</v>
      </c>
      <c r="D347" s="0" t="n">
        <f aca="false">BL346</f>
        <v>0</v>
      </c>
      <c r="E347" s="0" t="n">
        <f aca="false">BM346</f>
        <v>0</v>
      </c>
      <c r="F347" s="0" t="n">
        <f aca="false">BN346</f>
        <v>0</v>
      </c>
      <c r="G347" s="0" t="n">
        <f aca="false">BO346</f>
        <v>0</v>
      </c>
      <c r="H347" s="0" t="n">
        <f aca="false">BP346</f>
        <v>0</v>
      </c>
      <c r="I347" s="0" t="n">
        <f aca="false">BQ346</f>
        <v>0</v>
      </c>
      <c r="J347" s="0" t="n">
        <f aca="false">BR346</f>
        <v>0</v>
      </c>
      <c r="K347" s="0" t="n">
        <f aca="false">BS346</f>
        <v>0</v>
      </c>
      <c r="L347" s="0" t="n">
        <f aca="false">ROUND(B347*N(Debts!$D$5)/12,2)</f>
        <v>0</v>
      </c>
      <c r="M347" s="0" t="n">
        <f aca="false">ROUND(C347*N(Debts!$D$6)/12,2)</f>
        <v>0</v>
      </c>
      <c r="N347" s="0" t="n">
        <f aca="false">ROUND(D347*N(Debts!$D$7)/12,2)</f>
        <v>0</v>
      </c>
      <c r="O347" s="0" t="n">
        <f aca="false">ROUND(E347*N(Debts!$D$8)/12,2)</f>
        <v>0</v>
      </c>
      <c r="P347" s="0" t="n">
        <f aca="false">ROUND(F347*N(Debts!$D$9)/12,2)</f>
        <v>0</v>
      </c>
      <c r="Q347" s="0" t="n">
        <f aca="false">ROUND(G347*N(Debts!$D$10)/12,2)</f>
        <v>0</v>
      </c>
      <c r="R347" s="0" t="n">
        <f aca="false">ROUND(H347*N(Debts!$D$11)/12,2)</f>
        <v>0</v>
      </c>
      <c r="S347" s="0" t="n">
        <f aca="false">ROUND(I347*N(Debts!$D$12)/12,2)</f>
        <v>0</v>
      </c>
      <c r="T347" s="0" t="n">
        <f aca="false">ROUND(J347*N(Debts!$D$13)/12,2)</f>
        <v>0</v>
      </c>
      <c r="U347" s="0" t="n">
        <f aca="false">ROUND(K347*N(Debts!$D$14)/12,2)</f>
        <v>0</v>
      </c>
      <c r="V347" s="0" t="n">
        <f aca="false">B347+L347</f>
        <v>0</v>
      </c>
      <c r="W347" s="0" t="n">
        <f aca="false">C347+M347</f>
        <v>0</v>
      </c>
      <c r="X347" s="0" t="n">
        <f aca="false">D347+N347</f>
        <v>0</v>
      </c>
      <c r="Y347" s="0" t="n">
        <f aca="false">E347+O347</f>
        <v>0</v>
      </c>
      <c r="Z347" s="0" t="n">
        <f aca="false">F347+P347</f>
        <v>0</v>
      </c>
      <c r="AA347" s="0" t="n">
        <f aca="false">G347+Q347</f>
        <v>0</v>
      </c>
      <c r="AB347" s="0" t="n">
        <f aca="false">H347+R347</f>
        <v>0</v>
      </c>
      <c r="AC347" s="0" t="n">
        <f aca="false">I347+S347</f>
        <v>0</v>
      </c>
      <c r="AD347" s="0" t="n">
        <f aca="false">J347+T347</f>
        <v>0</v>
      </c>
      <c r="AE347" s="0" t="n">
        <f aca="false">K347+U347</f>
        <v>0</v>
      </c>
      <c r="AF347" s="0" t="n">
        <f aca="false">MIN(N(Debts!$E$5),V347)</f>
        <v>0</v>
      </c>
      <c r="AG347" s="0" t="n">
        <f aca="false">MIN(N(Debts!$E$6),W347)</f>
        <v>0</v>
      </c>
      <c r="AH347" s="0" t="n">
        <f aca="false">MIN(N(Debts!$E$7),X347)</f>
        <v>0</v>
      </c>
      <c r="AI347" s="0" t="n">
        <f aca="false">MIN(N(Debts!$E$8),Y347)</f>
        <v>0</v>
      </c>
      <c r="AJ347" s="0" t="n">
        <f aca="false">MIN(N(Debts!$E$9),Z347)</f>
        <v>0</v>
      </c>
      <c r="AK347" s="0" t="n">
        <f aca="false">MIN(N(Debts!$E$10),AA347)</f>
        <v>0</v>
      </c>
      <c r="AL347" s="0" t="n">
        <f aca="false">MIN(N(Debts!$E$11),AB347)</f>
        <v>0</v>
      </c>
      <c r="AM347" s="0" t="n">
        <f aca="false">MIN(N(Debts!$E$12),AC347)</f>
        <v>0</v>
      </c>
      <c r="AN347" s="0" t="n">
        <f aca="false">MIN(N(Debts!$E$13),AD347)</f>
        <v>0</v>
      </c>
      <c r="AO347" s="0" t="n">
        <f aca="false">MIN(N(Debts!$E$14),AE347)</f>
        <v>0</v>
      </c>
      <c r="AP347" s="0" t="n">
        <f aca="false">V347-AF347</f>
        <v>0</v>
      </c>
      <c r="AQ347" s="0" t="n">
        <f aca="false">W347-AG347</f>
        <v>0</v>
      </c>
      <c r="AR347" s="0" t="n">
        <f aca="false">X347-AH347</f>
        <v>0</v>
      </c>
      <c r="AS347" s="0" t="n">
        <f aca="false">Y347-AI347</f>
        <v>0</v>
      </c>
      <c r="AT347" s="0" t="n">
        <f aca="false">Z347-AJ347</f>
        <v>0</v>
      </c>
      <c r="AU347" s="0" t="n">
        <f aca="false">AA347-AK347</f>
        <v>0</v>
      </c>
      <c r="AV347" s="0" t="n">
        <f aca="false">AB347-AL347</f>
        <v>0</v>
      </c>
      <c r="AW347" s="0" t="n">
        <f aca="false">AC347-AM347</f>
        <v>0</v>
      </c>
      <c r="AX347" s="0" t="n">
        <f aca="false">AD347-AN347</f>
        <v>0</v>
      </c>
      <c r="AY347" s="0" t="n">
        <f aca="false">AE347-AO347</f>
        <v>0</v>
      </c>
      <c r="AZ347" s="0" t="n">
        <f aca="false">MAX(0,MIN(AP347,$BT347-SUMIF($AP$2:$AY$2,"&lt;"&amp;AP$2,$AP347:$AY347)))</f>
        <v>0</v>
      </c>
      <c r="BA347" s="0" t="n">
        <f aca="false">MAX(0,MIN(AQ347,$BT347-SUMIF($AP$2:$AY$2,"&lt;"&amp;AQ$2,$AP347:$AY347)))</f>
        <v>0</v>
      </c>
      <c r="BB347" s="0" t="n">
        <f aca="false">MAX(0,MIN(AR347,$BT347-SUMIF($AP$2:$AY$2,"&lt;"&amp;AR$2,$AP347:$AY347)))</f>
        <v>0</v>
      </c>
      <c r="BC347" s="0" t="n">
        <f aca="false">MAX(0,MIN(AS347,$BT347-SUMIF($AP$2:$AY$2,"&lt;"&amp;AS$2,$AP347:$AY347)))</f>
        <v>0</v>
      </c>
      <c r="BD347" s="0" t="n">
        <f aca="false">MAX(0,MIN(AT347,$BT347-SUMIF($AP$2:$AY$2,"&lt;"&amp;AT$2,$AP347:$AY347)))</f>
        <v>0</v>
      </c>
      <c r="BE347" s="0" t="n">
        <f aca="false">MAX(0,MIN(AU347,$BT347-SUMIF($AP$2:$AY$2,"&lt;"&amp;AU$2,$AP347:$AY347)))</f>
        <v>0</v>
      </c>
      <c r="BF347" s="0" t="n">
        <f aca="false">MAX(0,MIN(AV347,$BT347-SUMIF($AP$2:$AY$2,"&lt;"&amp;AV$2,$AP347:$AY347)))</f>
        <v>0</v>
      </c>
      <c r="BG347" s="0" t="n">
        <f aca="false">MAX(0,MIN(AW347,$BT347-SUMIF($AP$2:$AY$2,"&lt;"&amp;AW$2,$AP347:$AY347)))</f>
        <v>0</v>
      </c>
      <c r="BH347" s="0" t="n">
        <f aca="false">MAX(0,MIN(AX347,$BT347-SUMIF($AP$2:$AY$2,"&lt;"&amp;AX$2,$AP347:$AY347)))</f>
        <v>0</v>
      </c>
      <c r="BI347" s="0" t="n">
        <f aca="false">MAX(0,MIN(AY347,$BT347-SUMIF($AP$2:$AY$2,"&lt;"&amp;AY$2,$AP347:$AY347)))</f>
        <v>0</v>
      </c>
      <c r="BJ347" s="0" t="n">
        <f aca="false">ROUND(V347-AF347-AZ347,2)</f>
        <v>0</v>
      </c>
      <c r="BK347" s="0" t="n">
        <f aca="false">ROUND(W347-AG347-BA347,2)</f>
        <v>0</v>
      </c>
      <c r="BL347" s="0" t="n">
        <f aca="false">ROUND(X347-AH347-BB347,2)</f>
        <v>0</v>
      </c>
      <c r="BM347" s="0" t="n">
        <f aca="false">ROUND(Y347-AI347-BC347,2)</f>
        <v>0</v>
      </c>
      <c r="BN347" s="0" t="n">
        <f aca="false">ROUND(Z347-AJ347-BD347,2)</f>
        <v>0</v>
      </c>
      <c r="BO347" s="0" t="n">
        <f aca="false">ROUND(AA347-AK347-BE347,2)</f>
        <v>0</v>
      </c>
      <c r="BP347" s="0" t="n">
        <f aca="false">ROUND(AB347-AL347-BF347,2)</f>
        <v>0</v>
      </c>
      <c r="BQ347" s="0" t="n">
        <f aca="false">ROUND(AC347-AM347-BG347,2)</f>
        <v>0</v>
      </c>
      <c r="BR347" s="0" t="n">
        <f aca="false">ROUND(AD347-AN347-BH347,2)</f>
        <v>0</v>
      </c>
      <c r="BS347" s="0" t="n">
        <f aca="false">ROUND(AE347-AO347-BI347,2)</f>
        <v>0</v>
      </c>
      <c r="BT347" s="0" t="n">
        <f aca="false">MAX(0,Plan!$C$4-SUM(AF347:AO347))</f>
        <v>650</v>
      </c>
      <c r="BU347" s="0" t="n">
        <f aca="false">ROUND(SUM(BJ347:BS347),2)</f>
        <v>0</v>
      </c>
      <c r="BV347" s="0" t="n">
        <f aca="false">SUM(AF347:AO347)+SUM(AZ347:BI347)</f>
        <v>0</v>
      </c>
      <c r="BW347" s="0" t="n">
        <f aca="false">SUM(L347:U347)</f>
        <v>0</v>
      </c>
    </row>
    <row r="348" customFormat="false" ht="15" hidden="false" customHeight="false" outlineLevel="0" collapsed="false">
      <c r="A348" s="0" t="n">
        <v>343</v>
      </c>
      <c r="B348" s="0" t="n">
        <f aca="false">BJ347</f>
        <v>0</v>
      </c>
      <c r="C348" s="0" t="n">
        <f aca="false">BK347</f>
        <v>0</v>
      </c>
      <c r="D348" s="0" t="n">
        <f aca="false">BL347</f>
        <v>0</v>
      </c>
      <c r="E348" s="0" t="n">
        <f aca="false">BM347</f>
        <v>0</v>
      </c>
      <c r="F348" s="0" t="n">
        <f aca="false">BN347</f>
        <v>0</v>
      </c>
      <c r="G348" s="0" t="n">
        <f aca="false">BO347</f>
        <v>0</v>
      </c>
      <c r="H348" s="0" t="n">
        <f aca="false">BP347</f>
        <v>0</v>
      </c>
      <c r="I348" s="0" t="n">
        <f aca="false">BQ347</f>
        <v>0</v>
      </c>
      <c r="J348" s="0" t="n">
        <f aca="false">BR347</f>
        <v>0</v>
      </c>
      <c r="K348" s="0" t="n">
        <f aca="false">BS347</f>
        <v>0</v>
      </c>
      <c r="L348" s="0" t="n">
        <f aca="false">ROUND(B348*N(Debts!$D$5)/12,2)</f>
        <v>0</v>
      </c>
      <c r="M348" s="0" t="n">
        <f aca="false">ROUND(C348*N(Debts!$D$6)/12,2)</f>
        <v>0</v>
      </c>
      <c r="N348" s="0" t="n">
        <f aca="false">ROUND(D348*N(Debts!$D$7)/12,2)</f>
        <v>0</v>
      </c>
      <c r="O348" s="0" t="n">
        <f aca="false">ROUND(E348*N(Debts!$D$8)/12,2)</f>
        <v>0</v>
      </c>
      <c r="P348" s="0" t="n">
        <f aca="false">ROUND(F348*N(Debts!$D$9)/12,2)</f>
        <v>0</v>
      </c>
      <c r="Q348" s="0" t="n">
        <f aca="false">ROUND(G348*N(Debts!$D$10)/12,2)</f>
        <v>0</v>
      </c>
      <c r="R348" s="0" t="n">
        <f aca="false">ROUND(H348*N(Debts!$D$11)/12,2)</f>
        <v>0</v>
      </c>
      <c r="S348" s="0" t="n">
        <f aca="false">ROUND(I348*N(Debts!$D$12)/12,2)</f>
        <v>0</v>
      </c>
      <c r="T348" s="0" t="n">
        <f aca="false">ROUND(J348*N(Debts!$D$13)/12,2)</f>
        <v>0</v>
      </c>
      <c r="U348" s="0" t="n">
        <f aca="false">ROUND(K348*N(Debts!$D$14)/12,2)</f>
        <v>0</v>
      </c>
      <c r="V348" s="0" t="n">
        <f aca="false">B348+L348</f>
        <v>0</v>
      </c>
      <c r="W348" s="0" t="n">
        <f aca="false">C348+M348</f>
        <v>0</v>
      </c>
      <c r="X348" s="0" t="n">
        <f aca="false">D348+N348</f>
        <v>0</v>
      </c>
      <c r="Y348" s="0" t="n">
        <f aca="false">E348+O348</f>
        <v>0</v>
      </c>
      <c r="Z348" s="0" t="n">
        <f aca="false">F348+P348</f>
        <v>0</v>
      </c>
      <c r="AA348" s="0" t="n">
        <f aca="false">G348+Q348</f>
        <v>0</v>
      </c>
      <c r="AB348" s="0" t="n">
        <f aca="false">H348+R348</f>
        <v>0</v>
      </c>
      <c r="AC348" s="0" t="n">
        <f aca="false">I348+S348</f>
        <v>0</v>
      </c>
      <c r="AD348" s="0" t="n">
        <f aca="false">J348+T348</f>
        <v>0</v>
      </c>
      <c r="AE348" s="0" t="n">
        <f aca="false">K348+U348</f>
        <v>0</v>
      </c>
      <c r="AF348" s="0" t="n">
        <f aca="false">MIN(N(Debts!$E$5),V348)</f>
        <v>0</v>
      </c>
      <c r="AG348" s="0" t="n">
        <f aca="false">MIN(N(Debts!$E$6),W348)</f>
        <v>0</v>
      </c>
      <c r="AH348" s="0" t="n">
        <f aca="false">MIN(N(Debts!$E$7),X348)</f>
        <v>0</v>
      </c>
      <c r="AI348" s="0" t="n">
        <f aca="false">MIN(N(Debts!$E$8),Y348)</f>
        <v>0</v>
      </c>
      <c r="AJ348" s="0" t="n">
        <f aca="false">MIN(N(Debts!$E$9),Z348)</f>
        <v>0</v>
      </c>
      <c r="AK348" s="0" t="n">
        <f aca="false">MIN(N(Debts!$E$10),AA348)</f>
        <v>0</v>
      </c>
      <c r="AL348" s="0" t="n">
        <f aca="false">MIN(N(Debts!$E$11),AB348)</f>
        <v>0</v>
      </c>
      <c r="AM348" s="0" t="n">
        <f aca="false">MIN(N(Debts!$E$12),AC348)</f>
        <v>0</v>
      </c>
      <c r="AN348" s="0" t="n">
        <f aca="false">MIN(N(Debts!$E$13),AD348)</f>
        <v>0</v>
      </c>
      <c r="AO348" s="0" t="n">
        <f aca="false">MIN(N(Debts!$E$14),AE348)</f>
        <v>0</v>
      </c>
      <c r="AP348" s="0" t="n">
        <f aca="false">V348-AF348</f>
        <v>0</v>
      </c>
      <c r="AQ348" s="0" t="n">
        <f aca="false">W348-AG348</f>
        <v>0</v>
      </c>
      <c r="AR348" s="0" t="n">
        <f aca="false">X348-AH348</f>
        <v>0</v>
      </c>
      <c r="AS348" s="0" t="n">
        <f aca="false">Y348-AI348</f>
        <v>0</v>
      </c>
      <c r="AT348" s="0" t="n">
        <f aca="false">Z348-AJ348</f>
        <v>0</v>
      </c>
      <c r="AU348" s="0" t="n">
        <f aca="false">AA348-AK348</f>
        <v>0</v>
      </c>
      <c r="AV348" s="0" t="n">
        <f aca="false">AB348-AL348</f>
        <v>0</v>
      </c>
      <c r="AW348" s="0" t="n">
        <f aca="false">AC348-AM348</f>
        <v>0</v>
      </c>
      <c r="AX348" s="0" t="n">
        <f aca="false">AD348-AN348</f>
        <v>0</v>
      </c>
      <c r="AY348" s="0" t="n">
        <f aca="false">AE348-AO348</f>
        <v>0</v>
      </c>
      <c r="AZ348" s="0" t="n">
        <f aca="false">MAX(0,MIN(AP348,$BT348-SUMIF($AP$2:$AY$2,"&lt;"&amp;AP$2,$AP348:$AY348)))</f>
        <v>0</v>
      </c>
      <c r="BA348" s="0" t="n">
        <f aca="false">MAX(0,MIN(AQ348,$BT348-SUMIF($AP$2:$AY$2,"&lt;"&amp;AQ$2,$AP348:$AY348)))</f>
        <v>0</v>
      </c>
      <c r="BB348" s="0" t="n">
        <f aca="false">MAX(0,MIN(AR348,$BT348-SUMIF($AP$2:$AY$2,"&lt;"&amp;AR$2,$AP348:$AY348)))</f>
        <v>0</v>
      </c>
      <c r="BC348" s="0" t="n">
        <f aca="false">MAX(0,MIN(AS348,$BT348-SUMIF($AP$2:$AY$2,"&lt;"&amp;AS$2,$AP348:$AY348)))</f>
        <v>0</v>
      </c>
      <c r="BD348" s="0" t="n">
        <f aca="false">MAX(0,MIN(AT348,$BT348-SUMIF($AP$2:$AY$2,"&lt;"&amp;AT$2,$AP348:$AY348)))</f>
        <v>0</v>
      </c>
      <c r="BE348" s="0" t="n">
        <f aca="false">MAX(0,MIN(AU348,$BT348-SUMIF($AP$2:$AY$2,"&lt;"&amp;AU$2,$AP348:$AY348)))</f>
        <v>0</v>
      </c>
      <c r="BF348" s="0" t="n">
        <f aca="false">MAX(0,MIN(AV348,$BT348-SUMIF($AP$2:$AY$2,"&lt;"&amp;AV$2,$AP348:$AY348)))</f>
        <v>0</v>
      </c>
      <c r="BG348" s="0" t="n">
        <f aca="false">MAX(0,MIN(AW348,$BT348-SUMIF($AP$2:$AY$2,"&lt;"&amp;AW$2,$AP348:$AY348)))</f>
        <v>0</v>
      </c>
      <c r="BH348" s="0" t="n">
        <f aca="false">MAX(0,MIN(AX348,$BT348-SUMIF($AP$2:$AY$2,"&lt;"&amp;AX$2,$AP348:$AY348)))</f>
        <v>0</v>
      </c>
      <c r="BI348" s="0" t="n">
        <f aca="false">MAX(0,MIN(AY348,$BT348-SUMIF($AP$2:$AY$2,"&lt;"&amp;AY$2,$AP348:$AY348)))</f>
        <v>0</v>
      </c>
      <c r="BJ348" s="0" t="n">
        <f aca="false">ROUND(V348-AF348-AZ348,2)</f>
        <v>0</v>
      </c>
      <c r="BK348" s="0" t="n">
        <f aca="false">ROUND(W348-AG348-BA348,2)</f>
        <v>0</v>
      </c>
      <c r="BL348" s="0" t="n">
        <f aca="false">ROUND(X348-AH348-BB348,2)</f>
        <v>0</v>
      </c>
      <c r="BM348" s="0" t="n">
        <f aca="false">ROUND(Y348-AI348-BC348,2)</f>
        <v>0</v>
      </c>
      <c r="BN348" s="0" t="n">
        <f aca="false">ROUND(Z348-AJ348-BD348,2)</f>
        <v>0</v>
      </c>
      <c r="BO348" s="0" t="n">
        <f aca="false">ROUND(AA348-AK348-BE348,2)</f>
        <v>0</v>
      </c>
      <c r="BP348" s="0" t="n">
        <f aca="false">ROUND(AB348-AL348-BF348,2)</f>
        <v>0</v>
      </c>
      <c r="BQ348" s="0" t="n">
        <f aca="false">ROUND(AC348-AM348-BG348,2)</f>
        <v>0</v>
      </c>
      <c r="BR348" s="0" t="n">
        <f aca="false">ROUND(AD348-AN348-BH348,2)</f>
        <v>0</v>
      </c>
      <c r="BS348" s="0" t="n">
        <f aca="false">ROUND(AE348-AO348-BI348,2)</f>
        <v>0</v>
      </c>
      <c r="BT348" s="0" t="n">
        <f aca="false">MAX(0,Plan!$C$4-SUM(AF348:AO348))</f>
        <v>650</v>
      </c>
      <c r="BU348" s="0" t="n">
        <f aca="false">ROUND(SUM(BJ348:BS348),2)</f>
        <v>0</v>
      </c>
      <c r="BV348" s="0" t="n">
        <f aca="false">SUM(AF348:AO348)+SUM(AZ348:BI348)</f>
        <v>0</v>
      </c>
      <c r="BW348" s="0" t="n">
        <f aca="false">SUM(L348:U348)</f>
        <v>0</v>
      </c>
    </row>
    <row r="349" customFormat="false" ht="15" hidden="false" customHeight="false" outlineLevel="0" collapsed="false">
      <c r="A349" s="0" t="n">
        <v>344</v>
      </c>
      <c r="B349" s="0" t="n">
        <f aca="false">BJ348</f>
        <v>0</v>
      </c>
      <c r="C349" s="0" t="n">
        <f aca="false">BK348</f>
        <v>0</v>
      </c>
      <c r="D349" s="0" t="n">
        <f aca="false">BL348</f>
        <v>0</v>
      </c>
      <c r="E349" s="0" t="n">
        <f aca="false">BM348</f>
        <v>0</v>
      </c>
      <c r="F349" s="0" t="n">
        <f aca="false">BN348</f>
        <v>0</v>
      </c>
      <c r="G349" s="0" t="n">
        <f aca="false">BO348</f>
        <v>0</v>
      </c>
      <c r="H349" s="0" t="n">
        <f aca="false">BP348</f>
        <v>0</v>
      </c>
      <c r="I349" s="0" t="n">
        <f aca="false">BQ348</f>
        <v>0</v>
      </c>
      <c r="J349" s="0" t="n">
        <f aca="false">BR348</f>
        <v>0</v>
      </c>
      <c r="K349" s="0" t="n">
        <f aca="false">BS348</f>
        <v>0</v>
      </c>
      <c r="L349" s="0" t="n">
        <f aca="false">ROUND(B349*N(Debts!$D$5)/12,2)</f>
        <v>0</v>
      </c>
      <c r="M349" s="0" t="n">
        <f aca="false">ROUND(C349*N(Debts!$D$6)/12,2)</f>
        <v>0</v>
      </c>
      <c r="N349" s="0" t="n">
        <f aca="false">ROUND(D349*N(Debts!$D$7)/12,2)</f>
        <v>0</v>
      </c>
      <c r="O349" s="0" t="n">
        <f aca="false">ROUND(E349*N(Debts!$D$8)/12,2)</f>
        <v>0</v>
      </c>
      <c r="P349" s="0" t="n">
        <f aca="false">ROUND(F349*N(Debts!$D$9)/12,2)</f>
        <v>0</v>
      </c>
      <c r="Q349" s="0" t="n">
        <f aca="false">ROUND(G349*N(Debts!$D$10)/12,2)</f>
        <v>0</v>
      </c>
      <c r="R349" s="0" t="n">
        <f aca="false">ROUND(H349*N(Debts!$D$11)/12,2)</f>
        <v>0</v>
      </c>
      <c r="S349" s="0" t="n">
        <f aca="false">ROUND(I349*N(Debts!$D$12)/12,2)</f>
        <v>0</v>
      </c>
      <c r="T349" s="0" t="n">
        <f aca="false">ROUND(J349*N(Debts!$D$13)/12,2)</f>
        <v>0</v>
      </c>
      <c r="U349" s="0" t="n">
        <f aca="false">ROUND(K349*N(Debts!$D$14)/12,2)</f>
        <v>0</v>
      </c>
      <c r="V349" s="0" t="n">
        <f aca="false">B349+L349</f>
        <v>0</v>
      </c>
      <c r="W349" s="0" t="n">
        <f aca="false">C349+M349</f>
        <v>0</v>
      </c>
      <c r="X349" s="0" t="n">
        <f aca="false">D349+N349</f>
        <v>0</v>
      </c>
      <c r="Y349" s="0" t="n">
        <f aca="false">E349+O349</f>
        <v>0</v>
      </c>
      <c r="Z349" s="0" t="n">
        <f aca="false">F349+P349</f>
        <v>0</v>
      </c>
      <c r="AA349" s="0" t="n">
        <f aca="false">G349+Q349</f>
        <v>0</v>
      </c>
      <c r="AB349" s="0" t="n">
        <f aca="false">H349+R349</f>
        <v>0</v>
      </c>
      <c r="AC349" s="0" t="n">
        <f aca="false">I349+S349</f>
        <v>0</v>
      </c>
      <c r="AD349" s="0" t="n">
        <f aca="false">J349+T349</f>
        <v>0</v>
      </c>
      <c r="AE349" s="0" t="n">
        <f aca="false">K349+U349</f>
        <v>0</v>
      </c>
      <c r="AF349" s="0" t="n">
        <f aca="false">MIN(N(Debts!$E$5),V349)</f>
        <v>0</v>
      </c>
      <c r="AG349" s="0" t="n">
        <f aca="false">MIN(N(Debts!$E$6),W349)</f>
        <v>0</v>
      </c>
      <c r="AH349" s="0" t="n">
        <f aca="false">MIN(N(Debts!$E$7),X349)</f>
        <v>0</v>
      </c>
      <c r="AI349" s="0" t="n">
        <f aca="false">MIN(N(Debts!$E$8),Y349)</f>
        <v>0</v>
      </c>
      <c r="AJ349" s="0" t="n">
        <f aca="false">MIN(N(Debts!$E$9),Z349)</f>
        <v>0</v>
      </c>
      <c r="AK349" s="0" t="n">
        <f aca="false">MIN(N(Debts!$E$10),AA349)</f>
        <v>0</v>
      </c>
      <c r="AL349" s="0" t="n">
        <f aca="false">MIN(N(Debts!$E$11),AB349)</f>
        <v>0</v>
      </c>
      <c r="AM349" s="0" t="n">
        <f aca="false">MIN(N(Debts!$E$12),AC349)</f>
        <v>0</v>
      </c>
      <c r="AN349" s="0" t="n">
        <f aca="false">MIN(N(Debts!$E$13),AD349)</f>
        <v>0</v>
      </c>
      <c r="AO349" s="0" t="n">
        <f aca="false">MIN(N(Debts!$E$14),AE349)</f>
        <v>0</v>
      </c>
      <c r="AP349" s="0" t="n">
        <f aca="false">V349-AF349</f>
        <v>0</v>
      </c>
      <c r="AQ349" s="0" t="n">
        <f aca="false">W349-AG349</f>
        <v>0</v>
      </c>
      <c r="AR349" s="0" t="n">
        <f aca="false">X349-AH349</f>
        <v>0</v>
      </c>
      <c r="AS349" s="0" t="n">
        <f aca="false">Y349-AI349</f>
        <v>0</v>
      </c>
      <c r="AT349" s="0" t="n">
        <f aca="false">Z349-AJ349</f>
        <v>0</v>
      </c>
      <c r="AU349" s="0" t="n">
        <f aca="false">AA349-AK349</f>
        <v>0</v>
      </c>
      <c r="AV349" s="0" t="n">
        <f aca="false">AB349-AL349</f>
        <v>0</v>
      </c>
      <c r="AW349" s="0" t="n">
        <f aca="false">AC349-AM349</f>
        <v>0</v>
      </c>
      <c r="AX349" s="0" t="n">
        <f aca="false">AD349-AN349</f>
        <v>0</v>
      </c>
      <c r="AY349" s="0" t="n">
        <f aca="false">AE349-AO349</f>
        <v>0</v>
      </c>
      <c r="AZ349" s="0" t="n">
        <f aca="false">MAX(0,MIN(AP349,$BT349-SUMIF($AP$2:$AY$2,"&lt;"&amp;AP$2,$AP349:$AY349)))</f>
        <v>0</v>
      </c>
      <c r="BA349" s="0" t="n">
        <f aca="false">MAX(0,MIN(AQ349,$BT349-SUMIF($AP$2:$AY$2,"&lt;"&amp;AQ$2,$AP349:$AY349)))</f>
        <v>0</v>
      </c>
      <c r="BB349" s="0" t="n">
        <f aca="false">MAX(0,MIN(AR349,$BT349-SUMIF($AP$2:$AY$2,"&lt;"&amp;AR$2,$AP349:$AY349)))</f>
        <v>0</v>
      </c>
      <c r="BC349" s="0" t="n">
        <f aca="false">MAX(0,MIN(AS349,$BT349-SUMIF($AP$2:$AY$2,"&lt;"&amp;AS$2,$AP349:$AY349)))</f>
        <v>0</v>
      </c>
      <c r="BD349" s="0" t="n">
        <f aca="false">MAX(0,MIN(AT349,$BT349-SUMIF($AP$2:$AY$2,"&lt;"&amp;AT$2,$AP349:$AY349)))</f>
        <v>0</v>
      </c>
      <c r="BE349" s="0" t="n">
        <f aca="false">MAX(0,MIN(AU349,$BT349-SUMIF($AP$2:$AY$2,"&lt;"&amp;AU$2,$AP349:$AY349)))</f>
        <v>0</v>
      </c>
      <c r="BF349" s="0" t="n">
        <f aca="false">MAX(0,MIN(AV349,$BT349-SUMIF($AP$2:$AY$2,"&lt;"&amp;AV$2,$AP349:$AY349)))</f>
        <v>0</v>
      </c>
      <c r="BG349" s="0" t="n">
        <f aca="false">MAX(0,MIN(AW349,$BT349-SUMIF($AP$2:$AY$2,"&lt;"&amp;AW$2,$AP349:$AY349)))</f>
        <v>0</v>
      </c>
      <c r="BH349" s="0" t="n">
        <f aca="false">MAX(0,MIN(AX349,$BT349-SUMIF($AP$2:$AY$2,"&lt;"&amp;AX$2,$AP349:$AY349)))</f>
        <v>0</v>
      </c>
      <c r="BI349" s="0" t="n">
        <f aca="false">MAX(0,MIN(AY349,$BT349-SUMIF($AP$2:$AY$2,"&lt;"&amp;AY$2,$AP349:$AY349)))</f>
        <v>0</v>
      </c>
      <c r="BJ349" s="0" t="n">
        <f aca="false">ROUND(V349-AF349-AZ349,2)</f>
        <v>0</v>
      </c>
      <c r="BK349" s="0" t="n">
        <f aca="false">ROUND(W349-AG349-BA349,2)</f>
        <v>0</v>
      </c>
      <c r="BL349" s="0" t="n">
        <f aca="false">ROUND(X349-AH349-BB349,2)</f>
        <v>0</v>
      </c>
      <c r="BM349" s="0" t="n">
        <f aca="false">ROUND(Y349-AI349-BC349,2)</f>
        <v>0</v>
      </c>
      <c r="BN349" s="0" t="n">
        <f aca="false">ROUND(Z349-AJ349-BD349,2)</f>
        <v>0</v>
      </c>
      <c r="BO349" s="0" t="n">
        <f aca="false">ROUND(AA349-AK349-BE349,2)</f>
        <v>0</v>
      </c>
      <c r="BP349" s="0" t="n">
        <f aca="false">ROUND(AB349-AL349-BF349,2)</f>
        <v>0</v>
      </c>
      <c r="BQ349" s="0" t="n">
        <f aca="false">ROUND(AC349-AM349-BG349,2)</f>
        <v>0</v>
      </c>
      <c r="BR349" s="0" t="n">
        <f aca="false">ROUND(AD349-AN349-BH349,2)</f>
        <v>0</v>
      </c>
      <c r="BS349" s="0" t="n">
        <f aca="false">ROUND(AE349-AO349-BI349,2)</f>
        <v>0</v>
      </c>
      <c r="BT349" s="0" t="n">
        <f aca="false">MAX(0,Plan!$C$4-SUM(AF349:AO349))</f>
        <v>650</v>
      </c>
      <c r="BU349" s="0" t="n">
        <f aca="false">ROUND(SUM(BJ349:BS349),2)</f>
        <v>0</v>
      </c>
      <c r="BV349" s="0" t="n">
        <f aca="false">SUM(AF349:AO349)+SUM(AZ349:BI349)</f>
        <v>0</v>
      </c>
      <c r="BW349" s="0" t="n">
        <f aca="false">SUM(L349:U349)</f>
        <v>0</v>
      </c>
    </row>
    <row r="350" customFormat="false" ht="15" hidden="false" customHeight="false" outlineLevel="0" collapsed="false">
      <c r="A350" s="0" t="n">
        <v>345</v>
      </c>
      <c r="B350" s="0" t="n">
        <f aca="false">BJ349</f>
        <v>0</v>
      </c>
      <c r="C350" s="0" t="n">
        <f aca="false">BK349</f>
        <v>0</v>
      </c>
      <c r="D350" s="0" t="n">
        <f aca="false">BL349</f>
        <v>0</v>
      </c>
      <c r="E350" s="0" t="n">
        <f aca="false">BM349</f>
        <v>0</v>
      </c>
      <c r="F350" s="0" t="n">
        <f aca="false">BN349</f>
        <v>0</v>
      </c>
      <c r="G350" s="0" t="n">
        <f aca="false">BO349</f>
        <v>0</v>
      </c>
      <c r="H350" s="0" t="n">
        <f aca="false">BP349</f>
        <v>0</v>
      </c>
      <c r="I350" s="0" t="n">
        <f aca="false">BQ349</f>
        <v>0</v>
      </c>
      <c r="J350" s="0" t="n">
        <f aca="false">BR349</f>
        <v>0</v>
      </c>
      <c r="K350" s="0" t="n">
        <f aca="false">BS349</f>
        <v>0</v>
      </c>
      <c r="L350" s="0" t="n">
        <f aca="false">ROUND(B350*N(Debts!$D$5)/12,2)</f>
        <v>0</v>
      </c>
      <c r="M350" s="0" t="n">
        <f aca="false">ROUND(C350*N(Debts!$D$6)/12,2)</f>
        <v>0</v>
      </c>
      <c r="N350" s="0" t="n">
        <f aca="false">ROUND(D350*N(Debts!$D$7)/12,2)</f>
        <v>0</v>
      </c>
      <c r="O350" s="0" t="n">
        <f aca="false">ROUND(E350*N(Debts!$D$8)/12,2)</f>
        <v>0</v>
      </c>
      <c r="P350" s="0" t="n">
        <f aca="false">ROUND(F350*N(Debts!$D$9)/12,2)</f>
        <v>0</v>
      </c>
      <c r="Q350" s="0" t="n">
        <f aca="false">ROUND(G350*N(Debts!$D$10)/12,2)</f>
        <v>0</v>
      </c>
      <c r="R350" s="0" t="n">
        <f aca="false">ROUND(H350*N(Debts!$D$11)/12,2)</f>
        <v>0</v>
      </c>
      <c r="S350" s="0" t="n">
        <f aca="false">ROUND(I350*N(Debts!$D$12)/12,2)</f>
        <v>0</v>
      </c>
      <c r="T350" s="0" t="n">
        <f aca="false">ROUND(J350*N(Debts!$D$13)/12,2)</f>
        <v>0</v>
      </c>
      <c r="U350" s="0" t="n">
        <f aca="false">ROUND(K350*N(Debts!$D$14)/12,2)</f>
        <v>0</v>
      </c>
      <c r="V350" s="0" t="n">
        <f aca="false">B350+L350</f>
        <v>0</v>
      </c>
      <c r="W350" s="0" t="n">
        <f aca="false">C350+M350</f>
        <v>0</v>
      </c>
      <c r="X350" s="0" t="n">
        <f aca="false">D350+N350</f>
        <v>0</v>
      </c>
      <c r="Y350" s="0" t="n">
        <f aca="false">E350+O350</f>
        <v>0</v>
      </c>
      <c r="Z350" s="0" t="n">
        <f aca="false">F350+P350</f>
        <v>0</v>
      </c>
      <c r="AA350" s="0" t="n">
        <f aca="false">G350+Q350</f>
        <v>0</v>
      </c>
      <c r="AB350" s="0" t="n">
        <f aca="false">H350+R350</f>
        <v>0</v>
      </c>
      <c r="AC350" s="0" t="n">
        <f aca="false">I350+S350</f>
        <v>0</v>
      </c>
      <c r="AD350" s="0" t="n">
        <f aca="false">J350+T350</f>
        <v>0</v>
      </c>
      <c r="AE350" s="0" t="n">
        <f aca="false">K350+U350</f>
        <v>0</v>
      </c>
      <c r="AF350" s="0" t="n">
        <f aca="false">MIN(N(Debts!$E$5),V350)</f>
        <v>0</v>
      </c>
      <c r="AG350" s="0" t="n">
        <f aca="false">MIN(N(Debts!$E$6),W350)</f>
        <v>0</v>
      </c>
      <c r="AH350" s="0" t="n">
        <f aca="false">MIN(N(Debts!$E$7),X350)</f>
        <v>0</v>
      </c>
      <c r="AI350" s="0" t="n">
        <f aca="false">MIN(N(Debts!$E$8),Y350)</f>
        <v>0</v>
      </c>
      <c r="AJ350" s="0" t="n">
        <f aca="false">MIN(N(Debts!$E$9),Z350)</f>
        <v>0</v>
      </c>
      <c r="AK350" s="0" t="n">
        <f aca="false">MIN(N(Debts!$E$10),AA350)</f>
        <v>0</v>
      </c>
      <c r="AL350" s="0" t="n">
        <f aca="false">MIN(N(Debts!$E$11),AB350)</f>
        <v>0</v>
      </c>
      <c r="AM350" s="0" t="n">
        <f aca="false">MIN(N(Debts!$E$12),AC350)</f>
        <v>0</v>
      </c>
      <c r="AN350" s="0" t="n">
        <f aca="false">MIN(N(Debts!$E$13),AD350)</f>
        <v>0</v>
      </c>
      <c r="AO350" s="0" t="n">
        <f aca="false">MIN(N(Debts!$E$14),AE350)</f>
        <v>0</v>
      </c>
      <c r="AP350" s="0" t="n">
        <f aca="false">V350-AF350</f>
        <v>0</v>
      </c>
      <c r="AQ350" s="0" t="n">
        <f aca="false">W350-AG350</f>
        <v>0</v>
      </c>
      <c r="AR350" s="0" t="n">
        <f aca="false">X350-AH350</f>
        <v>0</v>
      </c>
      <c r="AS350" s="0" t="n">
        <f aca="false">Y350-AI350</f>
        <v>0</v>
      </c>
      <c r="AT350" s="0" t="n">
        <f aca="false">Z350-AJ350</f>
        <v>0</v>
      </c>
      <c r="AU350" s="0" t="n">
        <f aca="false">AA350-AK350</f>
        <v>0</v>
      </c>
      <c r="AV350" s="0" t="n">
        <f aca="false">AB350-AL350</f>
        <v>0</v>
      </c>
      <c r="AW350" s="0" t="n">
        <f aca="false">AC350-AM350</f>
        <v>0</v>
      </c>
      <c r="AX350" s="0" t="n">
        <f aca="false">AD350-AN350</f>
        <v>0</v>
      </c>
      <c r="AY350" s="0" t="n">
        <f aca="false">AE350-AO350</f>
        <v>0</v>
      </c>
      <c r="AZ350" s="0" t="n">
        <f aca="false">MAX(0,MIN(AP350,$BT350-SUMIF($AP$2:$AY$2,"&lt;"&amp;AP$2,$AP350:$AY350)))</f>
        <v>0</v>
      </c>
      <c r="BA350" s="0" t="n">
        <f aca="false">MAX(0,MIN(AQ350,$BT350-SUMIF($AP$2:$AY$2,"&lt;"&amp;AQ$2,$AP350:$AY350)))</f>
        <v>0</v>
      </c>
      <c r="BB350" s="0" t="n">
        <f aca="false">MAX(0,MIN(AR350,$BT350-SUMIF($AP$2:$AY$2,"&lt;"&amp;AR$2,$AP350:$AY350)))</f>
        <v>0</v>
      </c>
      <c r="BC350" s="0" t="n">
        <f aca="false">MAX(0,MIN(AS350,$BT350-SUMIF($AP$2:$AY$2,"&lt;"&amp;AS$2,$AP350:$AY350)))</f>
        <v>0</v>
      </c>
      <c r="BD350" s="0" t="n">
        <f aca="false">MAX(0,MIN(AT350,$BT350-SUMIF($AP$2:$AY$2,"&lt;"&amp;AT$2,$AP350:$AY350)))</f>
        <v>0</v>
      </c>
      <c r="BE350" s="0" t="n">
        <f aca="false">MAX(0,MIN(AU350,$BT350-SUMIF($AP$2:$AY$2,"&lt;"&amp;AU$2,$AP350:$AY350)))</f>
        <v>0</v>
      </c>
      <c r="BF350" s="0" t="n">
        <f aca="false">MAX(0,MIN(AV350,$BT350-SUMIF($AP$2:$AY$2,"&lt;"&amp;AV$2,$AP350:$AY350)))</f>
        <v>0</v>
      </c>
      <c r="BG350" s="0" t="n">
        <f aca="false">MAX(0,MIN(AW350,$BT350-SUMIF($AP$2:$AY$2,"&lt;"&amp;AW$2,$AP350:$AY350)))</f>
        <v>0</v>
      </c>
      <c r="BH350" s="0" t="n">
        <f aca="false">MAX(0,MIN(AX350,$BT350-SUMIF($AP$2:$AY$2,"&lt;"&amp;AX$2,$AP350:$AY350)))</f>
        <v>0</v>
      </c>
      <c r="BI350" s="0" t="n">
        <f aca="false">MAX(0,MIN(AY350,$BT350-SUMIF($AP$2:$AY$2,"&lt;"&amp;AY$2,$AP350:$AY350)))</f>
        <v>0</v>
      </c>
      <c r="BJ350" s="0" t="n">
        <f aca="false">ROUND(V350-AF350-AZ350,2)</f>
        <v>0</v>
      </c>
      <c r="BK350" s="0" t="n">
        <f aca="false">ROUND(W350-AG350-BA350,2)</f>
        <v>0</v>
      </c>
      <c r="BL350" s="0" t="n">
        <f aca="false">ROUND(X350-AH350-BB350,2)</f>
        <v>0</v>
      </c>
      <c r="BM350" s="0" t="n">
        <f aca="false">ROUND(Y350-AI350-BC350,2)</f>
        <v>0</v>
      </c>
      <c r="BN350" s="0" t="n">
        <f aca="false">ROUND(Z350-AJ350-BD350,2)</f>
        <v>0</v>
      </c>
      <c r="BO350" s="0" t="n">
        <f aca="false">ROUND(AA350-AK350-BE350,2)</f>
        <v>0</v>
      </c>
      <c r="BP350" s="0" t="n">
        <f aca="false">ROUND(AB350-AL350-BF350,2)</f>
        <v>0</v>
      </c>
      <c r="BQ350" s="0" t="n">
        <f aca="false">ROUND(AC350-AM350-BG350,2)</f>
        <v>0</v>
      </c>
      <c r="BR350" s="0" t="n">
        <f aca="false">ROUND(AD350-AN350-BH350,2)</f>
        <v>0</v>
      </c>
      <c r="BS350" s="0" t="n">
        <f aca="false">ROUND(AE350-AO350-BI350,2)</f>
        <v>0</v>
      </c>
      <c r="BT350" s="0" t="n">
        <f aca="false">MAX(0,Plan!$C$4-SUM(AF350:AO350))</f>
        <v>650</v>
      </c>
      <c r="BU350" s="0" t="n">
        <f aca="false">ROUND(SUM(BJ350:BS350),2)</f>
        <v>0</v>
      </c>
      <c r="BV350" s="0" t="n">
        <f aca="false">SUM(AF350:AO350)+SUM(AZ350:BI350)</f>
        <v>0</v>
      </c>
      <c r="BW350" s="0" t="n">
        <f aca="false">SUM(L350:U350)</f>
        <v>0</v>
      </c>
    </row>
    <row r="351" customFormat="false" ht="15" hidden="false" customHeight="false" outlineLevel="0" collapsed="false">
      <c r="A351" s="0" t="n">
        <v>346</v>
      </c>
      <c r="B351" s="0" t="n">
        <f aca="false">BJ350</f>
        <v>0</v>
      </c>
      <c r="C351" s="0" t="n">
        <f aca="false">BK350</f>
        <v>0</v>
      </c>
      <c r="D351" s="0" t="n">
        <f aca="false">BL350</f>
        <v>0</v>
      </c>
      <c r="E351" s="0" t="n">
        <f aca="false">BM350</f>
        <v>0</v>
      </c>
      <c r="F351" s="0" t="n">
        <f aca="false">BN350</f>
        <v>0</v>
      </c>
      <c r="G351" s="0" t="n">
        <f aca="false">BO350</f>
        <v>0</v>
      </c>
      <c r="H351" s="0" t="n">
        <f aca="false">BP350</f>
        <v>0</v>
      </c>
      <c r="I351" s="0" t="n">
        <f aca="false">BQ350</f>
        <v>0</v>
      </c>
      <c r="J351" s="0" t="n">
        <f aca="false">BR350</f>
        <v>0</v>
      </c>
      <c r="K351" s="0" t="n">
        <f aca="false">BS350</f>
        <v>0</v>
      </c>
      <c r="L351" s="0" t="n">
        <f aca="false">ROUND(B351*N(Debts!$D$5)/12,2)</f>
        <v>0</v>
      </c>
      <c r="M351" s="0" t="n">
        <f aca="false">ROUND(C351*N(Debts!$D$6)/12,2)</f>
        <v>0</v>
      </c>
      <c r="N351" s="0" t="n">
        <f aca="false">ROUND(D351*N(Debts!$D$7)/12,2)</f>
        <v>0</v>
      </c>
      <c r="O351" s="0" t="n">
        <f aca="false">ROUND(E351*N(Debts!$D$8)/12,2)</f>
        <v>0</v>
      </c>
      <c r="P351" s="0" t="n">
        <f aca="false">ROUND(F351*N(Debts!$D$9)/12,2)</f>
        <v>0</v>
      </c>
      <c r="Q351" s="0" t="n">
        <f aca="false">ROUND(G351*N(Debts!$D$10)/12,2)</f>
        <v>0</v>
      </c>
      <c r="R351" s="0" t="n">
        <f aca="false">ROUND(H351*N(Debts!$D$11)/12,2)</f>
        <v>0</v>
      </c>
      <c r="S351" s="0" t="n">
        <f aca="false">ROUND(I351*N(Debts!$D$12)/12,2)</f>
        <v>0</v>
      </c>
      <c r="T351" s="0" t="n">
        <f aca="false">ROUND(J351*N(Debts!$D$13)/12,2)</f>
        <v>0</v>
      </c>
      <c r="U351" s="0" t="n">
        <f aca="false">ROUND(K351*N(Debts!$D$14)/12,2)</f>
        <v>0</v>
      </c>
      <c r="V351" s="0" t="n">
        <f aca="false">B351+L351</f>
        <v>0</v>
      </c>
      <c r="W351" s="0" t="n">
        <f aca="false">C351+M351</f>
        <v>0</v>
      </c>
      <c r="X351" s="0" t="n">
        <f aca="false">D351+N351</f>
        <v>0</v>
      </c>
      <c r="Y351" s="0" t="n">
        <f aca="false">E351+O351</f>
        <v>0</v>
      </c>
      <c r="Z351" s="0" t="n">
        <f aca="false">F351+P351</f>
        <v>0</v>
      </c>
      <c r="AA351" s="0" t="n">
        <f aca="false">G351+Q351</f>
        <v>0</v>
      </c>
      <c r="AB351" s="0" t="n">
        <f aca="false">H351+R351</f>
        <v>0</v>
      </c>
      <c r="AC351" s="0" t="n">
        <f aca="false">I351+S351</f>
        <v>0</v>
      </c>
      <c r="AD351" s="0" t="n">
        <f aca="false">J351+T351</f>
        <v>0</v>
      </c>
      <c r="AE351" s="0" t="n">
        <f aca="false">K351+U351</f>
        <v>0</v>
      </c>
      <c r="AF351" s="0" t="n">
        <f aca="false">MIN(N(Debts!$E$5),V351)</f>
        <v>0</v>
      </c>
      <c r="AG351" s="0" t="n">
        <f aca="false">MIN(N(Debts!$E$6),W351)</f>
        <v>0</v>
      </c>
      <c r="AH351" s="0" t="n">
        <f aca="false">MIN(N(Debts!$E$7),X351)</f>
        <v>0</v>
      </c>
      <c r="AI351" s="0" t="n">
        <f aca="false">MIN(N(Debts!$E$8),Y351)</f>
        <v>0</v>
      </c>
      <c r="AJ351" s="0" t="n">
        <f aca="false">MIN(N(Debts!$E$9),Z351)</f>
        <v>0</v>
      </c>
      <c r="AK351" s="0" t="n">
        <f aca="false">MIN(N(Debts!$E$10),AA351)</f>
        <v>0</v>
      </c>
      <c r="AL351" s="0" t="n">
        <f aca="false">MIN(N(Debts!$E$11),AB351)</f>
        <v>0</v>
      </c>
      <c r="AM351" s="0" t="n">
        <f aca="false">MIN(N(Debts!$E$12),AC351)</f>
        <v>0</v>
      </c>
      <c r="AN351" s="0" t="n">
        <f aca="false">MIN(N(Debts!$E$13),AD351)</f>
        <v>0</v>
      </c>
      <c r="AO351" s="0" t="n">
        <f aca="false">MIN(N(Debts!$E$14),AE351)</f>
        <v>0</v>
      </c>
      <c r="AP351" s="0" t="n">
        <f aca="false">V351-AF351</f>
        <v>0</v>
      </c>
      <c r="AQ351" s="0" t="n">
        <f aca="false">W351-AG351</f>
        <v>0</v>
      </c>
      <c r="AR351" s="0" t="n">
        <f aca="false">X351-AH351</f>
        <v>0</v>
      </c>
      <c r="AS351" s="0" t="n">
        <f aca="false">Y351-AI351</f>
        <v>0</v>
      </c>
      <c r="AT351" s="0" t="n">
        <f aca="false">Z351-AJ351</f>
        <v>0</v>
      </c>
      <c r="AU351" s="0" t="n">
        <f aca="false">AA351-AK351</f>
        <v>0</v>
      </c>
      <c r="AV351" s="0" t="n">
        <f aca="false">AB351-AL351</f>
        <v>0</v>
      </c>
      <c r="AW351" s="0" t="n">
        <f aca="false">AC351-AM351</f>
        <v>0</v>
      </c>
      <c r="AX351" s="0" t="n">
        <f aca="false">AD351-AN351</f>
        <v>0</v>
      </c>
      <c r="AY351" s="0" t="n">
        <f aca="false">AE351-AO351</f>
        <v>0</v>
      </c>
      <c r="AZ351" s="0" t="n">
        <f aca="false">MAX(0,MIN(AP351,$BT351-SUMIF($AP$2:$AY$2,"&lt;"&amp;AP$2,$AP351:$AY351)))</f>
        <v>0</v>
      </c>
      <c r="BA351" s="0" t="n">
        <f aca="false">MAX(0,MIN(AQ351,$BT351-SUMIF($AP$2:$AY$2,"&lt;"&amp;AQ$2,$AP351:$AY351)))</f>
        <v>0</v>
      </c>
      <c r="BB351" s="0" t="n">
        <f aca="false">MAX(0,MIN(AR351,$BT351-SUMIF($AP$2:$AY$2,"&lt;"&amp;AR$2,$AP351:$AY351)))</f>
        <v>0</v>
      </c>
      <c r="BC351" s="0" t="n">
        <f aca="false">MAX(0,MIN(AS351,$BT351-SUMIF($AP$2:$AY$2,"&lt;"&amp;AS$2,$AP351:$AY351)))</f>
        <v>0</v>
      </c>
      <c r="BD351" s="0" t="n">
        <f aca="false">MAX(0,MIN(AT351,$BT351-SUMIF($AP$2:$AY$2,"&lt;"&amp;AT$2,$AP351:$AY351)))</f>
        <v>0</v>
      </c>
      <c r="BE351" s="0" t="n">
        <f aca="false">MAX(0,MIN(AU351,$BT351-SUMIF($AP$2:$AY$2,"&lt;"&amp;AU$2,$AP351:$AY351)))</f>
        <v>0</v>
      </c>
      <c r="BF351" s="0" t="n">
        <f aca="false">MAX(0,MIN(AV351,$BT351-SUMIF($AP$2:$AY$2,"&lt;"&amp;AV$2,$AP351:$AY351)))</f>
        <v>0</v>
      </c>
      <c r="BG351" s="0" t="n">
        <f aca="false">MAX(0,MIN(AW351,$BT351-SUMIF($AP$2:$AY$2,"&lt;"&amp;AW$2,$AP351:$AY351)))</f>
        <v>0</v>
      </c>
      <c r="BH351" s="0" t="n">
        <f aca="false">MAX(0,MIN(AX351,$BT351-SUMIF($AP$2:$AY$2,"&lt;"&amp;AX$2,$AP351:$AY351)))</f>
        <v>0</v>
      </c>
      <c r="BI351" s="0" t="n">
        <f aca="false">MAX(0,MIN(AY351,$BT351-SUMIF($AP$2:$AY$2,"&lt;"&amp;AY$2,$AP351:$AY351)))</f>
        <v>0</v>
      </c>
      <c r="BJ351" s="0" t="n">
        <f aca="false">ROUND(V351-AF351-AZ351,2)</f>
        <v>0</v>
      </c>
      <c r="BK351" s="0" t="n">
        <f aca="false">ROUND(W351-AG351-BA351,2)</f>
        <v>0</v>
      </c>
      <c r="BL351" s="0" t="n">
        <f aca="false">ROUND(X351-AH351-BB351,2)</f>
        <v>0</v>
      </c>
      <c r="BM351" s="0" t="n">
        <f aca="false">ROUND(Y351-AI351-BC351,2)</f>
        <v>0</v>
      </c>
      <c r="BN351" s="0" t="n">
        <f aca="false">ROUND(Z351-AJ351-BD351,2)</f>
        <v>0</v>
      </c>
      <c r="BO351" s="0" t="n">
        <f aca="false">ROUND(AA351-AK351-BE351,2)</f>
        <v>0</v>
      </c>
      <c r="BP351" s="0" t="n">
        <f aca="false">ROUND(AB351-AL351-BF351,2)</f>
        <v>0</v>
      </c>
      <c r="BQ351" s="0" t="n">
        <f aca="false">ROUND(AC351-AM351-BG351,2)</f>
        <v>0</v>
      </c>
      <c r="BR351" s="0" t="n">
        <f aca="false">ROUND(AD351-AN351-BH351,2)</f>
        <v>0</v>
      </c>
      <c r="BS351" s="0" t="n">
        <f aca="false">ROUND(AE351-AO351-BI351,2)</f>
        <v>0</v>
      </c>
      <c r="BT351" s="0" t="n">
        <f aca="false">MAX(0,Plan!$C$4-SUM(AF351:AO351))</f>
        <v>650</v>
      </c>
      <c r="BU351" s="0" t="n">
        <f aca="false">ROUND(SUM(BJ351:BS351),2)</f>
        <v>0</v>
      </c>
      <c r="BV351" s="0" t="n">
        <f aca="false">SUM(AF351:AO351)+SUM(AZ351:BI351)</f>
        <v>0</v>
      </c>
      <c r="BW351" s="0" t="n">
        <f aca="false">SUM(L351:U351)</f>
        <v>0</v>
      </c>
    </row>
    <row r="352" customFormat="false" ht="15" hidden="false" customHeight="false" outlineLevel="0" collapsed="false">
      <c r="A352" s="0" t="n">
        <v>347</v>
      </c>
      <c r="B352" s="0" t="n">
        <f aca="false">BJ351</f>
        <v>0</v>
      </c>
      <c r="C352" s="0" t="n">
        <f aca="false">BK351</f>
        <v>0</v>
      </c>
      <c r="D352" s="0" t="n">
        <f aca="false">BL351</f>
        <v>0</v>
      </c>
      <c r="E352" s="0" t="n">
        <f aca="false">BM351</f>
        <v>0</v>
      </c>
      <c r="F352" s="0" t="n">
        <f aca="false">BN351</f>
        <v>0</v>
      </c>
      <c r="G352" s="0" t="n">
        <f aca="false">BO351</f>
        <v>0</v>
      </c>
      <c r="H352" s="0" t="n">
        <f aca="false">BP351</f>
        <v>0</v>
      </c>
      <c r="I352" s="0" t="n">
        <f aca="false">BQ351</f>
        <v>0</v>
      </c>
      <c r="J352" s="0" t="n">
        <f aca="false">BR351</f>
        <v>0</v>
      </c>
      <c r="K352" s="0" t="n">
        <f aca="false">BS351</f>
        <v>0</v>
      </c>
      <c r="L352" s="0" t="n">
        <f aca="false">ROUND(B352*N(Debts!$D$5)/12,2)</f>
        <v>0</v>
      </c>
      <c r="M352" s="0" t="n">
        <f aca="false">ROUND(C352*N(Debts!$D$6)/12,2)</f>
        <v>0</v>
      </c>
      <c r="N352" s="0" t="n">
        <f aca="false">ROUND(D352*N(Debts!$D$7)/12,2)</f>
        <v>0</v>
      </c>
      <c r="O352" s="0" t="n">
        <f aca="false">ROUND(E352*N(Debts!$D$8)/12,2)</f>
        <v>0</v>
      </c>
      <c r="P352" s="0" t="n">
        <f aca="false">ROUND(F352*N(Debts!$D$9)/12,2)</f>
        <v>0</v>
      </c>
      <c r="Q352" s="0" t="n">
        <f aca="false">ROUND(G352*N(Debts!$D$10)/12,2)</f>
        <v>0</v>
      </c>
      <c r="R352" s="0" t="n">
        <f aca="false">ROUND(H352*N(Debts!$D$11)/12,2)</f>
        <v>0</v>
      </c>
      <c r="S352" s="0" t="n">
        <f aca="false">ROUND(I352*N(Debts!$D$12)/12,2)</f>
        <v>0</v>
      </c>
      <c r="T352" s="0" t="n">
        <f aca="false">ROUND(J352*N(Debts!$D$13)/12,2)</f>
        <v>0</v>
      </c>
      <c r="U352" s="0" t="n">
        <f aca="false">ROUND(K352*N(Debts!$D$14)/12,2)</f>
        <v>0</v>
      </c>
      <c r="V352" s="0" t="n">
        <f aca="false">B352+L352</f>
        <v>0</v>
      </c>
      <c r="W352" s="0" t="n">
        <f aca="false">C352+M352</f>
        <v>0</v>
      </c>
      <c r="X352" s="0" t="n">
        <f aca="false">D352+N352</f>
        <v>0</v>
      </c>
      <c r="Y352" s="0" t="n">
        <f aca="false">E352+O352</f>
        <v>0</v>
      </c>
      <c r="Z352" s="0" t="n">
        <f aca="false">F352+P352</f>
        <v>0</v>
      </c>
      <c r="AA352" s="0" t="n">
        <f aca="false">G352+Q352</f>
        <v>0</v>
      </c>
      <c r="AB352" s="0" t="n">
        <f aca="false">H352+R352</f>
        <v>0</v>
      </c>
      <c r="AC352" s="0" t="n">
        <f aca="false">I352+S352</f>
        <v>0</v>
      </c>
      <c r="AD352" s="0" t="n">
        <f aca="false">J352+T352</f>
        <v>0</v>
      </c>
      <c r="AE352" s="0" t="n">
        <f aca="false">K352+U352</f>
        <v>0</v>
      </c>
      <c r="AF352" s="0" t="n">
        <f aca="false">MIN(N(Debts!$E$5),V352)</f>
        <v>0</v>
      </c>
      <c r="AG352" s="0" t="n">
        <f aca="false">MIN(N(Debts!$E$6),W352)</f>
        <v>0</v>
      </c>
      <c r="AH352" s="0" t="n">
        <f aca="false">MIN(N(Debts!$E$7),X352)</f>
        <v>0</v>
      </c>
      <c r="AI352" s="0" t="n">
        <f aca="false">MIN(N(Debts!$E$8),Y352)</f>
        <v>0</v>
      </c>
      <c r="AJ352" s="0" t="n">
        <f aca="false">MIN(N(Debts!$E$9),Z352)</f>
        <v>0</v>
      </c>
      <c r="AK352" s="0" t="n">
        <f aca="false">MIN(N(Debts!$E$10),AA352)</f>
        <v>0</v>
      </c>
      <c r="AL352" s="0" t="n">
        <f aca="false">MIN(N(Debts!$E$11),AB352)</f>
        <v>0</v>
      </c>
      <c r="AM352" s="0" t="n">
        <f aca="false">MIN(N(Debts!$E$12),AC352)</f>
        <v>0</v>
      </c>
      <c r="AN352" s="0" t="n">
        <f aca="false">MIN(N(Debts!$E$13),AD352)</f>
        <v>0</v>
      </c>
      <c r="AO352" s="0" t="n">
        <f aca="false">MIN(N(Debts!$E$14),AE352)</f>
        <v>0</v>
      </c>
      <c r="AP352" s="0" t="n">
        <f aca="false">V352-AF352</f>
        <v>0</v>
      </c>
      <c r="AQ352" s="0" t="n">
        <f aca="false">W352-AG352</f>
        <v>0</v>
      </c>
      <c r="AR352" s="0" t="n">
        <f aca="false">X352-AH352</f>
        <v>0</v>
      </c>
      <c r="AS352" s="0" t="n">
        <f aca="false">Y352-AI352</f>
        <v>0</v>
      </c>
      <c r="AT352" s="0" t="n">
        <f aca="false">Z352-AJ352</f>
        <v>0</v>
      </c>
      <c r="AU352" s="0" t="n">
        <f aca="false">AA352-AK352</f>
        <v>0</v>
      </c>
      <c r="AV352" s="0" t="n">
        <f aca="false">AB352-AL352</f>
        <v>0</v>
      </c>
      <c r="AW352" s="0" t="n">
        <f aca="false">AC352-AM352</f>
        <v>0</v>
      </c>
      <c r="AX352" s="0" t="n">
        <f aca="false">AD352-AN352</f>
        <v>0</v>
      </c>
      <c r="AY352" s="0" t="n">
        <f aca="false">AE352-AO352</f>
        <v>0</v>
      </c>
      <c r="AZ352" s="0" t="n">
        <f aca="false">MAX(0,MIN(AP352,$BT352-SUMIF($AP$2:$AY$2,"&lt;"&amp;AP$2,$AP352:$AY352)))</f>
        <v>0</v>
      </c>
      <c r="BA352" s="0" t="n">
        <f aca="false">MAX(0,MIN(AQ352,$BT352-SUMIF($AP$2:$AY$2,"&lt;"&amp;AQ$2,$AP352:$AY352)))</f>
        <v>0</v>
      </c>
      <c r="BB352" s="0" t="n">
        <f aca="false">MAX(0,MIN(AR352,$BT352-SUMIF($AP$2:$AY$2,"&lt;"&amp;AR$2,$AP352:$AY352)))</f>
        <v>0</v>
      </c>
      <c r="BC352" s="0" t="n">
        <f aca="false">MAX(0,MIN(AS352,$BT352-SUMIF($AP$2:$AY$2,"&lt;"&amp;AS$2,$AP352:$AY352)))</f>
        <v>0</v>
      </c>
      <c r="BD352" s="0" t="n">
        <f aca="false">MAX(0,MIN(AT352,$BT352-SUMIF($AP$2:$AY$2,"&lt;"&amp;AT$2,$AP352:$AY352)))</f>
        <v>0</v>
      </c>
      <c r="BE352" s="0" t="n">
        <f aca="false">MAX(0,MIN(AU352,$BT352-SUMIF($AP$2:$AY$2,"&lt;"&amp;AU$2,$AP352:$AY352)))</f>
        <v>0</v>
      </c>
      <c r="BF352" s="0" t="n">
        <f aca="false">MAX(0,MIN(AV352,$BT352-SUMIF($AP$2:$AY$2,"&lt;"&amp;AV$2,$AP352:$AY352)))</f>
        <v>0</v>
      </c>
      <c r="BG352" s="0" t="n">
        <f aca="false">MAX(0,MIN(AW352,$BT352-SUMIF($AP$2:$AY$2,"&lt;"&amp;AW$2,$AP352:$AY352)))</f>
        <v>0</v>
      </c>
      <c r="BH352" s="0" t="n">
        <f aca="false">MAX(0,MIN(AX352,$BT352-SUMIF($AP$2:$AY$2,"&lt;"&amp;AX$2,$AP352:$AY352)))</f>
        <v>0</v>
      </c>
      <c r="BI352" s="0" t="n">
        <f aca="false">MAX(0,MIN(AY352,$BT352-SUMIF($AP$2:$AY$2,"&lt;"&amp;AY$2,$AP352:$AY352)))</f>
        <v>0</v>
      </c>
      <c r="BJ352" s="0" t="n">
        <f aca="false">ROUND(V352-AF352-AZ352,2)</f>
        <v>0</v>
      </c>
      <c r="BK352" s="0" t="n">
        <f aca="false">ROUND(W352-AG352-BA352,2)</f>
        <v>0</v>
      </c>
      <c r="BL352" s="0" t="n">
        <f aca="false">ROUND(X352-AH352-BB352,2)</f>
        <v>0</v>
      </c>
      <c r="BM352" s="0" t="n">
        <f aca="false">ROUND(Y352-AI352-BC352,2)</f>
        <v>0</v>
      </c>
      <c r="BN352" s="0" t="n">
        <f aca="false">ROUND(Z352-AJ352-BD352,2)</f>
        <v>0</v>
      </c>
      <c r="BO352" s="0" t="n">
        <f aca="false">ROUND(AA352-AK352-BE352,2)</f>
        <v>0</v>
      </c>
      <c r="BP352" s="0" t="n">
        <f aca="false">ROUND(AB352-AL352-BF352,2)</f>
        <v>0</v>
      </c>
      <c r="BQ352" s="0" t="n">
        <f aca="false">ROUND(AC352-AM352-BG352,2)</f>
        <v>0</v>
      </c>
      <c r="BR352" s="0" t="n">
        <f aca="false">ROUND(AD352-AN352-BH352,2)</f>
        <v>0</v>
      </c>
      <c r="BS352" s="0" t="n">
        <f aca="false">ROUND(AE352-AO352-BI352,2)</f>
        <v>0</v>
      </c>
      <c r="BT352" s="0" t="n">
        <f aca="false">MAX(0,Plan!$C$4-SUM(AF352:AO352))</f>
        <v>650</v>
      </c>
      <c r="BU352" s="0" t="n">
        <f aca="false">ROUND(SUM(BJ352:BS352),2)</f>
        <v>0</v>
      </c>
      <c r="BV352" s="0" t="n">
        <f aca="false">SUM(AF352:AO352)+SUM(AZ352:BI352)</f>
        <v>0</v>
      </c>
      <c r="BW352" s="0" t="n">
        <f aca="false">SUM(L352:U352)</f>
        <v>0</v>
      </c>
    </row>
    <row r="353" customFormat="false" ht="15" hidden="false" customHeight="false" outlineLevel="0" collapsed="false">
      <c r="A353" s="0" t="n">
        <v>348</v>
      </c>
      <c r="B353" s="0" t="n">
        <f aca="false">BJ352</f>
        <v>0</v>
      </c>
      <c r="C353" s="0" t="n">
        <f aca="false">BK352</f>
        <v>0</v>
      </c>
      <c r="D353" s="0" t="n">
        <f aca="false">BL352</f>
        <v>0</v>
      </c>
      <c r="E353" s="0" t="n">
        <f aca="false">BM352</f>
        <v>0</v>
      </c>
      <c r="F353" s="0" t="n">
        <f aca="false">BN352</f>
        <v>0</v>
      </c>
      <c r="G353" s="0" t="n">
        <f aca="false">BO352</f>
        <v>0</v>
      </c>
      <c r="H353" s="0" t="n">
        <f aca="false">BP352</f>
        <v>0</v>
      </c>
      <c r="I353" s="0" t="n">
        <f aca="false">BQ352</f>
        <v>0</v>
      </c>
      <c r="J353" s="0" t="n">
        <f aca="false">BR352</f>
        <v>0</v>
      </c>
      <c r="K353" s="0" t="n">
        <f aca="false">BS352</f>
        <v>0</v>
      </c>
      <c r="L353" s="0" t="n">
        <f aca="false">ROUND(B353*N(Debts!$D$5)/12,2)</f>
        <v>0</v>
      </c>
      <c r="M353" s="0" t="n">
        <f aca="false">ROUND(C353*N(Debts!$D$6)/12,2)</f>
        <v>0</v>
      </c>
      <c r="N353" s="0" t="n">
        <f aca="false">ROUND(D353*N(Debts!$D$7)/12,2)</f>
        <v>0</v>
      </c>
      <c r="O353" s="0" t="n">
        <f aca="false">ROUND(E353*N(Debts!$D$8)/12,2)</f>
        <v>0</v>
      </c>
      <c r="P353" s="0" t="n">
        <f aca="false">ROUND(F353*N(Debts!$D$9)/12,2)</f>
        <v>0</v>
      </c>
      <c r="Q353" s="0" t="n">
        <f aca="false">ROUND(G353*N(Debts!$D$10)/12,2)</f>
        <v>0</v>
      </c>
      <c r="R353" s="0" t="n">
        <f aca="false">ROUND(H353*N(Debts!$D$11)/12,2)</f>
        <v>0</v>
      </c>
      <c r="S353" s="0" t="n">
        <f aca="false">ROUND(I353*N(Debts!$D$12)/12,2)</f>
        <v>0</v>
      </c>
      <c r="T353" s="0" t="n">
        <f aca="false">ROUND(J353*N(Debts!$D$13)/12,2)</f>
        <v>0</v>
      </c>
      <c r="U353" s="0" t="n">
        <f aca="false">ROUND(K353*N(Debts!$D$14)/12,2)</f>
        <v>0</v>
      </c>
      <c r="V353" s="0" t="n">
        <f aca="false">B353+L353</f>
        <v>0</v>
      </c>
      <c r="W353" s="0" t="n">
        <f aca="false">C353+M353</f>
        <v>0</v>
      </c>
      <c r="X353" s="0" t="n">
        <f aca="false">D353+N353</f>
        <v>0</v>
      </c>
      <c r="Y353" s="0" t="n">
        <f aca="false">E353+O353</f>
        <v>0</v>
      </c>
      <c r="Z353" s="0" t="n">
        <f aca="false">F353+P353</f>
        <v>0</v>
      </c>
      <c r="AA353" s="0" t="n">
        <f aca="false">G353+Q353</f>
        <v>0</v>
      </c>
      <c r="AB353" s="0" t="n">
        <f aca="false">H353+R353</f>
        <v>0</v>
      </c>
      <c r="AC353" s="0" t="n">
        <f aca="false">I353+S353</f>
        <v>0</v>
      </c>
      <c r="AD353" s="0" t="n">
        <f aca="false">J353+T353</f>
        <v>0</v>
      </c>
      <c r="AE353" s="0" t="n">
        <f aca="false">K353+U353</f>
        <v>0</v>
      </c>
      <c r="AF353" s="0" t="n">
        <f aca="false">MIN(N(Debts!$E$5),V353)</f>
        <v>0</v>
      </c>
      <c r="AG353" s="0" t="n">
        <f aca="false">MIN(N(Debts!$E$6),W353)</f>
        <v>0</v>
      </c>
      <c r="AH353" s="0" t="n">
        <f aca="false">MIN(N(Debts!$E$7),X353)</f>
        <v>0</v>
      </c>
      <c r="AI353" s="0" t="n">
        <f aca="false">MIN(N(Debts!$E$8),Y353)</f>
        <v>0</v>
      </c>
      <c r="AJ353" s="0" t="n">
        <f aca="false">MIN(N(Debts!$E$9),Z353)</f>
        <v>0</v>
      </c>
      <c r="AK353" s="0" t="n">
        <f aca="false">MIN(N(Debts!$E$10),AA353)</f>
        <v>0</v>
      </c>
      <c r="AL353" s="0" t="n">
        <f aca="false">MIN(N(Debts!$E$11),AB353)</f>
        <v>0</v>
      </c>
      <c r="AM353" s="0" t="n">
        <f aca="false">MIN(N(Debts!$E$12),AC353)</f>
        <v>0</v>
      </c>
      <c r="AN353" s="0" t="n">
        <f aca="false">MIN(N(Debts!$E$13),AD353)</f>
        <v>0</v>
      </c>
      <c r="AO353" s="0" t="n">
        <f aca="false">MIN(N(Debts!$E$14),AE353)</f>
        <v>0</v>
      </c>
      <c r="AP353" s="0" t="n">
        <f aca="false">V353-AF353</f>
        <v>0</v>
      </c>
      <c r="AQ353" s="0" t="n">
        <f aca="false">W353-AG353</f>
        <v>0</v>
      </c>
      <c r="AR353" s="0" t="n">
        <f aca="false">X353-AH353</f>
        <v>0</v>
      </c>
      <c r="AS353" s="0" t="n">
        <f aca="false">Y353-AI353</f>
        <v>0</v>
      </c>
      <c r="AT353" s="0" t="n">
        <f aca="false">Z353-AJ353</f>
        <v>0</v>
      </c>
      <c r="AU353" s="0" t="n">
        <f aca="false">AA353-AK353</f>
        <v>0</v>
      </c>
      <c r="AV353" s="0" t="n">
        <f aca="false">AB353-AL353</f>
        <v>0</v>
      </c>
      <c r="AW353" s="0" t="n">
        <f aca="false">AC353-AM353</f>
        <v>0</v>
      </c>
      <c r="AX353" s="0" t="n">
        <f aca="false">AD353-AN353</f>
        <v>0</v>
      </c>
      <c r="AY353" s="0" t="n">
        <f aca="false">AE353-AO353</f>
        <v>0</v>
      </c>
      <c r="AZ353" s="0" t="n">
        <f aca="false">MAX(0,MIN(AP353,$BT353-SUMIF($AP$2:$AY$2,"&lt;"&amp;AP$2,$AP353:$AY353)))</f>
        <v>0</v>
      </c>
      <c r="BA353" s="0" t="n">
        <f aca="false">MAX(0,MIN(AQ353,$BT353-SUMIF($AP$2:$AY$2,"&lt;"&amp;AQ$2,$AP353:$AY353)))</f>
        <v>0</v>
      </c>
      <c r="BB353" s="0" t="n">
        <f aca="false">MAX(0,MIN(AR353,$BT353-SUMIF($AP$2:$AY$2,"&lt;"&amp;AR$2,$AP353:$AY353)))</f>
        <v>0</v>
      </c>
      <c r="BC353" s="0" t="n">
        <f aca="false">MAX(0,MIN(AS353,$BT353-SUMIF($AP$2:$AY$2,"&lt;"&amp;AS$2,$AP353:$AY353)))</f>
        <v>0</v>
      </c>
      <c r="BD353" s="0" t="n">
        <f aca="false">MAX(0,MIN(AT353,$BT353-SUMIF($AP$2:$AY$2,"&lt;"&amp;AT$2,$AP353:$AY353)))</f>
        <v>0</v>
      </c>
      <c r="BE353" s="0" t="n">
        <f aca="false">MAX(0,MIN(AU353,$BT353-SUMIF($AP$2:$AY$2,"&lt;"&amp;AU$2,$AP353:$AY353)))</f>
        <v>0</v>
      </c>
      <c r="BF353" s="0" t="n">
        <f aca="false">MAX(0,MIN(AV353,$BT353-SUMIF($AP$2:$AY$2,"&lt;"&amp;AV$2,$AP353:$AY353)))</f>
        <v>0</v>
      </c>
      <c r="BG353" s="0" t="n">
        <f aca="false">MAX(0,MIN(AW353,$BT353-SUMIF($AP$2:$AY$2,"&lt;"&amp;AW$2,$AP353:$AY353)))</f>
        <v>0</v>
      </c>
      <c r="BH353" s="0" t="n">
        <f aca="false">MAX(0,MIN(AX353,$BT353-SUMIF($AP$2:$AY$2,"&lt;"&amp;AX$2,$AP353:$AY353)))</f>
        <v>0</v>
      </c>
      <c r="BI353" s="0" t="n">
        <f aca="false">MAX(0,MIN(AY353,$BT353-SUMIF($AP$2:$AY$2,"&lt;"&amp;AY$2,$AP353:$AY353)))</f>
        <v>0</v>
      </c>
      <c r="BJ353" s="0" t="n">
        <f aca="false">ROUND(V353-AF353-AZ353,2)</f>
        <v>0</v>
      </c>
      <c r="BK353" s="0" t="n">
        <f aca="false">ROUND(W353-AG353-BA353,2)</f>
        <v>0</v>
      </c>
      <c r="BL353" s="0" t="n">
        <f aca="false">ROUND(X353-AH353-BB353,2)</f>
        <v>0</v>
      </c>
      <c r="BM353" s="0" t="n">
        <f aca="false">ROUND(Y353-AI353-BC353,2)</f>
        <v>0</v>
      </c>
      <c r="BN353" s="0" t="n">
        <f aca="false">ROUND(Z353-AJ353-BD353,2)</f>
        <v>0</v>
      </c>
      <c r="BO353" s="0" t="n">
        <f aca="false">ROUND(AA353-AK353-BE353,2)</f>
        <v>0</v>
      </c>
      <c r="BP353" s="0" t="n">
        <f aca="false">ROUND(AB353-AL353-BF353,2)</f>
        <v>0</v>
      </c>
      <c r="BQ353" s="0" t="n">
        <f aca="false">ROUND(AC353-AM353-BG353,2)</f>
        <v>0</v>
      </c>
      <c r="BR353" s="0" t="n">
        <f aca="false">ROUND(AD353-AN353-BH353,2)</f>
        <v>0</v>
      </c>
      <c r="BS353" s="0" t="n">
        <f aca="false">ROUND(AE353-AO353-BI353,2)</f>
        <v>0</v>
      </c>
      <c r="BT353" s="0" t="n">
        <f aca="false">MAX(0,Plan!$C$4-SUM(AF353:AO353))</f>
        <v>650</v>
      </c>
      <c r="BU353" s="0" t="n">
        <f aca="false">ROUND(SUM(BJ353:BS353),2)</f>
        <v>0</v>
      </c>
      <c r="BV353" s="0" t="n">
        <f aca="false">SUM(AF353:AO353)+SUM(AZ353:BI353)</f>
        <v>0</v>
      </c>
      <c r="BW353" s="0" t="n">
        <f aca="false">SUM(L353:U353)</f>
        <v>0</v>
      </c>
    </row>
    <row r="354" customFormat="false" ht="15" hidden="false" customHeight="false" outlineLevel="0" collapsed="false">
      <c r="A354" s="0" t="n">
        <v>349</v>
      </c>
      <c r="B354" s="0" t="n">
        <f aca="false">BJ353</f>
        <v>0</v>
      </c>
      <c r="C354" s="0" t="n">
        <f aca="false">BK353</f>
        <v>0</v>
      </c>
      <c r="D354" s="0" t="n">
        <f aca="false">BL353</f>
        <v>0</v>
      </c>
      <c r="E354" s="0" t="n">
        <f aca="false">BM353</f>
        <v>0</v>
      </c>
      <c r="F354" s="0" t="n">
        <f aca="false">BN353</f>
        <v>0</v>
      </c>
      <c r="G354" s="0" t="n">
        <f aca="false">BO353</f>
        <v>0</v>
      </c>
      <c r="H354" s="0" t="n">
        <f aca="false">BP353</f>
        <v>0</v>
      </c>
      <c r="I354" s="0" t="n">
        <f aca="false">BQ353</f>
        <v>0</v>
      </c>
      <c r="J354" s="0" t="n">
        <f aca="false">BR353</f>
        <v>0</v>
      </c>
      <c r="K354" s="0" t="n">
        <f aca="false">BS353</f>
        <v>0</v>
      </c>
      <c r="L354" s="0" t="n">
        <f aca="false">ROUND(B354*N(Debts!$D$5)/12,2)</f>
        <v>0</v>
      </c>
      <c r="M354" s="0" t="n">
        <f aca="false">ROUND(C354*N(Debts!$D$6)/12,2)</f>
        <v>0</v>
      </c>
      <c r="N354" s="0" t="n">
        <f aca="false">ROUND(D354*N(Debts!$D$7)/12,2)</f>
        <v>0</v>
      </c>
      <c r="O354" s="0" t="n">
        <f aca="false">ROUND(E354*N(Debts!$D$8)/12,2)</f>
        <v>0</v>
      </c>
      <c r="P354" s="0" t="n">
        <f aca="false">ROUND(F354*N(Debts!$D$9)/12,2)</f>
        <v>0</v>
      </c>
      <c r="Q354" s="0" t="n">
        <f aca="false">ROUND(G354*N(Debts!$D$10)/12,2)</f>
        <v>0</v>
      </c>
      <c r="R354" s="0" t="n">
        <f aca="false">ROUND(H354*N(Debts!$D$11)/12,2)</f>
        <v>0</v>
      </c>
      <c r="S354" s="0" t="n">
        <f aca="false">ROUND(I354*N(Debts!$D$12)/12,2)</f>
        <v>0</v>
      </c>
      <c r="T354" s="0" t="n">
        <f aca="false">ROUND(J354*N(Debts!$D$13)/12,2)</f>
        <v>0</v>
      </c>
      <c r="U354" s="0" t="n">
        <f aca="false">ROUND(K354*N(Debts!$D$14)/12,2)</f>
        <v>0</v>
      </c>
      <c r="V354" s="0" t="n">
        <f aca="false">B354+L354</f>
        <v>0</v>
      </c>
      <c r="W354" s="0" t="n">
        <f aca="false">C354+M354</f>
        <v>0</v>
      </c>
      <c r="X354" s="0" t="n">
        <f aca="false">D354+N354</f>
        <v>0</v>
      </c>
      <c r="Y354" s="0" t="n">
        <f aca="false">E354+O354</f>
        <v>0</v>
      </c>
      <c r="Z354" s="0" t="n">
        <f aca="false">F354+P354</f>
        <v>0</v>
      </c>
      <c r="AA354" s="0" t="n">
        <f aca="false">G354+Q354</f>
        <v>0</v>
      </c>
      <c r="AB354" s="0" t="n">
        <f aca="false">H354+R354</f>
        <v>0</v>
      </c>
      <c r="AC354" s="0" t="n">
        <f aca="false">I354+S354</f>
        <v>0</v>
      </c>
      <c r="AD354" s="0" t="n">
        <f aca="false">J354+T354</f>
        <v>0</v>
      </c>
      <c r="AE354" s="0" t="n">
        <f aca="false">K354+U354</f>
        <v>0</v>
      </c>
      <c r="AF354" s="0" t="n">
        <f aca="false">MIN(N(Debts!$E$5),V354)</f>
        <v>0</v>
      </c>
      <c r="AG354" s="0" t="n">
        <f aca="false">MIN(N(Debts!$E$6),W354)</f>
        <v>0</v>
      </c>
      <c r="AH354" s="0" t="n">
        <f aca="false">MIN(N(Debts!$E$7),X354)</f>
        <v>0</v>
      </c>
      <c r="AI354" s="0" t="n">
        <f aca="false">MIN(N(Debts!$E$8),Y354)</f>
        <v>0</v>
      </c>
      <c r="AJ354" s="0" t="n">
        <f aca="false">MIN(N(Debts!$E$9),Z354)</f>
        <v>0</v>
      </c>
      <c r="AK354" s="0" t="n">
        <f aca="false">MIN(N(Debts!$E$10),AA354)</f>
        <v>0</v>
      </c>
      <c r="AL354" s="0" t="n">
        <f aca="false">MIN(N(Debts!$E$11),AB354)</f>
        <v>0</v>
      </c>
      <c r="AM354" s="0" t="n">
        <f aca="false">MIN(N(Debts!$E$12),AC354)</f>
        <v>0</v>
      </c>
      <c r="AN354" s="0" t="n">
        <f aca="false">MIN(N(Debts!$E$13),AD354)</f>
        <v>0</v>
      </c>
      <c r="AO354" s="0" t="n">
        <f aca="false">MIN(N(Debts!$E$14),AE354)</f>
        <v>0</v>
      </c>
      <c r="AP354" s="0" t="n">
        <f aca="false">V354-AF354</f>
        <v>0</v>
      </c>
      <c r="AQ354" s="0" t="n">
        <f aca="false">W354-AG354</f>
        <v>0</v>
      </c>
      <c r="AR354" s="0" t="n">
        <f aca="false">X354-AH354</f>
        <v>0</v>
      </c>
      <c r="AS354" s="0" t="n">
        <f aca="false">Y354-AI354</f>
        <v>0</v>
      </c>
      <c r="AT354" s="0" t="n">
        <f aca="false">Z354-AJ354</f>
        <v>0</v>
      </c>
      <c r="AU354" s="0" t="n">
        <f aca="false">AA354-AK354</f>
        <v>0</v>
      </c>
      <c r="AV354" s="0" t="n">
        <f aca="false">AB354-AL354</f>
        <v>0</v>
      </c>
      <c r="AW354" s="0" t="n">
        <f aca="false">AC354-AM354</f>
        <v>0</v>
      </c>
      <c r="AX354" s="0" t="n">
        <f aca="false">AD354-AN354</f>
        <v>0</v>
      </c>
      <c r="AY354" s="0" t="n">
        <f aca="false">AE354-AO354</f>
        <v>0</v>
      </c>
      <c r="AZ354" s="0" t="n">
        <f aca="false">MAX(0,MIN(AP354,$BT354-SUMIF($AP$2:$AY$2,"&lt;"&amp;AP$2,$AP354:$AY354)))</f>
        <v>0</v>
      </c>
      <c r="BA354" s="0" t="n">
        <f aca="false">MAX(0,MIN(AQ354,$BT354-SUMIF($AP$2:$AY$2,"&lt;"&amp;AQ$2,$AP354:$AY354)))</f>
        <v>0</v>
      </c>
      <c r="BB354" s="0" t="n">
        <f aca="false">MAX(0,MIN(AR354,$BT354-SUMIF($AP$2:$AY$2,"&lt;"&amp;AR$2,$AP354:$AY354)))</f>
        <v>0</v>
      </c>
      <c r="BC354" s="0" t="n">
        <f aca="false">MAX(0,MIN(AS354,$BT354-SUMIF($AP$2:$AY$2,"&lt;"&amp;AS$2,$AP354:$AY354)))</f>
        <v>0</v>
      </c>
      <c r="BD354" s="0" t="n">
        <f aca="false">MAX(0,MIN(AT354,$BT354-SUMIF($AP$2:$AY$2,"&lt;"&amp;AT$2,$AP354:$AY354)))</f>
        <v>0</v>
      </c>
      <c r="BE354" s="0" t="n">
        <f aca="false">MAX(0,MIN(AU354,$BT354-SUMIF($AP$2:$AY$2,"&lt;"&amp;AU$2,$AP354:$AY354)))</f>
        <v>0</v>
      </c>
      <c r="BF354" s="0" t="n">
        <f aca="false">MAX(0,MIN(AV354,$BT354-SUMIF($AP$2:$AY$2,"&lt;"&amp;AV$2,$AP354:$AY354)))</f>
        <v>0</v>
      </c>
      <c r="BG354" s="0" t="n">
        <f aca="false">MAX(0,MIN(AW354,$BT354-SUMIF($AP$2:$AY$2,"&lt;"&amp;AW$2,$AP354:$AY354)))</f>
        <v>0</v>
      </c>
      <c r="BH354" s="0" t="n">
        <f aca="false">MAX(0,MIN(AX354,$BT354-SUMIF($AP$2:$AY$2,"&lt;"&amp;AX$2,$AP354:$AY354)))</f>
        <v>0</v>
      </c>
      <c r="BI354" s="0" t="n">
        <f aca="false">MAX(0,MIN(AY354,$BT354-SUMIF($AP$2:$AY$2,"&lt;"&amp;AY$2,$AP354:$AY354)))</f>
        <v>0</v>
      </c>
      <c r="BJ354" s="0" t="n">
        <f aca="false">ROUND(V354-AF354-AZ354,2)</f>
        <v>0</v>
      </c>
      <c r="BK354" s="0" t="n">
        <f aca="false">ROUND(W354-AG354-BA354,2)</f>
        <v>0</v>
      </c>
      <c r="BL354" s="0" t="n">
        <f aca="false">ROUND(X354-AH354-BB354,2)</f>
        <v>0</v>
      </c>
      <c r="BM354" s="0" t="n">
        <f aca="false">ROUND(Y354-AI354-BC354,2)</f>
        <v>0</v>
      </c>
      <c r="BN354" s="0" t="n">
        <f aca="false">ROUND(Z354-AJ354-BD354,2)</f>
        <v>0</v>
      </c>
      <c r="BO354" s="0" t="n">
        <f aca="false">ROUND(AA354-AK354-BE354,2)</f>
        <v>0</v>
      </c>
      <c r="BP354" s="0" t="n">
        <f aca="false">ROUND(AB354-AL354-BF354,2)</f>
        <v>0</v>
      </c>
      <c r="BQ354" s="0" t="n">
        <f aca="false">ROUND(AC354-AM354-BG354,2)</f>
        <v>0</v>
      </c>
      <c r="BR354" s="0" t="n">
        <f aca="false">ROUND(AD354-AN354-BH354,2)</f>
        <v>0</v>
      </c>
      <c r="BS354" s="0" t="n">
        <f aca="false">ROUND(AE354-AO354-BI354,2)</f>
        <v>0</v>
      </c>
      <c r="BT354" s="0" t="n">
        <f aca="false">MAX(0,Plan!$C$4-SUM(AF354:AO354))</f>
        <v>650</v>
      </c>
      <c r="BU354" s="0" t="n">
        <f aca="false">ROUND(SUM(BJ354:BS354),2)</f>
        <v>0</v>
      </c>
      <c r="BV354" s="0" t="n">
        <f aca="false">SUM(AF354:AO354)+SUM(AZ354:BI354)</f>
        <v>0</v>
      </c>
      <c r="BW354" s="0" t="n">
        <f aca="false">SUM(L354:U354)</f>
        <v>0</v>
      </c>
    </row>
    <row r="355" customFormat="false" ht="15" hidden="false" customHeight="false" outlineLevel="0" collapsed="false">
      <c r="A355" s="0" t="n">
        <v>350</v>
      </c>
      <c r="B355" s="0" t="n">
        <f aca="false">BJ354</f>
        <v>0</v>
      </c>
      <c r="C355" s="0" t="n">
        <f aca="false">BK354</f>
        <v>0</v>
      </c>
      <c r="D355" s="0" t="n">
        <f aca="false">BL354</f>
        <v>0</v>
      </c>
      <c r="E355" s="0" t="n">
        <f aca="false">BM354</f>
        <v>0</v>
      </c>
      <c r="F355" s="0" t="n">
        <f aca="false">BN354</f>
        <v>0</v>
      </c>
      <c r="G355" s="0" t="n">
        <f aca="false">BO354</f>
        <v>0</v>
      </c>
      <c r="H355" s="0" t="n">
        <f aca="false">BP354</f>
        <v>0</v>
      </c>
      <c r="I355" s="0" t="n">
        <f aca="false">BQ354</f>
        <v>0</v>
      </c>
      <c r="J355" s="0" t="n">
        <f aca="false">BR354</f>
        <v>0</v>
      </c>
      <c r="K355" s="0" t="n">
        <f aca="false">BS354</f>
        <v>0</v>
      </c>
      <c r="L355" s="0" t="n">
        <f aca="false">ROUND(B355*N(Debts!$D$5)/12,2)</f>
        <v>0</v>
      </c>
      <c r="M355" s="0" t="n">
        <f aca="false">ROUND(C355*N(Debts!$D$6)/12,2)</f>
        <v>0</v>
      </c>
      <c r="N355" s="0" t="n">
        <f aca="false">ROUND(D355*N(Debts!$D$7)/12,2)</f>
        <v>0</v>
      </c>
      <c r="O355" s="0" t="n">
        <f aca="false">ROUND(E355*N(Debts!$D$8)/12,2)</f>
        <v>0</v>
      </c>
      <c r="P355" s="0" t="n">
        <f aca="false">ROUND(F355*N(Debts!$D$9)/12,2)</f>
        <v>0</v>
      </c>
      <c r="Q355" s="0" t="n">
        <f aca="false">ROUND(G355*N(Debts!$D$10)/12,2)</f>
        <v>0</v>
      </c>
      <c r="R355" s="0" t="n">
        <f aca="false">ROUND(H355*N(Debts!$D$11)/12,2)</f>
        <v>0</v>
      </c>
      <c r="S355" s="0" t="n">
        <f aca="false">ROUND(I355*N(Debts!$D$12)/12,2)</f>
        <v>0</v>
      </c>
      <c r="T355" s="0" t="n">
        <f aca="false">ROUND(J355*N(Debts!$D$13)/12,2)</f>
        <v>0</v>
      </c>
      <c r="U355" s="0" t="n">
        <f aca="false">ROUND(K355*N(Debts!$D$14)/12,2)</f>
        <v>0</v>
      </c>
      <c r="V355" s="0" t="n">
        <f aca="false">B355+L355</f>
        <v>0</v>
      </c>
      <c r="W355" s="0" t="n">
        <f aca="false">C355+M355</f>
        <v>0</v>
      </c>
      <c r="X355" s="0" t="n">
        <f aca="false">D355+N355</f>
        <v>0</v>
      </c>
      <c r="Y355" s="0" t="n">
        <f aca="false">E355+O355</f>
        <v>0</v>
      </c>
      <c r="Z355" s="0" t="n">
        <f aca="false">F355+P355</f>
        <v>0</v>
      </c>
      <c r="AA355" s="0" t="n">
        <f aca="false">G355+Q355</f>
        <v>0</v>
      </c>
      <c r="AB355" s="0" t="n">
        <f aca="false">H355+R355</f>
        <v>0</v>
      </c>
      <c r="AC355" s="0" t="n">
        <f aca="false">I355+S355</f>
        <v>0</v>
      </c>
      <c r="AD355" s="0" t="n">
        <f aca="false">J355+T355</f>
        <v>0</v>
      </c>
      <c r="AE355" s="0" t="n">
        <f aca="false">K355+U355</f>
        <v>0</v>
      </c>
      <c r="AF355" s="0" t="n">
        <f aca="false">MIN(N(Debts!$E$5),V355)</f>
        <v>0</v>
      </c>
      <c r="AG355" s="0" t="n">
        <f aca="false">MIN(N(Debts!$E$6),W355)</f>
        <v>0</v>
      </c>
      <c r="AH355" s="0" t="n">
        <f aca="false">MIN(N(Debts!$E$7),X355)</f>
        <v>0</v>
      </c>
      <c r="AI355" s="0" t="n">
        <f aca="false">MIN(N(Debts!$E$8),Y355)</f>
        <v>0</v>
      </c>
      <c r="AJ355" s="0" t="n">
        <f aca="false">MIN(N(Debts!$E$9),Z355)</f>
        <v>0</v>
      </c>
      <c r="AK355" s="0" t="n">
        <f aca="false">MIN(N(Debts!$E$10),AA355)</f>
        <v>0</v>
      </c>
      <c r="AL355" s="0" t="n">
        <f aca="false">MIN(N(Debts!$E$11),AB355)</f>
        <v>0</v>
      </c>
      <c r="AM355" s="0" t="n">
        <f aca="false">MIN(N(Debts!$E$12),AC355)</f>
        <v>0</v>
      </c>
      <c r="AN355" s="0" t="n">
        <f aca="false">MIN(N(Debts!$E$13),AD355)</f>
        <v>0</v>
      </c>
      <c r="AO355" s="0" t="n">
        <f aca="false">MIN(N(Debts!$E$14),AE355)</f>
        <v>0</v>
      </c>
      <c r="AP355" s="0" t="n">
        <f aca="false">V355-AF355</f>
        <v>0</v>
      </c>
      <c r="AQ355" s="0" t="n">
        <f aca="false">W355-AG355</f>
        <v>0</v>
      </c>
      <c r="AR355" s="0" t="n">
        <f aca="false">X355-AH355</f>
        <v>0</v>
      </c>
      <c r="AS355" s="0" t="n">
        <f aca="false">Y355-AI355</f>
        <v>0</v>
      </c>
      <c r="AT355" s="0" t="n">
        <f aca="false">Z355-AJ355</f>
        <v>0</v>
      </c>
      <c r="AU355" s="0" t="n">
        <f aca="false">AA355-AK355</f>
        <v>0</v>
      </c>
      <c r="AV355" s="0" t="n">
        <f aca="false">AB355-AL355</f>
        <v>0</v>
      </c>
      <c r="AW355" s="0" t="n">
        <f aca="false">AC355-AM355</f>
        <v>0</v>
      </c>
      <c r="AX355" s="0" t="n">
        <f aca="false">AD355-AN355</f>
        <v>0</v>
      </c>
      <c r="AY355" s="0" t="n">
        <f aca="false">AE355-AO355</f>
        <v>0</v>
      </c>
      <c r="AZ355" s="0" t="n">
        <f aca="false">MAX(0,MIN(AP355,$BT355-SUMIF($AP$2:$AY$2,"&lt;"&amp;AP$2,$AP355:$AY355)))</f>
        <v>0</v>
      </c>
      <c r="BA355" s="0" t="n">
        <f aca="false">MAX(0,MIN(AQ355,$BT355-SUMIF($AP$2:$AY$2,"&lt;"&amp;AQ$2,$AP355:$AY355)))</f>
        <v>0</v>
      </c>
      <c r="BB355" s="0" t="n">
        <f aca="false">MAX(0,MIN(AR355,$BT355-SUMIF($AP$2:$AY$2,"&lt;"&amp;AR$2,$AP355:$AY355)))</f>
        <v>0</v>
      </c>
      <c r="BC355" s="0" t="n">
        <f aca="false">MAX(0,MIN(AS355,$BT355-SUMIF($AP$2:$AY$2,"&lt;"&amp;AS$2,$AP355:$AY355)))</f>
        <v>0</v>
      </c>
      <c r="BD355" s="0" t="n">
        <f aca="false">MAX(0,MIN(AT355,$BT355-SUMIF($AP$2:$AY$2,"&lt;"&amp;AT$2,$AP355:$AY355)))</f>
        <v>0</v>
      </c>
      <c r="BE355" s="0" t="n">
        <f aca="false">MAX(0,MIN(AU355,$BT355-SUMIF($AP$2:$AY$2,"&lt;"&amp;AU$2,$AP355:$AY355)))</f>
        <v>0</v>
      </c>
      <c r="BF355" s="0" t="n">
        <f aca="false">MAX(0,MIN(AV355,$BT355-SUMIF($AP$2:$AY$2,"&lt;"&amp;AV$2,$AP355:$AY355)))</f>
        <v>0</v>
      </c>
      <c r="BG355" s="0" t="n">
        <f aca="false">MAX(0,MIN(AW355,$BT355-SUMIF($AP$2:$AY$2,"&lt;"&amp;AW$2,$AP355:$AY355)))</f>
        <v>0</v>
      </c>
      <c r="BH355" s="0" t="n">
        <f aca="false">MAX(0,MIN(AX355,$BT355-SUMIF($AP$2:$AY$2,"&lt;"&amp;AX$2,$AP355:$AY355)))</f>
        <v>0</v>
      </c>
      <c r="BI355" s="0" t="n">
        <f aca="false">MAX(0,MIN(AY355,$BT355-SUMIF($AP$2:$AY$2,"&lt;"&amp;AY$2,$AP355:$AY355)))</f>
        <v>0</v>
      </c>
      <c r="BJ355" s="0" t="n">
        <f aca="false">ROUND(V355-AF355-AZ355,2)</f>
        <v>0</v>
      </c>
      <c r="BK355" s="0" t="n">
        <f aca="false">ROUND(W355-AG355-BA355,2)</f>
        <v>0</v>
      </c>
      <c r="BL355" s="0" t="n">
        <f aca="false">ROUND(X355-AH355-BB355,2)</f>
        <v>0</v>
      </c>
      <c r="BM355" s="0" t="n">
        <f aca="false">ROUND(Y355-AI355-BC355,2)</f>
        <v>0</v>
      </c>
      <c r="BN355" s="0" t="n">
        <f aca="false">ROUND(Z355-AJ355-BD355,2)</f>
        <v>0</v>
      </c>
      <c r="BO355" s="0" t="n">
        <f aca="false">ROUND(AA355-AK355-BE355,2)</f>
        <v>0</v>
      </c>
      <c r="BP355" s="0" t="n">
        <f aca="false">ROUND(AB355-AL355-BF355,2)</f>
        <v>0</v>
      </c>
      <c r="BQ355" s="0" t="n">
        <f aca="false">ROUND(AC355-AM355-BG355,2)</f>
        <v>0</v>
      </c>
      <c r="BR355" s="0" t="n">
        <f aca="false">ROUND(AD355-AN355-BH355,2)</f>
        <v>0</v>
      </c>
      <c r="BS355" s="0" t="n">
        <f aca="false">ROUND(AE355-AO355-BI355,2)</f>
        <v>0</v>
      </c>
      <c r="BT355" s="0" t="n">
        <f aca="false">MAX(0,Plan!$C$4-SUM(AF355:AO355))</f>
        <v>650</v>
      </c>
      <c r="BU355" s="0" t="n">
        <f aca="false">ROUND(SUM(BJ355:BS355),2)</f>
        <v>0</v>
      </c>
      <c r="BV355" s="0" t="n">
        <f aca="false">SUM(AF355:AO355)+SUM(AZ355:BI355)</f>
        <v>0</v>
      </c>
      <c r="BW355" s="0" t="n">
        <f aca="false">SUM(L355:U355)</f>
        <v>0</v>
      </c>
    </row>
    <row r="356" customFormat="false" ht="15" hidden="false" customHeight="false" outlineLevel="0" collapsed="false">
      <c r="A356" s="0" t="n">
        <v>351</v>
      </c>
      <c r="B356" s="0" t="n">
        <f aca="false">BJ355</f>
        <v>0</v>
      </c>
      <c r="C356" s="0" t="n">
        <f aca="false">BK355</f>
        <v>0</v>
      </c>
      <c r="D356" s="0" t="n">
        <f aca="false">BL355</f>
        <v>0</v>
      </c>
      <c r="E356" s="0" t="n">
        <f aca="false">BM355</f>
        <v>0</v>
      </c>
      <c r="F356" s="0" t="n">
        <f aca="false">BN355</f>
        <v>0</v>
      </c>
      <c r="G356" s="0" t="n">
        <f aca="false">BO355</f>
        <v>0</v>
      </c>
      <c r="H356" s="0" t="n">
        <f aca="false">BP355</f>
        <v>0</v>
      </c>
      <c r="I356" s="0" t="n">
        <f aca="false">BQ355</f>
        <v>0</v>
      </c>
      <c r="J356" s="0" t="n">
        <f aca="false">BR355</f>
        <v>0</v>
      </c>
      <c r="K356" s="0" t="n">
        <f aca="false">BS355</f>
        <v>0</v>
      </c>
      <c r="L356" s="0" t="n">
        <f aca="false">ROUND(B356*N(Debts!$D$5)/12,2)</f>
        <v>0</v>
      </c>
      <c r="M356" s="0" t="n">
        <f aca="false">ROUND(C356*N(Debts!$D$6)/12,2)</f>
        <v>0</v>
      </c>
      <c r="N356" s="0" t="n">
        <f aca="false">ROUND(D356*N(Debts!$D$7)/12,2)</f>
        <v>0</v>
      </c>
      <c r="O356" s="0" t="n">
        <f aca="false">ROUND(E356*N(Debts!$D$8)/12,2)</f>
        <v>0</v>
      </c>
      <c r="P356" s="0" t="n">
        <f aca="false">ROUND(F356*N(Debts!$D$9)/12,2)</f>
        <v>0</v>
      </c>
      <c r="Q356" s="0" t="n">
        <f aca="false">ROUND(G356*N(Debts!$D$10)/12,2)</f>
        <v>0</v>
      </c>
      <c r="R356" s="0" t="n">
        <f aca="false">ROUND(H356*N(Debts!$D$11)/12,2)</f>
        <v>0</v>
      </c>
      <c r="S356" s="0" t="n">
        <f aca="false">ROUND(I356*N(Debts!$D$12)/12,2)</f>
        <v>0</v>
      </c>
      <c r="T356" s="0" t="n">
        <f aca="false">ROUND(J356*N(Debts!$D$13)/12,2)</f>
        <v>0</v>
      </c>
      <c r="U356" s="0" t="n">
        <f aca="false">ROUND(K356*N(Debts!$D$14)/12,2)</f>
        <v>0</v>
      </c>
      <c r="V356" s="0" t="n">
        <f aca="false">B356+L356</f>
        <v>0</v>
      </c>
      <c r="W356" s="0" t="n">
        <f aca="false">C356+M356</f>
        <v>0</v>
      </c>
      <c r="X356" s="0" t="n">
        <f aca="false">D356+N356</f>
        <v>0</v>
      </c>
      <c r="Y356" s="0" t="n">
        <f aca="false">E356+O356</f>
        <v>0</v>
      </c>
      <c r="Z356" s="0" t="n">
        <f aca="false">F356+P356</f>
        <v>0</v>
      </c>
      <c r="AA356" s="0" t="n">
        <f aca="false">G356+Q356</f>
        <v>0</v>
      </c>
      <c r="AB356" s="0" t="n">
        <f aca="false">H356+R356</f>
        <v>0</v>
      </c>
      <c r="AC356" s="0" t="n">
        <f aca="false">I356+S356</f>
        <v>0</v>
      </c>
      <c r="AD356" s="0" t="n">
        <f aca="false">J356+T356</f>
        <v>0</v>
      </c>
      <c r="AE356" s="0" t="n">
        <f aca="false">K356+U356</f>
        <v>0</v>
      </c>
      <c r="AF356" s="0" t="n">
        <f aca="false">MIN(N(Debts!$E$5),V356)</f>
        <v>0</v>
      </c>
      <c r="AG356" s="0" t="n">
        <f aca="false">MIN(N(Debts!$E$6),W356)</f>
        <v>0</v>
      </c>
      <c r="AH356" s="0" t="n">
        <f aca="false">MIN(N(Debts!$E$7),X356)</f>
        <v>0</v>
      </c>
      <c r="AI356" s="0" t="n">
        <f aca="false">MIN(N(Debts!$E$8),Y356)</f>
        <v>0</v>
      </c>
      <c r="AJ356" s="0" t="n">
        <f aca="false">MIN(N(Debts!$E$9),Z356)</f>
        <v>0</v>
      </c>
      <c r="AK356" s="0" t="n">
        <f aca="false">MIN(N(Debts!$E$10),AA356)</f>
        <v>0</v>
      </c>
      <c r="AL356" s="0" t="n">
        <f aca="false">MIN(N(Debts!$E$11),AB356)</f>
        <v>0</v>
      </c>
      <c r="AM356" s="0" t="n">
        <f aca="false">MIN(N(Debts!$E$12),AC356)</f>
        <v>0</v>
      </c>
      <c r="AN356" s="0" t="n">
        <f aca="false">MIN(N(Debts!$E$13),AD356)</f>
        <v>0</v>
      </c>
      <c r="AO356" s="0" t="n">
        <f aca="false">MIN(N(Debts!$E$14),AE356)</f>
        <v>0</v>
      </c>
      <c r="AP356" s="0" t="n">
        <f aca="false">V356-AF356</f>
        <v>0</v>
      </c>
      <c r="AQ356" s="0" t="n">
        <f aca="false">W356-AG356</f>
        <v>0</v>
      </c>
      <c r="AR356" s="0" t="n">
        <f aca="false">X356-AH356</f>
        <v>0</v>
      </c>
      <c r="AS356" s="0" t="n">
        <f aca="false">Y356-AI356</f>
        <v>0</v>
      </c>
      <c r="AT356" s="0" t="n">
        <f aca="false">Z356-AJ356</f>
        <v>0</v>
      </c>
      <c r="AU356" s="0" t="n">
        <f aca="false">AA356-AK356</f>
        <v>0</v>
      </c>
      <c r="AV356" s="0" t="n">
        <f aca="false">AB356-AL356</f>
        <v>0</v>
      </c>
      <c r="AW356" s="0" t="n">
        <f aca="false">AC356-AM356</f>
        <v>0</v>
      </c>
      <c r="AX356" s="0" t="n">
        <f aca="false">AD356-AN356</f>
        <v>0</v>
      </c>
      <c r="AY356" s="0" t="n">
        <f aca="false">AE356-AO356</f>
        <v>0</v>
      </c>
      <c r="AZ356" s="0" t="n">
        <f aca="false">MAX(0,MIN(AP356,$BT356-SUMIF($AP$2:$AY$2,"&lt;"&amp;AP$2,$AP356:$AY356)))</f>
        <v>0</v>
      </c>
      <c r="BA356" s="0" t="n">
        <f aca="false">MAX(0,MIN(AQ356,$BT356-SUMIF($AP$2:$AY$2,"&lt;"&amp;AQ$2,$AP356:$AY356)))</f>
        <v>0</v>
      </c>
      <c r="BB356" s="0" t="n">
        <f aca="false">MAX(0,MIN(AR356,$BT356-SUMIF($AP$2:$AY$2,"&lt;"&amp;AR$2,$AP356:$AY356)))</f>
        <v>0</v>
      </c>
      <c r="BC356" s="0" t="n">
        <f aca="false">MAX(0,MIN(AS356,$BT356-SUMIF($AP$2:$AY$2,"&lt;"&amp;AS$2,$AP356:$AY356)))</f>
        <v>0</v>
      </c>
      <c r="BD356" s="0" t="n">
        <f aca="false">MAX(0,MIN(AT356,$BT356-SUMIF($AP$2:$AY$2,"&lt;"&amp;AT$2,$AP356:$AY356)))</f>
        <v>0</v>
      </c>
      <c r="BE356" s="0" t="n">
        <f aca="false">MAX(0,MIN(AU356,$BT356-SUMIF($AP$2:$AY$2,"&lt;"&amp;AU$2,$AP356:$AY356)))</f>
        <v>0</v>
      </c>
      <c r="BF356" s="0" t="n">
        <f aca="false">MAX(0,MIN(AV356,$BT356-SUMIF($AP$2:$AY$2,"&lt;"&amp;AV$2,$AP356:$AY356)))</f>
        <v>0</v>
      </c>
      <c r="BG356" s="0" t="n">
        <f aca="false">MAX(0,MIN(AW356,$BT356-SUMIF($AP$2:$AY$2,"&lt;"&amp;AW$2,$AP356:$AY356)))</f>
        <v>0</v>
      </c>
      <c r="BH356" s="0" t="n">
        <f aca="false">MAX(0,MIN(AX356,$BT356-SUMIF($AP$2:$AY$2,"&lt;"&amp;AX$2,$AP356:$AY356)))</f>
        <v>0</v>
      </c>
      <c r="BI356" s="0" t="n">
        <f aca="false">MAX(0,MIN(AY356,$BT356-SUMIF($AP$2:$AY$2,"&lt;"&amp;AY$2,$AP356:$AY356)))</f>
        <v>0</v>
      </c>
      <c r="BJ356" s="0" t="n">
        <f aca="false">ROUND(V356-AF356-AZ356,2)</f>
        <v>0</v>
      </c>
      <c r="BK356" s="0" t="n">
        <f aca="false">ROUND(W356-AG356-BA356,2)</f>
        <v>0</v>
      </c>
      <c r="BL356" s="0" t="n">
        <f aca="false">ROUND(X356-AH356-BB356,2)</f>
        <v>0</v>
      </c>
      <c r="BM356" s="0" t="n">
        <f aca="false">ROUND(Y356-AI356-BC356,2)</f>
        <v>0</v>
      </c>
      <c r="BN356" s="0" t="n">
        <f aca="false">ROUND(Z356-AJ356-BD356,2)</f>
        <v>0</v>
      </c>
      <c r="BO356" s="0" t="n">
        <f aca="false">ROUND(AA356-AK356-BE356,2)</f>
        <v>0</v>
      </c>
      <c r="BP356" s="0" t="n">
        <f aca="false">ROUND(AB356-AL356-BF356,2)</f>
        <v>0</v>
      </c>
      <c r="BQ356" s="0" t="n">
        <f aca="false">ROUND(AC356-AM356-BG356,2)</f>
        <v>0</v>
      </c>
      <c r="BR356" s="0" t="n">
        <f aca="false">ROUND(AD356-AN356-BH356,2)</f>
        <v>0</v>
      </c>
      <c r="BS356" s="0" t="n">
        <f aca="false">ROUND(AE356-AO356-BI356,2)</f>
        <v>0</v>
      </c>
      <c r="BT356" s="0" t="n">
        <f aca="false">MAX(0,Plan!$C$4-SUM(AF356:AO356))</f>
        <v>650</v>
      </c>
      <c r="BU356" s="0" t="n">
        <f aca="false">ROUND(SUM(BJ356:BS356),2)</f>
        <v>0</v>
      </c>
      <c r="BV356" s="0" t="n">
        <f aca="false">SUM(AF356:AO356)+SUM(AZ356:BI356)</f>
        <v>0</v>
      </c>
      <c r="BW356" s="0" t="n">
        <f aca="false">SUM(L356:U356)</f>
        <v>0</v>
      </c>
    </row>
    <row r="357" customFormat="false" ht="15" hidden="false" customHeight="false" outlineLevel="0" collapsed="false">
      <c r="A357" s="0" t="n">
        <v>352</v>
      </c>
      <c r="B357" s="0" t="n">
        <f aca="false">BJ356</f>
        <v>0</v>
      </c>
      <c r="C357" s="0" t="n">
        <f aca="false">BK356</f>
        <v>0</v>
      </c>
      <c r="D357" s="0" t="n">
        <f aca="false">BL356</f>
        <v>0</v>
      </c>
      <c r="E357" s="0" t="n">
        <f aca="false">BM356</f>
        <v>0</v>
      </c>
      <c r="F357" s="0" t="n">
        <f aca="false">BN356</f>
        <v>0</v>
      </c>
      <c r="G357" s="0" t="n">
        <f aca="false">BO356</f>
        <v>0</v>
      </c>
      <c r="H357" s="0" t="n">
        <f aca="false">BP356</f>
        <v>0</v>
      </c>
      <c r="I357" s="0" t="n">
        <f aca="false">BQ356</f>
        <v>0</v>
      </c>
      <c r="J357" s="0" t="n">
        <f aca="false">BR356</f>
        <v>0</v>
      </c>
      <c r="K357" s="0" t="n">
        <f aca="false">BS356</f>
        <v>0</v>
      </c>
      <c r="L357" s="0" t="n">
        <f aca="false">ROUND(B357*N(Debts!$D$5)/12,2)</f>
        <v>0</v>
      </c>
      <c r="M357" s="0" t="n">
        <f aca="false">ROUND(C357*N(Debts!$D$6)/12,2)</f>
        <v>0</v>
      </c>
      <c r="N357" s="0" t="n">
        <f aca="false">ROUND(D357*N(Debts!$D$7)/12,2)</f>
        <v>0</v>
      </c>
      <c r="O357" s="0" t="n">
        <f aca="false">ROUND(E357*N(Debts!$D$8)/12,2)</f>
        <v>0</v>
      </c>
      <c r="P357" s="0" t="n">
        <f aca="false">ROUND(F357*N(Debts!$D$9)/12,2)</f>
        <v>0</v>
      </c>
      <c r="Q357" s="0" t="n">
        <f aca="false">ROUND(G357*N(Debts!$D$10)/12,2)</f>
        <v>0</v>
      </c>
      <c r="R357" s="0" t="n">
        <f aca="false">ROUND(H357*N(Debts!$D$11)/12,2)</f>
        <v>0</v>
      </c>
      <c r="S357" s="0" t="n">
        <f aca="false">ROUND(I357*N(Debts!$D$12)/12,2)</f>
        <v>0</v>
      </c>
      <c r="T357" s="0" t="n">
        <f aca="false">ROUND(J357*N(Debts!$D$13)/12,2)</f>
        <v>0</v>
      </c>
      <c r="U357" s="0" t="n">
        <f aca="false">ROUND(K357*N(Debts!$D$14)/12,2)</f>
        <v>0</v>
      </c>
      <c r="V357" s="0" t="n">
        <f aca="false">B357+L357</f>
        <v>0</v>
      </c>
      <c r="W357" s="0" t="n">
        <f aca="false">C357+M357</f>
        <v>0</v>
      </c>
      <c r="X357" s="0" t="n">
        <f aca="false">D357+N357</f>
        <v>0</v>
      </c>
      <c r="Y357" s="0" t="n">
        <f aca="false">E357+O357</f>
        <v>0</v>
      </c>
      <c r="Z357" s="0" t="n">
        <f aca="false">F357+P357</f>
        <v>0</v>
      </c>
      <c r="AA357" s="0" t="n">
        <f aca="false">G357+Q357</f>
        <v>0</v>
      </c>
      <c r="AB357" s="0" t="n">
        <f aca="false">H357+R357</f>
        <v>0</v>
      </c>
      <c r="AC357" s="0" t="n">
        <f aca="false">I357+S357</f>
        <v>0</v>
      </c>
      <c r="AD357" s="0" t="n">
        <f aca="false">J357+T357</f>
        <v>0</v>
      </c>
      <c r="AE357" s="0" t="n">
        <f aca="false">K357+U357</f>
        <v>0</v>
      </c>
      <c r="AF357" s="0" t="n">
        <f aca="false">MIN(N(Debts!$E$5),V357)</f>
        <v>0</v>
      </c>
      <c r="AG357" s="0" t="n">
        <f aca="false">MIN(N(Debts!$E$6),W357)</f>
        <v>0</v>
      </c>
      <c r="AH357" s="0" t="n">
        <f aca="false">MIN(N(Debts!$E$7),X357)</f>
        <v>0</v>
      </c>
      <c r="AI357" s="0" t="n">
        <f aca="false">MIN(N(Debts!$E$8),Y357)</f>
        <v>0</v>
      </c>
      <c r="AJ357" s="0" t="n">
        <f aca="false">MIN(N(Debts!$E$9),Z357)</f>
        <v>0</v>
      </c>
      <c r="AK357" s="0" t="n">
        <f aca="false">MIN(N(Debts!$E$10),AA357)</f>
        <v>0</v>
      </c>
      <c r="AL357" s="0" t="n">
        <f aca="false">MIN(N(Debts!$E$11),AB357)</f>
        <v>0</v>
      </c>
      <c r="AM357" s="0" t="n">
        <f aca="false">MIN(N(Debts!$E$12),AC357)</f>
        <v>0</v>
      </c>
      <c r="AN357" s="0" t="n">
        <f aca="false">MIN(N(Debts!$E$13),AD357)</f>
        <v>0</v>
      </c>
      <c r="AO357" s="0" t="n">
        <f aca="false">MIN(N(Debts!$E$14),AE357)</f>
        <v>0</v>
      </c>
      <c r="AP357" s="0" t="n">
        <f aca="false">V357-AF357</f>
        <v>0</v>
      </c>
      <c r="AQ357" s="0" t="n">
        <f aca="false">W357-AG357</f>
        <v>0</v>
      </c>
      <c r="AR357" s="0" t="n">
        <f aca="false">X357-AH357</f>
        <v>0</v>
      </c>
      <c r="AS357" s="0" t="n">
        <f aca="false">Y357-AI357</f>
        <v>0</v>
      </c>
      <c r="AT357" s="0" t="n">
        <f aca="false">Z357-AJ357</f>
        <v>0</v>
      </c>
      <c r="AU357" s="0" t="n">
        <f aca="false">AA357-AK357</f>
        <v>0</v>
      </c>
      <c r="AV357" s="0" t="n">
        <f aca="false">AB357-AL357</f>
        <v>0</v>
      </c>
      <c r="AW357" s="0" t="n">
        <f aca="false">AC357-AM357</f>
        <v>0</v>
      </c>
      <c r="AX357" s="0" t="n">
        <f aca="false">AD357-AN357</f>
        <v>0</v>
      </c>
      <c r="AY357" s="0" t="n">
        <f aca="false">AE357-AO357</f>
        <v>0</v>
      </c>
      <c r="AZ357" s="0" t="n">
        <f aca="false">MAX(0,MIN(AP357,$BT357-SUMIF($AP$2:$AY$2,"&lt;"&amp;AP$2,$AP357:$AY357)))</f>
        <v>0</v>
      </c>
      <c r="BA357" s="0" t="n">
        <f aca="false">MAX(0,MIN(AQ357,$BT357-SUMIF($AP$2:$AY$2,"&lt;"&amp;AQ$2,$AP357:$AY357)))</f>
        <v>0</v>
      </c>
      <c r="BB357" s="0" t="n">
        <f aca="false">MAX(0,MIN(AR357,$BT357-SUMIF($AP$2:$AY$2,"&lt;"&amp;AR$2,$AP357:$AY357)))</f>
        <v>0</v>
      </c>
      <c r="BC357" s="0" t="n">
        <f aca="false">MAX(0,MIN(AS357,$BT357-SUMIF($AP$2:$AY$2,"&lt;"&amp;AS$2,$AP357:$AY357)))</f>
        <v>0</v>
      </c>
      <c r="BD357" s="0" t="n">
        <f aca="false">MAX(0,MIN(AT357,$BT357-SUMIF($AP$2:$AY$2,"&lt;"&amp;AT$2,$AP357:$AY357)))</f>
        <v>0</v>
      </c>
      <c r="BE357" s="0" t="n">
        <f aca="false">MAX(0,MIN(AU357,$BT357-SUMIF($AP$2:$AY$2,"&lt;"&amp;AU$2,$AP357:$AY357)))</f>
        <v>0</v>
      </c>
      <c r="BF357" s="0" t="n">
        <f aca="false">MAX(0,MIN(AV357,$BT357-SUMIF($AP$2:$AY$2,"&lt;"&amp;AV$2,$AP357:$AY357)))</f>
        <v>0</v>
      </c>
      <c r="BG357" s="0" t="n">
        <f aca="false">MAX(0,MIN(AW357,$BT357-SUMIF($AP$2:$AY$2,"&lt;"&amp;AW$2,$AP357:$AY357)))</f>
        <v>0</v>
      </c>
      <c r="BH357" s="0" t="n">
        <f aca="false">MAX(0,MIN(AX357,$BT357-SUMIF($AP$2:$AY$2,"&lt;"&amp;AX$2,$AP357:$AY357)))</f>
        <v>0</v>
      </c>
      <c r="BI357" s="0" t="n">
        <f aca="false">MAX(0,MIN(AY357,$BT357-SUMIF($AP$2:$AY$2,"&lt;"&amp;AY$2,$AP357:$AY357)))</f>
        <v>0</v>
      </c>
      <c r="BJ357" s="0" t="n">
        <f aca="false">ROUND(V357-AF357-AZ357,2)</f>
        <v>0</v>
      </c>
      <c r="BK357" s="0" t="n">
        <f aca="false">ROUND(W357-AG357-BA357,2)</f>
        <v>0</v>
      </c>
      <c r="BL357" s="0" t="n">
        <f aca="false">ROUND(X357-AH357-BB357,2)</f>
        <v>0</v>
      </c>
      <c r="BM357" s="0" t="n">
        <f aca="false">ROUND(Y357-AI357-BC357,2)</f>
        <v>0</v>
      </c>
      <c r="BN357" s="0" t="n">
        <f aca="false">ROUND(Z357-AJ357-BD357,2)</f>
        <v>0</v>
      </c>
      <c r="BO357" s="0" t="n">
        <f aca="false">ROUND(AA357-AK357-BE357,2)</f>
        <v>0</v>
      </c>
      <c r="BP357" s="0" t="n">
        <f aca="false">ROUND(AB357-AL357-BF357,2)</f>
        <v>0</v>
      </c>
      <c r="BQ357" s="0" t="n">
        <f aca="false">ROUND(AC357-AM357-BG357,2)</f>
        <v>0</v>
      </c>
      <c r="BR357" s="0" t="n">
        <f aca="false">ROUND(AD357-AN357-BH357,2)</f>
        <v>0</v>
      </c>
      <c r="BS357" s="0" t="n">
        <f aca="false">ROUND(AE357-AO357-BI357,2)</f>
        <v>0</v>
      </c>
      <c r="BT357" s="0" t="n">
        <f aca="false">MAX(0,Plan!$C$4-SUM(AF357:AO357))</f>
        <v>650</v>
      </c>
      <c r="BU357" s="0" t="n">
        <f aca="false">ROUND(SUM(BJ357:BS357),2)</f>
        <v>0</v>
      </c>
      <c r="BV357" s="0" t="n">
        <f aca="false">SUM(AF357:AO357)+SUM(AZ357:BI357)</f>
        <v>0</v>
      </c>
      <c r="BW357" s="0" t="n">
        <f aca="false">SUM(L357:U357)</f>
        <v>0</v>
      </c>
    </row>
    <row r="358" customFormat="false" ht="15" hidden="false" customHeight="false" outlineLevel="0" collapsed="false">
      <c r="A358" s="0" t="n">
        <v>353</v>
      </c>
      <c r="B358" s="0" t="n">
        <f aca="false">BJ357</f>
        <v>0</v>
      </c>
      <c r="C358" s="0" t="n">
        <f aca="false">BK357</f>
        <v>0</v>
      </c>
      <c r="D358" s="0" t="n">
        <f aca="false">BL357</f>
        <v>0</v>
      </c>
      <c r="E358" s="0" t="n">
        <f aca="false">BM357</f>
        <v>0</v>
      </c>
      <c r="F358" s="0" t="n">
        <f aca="false">BN357</f>
        <v>0</v>
      </c>
      <c r="G358" s="0" t="n">
        <f aca="false">BO357</f>
        <v>0</v>
      </c>
      <c r="H358" s="0" t="n">
        <f aca="false">BP357</f>
        <v>0</v>
      </c>
      <c r="I358" s="0" t="n">
        <f aca="false">BQ357</f>
        <v>0</v>
      </c>
      <c r="J358" s="0" t="n">
        <f aca="false">BR357</f>
        <v>0</v>
      </c>
      <c r="K358" s="0" t="n">
        <f aca="false">BS357</f>
        <v>0</v>
      </c>
      <c r="L358" s="0" t="n">
        <f aca="false">ROUND(B358*N(Debts!$D$5)/12,2)</f>
        <v>0</v>
      </c>
      <c r="M358" s="0" t="n">
        <f aca="false">ROUND(C358*N(Debts!$D$6)/12,2)</f>
        <v>0</v>
      </c>
      <c r="N358" s="0" t="n">
        <f aca="false">ROUND(D358*N(Debts!$D$7)/12,2)</f>
        <v>0</v>
      </c>
      <c r="O358" s="0" t="n">
        <f aca="false">ROUND(E358*N(Debts!$D$8)/12,2)</f>
        <v>0</v>
      </c>
      <c r="P358" s="0" t="n">
        <f aca="false">ROUND(F358*N(Debts!$D$9)/12,2)</f>
        <v>0</v>
      </c>
      <c r="Q358" s="0" t="n">
        <f aca="false">ROUND(G358*N(Debts!$D$10)/12,2)</f>
        <v>0</v>
      </c>
      <c r="R358" s="0" t="n">
        <f aca="false">ROUND(H358*N(Debts!$D$11)/12,2)</f>
        <v>0</v>
      </c>
      <c r="S358" s="0" t="n">
        <f aca="false">ROUND(I358*N(Debts!$D$12)/12,2)</f>
        <v>0</v>
      </c>
      <c r="T358" s="0" t="n">
        <f aca="false">ROUND(J358*N(Debts!$D$13)/12,2)</f>
        <v>0</v>
      </c>
      <c r="U358" s="0" t="n">
        <f aca="false">ROUND(K358*N(Debts!$D$14)/12,2)</f>
        <v>0</v>
      </c>
      <c r="V358" s="0" t="n">
        <f aca="false">B358+L358</f>
        <v>0</v>
      </c>
      <c r="W358" s="0" t="n">
        <f aca="false">C358+M358</f>
        <v>0</v>
      </c>
      <c r="X358" s="0" t="n">
        <f aca="false">D358+N358</f>
        <v>0</v>
      </c>
      <c r="Y358" s="0" t="n">
        <f aca="false">E358+O358</f>
        <v>0</v>
      </c>
      <c r="Z358" s="0" t="n">
        <f aca="false">F358+P358</f>
        <v>0</v>
      </c>
      <c r="AA358" s="0" t="n">
        <f aca="false">G358+Q358</f>
        <v>0</v>
      </c>
      <c r="AB358" s="0" t="n">
        <f aca="false">H358+R358</f>
        <v>0</v>
      </c>
      <c r="AC358" s="0" t="n">
        <f aca="false">I358+S358</f>
        <v>0</v>
      </c>
      <c r="AD358" s="0" t="n">
        <f aca="false">J358+T358</f>
        <v>0</v>
      </c>
      <c r="AE358" s="0" t="n">
        <f aca="false">K358+U358</f>
        <v>0</v>
      </c>
      <c r="AF358" s="0" t="n">
        <f aca="false">MIN(N(Debts!$E$5),V358)</f>
        <v>0</v>
      </c>
      <c r="AG358" s="0" t="n">
        <f aca="false">MIN(N(Debts!$E$6),W358)</f>
        <v>0</v>
      </c>
      <c r="AH358" s="0" t="n">
        <f aca="false">MIN(N(Debts!$E$7),X358)</f>
        <v>0</v>
      </c>
      <c r="AI358" s="0" t="n">
        <f aca="false">MIN(N(Debts!$E$8),Y358)</f>
        <v>0</v>
      </c>
      <c r="AJ358" s="0" t="n">
        <f aca="false">MIN(N(Debts!$E$9),Z358)</f>
        <v>0</v>
      </c>
      <c r="AK358" s="0" t="n">
        <f aca="false">MIN(N(Debts!$E$10),AA358)</f>
        <v>0</v>
      </c>
      <c r="AL358" s="0" t="n">
        <f aca="false">MIN(N(Debts!$E$11),AB358)</f>
        <v>0</v>
      </c>
      <c r="AM358" s="0" t="n">
        <f aca="false">MIN(N(Debts!$E$12),AC358)</f>
        <v>0</v>
      </c>
      <c r="AN358" s="0" t="n">
        <f aca="false">MIN(N(Debts!$E$13),AD358)</f>
        <v>0</v>
      </c>
      <c r="AO358" s="0" t="n">
        <f aca="false">MIN(N(Debts!$E$14),AE358)</f>
        <v>0</v>
      </c>
      <c r="AP358" s="0" t="n">
        <f aca="false">V358-AF358</f>
        <v>0</v>
      </c>
      <c r="AQ358" s="0" t="n">
        <f aca="false">W358-AG358</f>
        <v>0</v>
      </c>
      <c r="AR358" s="0" t="n">
        <f aca="false">X358-AH358</f>
        <v>0</v>
      </c>
      <c r="AS358" s="0" t="n">
        <f aca="false">Y358-AI358</f>
        <v>0</v>
      </c>
      <c r="AT358" s="0" t="n">
        <f aca="false">Z358-AJ358</f>
        <v>0</v>
      </c>
      <c r="AU358" s="0" t="n">
        <f aca="false">AA358-AK358</f>
        <v>0</v>
      </c>
      <c r="AV358" s="0" t="n">
        <f aca="false">AB358-AL358</f>
        <v>0</v>
      </c>
      <c r="AW358" s="0" t="n">
        <f aca="false">AC358-AM358</f>
        <v>0</v>
      </c>
      <c r="AX358" s="0" t="n">
        <f aca="false">AD358-AN358</f>
        <v>0</v>
      </c>
      <c r="AY358" s="0" t="n">
        <f aca="false">AE358-AO358</f>
        <v>0</v>
      </c>
      <c r="AZ358" s="0" t="n">
        <f aca="false">MAX(0,MIN(AP358,$BT358-SUMIF($AP$2:$AY$2,"&lt;"&amp;AP$2,$AP358:$AY358)))</f>
        <v>0</v>
      </c>
      <c r="BA358" s="0" t="n">
        <f aca="false">MAX(0,MIN(AQ358,$BT358-SUMIF($AP$2:$AY$2,"&lt;"&amp;AQ$2,$AP358:$AY358)))</f>
        <v>0</v>
      </c>
      <c r="BB358" s="0" t="n">
        <f aca="false">MAX(0,MIN(AR358,$BT358-SUMIF($AP$2:$AY$2,"&lt;"&amp;AR$2,$AP358:$AY358)))</f>
        <v>0</v>
      </c>
      <c r="BC358" s="0" t="n">
        <f aca="false">MAX(0,MIN(AS358,$BT358-SUMIF($AP$2:$AY$2,"&lt;"&amp;AS$2,$AP358:$AY358)))</f>
        <v>0</v>
      </c>
      <c r="BD358" s="0" t="n">
        <f aca="false">MAX(0,MIN(AT358,$BT358-SUMIF($AP$2:$AY$2,"&lt;"&amp;AT$2,$AP358:$AY358)))</f>
        <v>0</v>
      </c>
      <c r="BE358" s="0" t="n">
        <f aca="false">MAX(0,MIN(AU358,$BT358-SUMIF($AP$2:$AY$2,"&lt;"&amp;AU$2,$AP358:$AY358)))</f>
        <v>0</v>
      </c>
      <c r="BF358" s="0" t="n">
        <f aca="false">MAX(0,MIN(AV358,$BT358-SUMIF($AP$2:$AY$2,"&lt;"&amp;AV$2,$AP358:$AY358)))</f>
        <v>0</v>
      </c>
      <c r="BG358" s="0" t="n">
        <f aca="false">MAX(0,MIN(AW358,$BT358-SUMIF($AP$2:$AY$2,"&lt;"&amp;AW$2,$AP358:$AY358)))</f>
        <v>0</v>
      </c>
      <c r="BH358" s="0" t="n">
        <f aca="false">MAX(0,MIN(AX358,$BT358-SUMIF($AP$2:$AY$2,"&lt;"&amp;AX$2,$AP358:$AY358)))</f>
        <v>0</v>
      </c>
      <c r="BI358" s="0" t="n">
        <f aca="false">MAX(0,MIN(AY358,$BT358-SUMIF($AP$2:$AY$2,"&lt;"&amp;AY$2,$AP358:$AY358)))</f>
        <v>0</v>
      </c>
      <c r="BJ358" s="0" t="n">
        <f aca="false">ROUND(V358-AF358-AZ358,2)</f>
        <v>0</v>
      </c>
      <c r="BK358" s="0" t="n">
        <f aca="false">ROUND(W358-AG358-BA358,2)</f>
        <v>0</v>
      </c>
      <c r="BL358" s="0" t="n">
        <f aca="false">ROUND(X358-AH358-BB358,2)</f>
        <v>0</v>
      </c>
      <c r="BM358" s="0" t="n">
        <f aca="false">ROUND(Y358-AI358-BC358,2)</f>
        <v>0</v>
      </c>
      <c r="BN358" s="0" t="n">
        <f aca="false">ROUND(Z358-AJ358-BD358,2)</f>
        <v>0</v>
      </c>
      <c r="BO358" s="0" t="n">
        <f aca="false">ROUND(AA358-AK358-BE358,2)</f>
        <v>0</v>
      </c>
      <c r="BP358" s="0" t="n">
        <f aca="false">ROUND(AB358-AL358-BF358,2)</f>
        <v>0</v>
      </c>
      <c r="BQ358" s="0" t="n">
        <f aca="false">ROUND(AC358-AM358-BG358,2)</f>
        <v>0</v>
      </c>
      <c r="BR358" s="0" t="n">
        <f aca="false">ROUND(AD358-AN358-BH358,2)</f>
        <v>0</v>
      </c>
      <c r="BS358" s="0" t="n">
        <f aca="false">ROUND(AE358-AO358-BI358,2)</f>
        <v>0</v>
      </c>
      <c r="BT358" s="0" t="n">
        <f aca="false">MAX(0,Plan!$C$4-SUM(AF358:AO358))</f>
        <v>650</v>
      </c>
      <c r="BU358" s="0" t="n">
        <f aca="false">ROUND(SUM(BJ358:BS358),2)</f>
        <v>0</v>
      </c>
      <c r="BV358" s="0" t="n">
        <f aca="false">SUM(AF358:AO358)+SUM(AZ358:BI358)</f>
        <v>0</v>
      </c>
      <c r="BW358" s="0" t="n">
        <f aca="false">SUM(L358:U358)</f>
        <v>0</v>
      </c>
    </row>
    <row r="359" customFormat="false" ht="15" hidden="false" customHeight="false" outlineLevel="0" collapsed="false">
      <c r="A359" s="0" t="n">
        <v>354</v>
      </c>
      <c r="B359" s="0" t="n">
        <f aca="false">BJ358</f>
        <v>0</v>
      </c>
      <c r="C359" s="0" t="n">
        <f aca="false">BK358</f>
        <v>0</v>
      </c>
      <c r="D359" s="0" t="n">
        <f aca="false">BL358</f>
        <v>0</v>
      </c>
      <c r="E359" s="0" t="n">
        <f aca="false">BM358</f>
        <v>0</v>
      </c>
      <c r="F359" s="0" t="n">
        <f aca="false">BN358</f>
        <v>0</v>
      </c>
      <c r="G359" s="0" t="n">
        <f aca="false">BO358</f>
        <v>0</v>
      </c>
      <c r="H359" s="0" t="n">
        <f aca="false">BP358</f>
        <v>0</v>
      </c>
      <c r="I359" s="0" t="n">
        <f aca="false">BQ358</f>
        <v>0</v>
      </c>
      <c r="J359" s="0" t="n">
        <f aca="false">BR358</f>
        <v>0</v>
      </c>
      <c r="K359" s="0" t="n">
        <f aca="false">BS358</f>
        <v>0</v>
      </c>
      <c r="L359" s="0" t="n">
        <f aca="false">ROUND(B359*N(Debts!$D$5)/12,2)</f>
        <v>0</v>
      </c>
      <c r="M359" s="0" t="n">
        <f aca="false">ROUND(C359*N(Debts!$D$6)/12,2)</f>
        <v>0</v>
      </c>
      <c r="N359" s="0" t="n">
        <f aca="false">ROUND(D359*N(Debts!$D$7)/12,2)</f>
        <v>0</v>
      </c>
      <c r="O359" s="0" t="n">
        <f aca="false">ROUND(E359*N(Debts!$D$8)/12,2)</f>
        <v>0</v>
      </c>
      <c r="P359" s="0" t="n">
        <f aca="false">ROUND(F359*N(Debts!$D$9)/12,2)</f>
        <v>0</v>
      </c>
      <c r="Q359" s="0" t="n">
        <f aca="false">ROUND(G359*N(Debts!$D$10)/12,2)</f>
        <v>0</v>
      </c>
      <c r="R359" s="0" t="n">
        <f aca="false">ROUND(H359*N(Debts!$D$11)/12,2)</f>
        <v>0</v>
      </c>
      <c r="S359" s="0" t="n">
        <f aca="false">ROUND(I359*N(Debts!$D$12)/12,2)</f>
        <v>0</v>
      </c>
      <c r="T359" s="0" t="n">
        <f aca="false">ROUND(J359*N(Debts!$D$13)/12,2)</f>
        <v>0</v>
      </c>
      <c r="U359" s="0" t="n">
        <f aca="false">ROUND(K359*N(Debts!$D$14)/12,2)</f>
        <v>0</v>
      </c>
      <c r="V359" s="0" t="n">
        <f aca="false">B359+L359</f>
        <v>0</v>
      </c>
      <c r="W359" s="0" t="n">
        <f aca="false">C359+M359</f>
        <v>0</v>
      </c>
      <c r="X359" s="0" t="n">
        <f aca="false">D359+N359</f>
        <v>0</v>
      </c>
      <c r="Y359" s="0" t="n">
        <f aca="false">E359+O359</f>
        <v>0</v>
      </c>
      <c r="Z359" s="0" t="n">
        <f aca="false">F359+P359</f>
        <v>0</v>
      </c>
      <c r="AA359" s="0" t="n">
        <f aca="false">G359+Q359</f>
        <v>0</v>
      </c>
      <c r="AB359" s="0" t="n">
        <f aca="false">H359+R359</f>
        <v>0</v>
      </c>
      <c r="AC359" s="0" t="n">
        <f aca="false">I359+S359</f>
        <v>0</v>
      </c>
      <c r="AD359" s="0" t="n">
        <f aca="false">J359+T359</f>
        <v>0</v>
      </c>
      <c r="AE359" s="0" t="n">
        <f aca="false">K359+U359</f>
        <v>0</v>
      </c>
      <c r="AF359" s="0" t="n">
        <f aca="false">MIN(N(Debts!$E$5),V359)</f>
        <v>0</v>
      </c>
      <c r="AG359" s="0" t="n">
        <f aca="false">MIN(N(Debts!$E$6),W359)</f>
        <v>0</v>
      </c>
      <c r="AH359" s="0" t="n">
        <f aca="false">MIN(N(Debts!$E$7),X359)</f>
        <v>0</v>
      </c>
      <c r="AI359" s="0" t="n">
        <f aca="false">MIN(N(Debts!$E$8),Y359)</f>
        <v>0</v>
      </c>
      <c r="AJ359" s="0" t="n">
        <f aca="false">MIN(N(Debts!$E$9),Z359)</f>
        <v>0</v>
      </c>
      <c r="AK359" s="0" t="n">
        <f aca="false">MIN(N(Debts!$E$10),AA359)</f>
        <v>0</v>
      </c>
      <c r="AL359" s="0" t="n">
        <f aca="false">MIN(N(Debts!$E$11),AB359)</f>
        <v>0</v>
      </c>
      <c r="AM359" s="0" t="n">
        <f aca="false">MIN(N(Debts!$E$12),AC359)</f>
        <v>0</v>
      </c>
      <c r="AN359" s="0" t="n">
        <f aca="false">MIN(N(Debts!$E$13),AD359)</f>
        <v>0</v>
      </c>
      <c r="AO359" s="0" t="n">
        <f aca="false">MIN(N(Debts!$E$14),AE359)</f>
        <v>0</v>
      </c>
      <c r="AP359" s="0" t="n">
        <f aca="false">V359-AF359</f>
        <v>0</v>
      </c>
      <c r="AQ359" s="0" t="n">
        <f aca="false">W359-AG359</f>
        <v>0</v>
      </c>
      <c r="AR359" s="0" t="n">
        <f aca="false">X359-AH359</f>
        <v>0</v>
      </c>
      <c r="AS359" s="0" t="n">
        <f aca="false">Y359-AI359</f>
        <v>0</v>
      </c>
      <c r="AT359" s="0" t="n">
        <f aca="false">Z359-AJ359</f>
        <v>0</v>
      </c>
      <c r="AU359" s="0" t="n">
        <f aca="false">AA359-AK359</f>
        <v>0</v>
      </c>
      <c r="AV359" s="0" t="n">
        <f aca="false">AB359-AL359</f>
        <v>0</v>
      </c>
      <c r="AW359" s="0" t="n">
        <f aca="false">AC359-AM359</f>
        <v>0</v>
      </c>
      <c r="AX359" s="0" t="n">
        <f aca="false">AD359-AN359</f>
        <v>0</v>
      </c>
      <c r="AY359" s="0" t="n">
        <f aca="false">AE359-AO359</f>
        <v>0</v>
      </c>
      <c r="AZ359" s="0" t="n">
        <f aca="false">MAX(0,MIN(AP359,$BT359-SUMIF($AP$2:$AY$2,"&lt;"&amp;AP$2,$AP359:$AY359)))</f>
        <v>0</v>
      </c>
      <c r="BA359" s="0" t="n">
        <f aca="false">MAX(0,MIN(AQ359,$BT359-SUMIF($AP$2:$AY$2,"&lt;"&amp;AQ$2,$AP359:$AY359)))</f>
        <v>0</v>
      </c>
      <c r="BB359" s="0" t="n">
        <f aca="false">MAX(0,MIN(AR359,$BT359-SUMIF($AP$2:$AY$2,"&lt;"&amp;AR$2,$AP359:$AY359)))</f>
        <v>0</v>
      </c>
      <c r="BC359" s="0" t="n">
        <f aca="false">MAX(0,MIN(AS359,$BT359-SUMIF($AP$2:$AY$2,"&lt;"&amp;AS$2,$AP359:$AY359)))</f>
        <v>0</v>
      </c>
      <c r="BD359" s="0" t="n">
        <f aca="false">MAX(0,MIN(AT359,$BT359-SUMIF($AP$2:$AY$2,"&lt;"&amp;AT$2,$AP359:$AY359)))</f>
        <v>0</v>
      </c>
      <c r="BE359" s="0" t="n">
        <f aca="false">MAX(0,MIN(AU359,$BT359-SUMIF($AP$2:$AY$2,"&lt;"&amp;AU$2,$AP359:$AY359)))</f>
        <v>0</v>
      </c>
      <c r="BF359" s="0" t="n">
        <f aca="false">MAX(0,MIN(AV359,$BT359-SUMIF($AP$2:$AY$2,"&lt;"&amp;AV$2,$AP359:$AY359)))</f>
        <v>0</v>
      </c>
      <c r="BG359" s="0" t="n">
        <f aca="false">MAX(0,MIN(AW359,$BT359-SUMIF($AP$2:$AY$2,"&lt;"&amp;AW$2,$AP359:$AY359)))</f>
        <v>0</v>
      </c>
      <c r="BH359" s="0" t="n">
        <f aca="false">MAX(0,MIN(AX359,$BT359-SUMIF($AP$2:$AY$2,"&lt;"&amp;AX$2,$AP359:$AY359)))</f>
        <v>0</v>
      </c>
      <c r="BI359" s="0" t="n">
        <f aca="false">MAX(0,MIN(AY359,$BT359-SUMIF($AP$2:$AY$2,"&lt;"&amp;AY$2,$AP359:$AY359)))</f>
        <v>0</v>
      </c>
      <c r="BJ359" s="0" t="n">
        <f aca="false">ROUND(V359-AF359-AZ359,2)</f>
        <v>0</v>
      </c>
      <c r="BK359" s="0" t="n">
        <f aca="false">ROUND(W359-AG359-BA359,2)</f>
        <v>0</v>
      </c>
      <c r="BL359" s="0" t="n">
        <f aca="false">ROUND(X359-AH359-BB359,2)</f>
        <v>0</v>
      </c>
      <c r="BM359" s="0" t="n">
        <f aca="false">ROUND(Y359-AI359-BC359,2)</f>
        <v>0</v>
      </c>
      <c r="BN359" s="0" t="n">
        <f aca="false">ROUND(Z359-AJ359-BD359,2)</f>
        <v>0</v>
      </c>
      <c r="BO359" s="0" t="n">
        <f aca="false">ROUND(AA359-AK359-BE359,2)</f>
        <v>0</v>
      </c>
      <c r="BP359" s="0" t="n">
        <f aca="false">ROUND(AB359-AL359-BF359,2)</f>
        <v>0</v>
      </c>
      <c r="BQ359" s="0" t="n">
        <f aca="false">ROUND(AC359-AM359-BG359,2)</f>
        <v>0</v>
      </c>
      <c r="BR359" s="0" t="n">
        <f aca="false">ROUND(AD359-AN359-BH359,2)</f>
        <v>0</v>
      </c>
      <c r="BS359" s="0" t="n">
        <f aca="false">ROUND(AE359-AO359-BI359,2)</f>
        <v>0</v>
      </c>
      <c r="BT359" s="0" t="n">
        <f aca="false">MAX(0,Plan!$C$4-SUM(AF359:AO359))</f>
        <v>650</v>
      </c>
      <c r="BU359" s="0" t="n">
        <f aca="false">ROUND(SUM(BJ359:BS359),2)</f>
        <v>0</v>
      </c>
      <c r="BV359" s="0" t="n">
        <f aca="false">SUM(AF359:AO359)+SUM(AZ359:BI359)</f>
        <v>0</v>
      </c>
      <c r="BW359" s="0" t="n">
        <f aca="false">SUM(L359:U359)</f>
        <v>0</v>
      </c>
    </row>
    <row r="360" customFormat="false" ht="15" hidden="false" customHeight="false" outlineLevel="0" collapsed="false">
      <c r="A360" s="0" t="n">
        <v>355</v>
      </c>
      <c r="B360" s="0" t="n">
        <f aca="false">BJ359</f>
        <v>0</v>
      </c>
      <c r="C360" s="0" t="n">
        <f aca="false">BK359</f>
        <v>0</v>
      </c>
      <c r="D360" s="0" t="n">
        <f aca="false">BL359</f>
        <v>0</v>
      </c>
      <c r="E360" s="0" t="n">
        <f aca="false">BM359</f>
        <v>0</v>
      </c>
      <c r="F360" s="0" t="n">
        <f aca="false">BN359</f>
        <v>0</v>
      </c>
      <c r="G360" s="0" t="n">
        <f aca="false">BO359</f>
        <v>0</v>
      </c>
      <c r="H360" s="0" t="n">
        <f aca="false">BP359</f>
        <v>0</v>
      </c>
      <c r="I360" s="0" t="n">
        <f aca="false">BQ359</f>
        <v>0</v>
      </c>
      <c r="J360" s="0" t="n">
        <f aca="false">BR359</f>
        <v>0</v>
      </c>
      <c r="K360" s="0" t="n">
        <f aca="false">BS359</f>
        <v>0</v>
      </c>
      <c r="L360" s="0" t="n">
        <f aca="false">ROUND(B360*N(Debts!$D$5)/12,2)</f>
        <v>0</v>
      </c>
      <c r="M360" s="0" t="n">
        <f aca="false">ROUND(C360*N(Debts!$D$6)/12,2)</f>
        <v>0</v>
      </c>
      <c r="N360" s="0" t="n">
        <f aca="false">ROUND(D360*N(Debts!$D$7)/12,2)</f>
        <v>0</v>
      </c>
      <c r="O360" s="0" t="n">
        <f aca="false">ROUND(E360*N(Debts!$D$8)/12,2)</f>
        <v>0</v>
      </c>
      <c r="P360" s="0" t="n">
        <f aca="false">ROUND(F360*N(Debts!$D$9)/12,2)</f>
        <v>0</v>
      </c>
      <c r="Q360" s="0" t="n">
        <f aca="false">ROUND(G360*N(Debts!$D$10)/12,2)</f>
        <v>0</v>
      </c>
      <c r="R360" s="0" t="n">
        <f aca="false">ROUND(H360*N(Debts!$D$11)/12,2)</f>
        <v>0</v>
      </c>
      <c r="S360" s="0" t="n">
        <f aca="false">ROUND(I360*N(Debts!$D$12)/12,2)</f>
        <v>0</v>
      </c>
      <c r="T360" s="0" t="n">
        <f aca="false">ROUND(J360*N(Debts!$D$13)/12,2)</f>
        <v>0</v>
      </c>
      <c r="U360" s="0" t="n">
        <f aca="false">ROUND(K360*N(Debts!$D$14)/12,2)</f>
        <v>0</v>
      </c>
      <c r="V360" s="0" t="n">
        <f aca="false">B360+L360</f>
        <v>0</v>
      </c>
      <c r="W360" s="0" t="n">
        <f aca="false">C360+M360</f>
        <v>0</v>
      </c>
      <c r="X360" s="0" t="n">
        <f aca="false">D360+N360</f>
        <v>0</v>
      </c>
      <c r="Y360" s="0" t="n">
        <f aca="false">E360+O360</f>
        <v>0</v>
      </c>
      <c r="Z360" s="0" t="n">
        <f aca="false">F360+P360</f>
        <v>0</v>
      </c>
      <c r="AA360" s="0" t="n">
        <f aca="false">G360+Q360</f>
        <v>0</v>
      </c>
      <c r="AB360" s="0" t="n">
        <f aca="false">H360+R360</f>
        <v>0</v>
      </c>
      <c r="AC360" s="0" t="n">
        <f aca="false">I360+S360</f>
        <v>0</v>
      </c>
      <c r="AD360" s="0" t="n">
        <f aca="false">J360+T360</f>
        <v>0</v>
      </c>
      <c r="AE360" s="0" t="n">
        <f aca="false">K360+U360</f>
        <v>0</v>
      </c>
      <c r="AF360" s="0" t="n">
        <f aca="false">MIN(N(Debts!$E$5),V360)</f>
        <v>0</v>
      </c>
      <c r="AG360" s="0" t="n">
        <f aca="false">MIN(N(Debts!$E$6),W360)</f>
        <v>0</v>
      </c>
      <c r="AH360" s="0" t="n">
        <f aca="false">MIN(N(Debts!$E$7),X360)</f>
        <v>0</v>
      </c>
      <c r="AI360" s="0" t="n">
        <f aca="false">MIN(N(Debts!$E$8),Y360)</f>
        <v>0</v>
      </c>
      <c r="AJ360" s="0" t="n">
        <f aca="false">MIN(N(Debts!$E$9),Z360)</f>
        <v>0</v>
      </c>
      <c r="AK360" s="0" t="n">
        <f aca="false">MIN(N(Debts!$E$10),AA360)</f>
        <v>0</v>
      </c>
      <c r="AL360" s="0" t="n">
        <f aca="false">MIN(N(Debts!$E$11),AB360)</f>
        <v>0</v>
      </c>
      <c r="AM360" s="0" t="n">
        <f aca="false">MIN(N(Debts!$E$12),AC360)</f>
        <v>0</v>
      </c>
      <c r="AN360" s="0" t="n">
        <f aca="false">MIN(N(Debts!$E$13),AD360)</f>
        <v>0</v>
      </c>
      <c r="AO360" s="0" t="n">
        <f aca="false">MIN(N(Debts!$E$14),AE360)</f>
        <v>0</v>
      </c>
      <c r="AP360" s="0" t="n">
        <f aca="false">V360-AF360</f>
        <v>0</v>
      </c>
      <c r="AQ360" s="0" t="n">
        <f aca="false">W360-AG360</f>
        <v>0</v>
      </c>
      <c r="AR360" s="0" t="n">
        <f aca="false">X360-AH360</f>
        <v>0</v>
      </c>
      <c r="AS360" s="0" t="n">
        <f aca="false">Y360-AI360</f>
        <v>0</v>
      </c>
      <c r="AT360" s="0" t="n">
        <f aca="false">Z360-AJ360</f>
        <v>0</v>
      </c>
      <c r="AU360" s="0" t="n">
        <f aca="false">AA360-AK360</f>
        <v>0</v>
      </c>
      <c r="AV360" s="0" t="n">
        <f aca="false">AB360-AL360</f>
        <v>0</v>
      </c>
      <c r="AW360" s="0" t="n">
        <f aca="false">AC360-AM360</f>
        <v>0</v>
      </c>
      <c r="AX360" s="0" t="n">
        <f aca="false">AD360-AN360</f>
        <v>0</v>
      </c>
      <c r="AY360" s="0" t="n">
        <f aca="false">AE360-AO360</f>
        <v>0</v>
      </c>
      <c r="AZ360" s="0" t="n">
        <f aca="false">MAX(0,MIN(AP360,$BT360-SUMIF($AP$2:$AY$2,"&lt;"&amp;AP$2,$AP360:$AY360)))</f>
        <v>0</v>
      </c>
      <c r="BA360" s="0" t="n">
        <f aca="false">MAX(0,MIN(AQ360,$BT360-SUMIF($AP$2:$AY$2,"&lt;"&amp;AQ$2,$AP360:$AY360)))</f>
        <v>0</v>
      </c>
      <c r="BB360" s="0" t="n">
        <f aca="false">MAX(0,MIN(AR360,$BT360-SUMIF($AP$2:$AY$2,"&lt;"&amp;AR$2,$AP360:$AY360)))</f>
        <v>0</v>
      </c>
      <c r="BC360" s="0" t="n">
        <f aca="false">MAX(0,MIN(AS360,$BT360-SUMIF($AP$2:$AY$2,"&lt;"&amp;AS$2,$AP360:$AY360)))</f>
        <v>0</v>
      </c>
      <c r="BD360" s="0" t="n">
        <f aca="false">MAX(0,MIN(AT360,$BT360-SUMIF($AP$2:$AY$2,"&lt;"&amp;AT$2,$AP360:$AY360)))</f>
        <v>0</v>
      </c>
      <c r="BE360" s="0" t="n">
        <f aca="false">MAX(0,MIN(AU360,$BT360-SUMIF($AP$2:$AY$2,"&lt;"&amp;AU$2,$AP360:$AY360)))</f>
        <v>0</v>
      </c>
      <c r="BF360" s="0" t="n">
        <f aca="false">MAX(0,MIN(AV360,$BT360-SUMIF($AP$2:$AY$2,"&lt;"&amp;AV$2,$AP360:$AY360)))</f>
        <v>0</v>
      </c>
      <c r="BG360" s="0" t="n">
        <f aca="false">MAX(0,MIN(AW360,$BT360-SUMIF($AP$2:$AY$2,"&lt;"&amp;AW$2,$AP360:$AY360)))</f>
        <v>0</v>
      </c>
      <c r="BH360" s="0" t="n">
        <f aca="false">MAX(0,MIN(AX360,$BT360-SUMIF($AP$2:$AY$2,"&lt;"&amp;AX$2,$AP360:$AY360)))</f>
        <v>0</v>
      </c>
      <c r="BI360" s="0" t="n">
        <f aca="false">MAX(0,MIN(AY360,$BT360-SUMIF($AP$2:$AY$2,"&lt;"&amp;AY$2,$AP360:$AY360)))</f>
        <v>0</v>
      </c>
      <c r="BJ360" s="0" t="n">
        <f aca="false">ROUND(V360-AF360-AZ360,2)</f>
        <v>0</v>
      </c>
      <c r="BK360" s="0" t="n">
        <f aca="false">ROUND(W360-AG360-BA360,2)</f>
        <v>0</v>
      </c>
      <c r="BL360" s="0" t="n">
        <f aca="false">ROUND(X360-AH360-BB360,2)</f>
        <v>0</v>
      </c>
      <c r="BM360" s="0" t="n">
        <f aca="false">ROUND(Y360-AI360-BC360,2)</f>
        <v>0</v>
      </c>
      <c r="BN360" s="0" t="n">
        <f aca="false">ROUND(Z360-AJ360-BD360,2)</f>
        <v>0</v>
      </c>
      <c r="BO360" s="0" t="n">
        <f aca="false">ROUND(AA360-AK360-BE360,2)</f>
        <v>0</v>
      </c>
      <c r="BP360" s="0" t="n">
        <f aca="false">ROUND(AB360-AL360-BF360,2)</f>
        <v>0</v>
      </c>
      <c r="BQ360" s="0" t="n">
        <f aca="false">ROUND(AC360-AM360-BG360,2)</f>
        <v>0</v>
      </c>
      <c r="BR360" s="0" t="n">
        <f aca="false">ROUND(AD360-AN360-BH360,2)</f>
        <v>0</v>
      </c>
      <c r="BS360" s="0" t="n">
        <f aca="false">ROUND(AE360-AO360-BI360,2)</f>
        <v>0</v>
      </c>
      <c r="BT360" s="0" t="n">
        <f aca="false">MAX(0,Plan!$C$4-SUM(AF360:AO360))</f>
        <v>650</v>
      </c>
      <c r="BU360" s="0" t="n">
        <f aca="false">ROUND(SUM(BJ360:BS360),2)</f>
        <v>0</v>
      </c>
      <c r="BV360" s="0" t="n">
        <f aca="false">SUM(AF360:AO360)+SUM(AZ360:BI360)</f>
        <v>0</v>
      </c>
      <c r="BW360" s="0" t="n">
        <f aca="false">SUM(L360:U360)</f>
        <v>0</v>
      </c>
    </row>
    <row r="361" customFormat="false" ht="15" hidden="false" customHeight="false" outlineLevel="0" collapsed="false">
      <c r="A361" s="0" t="n">
        <v>356</v>
      </c>
      <c r="B361" s="0" t="n">
        <f aca="false">BJ360</f>
        <v>0</v>
      </c>
      <c r="C361" s="0" t="n">
        <f aca="false">BK360</f>
        <v>0</v>
      </c>
      <c r="D361" s="0" t="n">
        <f aca="false">BL360</f>
        <v>0</v>
      </c>
      <c r="E361" s="0" t="n">
        <f aca="false">BM360</f>
        <v>0</v>
      </c>
      <c r="F361" s="0" t="n">
        <f aca="false">BN360</f>
        <v>0</v>
      </c>
      <c r="G361" s="0" t="n">
        <f aca="false">BO360</f>
        <v>0</v>
      </c>
      <c r="H361" s="0" t="n">
        <f aca="false">BP360</f>
        <v>0</v>
      </c>
      <c r="I361" s="0" t="n">
        <f aca="false">BQ360</f>
        <v>0</v>
      </c>
      <c r="J361" s="0" t="n">
        <f aca="false">BR360</f>
        <v>0</v>
      </c>
      <c r="K361" s="0" t="n">
        <f aca="false">BS360</f>
        <v>0</v>
      </c>
      <c r="L361" s="0" t="n">
        <f aca="false">ROUND(B361*N(Debts!$D$5)/12,2)</f>
        <v>0</v>
      </c>
      <c r="M361" s="0" t="n">
        <f aca="false">ROUND(C361*N(Debts!$D$6)/12,2)</f>
        <v>0</v>
      </c>
      <c r="N361" s="0" t="n">
        <f aca="false">ROUND(D361*N(Debts!$D$7)/12,2)</f>
        <v>0</v>
      </c>
      <c r="O361" s="0" t="n">
        <f aca="false">ROUND(E361*N(Debts!$D$8)/12,2)</f>
        <v>0</v>
      </c>
      <c r="P361" s="0" t="n">
        <f aca="false">ROUND(F361*N(Debts!$D$9)/12,2)</f>
        <v>0</v>
      </c>
      <c r="Q361" s="0" t="n">
        <f aca="false">ROUND(G361*N(Debts!$D$10)/12,2)</f>
        <v>0</v>
      </c>
      <c r="R361" s="0" t="n">
        <f aca="false">ROUND(H361*N(Debts!$D$11)/12,2)</f>
        <v>0</v>
      </c>
      <c r="S361" s="0" t="n">
        <f aca="false">ROUND(I361*N(Debts!$D$12)/12,2)</f>
        <v>0</v>
      </c>
      <c r="T361" s="0" t="n">
        <f aca="false">ROUND(J361*N(Debts!$D$13)/12,2)</f>
        <v>0</v>
      </c>
      <c r="U361" s="0" t="n">
        <f aca="false">ROUND(K361*N(Debts!$D$14)/12,2)</f>
        <v>0</v>
      </c>
      <c r="V361" s="0" t="n">
        <f aca="false">B361+L361</f>
        <v>0</v>
      </c>
      <c r="W361" s="0" t="n">
        <f aca="false">C361+M361</f>
        <v>0</v>
      </c>
      <c r="X361" s="0" t="n">
        <f aca="false">D361+N361</f>
        <v>0</v>
      </c>
      <c r="Y361" s="0" t="n">
        <f aca="false">E361+O361</f>
        <v>0</v>
      </c>
      <c r="Z361" s="0" t="n">
        <f aca="false">F361+P361</f>
        <v>0</v>
      </c>
      <c r="AA361" s="0" t="n">
        <f aca="false">G361+Q361</f>
        <v>0</v>
      </c>
      <c r="AB361" s="0" t="n">
        <f aca="false">H361+R361</f>
        <v>0</v>
      </c>
      <c r="AC361" s="0" t="n">
        <f aca="false">I361+S361</f>
        <v>0</v>
      </c>
      <c r="AD361" s="0" t="n">
        <f aca="false">J361+T361</f>
        <v>0</v>
      </c>
      <c r="AE361" s="0" t="n">
        <f aca="false">K361+U361</f>
        <v>0</v>
      </c>
      <c r="AF361" s="0" t="n">
        <f aca="false">MIN(N(Debts!$E$5),V361)</f>
        <v>0</v>
      </c>
      <c r="AG361" s="0" t="n">
        <f aca="false">MIN(N(Debts!$E$6),W361)</f>
        <v>0</v>
      </c>
      <c r="AH361" s="0" t="n">
        <f aca="false">MIN(N(Debts!$E$7),X361)</f>
        <v>0</v>
      </c>
      <c r="AI361" s="0" t="n">
        <f aca="false">MIN(N(Debts!$E$8),Y361)</f>
        <v>0</v>
      </c>
      <c r="AJ361" s="0" t="n">
        <f aca="false">MIN(N(Debts!$E$9),Z361)</f>
        <v>0</v>
      </c>
      <c r="AK361" s="0" t="n">
        <f aca="false">MIN(N(Debts!$E$10),AA361)</f>
        <v>0</v>
      </c>
      <c r="AL361" s="0" t="n">
        <f aca="false">MIN(N(Debts!$E$11),AB361)</f>
        <v>0</v>
      </c>
      <c r="AM361" s="0" t="n">
        <f aca="false">MIN(N(Debts!$E$12),AC361)</f>
        <v>0</v>
      </c>
      <c r="AN361" s="0" t="n">
        <f aca="false">MIN(N(Debts!$E$13),AD361)</f>
        <v>0</v>
      </c>
      <c r="AO361" s="0" t="n">
        <f aca="false">MIN(N(Debts!$E$14),AE361)</f>
        <v>0</v>
      </c>
      <c r="AP361" s="0" t="n">
        <f aca="false">V361-AF361</f>
        <v>0</v>
      </c>
      <c r="AQ361" s="0" t="n">
        <f aca="false">W361-AG361</f>
        <v>0</v>
      </c>
      <c r="AR361" s="0" t="n">
        <f aca="false">X361-AH361</f>
        <v>0</v>
      </c>
      <c r="AS361" s="0" t="n">
        <f aca="false">Y361-AI361</f>
        <v>0</v>
      </c>
      <c r="AT361" s="0" t="n">
        <f aca="false">Z361-AJ361</f>
        <v>0</v>
      </c>
      <c r="AU361" s="0" t="n">
        <f aca="false">AA361-AK361</f>
        <v>0</v>
      </c>
      <c r="AV361" s="0" t="n">
        <f aca="false">AB361-AL361</f>
        <v>0</v>
      </c>
      <c r="AW361" s="0" t="n">
        <f aca="false">AC361-AM361</f>
        <v>0</v>
      </c>
      <c r="AX361" s="0" t="n">
        <f aca="false">AD361-AN361</f>
        <v>0</v>
      </c>
      <c r="AY361" s="0" t="n">
        <f aca="false">AE361-AO361</f>
        <v>0</v>
      </c>
      <c r="AZ361" s="0" t="n">
        <f aca="false">MAX(0,MIN(AP361,$BT361-SUMIF($AP$2:$AY$2,"&lt;"&amp;AP$2,$AP361:$AY361)))</f>
        <v>0</v>
      </c>
      <c r="BA361" s="0" t="n">
        <f aca="false">MAX(0,MIN(AQ361,$BT361-SUMIF($AP$2:$AY$2,"&lt;"&amp;AQ$2,$AP361:$AY361)))</f>
        <v>0</v>
      </c>
      <c r="BB361" s="0" t="n">
        <f aca="false">MAX(0,MIN(AR361,$BT361-SUMIF($AP$2:$AY$2,"&lt;"&amp;AR$2,$AP361:$AY361)))</f>
        <v>0</v>
      </c>
      <c r="BC361" s="0" t="n">
        <f aca="false">MAX(0,MIN(AS361,$BT361-SUMIF($AP$2:$AY$2,"&lt;"&amp;AS$2,$AP361:$AY361)))</f>
        <v>0</v>
      </c>
      <c r="BD361" s="0" t="n">
        <f aca="false">MAX(0,MIN(AT361,$BT361-SUMIF($AP$2:$AY$2,"&lt;"&amp;AT$2,$AP361:$AY361)))</f>
        <v>0</v>
      </c>
      <c r="BE361" s="0" t="n">
        <f aca="false">MAX(0,MIN(AU361,$BT361-SUMIF($AP$2:$AY$2,"&lt;"&amp;AU$2,$AP361:$AY361)))</f>
        <v>0</v>
      </c>
      <c r="BF361" s="0" t="n">
        <f aca="false">MAX(0,MIN(AV361,$BT361-SUMIF($AP$2:$AY$2,"&lt;"&amp;AV$2,$AP361:$AY361)))</f>
        <v>0</v>
      </c>
      <c r="BG361" s="0" t="n">
        <f aca="false">MAX(0,MIN(AW361,$BT361-SUMIF($AP$2:$AY$2,"&lt;"&amp;AW$2,$AP361:$AY361)))</f>
        <v>0</v>
      </c>
      <c r="BH361" s="0" t="n">
        <f aca="false">MAX(0,MIN(AX361,$BT361-SUMIF($AP$2:$AY$2,"&lt;"&amp;AX$2,$AP361:$AY361)))</f>
        <v>0</v>
      </c>
      <c r="BI361" s="0" t="n">
        <f aca="false">MAX(0,MIN(AY361,$BT361-SUMIF($AP$2:$AY$2,"&lt;"&amp;AY$2,$AP361:$AY361)))</f>
        <v>0</v>
      </c>
      <c r="BJ361" s="0" t="n">
        <f aca="false">ROUND(V361-AF361-AZ361,2)</f>
        <v>0</v>
      </c>
      <c r="BK361" s="0" t="n">
        <f aca="false">ROUND(W361-AG361-BA361,2)</f>
        <v>0</v>
      </c>
      <c r="BL361" s="0" t="n">
        <f aca="false">ROUND(X361-AH361-BB361,2)</f>
        <v>0</v>
      </c>
      <c r="BM361" s="0" t="n">
        <f aca="false">ROUND(Y361-AI361-BC361,2)</f>
        <v>0</v>
      </c>
      <c r="BN361" s="0" t="n">
        <f aca="false">ROUND(Z361-AJ361-BD361,2)</f>
        <v>0</v>
      </c>
      <c r="BO361" s="0" t="n">
        <f aca="false">ROUND(AA361-AK361-BE361,2)</f>
        <v>0</v>
      </c>
      <c r="BP361" s="0" t="n">
        <f aca="false">ROUND(AB361-AL361-BF361,2)</f>
        <v>0</v>
      </c>
      <c r="BQ361" s="0" t="n">
        <f aca="false">ROUND(AC361-AM361-BG361,2)</f>
        <v>0</v>
      </c>
      <c r="BR361" s="0" t="n">
        <f aca="false">ROUND(AD361-AN361-BH361,2)</f>
        <v>0</v>
      </c>
      <c r="BS361" s="0" t="n">
        <f aca="false">ROUND(AE361-AO361-BI361,2)</f>
        <v>0</v>
      </c>
      <c r="BT361" s="0" t="n">
        <f aca="false">MAX(0,Plan!$C$4-SUM(AF361:AO361))</f>
        <v>650</v>
      </c>
      <c r="BU361" s="0" t="n">
        <f aca="false">ROUND(SUM(BJ361:BS361),2)</f>
        <v>0</v>
      </c>
      <c r="BV361" s="0" t="n">
        <f aca="false">SUM(AF361:AO361)+SUM(AZ361:BI361)</f>
        <v>0</v>
      </c>
      <c r="BW361" s="0" t="n">
        <f aca="false">SUM(L361:U361)</f>
        <v>0</v>
      </c>
    </row>
    <row r="362" customFormat="false" ht="15" hidden="false" customHeight="false" outlineLevel="0" collapsed="false">
      <c r="A362" s="0" t="n">
        <v>357</v>
      </c>
      <c r="B362" s="0" t="n">
        <f aca="false">BJ361</f>
        <v>0</v>
      </c>
      <c r="C362" s="0" t="n">
        <f aca="false">BK361</f>
        <v>0</v>
      </c>
      <c r="D362" s="0" t="n">
        <f aca="false">BL361</f>
        <v>0</v>
      </c>
      <c r="E362" s="0" t="n">
        <f aca="false">BM361</f>
        <v>0</v>
      </c>
      <c r="F362" s="0" t="n">
        <f aca="false">BN361</f>
        <v>0</v>
      </c>
      <c r="G362" s="0" t="n">
        <f aca="false">BO361</f>
        <v>0</v>
      </c>
      <c r="H362" s="0" t="n">
        <f aca="false">BP361</f>
        <v>0</v>
      </c>
      <c r="I362" s="0" t="n">
        <f aca="false">BQ361</f>
        <v>0</v>
      </c>
      <c r="J362" s="0" t="n">
        <f aca="false">BR361</f>
        <v>0</v>
      </c>
      <c r="K362" s="0" t="n">
        <f aca="false">BS361</f>
        <v>0</v>
      </c>
      <c r="L362" s="0" t="n">
        <f aca="false">ROUND(B362*N(Debts!$D$5)/12,2)</f>
        <v>0</v>
      </c>
      <c r="M362" s="0" t="n">
        <f aca="false">ROUND(C362*N(Debts!$D$6)/12,2)</f>
        <v>0</v>
      </c>
      <c r="N362" s="0" t="n">
        <f aca="false">ROUND(D362*N(Debts!$D$7)/12,2)</f>
        <v>0</v>
      </c>
      <c r="O362" s="0" t="n">
        <f aca="false">ROUND(E362*N(Debts!$D$8)/12,2)</f>
        <v>0</v>
      </c>
      <c r="P362" s="0" t="n">
        <f aca="false">ROUND(F362*N(Debts!$D$9)/12,2)</f>
        <v>0</v>
      </c>
      <c r="Q362" s="0" t="n">
        <f aca="false">ROUND(G362*N(Debts!$D$10)/12,2)</f>
        <v>0</v>
      </c>
      <c r="R362" s="0" t="n">
        <f aca="false">ROUND(H362*N(Debts!$D$11)/12,2)</f>
        <v>0</v>
      </c>
      <c r="S362" s="0" t="n">
        <f aca="false">ROUND(I362*N(Debts!$D$12)/12,2)</f>
        <v>0</v>
      </c>
      <c r="T362" s="0" t="n">
        <f aca="false">ROUND(J362*N(Debts!$D$13)/12,2)</f>
        <v>0</v>
      </c>
      <c r="U362" s="0" t="n">
        <f aca="false">ROUND(K362*N(Debts!$D$14)/12,2)</f>
        <v>0</v>
      </c>
      <c r="V362" s="0" t="n">
        <f aca="false">B362+L362</f>
        <v>0</v>
      </c>
      <c r="W362" s="0" t="n">
        <f aca="false">C362+M362</f>
        <v>0</v>
      </c>
      <c r="X362" s="0" t="n">
        <f aca="false">D362+N362</f>
        <v>0</v>
      </c>
      <c r="Y362" s="0" t="n">
        <f aca="false">E362+O362</f>
        <v>0</v>
      </c>
      <c r="Z362" s="0" t="n">
        <f aca="false">F362+P362</f>
        <v>0</v>
      </c>
      <c r="AA362" s="0" t="n">
        <f aca="false">G362+Q362</f>
        <v>0</v>
      </c>
      <c r="AB362" s="0" t="n">
        <f aca="false">H362+R362</f>
        <v>0</v>
      </c>
      <c r="AC362" s="0" t="n">
        <f aca="false">I362+S362</f>
        <v>0</v>
      </c>
      <c r="AD362" s="0" t="n">
        <f aca="false">J362+T362</f>
        <v>0</v>
      </c>
      <c r="AE362" s="0" t="n">
        <f aca="false">K362+U362</f>
        <v>0</v>
      </c>
      <c r="AF362" s="0" t="n">
        <f aca="false">MIN(N(Debts!$E$5),V362)</f>
        <v>0</v>
      </c>
      <c r="AG362" s="0" t="n">
        <f aca="false">MIN(N(Debts!$E$6),W362)</f>
        <v>0</v>
      </c>
      <c r="AH362" s="0" t="n">
        <f aca="false">MIN(N(Debts!$E$7),X362)</f>
        <v>0</v>
      </c>
      <c r="AI362" s="0" t="n">
        <f aca="false">MIN(N(Debts!$E$8),Y362)</f>
        <v>0</v>
      </c>
      <c r="AJ362" s="0" t="n">
        <f aca="false">MIN(N(Debts!$E$9),Z362)</f>
        <v>0</v>
      </c>
      <c r="AK362" s="0" t="n">
        <f aca="false">MIN(N(Debts!$E$10),AA362)</f>
        <v>0</v>
      </c>
      <c r="AL362" s="0" t="n">
        <f aca="false">MIN(N(Debts!$E$11),AB362)</f>
        <v>0</v>
      </c>
      <c r="AM362" s="0" t="n">
        <f aca="false">MIN(N(Debts!$E$12),AC362)</f>
        <v>0</v>
      </c>
      <c r="AN362" s="0" t="n">
        <f aca="false">MIN(N(Debts!$E$13),AD362)</f>
        <v>0</v>
      </c>
      <c r="AO362" s="0" t="n">
        <f aca="false">MIN(N(Debts!$E$14),AE362)</f>
        <v>0</v>
      </c>
      <c r="AP362" s="0" t="n">
        <f aca="false">V362-AF362</f>
        <v>0</v>
      </c>
      <c r="AQ362" s="0" t="n">
        <f aca="false">W362-AG362</f>
        <v>0</v>
      </c>
      <c r="AR362" s="0" t="n">
        <f aca="false">X362-AH362</f>
        <v>0</v>
      </c>
      <c r="AS362" s="0" t="n">
        <f aca="false">Y362-AI362</f>
        <v>0</v>
      </c>
      <c r="AT362" s="0" t="n">
        <f aca="false">Z362-AJ362</f>
        <v>0</v>
      </c>
      <c r="AU362" s="0" t="n">
        <f aca="false">AA362-AK362</f>
        <v>0</v>
      </c>
      <c r="AV362" s="0" t="n">
        <f aca="false">AB362-AL362</f>
        <v>0</v>
      </c>
      <c r="AW362" s="0" t="n">
        <f aca="false">AC362-AM362</f>
        <v>0</v>
      </c>
      <c r="AX362" s="0" t="n">
        <f aca="false">AD362-AN362</f>
        <v>0</v>
      </c>
      <c r="AY362" s="0" t="n">
        <f aca="false">AE362-AO362</f>
        <v>0</v>
      </c>
      <c r="AZ362" s="0" t="n">
        <f aca="false">MAX(0,MIN(AP362,$BT362-SUMIF($AP$2:$AY$2,"&lt;"&amp;AP$2,$AP362:$AY362)))</f>
        <v>0</v>
      </c>
      <c r="BA362" s="0" t="n">
        <f aca="false">MAX(0,MIN(AQ362,$BT362-SUMIF($AP$2:$AY$2,"&lt;"&amp;AQ$2,$AP362:$AY362)))</f>
        <v>0</v>
      </c>
      <c r="BB362" s="0" t="n">
        <f aca="false">MAX(0,MIN(AR362,$BT362-SUMIF($AP$2:$AY$2,"&lt;"&amp;AR$2,$AP362:$AY362)))</f>
        <v>0</v>
      </c>
      <c r="BC362" s="0" t="n">
        <f aca="false">MAX(0,MIN(AS362,$BT362-SUMIF($AP$2:$AY$2,"&lt;"&amp;AS$2,$AP362:$AY362)))</f>
        <v>0</v>
      </c>
      <c r="BD362" s="0" t="n">
        <f aca="false">MAX(0,MIN(AT362,$BT362-SUMIF($AP$2:$AY$2,"&lt;"&amp;AT$2,$AP362:$AY362)))</f>
        <v>0</v>
      </c>
      <c r="BE362" s="0" t="n">
        <f aca="false">MAX(0,MIN(AU362,$BT362-SUMIF($AP$2:$AY$2,"&lt;"&amp;AU$2,$AP362:$AY362)))</f>
        <v>0</v>
      </c>
      <c r="BF362" s="0" t="n">
        <f aca="false">MAX(0,MIN(AV362,$BT362-SUMIF($AP$2:$AY$2,"&lt;"&amp;AV$2,$AP362:$AY362)))</f>
        <v>0</v>
      </c>
      <c r="BG362" s="0" t="n">
        <f aca="false">MAX(0,MIN(AW362,$BT362-SUMIF($AP$2:$AY$2,"&lt;"&amp;AW$2,$AP362:$AY362)))</f>
        <v>0</v>
      </c>
      <c r="BH362" s="0" t="n">
        <f aca="false">MAX(0,MIN(AX362,$BT362-SUMIF($AP$2:$AY$2,"&lt;"&amp;AX$2,$AP362:$AY362)))</f>
        <v>0</v>
      </c>
      <c r="BI362" s="0" t="n">
        <f aca="false">MAX(0,MIN(AY362,$BT362-SUMIF($AP$2:$AY$2,"&lt;"&amp;AY$2,$AP362:$AY362)))</f>
        <v>0</v>
      </c>
      <c r="BJ362" s="0" t="n">
        <f aca="false">ROUND(V362-AF362-AZ362,2)</f>
        <v>0</v>
      </c>
      <c r="BK362" s="0" t="n">
        <f aca="false">ROUND(W362-AG362-BA362,2)</f>
        <v>0</v>
      </c>
      <c r="BL362" s="0" t="n">
        <f aca="false">ROUND(X362-AH362-BB362,2)</f>
        <v>0</v>
      </c>
      <c r="BM362" s="0" t="n">
        <f aca="false">ROUND(Y362-AI362-BC362,2)</f>
        <v>0</v>
      </c>
      <c r="BN362" s="0" t="n">
        <f aca="false">ROUND(Z362-AJ362-BD362,2)</f>
        <v>0</v>
      </c>
      <c r="BO362" s="0" t="n">
        <f aca="false">ROUND(AA362-AK362-BE362,2)</f>
        <v>0</v>
      </c>
      <c r="BP362" s="0" t="n">
        <f aca="false">ROUND(AB362-AL362-BF362,2)</f>
        <v>0</v>
      </c>
      <c r="BQ362" s="0" t="n">
        <f aca="false">ROUND(AC362-AM362-BG362,2)</f>
        <v>0</v>
      </c>
      <c r="BR362" s="0" t="n">
        <f aca="false">ROUND(AD362-AN362-BH362,2)</f>
        <v>0</v>
      </c>
      <c r="BS362" s="0" t="n">
        <f aca="false">ROUND(AE362-AO362-BI362,2)</f>
        <v>0</v>
      </c>
      <c r="BT362" s="0" t="n">
        <f aca="false">MAX(0,Plan!$C$4-SUM(AF362:AO362))</f>
        <v>650</v>
      </c>
      <c r="BU362" s="0" t="n">
        <f aca="false">ROUND(SUM(BJ362:BS362),2)</f>
        <v>0</v>
      </c>
      <c r="BV362" s="0" t="n">
        <f aca="false">SUM(AF362:AO362)+SUM(AZ362:BI362)</f>
        <v>0</v>
      </c>
      <c r="BW362" s="0" t="n">
        <f aca="false">SUM(L362:U362)</f>
        <v>0</v>
      </c>
    </row>
    <row r="363" customFormat="false" ht="15" hidden="false" customHeight="false" outlineLevel="0" collapsed="false">
      <c r="A363" s="0" t="n">
        <v>358</v>
      </c>
      <c r="B363" s="0" t="n">
        <f aca="false">BJ362</f>
        <v>0</v>
      </c>
      <c r="C363" s="0" t="n">
        <f aca="false">BK362</f>
        <v>0</v>
      </c>
      <c r="D363" s="0" t="n">
        <f aca="false">BL362</f>
        <v>0</v>
      </c>
      <c r="E363" s="0" t="n">
        <f aca="false">BM362</f>
        <v>0</v>
      </c>
      <c r="F363" s="0" t="n">
        <f aca="false">BN362</f>
        <v>0</v>
      </c>
      <c r="G363" s="0" t="n">
        <f aca="false">BO362</f>
        <v>0</v>
      </c>
      <c r="H363" s="0" t="n">
        <f aca="false">BP362</f>
        <v>0</v>
      </c>
      <c r="I363" s="0" t="n">
        <f aca="false">BQ362</f>
        <v>0</v>
      </c>
      <c r="J363" s="0" t="n">
        <f aca="false">BR362</f>
        <v>0</v>
      </c>
      <c r="K363" s="0" t="n">
        <f aca="false">BS362</f>
        <v>0</v>
      </c>
      <c r="L363" s="0" t="n">
        <f aca="false">ROUND(B363*N(Debts!$D$5)/12,2)</f>
        <v>0</v>
      </c>
      <c r="M363" s="0" t="n">
        <f aca="false">ROUND(C363*N(Debts!$D$6)/12,2)</f>
        <v>0</v>
      </c>
      <c r="N363" s="0" t="n">
        <f aca="false">ROUND(D363*N(Debts!$D$7)/12,2)</f>
        <v>0</v>
      </c>
      <c r="O363" s="0" t="n">
        <f aca="false">ROUND(E363*N(Debts!$D$8)/12,2)</f>
        <v>0</v>
      </c>
      <c r="P363" s="0" t="n">
        <f aca="false">ROUND(F363*N(Debts!$D$9)/12,2)</f>
        <v>0</v>
      </c>
      <c r="Q363" s="0" t="n">
        <f aca="false">ROUND(G363*N(Debts!$D$10)/12,2)</f>
        <v>0</v>
      </c>
      <c r="R363" s="0" t="n">
        <f aca="false">ROUND(H363*N(Debts!$D$11)/12,2)</f>
        <v>0</v>
      </c>
      <c r="S363" s="0" t="n">
        <f aca="false">ROUND(I363*N(Debts!$D$12)/12,2)</f>
        <v>0</v>
      </c>
      <c r="T363" s="0" t="n">
        <f aca="false">ROUND(J363*N(Debts!$D$13)/12,2)</f>
        <v>0</v>
      </c>
      <c r="U363" s="0" t="n">
        <f aca="false">ROUND(K363*N(Debts!$D$14)/12,2)</f>
        <v>0</v>
      </c>
      <c r="V363" s="0" t="n">
        <f aca="false">B363+L363</f>
        <v>0</v>
      </c>
      <c r="W363" s="0" t="n">
        <f aca="false">C363+M363</f>
        <v>0</v>
      </c>
      <c r="X363" s="0" t="n">
        <f aca="false">D363+N363</f>
        <v>0</v>
      </c>
      <c r="Y363" s="0" t="n">
        <f aca="false">E363+O363</f>
        <v>0</v>
      </c>
      <c r="Z363" s="0" t="n">
        <f aca="false">F363+P363</f>
        <v>0</v>
      </c>
      <c r="AA363" s="0" t="n">
        <f aca="false">G363+Q363</f>
        <v>0</v>
      </c>
      <c r="AB363" s="0" t="n">
        <f aca="false">H363+R363</f>
        <v>0</v>
      </c>
      <c r="AC363" s="0" t="n">
        <f aca="false">I363+S363</f>
        <v>0</v>
      </c>
      <c r="AD363" s="0" t="n">
        <f aca="false">J363+T363</f>
        <v>0</v>
      </c>
      <c r="AE363" s="0" t="n">
        <f aca="false">K363+U363</f>
        <v>0</v>
      </c>
      <c r="AF363" s="0" t="n">
        <f aca="false">MIN(N(Debts!$E$5),V363)</f>
        <v>0</v>
      </c>
      <c r="AG363" s="0" t="n">
        <f aca="false">MIN(N(Debts!$E$6),W363)</f>
        <v>0</v>
      </c>
      <c r="AH363" s="0" t="n">
        <f aca="false">MIN(N(Debts!$E$7),X363)</f>
        <v>0</v>
      </c>
      <c r="AI363" s="0" t="n">
        <f aca="false">MIN(N(Debts!$E$8),Y363)</f>
        <v>0</v>
      </c>
      <c r="AJ363" s="0" t="n">
        <f aca="false">MIN(N(Debts!$E$9),Z363)</f>
        <v>0</v>
      </c>
      <c r="AK363" s="0" t="n">
        <f aca="false">MIN(N(Debts!$E$10),AA363)</f>
        <v>0</v>
      </c>
      <c r="AL363" s="0" t="n">
        <f aca="false">MIN(N(Debts!$E$11),AB363)</f>
        <v>0</v>
      </c>
      <c r="AM363" s="0" t="n">
        <f aca="false">MIN(N(Debts!$E$12),AC363)</f>
        <v>0</v>
      </c>
      <c r="AN363" s="0" t="n">
        <f aca="false">MIN(N(Debts!$E$13),AD363)</f>
        <v>0</v>
      </c>
      <c r="AO363" s="0" t="n">
        <f aca="false">MIN(N(Debts!$E$14),AE363)</f>
        <v>0</v>
      </c>
      <c r="AP363" s="0" t="n">
        <f aca="false">V363-AF363</f>
        <v>0</v>
      </c>
      <c r="AQ363" s="0" t="n">
        <f aca="false">W363-AG363</f>
        <v>0</v>
      </c>
      <c r="AR363" s="0" t="n">
        <f aca="false">X363-AH363</f>
        <v>0</v>
      </c>
      <c r="AS363" s="0" t="n">
        <f aca="false">Y363-AI363</f>
        <v>0</v>
      </c>
      <c r="AT363" s="0" t="n">
        <f aca="false">Z363-AJ363</f>
        <v>0</v>
      </c>
      <c r="AU363" s="0" t="n">
        <f aca="false">AA363-AK363</f>
        <v>0</v>
      </c>
      <c r="AV363" s="0" t="n">
        <f aca="false">AB363-AL363</f>
        <v>0</v>
      </c>
      <c r="AW363" s="0" t="n">
        <f aca="false">AC363-AM363</f>
        <v>0</v>
      </c>
      <c r="AX363" s="0" t="n">
        <f aca="false">AD363-AN363</f>
        <v>0</v>
      </c>
      <c r="AY363" s="0" t="n">
        <f aca="false">AE363-AO363</f>
        <v>0</v>
      </c>
      <c r="AZ363" s="0" t="n">
        <f aca="false">MAX(0,MIN(AP363,$BT363-SUMIF($AP$2:$AY$2,"&lt;"&amp;AP$2,$AP363:$AY363)))</f>
        <v>0</v>
      </c>
      <c r="BA363" s="0" t="n">
        <f aca="false">MAX(0,MIN(AQ363,$BT363-SUMIF($AP$2:$AY$2,"&lt;"&amp;AQ$2,$AP363:$AY363)))</f>
        <v>0</v>
      </c>
      <c r="BB363" s="0" t="n">
        <f aca="false">MAX(0,MIN(AR363,$BT363-SUMIF($AP$2:$AY$2,"&lt;"&amp;AR$2,$AP363:$AY363)))</f>
        <v>0</v>
      </c>
      <c r="BC363" s="0" t="n">
        <f aca="false">MAX(0,MIN(AS363,$BT363-SUMIF($AP$2:$AY$2,"&lt;"&amp;AS$2,$AP363:$AY363)))</f>
        <v>0</v>
      </c>
      <c r="BD363" s="0" t="n">
        <f aca="false">MAX(0,MIN(AT363,$BT363-SUMIF($AP$2:$AY$2,"&lt;"&amp;AT$2,$AP363:$AY363)))</f>
        <v>0</v>
      </c>
      <c r="BE363" s="0" t="n">
        <f aca="false">MAX(0,MIN(AU363,$BT363-SUMIF($AP$2:$AY$2,"&lt;"&amp;AU$2,$AP363:$AY363)))</f>
        <v>0</v>
      </c>
      <c r="BF363" s="0" t="n">
        <f aca="false">MAX(0,MIN(AV363,$BT363-SUMIF($AP$2:$AY$2,"&lt;"&amp;AV$2,$AP363:$AY363)))</f>
        <v>0</v>
      </c>
      <c r="BG363" s="0" t="n">
        <f aca="false">MAX(0,MIN(AW363,$BT363-SUMIF($AP$2:$AY$2,"&lt;"&amp;AW$2,$AP363:$AY363)))</f>
        <v>0</v>
      </c>
      <c r="BH363" s="0" t="n">
        <f aca="false">MAX(0,MIN(AX363,$BT363-SUMIF($AP$2:$AY$2,"&lt;"&amp;AX$2,$AP363:$AY363)))</f>
        <v>0</v>
      </c>
      <c r="BI363" s="0" t="n">
        <f aca="false">MAX(0,MIN(AY363,$BT363-SUMIF($AP$2:$AY$2,"&lt;"&amp;AY$2,$AP363:$AY363)))</f>
        <v>0</v>
      </c>
      <c r="BJ363" s="0" t="n">
        <f aca="false">ROUND(V363-AF363-AZ363,2)</f>
        <v>0</v>
      </c>
      <c r="BK363" s="0" t="n">
        <f aca="false">ROUND(W363-AG363-BA363,2)</f>
        <v>0</v>
      </c>
      <c r="BL363" s="0" t="n">
        <f aca="false">ROUND(X363-AH363-BB363,2)</f>
        <v>0</v>
      </c>
      <c r="BM363" s="0" t="n">
        <f aca="false">ROUND(Y363-AI363-BC363,2)</f>
        <v>0</v>
      </c>
      <c r="BN363" s="0" t="n">
        <f aca="false">ROUND(Z363-AJ363-BD363,2)</f>
        <v>0</v>
      </c>
      <c r="BO363" s="0" t="n">
        <f aca="false">ROUND(AA363-AK363-BE363,2)</f>
        <v>0</v>
      </c>
      <c r="BP363" s="0" t="n">
        <f aca="false">ROUND(AB363-AL363-BF363,2)</f>
        <v>0</v>
      </c>
      <c r="BQ363" s="0" t="n">
        <f aca="false">ROUND(AC363-AM363-BG363,2)</f>
        <v>0</v>
      </c>
      <c r="BR363" s="0" t="n">
        <f aca="false">ROUND(AD363-AN363-BH363,2)</f>
        <v>0</v>
      </c>
      <c r="BS363" s="0" t="n">
        <f aca="false">ROUND(AE363-AO363-BI363,2)</f>
        <v>0</v>
      </c>
      <c r="BT363" s="0" t="n">
        <f aca="false">MAX(0,Plan!$C$4-SUM(AF363:AO363))</f>
        <v>650</v>
      </c>
      <c r="BU363" s="0" t="n">
        <f aca="false">ROUND(SUM(BJ363:BS363),2)</f>
        <v>0</v>
      </c>
      <c r="BV363" s="0" t="n">
        <f aca="false">SUM(AF363:AO363)+SUM(AZ363:BI363)</f>
        <v>0</v>
      </c>
      <c r="BW363" s="0" t="n">
        <f aca="false">SUM(L363:U363)</f>
        <v>0</v>
      </c>
    </row>
    <row r="364" customFormat="false" ht="15" hidden="false" customHeight="false" outlineLevel="0" collapsed="false">
      <c r="A364" s="0" t="n">
        <v>359</v>
      </c>
      <c r="B364" s="0" t="n">
        <f aca="false">BJ363</f>
        <v>0</v>
      </c>
      <c r="C364" s="0" t="n">
        <f aca="false">BK363</f>
        <v>0</v>
      </c>
      <c r="D364" s="0" t="n">
        <f aca="false">BL363</f>
        <v>0</v>
      </c>
      <c r="E364" s="0" t="n">
        <f aca="false">BM363</f>
        <v>0</v>
      </c>
      <c r="F364" s="0" t="n">
        <f aca="false">BN363</f>
        <v>0</v>
      </c>
      <c r="G364" s="0" t="n">
        <f aca="false">BO363</f>
        <v>0</v>
      </c>
      <c r="H364" s="0" t="n">
        <f aca="false">BP363</f>
        <v>0</v>
      </c>
      <c r="I364" s="0" t="n">
        <f aca="false">BQ363</f>
        <v>0</v>
      </c>
      <c r="J364" s="0" t="n">
        <f aca="false">BR363</f>
        <v>0</v>
      </c>
      <c r="K364" s="0" t="n">
        <f aca="false">BS363</f>
        <v>0</v>
      </c>
      <c r="L364" s="0" t="n">
        <f aca="false">ROUND(B364*N(Debts!$D$5)/12,2)</f>
        <v>0</v>
      </c>
      <c r="M364" s="0" t="n">
        <f aca="false">ROUND(C364*N(Debts!$D$6)/12,2)</f>
        <v>0</v>
      </c>
      <c r="N364" s="0" t="n">
        <f aca="false">ROUND(D364*N(Debts!$D$7)/12,2)</f>
        <v>0</v>
      </c>
      <c r="O364" s="0" t="n">
        <f aca="false">ROUND(E364*N(Debts!$D$8)/12,2)</f>
        <v>0</v>
      </c>
      <c r="P364" s="0" t="n">
        <f aca="false">ROUND(F364*N(Debts!$D$9)/12,2)</f>
        <v>0</v>
      </c>
      <c r="Q364" s="0" t="n">
        <f aca="false">ROUND(G364*N(Debts!$D$10)/12,2)</f>
        <v>0</v>
      </c>
      <c r="R364" s="0" t="n">
        <f aca="false">ROUND(H364*N(Debts!$D$11)/12,2)</f>
        <v>0</v>
      </c>
      <c r="S364" s="0" t="n">
        <f aca="false">ROUND(I364*N(Debts!$D$12)/12,2)</f>
        <v>0</v>
      </c>
      <c r="T364" s="0" t="n">
        <f aca="false">ROUND(J364*N(Debts!$D$13)/12,2)</f>
        <v>0</v>
      </c>
      <c r="U364" s="0" t="n">
        <f aca="false">ROUND(K364*N(Debts!$D$14)/12,2)</f>
        <v>0</v>
      </c>
      <c r="V364" s="0" t="n">
        <f aca="false">B364+L364</f>
        <v>0</v>
      </c>
      <c r="W364" s="0" t="n">
        <f aca="false">C364+M364</f>
        <v>0</v>
      </c>
      <c r="X364" s="0" t="n">
        <f aca="false">D364+N364</f>
        <v>0</v>
      </c>
      <c r="Y364" s="0" t="n">
        <f aca="false">E364+O364</f>
        <v>0</v>
      </c>
      <c r="Z364" s="0" t="n">
        <f aca="false">F364+P364</f>
        <v>0</v>
      </c>
      <c r="AA364" s="0" t="n">
        <f aca="false">G364+Q364</f>
        <v>0</v>
      </c>
      <c r="AB364" s="0" t="n">
        <f aca="false">H364+R364</f>
        <v>0</v>
      </c>
      <c r="AC364" s="0" t="n">
        <f aca="false">I364+S364</f>
        <v>0</v>
      </c>
      <c r="AD364" s="0" t="n">
        <f aca="false">J364+T364</f>
        <v>0</v>
      </c>
      <c r="AE364" s="0" t="n">
        <f aca="false">K364+U364</f>
        <v>0</v>
      </c>
      <c r="AF364" s="0" t="n">
        <f aca="false">MIN(N(Debts!$E$5),V364)</f>
        <v>0</v>
      </c>
      <c r="AG364" s="0" t="n">
        <f aca="false">MIN(N(Debts!$E$6),W364)</f>
        <v>0</v>
      </c>
      <c r="AH364" s="0" t="n">
        <f aca="false">MIN(N(Debts!$E$7),X364)</f>
        <v>0</v>
      </c>
      <c r="AI364" s="0" t="n">
        <f aca="false">MIN(N(Debts!$E$8),Y364)</f>
        <v>0</v>
      </c>
      <c r="AJ364" s="0" t="n">
        <f aca="false">MIN(N(Debts!$E$9),Z364)</f>
        <v>0</v>
      </c>
      <c r="AK364" s="0" t="n">
        <f aca="false">MIN(N(Debts!$E$10),AA364)</f>
        <v>0</v>
      </c>
      <c r="AL364" s="0" t="n">
        <f aca="false">MIN(N(Debts!$E$11),AB364)</f>
        <v>0</v>
      </c>
      <c r="AM364" s="0" t="n">
        <f aca="false">MIN(N(Debts!$E$12),AC364)</f>
        <v>0</v>
      </c>
      <c r="AN364" s="0" t="n">
        <f aca="false">MIN(N(Debts!$E$13),AD364)</f>
        <v>0</v>
      </c>
      <c r="AO364" s="0" t="n">
        <f aca="false">MIN(N(Debts!$E$14),AE364)</f>
        <v>0</v>
      </c>
      <c r="AP364" s="0" t="n">
        <f aca="false">V364-AF364</f>
        <v>0</v>
      </c>
      <c r="AQ364" s="0" t="n">
        <f aca="false">W364-AG364</f>
        <v>0</v>
      </c>
      <c r="AR364" s="0" t="n">
        <f aca="false">X364-AH364</f>
        <v>0</v>
      </c>
      <c r="AS364" s="0" t="n">
        <f aca="false">Y364-AI364</f>
        <v>0</v>
      </c>
      <c r="AT364" s="0" t="n">
        <f aca="false">Z364-AJ364</f>
        <v>0</v>
      </c>
      <c r="AU364" s="0" t="n">
        <f aca="false">AA364-AK364</f>
        <v>0</v>
      </c>
      <c r="AV364" s="0" t="n">
        <f aca="false">AB364-AL364</f>
        <v>0</v>
      </c>
      <c r="AW364" s="0" t="n">
        <f aca="false">AC364-AM364</f>
        <v>0</v>
      </c>
      <c r="AX364" s="0" t="n">
        <f aca="false">AD364-AN364</f>
        <v>0</v>
      </c>
      <c r="AY364" s="0" t="n">
        <f aca="false">AE364-AO364</f>
        <v>0</v>
      </c>
      <c r="AZ364" s="0" t="n">
        <f aca="false">MAX(0,MIN(AP364,$BT364-SUMIF($AP$2:$AY$2,"&lt;"&amp;AP$2,$AP364:$AY364)))</f>
        <v>0</v>
      </c>
      <c r="BA364" s="0" t="n">
        <f aca="false">MAX(0,MIN(AQ364,$BT364-SUMIF($AP$2:$AY$2,"&lt;"&amp;AQ$2,$AP364:$AY364)))</f>
        <v>0</v>
      </c>
      <c r="BB364" s="0" t="n">
        <f aca="false">MAX(0,MIN(AR364,$BT364-SUMIF($AP$2:$AY$2,"&lt;"&amp;AR$2,$AP364:$AY364)))</f>
        <v>0</v>
      </c>
      <c r="BC364" s="0" t="n">
        <f aca="false">MAX(0,MIN(AS364,$BT364-SUMIF($AP$2:$AY$2,"&lt;"&amp;AS$2,$AP364:$AY364)))</f>
        <v>0</v>
      </c>
      <c r="BD364" s="0" t="n">
        <f aca="false">MAX(0,MIN(AT364,$BT364-SUMIF($AP$2:$AY$2,"&lt;"&amp;AT$2,$AP364:$AY364)))</f>
        <v>0</v>
      </c>
      <c r="BE364" s="0" t="n">
        <f aca="false">MAX(0,MIN(AU364,$BT364-SUMIF($AP$2:$AY$2,"&lt;"&amp;AU$2,$AP364:$AY364)))</f>
        <v>0</v>
      </c>
      <c r="BF364" s="0" t="n">
        <f aca="false">MAX(0,MIN(AV364,$BT364-SUMIF($AP$2:$AY$2,"&lt;"&amp;AV$2,$AP364:$AY364)))</f>
        <v>0</v>
      </c>
      <c r="BG364" s="0" t="n">
        <f aca="false">MAX(0,MIN(AW364,$BT364-SUMIF($AP$2:$AY$2,"&lt;"&amp;AW$2,$AP364:$AY364)))</f>
        <v>0</v>
      </c>
      <c r="BH364" s="0" t="n">
        <f aca="false">MAX(0,MIN(AX364,$BT364-SUMIF($AP$2:$AY$2,"&lt;"&amp;AX$2,$AP364:$AY364)))</f>
        <v>0</v>
      </c>
      <c r="BI364" s="0" t="n">
        <f aca="false">MAX(0,MIN(AY364,$BT364-SUMIF($AP$2:$AY$2,"&lt;"&amp;AY$2,$AP364:$AY364)))</f>
        <v>0</v>
      </c>
      <c r="BJ364" s="0" t="n">
        <f aca="false">ROUND(V364-AF364-AZ364,2)</f>
        <v>0</v>
      </c>
      <c r="BK364" s="0" t="n">
        <f aca="false">ROUND(W364-AG364-BA364,2)</f>
        <v>0</v>
      </c>
      <c r="BL364" s="0" t="n">
        <f aca="false">ROUND(X364-AH364-BB364,2)</f>
        <v>0</v>
      </c>
      <c r="BM364" s="0" t="n">
        <f aca="false">ROUND(Y364-AI364-BC364,2)</f>
        <v>0</v>
      </c>
      <c r="BN364" s="0" t="n">
        <f aca="false">ROUND(Z364-AJ364-BD364,2)</f>
        <v>0</v>
      </c>
      <c r="BO364" s="0" t="n">
        <f aca="false">ROUND(AA364-AK364-BE364,2)</f>
        <v>0</v>
      </c>
      <c r="BP364" s="0" t="n">
        <f aca="false">ROUND(AB364-AL364-BF364,2)</f>
        <v>0</v>
      </c>
      <c r="BQ364" s="0" t="n">
        <f aca="false">ROUND(AC364-AM364-BG364,2)</f>
        <v>0</v>
      </c>
      <c r="BR364" s="0" t="n">
        <f aca="false">ROUND(AD364-AN364-BH364,2)</f>
        <v>0</v>
      </c>
      <c r="BS364" s="0" t="n">
        <f aca="false">ROUND(AE364-AO364-BI364,2)</f>
        <v>0</v>
      </c>
      <c r="BT364" s="0" t="n">
        <f aca="false">MAX(0,Plan!$C$4-SUM(AF364:AO364))</f>
        <v>650</v>
      </c>
      <c r="BU364" s="0" t="n">
        <f aca="false">ROUND(SUM(BJ364:BS364),2)</f>
        <v>0</v>
      </c>
      <c r="BV364" s="0" t="n">
        <f aca="false">SUM(AF364:AO364)+SUM(AZ364:BI364)</f>
        <v>0</v>
      </c>
      <c r="BW364" s="0" t="n">
        <f aca="false">SUM(L364:U364)</f>
        <v>0</v>
      </c>
    </row>
    <row r="365" customFormat="false" ht="15" hidden="false" customHeight="false" outlineLevel="0" collapsed="false">
      <c r="A365" s="0" t="n">
        <v>360</v>
      </c>
      <c r="B365" s="0" t="n">
        <f aca="false">BJ364</f>
        <v>0</v>
      </c>
      <c r="C365" s="0" t="n">
        <f aca="false">BK364</f>
        <v>0</v>
      </c>
      <c r="D365" s="0" t="n">
        <f aca="false">BL364</f>
        <v>0</v>
      </c>
      <c r="E365" s="0" t="n">
        <f aca="false">BM364</f>
        <v>0</v>
      </c>
      <c r="F365" s="0" t="n">
        <f aca="false">BN364</f>
        <v>0</v>
      </c>
      <c r="G365" s="0" t="n">
        <f aca="false">BO364</f>
        <v>0</v>
      </c>
      <c r="H365" s="0" t="n">
        <f aca="false">BP364</f>
        <v>0</v>
      </c>
      <c r="I365" s="0" t="n">
        <f aca="false">BQ364</f>
        <v>0</v>
      </c>
      <c r="J365" s="0" t="n">
        <f aca="false">BR364</f>
        <v>0</v>
      </c>
      <c r="K365" s="0" t="n">
        <f aca="false">BS364</f>
        <v>0</v>
      </c>
      <c r="L365" s="0" t="n">
        <f aca="false">ROUND(B365*N(Debts!$D$5)/12,2)</f>
        <v>0</v>
      </c>
      <c r="M365" s="0" t="n">
        <f aca="false">ROUND(C365*N(Debts!$D$6)/12,2)</f>
        <v>0</v>
      </c>
      <c r="N365" s="0" t="n">
        <f aca="false">ROUND(D365*N(Debts!$D$7)/12,2)</f>
        <v>0</v>
      </c>
      <c r="O365" s="0" t="n">
        <f aca="false">ROUND(E365*N(Debts!$D$8)/12,2)</f>
        <v>0</v>
      </c>
      <c r="P365" s="0" t="n">
        <f aca="false">ROUND(F365*N(Debts!$D$9)/12,2)</f>
        <v>0</v>
      </c>
      <c r="Q365" s="0" t="n">
        <f aca="false">ROUND(G365*N(Debts!$D$10)/12,2)</f>
        <v>0</v>
      </c>
      <c r="R365" s="0" t="n">
        <f aca="false">ROUND(H365*N(Debts!$D$11)/12,2)</f>
        <v>0</v>
      </c>
      <c r="S365" s="0" t="n">
        <f aca="false">ROUND(I365*N(Debts!$D$12)/12,2)</f>
        <v>0</v>
      </c>
      <c r="T365" s="0" t="n">
        <f aca="false">ROUND(J365*N(Debts!$D$13)/12,2)</f>
        <v>0</v>
      </c>
      <c r="U365" s="0" t="n">
        <f aca="false">ROUND(K365*N(Debts!$D$14)/12,2)</f>
        <v>0</v>
      </c>
      <c r="V365" s="0" t="n">
        <f aca="false">B365+L365</f>
        <v>0</v>
      </c>
      <c r="W365" s="0" t="n">
        <f aca="false">C365+M365</f>
        <v>0</v>
      </c>
      <c r="X365" s="0" t="n">
        <f aca="false">D365+N365</f>
        <v>0</v>
      </c>
      <c r="Y365" s="0" t="n">
        <f aca="false">E365+O365</f>
        <v>0</v>
      </c>
      <c r="Z365" s="0" t="n">
        <f aca="false">F365+P365</f>
        <v>0</v>
      </c>
      <c r="AA365" s="0" t="n">
        <f aca="false">G365+Q365</f>
        <v>0</v>
      </c>
      <c r="AB365" s="0" t="n">
        <f aca="false">H365+R365</f>
        <v>0</v>
      </c>
      <c r="AC365" s="0" t="n">
        <f aca="false">I365+S365</f>
        <v>0</v>
      </c>
      <c r="AD365" s="0" t="n">
        <f aca="false">J365+T365</f>
        <v>0</v>
      </c>
      <c r="AE365" s="0" t="n">
        <f aca="false">K365+U365</f>
        <v>0</v>
      </c>
      <c r="AF365" s="0" t="n">
        <f aca="false">MIN(N(Debts!$E$5),V365)</f>
        <v>0</v>
      </c>
      <c r="AG365" s="0" t="n">
        <f aca="false">MIN(N(Debts!$E$6),W365)</f>
        <v>0</v>
      </c>
      <c r="AH365" s="0" t="n">
        <f aca="false">MIN(N(Debts!$E$7),X365)</f>
        <v>0</v>
      </c>
      <c r="AI365" s="0" t="n">
        <f aca="false">MIN(N(Debts!$E$8),Y365)</f>
        <v>0</v>
      </c>
      <c r="AJ365" s="0" t="n">
        <f aca="false">MIN(N(Debts!$E$9),Z365)</f>
        <v>0</v>
      </c>
      <c r="AK365" s="0" t="n">
        <f aca="false">MIN(N(Debts!$E$10),AA365)</f>
        <v>0</v>
      </c>
      <c r="AL365" s="0" t="n">
        <f aca="false">MIN(N(Debts!$E$11),AB365)</f>
        <v>0</v>
      </c>
      <c r="AM365" s="0" t="n">
        <f aca="false">MIN(N(Debts!$E$12),AC365)</f>
        <v>0</v>
      </c>
      <c r="AN365" s="0" t="n">
        <f aca="false">MIN(N(Debts!$E$13),AD365)</f>
        <v>0</v>
      </c>
      <c r="AO365" s="0" t="n">
        <f aca="false">MIN(N(Debts!$E$14),AE365)</f>
        <v>0</v>
      </c>
      <c r="AP365" s="0" t="n">
        <f aca="false">V365-AF365</f>
        <v>0</v>
      </c>
      <c r="AQ365" s="0" t="n">
        <f aca="false">W365-AG365</f>
        <v>0</v>
      </c>
      <c r="AR365" s="0" t="n">
        <f aca="false">X365-AH365</f>
        <v>0</v>
      </c>
      <c r="AS365" s="0" t="n">
        <f aca="false">Y365-AI365</f>
        <v>0</v>
      </c>
      <c r="AT365" s="0" t="n">
        <f aca="false">Z365-AJ365</f>
        <v>0</v>
      </c>
      <c r="AU365" s="0" t="n">
        <f aca="false">AA365-AK365</f>
        <v>0</v>
      </c>
      <c r="AV365" s="0" t="n">
        <f aca="false">AB365-AL365</f>
        <v>0</v>
      </c>
      <c r="AW365" s="0" t="n">
        <f aca="false">AC365-AM365</f>
        <v>0</v>
      </c>
      <c r="AX365" s="0" t="n">
        <f aca="false">AD365-AN365</f>
        <v>0</v>
      </c>
      <c r="AY365" s="0" t="n">
        <f aca="false">AE365-AO365</f>
        <v>0</v>
      </c>
      <c r="AZ365" s="0" t="n">
        <f aca="false">MAX(0,MIN(AP365,$BT365-SUMIF($AP$2:$AY$2,"&lt;"&amp;AP$2,$AP365:$AY365)))</f>
        <v>0</v>
      </c>
      <c r="BA365" s="0" t="n">
        <f aca="false">MAX(0,MIN(AQ365,$BT365-SUMIF($AP$2:$AY$2,"&lt;"&amp;AQ$2,$AP365:$AY365)))</f>
        <v>0</v>
      </c>
      <c r="BB365" s="0" t="n">
        <f aca="false">MAX(0,MIN(AR365,$BT365-SUMIF($AP$2:$AY$2,"&lt;"&amp;AR$2,$AP365:$AY365)))</f>
        <v>0</v>
      </c>
      <c r="BC365" s="0" t="n">
        <f aca="false">MAX(0,MIN(AS365,$BT365-SUMIF($AP$2:$AY$2,"&lt;"&amp;AS$2,$AP365:$AY365)))</f>
        <v>0</v>
      </c>
      <c r="BD365" s="0" t="n">
        <f aca="false">MAX(0,MIN(AT365,$BT365-SUMIF($AP$2:$AY$2,"&lt;"&amp;AT$2,$AP365:$AY365)))</f>
        <v>0</v>
      </c>
      <c r="BE365" s="0" t="n">
        <f aca="false">MAX(0,MIN(AU365,$BT365-SUMIF($AP$2:$AY$2,"&lt;"&amp;AU$2,$AP365:$AY365)))</f>
        <v>0</v>
      </c>
      <c r="BF365" s="0" t="n">
        <f aca="false">MAX(0,MIN(AV365,$BT365-SUMIF($AP$2:$AY$2,"&lt;"&amp;AV$2,$AP365:$AY365)))</f>
        <v>0</v>
      </c>
      <c r="BG365" s="0" t="n">
        <f aca="false">MAX(0,MIN(AW365,$BT365-SUMIF($AP$2:$AY$2,"&lt;"&amp;AW$2,$AP365:$AY365)))</f>
        <v>0</v>
      </c>
      <c r="BH365" s="0" t="n">
        <f aca="false">MAX(0,MIN(AX365,$BT365-SUMIF($AP$2:$AY$2,"&lt;"&amp;AX$2,$AP365:$AY365)))</f>
        <v>0</v>
      </c>
      <c r="BI365" s="0" t="n">
        <f aca="false">MAX(0,MIN(AY365,$BT365-SUMIF($AP$2:$AY$2,"&lt;"&amp;AY$2,$AP365:$AY365)))</f>
        <v>0</v>
      </c>
      <c r="BJ365" s="0" t="n">
        <f aca="false">ROUND(V365-AF365-AZ365,2)</f>
        <v>0</v>
      </c>
      <c r="BK365" s="0" t="n">
        <f aca="false">ROUND(W365-AG365-BA365,2)</f>
        <v>0</v>
      </c>
      <c r="BL365" s="0" t="n">
        <f aca="false">ROUND(X365-AH365-BB365,2)</f>
        <v>0</v>
      </c>
      <c r="BM365" s="0" t="n">
        <f aca="false">ROUND(Y365-AI365-BC365,2)</f>
        <v>0</v>
      </c>
      <c r="BN365" s="0" t="n">
        <f aca="false">ROUND(Z365-AJ365-BD365,2)</f>
        <v>0</v>
      </c>
      <c r="BO365" s="0" t="n">
        <f aca="false">ROUND(AA365-AK365-BE365,2)</f>
        <v>0</v>
      </c>
      <c r="BP365" s="0" t="n">
        <f aca="false">ROUND(AB365-AL365-BF365,2)</f>
        <v>0</v>
      </c>
      <c r="BQ365" s="0" t="n">
        <f aca="false">ROUND(AC365-AM365-BG365,2)</f>
        <v>0</v>
      </c>
      <c r="BR365" s="0" t="n">
        <f aca="false">ROUND(AD365-AN365-BH365,2)</f>
        <v>0</v>
      </c>
      <c r="BS365" s="0" t="n">
        <f aca="false">ROUND(AE365-AO365-BI365,2)</f>
        <v>0</v>
      </c>
      <c r="BT365" s="0" t="n">
        <f aca="false">MAX(0,Plan!$C$4-SUM(AF365:AO365))</f>
        <v>650</v>
      </c>
      <c r="BU365" s="0" t="n">
        <f aca="false">ROUND(SUM(BJ365:BS365),2)</f>
        <v>0</v>
      </c>
      <c r="BV365" s="0" t="n">
        <f aca="false">SUM(AF365:AO365)+SUM(AZ365:BI365)</f>
        <v>0</v>
      </c>
      <c r="BW365" s="0" t="n">
        <f aca="false">SUM(L365:U365)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W3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77</v>
      </c>
    </row>
    <row r="2" customFormat="false" ht="15" hidden="false" customHeight="false" outlineLevel="0" collapsed="false">
      <c r="A2" s="0" t="s">
        <v>65</v>
      </c>
      <c r="AP2" s="0" t="n">
        <f aca="false">RANK(AP3,$AP$3:$AY$3,1)</f>
        <v>1</v>
      </c>
      <c r="AQ2" s="0" t="n">
        <f aca="false">RANK(AQ3,$AP$3:$AY$3,1)</f>
        <v>2</v>
      </c>
      <c r="AR2" s="0" t="n">
        <f aca="false">RANK(AR3,$AP$3:$AY$3,1)</f>
        <v>3</v>
      </c>
      <c r="AS2" s="0" t="n">
        <f aca="false">RANK(AS3,$AP$3:$AY$3,1)</f>
        <v>4</v>
      </c>
      <c r="AT2" s="0" t="n">
        <f aca="false">RANK(AT3,$AP$3:$AY$3,1)</f>
        <v>5</v>
      </c>
      <c r="AU2" s="0" t="n">
        <f aca="false">RANK(AU3,$AP$3:$AY$3,1)</f>
        <v>6</v>
      </c>
      <c r="AV2" s="0" t="n">
        <f aca="false">RANK(AV3,$AP$3:$AY$3,1)</f>
        <v>7</v>
      </c>
      <c r="AW2" s="0" t="n">
        <f aca="false">RANK(AW3,$AP$3:$AY$3,1)</f>
        <v>8</v>
      </c>
      <c r="AX2" s="0" t="n">
        <f aca="false">RANK(AX3,$AP$3:$AY$3,1)</f>
        <v>9</v>
      </c>
      <c r="AY2" s="0" t="n">
        <f aca="false">RANK(AY3,$AP$3:$AY$3,1)</f>
        <v>10</v>
      </c>
    </row>
    <row r="3" customFormat="false" ht="15" hidden="false" customHeight="false" outlineLevel="0" collapsed="false">
      <c r="A3" s="0" t="s">
        <v>66</v>
      </c>
      <c r="AP3" s="0" t="n">
        <f aca="false">IF(OR(Debts!$B$5="",N(Debts!$C$5)&lt;=0),1000000000000+1,-Debts!$D$5+1/1000000)</f>
        <v>-0.249899</v>
      </c>
      <c r="AQ3" s="0" t="n">
        <f aca="false">IF(OR(Debts!$B$6="",N(Debts!$C$6)&lt;=0),1000000000000+2,-Debts!$D$6+2/1000000)</f>
        <v>-0.214898</v>
      </c>
      <c r="AR3" s="0" t="n">
        <f aca="false">IF(OR(Debts!$B$7="",N(Debts!$C$7)&lt;=0),1000000000000+3,-Debts!$D$7+3/1000000)</f>
        <v>-0.114997</v>
      </c>
      <c r="AS3" s="0" t="n">
        <f aca="false">IF(OR(Debts!$B$8="",N(Debts!$C$8)&lt;=0),1000000000000+4,-Debts!$D$8+4/1000000)</f>
        <v>-0.078996</v>
      </c>
      <c r="AT3" s="0" t="n">
        <f aca="false">IF(OR(Debts!$B$9="",N(Debts!$C$9)&lt;=0),1000000000000+5,-Debts!$D$9+5/1000000)</f>
        <v>1000000000005</v>
      </c>
      <c r="AU3" s="0" t="n">
        <f aca="false">IF(OR(Debts!$B$10="",N(Debts!$C$10)&lt;=0),1000000000000+6,-Debts!$D$10+6/1000000)</f>
        <v>1000000000006</v>
      </c>
      <c r="AV3" s="0" t="n">
        <f aca="false">IF(OR(Debts!$B$11="",N(Debts!$C$11)&lt;=0),1000000000000+7,-Debts!$D$11+7/1000000)</f>
        <v>1000000000007</v>
      </c>
      <c r="AW3" s="0" t="n">
        <f aca="false">IF(OR(Debts!$B$12="",N(Debts!$C$12)&lt;=0),1000000000000+8,-Debts!$D$12+8/1000000)</f>
        <v>1000000000008</v>
      </c>
      <c r="AX3" s="0" t="n">
        <f aca="false">IF(OR(Debts!$B$13="",N(Debts!$C$13)&lt;=0),1000000000000+9,-Debts!$D$13+9/1000000)</f>
        <v>1000000000009</v>
      </c>
      <c r="AY3" s="0" t="n">
        <f aca="false">IF(OR(Debts!$B$14="",N(Debts!$C$14)&lt;=0),1000000000000+10,-Debts!$D$14+10/1000000)</f>
        <v>1000000000010</v>
      </c>
    </row>
    <row r="4" customFormat="false" ht="15" hidden="false" customHeight="false" outlineLevel="0" collapsed="false">
      <c r="B4" s="0" t="s">
        <v>67</v>
      </c>
      <c r="L4" s="0" t="s">
        <v>68</v>
      </c>
      <c r="V4" s="0" t="s">
        <v>69</v>
      </c>
      <c r="AF4" s="0" t="s">
        <v>70</v>
      </c>
      <c r="AP4" s="0" t="s">
        <v>71</v>
      </c>
      <c r="AZ4" s="0" t="s">
        <v>72</v>
      </c>
      <c r="BJ4" s="0" t="s">
        <v>73</v>
      </c>
      <c r="BT4" s="0" t="s">
        <v>74</v>
      </c>
      <c r="BU4" s="0" t="s">
        <v>75</v>
      </c>
      <c r="BV4" s="0" t="s">
        <v>76</v>
      </c>
      <c r="BW4" s="0" t="s">
        <v>68</v>
      </c>
    </row>
    <row r="5" customFormat="false" ht="15" hidden="false" customHeight="false" outlineLevel="0" collapsed="false">
      <c r="A5" s="0" t="n">
        <v>0</v>
      </c>
      <c r="BJ5" s="27" t="n">
        <f aca="false">IF(OR(Debts!$B$5="",N(Debts!$C$5)&lt;=0),0,Debts!$C$5)</f>
        <v>850</v>
      </c>
      <c r="BK5" s="27" t="n">
        <f aca="false">IF(OR(Debts!$B$6="",N(Debts!$C$6)&lt;=0),0,Debts!$C$6)</f>
        <v>4200</v>
      </c>
      <c r="BL5" s="27" t="n">
        <f aca="false">IF(OR(Debts!$B$7="",N(Debts!$C$7)&lt;=0),0,Debts!$C$7)</f>
        <v>3000</v>
      </c>
      <c r="BM5" s="27" t="n">
        <f aca="false">IF(OR(Debts!$B$8="",N(Debts!$C$8)&lt;=0),0,Debts!$C$8)</f>
        <v>9800</v>
      </c>
      <c r="BN5" s="0" t="n">
        <f aca="false">IF(OR(Debts!$B$9="",N(Debts!$C$9)&lt;=0),0,Debts!$C$9)</f>
        <v>0</v>
      </c>
      <c r="BO5" s="0" t="n">
        <f aca="false">IF(OR(Debts!$B$10="",N(Debts!$C$10)&lt;=0),0,Debts!$C$10)</f>
        <v>0</v>
      </c>
      <c r="BP5" s="0" t="n">
        <f aca="false">IF(OR(Debts!$B$11="",N(Debts!$C$11)&lt;=0),0,Debts!$C$11)</f>
        <v>0</v>
      </c>
      <c r="BQ5" s="0" t="n">
        <f aca="false">IF(OR(Debts!$B$12="",N(Debts!$C$12)&lt;=0),0,Debts!$C$12)</f>
        <v>0</v>
      </c>
      <c r="BR5" s="0" t="n">
        <f aca="false">IF(OR(Debts!$B$13="",N(Debts!$C$13)&lt;=0),0,Debts!$C$13)</f>
        <v>0</v>
      </c>
      <c r="BS5" s="0" t="n">
        <f aca="false">IF(OR(Debts!$B$14="",N(Debts!$C$14)&lt;=0),0,Debts!$C$14)</f>
        <v>0</v>
      </c>
      <c r="BU5" s="0" t="n">
        <f aca="false">SUM(BJ5:BS5)</f>
        <v>17850</v>
      </c>
    </row>
    <row r="6" customFormat="false" ht="15" hidden="false" customHeight="false" outlineLevel="0" collapsed="false">
      <c r="A6" s="0" t="n">
        <v>1</v>
      </c>
      <c r="B6" s="27" t="n">
        <f aca="false">BJ5</f>
        <v>850</v>
      </c>
      <c r="C6" s="27" t="n">
        <f aca="false">BK5</f>
        <v>4200</v>
      </c>
      <c r="D6" s="27" t="n">
        <f aca="false">BL5</f>
        <v>3000</v>
      </c>
      <c r="E6" s="27" t="n">
        <f aca="false">BM5</f>
        <v>9800</v>
      </c>
      <c r="F6" s="0" t="n">
        <f aca="false">BN5</f>
        <v>0</v>
      </c>
      <c r="G6" s="0" t="n">
        <f aca="false">BO5</f>
        <v>0</v>
      </c>
      <c r="H6" s="0" t="n">
        <f aca="false">BP5</f>
        <v>0</v>
      </c>
      <c r="I6" s="0" t="n">
        <f aca="false">BQ5</f>
        <v>0</v>
      </c>
      <c r="J6" s="0" t="n">
        <f aca="false">BR5</f>
        <v>0</v>
      </c>
      <c r="K6" s="0" t="n">
        <f aca="false">BS5</f>
        <v>0</v>
      </c>
      <c r="L6" s="0" t="n">
        <f aca="false">ROUND(B6*N(Debts!$D$5)/12,2)</f>
        <v>17.7</v>
      </c>
      <c r="M6" s="0" t="n">
        <f aca="false">ROUND(C6*N(Debts!$D$6)/12,2)</f>
        <v>75.22</v>
      </c>
      <c r="N6" s="0" t="n">
        <f aca="false">ROUND(D6*N(Debts!$D$7)/12,2)</f>
        <v>28.75</v>
      </c>
      <c r="O6" s="0" t="n">
        <f aca="false">ROUND(E6*N(Debts!$D$8)/12,2)</f>
        <v>64.52</v>
      </c>
      <c r="P6" s="0" t="n">
        <f aca="false">ROUND(F6*N(Debts!$D$9)/12,2)</f>
        <v>0</v>
      </c>
      <c r="Q6" s="0" t="n">
        <f aca="false">ROUND(G6*N(Debts!$D$10)/12,2)</f>
        <v>0</v>
      </c>
      <c r="R6" s="0" t="n">
        <f aca="false">ROUND(H6*N(Debts!$D$11)/12,2)</f>
        <v>0</v>
      </c>
      <c r="S6" s="0" t="n">
        <f aca="false">ROUND(I6*N(Debts!$D$12)/12,2)</f>
        <v>0</v>
      </c>
      <c r="T6" s="0" t="n">
        <f aca="false">ROUND(J6*N(Debts!$D$13)/12,2)</f>
        <v>0</v>
      </c>
      <c r="U6" s="0" t="n">
        <f aca="false">ROUND(K6*N(Debts!$D$14)/12,2)</f>
        <v>0</v>
      </c>
      <c r="V6" s="0" t="n">
        <f aca="false">B6+L6</f>
        <v>867.7</v>
      </c>
      <c r="W6" s="0" t="n">
        <f aca="false">C6+M6</f>
        <v>4275.22</v>
      </c>
      <c r="X6" s="0" t="n">
        <f aca="false">D6+N6</f>
        <v>3028.75</v>
      </c>
      <c r="Y6" s="0" t="n">
        <f aca="false">E6+O6</f>
        <v>9864.52</v>
      </c>
      <c r="Z6" s="0" t="n">
        <f aca="false">F6+P6</f>
        <v>0</v>
      </c>
      <c r="AA6" s="0" t="n">
        <f aca="false">G6+Q6</f>
        <v>0</v>
      </c>
      <c r="AB6" s="0" t="n">
        <f aca="false">H6+R6</f>
        <v>0</v>
      </c>
      <c r="AC6" s="0" t="n">
        <f aca="false">I6+S6</f>
        <v>0</v>
      </c>
      <c r="AD6" s="0" t="n">
        <f aca="false">J6+T6</f>
        <v>0</v>
      </c>
      <c r="AE6" s="0" t="n">
        <f aca="false">K6+U6</f>
        <v>0</v>
      </c>
      <c r="AF6" s="0" t="n">
        <f aca="false">MIN(N(Debts!$E$5),V6)</f>
        <v>35</v>
      </c>
      <c r="AG6" s="0" t="n">
        <f aca="false">MIN(N(Debts!$E$6),W6)</f>
        <v>105</v>
      </c>
      <c r="AH6" s="0" t="n">
        <f aca="false">MIN(N(Debts!$E$7),X6)</f>
        <v>95</v>
      </c>
      <c r="AI6" s="0" t="n">
        <f aca="false">MIN(N(Debts!$E$8),Y6)</f>
        <v>245</v>
      </c>
      <c r="AJ6" s="0" t="n">
        <f aca="false">MIN(N(Debts!$E$9),Z6)</f>
        <v>0</v>
      </c>
      <c r="AK6" s="0" t="n">
        <f aca="false">MIN(N(Debts!$E$10),AA6)</f>
        <v>0</v>
      </c>
      <c r="AL6" s="0" t="n">
        <f aca="false">MIN(N(Debts!$E$11),AB6)</f>
        <v>0</v>
      </c>
      <c r="AM6" s="0" t="n">
        <f aca="false">MIN(N(Debts!$E$12),AC6)</f>
        <v>0</v>
      </c>
      <c r="AN6" s="0" t="n">
        <f aca="false">MIN(N(Debts!$E$13),AD6)</f>
        <v>0</v>
      </c>
      <c r="AO6" s="0" t="n">
        <f aca="false">MIN(N(Debts!$E$14),AE6)</f>
        <v>0</v>
      </c>
      <c r="AP6" s="0" t="n">
        <f aca="false">V6-AF6</f>
        <v>832.7</v>
      </c>
      <c r="AQ6" s="0" t="n">
        <f aca="false">W6-AG6</f>
        <v>4170.22</v>
      </c>
      <c r="AR6" s="0" t="n">
        <f aca="false">X6-AH6</f>
        <v>2933.75</v>
      </c>
      <c r="AS6" s="0" t="n">
        <f aca="false">Y6-AI6</f>
        <v>9619.52</v>
      </c>
      <c r="AT6" s="0" t="n">
        <f aca="false">Z6-AJ6</f>
        <v>0</v>
      </c>
      <c r="AU6" s="0" t="n">
        <f aca="false">AA6-AK6</f>
        <v>0</v>
      </c>
      <c r="AV6" s="0" t="n">
        <f aca="false">AB6-AL6</f>
        <v>0</v>
      </c>
      <c r="AW6" s="0" t="n">
        <f aca="false">AC6-AM6</f>
        <v>0</v>
      </c>
      <c r="AX6" s="0" t="n">
        <f aca="false">AD6-AN6</f>
        <v>0</v>
      </c>
      <c r="AY6" s="0" t="n">
        <f aca="false">AE6-AO6</f>
        <v>0</v>
      </c>
      <c r="AZ6" s="0" t="n">
        <f aca="false">MAX(0,MIN(AP6,$BT6-SUMIF($AP$2:$AY$2,"&lt;"&amp;AP$2,$AP6:$AY6)))</f>
        <v>170</v>
      </c>
      <c r="BA6" s="0" t="n">
        <f aca="false">MAX(0,MIN(AQ6,$BT6-SUMIF($AP$2:$AY$2,"&lt;"&amp;AQ$2,$AP6:$AY6)))</f>
        <v>0</v>
      </c>
      <c r="BB6" s="0" t="n">
        <f aca="false">MAX(0,MIN(AR6,$BT6-SUMIF($AP$2:$AY$2,"&lt;"&amp;AR$2,$AP6:$AY6)))</f>
        <v>0</v>
      </c>
      <c r="BC6" s="0" t="n">
        <f aca="false">MAX(0,MIN(AS6,$BT6-SUMIF($AP$2:$AY$2,"&lt;"&amp;AS$2,$AP6:$AY6)))</f>
        <v>0</v>
      </c>
      <c r="BD6" s="0" t="n">
        <f aca="false">MAX(0,MIN(AT6,$BT6-SUMIF($AP$2:$AY$2,"&lt;"&amp;AT$2,$AP6:$AY6)))</f>
        <v>0</v>
      </c>
      <c r="BE6" s="0" t="n">
        <f aca="false">MAX(0,MIN(AU6,$BT6-SUMIF($AP$2:$AY$2,"&lt;"&amp;AU$2,$AP6:$AY6)))</f>
        <v>0</v>
      </c>
      <c r="BF6" s="0" t="n">
        <f aca="false">MAX(0,MIN(AV6,$BT6-SUMIF($AP$2:$AY$2,"&lt;"&amp;AV$2,$AP6:$AY6)))</f>
        <v>0</v>
      </c>
      <c r="BG6" s="0" t="n">
        <f aca="false">MAX(0,MIN(AW6,$BT6-SUMIF($AP$2:$AY$2,"&lt;"&amp;AW$2,$AP6:$AY6)))</f>
        <v>0</v>
      </c>
      <c r="BH6" s="0" t="n">
        <f aca="false">MAX(0,MIN(AX6,$BT6-SUMIF($AP$2:$AY$2,"&lt;"&amp;AX$2,$AP6:$AY6)))</f>
        <v>0</v>
      </c>
      <c r="BI6" s="0" t="n">
        <f aca="false">MAX(0,MIN(AY6,$BT6-SUMIF($AP$2:$AY$2,"&lt;"&amp;AY$2,$AP6:$AY6)))</f>
        <v>0</v>
      </c>
      <c r="BJ6" s="0" t="n">
        <f aca="false">ROUND(V6-AF6-AZ6,2)</f>
        <v>662.7</v>
      </c>
      <c r="BK6" s="0" t="n">
        <f aca="false">ROUND(W6-AG6-BA6,2)</f>
        <v>4170.22</v>
      </c>
      <c r="BL6" s="0" t="n">
        <f aca="false">ROUND(X6-AH6-BB6,2)</f>
        <v>2933.75</v>
      </c>
      <c r="BM6" s="0" t="n">
        <f aca="false">ROUND(Y6-AI6-BC6,2)</f>
        <v>9619.52</v>
      </c>
      <c r="BN6" s="0" t="n">
        <f aca="false">ROUND(Z6-AJ6-BD6,2)</f>
        <v>0</v>
      </c>
      <c r="BO6" s="0" t="n">
        <f aca="false">ROUND(AA6-AK6-BE6,2)</f>
        <v>0</v>
      </c>
      <c r="BP6" s="0" t="n">
        <f aca="false">ROUND(AB6-AL6-BF6,2)</f>
        <v>0</v>
      </c>
      <c r="BQ6" s="0" t="n">
        <f aca="false">ROUND(AC6-AM6-BG6,2)</f>
        <v>0</v>
      </c>
      <c r="BR6" s="0" t="n">
        <f aca="false">ROUND(AD6-AN6-BH6,2)</f>
        <v>0</v>
      </c>
      <c r="BS6" s="0" t="n">
        <f aca="false">ROUND(AE6-AO6-BI6,2)</f>
        <v>0</v>
      </c>
      <c r="BT6" s="0" t="n">
        <f aca="false">MAX(0,Plan!$C$4-SUM(AF6:AO6))</f>
        <v>170</v>
      </c>
      <c r="BU6" s="0" t="n">
        <f aca="false">ROUND(SUM(BJ6:BS6),2)</f>
        <v>17386.19</v>
      </c>
      <c r="BV6" s="0" t="n">
        <f aca="false">SUM(AF6:AO6)+SUM(AZ6:BI6)</f>
        <v>650</v>
      </c>
      <c r="BW6" s="0" t="n">
        <f aca="false">SUM(L6:U6)</f>
        <v>186.19</v>
      </c>
    </row>
    <row r="7" customFormat="false" ht="15" hidden="false" customHeight="false" outlineLevel="0" collapsed="false">
      <c r="A7" s="0" t="n">
        <v>2</v>
      </c>
      <c r="B7" s="0" t="n">
        <f aca="false">BJ6</f>
        <v>662.7</v>
      </c>
      <c r="C7" s="0" t="n">
        <f aca="false">BK6</f>
        <v>4170.22</v>
      </c>
      <c r="D7" s="0" t="n">
        <f aca="false">BL6</f>
        <v>2933.75</v>
      </c>
      <c r="E7" s="0" t="n">
        <f aca="false">BM6</f>
        <v>9619.52</v>
      </c>
      <c r="F7" s="0" t="n">
        <f aca="false">BN6</f>
        <v>0</v>
      </c>
      <c r="G7" s="0" t="n">
        <f aca="false">BO6</f>
        <v>0</v>
      </c>
      <c r="H7" s="0" t="n">
        <f aca="false">BP6</f>
        <v>0</v>
      </c>
      <c r="I7" s="0" t="n">
        <f aca="false">BQ6</f>
        <v>0</v>
      </c>
      <c r="J7" s="0" t="n">
        <f aca="false">BR6</f>
        <v>0</v>
      </c>
      <c r="K7" s="0" t="n">
        <f aca="false">BS6</f>
        <v>0</v>
      </c>
      <c r="L7" s="0" t="n">
        <f aca="false">ROUND(B7*N(Debts!$D$5)/12,2)</f>
        <v>13.8</v>
      </c>
      <c r="M7" s="0" t="n">
        <f aca="false">ROUND(C7*N(Debts!$D$6)/12,2)</f>
        <v>74.68</v>
      </c>
      <c r="N7" s="0" t="n">
        <f aca="false">ROUND(D7*N(Debts!$D$7)/12,2)</f>
        <v>28.12</v>
      </c>
      <c r="O7" s="0" t="n">
        <f aca="false">ROUND(E7*N(Debts!$D$8)/12,2)</f>
        <v>63.33</v>
      </c>
      <c r="P7" s="0" t="n">
        <f aca="false">ROUND(F7*N(Debts!$D$9)/12,2)</f>
        <v>0</v>
      </c>
      <c r="Q7" s="0" t="n">
        <f aca="false">ROUND(G7*N(Debts!$D$10)/12,2)</f>
        <v>0</v>
      </c>
      <c r="R7" s="0" t="n">
        <f aca="false">ROUND(H7*N(Debts!$D$11)/12,2)</f>
        <v>0</v>
      </c>
      <c r="S7" s="0" t="n">
        <f aca="false">ROUND(I7*N(Debts!$D$12)/12,2)</f>
        <v>0</v>
      </c>
      <c r="T7" s="0" t="n">
        <f aca="false">ROUND(J7*N(Debts!$D$13)/12,2)</f>
        <v>0</v>
      </c>
      <c r="U7" s="0" t="n">
        <f aca="false">ROUND(K7*N(Debts!$D$14)/12,2)</f>
        <v>0</v>
      </c>
      <c r="V7" s="0" t="n">
        <f aca="false">B7+L7</f>
        <v>676.5</v>
      </c>
      <c r="W7" s="0" t="n">
        <f aca="false">C7+M7</f>
        <v>4244.9</v>
      </c>
      <c r="X7" s="0" t="n">
        <f aca="false">D7+N7</f>
        <v>2961.87</v>
      </c>
      <c r="Y7" s="0" t="n">
        <f aca="false">E7+O7</f>
        <v>9682.85</v>
      </c>
      <c r="Z7" s="0" t="n">
        <f aca="false">F7+P7</f>
        <v>0</v>
      </c>
      <c r="AA7" s="0" t="n">
        <f aca="false">G7+Q7</f>
        <v>0</v>
      </c>
      <c r="AB7" s="0" t="n">
        <f aca="false">H7+R7</f>
        <v>0</v>
      </c>
      <c r="AC7" s="0" t="n">
        <f aca="false">I7+S7</f>
        <v>0</v>
      </c>
      <c r="AD7" s="0" t="n">
        <f aca="false">J7+T7</f>
        <v>0</v>
      </c>
      <c r="AE7" s="0" t="n">
        <f aca="false">K7+U7</f>
        <v>0</v>
      </c>
      <c r="AF7" s="0" t="n">
        <f aca="false">MIN(N(Debts!$E$5),V7)</f>
        <v>35</v>
      </c>
      <c r="AG7" s="0" t="n">
        <f aca="false">MIN(N(Debts!$E$6),W7)</f>
        <v>105</v>
      </c>
      <c r="AH7" s="0" t="n">
        <f aca="false">MIN(N(Debts!$E$7),X7)</f>
        <v>95</v>
      </c>
      <c r="AI7" s="0" t="n">
        <f aca="false">MIN(N(Debts!$E$8),Y7)</f>
        <v>245</v>
      </c>
      <c r="AJ7" s="0" t="n">
        <f aca="false">MIN(N(Debts!$E$9),Z7)</f>
        <v>0</v>
      </c>
      <c r="AK7" s="0" t="n">
        <f aca="false">MIN(N(Debts!$E$10),AA7)</f>
        <v>0</v>
      </c>
      <c r="AL7" s="0" t="n">
        <f aca="false">MIN(N(Debts!$E$11),AB7)</f>
        <v>0</v>
      </c>
      <c r="AM7" s="0" t="n">
        <f aca="false">MIN(N(Debts!$E$12),AC7)</f>
        <v>0</v>
      </c>
      <c r="AN7" s="0" t="n">
        <f aca="false">MIN(N(Debts!$E$13),AD7)</f>
        <v>0</v>
      </c>
      <c r="AO7" s="0" t="n">
        <f aca="false">MIN(N(Debts!$E$14),AE7)</f>
        <v>0</v>
      </c>
      <c r="AP7" s="0" t="n">
        <f aca="false">V7-AF7</f>
        <v>641.5</v>
      </c>
      <c r="AQ7" s="0" t="n">
        <f aca="false">W7-AG7</f>
        <v>4139.9</v>
      </c>
      <c r="AR7" s="0" t="n">
        <f aca="false">X7-AH7</f>
        <v>2866.87</v>
      </c>
      <c r="AS7" s="0" t="n">
        <f aca="false">Y7-AI7</f>
        <v>9437.85</v>
      </c>
      <c r="AT7" s="0" t="n">
        <f aca="false">Z7-AJ7</f>
        <v>0</v>
      </c>
      <c r="AU7" s="0" t="n">
        <f aca="false">AA7-AK7</f>
        <v>0</v>
      </c>
      <c r="AV7" s="0" t="n">
        <f aca="false">AB7-AL7</f>
        <v>0</v>
      </c>
      <c r="AW7" s="0" t="n">
        <f aca="false">AC7-AM7</f>
        <v>0</v>
      </c>
      <c r="AX7" s="0" t="n">
        <f aca="false">AD7-AN7</f>
        <v>0</v>
      </c>
      <c r="AY7" s="0" t="n">
        <f aca="false">AE7-AO7</f>
        <v>0</v>
      </c>
      <c r="AZ7" s="0" t="n">
        <f aca="false">MAX(0,MIN(AP7,$BT7-SUMIF($AP$2:$AY$2,"&lt;"&amp;AP$2,$AP7:$AY7)))</f>
        <v>170</v>
      </c>
      <c r="BA7" s="0" t="n">
        <f aca="false">MAX(0,MIN(AQ7,$BT7-SUMIF($AP$2:$AY$2,"&lt;"&amp;AQ$2,$AP7:$AY7)))</f>
        <v>0</v>
      </c>
      <c r="BB7" s="0" t="n">
        <f aca="false">MAX(0,MIN(AR7,$BT7-SUMIF($AP$2:$AY$2,"&lt;"&amp;AR$2,$AP7:$AY7)))</f>
        <v>0</v>
      </c>
      <c r="BC7" s="0" t="n">
        <f aca="false">MAX(0,MIN(AS7,$BT7-SUMIF($AP$2:$AY$2,"&lt;"&amp;AS$2,$AP7:$AY7)))</f>
        <v>0</v>
      </c>
      <c r="BD7" s="0" t="n">
        <f aca="false">MAX(0,MIN(AT7,$BT7-SUMIF($AP$2:$AY$2,"&lt;"&amp;AT$2,$AP7:$AY7)))</f>
        <v>0</v>
      </c>
      <c r="BE7" s="0" t="n">
        <f aca="false">MAX(0,MIN(AU7,$BT7-SUMIF($AP$2:$AY$2,"&lt;"&amp;AU$2,$AP7:$AY7)))</f>
        <v>0</v>
      </c>
      <c r="BF7" s="0" t="n">
        <f aca="false">MAX(0,MIN(AV7,$BT7-SUMIF($AP$2:$AY$2,"&lt;"&amp;AV$2,$AP7:$AY7)))</f>
        <v>0</v>
      </c>
      <c r="BG7" s="0" t="n">
        <f aca="false">MAX(0,MIN(AW7,$BT7-SUMIF($AP$2:$AY$2,"&lt;"&amp;AW$2,$AP7:$AY7)))</f>
        <v>0</v>
      </c>
      <c r="BH7" s="0" t="n">
        <f aca="false">MAX(0,MIN(AX7,$BT7-SUMIF($AP$2:$AY$2,"&lt;"&amp;AX$2,$AP7:$AY7)))</f>
        <v>0</v>
      </c>
      <c r="BI7" s="0" t="n">
        <f aca="false">MAX(0,MIN(AY7,$BT7-SUMIF($AP$2:$AY$2,"&lt;"&amp;AY$2,$AP7:$AY7)))</f>
        <v>0</v>
      </c>
      <c r="BJ7" s="0" t="n">
        <f aca="false">ROUND(V7-AF7-AZ7,2)</f>
        <v>471.5</v>
      </c>
      <c r="BK7" s="0" t="n">
        <f aca="false">ROUND(W7-AG7-BA7,2)</f>
        <v>4139.9</v>
      </c>
      <c r="BL7" s="0" t="n">
        <f aca="false">ROUND(X7-AH7-BB7,2)</f>
        <v>2866.87</v>
      </c>
      <c r="BM7" s="0" t="n">
        <f aca="false">ROUND(Y7-AI7-BC7,2)</f>
        <v>9437.85</v>
      </c>
      <c r="BN7" s="0" t="n">
        <f aca="false">ROUND(Z7-AJ7-BD7,2)</f>
        <v>0</v>
      </c>
      <c r="BO7" s="0" t="n">
        <f aca="false">ROUND(AA7-AK7-BE7,2)</f>
        <v>0</v>
      </c>
      <c r="BP7" s="0" t="n">
        <f aca="false">ROUND(AB7-AL7-BF7,2)</f>
        <v>0</v>
      </c>
      <c r="BQ7" s="0" t="n">
        <f aca="false">ROUND(AC7-AM7-BG7,2)</f>
        <v>0</v>
      </c>
      <c r="BR7" s="0" t="n">
        <f aca="false">ROUND(AD7-AN7-BH7,2)</f>
        <v>0</v>
      </c>
      <c r="BS7" s="0" t="n">
        <f aca="false">ROUND(AE7-AO7-BI7,2)</f>
        <v>0</v>
      </c>
      <c r="BT7" s="0" t="n">
        <f aca="false">MAX(0,Plan!$C$4-SUM(AF7:AO7))</f>
        <v>170</v>
      </c>
      <c r="BU7" s="0" t="n">
        <f aca="false">ROUND(SUM(BJ7:BS7),2)</f>
        <v>16916.12</v>
      </c>
      <c r="BV7" s="0" t="n">
        <f aca="false">SUM(AF7:AO7)+SUM(AZ7:BI7)</f>
        <v>650</v>
      </c>
      <c r="BW7" s="0" t="n">
        <f aca="false">SUM(L7:U7)</f>
        <v>179.93</v>
      </c>
    </row>
    <row r="8" customFormat="false" ht="15" hidden="false" customHeight="false" outlineLevel="0" collapsed="false">
      <c r="A8" s="0" t="n">
        <v>3</v>
      </c>
      <c r="B8" s="0" t="n">
        <f aca="false">BJ7</f>
        <v>471.5</v>
      </c>
      <c r="C8" s="0" t="n">
        <f aca="false">BK7</f>
        <v>4139.9</v>
      </c>
      <c r="D8" s="0" t="n">
        <f aca="false">BL7</f>
        <v>2866.87</v>
      </c>
      <c r="E8" s="0" t="n">
        <f aca="false">BM7</f>
        <v>9437.85</v>
      </c>
      <c r="F8" s="0" t="n">
        <f aca="false">BN7</f>
        <v>0</v>
      </c>
      <c r="G8" s="0" t="n">
        <f aca="false">BO7</f>
        <v>0</v>
      </c>
      <c r="H8" s="0" t="n">
        <f aca="false">BP7</f>
        <v>0</v>
      </c>
      <c r="I8" s="0" t="n">
        <f aca="false">BQ7</f>
        <v>0</v>
      </c>
      <c r="J8" s="0" t="n">
        <f aca="false">BR7</f>
        <v>0</v>
      </c>
      <c r="K8" s="0" t="n">
        <f aca="false">BS7</f>
        <v>0</v>
      </c>
      <c r="L8" s="0" t="n">
        <f aca="false">ROUND(B8*N(Debts!$D$5)/12,2)</f>
        <v>9.82</v>
      </c>
      <c r="M8" s="0" t="n">
        <f aca="false">ROUND(C8*N(Debts!$D$6)/12,2)</f>
        <v>74.14</v>
      </c>
      <c r="N8" s="0" t="n">
        <f aca="false">ROUND(D8*N(Debts!$D$7)/12,2)</f>
        <v>27.47</v>
      </c>
      <c r="O8" s="0" t="n">
        <f aca="false">ROUND(E8*N(Debts!$D$8)/12,2)</f>
        <v>62.13</v>
      </c>
      <c r="P8" s="0" t="n">
        <f aca="false">ROUND(F8*N(Debts!$D$9)/12,2)</f>
        <v>0</v>
      </c>
      <c r="Q8" s="0" t="n">
        <f aca="false">ROUND(G8*N(Debts!$D$10)/12,2)</f>
        <v>0</v>
      </c>
      <c r="R8" s="0" t="n">
        <f aca="false">ROUND(H8*N(Debts!$D$11)/12,2)</f>
        <v>0</v>
      </c>
      <c r="S8" s="0" t="n">
        <f aca="false">ROUND(I8*N(Debts!$D$12)/12,2)</f>
        <v>0</v>
      </c>
      <c r="T8" s="0" t="n">
        <f aca="false">ROUND(J8*N(Debts!$D$13)/12,2)</f>
        <v>0</v>
      </c>
      <c r="U8" s="0" t="n">
        <f aca="false">ROUND(K8*N(Debts!$D$14)/12,2)</f>
        <v>0</v>
      </c>
      <c r="V8" s="0" t="n">
        <f aca="false">B8+L8</f>
        <v>481.32</v>
      </c>
      <c r="W8" s="0" t="n">
        <f aca="false">C8+M8</f>
        <v>4214.04</v>
      </c>
      <c r="X8" s="0" t="n">
        <f aca="false">D8+N8</f>
        <v>2894.34</v>
      </c>
      <c r="Y8" s="0" t="n">
        <f aca="false">E8+O8</f>
        <v>9499.98</v>
      </c>
      <c r="Z8" s="0" t="n">
        <f aca="false">F8+P8</f>
        <v>0</v>
      </c>
      <c r="AA8" s="0" t="n">
        <f aca="false">G8+Q8</f>
        <v>0</v>
      </c>
      <c r="AB8" s="0" t="n">
        <f aca="false">H8+R8</f>
        <v>0</v>
      </c>
      <c r="AC8" s="0" t="n">
        <f aca="false">I8+S8</f>
        <v>0</v>
      </c>
      <c r="AD8" s="0" t="n">
        <f aca="false">J8+T8</f>
        <v>0</v>
      </c>
      <c r="AE8" s="0" t="n">
        <f aca="false">K8+U8</f>
        <v>0</v>
      </c>
      <c r="AF8" s="0" t="n">
        <f aca="false">MIN(N(Debts!$E$5),V8)</f>
        <v>35</v>
      </c>
      <c r="AG8" s="0" t="n">
        <f aca="false">MIN(N(Debts!$E$6),W8)</f>
        <v>105</v>
      </c>
      <c r="AH8" s="0" t="n">
        <f aca="false">MIN(N(Debts!$E$7),X8)</f>
        <v>95</v>
      </c>
      <c r="AI8" s="0" t="n">
        <f aca="false">MIN(N(Debts!$E$8),Y8)</f>
        <v>245</v>
      </c>
      <c r="AJ8" s="0" t="n">
        <f aca="false">MIN(N(Debts!$E$9),Z8)</f>
        <v>0</v>
      </c>
      <c r="AK8" s="0" t="n">
        <f aca="false">MIN(N(Debts!$E$10),AA8)</f>
        <v>0</v>
      </c>
      <c r="AL8" s="0" t="n">
        <f aca="false">MIN(N(Debts!$E$11),AB8)</f>
        <v>0</v>
      </c>
      <c r="AM8" s="0" t="n">
        <f aca="false">MIN(N(Debts!$E$12),AC8)</f>
        <v>0</v>
      </c>
      <c r="AN8" s="0" t="n">
        <f aca="false">MIN(N(Debts!$E$13),AD8)</f>
        <v>0</v>
      </c>
      <c r="AO8" s="0" t="n">
        <f aca="false">MIN(N(Debts!$E$14),AE8)</f>
        <v>0</v>
      </c>
      <c r="AP8" s="0" t="n">
        <f aca="false">V8-AF8</f>
        <v>446.32</v>
      </c>
      <c r="AQ8" s="0" t="n">
        <f aca="false">W8-AG8</f>
        <v>4109.04</v>
      </c>
      <c r="AR8" s="0" t="n">
        <f aca="false">X8-AH8</f>
        <v>2799.34</v>
      </c>
      <c r="AS8" s="0" t="n">
        <f aca="false">Y8-AI8</f>
        <v>9254.98</v>
      </c>
      <c r="AT8" s="0" t="n">
        <f aca="false">Z8-AJ8</f>
        <v>0</v>
      </c>
      <c r="AU8" s="0" t="n">
        <f aca="false">AA8-AK8</f>
        <v>0</v>
      </c>
      <c r="AV8" s="0" t="n">
        <f aca="false">AB8-AL8</f>
        <v>0</v>
      </c>
      <c r="AW8" s="0" t="n">
        <f aca="false">AC8-AM8</f>
        <v>0</v>
      </c>
      <c r="AX8" s="0" t="n">
        <f aca="false">AD8-AN8</f>
        <v>0</v>
      </c>
      <c r="AY8" s="0" t="n">
        <f aca="false">AE8-AO8</f>
        <v>0</v>
      </c>
      <c r="AZ8" s="0" t="n">
        <f aca="false">MAX(0,MIN(AP8,$BT8-SUMIF($AP$2:$AY$2,"&lt;"&amp;AP$2,$AP8:$AY8)))</f>
        <v>170</v>
      </c>
      <c r="BA8" s="0" t="n">
        <f aca="false">MAX(0,MIN(AQ8,$BT8-SUMIF($AP$2:$AY$2,"&lt;"&amp;AQ$2,$AP8:$AY8)))</f>
        <v>0</v>
      </c>
      <c r="BB8" s="0" t="n">
        <f aca="false">MAX(0,MIN(AR8,$BT8-SUMIF($AP$2:$AY$2,"&lt;"&amp;AR$2,$AP8:$AY8)))</f>
        <v>0</v>
      </c>
      <c r="BC8" s="0" t="n">
        <f aca="false">MAX(0,MIN(AS8,$BT8-SUMIF($AP$2:$AY$2,"&lt;"&amp;AS$2,$AP8:$AY8)))</f>
        <v>0</v>
      </c>
      <c r="BD8" s="0" t="n">
        <f aca="false">MAX(0,MIN(AT8,$BT8-SUMIF($AP$2:$AY$2,"&lt;"&amp;AT$2,$AP8:$AY8)))</f>
        <v>0</v>
      </c>
      <c r="BE8" s="0" t="n">
        <f aca="false">MAX(0,MIN(AU8,$BT8-SUMIF($AP$2:$AY$2,"&lt;"&amp;AU$2,$AP8:$AY8)))</f>
        <v>0</v>
      </c>
      <c r="BF8" s="0" t="n">
        <f aca="false">MAX(0,MIN(AV8,$BT8-SUMIF($AP$2:$AY$2,"&lt;"&amp;AV$2,$AP8:$AY8)))</f>
        <v>0</v>
      </c>
      <c r="BG8" s="0" t="n">
        <f aca="false">MAX(0,MIN(AW8,$BT8-SUMIF($AP$2:$AY$2,"&lt;"&amp;AW$2,$AP8:$AY8)))</f>
        <v>0</v>
      </c>
      <c r="BH8" s="0" t="n">
        <f aca="false">MAX(0,MIN(AX8,$BT8-SUMIF($AP$2:$AY$2,"&lt;"&amp;AX$2,$AP8:$AY8)))</f>
        <v>0</v>
      </c>
      <c r="BI8" s="0" t="n">
        <f aca="false">MAX(0,MIN(AY8,$BT8-SUMIF($AP$2:$AY$2,"&lt;"&amp;AY$2,$AP8:$AY8)))</f>
        <v>0</v>
      </c>
      <c r="BJ8" s="0" t="n">
        <f aca="false">ROUND(V8-AF8-AZ8,2)</f>
        <v>276.32</v>
      </c>
      <c r="BK8" s="0" t="n">
        <f aca="false">ROUND(W8-AG8-BA8,2)</f>
        <v>4109.04</v>
      </c>
      <c r="BL8" s="0" t="n">
        <f aca="false">ROUND(X8-AH8-BB8,2)</f>
        <v>2799.34</v>
      </c>
      <c r="BM8" s="0" t="n">
        <f aca="false">ROUND(Y8-AI8-BC8,2)</f>
        <v>9254.98</v>
      </c>
      <c r="BN8" s="0" t="n">
        <f aca="false">ROUND(Z8-AJ8-BD8,2)</f>
        <v>0</v>
      </c>
      <c r="BO8" s="0" t="n">
        <f aca="false">ROUND(AA8-AK8-BE8,2)</f>
        <v>0</v>
      </c>
      <c r="BP8" s="0" t="n">
        <f aca="false">ROUND(AB8-AL8-BF8,2)</f>
        <v>0</v>
      </c>
      <c r="BQ8" s="0" t="n">
        <f aca="false">ROUND(AC8-AM8-BG8,2)</f>
        <v>0</v>
      </c>
      <c r="BR8" s="0" t="n">
        <f aca="false">ROUND(AD8-AN8-BH8,2)</f>
        <v>0</v>
      </c>
      <c r="BS8" s="0" t="n">
        <f aca="false">ROUND(AE8-AO8-BI8,2)</f>
        <v>0</v>
      </c>
      <c r="BT8" s="0" t="n">
        <f aca="false">MAX(0,Plan!$C$4-SUM(AF8:AO8))</f>
        <v>170</v>
      </c>
      <c r="BU8" s="0" t="n">
        <f aca="false">ROUND(SUM(BJ8:BS8),2)</f>
        <v>16439.68</v>
      </c>
      <c r="BV8" s="0" t="n">
        <f aca="false">SUM(AF8:AO8)+SUM(AZ8:BI8)</f>
        <v>650</v>
      </c>
      <c r="BW8" s="0" t="n">
        <f aca="false">SUM(L8:U8)</f>
        <v>173.56</v>
      </c>
    </row>
    <row r="9" customFormat="false" ht="15" hidden="false" customHeight="false" outlineLevel="0" collapsed="false">
      <c r="A9" s="0" t="n">
        <v>4</v>
      </c>
      <c r="B9" s="0" t="n">
        <f aca="false">BJ8</f>
        <v>276.32</v>
      </c>
      <c r="C9" s="0" t="n">
        <f aca="false">BK8</f>
        <v>4109.04</v>
      </c>
      <c r="D9" s="0" t="n">
        <f aca="false">BL8</f>
        <v>2799.34</v>
      </c>
      <c r="E9" s="0" t="n">
        <f aca="false">BM8</f>
        <v>9254.98</v>
      </c>
      <c r="F9" s="0" t="n">
        <f aca="false">BN8</f>
        <v>0</v>
      </c>
      <c r="G9" s="0" t="n">
        <f aca="false">BO8</f>
        <v>0</v>
      </c>
      <c r="H9" s="0" t="n">
        <f aca="false">BP8</f>
        <v>0</v>
      </c>
      <c r="I9" s="0" t="n">
        <f aca="false">BQ8</f>
        <v>0</v>
      </c>
      <c r="J9" s="0" t="n">
        <f aca="false">BR8</f>
        <v>0</v>
      </c>
      <c r="K9" s="0" t="n">
        <f aca="false">BS8</f>
        <v>0</v>
      </c>
      <c r="L9" s="0" t="n">
        <f aca="false">ROUND(B9*N(Debts!$D$5)/12,2)</f>
        <v>5.75</v>
      </c>
      <c r="M9" s="0" t="n">
        <f aca="false">ROUND(C9*N(Debts!$D$6)/12,2)</f>
        <v>73.59</v>
      </c>
      <c r="N9" s="0" t="n">
        <f aca="false">ROUND(D9*N(Debts!$D$7)/12,2)</f>
        <v>26.83</v>
      </c>
      <c r="O9" s="0" t="n">
        <f aca="false">ROUND(E9*N(Debts!$D$8)/12,2)</f>
        <v>60.93</v>
      </c>
      <c r="P9" s="0" t="n">
        <f aca="false">ROUND(F9*N(Debts!$D$9)/12,2)</f>
        <v>0</v>
      </c>
      <c r="Q9" s="0" t="n">
        <f aca="false">ROUND(G9*N(Debts!$D$10)/12,2)</f>
        <v>0</v>
      </c>
      <c r="R9" s="0" t="n">
        <f aca="false">ROUND(H9*N(Debts!$D$11)/12,2)</f>
        <v>0</v>
      </c>
      <c r="S9" s="0" t="n">
        <f aca="false">ROUND(I9*N(Debts!$D$12)/12,2)</f>
        <v>0</v>
      </c>
      <c r="T9" s="0" t="n">
        <f aca="false">ROUND(J9*N(Debts!$D$13)/12,2)</f>
        <v>0</v>
      </c>
      <c r="U9" s="0" t="n">
        <f aca="false">ROUND(K9*N(Debts!$D$14)/12,2)</f>
        <v>0</v>
      </c>
      <c r="V9" s="0" t="n">
        <f aca="false">B9+L9</f>
        <v>282.07</v>
      </c>
      <c r="W9" s="0" t="n">
        <f aca="false">C9+M9</f>
        <v>4182.63</v>
      </c>
      <c r="X9" s="0" t="n">
        <f aca="false">D9+N9</f>
        <v>2826.17</v>
      </c>
      <c r="Y9" s="0" t="n">
        <f aca="false">E9+O9</f>
        <v>9315.91</v>
      </c>
      <c r="Z9" s="0" t="n">
        <f aca="false">F9+P9</f>
        <v>0</v>
      </c>
      <c r="AA9" s="0" t="n">
        <f aca="false">G9+Q9</f>
        <v>0</v>
      </c>
      <c r="AB9" s="0" t="n">
        <f aca="false">H9+R9</f>
        <v>0</v>
      </c>
      <c r="AC9" s="0" t="n">
        <f aca="false">I9+S9</f>
        <v>0</v>
      </c>
      <c r="AD9" s="0" t="n">
        <f aca="false">J9+T9</f>
        <v>0</v>
      </c>
      <c r="AE9" s="0" t="n">
        <f aca="false">K9+U9</f>
        <v>0</v>
      </c>
      <c r="AF9" s="0" t="n">
        <f aca="false">MIN(N(Debts!$E$5),V9)</f>
        <v>35</v>
      </c>
      <c r="AG9" s="0" t="n">
        <f aca="false">MIN(N(Debts!$E$6),W9)</f>
        <v>105</v>
      </c>
      <c r="AH9" s="0" t="n">
        <f aca="false">MIN(N(Debts!$E$7),X9)</f>
        <v>95</v>
      </c>
      <c r="AI9" s="0" t="n">
        <f aca="false">MIN(N(Debts!$E$8),Y9)</f>
        <v>245</v>
      </c>
      <c r="AJ9" s="0" t="n">
        <f aca="false">MIN(N(Debts!$E$9),Z9)</f>
        <v>0</v>
      </c>
      <c r="AK9" s="0" t="n">
        <f aca="false">MIN(N(Debts!$E$10),AA9)</f>
        <v>0</v>
      </c>
      <c r="AL9" s="0" t="n">
        <f aca="false">MIN(N(Debts!$E$11),AB9)</f>
        <v>0</v>
      </c>
      <c r="AM9" s="0" t="n">
        <f aca="false">MIN(N(Debts!$E$12),AC9)</f>
        <v>0</v>
      </c>
      <c r="AN9" s="0" t="n">
        <f aca="false">MIN(N(Debts!$E$13),AD9)</f>
        <v>0</v>
      </c>
      <c r="AO9" s="0" t="n">
        <f aca="false">MIN(N(Debts!$E$14),AE9)</f>
        <v>0</v>
      </c>
      <c r="AP9" s="0" t="n">
        <f aca="false">V9-AF9</f>
        <v>247.07</v>
      </c>
      <c r="AQ9" s="0" t="n">
        <f aca="false">W9-AG9</f>
        <v>4077.63</v>
      </c>
      <c r="AR9" s="0" t="n">
        <f aca="false">X9-AH9</f>
        <v>2731.17</v>
      </c>
      <c r="AS9" s="0" t="n">
        <f aca="false">Y9-AI9</f>
        <v>9070.91</v>
      </c>
      <c r="AT9" s="0" t="n">
        <f aca="false">Z9-AJ9</f>
        <v>0</v>
      </c>
      <c r="AU9" s="0" t="n">
        <f aca="false">AA9-AK9</f>
        <v>0</v>
      </c>
      <c r="AV9" s="0" t="n">
        <f aca="false">AB9-AL9</f>
        <v>0</v>
      </c>
      <c r="AW9" s="0" t="n">
        <f aca="false">AC9-AM9</f>
        <v>0</v>
      </c>
      <c r="AX9" s="0" t="n">
        <f aca="false">AD9-AN9</f>
        <v>0</v>
      </c>
      <c r="AY9" s="0" t="n">
        <f aca="false">AE9-AO9</f>
        <v>0</v>
      </c>
      <c r="AZ9" s="0" t="n">
        <f aca="false">MAX(0,MIN(AP9,$BT9-SUMIF($AP$2:$AY$2,"&lt;"&amp;AP$2,$AP9:$AY9)))</f>
        <v>170</v>
      </c>
      <c r="BA9" s="0" t="n">
        <f aca="false">MAX(0,MIN(AQ9,$BT9-SUMIF($AP$2:$AY$2,"&lt;"&amp;AQ$2,$AP9:$AY9)))</f>
        <v>0</v>
      </c>
      <c r="BB9" s="0" t="n">
        <f aca="false">MAX(0,MIN(AR9,$BT9-SUMIF($AP$2:$AY$2,"&lt;"&amp;AR$2,$AP9:$AY9)))</f>
        <v>0</v>
      </c>
      <c r="BC9" s="0" t="n">
        <f aca="false">MAX(0,MIN(AS9,$BT9-SUMIF($AP$2:$AY$2,"&lt;"&amp;AS$2,$AP9:$AY9)))</f>
        <v>0</v>
      </c>
      <c r="BD9" s="0" t="n">
        <f aca="false">MAX(0,MIN(AT9,$BT9-SUMIF($AP$2:$AY$2,"&lt;"&amp;AT$2,$AP9:$AY9)))</f>
        <v>0</v>
      </c>
      <c r="BE9" s="0" t="n">
        <f aca="false">MAX(0,MIN(AU9,$BT9-SUMIF($AP$2:$AY$2,"&lt;"&amp;AU$2,$AP9:$AY9)))</f>
        <v>0</v>
      </c>
      <c r="BF9" s="0" t="n">
        <f aca="false">MAX(0,MIN(AV9,$BT9-SUMIF($AP$2:$AY$2,"&lt;"&amp;AV$2,$AP9:$AY9)))</f>
        <v>0</v>
      </c>
      <c r="BG9" s="0" t="n">
        <f aca="false">MAX(0,MIN(AW9,$BT9-SUMIF($AP$2:$AY$2,"&lt;"&amp;AW$2,$AP9:$AY9)))</f>
        <v>0</v>
      </c>
      <c r="BH9" s="0" t="n">
        <f aca="false">MAX(0,MIN(AX9,$BT9-SUMIF($AP$2:$AY$2,"&lt;"&amp;AX$2,$AP9:$AY9)))</f>
        <v>0</v>
      </c>
      <c r="BI9" s="0" t="n">
        <f aca="false">MAX(0,MIN(AY9,$BT9-SUMIF($AP$2:$AY$2,"&lt;"&amp;AY$2,$AP9:$AY9)))</f>
        <v>0</v>
      </c>
      <c r="BJ9" s="0" t="n">
        <f aca="false">ROUND(V9-AF9-AZ9,2)</f>
        <v>77.07</v>
      </c>
      <c r="BK9" s="0" t="n">
        <f aca="false">ROUND(W9-AG9-BA9,2)</f>
        <v>4077.63</v>
      </c>
      <c r="BL9" s="0" t="n">
        <f aca="false">ROUND(X9-AH9-BB9,2)</f>
        <v>2731.17</v>
      </c>
      <c r="BM9" s="0" t="n">
        <f aca="false">ROUND(Y9-AI9-BC9,2)</f>
        <v>9070.91</v>
      </c>
      <c r="BN9" s="0" t="n">
        <f aca="false">ROUND(Z9-AJ9-BD9,2)</f>
        <v>0</v>
      </c>
      <c r="BO9" s="0" t="n">
        <f aca="false">ROUND(AA9-AK9-BE9,2)</f>
        <v>0</v>
      </c>
      <c r="BP9" s="0" t="n">
        <f aca="false">ROUND(AB9-AL9-BF9,2)</f>
        <v>0</v>
      </c>
      <c r="BQ9" s="0" t="n">
        <f aca="false">ROUND(AC9-AM9-BG9,2)</f>
        <v>0</v>
      </c>
      <c r="BR9" s="0" t="n">
        <f aca="false">ROUND(AD9-AN9-BH9,2)</f>
        <v>0</v>
      </c>
      <c r="BS9" s="0" t="n">
        <f aca="false">ROUND(AE9-AO9-BI9,2)</f>
        <v>0</v>
      </c>
      <c r="BT9" s="0" t="n">
        <f aca="false">MAX(0,Plan!$C$4-SUM(AF9:AO9))</f>
        <v>170</v>
      </c>
      <c r="BU9" s="0" t="n">
        <f aca="false">ROUND(SUM(BJ9:BS9),2)</f>
        <v>15956.78</v>
      </c>
      <c r="BV9" s="0" t="n">
        <f aca="false">SUM(AF9:AO9)+SUM(AZ9:BI9)</f>
        <v>650</v>
      </c>
      <c r="BW9" s="0" t="n">
        <f aca="false">SUM(L9:U9)</f>
        <v>167.1</v>
      </c>
    </row>
    <row r="10" customFormat="false" ht="15" hidden="false" customHeight="false" outlineLevel="0" collapsed="false">
      <c r="A10" s="0" t="n">
        <v>5</v>
      </c>
      <c r="B10" s="0" t="n">
        <f aca="false">BJ9</f>
        <v>77.07</v>
      </c>
      <c r="C10" s="0" t="n">
        <f aca="false">BK9</f>
        <v>4077.63</v>
      </c>
      <c r="D10" s="0" t="n">
        <f aca="false">BL9</f>
        <v>2731.17</v>
      </c>
      <c r="E10" s="0" t="n">
        <f aca="false">BM9</f>
        <v>9070.91</v>
      </c>
      <c r="F10" s="0" t="n">
        <f aca="false">BN9</f>
        <v>0</v>
      </c>
      <c r="G10" s="0" t="n">
        <f aca="false">BO9</f>
        <v>0</v>
      </c>
      <c r="H10" s="0" t="n">
        <f aca="false">BP9</f>
        <v>0</v>
      </c>
      <c r="I10" s="0" t="n">
        <f aca="false">BQ9</f>
        <v>0</v>
      </c>
      <c r="J10" s="0" t="n">
        <f aca="false">BR9</f>
        <v>0</v>
      </c>
      <c r="K10" s="0" t="n">
        <f aca="false">BS9</f>
        <v>0</v>
      </c>
      <c r="L10" s="0" t="n">
        <f aca="false">ROUND(B10*N(Debts!$D$5)/12,2)</f>
        <v>1.6</v>
      </c>
      <c r="M10" s="0" t="n">
        <f aca="false">ROUND(C10*N(Debts!$D$6)/12,2)</f>
        <v>73.02</v>
      </c>
      <c r="N10" s="0" t="n">
        <f aca="false">ROUND(D10*N(Debts!$D$7)/12,2)</f>
        <v>26.17</v>
      </c>
      <c r="O10" s="0" t="n">
        <f aca="false">ROUND(E10*N(Debts!$D$8)/12,2)</f>
        <v>59.72</v>
      </c>
      <c r="P10" s="0" t="n">
        <f aca="false">ROUND(F10*N(Debts!$D$9)/12,2)</f>
        <v>0</v>
      </c>
      <c r="Q10" s="0" t="n">
        <f aca="false">ROUND(G10*N(Debts!$D$10)/12,2)</f>
        <v>0</v>
      </c>
      <c r="R10" s="0" t="n">
        <f aca="false">ROUND(H10*N(Debts!$D$11)/12,2)</f>
        <v>0</v>
      </c>
      <c r="S10" s="0" t="n">
        <f aca="false">ROUND(I10*N(Debts!$D$12)/12,2)</f>
        <v>0</v>
      </c>
      <c r="T10" s="0" t="n">
        <f aca="false">ROUND(J10*N(Debts!$D$13)/12,2)</f>
        <v>0</v>
      </c>
      <c r="U10" s="0" t="n">
        <f aca="false">ROUND(K10*N(Debts!$D$14)/12,2)</f>
        <v>0</v>
      </c>
      <c r="V10" s="0" t="n">
        <f aca="false">B10+L10</f>
        <v>78.67</v>
      </c>
      <c r="W10" s="0" t="n">
        <f aca="false">C10+M10</f>
        <v>4150.65</v>
      </c>
      <c r="X10" s="0" t="n">
        <f aca="false">D10+N10</f>
        <v>2757.34</v>
      </c>
      <c r="Y10" s="0" t="n">
        <f aca="false">E10+O10</f>
        <v>9130.63</v>
      </c>
      <c r="Z10" s="0" t="n">
        <f aca="false">F10+P10</f>
        <v>0</v>
      </c>
      <c r="AA10" s="0" t="n">
        <f aca="false">G10+Q10</f>
        <v>0</v>
      </c>
      <c r="AB10" s="0" t="n">
        <f aca="false">H10+R10</f>
        <v>0</v>
      </c>
      <c r="AC10" s="0" t="n">
        <f aca="false">I10+S10</f>
        <v>0</v>
      </c>
      <c r="AD10" s="0" t="n">
        <f aca="false">J10+T10</f>
        <v>0</v>
      </c>
      <c r="AE10" s="0" t="n">
        <f aca="false">K10+U10</f>
        <v>0</v>
      </c>
      <c r="AF10" s="0" t="n">
        <f aca="false">MIN(N(Debts!$E$5),V10)</f>
        <v>35</v>
      </c>
      <c r="AG10" s="0" t="n">
        <f aca="false">MIN(N(Debts!$E$6),W10)</f>
        <v>105</v>
      </c>
      <c r="AH10" s="0" t="n">
        <f aca="false">MIN(N(Debts!$E$7),X10)</f>
        <v>95</v>
      </c>
      <c r="AI10" s="0" t="n">
        <f aca="false">MIN(N(Debts!$E$8),Y10)</f>
        <v>245</v>
      </c>
      <c r="AJ10" s="0" t="n">
        <f aca="false">MIN(N(Debts!$E$9),Z10)</f>
        <v>0</v>
      </c>
      <c r="AK10" s="0" t="n">
        <f aca="false">MIN(N(Debts!$E$10),AA10)</f>
        <v>0</v>
      </c>
      <c r="AL10" s="0" t="n">
        <f aca="false">MIN(N(Debts!$E$11),AB10)</f>
        <v>0</v>
      </c>
      <c r="AM10" s="0" t="n">
        <f aca="false">MIN(N(Debts!$E$12),AC10)</f>
        <v>0</v>
      </c>
      <c r="AN10" s="0" t="n">
        <f aca="false">MIN(N(Debts!$E$13),AD10)</f>
        <v>0</v>
      </c>
      <c r="AO10" s="0" t="n">
        <f aca="false">MIN(N(Debts!$E$14),AE10)</f>
        <v>0</v>
      </c>
      <c r="AP10" s="0" t="n">
        <f aca="false">V10-AF10</f>
        <v>43.67</v>
      </c>
      <c r="AQ10" s="0" t="n">
        <f aca="false">W10-AG10</f>
        <v>4045.65</v>
      </c>
      <c r="AR10" s="0" t="n">
        <f aca="false">X10-AH10</f>
        <v>2662.34</v>
      </c>
      <c r="AS10" s="0" t="n">
        <f aca="false">Y10-AI10</f>
        <v>8885.63</v>
      </c>
      <c r="AT10" s="0" t="n">
        <f aca="false">Z10-AJ10</f>
        <v>0</v>
      </c>
      <c r="AU10" s="0" t="n">
        <f aca="false">AA10-AK10</f>
        <v>0</v>
      </c>
      <c r="AV10" s="0" t="n">
        <f aca="false">AB10-AL10</f>
        <v>0</v>
      </c>
      <c r="AW10" s="0" t="n">
        <f aca="false">AC10-AM10</f>
        <v>0</v>
      </c>
      <c r="AX10" s="0" t="n">
        <f aca="false">AD10-AN10</f>
        <v>0</v>
      </c>
      <c r="AY10" s="0" t="n">
        <f aca="false">AE10-AO10</f>
        <v>0</v>
      </c>
      <c r="AZ10" s="0" t="n">
        <f aca="false">MAX(0,MIN(AP10,$BT10-SUMIF($AP$2:$AY$2,"&lt;"&amp;AP$2,$AP10:$AY10)))</f>
        <v>43.67</v>
      </c>
      <c r="BA10" s="0" t="n">
        <f aca="false">MAX(0,MIN(AQ10,$BT10-SUMIF($AP$2:$AY$2,"&lt;"&amp;AQ$2,$AP10:$AY10)))</f>
        <v>126.33</v>
      </c>
      <c r="BB10" s="0" t="n">
        <f aca="false">MAX(0,MIN(AR10,$BT10-SUMIF($AP$2:$AY$2,"&lt;"&amp;AR$2,$AP10:$AY10)))</f>
        <v>0</v>
      </c>
      <c r="BC10" s="0" t="n">
        <f aca="false">MAX(0,MIN(AS10,$BT10-SUMIF($AP$2:$AY$2,"&lt;"&amp;AS$2,$AP10:$AY10)))</f>
        <v>0</v>
      </c>
      <c r="BD10" s="0" t="n">
        <f aca="false">MAX(0,MIN(AT10,$BT10-SUMIF($AP$2:$AY$2,"&lt;"&amp;AT$2,$AP10:$AY10)))</f>
        <v>0</v>
      </c>
      <c r="BE10" s="0" t="n">
        <f aca="false">MAX(0,MIN(AU10,$BT10-SUMIF($AP$2:$AY$2,"&lt;"&amp;AU$2,$AP10:$AY10)))</f>
        <v>0</v>
      </c>
      <c r="BF10" s="0" t="n">
        <f aca="false">MAX(0,MIN(AV10,$BT10-SUMIF($AP$2:$AY$2,"&lt;"&amp;AV$2,$AP10:$AY10)))</f>
        <v>0</v>
      </c>
      <c r="BG10" s="0" t="n">
        <f aca="false">MAX(0,MIN(AW10,$BT10-SUMIF($AP$2:$AY$2,"&lt;"&amp;AW$2,$AP10:$AY10)))</f>
        <v>0</v>
      </c>
      <c r="BH10" s="0" t="n">
        <f aca="false">MAX(0,MIN(AX10,$BT10-SUMIF($AP$2:$AY$2,"&lt;"&amp;AX$2,$AP10:$AY10)))</f>
        <v>0</v>
      </c>
      <c r="BI10" s="0" t="n">
        <f aca="false">MAX(0,MIN(AY10,$BT10-SUMIF($AP$2:$AY$2,"&lt;"&amp;AY$2,$AP10:$AY10)))</f>
        <v>0</v>
      </c>
      <c r="BJ10" s="0" t="n">
        <f aca="false">ROUND(V10-AF10-AZ10,2)</f>
        <v>0</v>
      </c>
      <c r="BK10" s="0" t="n">
        <f aca="false">ROUND(W10-AG10-BA10,2)</f>
        <v>3919.32</v>
      </c>
      <c r="BL10" s="0" t="n">
        <f aca="false">ROUND(X10-AH10-BB10,2)</f>
        <v>2662.34</v>
      </c>
      <c r="BM10" s="0" t="n">
        <f aca="false">ROUND(Y10-AI10-BC10,2)</f>
        <v>8885.63</v>
      </c>
      <c r="BN10" s="0" t="n">
        <f aca="false">ROUND(Z10-AJ10-BD10,2)</f>
        <v>0</v>
      </c>
      <c r="BO10" s="0" t="n">
        <f aca="false">ROUND(AA10-AK10-BE10,2)</f>
        <v>0</v>
      </c>
      <c r="BP10" s="0" t="n">
        <f aca="false">ROUND(AB10-AL10-BF10,2)</f>
        <v>0</v>
      </c>
      <c r="BQ10" s="0" t="n">
        <f aca="false">ROUND(AC10-AM10-BG10,2)</f>
        <v>0</v>
      </c>
      <c r="BR10" s="0" t="n">
        <f aca="false">ROUND(AD10-AN10-BH10,2)</f>
        <v>0</v>
      </c>
      <c r="BS10" s="0" t="n">
        <f aca="false">ROUND(AE10-AO10-BI10,2)</f>
        <v>0</v>
      </c>
      <c r="BT10" s="0" t="n">
        <f aca="false">MAX(0,Plan!$C$4-SUM(AF10:AO10))</f>
        <v>170</v>
      </c>
      <c r="BU10" s="0" t="n">
        <f aca="false">ROUND(SUM(BJ10:BS10),2)</f>
        <v>15467.29</v>
      </c>
      <c r="BV10" s="0" t="n">
        <f aca="false">SUM(AF10:AO10)+SUM(AZ10:BI10)</f>
        <v>650</v>
      </c>
      <c r="BW10" s="0" t="n">
        <f aca="false">SUM(L10:U10)</f>
        <v>160.51</v>
      </c>
    </row>
    <row r="11" customFormat="false" ht="15" hidden="false" customHeight="false" outlineLevel="0" collapsed="false">
      <c r="A11" s="0" t="n">
        <v>6</v>
      </c>
      <c r="B11" s="0" t="n">
        <f aca="false">BJ10</f>
        <v>0</v>
      </c>
      <c r="C11" s="0" t="n">
        <f aca="false">BK10</f>
        <v>3919.32</v>
      </c>
      <c r="D11" s="0" t="n">
        <f aca="false">BL10</f>
        <v>2662.34</v>
      </c>
      <c r="E11" s="0" t="n">
        <f aca="false">BM10</f>
        <v>8885.63</v>
      </c>
      <c r="F11" s="0" t="n">
        <f aca="false">BN10</f>
        <v>0</v>
      </c>
      <c r="G11" s="0" t="n">
        <f aca="false">BO10</f>
        <v>0</v>
      </c>
      <c r="H11" s="0" t="n">
        <f aca="false">BP10</f>
        <v>0</v>
      </c>
      <c r="I11" s="0" t="n">
        <f aca="false">BQ10</f>
        <v>0</v>
      </c>
      <c r="J11" s="0" t="n">
        <f aca="false">BR10</f>
        <v>0</v>
      </c>
      <c r="K11" s="0" t="n">
        <f aca="false">BS10</f>
        <v>0</v>
      </c>
      <c r="L11" s="0" t="n">
        <f aca="false">ROUND(B11*N(Debts!$D$5)/12,2)</f>
        <v>0</v>
      </c>
      <c r="M11" s="0" t="n">
        <f aca="false">ROUND(C11*N(Debts!$D$6)/12,2)</f>
        <v>70.19</v>
      </c>
      <c r="N11" s="0" t="n">
        <f aca="false">ROUND(D11*N(Debts!$D$7)/12,2)</f>
        <v>25.51</v>
      </c>
      <c r="O11" s="0" t="n">
        <f aca="false">ROUND(E11*N(Debts!$D$8)/12,2)</f>
        <v>58.5</v>
      </c>
      <c r="P11" s="0" t="n">
        <f aca="false">ROUND(F11*N(Debts!$D$9)/12,2)</f>
        <v>0</v>
      </c>
      <c r="Q11" s="0" t="n">
        <f aca="false">ROUND(G11*N(Debts!$D$10)/12,2)</f>
        <v>0</v>
      </c>
      <c r="R11" s="0" t="n">
        <f aca="false">ROUND(H11*N(Debts!$D$11)/12,2)</f>
        <v>0</v>
      </c>
      <c r="S11" s="0" t="n">
        <f aca="false">ROUND(I11*N(Debts!$D$12)/12,2)</f>
        <v>0</v>
      </c>
      <c r="T11" s="0" t="n">
        <f aca="false">ROUND(J11*N(Debts!$D$13)/12,2)</f>
        <v>0</v>
      </c>
      <c r="U11" s="0" t="n">
        <f aca="false">ROUND(K11*N(Debts!$D$14)/12,2)</f>
        <v>0</v>
      </c>
      <c r="V11" s="0" t="n">
        <f aca="false">B11+L11</f>
        <v>0</v>
      </c>
      <c r="W11" s="0" t="n">
        <f aca="false">C11+M11</f>
        <v>3989.51</v>
      </c>
      <c r="X11" s="0" t="n">
        <f aca="false">D11+N11</f>
        <v>2687.85</v>
      </c>
      <c r="Y11" s="0" t="n">
        <f aca="false">E11+O11</f>
        <v>8944.13</v>
      </c>
      <c r="Z11" s="0" t="n">
        <f aca="false">F11+P11</f>
        <v>0</v>
      </c>
      <c r="AA11" s="0" t="n">
        <f aca="false">G11+Q11</f>
        <v>0</v>
      </c>
      <c r="AB11" s="0" t="n">
        <f aca="false">H11+R11</f>
        <v>0</v>
      </c>
      <c r="AC11" s="0" t="n">
        <f aca="false">I11+S11</f>
        <v>0</v>
      </c>
      <c r="AD11" s="0" t="n">
        <f aca="false">J11+T11</f>
        <v>0</v>
      </c>
      <c r="AE11" s="0" t="n">
        <f aca="false">K11+U11</f>
        <v>0</v>
      </c>
      <c r="AF11" s="0" t="n">
        <f aca="false">MIN(N(Debts!$E$5),V11)</f>
        <v>0</v>
      </c>
      <c r="AG11" s="0" t="n">
        <f aca="false">MIN(N(Debts!$E$6),W11)</f>
        <v>105</v>
      </c>
      <c r="AH11" s="0" t="n">
        <f aca="false">MIN(N(Debts!$E$7),X11)</f>
        <v>95</v>
      </c>
      <c r="AI11" s="0" t="n">
        <f aca="false">MIN(N(Debts!$E$8),Y11)</f>
        <v>245</v>
      </c>
      <c r="AJ11" s="0" t="n">
        <f aca="false">MIN(N(Debts!$E$9),Z11)</f>
        <v>0</v>
      </c>
      <c r="AK11" s="0" t="n">
        <f aca="false">MIN(N(Debts!$E$10),AA11)</f>
        <v>0</v>
      </c>
      <c r="AL11" s="0" t="n">
        <f aca="false">MIN(N(Debts!$E$11),AB11)</f>
        <v>0</v>
      </c>
      <c r="AM11" s="0" t="n">
        <f aca="false">MIN(N(Debts!$E$12),AC11)</f>
        <v>0</v>
      </c>
      <c r="AN11" s="0" t="n">
        <f aca="false">MIN(N(Debts!$E$13),AD11)</f>
        <v>0</v>
      </c>
      <c r="AO11" s="0" t="n">
        <f aca="false">MIN(N(Debts!$E$14),AE11)</f>
        <v>0</v>
      </c>
      <c r="AP11" s="0" t="n">
        <f aca="false">V11-AF11</f>
        <v>0</v>
      </c>
      <c r="AQ11" s="0" t="n">
        <f aca="false">W11-AG11</f>
        <v>3884.51</v>
      </c>
      <c r="AR11" s="0" t="n">
        <f aca="false">X11-AH11</f>
        <v>2592.85</v>
      </c>
      <c r="AS11" s="0" t="n">
        <f aca="false">Y11-AI11</f>
        <v>8699.13</v>
      </c>
      <c r="AT11" s="0" t="n">
        <f aca="false">Z11-AJ11</f>
        <v>0</v>
      </c>
      <c r="AU11" s="0" t="n">
        <f aca="false">AA11-AK11</f>
        <v>0</v>
      </c>
      <c r="AV11" s="0" t="n">
        <f aca="false">AB11-AL11</f>
        <v>0</v>
      </c>
      <c r="AW11" s="0" t="n">
        <f aca="false">AC11-AM11</f>
        <v>0</v>
      </c>
      <c r="AX11" s="0" t="n">
        <f aca="false">AD11-AN11</f>
        <v>0</v>
      </c>
      <c r="AY11" s="0" t="n">
        <f aca="false">AE11-AO11</f>
        <v>0</v>
      </c>
      <c r="AZ11" s="0" t="n">
        <f aca="false">MAX(0,MIN(AP11,$BT11-SUMIF($AP$2:$AY$2,"&lt;"&amp;AP$2,$AP11:$AY11)))</f>
        <v>0</v>
      </c>
      <c r="BA11" s="0" t="n">
        <f aca="false">MAX(0,MIN(AQ11,$BT11-SUMIF($AP$2:$AY$2,"&lt;"&amp;AQ$2,$AP11:$AY11)))</f>
        <v>205</v>
      </c>
      <c r="BB11" s="0" t="n">
        <f aca="false">MAX(0,MIN(AR11,$BT11-SUMIF($AP$2:$AY$2,"&lt;"&amp;AR$2,$AP11:$AY11)))</f>
        <v>0</v>
      </c>
      <c r="BC11" s="0" t="n">
        <f aca="false">MAX(0,MIN(AS11,$BT11-SUMIF($AP$2:$AY$2,"&lt;"&amp;AS$2,$AP11:$AY11)))</f>
        <v>0</v>
      </c>
      <c r="BD11" s="0" t="n">
        <f aca="false">MAX(0,MIN(AT11,$BT11-SUMIF($AP$2:$AY$2,"&lt;"&amp;AT$2,$AP11:$AY11)))</f>
        <v>0</v>
      </c>
      <c r="BE11" s="0" t="n">
        <f aca="false">MAX(0,MIN(AU11,$BT11-SUMIF($AP$2:$AY$2,"&lt;"&amp;AU$2,$AP11:$AY11)))</f>
        <v>0</v>
      </c>
      <c r="BF11" s="0" t="n">
        <f aca="false">MAX(0,MIN(AV11,$BT11-SUMIF($AP$2:$AY$2,"&lt;"&amp;AV$2,$AP11:$AY11)))</f>
        <v>0</v>
      </c>
      <c r="BG11" s="0" t="n">
        <f aca="false">MAX(0,MIN(AW11,$BT11-SUMIF($AP$2:$AY$2,"&lt;"&amp;AW$2,$AP11:$AY11)))</f>
        <v>0</v>
      </c>
      <c r="BH11" s="0" t="n">
        <f aca="false">MAX(0,MIN(AX11,$BT11-SUMIF($AP$2:$AY$2,"&lt;"&amp;AX$2,$AP11:$AY11)))</f>
        <v>0</v>
      </c>
      <c r="BI11" s="0" t="n">
        <f aca="false">MAX(0,MIN(AY11,$BT11-SUMIF($AP$2:$AY$2,"&lt;"&amp;AY$2,$AP11:$AY11)))</f>
        <v>0</v>
      </c>
      <c r="BJ11" s="0" t="n">
        <f aca="false">ROUND(V11-AF11-AZ11,2)</f>
        <v>0</v>
      </c>
      <c r="BK11" s="0" t="n">
        <f aca="false">ROUND(W11-AG11-BA11,2)</f>
        <v>3679.51</v>
      </c>
      <c r="BL11" s="0" t="n">
        <f aca="false">ROUND(X11-AH11-BB11,2)</f>
        <v>2592.85</v>
      </c>
      <c r="BM11" s="0" t="n">
        <f aca="false">ROUND(Y11-AI11-BC11,2)</f>
        <v>8699.13</v>
      </c>
      <c r="BN11" s="0" t="n">
        <f aca="false">ROUND(Z11-AJ11-BD11,2)</f>
        <v>0</v>
      </c>
      <c r="BO11" s="0" t="n">
        <f aca="false">ROUND(AA11-AK11-BE11,2)</f>
        <v>0</v>
      </c>
      <c r="BP11" s="0" t="n">
        <f aca="false">ROUND(AB11-AL11-BF11,2)</f>
        <v>0</v>
      </c>
      <c r="BQ11" s="0" t="n">
        <f aca="false">ROUND(AC11-AM11-BG11,2)</f>
        <v>0</v>
      </c>
      <c r="BR11" s="0" t="n">
        <f aca="false">ROUND(AD11-AN11-BH11,2)</f>
        <v>0</v>
      </c>
      <c r="BS11" s="0" t="n">
        <f aca="false">ROUND(AE11-AO11-BI11,2)</f>
        <v>0</v>
      </c>
      <c r="BT11" s="0" t="n">
        <f aca="false">MAX(0,Plan!$C$4-SUM(AF11:AO11))</f>
        <v>205</v>
      </c>
      <c r="BU11" s="0" t="n">
        <f aca="false">ROUND(SUM(BJ11:BS11),2)</f>
        <v>14971.49</v>
      </c>
      <c r="BV11" s="0" t="n">
        <f aca="false">SUM(AF11:AO11)+SUM(AZ11:BI11)</f>
        <v>650</v>
      </c>
      <c r="BW11" s="0" t="n">
        <f aca="false">SUM(L11:U11)</f>
        <v>154.2</v>
      </c>
    </row>
    <row r="12" customFormat="false" ht="15" hidden="false" customHeight="false" outlineLevel="0" collapsed="false">
      <c r="A12" s="0" t="n">
        <v>7</v>
      </c>
      <c r="B12" s="0" t="n">
        <f aca="false">BJ11</f>
        <v>0</v>
      </c>
      <c r="C12" s="0" t="n">
        <f aca="false">BK11</f>
        <v>3679.51</v>
      </c>
      <c r="D12" s="0" t="n">
        <f aca="false">BL11</f>
        <v>2592.85</v>
      </c>
      <c r="E12" s="0" t="n">
        <f aca="false">BM11</f>
        <v>8699.13</v>
      </c>
      <c r="F12" s="0" t="n">
        <f aca="false">BN11</f>
        <v>0</v>
      </c>
      <c r="G12" s="0" t="n">
        <f aca="false">BO11</f>
        <v>0</v>
      </c>
      <c r="H12" s="0" t="n">
        <f aca="false">BP11</f>
        <v>0</v>
      </c>
      <c r="I12" s="0" t="n">
        <f aca="false">BQ11</f>
        <v>0</v>
      </c>
      <c r="J12" s="0" t="n">
        <f aca="false">BR11</f>
        <v>0</v>
      </c>
      <c r="K12" s="0" t="n">
        <f aca="false">BS11</f>
        <v>0</v>
      </c>
      <c r="L12" s="0" t="n">
        <f aca="false">ROUND(B12*N(Debts!$D$5)/12,2)</f>
        <v>0</v>
      </c>
      <c r="M12" s="0" t="n">
        <f aca="false">ROUND(C12*N(Debts!$D$6)/12,2)</f>
        <v>65.89</v>
      </c>
      <c r="N12" s="0" t="n">
        <f aca="false">ROUND(D12*N(Debts!$D$7)/12,2)</f>
        <v>24.85</v>
      </c>
      <c r="O12" s="0" t="n">
        <f aca="false">ROUND(E12*N(Debts!$D$8)/12,2)</f>
        <v>57.27</v>
      </c>
      <c r="P12" s="0" t="n">
        <f aca="false">ROUND(F12*N(Debts!$D$9)/12,2)</f>
        <v>0</v>
      </c>
      <c r="Q12" s="0" t="n">
        <f aca="false">ROUND(G12*N(Debts!$D$10)/12,2)</f>
        <v>0</v>
      </c>
      <c r="R12" s="0" t="n">
        <f aca="false">ROUND(H12*N(Debts!$D$11)/12,2)</f>
        <v>0</v>
      </c>
      <c r="S12" s="0" t="n">
        <f aca="false">ROUND(I12*N(Debts!$D$12)/12,2)</f>
        <v>0</v>
      </c>
      <c r="T12" s="0" t="n">
        <f aca="false">ROUND(J12*N(Debts!$D$13)/12,2)</f>
        <v>0</v>
      </c>
      <c r="U12" s="0" t="n">
        <f aca="false">ROUND(K12*N(Debts!$D$14)/12,2)</f>
        <v>0</v>
      </c>
      <c r="V12" s="0" t="n">
        <f aca="false">B12+L12</f>
        <v>0</v>
      </c>
      <c r="W12" s="0" t="n">
        <f aca="false">C12+M12</f>
        <v>3745.4</v>
      </c>
      <c r="X12" s="0" t="n">
        <f aca="false">D12+N12</f>
        <v>2617.7</v>
      </c>
      <c r="Y12" s="0" t="n">
        <f aca="false">E12+O12</f>
        <v>8756.4</v>
      </c>
      <c r="Z12" s="0" t="n">
        <f aca="false">F12+P12</f>
        <v>0</v>
      </c>
      <c r="AA12" s="0" t="n">
        <f aca="false">G12+Q12</f>
        <v>0</v>
      </c>
      <c r="AB12" s="0" t="n">
        <f aca="false">H12+R12</f>
        <v>0</v>
      </c>
      <c r="AC12" s="0" t="n">
        <f aca="false">I12+S12</f>
        <v>0</v>
      </c>
      <c r="AD12" s="0" t="n">
        <f aca="false">J12+T12</f>
        <v>0</v>
      </c>
      <c r="AE12" s="0" t="n">
        <f aca="false">K12+U12</f>
        <v>0</v>
      </c>
      <c r="AF12" s="0" t="n">
        <f aca="false">MIN(N(Debts!$E$5),V12)</f>
        <v>0</v>
      </c>
      <c r="AG12" s="0" t="n">
        <f aca="false">MIN(N(Debts!$E$6),W12)</f>
        <v>105</v>
      </c>
      <c r="AH12" s="0" t="n">
        <f aca="false">MIN(N(Debts!$E$7),X12)</f>
        <v>95</v>
      </c>
      <c r="AI12" s="0" t="n">
        <f aca="false">MIN(N(Debts!$E$8),Y12)</f>
        <v>245</v>
      </c>
      <c r="AJ12" s="0" t="n">
        <f aca="false">MIN(N(Debts!$E$9),Z12)</f>
        <v>0</v>
      </c>
      <c r="AK12" s="0" t="n">
        <f aca="false">MIN(N(Debts!$E$10),AA12)</f>
        <v>0</v>
      </c>
      <c r="AL12" s="0" t="n">
        <f aca="false">MIN(N(Debts!$E$11),AB12)</f>
        <v>0</v>
      </c>
      <c r="AM12" s="0" t="n">
        <f aca="false">MIN(N(Debts!$E$12),AC12)</f>
        <v>0</v>
      </c>
      <c r="AN12" s="0" t="n">
        <f aca="false">MIN(N(Debts!$E$13),AD12)</f>
        <v>0</v>
      </c>
      <c r="AO12" s="0" t="n">
        <f aca="false">MIN(N(Debts!$E$14),AE12)</f>
        <v>0</v>
      </c>
      <c r="AP12" s="0" t="n">
        <f aca="false">V12-AF12</f>
        <v>0</v>
      </c>
      <c r="AQ12" s="0" t="n">
        <f aca="false">W12-AG12</f>
        <v>3640.4</v>
      </c>
      <c r="AR12" s="0" t="n">
        <f aca="false">X12-AH12</f>
        <v>2522.7</v>
      </c>
      <c r="AS12" s="0" t="n">
        <f aca="false">Y12-AI12</f>
        <v>8511.4</v>
      </c>
      <c r="AT12" s="0" t="n">
        <f aca="false">Z12-AJ12</f>
        <v>0</v>
      </c>
      <c r="AU12" s="0" t="n">
        <f aca="false">AA12-AK12</f>
        <v>0</v>
      </c>
      <c r="AV12" s="0" t="n">
        <f aca="false">AB12-AL12</f>
        <v>0</v>
      </c>
      <c r="AW12" s="0" t="n">
        <f aca="false">AC12-AM12</f>
        <v>0</v>
      </c>
      <c r="AX12" s="0" t="n">
        <f aca="false">AD12-AN12</f>
        <v>0</v>
      </c>
      <c r="AY12" s="0" t="n">
        <f aca="false">AE12-AO12</f>
        <v>0</v>
      </c>
      <c r="AZ12" s="0" t="n">
        <f aca="false">MAX(0,MIN(AP12,$BT12-SUMIF($AP$2:$AY$2,"&lt;"&amp;AP$2,$AP12:$AY12)))</f>
        <v>0</v>
      </c>
      <c r="BA12" s="0" t="n">
        <f aca="false">MAX(0,MIN(AQ12,$BT12-SUMIF($AP$2:$AY$2,"&lt;"&amp;AQ$2,$AP12:$AY12)))</f>
        <v>205</v>
      </c>
      <c r="BB12" s="0" t="n">
        <f aca="false">MAX(0,MIN(AR12,$BT12-SUMIF($AP$2:$AY$2,"&lt;"&amp;AR$2,$AP12:$AY12)))</f>
        <v>0</v>
      </c>
      <c r="BC12" s="0" t="n">
        <f aca="false">MAX(0,MIN(AS12,$BT12-SUMIF($AP$2:$AY$2,"&lt;"&amp;AS$2,$AP12:$AY12)))</f>
        <v>0</v>
      </c>
      <c r="BD12" s="0" t="n">
        <f aca="false">MAX(0,MIN(AT12,$BT12-SUMIF($AP$2:$AY$2,"&lt;"&amp;AT$2,$AP12:$AY12)))</f>
        <v>0</v>
      </c>
      <c r="BE12" s="0" t="n">
        <f aca="false">MAX(0,MIN(AU12,$BT12-SUMIF($AP$2:$AY$2,"&lt;"&amp;AU$2,$AP12:$AY12)))</f>
        <v>0</v>
      </c>
      <c r="BF12" s="0" t="n">
        <f aca="false">MAX(0,MIN(AV12,$BT12-SUMIF($AP$2:$AY$2,"&lt;"&amp;AV$2,$AP12:$AY12)))</f>
        <v>0</v>
      </c>
      <c r="BG12" s="0" t="n">
        <f aca="false">MAX(0,MIN(AW12,$BT12-SUMIF($AP$2:$AY$2,"&lt;"&amp;AW$2,$AP12:$AY12)))</f>
        <v>0</v>
      </c>
      <c r="BH12" s="0" t="n">
        <f aca="false">MAX(0,MIN(AX12,$BT12-SUMIF($AP$2:$AY$2,"&lt;"&amp;AX$2,$AP12:$AY12)))</f>
        <v>0</v>
      </c>
      <c r="BI12" s="0" t="n">
        <f aca="false">MAX(0,MIN(AY12,$BT12-SUMIF($AP$2:$AY$2,"&lt;"&amp;AY$2,$AP12:$AY12)))</f>
        <v>0</v>
      </c>
      <c r="BJ12" s="0" t="n">
        <f aca="false">ROUND(V12-AF12-AZ12,2)</f>
        <v>0</v>
      </c>
      <c r="BK12" s="0" t="n">
        <f aca="false">ROUND(W12-AG12-BA12,2)</f>
        <v>3435.4</v>
      </c>
      <c r="BL12" s="0" t="n">
        <f aca="false">ROUND(X12-AH12-BB12,2)</f>
        <v>2522.7</v>
      </c>
      <c r="BM12" s="0" t="n">
        <f aca="false">ROUND(Y12-AI12-BC12,2)</f>
        <v>8511.4</v>
      </c>
      <c r="BN12" s="0" t="n">
        <f aca="false">ROUND(Z12-AJ12-BD12,2)</f>
        <v>0</v>
      </c>
      <c r="BO12" s="0" t="n">
        <f aca="false">ROUND(AA12-AK12-BE12,2)</f>
        <v>0</v>
      </c>
      <c r="BP12" s="0" t="n">
        <f aca="false">ROUND(AB12-AL12-BF12,2)</f>
        <v>0</v>
      </c>
      <c r="BQ12" s="0" t="n">
        <f aca="false">ROUND(AC12-AM12-BG12,2)</f>
        <v>0</v>
      </c>
      <c r="BR12" s="0" t="n">
        <f aca="false">ROUND(AD12-AN12-BH12,2)</f>
        <v>0</v>
      </c>
      <c r="BS12" s="0" t="n">
        <f aca="false">ROUND(AE12-AO12-BI12,2)</f>
        <v>0</v>
      </c>
      <c r="BT12" s="0" t="n">
        <f aca="false">MAX(0,Plan!$C$4-SUM(AF12:AO12))</f>
        <v>205</v>
      </c>
      <c r="BU12" s="0" t="n">
        <f aca="false">ROUND(SUM(BJ12:BS12),2)</f>
        <v>14469.5</v>
      </c>
      <c r="BV12" s="0" t="n">
        <f aca="false">SUM(AF12:AO12)+SUM(AZ12:BI12)</f>
        <v>650</v>
      </c>
      <c r="BW12" s="0" t="n">
        <f aca="false">SUM(L12:U12)</f>
        <v>148.01</v>
      </c>
    </row>
    <row r="13" customFormat="false" ht="15" hidden="false" customHeight="false" outlineLevel="0" collapsed="false">
      <c r="A13" s="0" t="n">
        <v>8</v>
      </c>
      <c r="B13" s="0" t="n">
        <f aca="false">BJ12</f>
        <v>0</v>
      </c>
      <c r="C13" s="0" t="n">
        <f aca="false">BK12</f>
        <v>3435.4</v>
      </c>
      <c r="D13" s="0" t="n">
        <f aca="false">BL12</f>
        <v>2522.7</v>
      </c>
      <c r="E13" s="0" t="n">
        <f aca="false">BM12</f>
        <v>8511.4</v>
      </c>
      <c r="F13" s="0" t="n">
        <f aca="false">BN12</f>
        <v>0</v>
      </c>
      <c r="G13" s="0" t="n">
        <f aca="false">BO12</f>
        <v>0</v>
      </c>
      <c r="H13" s="0" t="n">
        <f aca="false">BP12</f>
        <v>0</v>
      </c>
      <c r="I13" s="0" t="n">
        <f aca="false">BQ12</f>
        <v>0</v>
      </c>
      <c r="J13" s="0" t="n">
        <f aca="false">BR12</f>
        <v>0</v>
      </c>
      <c r="K13" s="0" t="n">
        <f aca="false">BS12</f>
        <v>0</v>
      </c>
      <c r="L13" s="0" t="n">
        <f aca="false">ROUND(B13*N(Debts!$D$5)/12,2)</f>
        <v>0</v>
      </c>
      <c r="M13" s="0" t="n">
        <f aca="false">ROUND(C13*N(Debts!$D$6)/12,2)</f>
        <v>61.52</v>
      </c>
      <c r="N13" s="0" t="n">
        <f aca="false">ROUND(D13*N(Debts!$D$7)/12,2)</f>
        <v>24.18</v>
      </c>
      <c r="O13" s="0" t="n">
        <f aca="false">ROUND(E13*N(Debts!$D$8)/12,2)</f>
        <v>56.03</v>
      </c>
      <c r="P13" s="0" t="n">
        <f aca="false">ROUND(F13*N(Debts!$D$9)/12,2)</f>
        <v>0</v>
      </c>
      <c r="Q13" s="0" t="n">
        <f aca="false">ROUND(G13*N(Debts!$D$10)/12,2)</f>
        <v>0</v>
      </c>
      <c r="R13" s="0" t="n">
        <f aca="false">ROUND(H13*N(Debts!$D$11)/12,2)</f>
        <v>0</v>
      </c>
      <c r="S13" s="0" t="n">
        <f aca="false">ROUND(I13*N(Debts!$D$12)/12,2)</f>
        <v>0</v>
      </c>
      <c r="T13" s="0" t="n">
        <f aca="false">ROUND(J13*N(Debts!$D$13)/12,2)</f>
        <v>0</v>
      </c>
      <c r="U13" s="0" t="n">
        <f aca="false">ROUND(K13*N(Debts!$D$14)/12,2)</f>
        <v>0</v>
      </c>
      <c r="V13" s="0" t="n">
        <f aca="false">B13+L13</f>
        <v>0</v>
      </c>
      <c r="W13" s="0" t="n">
        <f aca="false">C13+M13</f>
        <v>3496.92</v>
      </c>
      <c r="X13" s="0" t="n">
        <f aca="false">D13+N13</f>
        <v>2546.88</v>
      </c>
      <c r="Y13" s="0" t="n">
        <f aca="false">E13+O13</f>
        <v>8567.43</v>
      </c>
      <c r="Z13" s="0" t="n">
        <f aca="false">F13+P13</f>
        <v>0</v>
      </c>
      <c r="AA13" s="0" t="n">
        <f aca="false">G13+Q13</f>
        <v>0</v>
      </c>
      <c r="AB13" s="0" t="n">
        <f aca="false">H13+R13</f>
        <v>0</v>
      </c>
      <c r="AC13" s="0" t="n">
        <f aca="false">I13+S13</f>
        <v>0</v>
      </c>
      <c r="AD13" s="0" t="n">
        <f aca="false">J13+T13</f>
        <v>0</v>
      </c>
      <c r="AE13" s="0" t="n">
        <f aca="false">K13+U13</f>
        <v>0</v>
      </c>
      <c r="AF13" s="0" t="n">
        <f aca="false">MIN(N(Debts!$E$5),V13)</f>
        <v>0</v>
      </c>
      <c r="AG13" s="0" t="n">
        <f aca="false">MIN(N(Debts!$E$6),W13)</f>
        <v>105</v>
      </c>
      <c r="AH13" s="0" t="n">
        <f aca="false">MIN(N(Debts!$E$7),X13)</f>
        <v>95</v>
      </c>
      <c r="AI13" s="0" t="n">
        <f aca="false">MIN(N(Debts!$E$8),Y13)</f>
        <v>245</v>
      </c>
      <c r="AJ13" s="0" t="n">
        <f aca="false">MIN(N(Debts!$E$9),Z13)</f>
        <v>0</v>
      </c>
      <c r="AK13" s="0" t="n">
        <f aca="false">MIN(N(Debts!$E$10),AA13)</f>
        <v>0</v>
      </c>
      <c r="AL13" s="0" t="n">
        <f aca="false">MIN(N(Debts!$E$11),AB13)</f>
        <v>0</v>
      </c>
      <c r="AM13" s="0" t="n">
        <f aca="false">MIN(N(Debts!$E$12),AC13)</f>
        <v>0</v>
      </c>
      <c r="AN13" s="0" t="n">
        <f aca="false">MIN(N(Debts!$E$13),AD13)</f>
        <v>0</v>
      </c>
      <c r="AO13" s="0" t="n">
        <f aca="false">MIN(N(Debts!$E$14),AE13)</f>
        <v>0</v>
      </c>
      <c r="AP13" s="0" t="n">
        <f aca="false">V13-AF13</f>
        <v>0</v>
      </c>
      <c r="AQ13" s="0" t="n">
        <f aca="false">W13-AG13</f>
        <v>3391.92</v>
      </c>
      <c r="AR13" s="0" t="n">
        <f aca="false">X13-AH13</f>
        <v>2451.88</v>
      </c>
      <c r="AS13" s="0" t="n">
        <f aca="false">Y13-AI13</f>
        <v>8322.43</v>
      </c>
      <c r="AT13" s="0" t="n">
        <f aca="false">Z13-AJ13</f>
        <v>0</v>
      </c>
      <c r="AU13" s="0" t="n">
        <f aca="false">AA13-AK13</f>
        <v>0</v>
      </c>
      <c r="AV13" s="0" t="n">
        <f aca="false">AB13-AL13</f>
        <v>0</v>
      </c>
      <c r="AW13" s="0" t="n">
        <f aca="false">AC13-AM13</f>
        <v>0</v>
      </c>
      <c r="AX13" s="0" t="n">
        <f aca="false">AD13-AN13</f>
        <v>0</v>
      </c>
      <c r="AY13" s="0" t="n">
        <f aca="false">AE13-AO13</f>
        <v>0</v>
      </c>
      <c r="AZ13" s="0" t="n">
        <f aca="false">MAX(0,MIN(AP13,$BT13-SUMIF($AP$2:$AY$2,"&lt;"&amp;AP$2,$AP13:$AY13)))</f>
        <v>0</v>
      </c>
      <c r="BA13" s="0" t="n">
        <f aca="false">MAX(0,MIN(AQ13,$BT13-SUMIF($AP$2:$AY$2,"&lt;"&amp;AQ$2,$AP13:$AY13)))</f>
        <v>205</v>
      </c>
      <c r="BB13" s="0" t="n">
        <f aca="false">MAX(0,MIN(AR13,$BT13-SUMIF($AP$2:$AY$2,"&lt;"&amp;AR$2,$AP13:$AY13)))</f>
        <v>0</v>
      </c>
      <c r="BC13" s="0" t="n">
        <f aca="false">MAX(0,MIN(AS13,$BT13-SUMIF($AP$2:$AY$2,"&lt;"&amp;AS$2,$AP13:$AY13)))</f>
        <v>0</v>
      </c>
      <c r="BD13" s="0" t="n">
        <f aca="false">MAX(0,MIN(AT13,$BT13-SUMIF($AP$2:$AY$2,"&lt;"&amp;AT$2,$AP13:$AY13)))</f>
        <v>0</v>
      </c>
      <c r="BE13" s="0" t="n">
        <f aca="false">MAX(0,MIN(AU13,$BT13-SUMIF($AP$2:$AY$2,"&lt;"&amp;AU$2,$AP13:$AY13)))</f>
        <v>0</v>
      </c>
      <c r="BF13" s="0" t="n">
        <f aca="false">MAX(0,MIN(AV13,$BT13-SUMIF($AP$2:$AY$2,"&lt;"&amp;AV$2,$AP13:$AY13)))</f>
        <v>0</v>
      </c>
      <c r="BG13" s="0" t="n">
        <f aca="false">MAX(0,MIN(AW13,$BT13-SUMIF($AP$2:$AY$2,"&lt;"&amp;AW$2,$AP13:$AY13)))</f>
        <v>0</v>
      </c>
      <c r="BH13" s="0" t="n">
        <f aca="false">MAX(0,MIN(AX13,$BT13-SUMIF($AP$2:$AY$2,"&lt;"&amp;AX$2,$AP13:$AY13)))</f>
        <v>0</v>
      </c>
      <c r="BI13" s="0" t="n">
        <f aca="false">MAX(0,MIN(AY13,$BT13-SUMIF($AP$2:$AY$2,"&lt;"&amp;AY$2,$AP13:$AY13)))</f>
        <v>0</v>
      </c>
      <c r="BJ13" s="0" t="n">
        <f aca="false">ROUND(V13-AF13-AZ13,2)</f>
        <v>0</v>
      </c>
      <c r="BK13" s="0" t="n">
        <f aca="false">ROUND(W13-AG13-BA13,2)</f>
        <v>3186.92</v>
      </c>
      <c r="BL13" s="0" t="n">
        <f aca="false">ROUND(X13-AH13-BB13,2)</f>
        <v>2451.88</v>
      </c>
      <c r="BM13" s="0" t="n">
        <f aca="false">ROUND(Y13-AI13-BC13,2)</f>
        <v>8322.43</v>
      </c>
      <c r="BN13" s="0" t="n">
        <f aca="false">ROUND(Z13-AJ13-BD13,2)</f>
        <v>0</v>
      </c>
      <c r="BO13" s="0" t="n">
        <f aca="false">ROUND(AA13-AK13-BE13,2)</f>
        <v>0</v>
      </c>
      <c r="BP13" s="0" t="n">
        <f aca="false">ROUND(AB13-AL13-BF13,2)</f>
        <v>0</v>
      </c>
      <c r="BQ13" s="0" t="n">
        <f aca="false">ROUND(AC13-AM13-BG13,2)</f>
        <v>0</v>
      </c>
      <c r="BR13" s="0" t="n">
        <f aca="false">ROUND(AD13-AN13-BH13,2)</f>
        <v>0</v>
      </c>
      <c r="BS13" s="0" t="n">
        <f aca="false">ROUND(AE13-AO13-BI13,2)</f>
        <v>0</v>
      </c>
      <c r="BT13" s="0" t="n">
        <f aca="false">MAX(0,Plan!$C$4-SUM(AF13:AO13))</f>
        <v>205</v>
      </c>
      <c r="BU13" s="0" t="n">
        <f aca="false">ROUND(SUM(BJ13:BS13),2)</f>
        <v>13961.23</v>
      </c>
      <c r="BV13" s="0" t="n">
        <f aca="false">SUM(AF13:AO13)+SUM(AZ13:BI13)</f>
        <v>650</v>
      </c>
      <c r="BW13" s="0" t="n">
        <f aca="false">SUM(L13:U13)</f>
        <v>141.73</v>
      </c>
    </row>
    <row r="14" customFormat="false" ht="15" hidden="false" customHeight="false" outlineLevel="0" collapsed="false">
      <c r="A14" s="0" t="n">
        <v>9</v>
      </c>
      <c r="B14" s="0" t="n">
        <f aca="false">BJ13</f>
        <v>0</v>
      </c>
      <c r="C14" s="0" t="n">
        <f aca="false">BK13</f>
        <v>3186.92</v>
      </c>
      <c r="D14" s="0" t="n">
        <f aca="false">BL13</f>
        <v>2451.88</v>
      </c>
      <c r="E14" s="0" t="n">
        <f aca="false">BM13</f>
        <v>8322.43</v>
      </c>
      <c r="F14" s="0" t="n">
        <f aca="false">BN13</f>
        <v>0</v>
      </c>
      <c r="G14" s="0" t="n">
        <f aca="false">BO13</f>
        <v>0</v>
      </c>
      <c r="H14" s="0" t="n">
        <f aca="false">BP13</f>
        <v>0</v>
      </c>
      <c r="I14" s="0" t="n">
        <f aca="false">BQ13</f>
        <v>0</v>
      </c>
      <c r="J14" s="0" t="n">
        <f aca="false">BR13</f>
        <v>0</v>
      </c>
      <c r="K14" s="0" t="n">
        <f aca="false">BS13</f>
        <v>0</v>
      </c>
      <c r="L14" s="0" t="n">
        <f aca="false">ROUND(B14*N(Debts!$D$5)/12,2)</f>
        <v>0</v>
      </c>
      <c r="M14" s="0" t="n">
        <f aca="false">ROUND(C14*N(Debts!$D$6)/12,2)</f>
        <v>57.07</v>
      </c>
      <c r="N14" s="0" t="n">
        <f aca="false">ROUND(D14*N(Debts!$D$7)/12,2)</f>
        <v>23.5</v>
      </c>
      <c r="O14" s="0" t="n">
        <f aca="false">ROUND(E14*N(Debts!$D$8)/12,2)</f>
        <v>54.79</v>
      </c>
      <c r="P14" s="0" t="n">
        <f aca="false">ROUND(F14*N(Debts!$D$9)/12,2)</f>
        <v>0</v>
      </c>
      <c r="Q14" s="0" t="n">
        <f aca="false">ROUND(G14*N(Debts!$D$10)/12,2)</f>
        <v>0</v>
      </c>
      <c r="R14" s="0" t="n">
        <f aca="false">ROUND(H14*N(Debts!$D$11)/12,2)</f>
        <v>0</v>
      </c>
      <c r="S14" s="0" t="n">
        <f aca="false">ROUND(I14*N(Debts!$D$12)/12,2)</f>
        <v>0</v>
      </c>
      <c r="T14" s="0" t="n">
        <f aca="false">ROUND(J14*N(Debts!$D$13)/12,2)</f>
        <v>0</v>
      </c>
      <c r="U14" s="0" t="n">
        <f aca="false">ROUND(K14*N(Debts!$D$14)/12,2)</f>
        <v>0</v>
      </c>
      <c r="V14" s="0" t="n">
        <f aca="false">B14+L14</f>
        <v>0</v>
      </c>
      <c r="W14" s="0" t="n">
        <f aca="false">C14+M14</f>
        <v>3243.99</v>
      </c>
      <c r="X14" s="0" t="n">
        <f aca="false">D14+N14</f>
        <v>2475.38</v>
      </c>
      <c r="Y14" s="0" t="n">
        <f aca="false">E14+O14</f>
        <v>8377.22</v>
      </c>
      <c r="Z14" s="0" t="n">
        <f aca="false">F14+P14</f>
        <v>0</v>
      </c>
      <c r="AA14" s="0" t="n">
        <f aca="false">G14+Q14</f>
        <v>0</v>
      </c>
      <c r="AB14" s="0" t="n">
        <f aca="false">H14+R14</f>
        <v>0</v>
      </c>
      <c r="AC14" s="0" t="n">
        <f aca="false">I14+S14</f>
        <v>0</v>
      </c>
      <c r="AD14" s="0" t="n">
        <f aca="false">J14+T14</f>
        <v>0</v>
      </c>
      <c r="AE14" s="0" t="n">
        <f aca="false">K14+U14</f>
        <v>0</v>
      </c>
      <c r="AF14" s="0" t="n">
        <f aca="false">MIN(N(Debts!$E$5),V14)</f>
        <v>0</v>
      </c>
      <c r="AG14" s="0" t="n">
        <f aca="false">MIN(N(Debts!$E$6),W14)</f>
        <v>105</v>
      </c>
      <c r="AH14" s="0" t="n">
        <f aca="false">MIN(N(Debts!$E$7),X14)</f>
        <v>95</v>
      </c>
      <c r="AI14" s="0" t="n">
        <f aca="false">MIN(N(Debts!$E$8),Y14)</f>
        <v>245</v>
      </c>
      <c r="AJ14" s="0" t="n">
        <f aca="false">MIN(N(Debts!$E$9),Z14)</f>
        <v>0</v>
      </c>
      <c r="AK14" s="0" t="n">
        <f aca="false">MIN(N(Debts!$E$10),AA14)</f>
        <v>0</v>
      </c>
      <c r="AL14" s="0" t="n">
        <f aca="false">MIN(N(Debts!$E$11),AB14)</f>
        <v>0</v>
      </c>
      <c r="AM14" s="0" t="n">
        <f aca="false">MIN(N(Debts!$E$12),AC14)</f>
        <v>0</v>
      </c>
      <c r="AN14" s="0" t="n">
        <f aca="false">MIN(N(Debts!$E$13),AD14)</f>
        <v>0</v>
      </c>
      <c r="AO14" s="0" t="n">
        <f aca="false">MIN(N(Debts!$E$14),AE14)</f>
        <v>0</v>
      </c>
      <c r="AP14" s="0" t="n">
        <f aca="false">V14-AF14</f>
        <v>0</v>
      </c>
      <c r="AQ14" s="0" t="n">
        <f aca="false">W14-AG14</f>
        <v>3138.99</v>
      </c>
      <c r="AR14" s="0" t="n">
        <f aca="false">X14-AH14</f>
        <v>2380.38</v>
      </c>
      <c r="AS14" s="0" t="n">
        <f aca="false">Y14-AI14</f>
        <v>8132.22</v>
      </c>
      <c r="AT14" s="0" t="n">
        <f aca="false">Z14-AJ14</f>
        <v>0</v>
      </c>
      <c r="AU14" s="0" t="n">
        <f aca="false">AA14-AK14</f>
        <v>0</v>
      </c>
      <c r="AV14" s="0" t="n">
        <f aca="false">AB14-AL14</f>
        <v>0</v>
      </c>
      <c r="AW14" s="0" t="n">
        <f aca="false">AC14-AM14</f>
        <v>0</v>
      </c>
      <c r="AX14" s="0" t="n">
        <f aca="false">AD14-AN14</f>
        <v>0</v>
      </c>
      <c r="AY14" s="0" t="n">
        <f aca="false">AE14-AO14</f>
        <v>0</v>
      </c>
      <c r="AZ14" s="0" t="n">
        <f aca="false">MAX(0,MIN(AP14,$BT14-SUMIF($AP$2:$AY$2,"&lt;"&amp;AP$2,$AP14:$AY14)))</f>
        <v>0</v>
      </c>
      <c r="BA14" s="0" t="n">
        <f aca="false">MAX(0,MIN(AQ14,$BT14-SUMIF($AP$2:$AY$2,"&lt;"&amp;AQ$2,$AP14:$AY14)))</f>
        <v>205</v>
      </c>
      <c r="BB14" s="0" t="n">
        <f aca="false">MAX(0,MIN(AR14,$BT14-SUMIF($AP$2:$AY$2,"&lt;"&amp;AR$2,$AP14:$AY14)))</f>
        <v>0</v>
      </c>
      <c r="BC14" s="0" t="n">
        <f aca="false">MAX(0,MIN(AS14,$BT14-SUMIF($AP$2:$AY$2,"&lt;"&amp;AS$2,$AP14:$AY14)))</f>
        <v>0</v>
      </c>
      <c r="BD14" s="0" t="n">
        <f aca="false">MAX(0,MIN(AT14,$BT14-SUMIF($AP$2:$AY$2,"&lt;"&amp;AT$2,$AP14:$AY14)))</f>
        <v>0</v>
      </c>
      <c r="BE14" s="0" t="n">
        <f aca="false">MAX(0,MIN(AU14,$BT14-SUMIF($AP$2:$AY$2,"&lt;"&amp;AU$2,$AP14:$AY14)))</f>
        <v>0</v>
      </c>
      <c r="BF14" s="0" t="n">
        <f aca="false">MAX(0,MIN(AV14,$BT14-SUMIF($AP$2:$AY$2,"&lt;"&amp;AV$2,$AP14:$AY14)))</f>
        <v>0</v>
      </c>
      <c r="BG14" s="0" t="n">
        <f aca="false">MAX(0,MIN(AW14,$BT14-SUMIF($AP$2:$AY$2,"&lt;"&amp;AW$2,$AP14:$AY14)))</f>
        <v>0</v>
      </c>
      <c r="BH14" s="0" t="n">
        <f aca="false">MAX(0,MIN(AX14,$BT14-SUMIF($AP$2:$AY$2,"&lt;"&amp;AX$2,$AP14:$AY14)))</f>
        <v>0</v>
      </c>
      <c r="BI14" s="0" t="n">
        <f aca="false">MAX(0,MIN(AY14,$BT14-SUMIF($AP$2:$AY$2,"&lt;"&amp;AY$2,$AP14:$AY14)))</f>
        <v>0</v>
      </c>
      <c r="BJ14" s="0" t="n">
        <f aca="false">ROUND(V14-AF14-AZ14,2)</f>
        <v>0</v>
      </c>
      <c r="BK14" s="0" t="n">
        <f aca="false">ROUND(W14-AG14-BA14,2)</f>
        <v>2933.99</v>
      </c>
      <c r="BL14" s="0" t="n">
        <f aca="false">ROUND(X14-AH14-BB14,2)</f>
        <v>2380.38</v>
      </c>
      <c r="BM14" s="0" t="n">
        <f aca="false">ROUND(Y14-AI14-BC14,2)</f>
        <v>8132.22</v>
      </c>
      <c r="BN14" s="0" t="n">
        <f aca="false">ROUND(Z14-AJ14-BD14,2)</f>
        <v>0</v>
      </c>
      <c r="BO14" s="0" t="n">
        <f aca="false">ROUND(AA14-AK14-BE14,2)</f>
        <v>0</v>
      </c>
      <c r="BP14" s="0" t="n">
        <f aca="false">ROUND(AB14-AL14-BF14,2)</f>
        <v>0</v>
      </c>
      <c r="BQ14" s="0" t="n">
        <f aca="false">ROUND(AC14-AM14-BG14,2)</f>
        <v>0</v>
      </c>
      <c r="BR14" s="0" t="n">
        <f aca="false">ROUND(AD14-AN14-BH14,2)</f>
        <v>0</v>
      </c>
      <c r="BS14" s="0" t="n">
        <f aca="false">ROUND(AE14-AO14-BI14,2)</f>
        <v>0</v>
      </c>
      <c r="BT14" s="0" t="n">
        <f aca="false">MAX(0,Plan!$C$4-SUM(AF14:AO14))</f>
        <v>205</v>
      </c>
      <c r="BU14" s="0" t="n">
        <f aca="false">ROUND(SUM(BJ14:BS14),2)</f>
        <v>13446.59</v>
      </c>
      <c r="BV14" s="0" t="n">
        <f aca="false">SUM(AF14:AO14)+SUM(AZ14:BI14)</f>
        <v>650</v>
      </c>
      <c r="BW14" s="0" t="n">
        <f aca="false">SUM(L14:U14)</f>
        <v>135.36</v>
      </c>
    </row>
    <row r="15" customFormat="false" ht="15" hidden="false" customHeight="false" outlineLevel="0" collapsed="false">
      <c r="A15" s="0" t="n">
        <v>10</v>
      </c>
      <c r="B15" s="0" t="n">
        <f aca="false">BJ14</f>
        <v>0</v>
      </c>
      <c r="C15" s="0" t="n">
        <f aca="false">BK14</f>
        <v>2933.99</v>
      </c>
      <c r="D15" s="0" t="n">
        <f aca="false">BL14</f>
        <v>2380.38</v>
      </c>
      <c r="E15" s="0" t="n">
        <f aca="false">BM14</f>
        <v>8132.22</v>
      </c>
      <c r="F15" s="0" t="n">
        <f aca="false">BN14</f>
        <v>0</v>
      </c>
      <c r="G15" s="0" t="n">
        <f aca="false">BO14</f>
        <v>0</v>
      </c>
      <c r="H15" s="0" t="n">
        <f aca="false">BP14</f>
        <v>0</v>
      </c>
      <c r="I15" s="0" t="n">
        <f aca="false">BQ14</f>
        <v>0</v>
      </c>
      <c r="J15" s="0" t="n">
        <f aca="false">BR14</f>
        <v>0</v>
      </c>
      <c r="K15" s="0" t="n">
        <f aca="false">BS14</f>
        <v>0</v>
      </c>
      <c r="L15" s="0" t="n">
        <f aca="false">ROUND(B15*N(Debts!$D$5)/12,2)</f>
        <v>0</v>
      </c>
      <c r="M15" s="0" t="n">
        <f aca="false">ROUND(C15*N(Debts!$D$6)/12,2)</f>
        <v>52.54</v>
      </c>
      <c r="N15" s="0" t="n">
        <f aca="false">ROUND(D15*N(Debts!$D$7)/12,2)</f>
        <v>22.81</v>
      </c>
      <c r="O15" s="0" t="n">
        <f aca="false">ROUND(E15*N(Debts!$D$8)/12,2)</f>
        <v>53.54</v>
      </c>
      <c r="P15" s="0" t="n">
        <f aca="false">ROUND(F15*N(Debts!$D$9)/12,2)</f>
        <v>0</v>
      </c>
      <c r="Q15" s="0" t="n">
        <f aca="false">ROUND(G15*N(Debts!$D$10)/12,2)</f>
        <v>0</v>
      </c>
      <c r="R15" s="0" t="n">
        <f aca="false">ROUND(H15*N(Debts!$D$11)/12,2)</f>
        <v>0</v>
      </c>
      <c r="S15" s="0" t="n">
        <f aca="false">ROUND(I15*N(Debts!$D$12)/12,2)</f>
        <v>0</v>
      </c>
      <c r="T15" s="0" t="n">
        <f aca="false">ROUND(J15*N(Debts!$D$13)/12,2)</f>
        <v>0</v>
      </c>
      <c r="U15" s="0" t="n">
        <f aca="false">ROUND(K15*N(Debts!$D$14)/12,2)</f>
        <v>0</v>
      </c>
      <c r="V15" s="0" t="n">
        <f aca="false">B15+L15</f>
        <v>0</v>
      </c>
      <c r="W15" s="0" t="n">
        <f aca="false">C15+M15</f>
        <v>2986.53</v>
      </c>
      <c r="X15" s="0" t="n">
        <f aca="false">D15+N15</f>
        <v>2403.19</v>
      </c>
      <c r="Y15" s="0" t="n">
        <f aca="false">E15+O15</f>
        <v>8185.76</v>
      </c>
      <c r="Z15" s="0" t="n">
        <f aca="false">F15+P15</f>
        <v>0</v>
      </c>
      <c r="AA15" s="0" t="n">
        <f aca="false">G15+Q15</f>
        <v>0</v>
      </c>
      <c r="AB15" s="0" t="n">
        <f aca="false">H15+R15</f>
        <v>0</v>
      </c>
      <c r="AC15" s="0" t="n">
        <f aca="false">I15+S15</f>
        <v>0</v>
      </c>
      <c r="AD15" s="0" t="n">
        <f aca="false">J15+T15</f>
        <v>0</v>
      </c>
      <c r="AE15" s="0" t="n">
        <f aca="false">K15+U15</f>
        <v>0</v>
      </c>
      <c r="AF15" s="0" t="n">
        <f aca="false">MIN(N(Debts!$E$5),V15)</f>
        <v>0</v>
      </c>
      <c r="AG15" s="0" t="n">
        <f aca="false">MIN(N(Debts!$E$6),W15)</f>
        <v>105</v>
      </c>
      <c r="AH15" s="0" t="n">
        <f aca="false">MIN(N(Debts!$E$7),X15)</f>
        <v>95</v>
      </c>
      <c r="AI15" s="0" t="n">
        <f aca="false">MIN(N(Debts!$E$8),Y15)</f>
        <v>245</v>
      </c>
      <c r="AJ15" s="0" t="n">
        <f aca="false">MIN(N(Debts!$E$9),Z15)</f>
        <v>0</v>
      </c>
      <c r="AK15" s="0" t="n">
        <f aca="false">MIN(N(Debts!$E$10),AA15)</f>
        <v>0</v>
      </c>
      <c r="AL15" s="0" t="n">
        <f aca="false">MIN(N(Debts!$E$11),AB15)</f>
        <v>0</v>
      </c>
      <c r="AM15" s="0" t="n">
        <f aca="false">MIN(N(Debts!$E$12),AC15)</f>
        <v>0</v>
      </c>
      <c r="AN15" s="0" t="n">
        <f aca="false">MIN(N(Debts!$E$13),AD15)</f>
        <v>0</v>
      </c>
      <c r="AO15" s="0" t="n">
        <f aca="false">MIN(N(Debts!$E$14),AE15)</f>
        <v>0</v>
      </c>
      <c r="AP15" s="0" t="n">
        <f aca="false">V15-AF15</f>
        <v>0</v>
      </c>
      <c r="AQ15" s="0" t="n">
        <f aca="false">W15-AG15</f>
        <v>2881.53</v>
      </c>
      <c r="AR15" s="0" t="n">
        <f aca="false">X15-AH15</f>
        <v>2308.19</v>
      </c>
      <c r="AS15" s="0" t="n">
        <f aca="false">Y15-AI15</f>
        <v>7940.76</v>
      </c>
      <c r="AT15" s="0" t="n">
        <f aca="false">Z15-AJ15</f>
        <v>0</v>
      </c>
      <c r="AU15" s="0" t="n">
        <f aca="false">AA15-AK15</f>
        <v>0</v>
      </c>
      <c r="AV15" s="0" t="n">
        <f aca="false">AB15-AL15</f>
        <v>0</v>
      </c>
      <c r="AW15" s="0" t="n">
        <f aca="false">AC15-AM15</f>
        <v>0</v>
      </c>
      <c r="AX15" s="0" t="n">
        <f aca="false">AD15-AN15</f>
        <v>0</v>
      </c>
      <c r="AY15" s="0" t="n">
        <f aca="false">AE15-AO15</f>
        <v>0</v>
      </c>
      <c r="AZ15" s="0" t="n">
        <f aca="false">MAX(0,MIN(AP15,$BT15-SUMIF($AP$2:$AY$2,"&lt;"&amp;AP$2,$AP15:$AY15)))</f>
        <v>0</v>
      </c>
      <c r="BA15" s="0" t="n">
        <f aca="false">MAX(0,MIN(AQ15,$BT15-SUMIF($AP$2:$AY$2,"&lt;"&amp;AQ$2,$AP15:$AY15)))</f>
        <v>205</v>
      </c>
      <c r="BB15" s="0" t="n">
        <f aca="false">MAX(0,MIN(AR15,$BT15-SUMIF($AP$2:$AY$2,"&lt;"&amp;AR$2,$AP15:$AY15)))</f>
        <v>0</v>
      </c>
      <c r="BC15" s="0" t="n">
        <f aca="false">MAX(0,MIN(AS15,$BT15-SUMIF($AP$2:$AY$2,"&lt;"&amp;AS$2,$AP15:$AY15)))</f>
        <v>0</v>
      </c>
      <c r="BD15" s="0" t="n">
        <f aca="false">MAX(0,MIN(AT15,$BT15-SUMIF($AP$2:$AY$2,"&lt;"&amp;AT$2,$AP15:$AY15)))</f>
        <v>0</v>
      </c>
      <c r="BE15" s="0" t="n">
        <f aca="false">MAX(0,MIN(AU15,$BT15-SUMIF($AP$2:$AY$2,"&lt;"&amp;AU$2,$AP15:$AY15)))</f>
        <v>0</v>
      </c>
      <c r="BF15" s="0" t="n">
        <f aca="false">MAX(0,MIN(AV15,$BT15-SUMIF($AP$2:$AY$2,"&lt;"&amp;AV$2,$AP15:$AY15)))</f>
        <v>0</v>
      </c>
      <c r="BG15" s="0" t="n">
        <f aca="false">MAX(0,MIN(AW15,$BT15-SUMIF($AP$2:$AY$2,"&lt;"&amp;AW$2,$AP15:$AY15)))</f>
        <v>0</v>
      </c>
      <c r="BH15" s="0" t="n">
        <f aca="false">MAX(0,MIN(AX15,$BT15-SUMIF($AP$2:$AY$2,"&lt;"&amp;AX$2,$AP15:$AY15)))</f>
        <v>0</v>
      </c>
      <c r="BI15" s="0" t="n">
        <f aca="false">MAX(0,MIN(AY15,$BT15-SUMIF($AP$2:$AY$2,"&lt;"&amp;AY$2,$AP15:$AY15)))</f>
        <v>0</v>
      </c>
      <c r="BJ15" s="0" t="n">
        <f aca="false">ROUND(V15-AF15-AZ15,2)</f>
        <v>0</v>
      </c>
      <c r="BK15" s="0" t="n">
        <f aca="false">ROUND(W15-AG15-BA15,2)</f>
        <v>2676.53</v>
      </c>
      <c r="BL15" s="0" t="n">
        <f aca="false">ROUND(X15-AH15-BB15,2)</f>
        <v>2308.19</v>
      </c>
      <c r="BM15" s="0" t="n">
        <f aca="false">ROUND(Y15-AI15-BC15,2)</f>
        <v>7940.76</v>
      </c>
      <c r="BN15" s="0" t="n">
        <f aca="false">ROUND(Z15-AJ15-BD15,2)</f>
        <v>0</v>
      </c>
      <c r="BO15" s="0" t="n">
        <f aca="false">ROUND(AA15-AK15-BE15,2)</f>
        <v>0</v>
      </c>
      <c r="BP15" s="0" t="n">
        <f aca="false">ROUND(AB15-AL15-BF15,2)</f>
        <v>0</v>
      </c>
      <c r="BQ15" s="0" t="n">
        <f aca="false">ROUND(AC15-AM15-BG15,2)</f>
        <v>0</v>
      </c>
      <c r="BR15" s="0" t="n">
        <f aca="false">ROUND(AD15-AN15-BH15,2)</f>
        <v>0</v>
      </c>
      <c r="BS15" s="0" t="n">
        <f aca="false">ROUND(AE15-AO15-BI15,2)</f>
        <v>0</v>
      </c>
      <c r="BT15" s="0" t="n">
        <f aca="false">MAX(0,Plan!$C$4-SUM(AF15:AO15))</f>
        <v>205</v>
      </c>
      <c r="BU15" s="0" t="n">
        <f aca="false">ROUND(SUM(BJ15:BS15),2)</f>
        <v>12925.48</v>
      </c>
      <c r="BV15" s="0" t="n">
        <f aca="false">SUM(AF15:AO15)+SUM(AZ15:BI15)</f>
        <v>650</v>
      </c>
      <c r="BW15" s="0" t="n">
        <f aca="false">SUM(L15:U15)</f>
        <v>128.89</v>
      </c>
    </row>
    <row r="16" customFormat="false" ht="15" hidden="false" customHeight="false" outlineLevel="0" collapsed="false">
      <c r="A16" s="0" t="n">
        <v>11</v>
      </c>
      <c r="B16" s="0" t="n">
        <f aca="false">BJ15</f>
        <v>0</v>
      </c>
      <c r="C16" s="0" t="n">
        <f aca="false">BK15</f>
        <v>2676.53</v>
      </c>
      <c r="D16" s="0" t="n">
        <f aca="false">BL15</f>
        <v>2308.19</v>
      </c>
      <c r="E16" s="0" t="n">
        <f aca="false">BM15</f>
        <v>7940.76</v>
      </c>
      <c r="F16" s="0" t="n">
        <f aca="false">BN15</f>
        <v>0</v>
      </c>
      <c r="G16" s="0" t="n">
        <f aca="false">BO15</f>
        <v>0</v>
      </c>
      <c r="H16" s="0" t="n">
        <f aca="false">BP15</f>
        <v>0</v>
      </c>
      <c r="I16" s="0" t="n">
        <f aca="false">BQ15</f>
        <v>0</v>
      </c>
      <c r="J16" s="0" t="n">
        <f aca="false">BR15</f>
        <v>0</v>
      </c>
      <c r="K16" s="0" t="n">
        <f aca="false">BS15</f>
        <v>0</v>
      </c>
      <c r="L16" s="0" t="n">
        <f aca="false">ROUND(B16*N(Debts!$D$5)/12,2)</f>
        <v>0</v>
      </c>
      <c r="M16" s="0" t="n">
        <f aca="false">ROUND(C16*N(Debts!$D$6)/12,2)</f>
        <v>47.93</v>
      </c>
      <c r="N16" s="0" t="n">
        <f aca="false">ROUND(D16*N(Debts!$D$7)/12,2)</f>
        <v>22.12</v>
      </c>
      <c r="O16" s="0" t="n">
        <f aca="false">ROUND(E16*N(Debts!$D$8)/12,2)</f>
        <v>52.28</v>
      </c>
      <c r="P16" s="0" t="n">
        <f aca="false">ROUND(F16*N(Debts!$D$9)/12,2)</f>
        <v>0</v>
      </c>
      <c r="Q16" s="0" t="n">
        <f aca="false">ROUND(G16*N(Debts!$D$10)/12,2)</f>
        <v>0</v>
      </c>
      <c r="R16" s="0" t="n">
        <f aca="false">ROUND(H16*N(Debts!$D$11)/12,2)</f>
        <v>0</v>
      </c>
      <c r="S16" s="0" t="n">
        <f aca="false">ROUND(I16*N(Debts!$D$12)/12,2)</f>
        <v>0</v>
      </c>
      <c r="T16" s="0" t="n">
        <f aca="false">ROUND(J16*N(Debts!$D$13)/12,2)</f>
        <v>0</v>
      </c>
      <c r="U16" s="0" t="n">
        <f aca="false">ROUND(K16*N(Debts!$D$14)/12,2)</f>
        <v>0</v>
      </c>
      <c r="V16" s="0" t="n">
        <f aca="false">B16+L16</f>
        <v>0</v>
      </c>
      <c r="W16" s="0" t="n">
        <f aca="false">C16+M16</f>
        <v>2724.46</v>
      </c>
      <c r="X16" s="0" t="n">
        <f aca="false">D16+N16</f>
        <v>2330.31</v>
      </c>
      <c r="Y16" s="0" t="n">
        <f aca="false">E16+O16</f>
        <v>7993.04</v>
      </c>
      <c r="Z16" s="0" t="n">
        <f aca="false">F16+P16</f>
        <v>0</v>
      </c>
      <c r="AA16" s="0" t="n">
        <f aca="false">G16+Q16</f>
        <v>0</v>
      </c>
      <c r="AB16" s="0" t="n">
        <f aca="false">H16+R16</f>
        <v>0</v>
      </c>
      <c r="AC16" s="0" t="n">
        <f aca="false">I16+S16</f>
        <v>0</v>
      </c>
      <c r="AD16" s="0" t="n">
        <f aca="false">J16+T16</f>
        <v>0</v>
      </c>
      <c r="AE16" s="0" t="n">
        <f aca="false">K16+U16</f>
        <v>0</v>
      </c>
      <c r="AF16" s="0" t="n">
        <f aca="false">MIN(N(Debts!$E$5),V16)</f>
        <v>0</v>
      </c>
      <c r="AG16" s="0" t="n">
        <f aca="false">MIN(N(Debts!$E$6),W16)</f>
        <v>105</v>
      </c>
      <c r="AH16" s="0" t="n">
        <f aca="false">MIN(N(Debts!$E$7),X16)</f>
        <v>95</v>
      </c>
      <c r="AI16" s="0" t="n">
        <f aca="false">MIN(N(Debts!$E$8),Y16)</f>
        <v>245</v>
      </c>
      <c r="AJ16" s="0" t="n">
        <f aca="false">MIN(N(Debts!$E$9),Z16)</f>
        <v>0</v>
      </c>
      <c r="AK16" s="0" t="n">
        <f aca="false">MIN(N(Debts!$E$10),AA16)</f>
        <v>0</v>
      </c>
      <c r="AL16" s="0" t="n">
        <f aca="false">MIN(N(Debts!$E$11),AB16)</f>
        <v>0</v>
      </c>
      <c r="AM16" s="0" t="n">
        <f aca="false">MIN(N(Debts!$E$12),AC16)</f>
        <v>0</v>
      </c>
      <c r="AN16" s="0" t="n">
        <f aca="false">MIN(N(Debts!$E$13),AD16)</f>
        <v>0</v>
      </c>
      <c r="AO16" s="0" t="n">
        <f aca="false">MIN(N(Debts!$E$14),AE16)</f>
        <v>0</v>
      </c>
      <c r="AP16" s="0" t="n">
        <f aca="false">V16-AF16</f>
        <v>0</v>
      </c>
      <c r="AQ16" s="0" t="n">
        <f aca="false">W16-AG16</f>
        <v>2619.46</v>
      </c>
      <c r="AR16" s="0" t="n">
        <f aca="false">X16-AH16</f>
        <v>2235.31</v>
      </c>
      <c r="AS16" s="0" t="n">
        <f aca="false">Y16-AI16</f>
        <v>7748.04</v>
      </c>
      <c r="AT16" s="0" t="n">
        <f aca="false">Z16-AJ16</f>
        <v>0</v>
      </c>
      <c r="AU16" s="0" t="n">
        <f aca="false">AA16-AK16</f>
        <v>0</v>
      </c>
      <c r="AV16" s="0" t="n">
        <f aca="false">AB16-AL16</f>
        <v>0</v>
      </c>
      <c r="AW16" s="0" t="n">
        <f aca="false">AC16-AM16</f>
        <v>0</v>
      </c>
      <c r="AX16" s="0" t="n">
        <f aca="false">AD16-AN16</f>
        <v>0</v>
      </c>
      <c r="AY16" s="0" t="n">
        <f aca="false">AE16-AO16</f>
        <v>0</v>
      </c>
      <c r="AZ16" s="0" t="n">
        <f aca="false">MAX(0,MIN(AP16,$BT16-SUMIF($AP$2:$AY$2,"&lt;"&amp;AP$2,$AP16:$AY16)))</f>
        <v>0</v>
      </c>
      <c r="BA16" s="0" t="n">
        <f aca="false">MAX(0,MIN(AQ16,$BT16-SUMIF($AP$2:$AY$2,"&lt;"&amp;AQ$2,$AP16:$AY16)))</f>
        <v>205</v>
      </c>
      <c r="BB16" s="0" t="n">
        <f aca="false">MAX(0,MIN(AR16,$BT16-SUMIF($AP$2:$AY$2,"&lt;"&amp;AR$2,$AP16:$AY16)))</f>
        <v>0</v>
      </c>
      <c r="BC16" s="0" t="n">
        <f aca="false">MAX(0,MIN(AS16,$BT16-SUMIF($AP$2:$AY$2,"&lt;"&amp;AS$2,$AP16:$AY16)))</f>
        <v>0</v>
      </c>
      <c r="BD16" s="0" t="n">
        <f aca="false">MAX(0,MIN(AT16,$BT16-SUMIF($AP$2:$AY$2,"&lt;"&amp;AT$2,$AP16:$AY16)))</f>
        <v>0</v>
      </c>
      <c r="BE16" s="0" t="n">
        <f aca="false">MAX(0,MIN(AU16,$BT16-SUMIF($AP$2:$AY$2,"&lt;"&amp;AU$2,$AP16:$AY16)))</f>
        <v>0</v>
      </c>
      <c r="BF16" s="0" t="n">
        <f aca="false">MAX(0,MIN(AV16,$BT16-SUMIF($AP$2:$AY$2,"&lt;"&amp;AV$2,$AP16:$AY16)))</f>
        <v>0</v>
      </c>
      <c r="BG16" s="0" t="n">
        <f aca="false">MAX(0,MIN(AW16,$BT16-SUMIF($AP$2:$AY$2,"&lt;"&amp;AW$2,$AP16:$AY16)))</f>
        <v>0</v>
      </c>
      <c r="BH16" s="0" t="n">
        <f aca="false">MAX(0,MIN(AX16,$BT16-SUMIF($AP$2:$AY$2,"&lt;"&amp;AX$2,$AP16:$AY16)))</f>
        <v>0</v>
      </c>
      <c r="BI16" s="0" t="n">
        <f aca="false">MAX(0,MIN(AY16,$BT16-SUMIF($AP$2:$AY$2,"&lt;"&amp;AY$2,$AP16:$AY16)))</f>
        <v>0</v>
      </c>
      <c r="BJ16" s="0" t="n">
        <f aca="false">ROUND(V16-AF16-AZ16,2)</f>
        <v>0</v>
      </c>
      <c r="BK16" s="0" t="n">
        <f aca="false">ROUND(W16-AG16-BA16,2)</f>
        <v>2414.46</v>
      </c>
      <c r="BL16" s="0" t="n">
        <f aca="false">ROUND(X16-AH16-BB16,2)</f>
        <v>2235.31</v>
      </c>
      <c r="BM16" s="0" t="n">
        <f aca="false">ROUND(Y16-AI16-BC16,2)</f>
        <v>7748.04</v>
      </c>
      <c r="BN16" s="0" t="n">
        <f aca="false">ROUND(Z16-AJ16-BD16,2)</f>
        <v>0</v>
      </c>
      <c r="BO16" s="0" t="n">
        <f aca="false">ROUND(AA16-AK16-BE16,2)</f>
        <v>0</v>
      </c>
      <c r="BP16" s="0" t="n">
        <f aca="false">ROUND(AB16-AL16-BF16,2)</f>
        <v>0</v>
      </c>
      <c r="BQ16" s="0" t="n">
        <f aca="false">ROUND(AC16-AM16-BG16,2)</f>
        <v>0</v>
      </c>
      <c r="BR16" s="0" t="n">
        <f aca="false">ROUND(AD16-AN16-BH16,2)</f>
        <v>0</v>
      </c>
      <c r="BS16" s="0" t="n">
        <f aca="false">ROUND(AE16-AO16-BI16,2)</f>
        <v>0</v>
      </c>
      <c r="BT16" s="0" t="n">
        <f aca="false">MAX(0,Plan!$C$4-SUM(AF16:AO16))</f>
        <v>205</v>
      </c>
      <c r="BU16" s="0" t="n">
        <f aca="false">ROUND(SUM(BJ16:BS16),2)</f>
        <v>12397.81</v>
      </c>
      <c r="BV16" s="0" t="n">
        <f aca="false">SUM(AF16:AO16)+SUM(AZ16:BI16)</f>
        <v>650</v>
      </c>
      <c r="BW16" s="0" t="n">
        <f aca="false">SUM(L16:U16)</f>
        <v>122.33</v>
      </c>
    </row>
    <row r="17" customFormat="false" ht="15" hidden="false" customHeight="false" outlineLevel="0" collapsed="false">
      <c r="A17" s="0" t="n">
        <v>12</v>
      </c>
      <c r="B17" s="0" t="n">
        <f aca="false">BJ16</f>
        <v>0</v>
      </c>
      <c r="C17" s="0" t="n">
        <f aca="false">BK16</f>
        <v>2414.46</v>
      </c>
      <c r="D17" s="0" t="n">
        <f aca="false">BL16</f>
        <v>2235.31</v>
      </c>
      <c r="E17" s="0" t="n">
        <f aca="false">BM16</f>
        <v>7748.04</v>
      </c>
      <c r="F17" s="0" t="n">
        <f aca="false">BN16</f>
        <v>0</v>
      </c>
      <c r="G17" s="0" t="n">
        <f aca="false">BO16</f>
        <v>0</v>
      </c>
      <c r="H17" s="0" t="n">
        <f aca="false">BP16</f>
        <v>0</v>
      </c>
      <c r="I17" s="0" t="n">
        <f aca="false">BQ16</f>
        <v>0</v>
      </c>
      <c r="J17" s="0" t="n">
        <f aca="false">BR16</f>
        <v>0</v>
      </c>
      <c r="K17" s="0" t="n">
        <f aca="false">BS16</f>
        <v>0</v>
      </c>
      <c r="L17" s="0" t="n">
        <f aca="false">ROUND(B17*N(Debts!$D$5)/12,2)</f>
        <v>0</v>
      </c>
      <c r="M17" s="0" t="n">
        <f aca="false">ROUND(C17*N(Debts!$D$6)/12,2)</f>
        <v>43.24</v>
      </c>
      <c r="N17" s="0" t="n">
        <f aca="false">ROUND(D17*N(Debts!$D$7)/12,2)</f>
        <v>21.42</v>
      </c>
      <c r="O17" s="0" t="n">
        <f aca="false">ROUND(E17*N(Debts!$D$8)/12,2)</f>
        <v>51.01</v>
      </c>
      <c r="P17" s="0" t="n">
        <f aca="false">ROUND(F17*N(Debts!$D$9)/12,2)</f>
        <v>0</v>
      </c>
      <c r="Q17" s="0" t="n">
        <f aca="false">ROUND(G17*N(Debts!$D$10)/12,2)</f>
        <v>0</v>
      </c>
      <c r="R17" s="0" t="n">
        <f aca="false">ROUND(H17*N(Debts!$D$11)/12,2)</f>
        <v>0</v>
      </c>
      <c r="S17" s="0" t="n">
        <f aca="false">ROUND(I17*N(Debts!$D$12)/12,2)</f>
        <v>0</v>
      </c>
      <c r="T17" s="0" t="n">
        <f aca="false">ROUND(J17*N(Debts!$D$13)/12,2)</f>
        <v>0</v>
      </c>
      <c r="U17" s="0" t="n">
        <f aca="false">ROUND(K17*N(Debts!$D$14)/12,2)</f>
        <v>0</v>
      </c>
      <c r="V17" s="0" t="n">
        <f aca="false">B17+L17</f>
        <v>0</v>
      </c>
      <c r="W17" s="0" t="n">
        <f aca="false">C17+M17</f>
        <v>2457.7</v>
      </c>
      <c r="X17" s="0" t="n">
        <f aca="false">D17+N17</f>
        <v>2256.73</v>
      </c>
      <c r="Y17" s="0" t="n">
        <f aca="false">E17+O17</f>
        <v>7799.05</v>
      </c>
      <c r="Z17" s="0" t="n">
        <f aca="false">F17+P17</f>
        <v>0</v>
      </c>
      <c r="AA17" s="0" t="n">
        <f aca="false">G17+Q17</f>
        <v>0</v>
      </c>
      <c r="AB17" s="0" t="n">
        <f aca="false">H17+R17</f>
        <v>0</v>
      </c>
      <c r="AC17" s="0" t="n">
        <f aca="false">I17+S17</f>
        <v>0</v>
      </c>
      <c r="AD17" s="0" t="n">
        <f aca="false">J17+T17</f>
        <v>0</v>
      </c>
      <c r="AE17" s="0" t="n">
        <f aca="false">K17+U17</f>
        <v>0</v>
      </c>
      <c r="AF17" s="0" t="n">
        <f aca="false">MIN(N(Debts!$E$5),V17)</f>
        <v>0</v>
      </c>
      <c r="AG17" s="0" t="n">
        <f aca="false">MIN(N(Debts!$E$6),W17)</f>
        <v>105</v>
      </c>
      <c r="AH17" s="0" t="n">
        <f aca="false">MIN(N(Debts!$E$7),X17)</f>
        <v>95</v>
      </c>
      <c r="AI17" s="0" t="n">
        <f aca="false">MIN(N(Debts!$E$8),Y17)</f>
        <v>245</v>
      </c>
      <c r="AJ17" s="0" t="n">
        <f aca="false">MIN(N(Debts!$E$9),Z17)</f>
        <v>0</v>
      </c>
      <c r="AK17" s="0" t="n">
        <f aca="false">MIN(N(Debts!$E$10),AA17)</f>
        <v>0</v>
      </c>
      <c r="AL17" s="0" t="n">
        <f aca="false">MIN(N(Debts!$E$11),AB17)</f>
        <v>0</v>
      </c>
      <c r="AM17" s="0" t="n">
        <f aca="false">MIN(N(Debts!$E$12),AC17)</f>
        <v>0</v>
      </c>
      <c r="AN17" s="0" t="n">
        <f aca="false">MIN(N(Debts!$E$13),AD17)</f>
        <v>0</v>
      </c>
      <c r="AO17" s="0" t="n">
        <f aca="false">MIN(N(Debts!$E$14),AE17)</f>
        <v>0</v>
      </c>
      <c r="AP17" s="0" t="n">
        <f aca="false">V17-AF17</f>
        <v>0</v>
      </c>
      <c r="AQ17" s="0" t="n">
        <f aca="false">W17-AG17</f>
        <v>2352.7</v>
      </c>
      <c r="AR17" s="0" t="n">
        <f aca="false">X17-AH17</f>
        <v>2161.73</v>
      </c>
      <c r="AS17" s="0" t="n">
        <f aca="false">Y17-AI17</f>
        <v>7554.05</v>
      </c>
      <c r="AT17" s="0" t="n">
        <f aca="false">Z17-AJ17</f>
        <v>0</v>
      </c>
      <c r="AU17" s="0" t="n">
        <f aca="false">AA17-AK17</f>
        <v>0</v>
      </c>
      <c r="AV17" s="0" t="n">
        <f aca="false">AB17-AL17</f>
        <v>0</v>
      </c>
      <c r="AW17" s="0" t="n">
        <f aca="false">AC17-AM17</f>
        <v>0</v>
      </c>
      <c r="AX17" s="0" t="n">
        <f aca="false">AD17-AN17</f>
        <v>0</v>
      </c>
      <c r="AY17" s="0" t="n">
        <f aca="false">AE17-AO17</f>
        <v>0</v>
      </c>
      <c r="AZ17" s="0" t="n">
        <f aca="false">MAX(0,MIN(AP17,$BT17-SUMIF($AP$2:$AY$2,"&lt;"&amp;AP$2,$AP17:$AY17)))</f>
        <v>0</v>
      </c>
      <c r="BA17" s="0" t="n">
        <f aca="false">MAX(0,MIN(AQ17,$BT17-SUMIF($AP$2:$AY$2,"&lt;"&amp;AQ$2,$AP17:$AY17)))</f>
        <v>205</v>
      </c>
      <c r="BB17" s="0" t="n">
        <f aca="false">MAX(0,MIN(AR17,$BT17-SUMIF($AP$2:$AY$2,"&lt;"&amp;AR$2,$AP17:$AY17)))</f>
        <v>0</v>
      </c>
      <c r="BC17" s="0" t="n">
        <f aca="false">MAX(0,MIN(AS17,$BT17-SUMIF($AP$2:$AY$2,"&lt;"&amp;AS$2,$AP17:$AY17)))</f>
        <v>0</v>
      </c>
      <c r="BD17" s="0" t="n">
        <f aca="false">MAX(0,MIN(AT17,$BT17-SUMIF($AP$2:$AY$2,"&lt;"&amp;AT$2,$AP17:$AY17)))</f>
        <v>0</v>
      </c>
      <c r="BE17" s="0" t="n">
        <f aca="false">MAX(0,MIN(AU17,$BT17-SUMIF($AP$2:$AY$2,"&lt;"&amp;AU$2,$AP17:$AY17)))</f>
        <v>0</v>
      </c>
      <c r="BF17" s="0" t="n">
        <f aca="false">MAX(0,MIN(AV17,$BT17-SUMIF($AP$2:$AY$2,"&lt;"&amp;AV$2,$AP17:$AY17)))</f>
        <v>0</v>
      </c>
      <c r="BG17" s="0" t="n">
        <f aca="false">MAX(0,MIN(AW17,$BT17-SUMIF($AP$2:$AY$2,"&lt;"&amp;AW$2,$AP17:$AY17)))</f>
        <v>0</v>
      </c>
      <c r="BH17" s="0" t="n">
        <f aca="false">MAX(0,MIN(AX17,$BT17-SUMIF($AP$2:$AY$2,"&lt;"&amp;AX$2,$AP17:$AY17)))</f>
        <v>0</v>
      </c>
      <c r="BI17" s="0" t="n">
        <f aca="false">MAX(0,MIN(AY17,$BT17-SUMIF($AP$2:$AY$2,"&lt;"&amp;AY$2,$AP17:$AY17)))</f>
        <v>0</v>
      </c>
      <c r="BJ17" s="0" t="n">
        <f aca="false">ROUND(V17-AF17-AZ17,2)</f>
        <v>0</v>
      </c>
      <c r="BK17" s="0" t="n">
        <f aca="false">ROUND(W17-AG17-BA17,2)</f>
        <v>2147.7</v>
      </c>
      <c r="BL17" s="0" t="n">
        <f aca="false">ROUND(X17-AH17-BB17,2)</f>
        <v>2161.73</v>
      </c>
      <c r="BM17" s="0" t="n">
        <f aca="false">ROUND(Y17-AI17-BC17,2)</f>
        <v>7554.05</v>
      </c>
      <c r="BN17" s="0" t="n">
        <f aca="false">ROUND(Z17-AJ17-BD17,2)</f>
        <v>0</v>
      </c>
      <c r="BO17" s="0" t="n">
        <f aca="false">ROUND(AA17-AK17-BE17,2)</f>
        <v>0</v>
      </c>
      <c r="BP17" s="0" t="n">
        <f aca="false">ROUND(AB17-AL17-BF17,2)</f>
        <v>0</v>
      </c>
      <c r="BQ17" s="0" t="n">
        <f aca="false">ROUND(AC17-AM17-BG17,2)</f>
        <v>0</v>
      </c>
      <c r="BR17" s="0" t="n">
        <f aca="false">ROUND(AD17-AN17-BH17,2)</f>
        <v>0</v>
      </c>
      <c r="BS17" s="0" t="n">
        <f aca="false">ROUND(AE17-AO17-BI17,2)</f>
        <v>0</v>
      </c>
      <c r="BT17" s="0" t="n">
        <f aca="false">MAX(0,Plan!$C$4-SUM(AF17:AO17))</f>
        <v>205</v>
      </c>
      <c r="BU17" s="0" t="n">
        <f aca="false">ROUND(SUM(BJ17:BS17),2)</f>
        <v>11863.48</v>
      </c>
      <c r="BV17" s="0" t="n">
        <f aca="false">SUM(AF17:AO17)+SUM(AZ17:BI17)</f>
        <v>650</v>
      </c>
      <c r="BW17" s="0" t="n">
        <f aca="false">SUM(L17:U17)</f>
        <v>115.67</v>
      </c>
    </row>
    <row r="18" customFormat="false" ht="15" hidden="false" customHeight="false" outlineLevel="0" collapsed="false">
      <c r="A18" s="0" t="n">
        <v>13</v>
      </c>
      <c r="B18" s="0" t="n">
        <f aca="false">BJ17</f>
        <v>0</v>
      </c>
      <c r="C18" s="0" t="n">
        <f aca="false">BK17</f>
        <v>2147.7</v>
      </c>
      <c r="D18" s="0" t="n">
        <f aca="false">BL17</f>
        <v>2161.73</v>
      </c>
      <c r="E18" s="0" t="n">
        <f aca="false">BM17</f>
        <v>7554.05</v>
      </c>
      <c r="F18" s="0" t="n">
        <f aca="false">BN17</f>
        <v>0</v>
      </c>
      <c r="G18" s="0" t="n">
        <f aca="false">BO17</f>
        <v>0</v>
      </c>
      <c r="H18" s="0" t="n">
        <f aca="false">BP17</f>
        <v>0</v>
      </c>
      <c r="I18" s="0" t="n">
        <f aca="false">BQ17</f>
        <v>0</v>
      </c>
      <c r="J18" s="0" t="n">
        <f aca="false">BR17</f>
        <v>0</v>
      </c>
      <c r="K18" s="0" t="n">
        <f aca="false">BS17</f>
        <v>0</v>
      </c>
      <c r="L18" s="0" t="n">
        <f aca="false">ROUND(B18*N(Debts!$D$5)/12,2)</f>
        <v>0</v>
      </c>
      <c r="M18" s="0" t="n">
        <f aca="false">ROUND(C18*N(Debts!$D$6)/12,2)</f>
        <v>38.46</v>
      </c>
      <c r="N18" s="0" t="n">
        <f aca="false">ROUND(D18*N(Debts!$D$7)/12,2)</f>
        <v>20.72</v>
      </c>
      <c r="O18" s="0" t="n">
        <f aca="false">ROUND(E18*N(Debts!$D$8)/12,2)</f>
        <v>49.73</v>
      </c>
      <c r="P18" s="0" t="n">
        <f aca="false">ROUND(F18*N(Debts!$D$9)/12,2)</f>
        <v>0</v>
      </c>
      <c r="Q18" s="0" t="n">
        <f aca="false">ROUND(G18*N(Debts!$D$10)/12,2)</f>
        <v>0</v>
      </c>
      <c r="R18" s="0" t="n">
        <f aca="false">ROUND(H18*N(Debts!$D$11)/12,2)</f>
        <v>0</v>
      </c>
      <c r="S18" s="0" t="n">
        <f aca="false">ROUND(I18*N(Debts!$D$12)/12,2)</f>
        <v>0</v>
      </c>
      <c r="T18" s="0" t="n">
        <f aca="false">ROUND(J18*N(Debts!$D$13)/12,2)</f>
        <v>0</v>
      </c>
      <c r="U18" s="0" t="n">
        <f aca="false">ROUND(K18*N(Debts!$D$14)/12,2)</f>
        <v>0</v>
      </c>
      <c r="V18" s="0" t="n">
        <f aca="false">B18+L18</f>
        <v>0</v>
      </c>
      <c r="W18" s="0" t="n">
        <f aca="false">C18+M18</f>
        <v>2186.16</v>
      </c>
      <c r="X18" s="0" t="n">
        <f aca="false">D18+N18</f>
        <v>2182.45</v>
      </c>
      <c r="Y18" s="0" t="n">
        <f aca="false">E18+O18</f>
        <v>7603.78</v>
      </c>
      <c r="Z18" s="0" t="n">
        <f aca="false">F18+P18</f>
        <v>0</v>
      </c>
      <c r="AA18" s="0" t="n">
        <f aca="false">G18+Q18</f>
        <v>0</v>
      </c>
      <c r="AB18" s="0" t="n">
        <f aca="false">H18+R18</f>
        <v>0</v>
      </c>
      <c r="AC18" s="0" t="n">
        <f aca="false">I18+S18</f>
        <v>0</v>
      </c>
      <c r="AD18" s="0" t="n">
        <f aca="false">J18+T18</f>
        <v>0</v>
      </c>
      <c r="AE18" s="0" t="n">
        <f aca="false">K18+U18</f>
        <v>0</v>
      </c>
      <c r="AF18" s="0" t="n">
        <f aca="false">MIN(N(Debts!$E$5),V18)</f>
        <v>0</v>
      </c>
      <c r="AG18" s="0" t="n">
        <f aca="false">MIN(N(Debts!$E$6),W18)</f>
        <v>105</v>
      </c>
      <c r="AH18" s="0" t="n">
        <f aca="false">MIN(N(Debts!$E$7),X18)</f>
        <v>95</v>
      </c>
      <c r="AI18" s="0" t="n">
        <f aca="false">MIN(N(Debts!$E$8),Y18)</f>
        <v>245</v>
      </c>
      <c r="AJ18" s="0" t="n">
        <f aca="false">MIN(N(Debts!$E$9),Z18)</f>
        <v>0</v>
      </c>
      <c r="AK18" s="0" t="n">
        <f aca="false">MIN(N(Debts!$E$10),AA18)</f>
        <v>0</v>
      </c>
      <c r="AL18" s="0" t="n">
        <f aca="false">MIN(N(Debts!$E$11),AB18)</f>
        <v>0</v>
      </c>
      <c r="AM18" s="0" t="n">
        <f aca="false">MIN(N(Debts!$E$12),AC18)</f>
        <v>0</v>
      </c>
      <c r="AN18" s="0" t="n">
        <f aca="false">MIN(N(Debts!$E$13),AD18)</f>
        <v>0</v>
      </c>
      <c r="AO18" s="0" t="n">
        <f aca="false">MIN(N(Debts!$E$14),AE18)</f>
        <v>0</v>
      </c>
      <c r="AP18" s="0" t="n">
        <f aca="false">V18-AF18</f>
        <v>0</v>
      </c>
      <c r="AQ18" s="0" t="n">
        <f aca="false">W18-AG18</f>
        <v>2081.16</v>
      </c>
      <c r="AR18" s="0" t="n">
        <f aca="false">X18-AH18</f>
        <v>2087.45</v>
      </c>
      <c r="AS18" s="0" t="n">
        <f aca="false">Y18-AI18</f>
        <v>7358.78</v>
      </c>
      <c r="AT18" s="0" t="n">
        <f aca="false">Z18-AJ18</f>
        <v>0</v>
      </c>
      <c r="AU18" s="0" t="n">
        <f aca="false">AA18-AK18</f>
        <v>0</v>
      </c>
      <c r="AV18" s="0" t="n">
        <f aca="false">AB18-AL18</f>
        <v>0</v>
      </c>
      <c r="AW18" s="0" t="n">
        <f aca="false">AC18-AM18</f>
        <v>0</v>
      </c>
      <c r="AX18" s="0" t="n">
        <f aca="false">AD18-AN18</f>
        <v>0</v>
      </c>
      <c r="AY18" s="0" t="n">
        <f aca="false">AE18-AO18</f>
        <v>0</v>
      </c>
      <c r="AZ18" s="0" t="n">
        <f aca="false">MAX(0,MIN(AP18,$BT18-SUMIF($AP$2:$AY$2,"&lt;"&amp;AP$2,$AP18:$AY18)))</f>
        <v>0</v>
      </c>
      <c r="BA18" s="0" t="n">
        <f aca="false">MAX(0,MIN(AQ18,$BT18-SUMIF($AP$2:$AY$2,"&lt;"&amp;AQ$2,$AP18:$AY18)))</f>
        <v>205</v>
      </c>
      <c r="BB18" s="0" t="n">
        <f aca="false">MAX(0,MIN(AR18,$BT18-SUMIF($AP$2:$AY$2,"&lt;"&amp;AR$2,$AP18:$AY18)))</f>
        <v>0</v>
      </c>
      <c r="BC18" s="0" t="n">
        <f aca="false">MAX(0,MIN(AS18,$BT18-SUMIF($AP$2:$AY$2,"&lt;"&amp;AS$2,$AP18:$AY18)))</f>
        <v>0</v>
      </c>
      <c r="BD18" s="0" t="n">
        <f aca="false">MAX(0,MIN(AT18,$BT18-SUMIF($AP$2:$AY$2,"&lt;"&amp;AT$2,$AP18:$AY18)))</f>
        <v>0</v>
      </c>
      <c r="BE18" s="0" t="n">
        <f aca="false">MAX(0,MIN(AU18,$BT18-SUMIF($AP$2:$AY$2,"&lt;"&amp;AU$2,$AP18:$AY18)))</f>
        <v>0</v>
      </c>
      <c r="BF18" s="0" t="n">
        <f aca="false">MAX(0,MIN(AV18,$BT18-SUMIF($AP$2:$AY$2,"&lt;"&amp;AV$2,$AP18:$AY18)))</f>
        <v>0</v>
      </c>
      <c r="BG18" s="0" t="n">
        <f aca="false">MAX(0,MIN(AW18,$BT18-SUMIF($AP$2:$AY$2,"&lt;"&amp;AW$2,$AP18:$AY18)))</f>
        <v>0</v>
      </c>
      <c r="BH18" s="0" t="n">
        <f aca="false">MAX(0,MIN(AX18,$BT18-SUMIF($AP$2:$AY$2,"&lt;"&amp;AX$2,$AP18:$AY18)))</f>
        <v>0</v>
      </c>
      <c r="BI18" s="0" t="n">
        <f aca="false">MAX(0,MIN(AY18,$BT18-SUMIF($AP$2:$AY$2,"&lt;"&amp;AY$2,$AP18:$AY18)))</f>
        <v>0</v>
      </c>
      <c r="BJ18" s="0" t="n">
        <f aca="false">ROUND(V18-AF18-AZ18,2)</f>
        <v>0</v>
      </c>
      <c r="BK18" s="0" t="n">
        <f aca="false">ROUND(W18-AG18-BA18,2)</f>
        <v>1876.16</v>
      </c>
      <c r="BL18" s="0" t="n">
        <f aca="false">ROUND(X18-AH18-BB18,2)</f>
        <v>2087.45</v>
      </c>
      <c r="BM18" s="0" t="n">
        <f aca="false">ROUND(Y18-AI18-BC18,2)</f>
        <v>7358.78</v>
      </c>
      <c r="BN18" s="0" t="n">
        <f aca="false">ROUND(Z18-AJ18-BD18,2)</f>
        <v>0</v>
      </c>
      <c r="BO18" s="0" t="n">
        <f aca="false">ROUND(AA18-AK18-BE18,2)</f>
        <v>0</v>
      </c>
      <c r="BP18" s="0" t="n">
        <f aca="false">ROUND(AB18-AL18-BF18,2)</f>
        <v>0</v>
      </c>
      <c r="BQ18" s="0" t="n">
        <f aca="false">ROUND(AC18-AM18-BG18,2)</f>
        <v>0</v>
      </c>
      <c r="BR18" s="0" t="n">
        <f aca="false">ROUND(AD18-AN18-BH18,2)</f>
        <v>0</v>
      </c>
      <c r="BS18" s="0" t="n">
        <f aca="false">ROUND(AE18-AO18-BI18,2)</f>
        <v>0</v>
      </c>
      <c r="BT18" s="0" t="n">
        <f aca="false">MAX(0,Plan!$C$4-SUM(AF18:AO18))</f>
        <v>205</v>
      </c>
      <c r="BU18" s="0" t="n">
        <f aca="false">ROUND(SUM(BJ18:BS18),2)</f>
        <v>11322.39</v>
      </c>
      <c r="BV18" s="0" t="n">
        <f aca="false">SUM(AF18:AO18)+SUM(AZ18:BI18)</f>
        <v>650</v>
      </c>
      <c r="BW18" s="0" t="n">
        <f aca="false">SUM(L18:U18)</f>
        <v>108.91</v>
      </c>
    </row>
    <row r="19" customFormat="false" ht="15" hidden="false" customHeight="false" outlineLevel="0" collapsed="false">
      <c r="A19" s="0" t="n">
        <v>14</v>
      </c>
      <c r="B19" s="0" t="n">
        <f aca="false">BJ18</f>
        <v>0</v>
      </c>
      <c r="C19" s="0" t="n">
        <f aca="false">BK18</f>
        <v>1876.16</v>
      </c>
      <c r="D19" s="0" t="n">
        <f aca="false">BL18</f>
        <v>2087.45</v>
      </c>
      <c r="E19" s="0" t="n">
        <f aca="false">BM18</f>
        <v>7358.78</v>
      </c>
      <c r="F19" s="0" t="n">
        <f aca="false">BN18</f>
        <v>0</v>
      </c>
      <c r="G19" s="0" t="n">
        <f aca="false">BO18</f>
        <v>0</v>
      </c>
      <c r="H19" s="0" t="n">
        <f aca="false">BP18</f>
        <v>0</v>
      </c>
      <c r="I19" s="0" t="n">
        <f aca="false">BQ18</f>
        <v>0</v>
      </c>
      <c r="J19" s="0" t="n">
        <f aca="false">BR18</f>
        <v>0</v>
      </c>
      <c r="K19" s="0" t="n">
        <f aca="false">BS18</f>
        <v>0</v>
      </c>
      <c r="L19" s="0" t="n">
        <f aca="false">ROUND(B19*N(Debts!$D$5)/12,2)</f>
        <v>0</v>
      </c>
      <c r="M19" s="0" t="n">
        <f aca="false">ROUND(C19*N(Debts!$D$6)/12,2)</f>
        <v>33.6</v>
      </c>
      <c r="N19" s="0" t="n">
        <f aca="false">ROUND(D19*N(Debts!$D$7)/12,2)</f>
        <v>20</v>
      </c>
      <c r="O19" s="0" t="n">
        <f aca="false">ROUND(E19*N(Debts!$D$8)/12,2)</f>
        <v>48.45</v>
      </c>
      <c r="P19" s="0" t="n">
        <f aca="false">ROUND(F19*N(Debts!$D$9)/12,2)</f>
        <v>0</v>
      </c>
      <c r="Q19" s="0" t="n">
        <f aca="false">ROUND(G19*N(Debts!$D$10)/12,2)</f>
        <v>0</v>
      </c>
      <c r="R19" s="0" t="n">
        <f aca="false">ROUND(H19*N(Debts!$D$11)/12,2)</f>
        <v>0</v>
      </c>
      <c r="S19" s="0" t="n">
        <f aca="false">ROUND(I19*N(Debts!$D$12)/12,2)</f>
        <v>0</v>
      </c>
      <c r="T19" s="0" t="n">
        <f aca="false">ROUND(J19*N(Debts!$D$13)/12,2)</f>
        <v>0</v>
      </c>
      <c r="U19" s="0" t="n">
        <f aca="false">ROUND(K19*N(Debts!$D$14)/12,2)</f>
        <v>0</v>
      </c>
      <c r="V19" s="0" t="n">
        <f aca="false">B19+L19</f>
        <v>0</v>
      </c>
      <c r="W19" s="0" t="n">
        <f aca="false">C19+M19</f>
        <v>1909.76</v>
      </c>
      <c r="X19" s="0" t="n">
        <f aca="false">D19+N19</f>
        <v>2107.45</v>
      </c>
      <c r="Y19" s="0" t="n">
        <f aca="false">E19+O19</f>
        <v>7407.23</v>
      </c>
      <c r="Z19" s="0" t="n">
        <f aca="false">F19+P19</f>
        <v>0</v>
      </c>
      <c r="AA19" s="0" t="n">
        <f aca="false">G19+Q19</f>
        <v>0</v>
      </c>
      <c r="AB19" s="0" t="n">
        <f aca="false">H19+R19</f>
        <v>0</v>
      </c>
      <c r="AC19" s="0" t="n">
        <f aca="false">I19+S19</f>
        <v>0</v>
      </c>
      <c r="AD19" s="0" t="n">
        <f aca="false">J19+T19</f>
        <v>0</v>
      </c>
      <c r="AE19" s="0" t="n">
        <f aca="false">K19+U19</f>
        <v>0</v>
      </c>
      <c r="AF19" s="0" t="n">
        <f aca="false">MIN(N(Debts!$E$5),V19)</f>
        <v>0</v>
      </c>
      <c r="AG19" s="0" t="n">
        <f aca="false">MIN(N(Debts!$E$6),W19)</f>
        <v>105</v>
      </c>
      <c r="AH19" s="0" t="n">
        <f aca="false">MIN(N(Debts!$E$7),X19)</f>
        <v>95</v>
      </c>
      <c r="AI19" s="0" t="n">
        <f aca="false">MIN(N(Debts!$E$8),Y19)</f>
        <v>245</v>
      </c>
      <c r="AJ19" s="0" t="n">
        <f aca="false">MIN(N(Debts!$E$9),Z19)</f>
        <v>0</v>
      </c>
      <c r="AK19" s="0" t="n">
        <f aca="false">MIN(N(Debts!$E$10),AA19)</f>
        <v>0</v>
      </c>
      <c r="AL19" s="0" t="n">
        <f aca="false">MIN(N(Debts!$E$11),AB19)</f>
        <v>0</v>
      </c>
      <c r="AM19" s="0" t="n">
        <f aca="false">MIN(N(Debts!$E$12),AC19)</f>
        <v>0</v>
      </c>
      <c r="AN19" s="0" t="n">
        <f aca="false">MIN(N(Debts!$E$13),AD19)</f>
        <v>0</v>
      </c>
      <c r="AO19" s="0" t="n">
        <f aca="false">MIN(N(Debts!$E$14),AE19)</f>
        <v>0</v>
      </c>
      <c r="AP19" s="0" t="n">
        <f aca="false">V19-AF19</f>
        <v>0</v>
      </c>
      <c r="AQ19" s="0" t="n">
        <f aca="false">W19-AG19</f>
        <v>1804.76</v>
      </c>
      <c r="AR19" s="0" t="n">
        <f aca="false">X19-AH19</f>
        <v>2012.45</v>
      </c>
      <c r="AS19" s="0" t="n">
        <f aca="false">Y19-AI19</f>
        <v>7162.23</v>
      </c>
      <c r="AT19" s="0" t="n">
        <f aca="false">Z19-AJ19</f>
        <v>0</v>
      </c>
      <c r="AU19" s="0" t="n">
        <f aca="false">AA19-AK19</f>
        <v>0</v>
      </c>
      <c r="AV19" s="0" t="n">
        <f aca="false">AB19-AL19</f>
        <v>0</v>
      </c>
      <c r="AW19" s="0" t="n">
        <f aca="false">AC19-AM19</f>
        <v>0</v>
      </c>
      <c r="AX19" s="0" t="n">
        <f aca="false">AD19-AN19</f>
        <v>0</v>
      </c>
      <c r="AY19" s="0" t="n">
        <f aca="false">AE19-AO19</f>
        <v>0</v>
      </c>
      <c r="AZ19" s="0" t="n">
        <f aca="false">MAX(0,MIN(AP19,$BT19-SUMIF($AP$2:$AY$2,"&lt;"&amp;AP$2,$AP19:$AY19)))</f>
        <v>0</v>
      </c>
      <c r="BA19" s="0" t="n">
        <f aca="false">MAX(0,MIN(AQ19,$BT19-SUMIF($AP$2:$AY$2,"&lt;"&amp;AQ$2,$AP19:$AY19)))</f>
        <v>205</v>
      </c>
      <c r="BB19" s="0" t="n">
        <f aca="false">MAX(0,MIN(AR19,$BT19-SUMIF($AP$2:$AY$2,"&lt;"&amp;AR$2,$AP19:$AY19)))</f>
        <v>0</v>
      </c>
      <c r="BC19" s="0" t="n">
        <f aca="false">MAX(0,MIN(AS19,$BT19-SUMIF($AP$2:$AY$2,"&lt;"&amp;AS$2,$AP19:$AY19)))</f>
        <v>0</v>
      </c>
      <c r="BD19" s="0" t="n">
        <f aca="false">MAX(0,MIN(AT19,$BT19-SUMIF($AP$2:$AY$2,"&lt;"&amp;AT$2,$AP19:$AY19)))</f>
        <v>0</v>
      </c>
      <c r="BE19" s="0" t="n">
        <f aca="false">MAX(0,MIN(AU19,$BT19-SUMIF($AP$2:$AY$2,"&lt;"&amp;AU$2,$AP19:$AY19)))</f>
        <v>0</v>
      </c>
      <c r="BF19" s="0" t="n">
        <f aca="false">MAX(0,MIN(AV19,$BT19-SUMIF($AP$2:$AY$2,"&lt;"&amp;AV$2,$AP19:$AY19)))</f>
        <v>0</v>
      </c>
      <c r="BG19" s="0" t="n">
        <f aca="false">MAX(0,MIN(AW19,$BT19-SUMIF($AP$2:$AY$2,"&lt;"&amp;AW$2,$AP19:$AY19)))</f>
        <v>0</v>
      </c>
      <c r="BH19" s="0" t="n">
        <f aca="false">MAX(0,MIN(AX19,$BT19-SUMIF($AP$2:$AY$2,"&lt;"&amp;AX$2,$AP19:$AY19)))</f>
        <v>0</v>
      </c>
      <c r="BI19" s="0" t="n">
        <f aca="false">MAX(0,MIN(AY19,$BT19-SUMIF($AP$2:$AY$2,"&lt;"&amp;AY$2,$AP19:$AY19)))</f>
        <v>0</v>
      </c>
      <c r="BJ19" s="0" t="n">
        <f aca="false">ROUND(V19-AF19-AZ19,2)</f>
        <v>0</v>
      </c>
      <c r="BK19" s="0" t="n">
        <f aca="false">ROUND(W19-AG19-BA19,2)</f>
        <v>1599.76</v>
      </c>
      <c r="BL19" s="0" t="n">
        <f aca="false">ROUND(X19-AH19-BB19,2)</f>
        <v>2012.45</v>
      </c>
      <c r="BM19" s="0" t="n">
        <f aca="false">ROUND(Y19-AI19-BC19,2)</f>
        <v>7162.23</v>
      </c>
      <c r="BN19" s="0" t="n">
        <f aca="false">ROUND(Z19-AJ19-BD19,2)</f>
        <v>0</v>
      </c>
      <c r="BO19" s="0" t="n">
        <f aca="false">ROUND(AA19-AK19-BE19,2)</f>
        <v>0</v>
      </c>
      <c r="BP19" s="0" t="n">
        <f aca="false">ROUND(AB19-AL19-BF19,2)</f>
        <v>0</v>
      </c>
      <c r="BQ19" s="0" t="n">
        <f aca="false">ROUND(AC19-AM19-BG19,2)</f>
        <v>0</v>
      </c>
      <c r="BR19" s="0" t="n">
        <f aca="false">ROUND(AD19-AN19-BH19,2)</f>
        <v>0</v>
      </c>
      <c r="BS19" s="0" t="n">
        <f aca="false">ROUND(AE19-AO19-BI19,2)</f>
        <v>0</v>
      </c>
      <c r="BT19" s="0" t="n">
        <f aca="false">MAX(0,Plan!$C$4-SUM(AF19:AO19))</f>
        <v>205</v>
      </c>
      <c r="BU19" s="0" t="n">
        <f aca="false">ROUND(SUM(BJ19:BS19),2)</f>
        <v>10774.44</v>
      </c>
      <c r="BV19" s="0" t="n">
        <f aca="false">SUM(AF19:AO19)+SUM(AZ19:BI19)</f>
        <v>650</v>
      </c>
      <c r="BW19" s="0" t="n">
        <f aca="false">SUM(L19:U19)</f>
        <v>102.05</v>
      </c>
    </row>
    <row r="20" customFormat="false" ht="15" hidden="false" customHeight="false" outlineLevel="0" collapsed="false">
      <c r="A20" s="0" t="n">
        <v>15</v>
      </c>
      <c r="B20" s="0" t="n">
        <f aca="false">BJ19</f>
        <v>0</v>
      </c>
      <c r="C20" s="0" t="n">
        <f aca="false">BK19</f>
        <v>1599.76</v>
      </c>
      <c r="D20" s="0" t="n">
        <f aca="false">BL19</f>
        <v>2012.45</v>
      </c>
      <c r="E20" s="0" t="n">
        <f aca="false">BM19</f>
        <v>7162.23</v>
      </c>
      <c r="F20" s="0" t="n">
        <f aca="false">BN19</f>
        <v>0</v>
      </c>
      <c r="G20" s="0" t="n">
        <f aca="false">BO19</f>
        <v>0</v>
      </c>
      <c r="H20" s="0" t="n">
        <f aca="false">BP19</f>
        <v>0</v>
      </c>
      <c r="I20" s="0" t="n">
        <f aca="false">BQ19</f>
        <v>0</v>
      </c>
      <c r="J20" s="0" t="n">
        <f aca="false">BR19</f>
        <v>0</v>
      </c>
      <c r="K20" s="0" t="n">
        <f aca="false">BS19</f>
        <v>0</v>
      </c>
      <c r="L20" s="0" t="n">
        <f aca="false">ROUND(B20*N(Debts!$D$5)/12,2)</f>
        <v>0</v>
      </c>
      <c r="M20" s="0" t="n">
        <f aca="false">ROUND(C20*N(Debts!$D$6)/12,2)</f>
        <v>28.65</v>
      </c>
      <c r="N20" s="0" t="n">
        <f aca="false">ROUND(D20*N(Debts!$D$7)/12,2)</f>
        <v>19.29</v>
      </c>
      <c r="O20" s="0" t="n">
        <f aca="false">ROUND(E20*N(Debts!$D$8)/12,2)</f>
        <v>47.15</v>
      </c>
      <c r="P20" s="0" t="n">
        <f aca="false">ROUND(F20*N(Debts!$D$9)/12,2)</f>
        <v>0</v>
      </c>
      <c r="Q20" s="0" t="n">
        <f aca="false">ROUND(G20*N(Debts!$D$10)/12,2)</f>
        <v>0</v>
      </c>
      <c r="R20" s="0" t="n">
        <f aca="false">ROUND(H20*N(Debts!$D$11)/12,2)</f>
        <v>0</v>
      </c>
      <c r="S20" s="0" t="n">
        <f aca="false">ROUND(I20*N(Debts!$D$12)/12,2)</f>
        <v>0</v>
      </c>
      <c r="T20" s="0" t="n">
        <f aca="false">ROUND(J20*N(Debts!$D$13)/12,2)</f>
        <v>0</v>
      </c>
      <c r="U20" s="0" t="n">
        <f aca="false">ROUND(K20*N(Debts!$D$14)/12,2)</f>
        <v>0</v>
      </c>
      <c r="V20" s="0" t="n">
        <f aca="false">B20+L20</f>
        <v>0</v>
      </c>
      <c r="W20" s="0" t="n">
        <f aca="false">C20+M20</f>
        <v>1628.41</v>
      </c>
      <c r="X20" s="0" t="n">
        <f aca="false">D20+N20</f>
        <v>2031.74</v>
      </c>
      <c r="Y20" s="0" t="n">
        <f aca="false">E20+O20</f>
        <v>7209.38</v>
      </c>
      <c r="Z20" s="0" t="n">
        <f aca="false">F20+P20</f>
        <v>0</v>
      </c>
      <c r="AA20" s="0" t="n">
        <f aca="false">G20+Q20</f>
        <v>0</v>
      </c>
      <c r="AB20" s="0" t="n">
        <f aca="false">H20+R20</f>
        <v>0</v>
      </c>
      <c r="AC20" s="0" t="n">
        <f aca="false">I20+S20</f>
        <v>0</v>
      </c>
      <c r="AD20" s="0" t="n">
        <f aca="false">J20+T20</f>
        <v>0</v>
      </c>
      <c r="AE20" s="0" t="n">
        <f aca="false">K20+U20</f>
        <v>0</v>
      </c>
      <c r="AF20" s="0" t="n">
        <f aca="false">MIN(N(Debts!$E$5),V20)</f>
        <v>0</v>
      </c>
      <c r="AG20" s="0" t="n">
        <f aca="false">MIN(N(Debts!$E$6),W20)</f>
        <v>105</v>
      </c>
      <c r="AH20" s="0" t="n">
        <f aca="false">MIN(N(Debts!$E$7),X20)</f>
        <v>95</v>
      </c>
      <c r="AI20" s="0" t="n">
        <f aca="false">MIN(N(Debts!$E$8),Y20)</f>
        <v>245</v>
      </c>
      <c r="AJ20" s="0" t="n">
        <f aca="false">MIN(N(Debts!$E$9),Z20)</f>
        <v>0</v>
      </c>
      <c r="AK20" s="0" t="n">
        <f aca="false">MIN(N(Debts!$E$10),AA20)</f>
        <v>0</v>
      </c>
      <c r="AL20" s="0" t="n">
        <f aca="false">MIN(N(Debts!$E$11),AB20)</f>
        <v>0</v>
      </c>
      <c r="AM20" s="0" t="n">
        <f aca="false">MIN(N(Debts!$E$12),AC20)</f>
        <v>0</v>
      </c>
      <c r="AN20" s="0" t="n">
        <f aca="false">MIN(N(Debts!$E$13),AD20)</f>
        <v>0</v>
      </c>
      <c r="AO20" s="0" t="n">
        <f aca="false">MIN(N(Debts!$E$14),AE20)</f>
        <v>0</v>
      </c>
      <c r="AP20" s="0" t="n">
        <f aca="false">V20-AF20</f>
        <v>0</v>
      </c>
      <c r="AQ20" s="0" t="n">
        <f aca="false">W20-AG20</f>
        <v>1523.41</v>
      </c>
      <c r="AR20" s="0" t="n">
        <f aca="false">X20-AH20</f>
        <v>1936.74</v>
      </c>
      <c r="AS20" s="0" t="n">
        <f aca="false">Y20-AI20</f>
        <v>6964.38</v>
      </c>
      <c r="AT20" s="0" t="n">
        <f aca="false">Z20-AJ20</f>
        <v>0</v>
      </c>
      <c r="AU20" s="0" t="n">
        <f aca="false">AA20-AK20</f>
        <v>0</v>
      </c>
      <c r="AV20" s="0" t="n">
        <f aca="false">AB20-AL20</f>
        <v>0</v>
      </c>
      <c r="AW20" s="0" t="n">
        <f aca="false">AC20-AM20</f>
        <v>0</v>
      </c>
      <c r="AX20" s="0" t="n">
        <f aca="false">AD20-AN20</f>
        <v>0</v>
      </c>
      <c r="AY20" s="0" t="n">
        <f aca="false">AE20-AO20</f>
        <v>0</v>
      </c>
      <c r="AZ20" s="0" t="n">
        <f aca="false">MAX(0,MIN(AP20,$BT20-SUMIF($AP$2:$AY$2,"&lt;"&amp;AP$2,$AP20:$AY20)))</f>
        <v>0</v>
      </c>
      <c r="BA20" s="0" t="n">
        <f aca="false">MAX(0,MIN(AQ20,$BT20-SUMIF($AP$2:$AY$2,"&lt;"&amp;AQ$2,$AP20:$AY20)))</f>
        <v>205</v>
      </c>
      <c r="BB20" s="0" t="n">
        <f aca="false">MAX(0,MIN(AR20,$BT20-SUMIF($AP$2:$AY$2,"&lt;"&amp;AR$2,$AP20:$AY20)))</f>
        <v>0</v>
      </c>
      <c r="BC20" s="0" t="n">
        <f aca="false">MAX(0,MIN(AS20,$BT20-SUMIF($AP$2:$AY$2,"&lt;"&amp;AS$2,$AP20:$AY20)))</f>
        <v>0</v>
      </c>
      <c r="BD20" s="0" t="n">
        <f aca="false">MAX(0,MIN(AT20,$BT20-SUMIF($AP$2:$AY$2,"&lt;"&amp;AT$2,$AP20:$AY20)))</f>
        <v>0</v>
      </c>
      <c r="BE20" s="0" t="n">
        <f aca="false">MAX(0,MIN(AU20,$BT20-SUMIF($AP$2:$AY$2,"&lt;"&amp;AU$2,$AP20:$AY20)))</f>
        <v>0</v>
      </c>
      <c r="BF20" s="0" t="n">
        <f aca="false">MAX(0,MIN(AV20,$BT20-SUMIF($AP$2:$AY$2,"&lt;"&amp;AV$2,$AP20:$AY20)))</f>
        <v>0</v>
      </c>
      <c r="BG20" s="0" t="n">
        <f aca="false">MAX(0,MIN(AW20,$BT20-SUMIF($AP$2:$AY$2,"&lt;"&amp;AW$2,$AP20:$AY20)))</f>
        <v>0</v>
      </c>
      <c r="BH20" s="0" t="n">
        <f aca="false">MAX(0,MIN(AX20,$BT20-SUMIF($AP$2:$AY$2,"&lt;"&amp;AX$2,$AP20:$AY20)))</f>
        <v>0</v>
      </c>
      <c r="BI20" s="0" t="n">
        <f aca="false">MAX(0,MIN(AY20,$BT20-SUMIF($AP$2:$AY$2,"&lt;"&amp;AY$2,$AP20:$AY20)))</f>
        <v>0</v>
      </c>
      <c r="BJ20" s="0" t="n">
        <f aca="false">ROUND(V20-AF20-AZ20,2)</f>
        <v>0</v>
      </c>
      <c r="BK20" s="0" t="n">
        <f aca="false">ROUND(W20-AG20-BA20,2)</f>
        <v>1318.41</v>
      </c>
      <c r="BL20" s="0" t="n">
        <f aca="false">ROUND(X20-AH20-BB20,2)</f>
        <v>1936.74</v>
      </c>
      <c r="BM20" s="0" t="n">
        <f aca="false">ROUND(Y20-AI20-BC20,2)</f>
        <v>6964.38</v>
      </c>
      <c r="BN20" s="0" t="n">
        <f aca="false">ROUND(Z20-AJ20-BD20,2)</f>
        <v>0</v>
      </c>
      <c r="BO20" s="0" t="n">
        <f aca="false">ROUND(AA20-AK20-BE20,2)</f>
        <v>0</v>
      </c>
      <c r="BP20" s="0" t="n">
        <f aca="false">ROUND(AB20-AL20-BF20,2)</f>
        <v>0</v>
      </c>
      <c r="BQ20" s="0" t="n">
        <f aca="false">ROUND(AC20-AM20-BG20,2)</f>
        <v>0</v>
      </c>
      <c r="BR20" s="0" t="n">
        <f aca="false">ROUND(AD20-AN20-BH20,2)</f>
        <v>0</v>
      </c>
      <c r="BS20" s="0" t="n">
        <f aca="false">ROUND(AE20-AO20-BI20,2)</f>
        <v>0</v>
      </c>
      <c r="BT20" s="0" t="n">
        <f aca="false">MAX(0,Plan!$C$4-SUM(AF20:AO20))</f>
        <v>205</v>
      </c>
      <c r="BU20" s="0" t="n">
        <f aca="false">ROUND(SUM(BJ20:BS20),2)</f>
        <v>10219.53</v>
      </c>
      <c r="BV20" s="0" t="n">
        <f aca="false">SUM(AF20:AO20)+SUM(AZ20:BI20)</f>
        <v>650</v>
      </c>
      <c r="BW20" s="0" t="n">
        <f aca="false">SUM(L20:U20)</f>
        <v>95.09</v>
      </c>
    </row>
    <row r="21" customFormat="false" ht="15" hidden="false" customHeight="false" outlineLevel="0" collapsed="false">
      <c r="A21" s="0" t="n">
        <v>16</v>
      </c>
      <c r="B21" s="0" t="n">
        <f aca="false">BJ20</f>
        <v>0</v>
      </c>
      <c r="C21" s="0" t="n">
        <f aca="false">BK20</f>
        <v>1318.41</v>
      </c>
      <c r="D21" s="0" t="n">
        <f aca="false">BL20</f>
        <v>1936.74</v>
      </c>
      <c r="E21" s="0" t="n">
        <f aca="false">BM20</f>
        <v>6964.38</v>
      </c>
      <c r="F21" s="0" t="n">
        <f aca="false">BN20</f>
        <v>0</v>
      </c>
      <c r="G21" s="0" t="n">
        <f aca="false">BO20</f>
        <v>0</v>
      </c>
      <c r="H21" s="0" t="n">
        <f aca="false">BP20</f>
        <v>0</v>
      </c>
      <c r="I21" s="0" t="n">
        <f aca="false">BQ20</f>
        <v>0</v>
      </c>
      <c r="J21" s="0" t="n">
        <f aca="false">BR20</f>
        <v>0</v>
      </c>
      <c r="K21" s="0" t="n">
        <f aca="false">BS20</f>
        <v>0</v>
      </c>
      <c r="L21" s="0" t="n">
        <f aca="false">ROUND(B21*N(Debts!$D$5)/12,2)</f>
        <v>0</v>
      </c>
      <c r="M21" s="0" t="n">
        <f aca="false">ROUND(C21*N(Debts!$D$6)/12,2)</f>
        <v>23.61</v>
      </c>
      <c r="N21" s="0" t="n">
        <f aca="false">ROUND(D21*N(Debts!$D$7)/12,2)</f>
        <v>18.56</v>
      </c>
      <c r="O21" s="0" t="n">
        <f aca="false">ROUND(E21*N(Debts!$D$8)/12,2)</f>
        <v>45.85</v>
      </c>
      <c r="P21" s="0" t="n">
        <f aca="false">ROUND(F21*N(Debts!$D$9)/12,2)</f>
        <v>0</v>
      </c>
      <c r="Q21" s="0" t="n">
        <f aca="false">ROUND(G21*N(Debts!$D$10)/12,2)</f>
        <v>0</v>
      </c>
      <c r="R21" s="0" t="n">
        <f aca="false">ROUND(H21*N(Debts!$D$11)/12,2)</f>
        <v>0</v>
      </c>
      <c r="S21" s="0" t="n">
        <f aca="false">ROUND(I21*N(Debts!$D$12)/12,2)</f>
        <v>0</v>
      </c>
      <c r="T21" s="0" t="n">
        <f aca="false">ROUND(J21*N(Debts!$D$13)/12,2)</f>
        <v>0</v>
      </c>
      <c r="U21" s="0" t="n">
        <f aca="false">ROUND(K21*N(Debts!$D$14)/12,2)</f>
        <v>0</v>
      </c>
      <c r="V21" s="0" t="n">
        <f aca="false">B21+L21</f>
        <v>0</v>
      </c>
      <c r="W21" s="0" t="n">
        <f aca="false">C21+M21</f>
        <v>1342.02</v>
      </c>
      <c r="X21" s="0" t="n">
        <f aca="false">D21+N21</f>
        <v>1955.3</v>
      </c>
      <c r="Y21" s="0" t="n">
        <f aca="false">E21+O21</f>
        <v>7010.23</v>
      </c>
      <c r="Z21" s="0" t="n">
        <f aca="false">F21+P21</f>
        <v>0</v>
      </c>
      <c r="AA21" s="0" t="n">
        <f aca="false">G21+Q21</f>
        <v>0</v>
      </c>
      <c r="AB21" s="0" t="n">
        <f aca="false">H21+R21</f>
        <v>0</v>
      </c>
      <c r="AC21" s="0" t="n">
        <f aca="false">I21+S21</f>
        <v>0</v>
      </c>
      <c r="AD21" s="0" t="n">
        <f aca="false">J21+T21</f>
        <v>0</v>
      </c>
      <c r="AE21" s="0" t="n">
        <f aca="false">K21+U21</f>
        <v>0</v>
      </c>
      <c r="AF21" s="0" t="n">
        <f aca="false">MIN(N(Debts!$E$5),V21)</f>
        <v>0</v>
      </c>
      <c r="AG21" s="0" t="n">
        <f aca="false">MIN(N(Debts!$E$6),W21)</f>
        <v>105</v>
      </c>
      <c r="AH21" s="0" t="n">
        <f aca="false">MIN(N(Debts!$E$7),X21)</f>
        <v>95</v>
      </c>
      <c r="AI21" s="0" t="n">
        <f aca="false">MIN(N(Debts!$E$8),Y21)</f>
        <v>245</v>
      </c>
      <c r="AJ21" s="0" t="n">
        <f aca="false">MIN(N(Debts!$E$9),Z21)</f>
        <v>0</v>
      </c>
      <c r="AK21" s="0" t="n">
        <f aca="false">MIN(N(Debts!$E$10),AA21)</f>
        <v>0</v>
      </c>
      <c r="AL21" s="0" t="n">
        <f aca="false">MIN(N(Debts!$E$11),AB21)</f>
        <v>0</v>
      </c>
      <c r="AM21" s="0" t="n">
        <f aca="false">MIN(N(Debts!$E$12),AC21)</f>
        <v>0</v>
      </c>
      <c r="AN21" s="0" t="n">
        <f aca="false">MIN(N(Debts!$E$13),AD21)</f>
        <v>0</v>
      </c>
      <c r="AO21" s="0" t="n">
        <f aca="false">MIN(N(Debts!$E$14),AE21)</f>
        <v>0</v>
      </c>
      <c r="AP21" s="0" t="n">
        <f aca="false">V21-AF21</f>
        <v>0</v>
      </c>
      <c r="AQ21" s="0" t="n">
        <f aca="false">W21-AG21</f>
        <v>1237.02</v>
      </c>
      <c r="AR21" s="0" t="n">
        <f aca="false">X21-AH21</f>
        <v>1860.3</v>
      </c>
      <c r="AS21" s="0" t="n">
        <f aca="false">Y21-AI21</f>
        <v>6765.23</v>
      </c>
      <c r="AT21" s="0" t="n">
        <f aca="false">Z21-AJ21</f>
        <v>0</v>
      </c>
      <c r="AU21" s="0" t="n">
        <f aca="false">AA21-AK21</f>
        <v>0</v>
      </c>
      <c r="AV21" s="0" t="n">
        <f aca="false">AB21-AL21</f>
        <v>0</v>
      </c>
      <c r="AW21" s="0" t="n">
        <f aca="false">AC21-AM21</f>
        <v>0</v>
      </c>
      <c r="AX21" s="0" t="n">
        <f aca="false">AD21-AN21</f>
        <v>0</v>
      </c>
      <c r="AY21" s="0" t="n">
        <f aca="false">AE21-AO21</f>
        <v>0</v>
      </c>
      <c r="AZ21" s="0" t="n">
        <f aca="false">MAX(0,MIN(AP21,$BT21-SUMIF($AP$2:$AY$2,"&lt;"&amp;AP$2,$AP21:$AY21)))</f>
        <v>0</v>
      </c>
      <c r="BA21" s="0" t="n">
        <f aca="false">MAX(0,MIN(AQ21,$BT21-SUMIF($AP$2:$AY$2,"&lt;"&amp;AQ$2,$AP21:$AY21)))</f>
        <v>205</v>
      </c>
      <c r="BB21" s="0" t="n">
        <f aca="false">MAX(0,MIN(AR21,$BT21-SUMIF($AP$2:$AY$2,"&lt;"&amp;AR$2,$AP21:$AY21)))</f>
        <v>0</v>
      </c>
      <c r="BC21" s="0" t="n">
        <f aca="false">MAX(0,MIN(AS21,$BT21-SUMIF($AP$2:$AY$2,"&lt;"&amp;AS$2,$AP21:$AY21)))</f>
        <v>0</v>
      </c>
      <c r="BD21" s="0" t="n">
        <f aca="false">MAX(0,MIN(AT21,$BT21-SUMIF($AP$2:$AY$2,"&lt;"&amp;AT$2,$AP21:$AY21)))</f>
        <v>0</v>
      </c>
      <c r="BE21" s="0" t="n">
        <f aca="false">MAX(0,MIN(AU21,$BT21-SUMIF($AP$2:$AY$2,"&lt;"&amp;AU$2,$AP21:$AY21)))</f>
        <v>0</v>
      </c>
      <c r="BF21" s="0" t="n">
        <f aca="false">MAX(0,MIN(AV21,$BT21-SUMIF($AP$2:$AY$2,"&lt;"&amp;AV$2,$AP21:$AY21)))</f>
        <v>0</v>
      </c>
      <c r="BG21" s="0" t="n">
        <f aca="false">MAX(0,MIN(AW21,$BT21-SUMIF($AP$2:$AY$2,"&lt;"&amp;AW$2,$AP21:$AY21)))</f>
        <v>0</v>
      </c>
      <c r="BH21" s="0" t="n">
        <f aca="false">MAX(0,MIN(AX21,$BT21-SUMIF($AP$2:$AY$2,"&lt;"&amp;AX$2,$AP21:$AY21)))</f>
        <v>0</v>
      </c>
      <c r="BI21" s="0" t="n">
        <f aca="false">MAX(0,MIN(AY21,$BT21-SUMIF($AP$2:$AY$2,"&lt;"&amp;AY$2,$AP21:$AY21)))</f>
        <v>0</v>
      </c>
      <c r="BJ21" s="0" t="n">
        <f aca="false">ROUND(V21-AF21-AZ21,2)</f>
        <v>0</v>
      </c>
      <c r="BK21" s="0" t="n">
        <f aca="false">ROUND(W21-AG21-BA21,2)</f>
        <v>1032.02</v>
      </c>
      <c r="BL21" s="0" t="n">
        <f aca="false">ROUND(X21-AH21-BB21,2)</f>
        <v>1860.3</v>
      </c>
      <c r="BM21" s="0" t="n">
        <f aca="false">ROUND(Y21-AI21-BC21,2)</f>
        <v>6765.23</v>
      </c>
      <c r="BN21" s="0" t="n">
        <f aca="false">ROUND(Z21-AJ21-BD21,2)</f>
        <v>0</v>
      </c>
      <c r="BO21" s="0" t="n">
        <f aca="false">ROUND(AA21-AK21-BE21,2)</f>
        <v>0</v>
      </c>
      <c r="BP21" s="0" t="n">
        <f aca="false">ROUND(AB21-AL21-BF21,2)</f>
        <v>0</v>
      </c>
      <c r="BQ21" s="0" t="n">
        <f aca="false">ROUND(AC21-AM21-BG21,2)</f>
        <v>0</v>
      </c>
      <c r="BR21" s="0" t="n">
        <f aca="false">ROUND(AD21-AN21-BH21,2)</f>
        <v>0</v>
      </c>
      <c r="BS21" s="0" t="n">
        <f aca="false">ROUND(AE21-AO21-BI21,2)</f>
        <v>0</v>
      </c>
      <c r="BT21" s="0" t="n">
        <f aca="false">MAX(0,Plan!$C$4-SUM(AF21:AO21))</f>
        <v>205</v>
      </c>
      <c r="BU21" s="0" t="n">
        <f aca="false">ROUND(SUM(BJ21:BS21),2)</f>
        <v>9657.55</v>
      </c>
      <c r="BV21" s="0" t="n">
        <f aca="false">SUM(AF21:AO21)+SUM(AZ21:BI21)</f>
        <v>650</v>
      </c>
      <c r="BW21" s="0" t="n">
        <f aca="false">SUM(L21:U21)</f>
        <v>88.02</v>
      </c>
    </row>
    <row r="22" customFormat="false" ht="15" hidden="false" customHeight="false" outlineLevel="0" collapsed="false">
      <c r="A22" s="0" t="n">
        <v>17</v>
      </c>
      <c r="B22" s="0" t="n">
        <f aca="false">BJ21</f>
        <v>0</v>
      </c>
      <c r="C22" s="0" t="n">
        <f aca="false">BK21</f>
        <v>1032.02</v>
      </c>
      <c r="D22" s="0" t="n">
        <f aca="false">BL21</f>
        <v>1860.3</v>
      </c>
      <c r="E22" s="0" t="n">
        <f aca="false">BM21</f>
        <v>6765.23</v>
      </c>
      <c r="F22" s="0" t="n">
        <f aca="false">BN21</f>
        <v>0</v>
      </c>
      <c r="G22" s="0" t="n">
        <f aca="false">BO21</f>
        <v>0</v>
      </c>
      <c r="H22" s="0" t="n">
        <f aca="false">BP21</f>
        <v>0</v>
      </c>
      <c r="I22" s="0" t="n">
        <f aca="false">BQ21</f>
        <v>0</v>
      </c>
      <c r="J22" s="0" t="n">
        <f aca="false">BR21</f>
        <v>0</v>
      </c>
      <c r="K22" s="0" t="n">
        <f aca="false">BS21</f>
        <v>0</v>
      </c>
      <c r="L22" s="0" t="n">
        <f aca="false">ROUND(B22*N(Debts!$D$5)/12,2)</f>
        <v>0</v>
      </c>
      <c r="M22" s="0" t="n">
        <f aca="false">ROUND(C22*N(Debts!$D$6)/12,2)</f>
        <v>18.48</v>
      </c>
      <c r="N22" s="0" t="n">
        <f aca="false">ROUND(D22*N(Debts!$D$7)/12,2)</f>
        <v>17.83</v>
      </c>
      <c r="O22" s="0" t="n">
        <f aca="false">ROUND(E22*N(Debts!$D$8)/12,2)</f>
        <v>44.54</v>
      </c>
      <c r="P22" s="0" t="n">
        <f aca="false">ROUND(F22*N(Debts!$D$9)/12,2)</f>
        <v>0</v>
      </c>
      <c r="Q22" s="0" t="n">
        <f aca="false">ROUND(G22*N(Debts!$D$10)/12,2)</f>
        <v>0</v>
      </c>
      <c r="R22" s="0" t="n">
        <f aca="false">ROUND(H22*N(Debts!$D$11)/12,2)</f>
        <v>0</v>
      </c>
      <c r="S22" s="0" t="n">
        <f aca="false">ROUND(I22*N(Debts!$D$12)/12,2)</f>
        <v>0</v>
      </c>
      <c r="T22" s="0" t="n">
        <f aca="false">ROUND(J22*N(Debts!$D$13)/12,2)</f>
        <v>0</v>
      </c>
      <c r="U22" s="0" t="n">
        <f aca="false">ROUND(K22*N(Debts!$D$14)/12,2)</f>
        <v>0</v>
      </c>
      <c r="V22" s="0" t="n">
        <f aca="false">B22+L22</f>
        <v>0</v>
      </c>
      <c r="W22" s="0" t="n">
        <f aca="false">C22+M22</f>
        <v>1050.5</v>
      </c>
      <c r="X22" s="0" t="n">
        <f aca="false">D22+N22</f>
        <v>1878.13</v>
      </c>
      <c r="Y22" s="0" t="n">
        <f aca="false">E22+O22</f>
        <v>6809.77</v>
      </c>
      <c r="Z22" s="0" t="n">
        <f aca="false">F22+P22</f>
        <v>0</v>
      </c>
      <c r="AA22" s="0" t="n">
        <f aca="false">G22+Q22</f>
        <v>0</v>
      </c>
      <c r="AB22" s="0" t="n">
        <f aca="false">H22+R22</f>
        <v>0</v>
      </c>
      <c r="AC22" s="0" t="n">
        <f aca="false">I22+S22</f>
        <v>0</v>
      </c>
      <c r="AD22" s="0" t="n">
        <f aca="false">J22+T22</f>
        <v>0</v>
      </c>
      <c r="AE22" s="0" t="n">
        <f aca="false">K22+U22</f>
        <v>0</v>
      </c>
      <c r="AF22" s="0" t="n">
        <f aca="false">MIN(N(Debts!$E$5),V22)</f>
        <v>0</v>
      </c>
      <c r="AG22" s="0" t="n">
        <f aca="false">MIN(N(Debts!$E$6),W22)</f>
        <v>105</v>
      </c>
      <c r="AH22" s="0" t="n">
        <f aca="false">MIN(N(Debts!$E$7),X22)</f>
        <v>95</v>
      </c>
      <c r="AI22" s="0" t="n">
        <f aca="false">MIN(N(Debts!$E$8),Y22)</f>
        <v>245</v>
      </c>
      <c r="AJ22" s="0" t="n">
        <f aca="false">MIN(N(Debts!$E$9),Z22)</f>
        <v>0</v>
      </c>
      <c r="AK22" s="0" t="n">
        <f aca="false">MIN(N(Debts!$E$10),AA22)</f>
        <v>0</v>
      </c>
      <c r="AL22" s="0" t="n">
        <f aca="false">MIN(N(Debts!$E$11),AB22)</f>
        <v>0</v>
      </c>
      <c r="AM22" s="0" t="n">
        <f aca="false">MIN(N(Debts!$E$12),AC22)</f>
        <v>0</v>
      </c>
      <c r="AN22" s="0" t="n">
        <f aca="false">MIN(N(Debts!$E$13),AD22)</f>
        <v>0</v>
      </c>
      <c r="AO22" s="0" t="n">
        <f aca="false">MIN(N(Debts!$E$14),AE22)</f>
        <v>0</v>
      </c>
      <c r="AP22" s="0" t="n">
        <f aca="false">V22-AF22</f>
        <v>0</v>
      </c>
      <c r="AQ22" s="0" t="n">
        <f aca="false">W22-AG22</f>
        <v>945.5</v>
      </c>
      <c r="AR22" s="0" t="n">
        <f aca="false">X22-AH22</f>
        <v>1783.13</v>
      </c>
      <c r="AS22" s="0" t="n">
        <f aca="false">Y22-AI22</f>
        <v>6564.77</v>
      </c>
      <c r="AT22" s="0" t="n">
        <f aca="false">Z22-AJ22</f>
        <v>0</v>
      </c>
      <c r="AU22" s="0" t="n">
        <f aca="false">AA22-AK22</f>
        <v>0</v>
      </c>
      <c r="AV22" s="0" t="n">
        <f aca="false">AB22-AL22</f>
        <v>0</v>
      </c>
      <c r="AW22" s="0" t="n">
        <f aca="false">AC22-AM22</f>
        <v>0</v>
      </c>
      <c r="AX22" s="0" t="n">
        <f aca="false">AD22-AN22</f>
        <v>0</v>
      </c>
      <c r="AY22" s="0" t="n">
        <f aca="false">AE22-AO22</f>
        <v>0</v>
      </c>
      <c r="AZ22" s="0" t="n">
        <f aca="false">MAX(0,MIN(AP22,$BT22-SUMIF($AP$2:$AY$2,"&lt;"&amp;AP$2,$AP22:$AY22)))</f>
        <v>0</v>
      </c>
      <c r="BA22" s="0" t="n">
        <f aca="false">MAX(0,MIN(AQ22,$BT22-SUMIF($AP$2:$AY$2,"&lt;"&amp;AQ$2,$AP22:$AY22)))</f>
        <v>205</v>
      </c>
      <c r="BB22" s="0" t="n">
        <f aca="false">MAX(0,MIN(AR22,$BT22-SUMIF($AP$2:$AY$2,"&lt;"&amp;AR$2,$AP22:$AY22)))</f>
        <v>0</v>
      </c>
      <c r="BC22" s="0" t="n">
        <f aca="false">MAX(0,MIN(AS22,$BT22-SUMIF($AP$2:$AY$2,"&lt;"&amp;AS$2,$AP22:$AY22)))</f>
        <v>0</v>
      </c>
      <c r="BD22" s="0" t="n">
        <f aca="false">MAX(0,MIN(AT22,$BT22-SUMIF($AP$2:$AY$2,"&lt;"&amp;AT$2,$AP22:$AY22)))</f>
        <v>0</v>
      </c>
      <c r="BE22" s="0" t="n">
        <f aca="false">MAX(0,MIN(AU22,$BT22-SUMIF($AP$2:$AY$2,"&lt;"&amp;AU$2,$AP22:$AY22)))</f>
        <v>0</v>
      </c>
      <c r="BF22" s="0" t="n">
        <f aca="false">MAX(0,MIN(AV22,$BT22-SUMIF($AP$2:$AY$2,"&lt;"&amp;AV$2,$AP22:$AY22)))</f>
        <v>0</v>
      </c>
      <c r="BG22" s="0" t="n">
        <f aca="false">MAX(0,MIN(AW22,$BT22-SUMIF($AP$2:$AY$2,"&lt;"&amp;AW$2,$AP22:$AY22)))</f>
        <v>0</v>
      </c>
      <c r="BH22" s="0" t="n">
        <f aca="false">MAX(0,MIN(AX22,$BT22-SUMIF($AP$2:$AY$2,"&lt;"&amp;AX$2,$AP22:$AY22)))</f>
        <v>0</v>
      </c>
      <c r="BI22" s="0" t="n">
        <f aca="false">MAX(0,MIN(AY22,$BT22-SUMIF($AP$2:$AY$2,"&lt;"&amp;AY$2,$AP22:$AY22)))</f>
        <v>0</v>
      </c>
      <c r="BJ22" s="0" t="n">
        <f aca="false">ROUND(V22-AF22-AZ22,2)</f>
        <v>0</v>
      </c>
      <c r="BK22" s="0" t="n">
        <f aca="false">ROUND(W22-AG22-BA22,2)</f>
        <v>740.5</v>
      </c>
      <c r="BL22" s="0" t="n">
        <f aca="false">ROUND(X22-AH22-BB22,2)</f>
        <v>1783.13</v>
      </c>
      <c r="BM22" s="0" t="n">
        <f aca="false">ROUND(Y22-AI22-BC22,2)</f>
        <v>6564.77</v>
      </c>
      <c r="BN22" s="0" t="n">
        <f aca="false">ROUND(Z22-AJ22-BD22,2)</f>
        <v>0</v>
      </c>
      <c r="BO22" s="0" t="n">
        <f aca="false">ROUND(AA22-AK22-BE22,2)</f>
        <v>0</v>
      </c>
      <c r="BP22" s="0" t="n">
        <f aca="false">ROUND(AB22-AL22-BF22,2)</f>
        <v>0</v>
      </c>
      <c r="BQ22" s="0" t="n">
        <f aca="false">ROUND(AC22-AM22-BG22,2)</f>
        <v>0</v>
      </c>
      <c r="BR22" s="0" t="n">
        <f aca="false">ROUND(AD22-AN22-BH22,2)</f>
        <v>0</v>
      </c>
      <c r="BS22" s="0" t="n">
        <f aca="false">ROUND(AE22-AO22-BI22,2)</f>
        <v>0</v>
      </c>
      <c r="BT22" s="0" t="n">
        <f aca="false">MAX(0,Plan!$C$4-SUM(AF22:AO22))</f>
        <v>205</v>
      </c>
      <c r="BU22" s="0" t="n">
        <f aca="false">ROUND(SUM(BJ22:BS22),2)</f>
        <v>9088.4</v>
      </c>
      <c r="BV22" s="0" t="n">
        <f aca="false">SUM(AF22:AO22)+SUM(AZ22:BI22)</f>
        <v>650</v>
      </c>
      <c r="BW22" s="0" t="n">
        <f aca="false">SUM(L22:U22)</f>
        <v>80.85</v>
      </c>
    </row>
    <row r="23" customFormat="false" ht="15" hidden="false" customHeight="false" outlineLevel="0" collapsed="false">
      <c r="A23" s="0" t="n">
        <v>18</v>
      </c>
      <c r="B23" s="0" t="n">
        <f aca="false">BJ22</f>
        <v>0</v>
      </c>
      <c r="C23" s="0" t="n">
        <f aca="false">BK22</f>
        <v>740.5</v>
      </c>
      <c r="D23" s="0" t="n">
        <f aca="false">BL22</f>
        <v>1783.13</v>
      </c>
      <c r="E23" s="0" t="n">
        <f aca="false">BM22</f>
        <v>6564.77</v>
      </c>
      <c r="F23" s="0" t="n">
        <f aca="false">BN22</f>
        <v>0</v>
      </c>
      <c r="G23" s="0" t="n">
        <f aca="false">BO22</f>
        <v>0</v>
      </c>
      <c r="H23" s="0" t="n">
        <f aca="false">BP22</f>
        <v>0</v>
      </c>
      <c r="I23" s="0" t="n">
        <f aca="false">BQ22</f>
        <v>0</v>
      </c>
      <c r="J23" s="0" t="n">
        <f aca="false">BR22</f>
        <v>0</v>
      </c>
      <c r="K23" s="0" t="n">
        <f aca="false">BS22</f>
        <v>0</v>
      </c>
      <c r="L23" s="0" t="n">
        <f aca="false">ROUND(B23*N(Debts!$D$5)/12,2)</f>
        <v>0</v>
      </c>
      <c r="M23" s="0" t="n">
        <f aca="false">ROUND(C23*N(Debts!$D$6)/12,2)</f>
        <v>13.26</v>
      </c>
      <c r="N23" s="0" t="n">
        <f aca="false">ROUND(D23*N(Debts!$D$7)/12,2)</f>
        <v>17.09</v>
      </c>
      <c r="O23" s="0" t="n">
        <f aca="false">ROUND(E23*N(Debts!$D$8)/12,2)</f>
        <v>43.22</v>
      </c>
      <c r="P23" s="0" t="n">
        <f aca="false">ROUND(F23*N(Debts!$D$9)/12,2)</f>
        <v>0</v>
      </c>
      <c r="Q23" s="0" t="n">
        <f aca="false">ROUND(G23*N(Debts!$D$10)/12,2)</f>
        <v>0</v>
      </c>
      <c r="R23" s="0" t="n">
        <f aca="false">ROUND(H23*N(Debts!$D$11)/12,2)</f>
        <v>0</v>
      </c>
      <c r="S23" s="0" t="n">
        <f aca="false">ROUND(I23*N(Debts!$D$12)/12,2)</f>
        <v>0</v>
      </c>
      <c r="T23" s="0" t="n">
        <f aca="false">ROUND(J23*N(Debts!$D$13)/12,2)</f>
        <v>0</v>
      </c>
      <c r="U23" s="0" t="n">
        <f aca="false">ROUND(K23*N(Debts!$D$14)/12,2)</f>
        <v>0</v>
      </c>
      <c r="V23" s="0" t="n">
        <f aca="false">B23+L23</f>
        <v>0</v>
      </c>
      <c r="W23" s="0" t="n">
        <f aca="false">C23+M23</f>
        <v>753.76</v>
      </c>
      <c r="X23" s="0" t="n">
        <f aca="false">D23+N23</f>
        <v>1800.22</v>
      </c>
      <c r="Y23" s="0" t="n">
        <f aca="false">E23+O23</f>
        <v>6607.99</v>
      </c>
      <c r="Z23" s="0" t="n">
        <f aca="false">F23+P23</f>
        <v>0</v>
      </c>
      <c r="AA23" s="0" t="n">
        <f aca="false">G23+Q23</f>
        <v>0</v>
      </c>
      <c r="AB23" s="0" t="n">
        <f aca="false">H23+R23</f>
        <v>0</v>
      </c>
      <c r="AC23" s="0" t="n">
        <f aca="false">I23+S23</f>
        <v>0</v>
      </c>
      <c r="AD23" s="0" t="n">
        <f aca="false">J23+T23</f>
        <v>0</v>
      </c>
      <c r="AE23" s="0" t="n">
        <f aca="false">K23+U23</f>
        <v>0</v>
      </c>
      <c r="AF23" s="0" t="n">
        <f aca="false">MIN(N(Debts!$E$5),V23)</f>
        <v>0</v>
      </c>
      <c r="AG23" s="0" t="n">
        <f aca="false">MIN(N(Debts!$E$6),W23)</f>
        <v>105</v>
      </c>
      <c r="AH23" s="0" t="n">
        <f aca="false">MIN(N(Debts!$E$7),X23)</f>
        <v>95</v>
      </c>
      <c r="AI23" s="0" t="n">
        <f aca="false">MIN(N(Debts!$E$8),Y23)</f>
        <v>245</v>
      </c>
      <c r="AJ23" s="0" t="n">
        <f aca="false">MIN(N(Debts!$E$9),Z23)</f>
        <v>0</v>
      </c>
      <c r="AK23" s="0" t="n">
        <f aca="false">MIN(N(Debts!$E$10),AA23)</f>
        <v>0</v>
      </c>
      <c r="AL23" s="0" t="n">
        <f aca="false">MIN(N(Debts!$E$11),AB23)</f>
        <v>0</v>
      </c>
      <c r="AM23" s="0" t="n">
        <f aca="false">MIN(N(Debts!$E$12),AC23)</f>
        <v>0</v>
      </c>
      <c r="AN23" s="0" t="n">
        <f aca="false">MIN(N(Debts!$E$13),AD23)</f>
        <v>0</v>
      </c>
      <c r="AO23" s="0" t="n">
        <f aca="false">MIN(N(Debts!$E$14),AE23)</f>
        <v>0</v>
      </c>
      <c r="AP23" s="0" t="n">
        <f aca="false">V23-AF23</f>
        <v>0</v>
      </c>
      <c r="AQ23" s="0" t="n">
        <f aca="false">W23-AG23</f>
        <v>648.76</v>
      </c>
      <c r="AR23" s="0" t="n">
        <f aca="false">X23-AH23</f>
        <v>1705.22</v>
      </c>
      <c r="AS23" s="0" t="n">
        <f aca="false">Y23-AI23</f>
        <v>6362.99</v>
      </c>
      <c r="AT23" s="0" t="n">
        <f aca="false">Z23-AJ23</f>
        <v>0</v>
      </c>
      <c r="AU23" s="0" t="n">
        <f aca="false">AA23-AK23</f>
        <v>0</v>
      </c>
      <c r="AV23" s="0" t="n">
        <f aca="false">AB23-AL23</f>
        <v>0</v>
      </c>
      <c r="AW23" s="0" t="n">
        <f aca="false">AC23-AM23</f>
        <v>0</v>
      </c>
      <c r="AX23" s="0" t="n">
        <f aca="false">AD23-AN23</f>
        <v>0</v>
      </c>
      <c r="AY23" s="0" t="n">
        <f aca="false">AE23-AO23</f>
        <v>0</v>
      </c>
      <c r="AZ23" s="0" t="n">
        <f aca="false">MAX(0,MIN(AP23,$BT23-SUMIF($AP$2:$AY$2,"&lt;"&amp;AP$2,$AP23:$AY23)))</f>
        <v>0</v>
      </c>
      <c r="BA23" s="0" t="n">
        <f aca="false">MAX(0,MIN(AQ23,$BT23-SUMIF($AP$2:$AY$2,"&lt;"&amp;AQ$2,$AP23:$AY23)))</f>
        <v>205</v>
      </c>
      <c r="BB23" s="0" t="n">
        <f aca="false">MAX(0,MIN(AR23,$BT23-SUMIF($AP$2:$AY$2,"&lt;"&amp;AR$2,$AP23:$AY23)))</f>
        <v>0</v>
      </c>
      <c r="BC23" s="0" t="n">
        <f aca="false">MAX(0,MIN(AS23,$BT23-SUMIF($AP$2:$AY$2,"&lt;"&amp;AS$2,$AP23:$AY23)))</f>
        <v>0</v>
      </c>
      <c r="BD23" s="0" t="n">
        <f aca="false">MAX(0,MIN(AT23,$BT23-SUMIF($AP$2:$AY$2,"&lt;"&amp;AT$2,$AP23:$AY23)))</f>
        <v>0</v>
      </c>
      <c r="BE23" s="0" t="n">
        <f aca="false">MAX(0,MIN(AU23,$BT23-SUMIF($AP$2:$AY$2,"&lt;"&amp;AU$2,$AP23:$AY23)))</f>
        <v>0</v>
      </c>
      <c r="BF23" s="0" t="n">
        <f aca="false">MAX(0,MIN(AV23,$BT23-SUMIF($AP$2:$AY$2,"&lt;"&amp;AV$2,$AP23:$AY23)))</f>
        <v>0</v>
      </c>
      <c r="BG23" s="0" t="n">
        <f aca="false">MAX(0,MIN(AW23,$BT23-SUMIF($AP$2:$AY$2,"&lt;"&amp;AW$2,$AP23:$AY23)))</f>
        <v>0</v>
      </c>
      <c r="BH23" s="0" t="n">
        <f aca="false">MAX(0,MIN(AX23,$BT23-SUMIF($AP$2:$AY$2,"&lt;"&amp;AX$2,$AP23:$AY23)))</f>
        <v>0</v>
      </c>
      <c r="BI23" s="0" t="n">
        <f aca="false">MAX(0,MIN(AY23,$BT23-SUMIF($AP$2:$AY$2,"&lt;"&amp;AY$2,$AP23:$AY23)))</f>
        <v>0</v>
      </c>
      <c r="BJ23" s="0" t="n">
        <f aca="false">ROUND(V23-AF23-AZ23,2)</f>
        <v>0</v>
      </c>
      <c r="BK23" s="0" t="n">
        <f aca="false">ROUND(W23-AG23-BA23,2)</f>
        <v>443.76</v>
      </c>
      <c r="BL23" s="0" t="n">
        <f aca="false">ROUND(X23-AH23-BB23,2)</f>
        <v>1705.22</v>
      </c>
      <c r="BM23" s="0" t="n">
        <f aca="false">ROUND(Y23-AI23-BC23,2)</f>
        <v>6362.99</v>
      </c>
      <c r="BN23" s="0" t="n">
        <f aca="false">ROUND(Z23-AJ23-BD23,2)</f>
        <v>0</v>
      </c>
      <c r="BO23" s="0" t="n">
        <f aca="false">ROUND(AA23-AK23-BE23,2)</f>
        <v>0</v>
      </c>
      <c r="BP23" s="0" t="n">
        <f aca="false">ROUND(AB23-AL23-BF23,2)</f>
        <v>0</v>
      </c>
      <c r="BQ23" s="0" t="n">
        <f aca="false">ROUND(AC23-AM23-BG23,2)</f>
        <v>0</v>
      </c>
      <c r="BR23" s="0" t="n">
        <f aca="false">ROUND(AD23-AN23-BH23,2)</f>
        <v>0</v>
      </c>
      <c r="BS23" s="0" t="n">
        <f aca="false">ROUND(AE23-AO23-BI23,2)</f>
        <v>0</v>
      </c>
      <c r="BT23" s="0" t="n">
        <f aca="false">MAX(0,Plan!$C$4-SUM(AF23:AO23))</f>
        <v>205</v>
      </c>
      <c r="BU23" s="0" t="n">
        <f aca="false">ROUND(SUM(BJ23:BS23),2)</f>
        <v>8511.97</v>
      </c>
      <c r="BV23" s="0" t="n">
        <f aca="false">SUM(AF23:AO23)+SUM(AZ23:BI23)</f>
        <v>650</v>
      </c>
      <c r="BW23" s="0" t="n">
        <f aca="false">SUM(L23:U23)</f>
        <v>73.57</v>
      </c>
    </row>
    <row r="24" customFormat="false" ht="15" hidden="false" customHeight="false" outlineLevel="0" collapsed="false">
      <c r="A24" s="0" t="n">
        <v>19</v>
      </c>
      <c r="B24" s="0" t="n">
        <f aca="false">BJ23</f>
        <v>0</v>
      </c>
      <c r="C24" s="0" t="n">
        <f aca="false">BK23</f>
        <v>443.76</v>
      </c>
      <c r="D24" s="0" t="n">
        <f aca="false">BL23</f>
        <v>1705.22</v>
      </c>
      <c r="E24" s="0" t="n">
        <f aca="false">BM23</f>
        <v>6362.99</v>
      </c>
      <c r="F24" s="0" t="n">
        <f aca="false">BN23</f>
        <v>0</v>
      </c>
      <c r="G24" s="0" t="n">
        <f aca="false">BO23</f>
        <v>0</v>
      </c>
      <c r="H24" s="0" t="n">
        <f aca="false">BP23</f>
        <v>0</v>
      </c>
      <c r="I24" s="0" t="n">
        <f aca="false">BQ23</f>
        <v>0</v>
      </c>
      <c r="J24" s="0" t="n">
        <f aca="false">BR23</f>
        <v>0</v>
      </c>
      <c r="K24" s="0" t="n">
        <f aca="false">BS23</f>
        <v>0</v>
      </c>
      <c r="L24" s="0" t="n">
        <f aca="false">ROUND(B24*N(Debts!$D$5)/12,2)</f>
        <v>0</v>
      </c>
      <c r="M24" s="0" t="n">
        <f aca="false">ROUND(C24*N(Debts!$D$6)/12,2)</f>
        <v>7.95</v>
      </c>
      <c r="N24" s="0" t="n">
        <f aca="false">ROUND(D24*N(Debts!$D$7)/12,2)</f>
        <v>16.34</v>
      </c>
      <c r="O24" s="0" t="n">
        <f aca="false">ROUND(E24*N(Debts!$D$8)/12,2)</f>
        <v>41.89</v>
      </c>
      <c r="P24" s="0" t="n">
        <f aca="false">ROUND(F24*N(Debts!$D$9)/12,2)</f>
        <v>0</v>
      </c>
      <c r="Q24" s="0" t="n">
        <f aca="false">ROUND(G24*N(Debts!$D$10)/12,2)</f>
        <v>0</v>
      </c>
      <c r="R24" s="0" t="n">
        <f aca="false">ROUND(H24*N(Debts!$D$11)/12,2)</f>
        <v>0</v>
      </c>
      <c r="S24" s="0" t="n">
        <f aca="false">ROUND(I24*N(Debts!$D$12)/12,2)</f>
        <v>0</v>
      </c>
      <c r="T24" s="0" t="n">
        <f aca="false">ROUND(J24*N(Debts!$D$13)/12,2)</f>
        <v>0</v>
      </c>
      <c r="U24" s="0" t="n">
        <f aca="false">ROUND(K24*N(Debts!$D$14)/12,2)</f>
        <v>0</v>
      </c>
      <c r="V24" s="0" t="n">
        <f aca="false">B24+L24</f>
        <v>0</v>
      </c>
      <c r="W24" s="0" t="n">
        <f aca="false">C24+M24</f>
        <v>451.71</v>
      </c>
      <c r="X24" s="0" t="n">
        <f aca="false">D24+N24</f>
        <v>1721.56</v>
      </c>
      <c r="Y24" s="0" t="n">
        <f aca="false">E24+O24</f>
        <v>6404.88</v>
      </c>
      <c r="Z24" s="0" t="n">
        <f aca="false">F24+P24</f>
        <v>0</v>
      </c>
      <c r="AA24" s="0" t="n">
        <f aca="false">G24+Q24</f>
        <v>0</v>
      </c>
      <c r="AB24" s="0" t="n">
        <f aca="false">H24+R24</f>
        <v>0</v>
      </c>
      <c r="AC24" s="0" t="n">
        <f aca="false">I24+S24</f>
        <v>0</v>
      </c>
      <c r="AD24" s="0" t="n">
        <f aca="false">J24+T24</f>
        <v>0</v>
      </c>
      <c r="AE24" s="0" t="n">
        <f aca="false">K24+U24</f>
        <v>0</v>
      </c>
      <c r="AF24" s="0" t="n">
        <f aca="false">MIN(N(Debts!$E$5),V24)</f>
        <v>0</v>
      </c>
      <c r="AG24" s="0" t="n">
        <f aca="false">MIN(N(Debts!$E$6),W24)</f>
        <v>105</v>
      </c>
      <c r="AH24" s="0" t="n">
        <f aca="false">MIN(N(Debts!$E$7),X24)</f>
        <v>95</v>
      </c>
      <c r="AI24" s="0" t="n">
        <f aca="false">MIN(N(Debts!$E$8),Y24)</f>
        <v>245</v>
      </c>
      <c r="AJ24" s="0" t="n">
        <f aca="false">MIN(N(Debts!$E$9),Z24)</f>
        <v>0</v>
      </c>
      <c r="AK24" s="0" t="n">
        <f aca="false">MIN(N(Debts!$E$10),AA24)</f>
        <v>0</v>
      </c>
      <c r="AL24" s="0" t="n">
        <f aca="false">MIN(N(Debts!$E$11),AB24)</f>
        <v>0</v>
      </c>
      <c r="AM24" s="0" t="n">
        <f aca="false">MIN(N(Debts!$E$12),AC24)</f>
        <v>0</v>
      </c>
      <c r="AN24" s="0" t="n">
        <f aca="false">MIN(N(Debts!$E$13),AD24)</f>
        <v>0</v>
      </c>
      <c r="AO24" s="0" t="n">
        <f aca="false">MIN(N(Debts!$E$14),AE24)</f>
        <v>0</v>
      </c>
      <c r="AP24" s="0" t="n">
        <f aca="false">V24-AF24</f>
        <v>0</v>
      </c>
      <c r="AQ24" s="0" t="n">
        <f aca="false">W24-AG24</f>
        <v>346.71</v>
      </c>
      <c r="AR24" s="0" t="n">
        <f aca="false">X24-AH24</f>
        <v>1626.56</v>
      </c>
      <c r="AS24" s="0" t="n">
        <f aca="false">Y24-AI24</f>
        <v>6159.88</v>
      </c>
      <c r="AT24" s="0" t="n">
        <f aca="false">Z24-AJ24</f>
        <v>0</v>
      </c>
      <c r="AU24" s="0" t="n">
        <f aca="false">AA24-AK24</f>
        <v>0</v>
      </c>
      <c r="AV24" s="0" t="n">
        <f aca="false">AB24-AL24</f>
        <v>0</v>
      </c>
      <c r="AW24" s="0" t="n">
        <f aca="false">AC24-AM24</f>
        <v>0</v>
      </c>
      <c r="AX24" s="0" t="n">
        <f aca="false">AD24-AN24</f>
        <v>0</v>
      </c>
      <c r="AY24" s="0" t="n">
        <f aca="false">AE24-AO24</f>
        <v>0</v>
      </c>
      <c r="AZ24" s="0" t="n">
        <f aca="false">MAX(0,MIN(AP24,$BT24-SUMIF($AP$2:$AY$2,"&lt;"&amp;AP$2,$AP24:$AY24)))</f>
        <v>0</v>
      </c>
      <c r="BA24" s="0" t="n">
        <f aca="false">MAX(0,MIN(AQ24,$BT24-SUMIF($AP$2:$AY$2,"&lt;"&amp;AQ$2,$AP24:$AY24)))</f>
        <v>205</v>
      </c>
      <c r="BB24" s="0" t="n">
        <f aca="false">MAX(0,MIN(AR24,$BT24-SUMIF($AP$2:$AY$2,"&lt;"&amp;AR$2,$AP24:$AY24)))</f>
        <v>0</v>
      </c>
      <c r="BC24" s="0" t="n">
        <f aca="false">MAX(0,MIN(AS24,$BT24-SUMIF($AP$2:$AY$2,"&lt;"&amp;AS$2,$AP24:$AY24)))</f>
        <v>0</v>
      </c>
      <c r="BD24" s="0" t="n">
        <f aca="false">MAX(0,MIN(AT24,$BT24-SUMIF($AP$2:$AY$2,"&lt;"&amp;AT$2,$AP24:$AY24)))</f>
        <v>0</v>
      </c>
      <c r="BE24" s="0" t="n">
        <f aca="false">MAX(0,MIN(AU24,$BT24-SUMIF($AP$2:$AY$2,"&lt;"&amp;AU$2,$AP24:$AY24)))</f>
        <v>0</v>
      </c>
      <c r="BF24" s="0" t="n">
        <f aca="false">MAX(0,MIN(AV24,$BT24-SUMIF($AP$2:$AY$2,"&lt;"&amp;AV$2,$AP24:$AY24)))</f>
        <v>0</v>
      </c>
      <c r="BG24" s="0" t="n">
        <f aca="false">MAX(0,MIN(AW24,$BT24-SUMIF($AP$2:$AY$2,"&lt;"&amp;AW$2,$AP24:$AY24)))</f>
        <v>0</v>
      </c>
      <c r="BH24" s="0" t="n">
        <f aca="false">MAX(0,MIN(AX24,$BT24-SUMIF($AP$2:$AY$2,"&lt;"&amp;AX$2,$AP24:$AY24)))</f>
        <v>0</v>
      </c>
      <c r="BI24" s="0" t="n">
        <f aca="false">MAX(0,MIN(AY24,$BT24-SUMIF($AP$2:$AY$2,"&lt;"&amp;AY$2,$AP24:$AY24)))</f>
        <v>0</v>
      </c>
      <c r="BJ24" s="0" t="n">
        <f aca="false">ROUND(V24-AF24-AZ24,2)</f>
        <v>0</v>
      </c>
      <c r="BK24" s="0" t="n">
        <f aca="false">ROUND(W24-AG24-BA24,2)</f>
        <v>141.71</v>
      </c>
      <c r="BL24" s="0" t="n">
        <f aca="false">ROUND(X24-AH24-BB24,2)</f>
        <v>1626.56</v>
      </c>
      <c r="BM24" s="0" t="n">
        <f aca="false">ROUND(Y24-AI24-BC24,2)</f>
        <v>6159.88</v>
      </c>
      <c r="BN24" s="0" t="n">
        <f aca="false">ROUND(Z24-AJ24-BD24,2)</f>
        <v>0</v>
      </c>
      <c r="BO24" s="0" t="n">
        <f aca="false">ROUND(AA24-AK24-BE24,2)</f>
        <v>0</v>
      </c>
      <c r="BP24" s="0" t="n">
        <f aca="false">ROUND(AB24-AL24-BF24,2)</f>
        <v>0</v>
      </c>
      <c r="BQ24" s="0" t="n">
        <f aca="false">ROUND(AC24-AM24-BG24,2)</f>
        <v>0</v>
      </c>
      <c r="BR24" s="0" t="n">
        <f aca="false">ROUND(AD24-AN24-BH24,2)</f>
        <v>0</v>
      </c>
      <c r="BS24" s="0" t="n">
        <f aca="false">ROUND(AE24-AO24-BI24,2)</f>
        <v>0</v>
      </c>
      <c r="BT24" s="0" t="n">
        <f aca="false">MAX(0,Plan!$C$4-SUM(AF24:AO24))</f>
        <v>205</v>
      </c>
      <c r="BU24" s="0" t="n">
        <f aca="false">ROUND(SUM(BJ24:BS24),2)</f>
        <v>7928.15</v>
      </c>
      <c r="BV24" s="0" t="n">
        <f aca="false">SUM(AF24:AO24)+SUM(AZ24:BI24)</f>
        <v>650</v>
      </c>
      <c r="BW24" s="0" t="n">
        <f aca="false">SUM(L24:U24)</f>
        <v>66.18</v>
      </c>
    </row>
    <row r="25" customFormat="false" ht="15" hidden="false" customHeight="false" outlineLevel="0" collapsed="false">
      <c r="A25" s="0" t="n">
        <v>20</v>
      </c>
      <c r="B25" s="0" t="n">
        <f aca="false">BJ24</f>
        <v>0</v>
      </c>
      <c r="C25" s="0" t="n">
        <f aca="false">BK24</f>
        <v>141.71</v>
      </c>
      <c r="D25" s="0" t="n">
        <f aca="false">BL24</f>
        <v>1626.56</v>
      </c>
      <c r="E25" s="0" t="n">
        <f aca="false">BM24</f>
        <v>6159.88</v>
      </c>
      <c r="F25" s="0" t="n">
        <f aca="false">BN24</f>
        <v>0</v>
      </c>
      <c r="G25" s="0" t="n">
        <f aca="false">BO24</f>
        <v>0</v>
      </c>
      <c r="H25" s="0" t="n">
        <f aca="false">BP24</f>
        <v>0</v>
      </c>
      <c r="I25" s="0" t="n">
        <f aca="false">BQ24</f>
        <v>0</v>
      </c>
      <c r="J25" s="0" t="n">
        <f aca="false">BR24</f>
        <v>0</v>
      </c>
      <c r="K25" s="0" t="n">
        <f aca="false">BS24</f>
        <v>0</v>
      </c>
      <c r="L25" s="0" t="n">
        <f aca="false">ROUND(B25*N(Debts!$D$5)/12,2)</f>
        <v>0</v>
      </c>
      <c r="M25" s="0" t="n">
        <f aca="false">ROUND(C25*N(Debts!$D$6)/12,2)</f>
        <v>2.54</v>
      </c>
      <c r="N25" s="0" t="n">
        <f aca="false">ROUND(D25*N(Debts!$D$7)/12,2)</f>
        <v>15.59</v>
      </c>
      <c r="O25" s="0" t="n">
        <f aca="false">ROUND(E25*N(Debts!$D$8)/12,2)</f>
        <v>40.55</v>
      </c>
      <c r="P25" s="0" t="n">
        <f aca="false">ROUND(F25*N(Debts!$D$9)/12,2)</f>
        <v>0</v>
      </c>
      <c r="Q25" s="0" t="n">
        <f aca="false">ROUND(G25*N(Debts!$D$10)/12,2)</f>
        <v>0</v>
      </c>
      <c r="R25" s="0" t="n">
        <f aca="false">ROUND(H25*N(Debts!$D$11)/12,2)</f>
        <v>0</v>
      </c>
      <c r="S25" s="0" t="n">
        <f aca="false">ROUND(I25*N(Debts!$D$12)/12,2)</f>
        <v>0</v>
      </c>
      <c r="T25" s="0" t="n">
        <f aca="false">ROUND(J25*N(Debts!$D$13)/12,2)</f>
        <v>0</v>
      </c>
      <c r="U25" s="0" t="n">
        <f aca="false">ROUND(K25*N(Debts!$D$14)/12,2)</f>
        <v>0</v>
      </c>
      <c r="V25" s="0" t="n">
        <f aca="false">B25+L25</f>
        <v>0</v>
      </c>
      <c r="W25" s="0" t="n">
        <f aca="false">C25+M25</f>
        <v>144.25</v>
      </c>
      <c r="X25" s="0" t="n">
        <f aca="false">D25+N25</f>
        <v>1642.15</v>
      </c>
      <c r="Y25" s="0" t="n">
        <f aca="false">E25+O25</f>
        <v>6200.43</v>
      </c>
      <c r="Z25" s="0" t="n">
        <f aca="false">F25+P25</f>
        <v>0</v>
      </c>
      <c r="AA25" s="0" t="n">
        <f aca="false">G25+Q25</f>
        <v>0</v>
      </c>
      <c r="AB25" s="0" t="n">
        <f aca="false">H25+R25</f>
        <v>0</v>
      </c>
      <c r="AC25" s="0" t="n">
        <f aca="false">I25+S25</f>
        <v>0</v>
      </c>
      <c r="AD25" s="0" t="n">
        <f aca="false">J25+T25</f>
        <v>0</v>
      </c>
      <c r="AE25" s="0" t="n">
        <f aca="false">K25+U25</f>
        <v>0</v>
      </c>
      <c r="AF25" s="0" t="n">
        <f aca="false">MIN(N(Debts!$E$5),V25)</f>
        <v>0</v>
      </c>
      <c r="AG25" s="0" t="n">
        <f aca="false">MIN(N(Debts!$E$6),W25)</f>
        <v>105</v>
      </c>
      <c r="AH25" s="0" t="n">
        <f aca="false">MIN(N(Debts!$E$7),X25)</f>
        <v>95</v>
      </c>
      <c r="AI25" s="0" t="n">
        <f aca="false">MIN(N(Debts!$E$8),Y25)</f>
        <v>245</v>
      </c>
      <c r="AJ25" s="0" t="n">
        <f aca="false">MIN(N(Debts!$E$9),Z25)</f>
        <v>0</v>
      </c>
      <c r="AK25" s="0" t="n">
        <f aca="false">MIN(N(Debts!$E$10),AA25)</f>
        <v>0</v>
      </c>
      <c r="AL25" s="0" t="n">
        <f aca="false">MIN(N(Debts!$E$11),AB25)</f>
        <v>0</v>
      </c>
      <c r="AM25" s="0" t="n">
        <f aca="false">MIN(N(Debts!$E$12),AC25)</f>
        <v>0</v>
      </c>
      <c r="AN25" s="0" t="n">
        <f aca="false">MIN(N(Debts!$E$13),AD25)</f>
        <v>0</v>
      </c>
      <c r="AO25" s="0" t="n">
        <f aca="false">MIN(N(Debts!$E$14),AE25)</f>
        <v>0</v>
      </c>
      <c r="AP25" s="0" t="n">
        <f aca="false">V25-AF25</f>
        <v>0</v>
      </c>
      <c r="AQ25" s="0" t="n">
        <f aca="false">W25-AG25</f>
        <v>39.25</v>
      </c>
      <c r="AR25" s="0" t="n">
        <f aca="false">X25-AH25</f>
        <v>1547.15</v>
      </c>
      <c r="AS25" s="0" t="n">
        <f aca="false">Y25-AI25</f>
        <v>5955.43</v>
      </c>
      <c r="AT25" s="0" t="n">
        <f aca="false">Z25-AJ25</f>
        <v>0</v>
      </c>
      <c r="AU25" s="0" t="n">
        <f aca="false">AA25-AK25</f>
        <v>0</v>
      </c>
      <c r="AV25" s="0" t="n">
        <f aca="false">AB25-AL25</f>
        <v>0</v>
      </c>
      <c r="AW25" s="0" t="n">
        <f aca="false">AC25-AM25</f>
        <v>0</v>
      </c>
      <c r="AX25" s="0" t="n">
        <f aca="false">AD25-AN25</f>
        <v>0</v>
      </c>
      <c r="AY25" s="0" t="n">
        <f aca="false">AE25-AO25</f>
        <v>0</v>
      </c>
      <c r="AZ25" s="0" t="n">
        <f aca="false">MAX(0,MIN(AP25,$BT25-SUMIF($AP$2:$AY$2,"&lt;"&amp;AP$2,$AP25:$AY25)))</f>
        <v>0</v>
      </c>
      <c r="BA25" s="0" t="n">
        <f aca="false">MAX(0,MIN(AQ25,$BT25-SUMIF($AP$2:$AY$2,"&lt;"&amp;AQ$2,$AP25:$AY25)))</f>
        <v>39.25</v>
      </c>
      <c r="BB25" s="0" t="n">
        <f aca="false">MAX(0,MIN(AR25,$BT25-SUMIF($AP$2:$AY$2,"&lt;"&amp;AR$2,$AP25:$AY25)))</f>
        <v>165.75</v>
      </c>
      <c r="BC25" s="0" t="n">
        <f aca="false">MAX(0,MIN(AS25,$BT25-SUMIF($AP$2:$AY$2,"&lt;"&amp;AS$2,$AP25:$AY25)))</f>
        <v>0</v>
      </c>
      <c r="BD25" s="0" t="n">
        <f aca="false">MAX(0,MIN(AT25,$BT25-SUMIF($AP$2:$AY$2,"&lt;"&amp;AT$2,$AP25:$AY25)))</f>
        <v>0</v>
      </c>
      <c r="BE25" s="0" t="n">
        <f aca="false">MAX(0,MIN(AU25,$BT25-SUMIF($AP$2:$AY$2,"&lt;"&amp;AU$2,$AP25:$AY25)))</f>
        <v>0</v>
      </c>
      <c r="BF25" s="0" t="n">
        <f aca="false">MAX(0,MIN(AV25,$BT25-SUMIF($AP$2:$AY$2,"&lt;"&amp;AV$2,$AP25:$AY25)))</f>
        <v>0</v>
      </c>
      <c r="BG25" s="0" t="n">
        <f aca="false">MAX(0,MIN(AW25,$BT25-SUMIF($AP$2:$AY$2,"&lt;"&amp;AW$2,$AP25:$AY25)))</f>
        <v>0</v>
      </c>
      <c r="BH25" s="0" t="n">
        <f aca="false">MAX(0,MIN(AX25,$BT25-SUMIF($AP$2:$AY$2,"&lt;"&amp;AX$2,$AP25:$AY25)))</f>
        <v>0</v>
      </c>
      <c r="BI25" s="0" t="n">
        <f aca="false">MAX(0,MIN(AY25,$BT25-SUMIF($AP$2:$AY$2,"&lt;"&amp;AY$2,$AP25:$AY25)))</f>
        <v>0</v>
      </c>
      <c r="BJ25" s="0" t="n">
        <f aca="false">ROUND(V25-AF25-AZ25,2)</f>
        <v>0</v>
      </c>
      <c r="BK25" s="0" t="n">
        <f aca="false">ROUND(W25-AG25-BA25,2)</f>
        <v>0</v>
      </c>
      <c r="BL25" s="0" t="n">
        <f aca="false">ROUND(X25-AH25-BB25,2)</f>
        <v>1381.4</v>
      </c>
      <c r="BM25" s="0" t="n">
        <f aca="false">ROUND(Y25-AI25-BC25,2)</f>
        <v>5955.43</v>
      </c>
      <c r="BN25" s="0" t="n">
        <f aca="false">ROUND(Z25-AJ25-BD25,2)</f>
        <v>0</v>
      </c>
      <c r="BO25" s="0" t="n">
        <f aca="false">ROUND(AA25-AK25-BE25,2)</f>
        <v>0</v>
      </c>
      <c r="BP25" s="0" t="n">
        <f aca="false">ROUND(AB25-AL25-BF25,2)</f>
        <v>0</v>
      </c>
      <c r="BQ25" s="0" t="n">
        <f aca="false">ROUND(AC25-AM25-BG25,2)</f>
        <v>0</v>
      </c>
      <c r="BR25" s="0" t="n">
        <f aca="false">ROUND(AD25-AN25-BH25,2)</f>
        <v>0</v>
      </c>
      <c r="BS25" s="0" t="n">
        <f aca="false">ROUND(AE25-AO25-BI25,2)</f>
        <v>0</v>
      </c>
      <c r="BT25" s="0" t="n">
        <f aca="false">MAX(0,Plan!$C$4-SUM(AF25:AO25))</f>
        <v>205</v>
      </c>
      <c r="BU25" s="0" t="n">
        <f aca="false">ROUND(SUM(BJ25:BS25),2)</f>
        <v>7336.83</v>
      </c>
      <c r="BV25" s="0" t="n">
        <f aca="false">SUM(AF25:AO25)+SUM(AZ25:BI25)</f>
        <v>650</v>
      </c>
      <c r="BW25" s="0" t="n">
        <f aca="false">SUM(L25:U25)</f>
        <v>58.68</v>
      </c>
    </row>
    <row r="26" customFormat="false" ht="15" hidden="false" customHeight="false" outlineLevel="0" collapsed="false">
      <c r="A26" s="0" t="n">
        <v>21</v>
      </c>
      <c r="B26" s="0" t="n">
        <f aca="false">BJ25</f>
        <v>0</v>
      </c>
      <c r="C26" s="0" t="n">
        <f aca="false">BK25</f>
        <v>0</v>
      </c>
      <c r="D26" s="0" t="n">
        <f aca="false">BL25</f>
        <v>1381.4</v>
      </c>
      <c r="E26" s="0" t="n">
        <f aca="false">BM25</f>
        <v>5955.43</v>
      </c>
      <c r="F26" s="0" t="n">
        <f aca="false">BN25</f>
        <v>0</v>
      </c>
      <c r="G26" s="0" t="n">
        <f aca="false">BO25</f>
        <v>0</v>
      </c>
      <c r="H26" s="0" t="n">
        <f aca="false">BP25</f>
        <v>0</v>
      </c>
      <c r="I26" s="0" t="n">
        <f aca="false">BQ25</f>
        <v>0</v>
      </c>
      <c r="J26" s="0" t="n">
        <f aca="false">BR25</f>
        <v>0</v>
      </c>
      <c r="K26" s="0" t="n">
        <f aca="false">BS25</f>
        <v>0</v>
      </c>
      <c r="L26" s="0" t="n">
        <f aca="false">ROUND(B26*N(Debts!$D$5)/12,2)</f>
        <v>0</v>
      </c>
      <c r="M26" s="0" t="n">
        <f aca="false">ROUND(C26*N(Debts!$D$6)/12,2)</f>
        <v>0</v>
      </c>
      <c r="N26" s="0" t="n">
        <f aca="false">ROUND(D26*N(Debts!$D$7)/12,2)</f>
        <v>13.24</v>
      </c>
      <c r="O26" s="0" t="n">
        <f aca="false">ROUND(E26*N(Debts!$D$8)/12,2)</f>
        <v>39.21</v>
      </c>
      <c r="P26" s="0" t="n">
        <f aca="false">ROUND(F26*N(Debts!$D$9)/12,2)</f>
        <v>0</v>
      </c>
      <c r="Q26" s="0" t="n">
        <f aca="false">ROUND(G26*N(Debts!$D$10)/12,2)</f>
        <v>0</v>
      </c>
      <c r="R26" s="0" t="n">
        <f aca="false">ROUND(H26*N(Debts!$D$11)/12,2)</f>
        <v>0</v>
      </c>
      <c r="S26" s="0" t="n">
        <f aca="false">ROUND(I26*N(Debts!$D$12)/12,2)</f>
        <v>0</v>
      </c>
      <c r="T26" s="0" t="n">
        <f aca="false">ROUND(J26*N(Debts!$D$13)/12,2)</f>
        <v>0</v>
      </c>
      <c r="U26" s="0" t="n">
        <f aca="false">ROUND(K26*N(Debts!$D$14)/12,2)</f>
        <v>0</v>
      </c>
      <c r="V26" s="0" t="n">
        <f aca="false">B26+L26</f>
        <v>0</v>
      </c>
      <c r="W26" s="0" t="n">
        <f aca="false">C26+M26</f>
        <v>0</v>
      </c>
      <c r="X26" s="0" t="n">
        <f aca="false">D26+N26</f>
        <v>1394.64</v>
      </c>
      <c r="Y26" s="0" t="n">
        <f aca="false">E26+O26</f>
        <v>5994.64</v>
      </c>
      <c r="Z26" s="0" t="n">
        <f aca="false">F26+P26</f>
        <v>0</v>
      </c>
      <c r="AA26" s="0" t="n">
        <f aca="false">G26+Q26</f>
        <v>0</v>
      </c>
      <c r="AB26" s="0" t="n">
        <f aca="false">H26+R26</f>
        <v>0</v>
      </c>
      <c r="AC26" s="0" t="n">
        <f aca="false">I26+S26</f>
        <v>0</v>
      </c>
      <c r="AD26" s="0" t="n">
        <f aca="false">J26+T26</f>
        <v>0</v>
      </c>
      <c r="AE26" s="0" t="n">
        <f aca="false">K26+U26</f>
        <v>0</v>
      </c>
      <c r="AF26" s="0" t="n">
        <f aca="false">MIN(N(Debts!$E$5),V26)</f>
        <v>0</v>
      </c>
      <c r="AG26" s="0" t="n">
        <f aca="false">MIN(N(Debts!$E$6),W26)</f>
        <v>0</v>
      </c>
      <c r="AH26" s="0" t="n">
        <f aca="false">MIN(N(Debts!$E$7),X26)</f>
        <v>95</v>
      </c>
      <c r="AI26" s="0" t="n">
        <f aca="false">MIN(N(Debts!$E$8),Y26)</f>
        <v>245</v>
      </c>
      <c r="AJ26" s="0" t="n">
        <f aca="false">MIN(N(Debts!$E$9),Z26)</f>
        <v>0</v>
      </c>
      <c r="AK26" s="0" t="n">
        <f aca="false">MIN(N(Debts!$E$10),AA26)</f>
        <v>0</v>
      </c>
      <c r="AL26" s="0" t="n">
        <f aca="false">MIN(N(Debts!$E$11),AB26)</f>
        <v>0</v>
      </c>
      <c r="AM26" s="0" t="n">
        <f aca="false">MIN(N(Debts!$E$12),AC26)</f>
        <v>0</v>
      </c>
      <c r="AN26" s="0" t="n">
        <f aca="false">MIN(N(Debts!$E$13),AD26)</f>
        <v>0</v>
      </c>
      <c r="AO26" s="0" t="n">
        <f aca="false">MIN(N(Debts!$E$14),AE26)</f>
        <v>0</v>
      </c>
      <c r="AP26" s="0" t="n">
        <f aca="false">V26-AF26</f>
        <v>0</v>
      </c>
      <c r="AQ26" s="0" t="n">
        <f aca="false">W26-AG26</f>
        <v>0</v>
      </c>
      <c r="AR26" s="0" t="n">
        <f aca="false">X26-AH26</f>
        <v>1299.64</v>
      </c>
      <c r="AS26" s="0" t="n">
        <f aca="false">Y26-AI26</f>
        <v>5749.64</v>
      </c>
      <c r="AT26" s="0" t="n">
        <f aca="false">Z26-AJ26</f>
        <v>0</v>
      </c>
      <c r="AU26" s="0" t="n">
        <f aca="false">AA26-AK26</f>
        <v>0</v>
      </c>
      <c r="AV26" s="0" t="n">
        <f aca="false">AB26-AL26</f>
        <v>0</v>
      </c>
      <c r="AW26" s="0" t="n">
        <f aca="false">AC26-AM26</f>
        <v>0</v>
      </c>
      <c r="AX26" s="0" t="n">
        <f aca="false">AD26-AN26</f>
        <v>0</v>
      </c>
      <c r="AY26" s="0" t="n">
        <f aca="false">AE26-AO26</f>
        <v>0</v>
      </c>
      <c r="AZ26" s="0" t="n">
        <f aca="false">MAX(0,MIN(AP26,$BT26-SUMIF($AP$2:$AY$2,"&lt;"&amp;AP$2,$AP26:$AY26)))</f>
        <v>0</v>
      </c>
      <c r="BA26" s="0" t="n">
        <f aca="false">MAX(0,MIN(AQ26,$BT26-SUMIF($AP$2:$AY$2,"&lt;"&amp;AQ$2,$AP26:$AY26)))</f>
        <v>0</v>
      </c>
      <c r="BB26" s="0" t="n">
        <f aca="false">MAX(0,MIN(AR26,$BT26-SUMIF($AP$2:$AY$2,"&lt;"&amp;AR$2,$AP26:$AY26)))</f>
        <v>310</v>
      </c>
      <c r="BC26" s="0" t="n">
        <f aca="false">MAX(0,MIN(AS26,$BT26-SUMIF($AP$2:$AY$2,"&lt;"&amp;AS$2,$AP26:$AY26)))</f>
        <v>0</v>
      </c>
      <c r="BD26" s="0" t="n">
        <f aca="false">MAX(0,MIN(AT26,$BT26-SUMIF($AP$2:$AY$2,"&lt;"&amp;AT$2,$AP26:$AY26)))</f>
        <v>0</v>
      </c>
      <c r="BE26" s="0" t="n">
        <f aca="false">MAX(0,MIN(AU26,$BT26-SUMIF($AP$2:$AY$2,"&lt;"&amp;AU$2,$AP26:$AY26)))</f>
        <v>0</v>
      </c>
      <c r="BF26" s="0" t="n">
        <f aca="false">MAX(0,MIN(AV26,$BT26-SUMIF($AP$2:$AY$2,"&lt;"&amp;AV$2,$AP26:$AY26)))</f>
        <v>0</v>
      </c>
      <c r="BG26" s="0" t="n">
        <f aca="false">MAX(0,MIN(AW26,$BT26-SUMIF($AP$2:$AY$2,"&lt;"&amp;AW$2,$AP26:$AY26)))</f>
        <v>0</v>
      </c>
      <c r="BH26" s="0" t="n">
        <f aca="false">MAX(0,MIN(AX26,$BT26-SUMIF($AP$2:$AY$2,"&lt;"&amp;AX$2,$AP26:$AY26)))</f>
        <v>0</v>
      </c>
      <c r="BI26" s="0" t="n">
        <f aca="false">MAX(0,MIN(AY26,$BT26-SUMIF($AP$2:$AY$2,"&lt;"&amp;AY$2,$AP26:$AY26)))</f>
        <v>0</v>
      </c>
      <c r="BJ26" s="0" t="n">
        <f aca="false">ROUND(V26-AF26-AZ26,2)</f>
        <v>0</v>
      </c>
      <c r="BK26" s="0" t="n">
        <f aca="false">ROUND(W26-AG26-BA26,2)</f>
        <v>0</v>
      </c>
      <c r="BL26" s="0" t="n">
        <f aca="false">ROUND(X26-AH26-BB26,2)</f>
        <v>989.64</v>
      </c>
      <c r="BM26" s="0" t="n">
        <f aca="false">ROUND(Y26-AI26-BC26,2)</f>
        <v>5749.64</v>
      </c>
      <c r="BN26" s="0" t="n">
        <f aca="false">ROUND(Z26-AJ26-BD26,2)</f>
        <v>0</v>
      </c>
      <c r="BO26" s="0" t="n">
        <f aca="false">ROUND(AA26-AK26-BE26,2)</f>
        <v>0</v>
      </c>
      <c r="BP26" s="0" t="n">
        <f aca="false">ROUND(AB26-AL26-BF26,2)</f>
        <v>0</v>
      </c>
      <c r="BQ26" s="0" t="n">
        <f aca="false">ROUND(AC26-AM26-BG26,2)</f>
        <v>0</v>
      </c>
      <c r="BR26" s="0" t="n">
        <f aca="false">ROUND(AD26-AN26-BH26,2)</f>
        <v>0</v>
      </c>
      <c r="BS26" s="0" t="n">
        <f aca="false">ROUND(AE26-AO26-BI26,2)</f>
        <v>0</v>
      </c>
      <c r="BT26" s="0" t="n">
        <f aca="false">MAX(0,Plan!$C$4-SUM(AF26:AO26))</f>
        <v>310</v>
      </c>
      <c r="BU26" s="0" t="n">
        <f aca="false">ROUND(SUM(BJ26:BS26),2)</f>
        <v>6739.28</v>
      </c>
      <c r="BV26" s="0" t="n">
        <f aca="false">SUM(AF26:AO26)+SUM(AZ26:BI26)</f>
        <v>650</v>
      </c>
      <c r="BW26" s="0" t="n">
        <f aca="false">SUM(L26:U26)</f>
        <v>52.45</v>
      </c>
    </row>
    <row r="27" customFormat="false" ht="15" hidden="false" customHeight="false" outlineLevel="0" collapsed="false">
      <c r="A27" s="0" t="n">
        <v>22</v>
      </c>
      <c r="B27" s="0" t="n">
        <f aca="false">BJ26</f>
        <v>0</v>
      </c>
      <c r="C27" s="0" t="n">
        <f aca="false">BK26</f>
        <v>0</v>
      </c>
      <c r="D27" s="0" t="n">
        <f aca="false">BL26</f>
        <v>989.64</v>
      </c>
      <c r="E27" s="0" t="n">
        <f aca="false">BM26</f>
        <v>5749.64</v>
      </c>
      <c r="F27" s="0" t="n">
        <f aca="false">BN26</f>
        <v>0</v>
      </c>
      <c r="G27" s="0" t="n">
        <f aca="false">BO26</f>
        <v>0</v>
      </c>
      <c r="H27" s="0" t="n">
        <f aca="false">BP26</f>
        <v>0</v>
      </c>
      <c r="I27" s="0" t="n">
        <f aca="false">BQ26</f>
        <v>0</v>
      </c>
      <c r="J27" s="0" t="n">
        <f aca="false">BR26</f>
        <v>0</v>
      </c>
      <c r="K27" s="0" t="n">
        <f aca="false">BS26</f>
        <v>0</v>
      </c>
      <c r="L27" s="0" t="n">
        <f aca="false">ROUND(B27*N(Debts!$D$5)/12,2)</f>
        <v>0</v>
      </c>
      <c r="M27" s="0" t="n">
        <f aca="false">ROUND(C27*N(Debts!$D$6)/12,2)</f>
        <v>0</v>
      </c>
      <c r="N27" s="0" t="n">
        <f aca="false">ROUND(D27*N(Debts!$D$7)/12,2)</f>
        <v>9.48</v>
      </c>
      <c r="O27" s="0" t="n">
        <f aca="false">ROUND(E27*N(Debts!$D$8)/12,2)</f>
        <v>37.85</v>
      </c>
      <c r="P27" s="0" t="n">
        <f aca="false">ROUND(F27*N(Debts!$D$9)/12,2)</f>
        <v>0</v>
      </c>
      <c r="Q27" s="0" t="n">
        <f aca="false">ROUND(G27*N(Debts!$D$10)/12,2)</f>
        <v>0</v>
      </c>
      <c r="R27" s="0" t="n">
        <f aca="false">ROUND(H27*N(Debts!$D$11)/12,2)</f>
        <v>0</v>
      </c>
      <c r="S27" s="0" t="n">
        <f aca="false">ROUND(I27*N(Debts!$D$12)/12,2)</f>
        <v>0</v>
      </c>
      <c r="T27" s="0" t="n">
        <f aca="false">ROUND(J27*N(Debts!$D$13)/12,2)</f>
        <v>0</v>
      </c>
      <c r="U27" s="0" t="n">
        <f aca="false">ROUND(K27*N(Debts!$D$14)/12,2)</f>
        <v>0</v>
      </c>
      <c r="V27" s="0" t="n">
        <f aca="false">B27+L27</f>
        <v>0</v>
      </c>
      <c r="W27" s="0" t="n">
        <f aca="false">C27+M27</f>
        <v>0</v>
      </c>
      <c r="X27" s="0" t="n">
        <f aca="false">D27+N27</f>
        <v>999.12</v>
      </c>
      <c r="Y27" s="0" t="n">
        <f aca="false">E27+O27</f>
        <v>5787.49</v>
      </c>
      <c r="Z27" s="0" t="n">
        <f aca="false">F27+P27</f>
        <v>0</v>
      </c>
      <c r="AA27" s="0" t="n">
        <f aca="false">G27+Q27</f>
        <v>0</v>
      </c>
      <c r="AB27" s="0" t="n">
        <f aca="false">H27+R27</f>
        <v>0</v>
      </c>
      <c r="AC27" s="0" t="n">
        <f aca="false">I27+S27</f>
        <v>0</v>
      </c>
      <c r="AD27" s="0" t="n">
        <f aca="false">J27+T27</f>
        <v>0</v>
      </c>
      <c r="AE27" s="0" t="n">
        <f aca="false">K27+U27</f>
        <v>0</v>
      </c>
      <c r="AF27" s="0" t="n">
        <f aca="false">MIN(N(Debts!$E$5),V27)</f>
        <v>0</v>
      </c>
      <c r="AG27" s="0" t="n">
        <f aca="false">MIN(N(Debts!$E$6),W27)</f>
        <v>0</v>
      </c>
      <c r="AH27" s="0" t="n">
        <f aca="false">MIN(N(Debts!$E$7),X27)</f>
        <v>95</v>
      </c>
      <c r="AI27" s="0" t="n">
        <f aca="false">MIN(N(Debts!$E$8),Y27)</f>
        <v>245</v>
      </c>
      <c r="AJ27" s="0" t="n">
        <f aca="false">MIN(N(Debts!$E$9),Z27)</f>
        <v>0</v>
      </c>
      <c r="AK27" s="0" t="n">
        <f aca="false">MIN(N(Debts!$E$10),AA27)</f>
        <v>0</v>
      </c>
      <c r="AL27" s="0" t="n">
        <f aca="false">MIN(N(Debts!$E$11),AB27)</f>
        <v>0</v>
      </c>
      <c r="AM27" s="0" t="n">
        <f aca="false">MIN(N(Debts!$E$12),AC27)</f>
        <v>0</v>
      </c>
      <c r="AN27" s="0" t="n">
        <f aca="false">MIN(N(Debts!$E$13),AD27)</f>
        <v>0</v>
      </c>
      <c r="AO27" s="0" t="n">
        <f aca="false">MIN(N(Debts!$E$14),AE27)</f>
        <v>0</v>
      </c>
      <c r="AP27" s="0" t="n">
        <f aca="false">V27-AF27</f>
        <v>0</v>
      </c>
      <c r="AQ27" s="0" t="n">
        <f aca="false">W27-AG27</f>
        <v>0</v>
      </c>
      <c r="AR27" s="0" t="n">
        <f aca="false">X27-AH27</f>
        <v>904.12</v>
      </c>
      <c r="AS27" s="0" t="n">
        <f aca="false">Y27-AI27</f>
        <v>5542.49</v>
      </c>
      <c r="AT27" s="0" t="n">
        <f aca="false">Z27-AJ27</f>
        <v>0</v>
      </c>
      <c r="AU27" s="0" t="n">
        <f aca="false">AA27-AK27</f>
        <v>0</v>
      </c>
      <c r="AV27" s="0" t="n">
        <f aca="false">AB27-AL27</f>
        <v>0</v>
      </c>
      <c r="AW27" s="0" t="n">
        <f aca="false">AC27-AM27</f>
        <v>0</v>
      </c>
      <c r="AX27" s="0" t="n">
        <f aca="false">AD27-AN27</f>
        <v>0</v>
      </c>
      <c r="AY27" s="0" t="n">
        <f aca="false">AE27-AO27</f>
        <v>0</v>
      </c>
      <c r="AZ27" s="0" t="n">
        <f aca="false">MAX(0,MIN(AP27,$BT27-SUMIF($AP$2:$AY$2,"&lt;"&amp;AP$2,$AP27:$AY27)))</f>
        <v>0</v>
      </c>
      <c r="BA27" s="0" t="n">
        <f aca="false">MAX(0,MIN(AQ27,$BT27-SUMIF($AP$2:$AY$2,"&lt;"&amp;AQ$2,$AP27:$AY27)))</f>
        <v>0</v>
      </c>
      <c r="BB27" s="0" t="n">
        <f aca="false">MAX(0,MIN(AR27,$BT27-SUMIF($AP$2:$AY$2,"&lt;"&amp;AR$2,$AP27:$AY27)))</f>
        <v>310</v>
      </c>
      <c r="BC27" s="0" t="n">
        <f aca="false">MAX(0,MIN(AS27,$BT27-SUMIF($AP$2:$AY$2,"&lt;"&amp;AS$2,$AP27:$AY27)))</f>
        <v>0</v>
      </c>
      <c r="BD27" s="0" t="n">
        <f aca="false">MAX(0,MIN(AT27,$BT27-SUMIF($AP$2:$AY$2,"&lt;"&amp;AT$2,$AP27:$AY27)))</f>
        <v>0</v>
      </c>
      <c r="BE27" s="0" t="n">
        <f aca="false">MAX(0,MIN(AU27,$BT27-SUMIF($AP$2:$AY$2,"&lt;"&amp;AU$2,$AP27:$AY27)))</f>
        <v>0</v>
      </c>
      <c r="BF27" s="0" t="n">
        <f aca="false">MAX(0,MIN(AV27,$BT27-SUMIF($AP$2:$AY$2,"&lt;"&amp;AV$2,$AP27:$AY27)))</f>
        <v>0</v>
      </c>
      <c r="BG27" s="0" t="n">
        <f aca="false">MAX(0,MIN(AW27,$BT27-SUMIF($AP$2:$AY$2,"&lt;"&amp;AW$2,$AP27:$AY27)))</f>
        <v>0</v>
      </c>
      <c r="BH27" s="0" t="n">
        <f aca="false">MAX(0,MIN(AX27,$BT27-SUMIF($AP$2:$AY$2,"&lt;"&amp;AX$2,$AP27:$AY27)))</f>
        <v>0</v>
      </c>
      <c r="BI27" s="0" t="n">
        <f aca="false">MAX(0,MIN(AY27,$BT27-SUMIF($AP$2:$AY$2,"&lt;"&amp;AY$2,$AP27:$AY27)))</f>
        <v>0</v>
      </c>
      <c r="BJ27" s="0" t="n">
        <f aca="false">ROUND(V27-AF27-AZ27,2)</f>
        <v>0</v>
      </c>
      <c r="BK27" s="0" t="n">
        <f aca="false">ROUND(W27-AG27-BA27,2)</f>
        <v>0</v>
      </c>
      <c r="BL27" s="0" t="n">
        <f aca="false">ROUND(X27-AH27-BB27,2)</f>
        <v>594.12</v>
      </c>
      <c r="BM27" s="0" t="n">
        <f aca="false">ROUND(Y27-AI27-BC27,2)</f>
        <v>5542.49</v>
      </c>
      <c r="BN27" s="0" t="n">
        <f aca="false">ROUND(Z27-AJ27-BD27,2)</f>
        <v>0</v>
      </c>
      <c r="BO27" s="0" t="n">
        <f aca="false">ROUND(AA27-AK27-BE27,2)</f>
        <v>0</v>
      </c>
      <c r="BP27" s="0" t="n">
        <f aca="false">ROUND(AB27-AL27-BF27,2)</f>
        <v>0</v>
      </c>
      <c r="BQ27" s="0" t="n">
        <f aca="false">ROUND(AC27-AM27-BG27,2)</f>
        <v>0</v>
      </c>
      <c r="BR27" s="0" t="n">
        <f aca="false">ROUND(AD27-AN27-BH27,2)</f>
        <v>0</v>
      </c>
      <c r="BS27" s="0" t="n">
        <f aca="false">ROUND(AE27-AO27-BI27,2)</f>
        <v>0</v>
      </c>
      <c r="BT27" s="0" t="n">
        <f aca="false">MAX(0,Plan!$C$4-SUM(AF27:AO27))</f>
        <v>310</v>
      </c>
      <c r="BU27" s="0" t="n">
        <f aca="false">ROUND(SUM(BJ27:BS27),2)</f>
        <v>6136.61</v>
      </c>
      <c r="BV27" s="0" t="n">
        <f aca="false">SUM(AF27:AO27)+SUM(AZ27:BI27)</f>
        <v>650</v>
      </c>
      <c r="BW27" s="0" t="n">
        <f aca="false">SUM(L27:U27)</f>
        <v>47.33</v>
      </c>
    </row>
    <row r="28" customFormat="false" ht="15" hidden="false" customHeight="false" outlineLevel="0" collapsed="false">
      <c r="A28" s="0" t="n">
        <v>23</v>
      </c>
      <c r="B28" s="0" t="n">
        <f aca="false">BJ27</f>
        <v>0</v>
      </c>
      <c r="C28" s="0" t="n">
        <f aca="false">BK27</f>
        <v>0</v>
      </c>
      <c r="D28" s="0" t="n">
        <f aca="false">BL27</f>
        <v>594.12</v>
      </c>
      <c r="E28" s="0" t="n">
        <f aca="false">BM27</f>
        <v>5542.49</v>
      </c>
      <c r="F28" s="0" t="n">
        <f aca="false">BN27</f>
        <v>0</v>
      </c>
      <c r="G28" s="0" t="n">
        <f aca="false">BO27</f>
        <v>0</v>
      </c>
      <c r="H28" s="0" t="n">
        <f aca="false">BP27</f>
        <v>0</v>
      </c>
      <c r="I28" s="0" t="n">
        <f aca="false">BQ27</f>
        <v>0</v>
      </c>
      <c r="J28" s="0" t="n">
        <f aca="false">BR27</f>
        <v>0</v>
      </c>
      <c r="K28" s="0" t="n">
        <f aca="false">BS27</f>
        <v>0</v>
      </c>
      <c r="L28" s="0" t="n">
        <f aca="false">ROUND(B28*N(Debts!$D$5)/12,2)</f>
        <v>0</v>
      </c>
      <c r="M28" s="0" t="n">
        <f aca="false">ROUND(C28*N(Debts!$D$6)/12,2)</f>
        <v>0</v>
      </c>
      <c r="N28" s="0" t="n">
        <f aca="false">ROUND(D28*N(Debts!$D$7)/12,2)</f>
        <v>5.69</v>
      </c>
      <c r="O28" s="0" t="n">
        <f aca="false">ROUND(E28*N(Debts!$D$8)/12,2)</f>
        <v>36.49</v>
      </c>
      <c r="P28" s="0" t="n">
        <f aca="false">ROUND(F28*N(Debts!$D$9)/12,2)</f>
        <v>0</v>
      </c>
      <c r="Q28" s="0" t="n">
        <f aca="false">ROUND(G28*N(Debts!$D$10)/12,2)</f>
        <v>0</v>
      </c>
      <c r="R28" s="0" t="n">
        <f aca="false">ROUND(H28*N(Debts!$D$11)/12,2)</f>
        <v>0</v>
      </c>
      <c r="S28" s="0" t="n">
        <f aca="false">ROUND(I28*N(Debts!$D$12)/12,2)</f>
        <v>0</v>
      </c>
      <c r="T28" s="0" t="n">
        <f aca="false">ROUND(J28*N(Debts!$D$13)/12,2)</f>
        <v>0</v>
      </c>
      <c r="U28" s="0" t="n">
        <f aca="false">ROUND(K28*N(Debts!$D$14)/12,2)</f>
        <v>0</v>
      </c>
      <c r="V28" s="0" t="n">
        <f aca="false">B28+L28</f>
        <v>0</v>
      </c>
      <c r="W28" s="0" t="n">
        <f aca="false">C28+M28</f>
        <v>0</v>
      </c>
      <c r="X28" s="0" t="n">
        <f aca="false">D28+N28</f>
        <v>599.81</v>
      </c>
      <c r="Y28" s="0" t="n">
        <f aca="false">E28+O28</f>
        <v>5578.98</v>
      </c>
      <c r="Z28" s="0" t="n">
        <f aca="false">F28+P28</f>
        <v>0</v>
      </c>
      <c r="AA28" s="0" t="n">
        <f aca="false">G28+Q28</f>
        <v>0</v>
      </c>
      <c r="AB28" s="0" t="n">
        <f aca="false">H28+R28</f>
        <v>0</v>
      </c>
      <c r="AC28" s="0" t="n">
        <f aca="false">I28+S28</f>
        <v>0</v>
      </c>
      <c r="AD28" s="0" t="n">
        <f aca="false">J28+T28</f>
        <v>0</v>
      </c>
      <c r="AE28" s="0" t="n">
        <f aca="false">K28+U28</f>
        <v>0</v>
      </c>
      <c r="AF28" s="0" t="n">
        <f aca="false">MIN(N(Debts!$E$5),V28)</f>
        <v>0</v>
      </c>
      <c r="AG28" s="0" t="n">
        <f aca="false">MIN(N(Debts!$E$6),W28)</f>
        <v>0</v>
      </c>
      <c r="AH28" s="0" t="n">
        <f aca="false">MIN(N(Debts!$E$7),X28)</f>
        <v>95</v>
      </c>
      <c r="AI28" s="0" t="n">
        <f aca="false">MIN(N(Debts!$E$8),Y28)</f>
        <v>245</v>
      </c>
      <c r="AJ28" s="0" t="n">
        <f aca="false">MIN(N(Debts!$E$9),Z28)</f>
        <v>0</v>
      </c>
      <c r="AK28" s="0" t="n">
        <f aca="false">MIN(N(Debts!$E$10),AA28)</f>
        <v>0</v>
      </c>
      <c r="AL28" s="0" t="n">
        <f aca="false">MIN(N(Debts!$E$11),AB28)</f>
        <v>0</v>
      </c>
      <c r="AM28" s="0" t="n">
        <f aca="false">MIN(N(Debts!$E$12),AC28)</f>
        <v>0</v>
      </c>
      <c r="AN28" s="0" t="n">
        <f aca="false">MIN(N(Debts!$E$13),AD28)</f>
        <v>0</v>
      </c>
      <c r="AO28" s="0" t="n">
        <f aca="false">MIN(N(Debts!$E$14),AE28)</f>
        <v>0</v>
      </c>
      <c r="AP28" s="0" t="n">
        <f aca="false">V28-AF28</f>
        <v>0</v>
      </c>
      <c r="AQ28" s="0" t="n">
        <f aca="false">W28-AG28</f>
        <v>0</v>
      </c>
      <c r="AR28" s="0" t="n">
        <f aca="false">X28-AH28</f>
        <v>504.81</v>
      </c>
      <c r="AS28" s="0" t="n">
        <f aca="false">Y28-AI28</f>
        <v>5333.98</v>
      </c>
      <c r="AT28" s="0" t="n">
        <f aca="false">Z28-AJ28</f>
        <v>0</v>
      </c>
      <c r="AU28" s="0" t="n">
        <f aca="false">AA28-AK28</f>
        <v>0</v>
      </c>
      <c r="AV28" s="0" t="n">
        <f aca="false">AB28-AL28</f>
        <v>0</v>
      </c>
      <c r="AW28" s="0" t="n">
        <f aca="false">AC28-AM28</f>
        <v>0</v>
      </c>
      <c r="AX28" s="0" t="n">
        <f aca="false">AD28-AN28</f>
        <v>0</v>
      </c>
      <c r="AY28" s="0" t="n">
        <f aca="false">AE28-AO28</f>
        <v>0</v>
      </c>
      <c r="AZ28" s="0" t="n">
        <f aca="false">MAX(0,MIN(AP28,$BT28-SUMIF($AP$2:$AY$2,"&lt;"&amp;AP$2,$AP28:$AY28)))</f>
        <v>0</v>
      </c>
      <c r="BA28" s="0" t="n">
        <f aca="false">MAX(0,MIN(AQ28,$BT28-SUMIF($AP$2:$AY$2,"&lt;"&amp;AQ$2,$AP28:$AY28)))</f>
        <v>0</v>
      </c>
      <c r="BB28" s="0" t="n">
        <f aca="false">MAX(0,MIN(AR28,$BT28-SUMIF($AP$2:$AY$2,"&lt;"&amp;AR$2,$AP28:$AY28)))</f>
        <v>310</v>
      </c>
      <c r="BC28" s="0" t="n">
        <f aca="false">MAX(0,MIN(AS28,$BT28-SUMIF($AP$2:$AY$2,"&lt;"&amp;AS$2,$AP28:$AY28)))</f>
        <v>0</v>
      </c>
      <c r="BD28" s="0" t="n">
        <f aca="false">MAX(0,MIN(AT28,$BT28-SUMIF($AP$2:$AY$2,"&lt;"&amp;AT$2,$AP28:$AY28)))</f>
        <v>0</v>
      </c>
      <c r="BE28" s="0" t="n">
        <f aca="false">MAX(0,MIN(AU28,$BT28-SUMIF($AP$2:$AY$2,"&lt;"&amp;AU$2,$AP28:$AY28)))</f>
        <v>0</v>
      </c>
      <c r="BF28" s="0" t="n">
        <f aca="false">MAX(0,MIN(AV28,$BT28-SUMIF($AP$2:$AY$2,"&lt;"&amp;AV$2,$AP28:$AY28)))</f>
        <v>0</v>
      </c>
      <c r="BG28" s="0" t="n">
        <f aca="false">MAX(0,MIN(AW28,$BT28-SUMIF($AP$2:$AY$2,"&lt;"&amp;AW$2,$AP28:$AY28)))</f>
        <v>0</v>
      </c>
      <c r="BH28" s="0" t="n">
        <f aca="false">MAX(0,MIN(AX28,$BT28-SUMIF($AP$2:$AY$2,"&lt;"&amp;AX$2,$AP28:$AY28)))</f>
        <v>0</v>
      </c>
      <c r="BI28" s="0" t="n">
        <f aca="false">MAX(0,MIN(AY28,$BT28-SUMIF($AP$2:$AY$2,"&lt;"&amp;AY$2,$AP28:$AY28)))</f>
        <v>0</v>
      </c>
      <c r="BJ28" s="0" t="n">
        <f aca="false">ROUND(V28-AF28-AZ28,2)</f>
        <v>0</v>
      </c>
      <c r="BK28" s="0" t="n">
        <f aca="false">ROUND(W28-AG28-BA28,2)</f>
        <v>0</v>
      </c>
      <c r="BL28" s="0" t="n">
        <f aca="false">ROUND(X28-AH28-BB28,2)</f>
        <v>194.81</v>
      </c>
      <c r="BM28" s="0" t="n">
        <f aca="false">ROUND(Y28-AI28-BC28,2)</f>
        <v>5333.98</v>
      </c>
      <c r="BN28" s="0" t="n">
        <f aca="false">ROUND(Z28-AJ28-BD28,2)</f>
        <v>0</v>
      </c>
      <c r="BO28" s="0" t="n">
        <f aca="false">ROUND(AA28-AK28-BE28,2)</f>
        <v>0</v>
      </c>
      <c r="BP28" s="0" t="n">
        <f aca="false">ROUND(AB28-AL28-BF28,2)</f>
        <v>0</v>
      </c>
      <c r="BQ28" s="0" t="n">
        <f aca="false">ROUND(AC28-AM28-BG28,2)</f>
        <v>0</v>
      </c>
      <c r="BR28" s="0" t="n">
        <f aca="false">ROUND(AD28-AN28-BH28,2)</f>
        <v>0</v>
      </c>
      <c r="BS28" s="0" t="n">
        <f aca="false">ROUND(AE28-AO28-BI28,2)</f>
        <v>0</v>
      </c>
      <c r="BT28" s="0" t="n">
        <f aca="false">MAX(0,Plan!$C$4-SUM(AF28:AO28))</f>
        <v>310</v>
      </c>
      <c r="BU28" s="0" t="n">
        <f aca="false">ROUND(SUM(BJ28:BS28),2)</f>
        <v>5528.79</v>
      </c>
      <c r="BV28" s="0" t="n">
        <f aca="false">SUM(AF28:AO28)+SUM(AZ28:BI28)</f>
        <v>650</v>
      </c>
      <c r="BW28" s="0" t="n">
        <f aca="false">SUM(L28:U28)</f>
        <v>42.18</v>
      </c>
    </row>
    <row r="29" customFormat="false" ht="15" hidden="false" customHeight="false" outlineLevel="0" collapsed="false">
      <c r="A29" s="0" t="n">
        <v>24</v>
      </c>
      <c r="B29" s="0" t="n">
        <f aca="false">BJ28</f>
        <v>0</v>
      </c>
      <c r="C29" s="0" t="n">
        <f aca="false">BK28</f>
        <v>0</v>
      </c>
      <c r="D29" s="0" t="n">
        <f aca="false">BL28</f>
        <v>194.81</v>
      </c>
      <c r="E29" s="0" t="n">
        <f aca="false">BM28</f>
        <v>5333.98</v>
      </c>
      <c r="F29" s="0" t="n">
        <f aca="false">BN28</f>
        <v>0</v>
      </c>
      <c r="G29" s="0" t="n">
        <f aca="false">BO28</f>
        <v>0</v>
      </c>
      <c r="H29" s="0" t="n">
        <f aca="false">BP28</f>
        <v>0</v>
      </c>
      <c r="I29" s="0" t="n">
        <f aca="false">BQ28</f>
        <v>0</v>
      </c>
      <c r="J29" s="0" t="n">
        <f aca="false">BR28</f>
        <v>0</v>
      </c>
      <c r="K29" s="0" t="n">
        <f aca="false">BS28</f>
        <v>0</v>
      </c>
      <c r="L29" s="0" t="n">
        <f aca="false">ROUND(B29*N(Debts!$D$5)/12,2)</f>
        <v>0</v>
      </c>
      <c r="M29" s="0" t="n">
        <f aca="false">ROUND(C29*N(Debts!$D$6)/12,2)</f>
        <v>0</v>
      </c>
      <c r="N29" s="0" t="n">
        <f aca="false">ROUND(D29*N(Debts!$D$7)/12,2)</f>
        <v>1.87</v>
      </c>
      <c r="O29" s="0" t="n">
        <f aca="false">ROUND(E29*N(Debts!$D$8)/12,2)</f>
        <v>35.12</v>
      </c>
      <c r="P29" s="0" t="n">
        <f aca="false">ROUND(F29*N(Debts!$D$9)/12,2)</f>
        <v>0</v>
      </c>
      <c r="Q29" s="0" t="n">
        <f aca="false">ROUND(G29*N(Debts!$D$10)/12,2)</f>
        <v>0</v>
      </c>
      <c r="R29" s="0" t="n">
        <f aca="false">ROUND(H29*N(Debts!$D$11)/12,2)</f>
        <v>0</v>
      </c>
      <c r="S29" s="0" t="n">
        <f aca="false">ROUND(I29*N(Debts!$D$12)/12,2)</f>
        <v>0</v>
      </c>
      <c r="T29" s="0" t="n">
        <f aca="false">ROUND(J29*N(Debts!$D$13)/12,2)</f>
        <v>0</v>
      </c>
      <c r="U29" s="0" t="n">
        <f aca="false">ROUND(K29*N(Debts!$D$14)/12,2)</f>
        <v>0</v>
      </c>
      <c r="V29" s="0" t="n">
        <f aca="false">B29+L29</f>
        <v>0</v>
      </c>
      <c r="W29" s="0" t="n">
        <f aca="false">C29+M29</f>
        <v>0</v>
      </c>
      <c r="X29" s="0" t="n">
        <f aca="false">D29+N29</f>
        <v>196.68</v>
      </c>
      <c r="Y29" s="0" t="n">
        <f aca="false">E29+O29</f>
        <v>5369.1</v>
      </c>
      <c r="Z29" s="0" t="n">
        <f aca="false">F29+P29</f>
        <v>0</v>
      </c>
      <c r="AA29" s="0" t="n">
        <f aca="false">G29+Q29</f>
        <v>0</v>
      </c>
      <c r="AB29" s="0" t="n">
        <f aca="false">H29+R29</f>
        <v>0</v>
      </c>
      <c r="AC29" s="0" t="n">
        <f aca="false">I29+S29</f>
        <v>0</v>
      </c>
      <c r="AD29" s="0" t="n">
        <f aca="false">J29+T29</f>
        <v>0</v>
      </c>
      <c r="AE29" s="0" t="n">
        <f aca="false">K29+U29</f>
        <v>0</v>
      </c>
      <c r="AF29" s="0" t="n">
        <f aca="false">MIN(N(Debts!$E$5),V29)</f>
        <v>0</v>
      </c>
      <c r="AG29" s="0" t="n">
        <f aca="false">MIN(N(Debts!$E$6),W29)</f>
        <v>0</v>
      </c>
      <c r="AH29" s="0" t="n">
        <f aca="false">MIN(N(Debts!$E$7),X29)</f>
        <v>95</v>
      </c>
      <c r="AI29" s="0" t="n">
        <f aca="false">MIN(N(Debts!$E$8),Y29)</f>
        <v>245</v>
      </c>
      <c r="AJ29" s="0" t="n">
        <f aca="false">MIN(N(Debts!$E$9),Z29)</f>
        <v>0</v>
      </c>
      <c r="AK29" s="0" t="n">
        <f aca="false">MIN(N(Debts!$E$10),AA29)</f>
        <v>0</v>
      </c>
      <c r="AL29" s="0" t="n">
        <f aca="false">MIN(N(Debts!$E$11),AB29)</f>
        <v>0</v>
      </c>
      <c r="AM29" s="0" t="n">
        <f aca="false">MIN(N(Debts!$E$12),AC29)</f>
        <v>0</v>
      </c>
      <c r="AN29" s="0" t="n">
        <f aca="false">MIN(N(Debts!$E$13),AD29)</f>
        <v>0</v>
      </c>
      <c r="AO29" s="0" t="n">
        <f aca="false">MIN(N(Debts!$E$14),AE29)</f>
        <v>0</v>
      </c>
      <c r="AP29" s="0" t="n">
        <f aca="false">V29-AF29</f>
        <v>0</v>
      </c>
      <c r="AQ29" s="0" t="n">
        <f aca="false">W29-AG29</f>
        <v>0</v>
      </c>
      <c r="AR29" s="0" t="n">
        <f aca="false">X29-AH29</f>
        <v>101.68</v>
      </c>
      <c r="AS29" s="0" t="n">
        <f aca="false">Y29-AI29</f>
        <v>5124.1</v>
      </c>
      <c r="AT29" s="0" t="n">
        <f aca="false">Z29-AJ29</f>
        <v>0</v>
      </c>
      <c r="AU29" s="0" t="n">
        <f aca="false">AA29-AK29</f>
        <v>0</v>
      </c>
      <c r="AV29" s="0" t="n">
        <f aca="false">AB29-AL29</f>
        <v>0</v>
      </c>
      <c r="AW29" s="0" t="n">
        <f aca="false">AC29-AM29</f>
        <v>0</v>
      </c>
      <c r="AX29" s="0" t="n">
        <f aca="false">AD29-AN29</f>
        <v>0</v>
      </c>
      <c r="AY29" s="0" t="n">
        <f aca="false">AE29-AO29</f>
        <v>0</v>
      </c>
      <c r="AZ29" s="0" t="n">
        <f aca="false">MAX(0,MIN(AP29,$BT29-SUMIF($AP$2:$AY$2,"&lt;"&amp;AP$2,$AP29:$AY29)))</f>
        <v>0</v>
      </c>
      <c r="BA29" s="0" t="n">
        <f aca="false">MAX(0,MIN(AQ29,$BT29-SUMIF($AP$2:$AY$2,"&lt;"&amp;AQ$2,$AP29:$AY29)))</f>
        <v>0</v>
      </c>
      <c r="BB29" s="0" t="n">
        <f aca="false">MAX(0,MIN(AR29,$BT29-SUMIF($AP$2:$AY$2,"&lt;"&amp;AR$2,$AP29:$AY29)))</f>
        <v>101.68</v>
      </c>
      <c r="BC29" s="0" t="n">
        <f aca="false">MAX(0,MIN(AS29,$BT29-SUMIF($AP$2:$AY$2,"&lt;"&amp;AS$2,$AP29:$AY29)))</f>
        <v>208.32</v>
      </c>
      <c r="BD29" s="0" t="n">
        <f aca="false">MAX(0,MIN(AT29,$BT29-SUMIF($AP$2:$AY$2,"&lt;"&amp;AT$2,$AP29:$AY29)))</f>
        <v>0</v>
      </c>
      <c r="BE29" s="0" t="n">
        <f aca="false">MAX(0,MIN(AU29,$BT29-SUMIF($AP$2:$AY$2,"&lt;"&amp;AU$2,$AP29:$AY29)))</f>
        <v>0</v>
      </c>
      <c r="BF29" s="0" t="n">
        <f aca="false">MAX(0,MIN(AV29,$BT29-SUMIF($AP$2:$AY$2,"&lt;"&amp;AV$2,$AP29:$AY29)))</f>
        <v>0</v>
      </c>
      <c r="BG29" s="0" t="n">
        <f aca="false">MAX(0,MIN(AW29,$BT29-SUMIF($AP$2:$AY$2,"&lt;"&amp;AW$2,$AP29:$AY29)))</f>
        <v>0</v>
      </c>
      <c r="BH29" s="0" t="n">
        <f aca="false">MAX(0,MIN(AX29,$BT29-SUMIF($AP$2:$AY$2,"&lt;"&amp;AX$2,$AP29:$AY29)))</f>
        <v>0</v>
      </c>
      <c r="BI29" s="0" t="n">
        <f aca="false">MAX(0,MIN(AY29,$BT29-SUMIF($AP$2:$AY$2,"&lt;"&amp;AY$2,$AP29:$AY29)))</f>
        <v>0</v>
      </c>
      <c r="BJ29" s="0" t="n">
        <f aca="false">ROUND(V29-AF29-AZ29,2)</f>
        <v>0</v>
      </c>
      <c r="BK29" s="0" t="n">
        <f aca="false">ROUND(W29-AG29-BA29,2)</f>
        <v>0</v>
      </c>
      <c r="BL29" s="0" t="n">
        <f aca="false">ROUND(X29-AH29-BB29,2)</f>
        <v>0</v>
      </c>
      <c r="BM29" s="0" t="n">
        <f aca="false">ROUND(Y29-AI29-BC29,2)</f>
        <v>4915.78</v>
      </c>
      <c r="BN29" s="0" t="n">
        <f aca="false">ROUND(Z29-AJ29-BD29,2)</f>
        <v>0</v>
      </c>
      <c r="BO29" s="0" t="n">
        <f aca="false">ROUND(AA29-AK29-BE29,2)</f>
        <v>0</v>
      </c>
      <c r="BP29" s="0" t="n">
        <f aca="false">ROUND(AB29-AL29-BF29,2)</f>
        <v>0</v>
      </c>
      <c r="BQ29" s="0" t="n">
        <f aca="false">ROUND(AC29-AM29-BG29,2)</f>
        <v>0</v>
      </c>
      <c r="BR29" s="0" t="n">
        <f aca="false">ROUND(AD29-AN29-BH29,2)</f>
        <v>0</v>
      </c>
      <c r="BS29" s="0" t="n">
        <f aca="false">ROUND(AE29-AO29-BI29,2)</f>
        <v>0</v>
      </c>
      <c r="BT29" s="0" t="n">
        <f aca="false">MAX(0,Plan!$C$4-SUM(AF29:AO29))</f>
        <v>310</v>
      </c>
      <c r="BU29" s="0" t="n">
        <f aca="false">ROUND(SUM(BJ29:BS29),2)</f>
        <v>4915.78</v>
      </c>
      <c r="BV29" s="0" t="n">
        <f aca="false">SUM(AF29:AO29)+SUM(AZ29:BI29)</f>
        <v>650</v>
      </c>
      <c r="BW29" s="0" t="n">
        <f aca="false">SUM(L29:U29)</f>
        <v>36.99</v>
      </c>
    </row>
    <row r="30" customFormat="false" ht="15" hidden="false" customHeight="false" outlineLevel="0" collapsed="false">
      <c r="A30" s="0" t="n">
        <v>25</v>
      </c>
      <c r="B30" s="0" t="n">
        <f aca="false">BJ29</f>
        <v>0</v>
      </c>
      <c r="C30" s="0" t="n">
        <f aca="false">BK29</f>
        <v>0</v>
      </c>
      <c r="D30" s="0" t="n">
        <f aca="false">BL29</f>
        <v>0</v>
      </c>
      <c r="E30" s="0" t="n">
        <f aca="false">BM29</f>
        <v>4915.78</v>
      </c>
      <c r="F30" s="0" t="n">
        <f aca="false">BN29</f>
        <v>0</v>
      </c>
      <c r="G30" s="0" t="n">
        <f aca="false">BO29</f>
        <v>0</v>
      </c>
      <c r="H30" s="0" t="n">
        <f aca="false">BP29</f>
        <v>0</v>
      </c>
      <c r="I30" s="0" t="n">
        <f aca="false">BQ29</f>
        <v>0</v>
      </c>
      <c r="J30" s="0" t="n">
        <f aca="false">BR29</f>
        <v>0</v>
      </c>
      <c r="K30" s="0" t="n">
        <f aca="false">BS29</f>
        <v>0</v>
      </c>
      <c r="L30" s="0" t="n">
        <f aca="false">ROUND(B30*N(Debts!$D$5)/12,2)</f>
        <v>0</v>
      </c>
      <c r="M30" s="0" t="n">
        <f aca="false">ROUND(C30*N(Debts!$D$6)/12,2)</f>
        <v>0</v>
      </c>
      <c r="N30" s="0" t="n">
        <f aca="false">ROUND(D30*N(Debts!$D$7)/12,2)</f>
        <v>0</v>
      </c>
      <c r="O30" s="0" t="n">
        <f aca="false">ROUND(E30*N(Debts!$D$8)/12,2)</f>
        <v>32.36</v>
      </c>
      <c r="P30" s="0" t="n">
        <f aca="false">ROUND(F30*N(Debts!$D$9)/12,2)</f>
        <v>0</v>
      </c>
      <c r="Q30" s="0" t="n">
        <f aca="false">ROUND(G30*N(Debts!$D$10)/12,2)</f>
        <v>0</v>
      </c>
      <c r="R30" s="0" t="n">
        <f aca="false">ROUND(H30*N(Debts!$D$11)/12,2)</f>
        <v>0</v>
      </c>
      <c r="S30" s="0" t="n">
        <f aca="false">ROUND(I30*N(Debts!$D$12)/12,2)</f>
        <v>0</v>
      </c>
      <c r="T30" s="0" t="n">
        <f aca="false">ROUND(J30*N(Debts!$D$13)/12,2)</f>
        <v>0</v>
      </c>
      <c r="U30" s="0" t="n">
        <f aca="false">ROUND(K30*N(Debts!$D$14)/12,2)</f>
        <v>0</v>
      </c>
      <c r="V30" s="0" t="n">
        <f aca="false">B30+L30</f>
        <v>0</v>
      </c>
      <c r="W30" s="0" t="n">
        <f aca="false">C30+M30</f>
        <v>0</v>
      </c>
      <c r="X30" s="0" t="n">
        <f aca="false">D30+N30</f>
        <v>0</v>
      </c>
      <c r="Y30" s="0" t="n">
        <f aca="false">E30+O30</f>
        <v>4948.14</v>
      </c>
      <c r="Z30" s="0" t="n">
        <f aca="false">F30+P30</f>
        <v>0</v>
      </c>
      <c r="AA30" s="0" t="n">
        <f aca="false">G30+Q30</f>
        <v>0</v>
      </c>
      <c r="AB30" s="0" t="n">
        <f aca="false">H30+R30</f>
        <v>0</v>
      </c>
      <c r="AC30" s="0" t="n">
        <f aca="false">I30+S30</f>
        <v>0</v>
      </c>
      <c r="AD30" s="0" t="n">
        <f aca="false">J30+T30</f>
        <v>0</v>
      </c>
      <c r="AE30" s="0" t="n">
        <f aca="false">K30+U30</f>
        <v>0</v>
      </c>
      <c r="AF30" s="0" t="n">
        <f aca="false">MIN(N(Debts!$E$5),V30)</f>
        <v>0</v>
      </c>
      <c r="AG30" s="0" t="n">
        <f aca="false">MIN(N(Debts!$E$6),W30)</f>
        <v>0</v>
      </c>
      <c r="AH30" s="0" t="n">
        <f aca="false">MIN(N(Debts!$E$7),X30)</f>
        <v>0</v>
      </c>
      <c r="AI30" s="0" t="n">
        <f aca="false">MIN(N(Debts!$E$8),Y30)</f>
        <v>245</v>
      </c>
      <c r="AJ30" s="0" t="n">
        <f aca="false">MIN(N(Debts!$E$9),Z30)</f>
        <v>0</v>
      </c>
      <c r="AK30" s="0" t="n">
        <f aca="false">MIN(N(Debts!$E$10),AA30)</f>
        <v>0</v>
      </c>
      <c r="AL30" s="0" t="n">
        <f aca="false">MIN(N(Debts!$E$11),AB30)</f>
        <v>0</v>
      </c>
      <c r="AM30" s="0" t="n">
        <f aca="false">MIN(N(Debts!$E$12),AC30)</f>
        <v>0</v>
      </c>
      <c r="AN30" s="0" t="n">
        <f aca="false">MIN(N(Debts!$E$13),AD30)</f>
        <v>0</v>
      </c>
      <c r="AO30" s="0" t="n">
        <f aca="false">MIN(N(Debts!$E$14),AE30)</f>
        <v>0</v>
      </c>
      <c r="AP30" s="0" t="n">
        <f aca="false">V30-AF30</f>
        <v>0</v>
      </c>
      <c r="AQ30" s="0" t="n">
        <f aca="false">W30-AG30</f>
        <v>0</v>
      </c>
      <c r="AR30" s="0" t="n">
        <f aca="false">X30-AH30</f>
        <v>0</v>
      </c>
      <c r="AS30" s="0" t="n">
        <f aca="false">Y30-AI30</f>
        <v>4703.14</v>
      </c>
      <c r="AT30" s="0" t="n">
        <f aca="false">Z30-AJ30</f>
        <v>0</v>
      </c>
      <c r="AU30" s="0" t="n">
        <f aca="false">AA30-AK30</f>
        <v>0</v>
      </c>
      <c r="AV30" s="0" t="n">
        <f aca="false">AB30-AL30</f>
        <v>0</v>
      </c>
      <c r="AW30" s="0" t="n">
        <f aca="false">AC30-AM30</f>
        <v>0</v>
      </c>
      <c r="AX30" s="0" t="n">
        <f aca="false">AD30-AN30</f>
        <v>0</v>
      </c>
      <c r="AY30" s="0" t="n">
        <f aca="false">AE30-AO30</f>
        <v>0</v>
      </c>
      <c r="AZ30" s="0" t="n">
        <f aca="false">MAX(0,MIN(AP30,$BT30-SUMIF($AP$2:$AY$2,"&lt;"&amp;AP$2,$AP30:$AY30)))</f>
        <v>0</v>
      </c>
      <c r="BA30" s="0" t="n">
        <f aca="false">MAX(0,MIN(AQ30,$BT30-SUMIF($AP$2:$AY$2,"&lt;"&amp;AQ$2,$AP30:$AY30)))</f>
        <v>0</v>
      </c>
      <c r="BB30" s="0" t="n">
        <f aca="false">MAX(0,MIN(AR30,$BT30-SUMIF($AP$2:$AY$2,"&lt;"&amp;AR$2,$AP30:$AY30)))</f>
        <v>0</v>
      </c>
      <c r="BC30" s="0" t="n">
        <f aca="false">MAX(0,MIN(AS30,$BT30-SUMIF($AP$2:$AY$2,"&lt;"&amp;AS$2,$AP30:$AY30)))</f>
        <v>405</v>
      </c>
      <c r="BD30" s="0" t="n">
        <f aca="false">MAX(0,MIN(AT30,$BT30-SUMIF($AP$2:$AY$2,"&lt;"&amp;AT$2,$AP30:$AY30)))</f>
        <v>0</v>
      </c>
      <c r="BE30" s="0" t="n">
        <f aca="false">MAX(0,MIN(AU30,$BT30-SUMIF($AP$2:$AY$2,"&lt;"&amp;AU$2,$AP30:$AY30)))</f>
        <v>0</v>
      </c>
      <c r="BF30" s="0" t="n">
        <f aca="false">MAX(0,MIN(AV30,$BT30-SUMIF($AP$2:$AY$2,"&lt;"&amp;AV$2,$AP30:$AY30)))</f>
        <v>0</v>
      </c>
      <c r="BG30" s="0" t="n">
        <f aca="false">MAX(0,MIN(AW30,$BT30-SUMIF($AP$2:$AY$2,"&lt;"&amp;AW$2,$AP30:$AY30)))</f>
        <v>0</v>
      </c>
      <c r="BH30" s="0" t="n">
        <f aca="false">MAX(0,MIN(AX30,$BT30-SUMIF($AP$2:$AY$2,"&lt;"&amp;AX$2,$AP30:$AY30)))</f>
        <v>0</v>
      </c>
      <c r="BI30" s="0" t="n">
        <f aca="false">MAX(0,MIN(AY30,$BT30-SUMIF($AP$2:$AY$2,"&lt;"&amp;AY$2,$AP30:$AY30)))</f>
        <v>0</v>
      </c>
      <c r="BJ30" s="0" t="n">
        <f aca="false">ROUND(V30-AF30-AZ30,2)</f>
        <v>0</v>
      </c>
      <c r="BK30" s="0" t="n">
        <f aca="false">ROUND(W30-AG30-BA30,2)</f>
        <v>0</v>
      </c>
      <c r="BL30" s="0" t="n">
        <f aca="false">ROUND(X30-AH30-BB30,2)</f>
        <v>0</v>
      </c>
      <c r="BM30" s="0" t="n">
        <f aca="false">ROUND(Y30-AI30-BC30,2)</f>
        <v>4298.14</v>
      </c>
      <c r="BN30" s="0" t="n">
        <f aca="false">ROUND(Z30-AJ30-BD30,2)</f>
        <v>0</v>
      </c>
      <c r="BO30" s="0" t="n">
        <f aca="false">ROUND(AA30-AK30-BE30,2)</f>
        <v>0</v>
      </c>
      <c r="BP30" s="0" t="n">
        <f aca="false">ROUND(AB30-AL30-BF30,2)</f>
        <v>0</v>
      </c>
      <c r="BQ30" s="0" t="n">
        <f aca="false">ROUND(AC30-AM30-BG30,2)</f>
        <v>0</v>
      </c>
      <c r="BR30" s="0" t="n">
        <f aca="false">ROUND(AD30-AN30-BH30,2)</f>
        <v>0</v>
      </c>
      <c r="BS30" s="0" t="n">
        <f aca="false">ROUND(AE30-AO30-BI30,2)</f>
        <v>0</v>
      </c>
      <c r="BT30" s="0" t="n">
        <f aca="false">MAX(0,Plan!$C$4-SUM(AF30:AO30))</f>
        <v>405</v>
      </c>
      <c r="BU30" s="0" t="n">
        <f aca="false">ROUND(SUM(BJ30:BS30),2)</f>
        <v>4298.14</v>
      </c>
      <c r="BV30" s="0" t="n">
        <f aca="false">SUM(AF30:AO30)+SUM(AZ30:BI30)</f>
        <v>650</v>
      </c>
      <c r="BW30" s="0" t="n">
        <f aca="false">SUM(L30:U30)</f>
        <v>32.36</v>
      </c>
    </row>
    <row r="31" customFormat="false" ht="15" hidden="false" customHeight="false" outlineLevel="0" collapsed="false">
      <c r="A31" s="0" t="n">
        <v>26</v>
      </c>
      <c r="B31" s="0" t="n">
        <f aca="false">BJ30</f>
        <v>0</v>
      </c>
      <c r="C31" s="0" t="n">
        <f aca="false">BK30</f>
        <v>0</v>
      </c>
      <c r="D31" s="0" t="n">
        <f aca="false">BL30</f>
        <v>0</v>
      </c>
      <c r="E31" s="0" t="n">
        <f aca="false">BM30</f>
        <v>4298.14</v>
      </c>
      <c r="F31" s="0" t="n">
        <f aca="false">BN30</f>
        <v>0</v>
      </c>
      <c r="G31" s="0" t="n">
        <f aca="false">BO30</f>
        <v>0</v>
      </c>
      <c r="H31" s="0" t="n">
        <f aca="false">BP30</f>
        <v>0</v>
      </c>
      <c r="I31" s="0" t="n">
        <f aca="false">BQ30</f>
        <v>0</v>
      </c>
      <c r="J31" s="0" t="n">
        <f aca="false">BR30</f>
        <v>0</v>
      </c>
      <c r="K31" s="0" t="n">
        <f aca="false">BS30</f>
        <v>0</v>
      </c>
      <c r="L31" s="0" t="n">
        <f aca="false">ROUND(B31*N(Debts!$D$5)/12,2)</f>
        <v>0</v>
      </c>
      <c r="M31" s="0" t="n">
        <f aca="false">ROUND(C31*N(Debts!$D$6)/12,2)</f>
        <v>0</v>
      </c>
      <c r="N31" s="0" t="n">
        <f aca="false">ROUND(D31*N(Debts!$D$7)/12,2)</f>
        <v>0</v>
      </c>
      <c r="O31" s="0" t="n">
        <f aca="false">ROUND(E31*N(Debts!$D$8)/12,2)</f>
        <v>28.3</v>
      </c>
      <c r="P31" s="0" t="n">
        <f aca="false">ROUND(F31*N(Debts!$D$9)/12,2)</f>
        <v>0</v>
      </c>
      <c r="Q31" s="0" t="n">
        <f aca="false">ROUND(G31*N(Debts!$D$10)/12,2)</f>
        <v>0</v>
      </c>
      <c r="R31" s="0" t="n">
        <f aca="false">ROUND(H31*N(Debts!$D$11)/12,2)</f>
        <v>0</v>
      </c>
      <c r="S31" s="0" t="n">
        <f aca="false">ROUND(I31*N(Debts!$D$12)/12,2)</f>
        <v>0</v>
      </c>
      <c r="T31" s="0" t="n">
        <f aca="false">ROUND(J31*N(Debts!$D$13)/12,2)</f>
        <v>0</v>
      </c>
      <c r="U31" s="0" t="n">
        <f aca="false">ROUND(K31*N(Debts!$D$14)/12,2)</f>
        <v>0</v>
      </c>
      <c r="V31" s="0" t="n">
        <f aca="false">B31+L31</f>
        <v>0</v>
      </c>
      <c r="W31" s="0" t="n">
        <f aca="false">C31+M31</f>
        <v>0</v>
      </c>
      <c r="X31" s="0" t="n">
        <f aca="false">D31+N31</f>
        <v>0</v>
      </c>
      <c r="Y31" s="0" t="n">
        <f aca="false">E31+O31</f>
        <v>4326.44</v>
      </c>
      <c r="Z31" s="0" t="n">
        <f aca="false">F31+P31</f>
        <v>0</v>
      </c>
      <c r="AA31" s="0" t="n">
        <f aca="false">G31+Q31</f>
        <v>0</v>
      </c>
      <c r="AB31" s="0" t="n">
        <f aca="false">H31+R31</f>
        <v>0</v>
      </c>
      <c r="AC31" s="0" t="n">
        <f aca="false">I31+S31</f>
        <v>0</v>
      </c>
      <c r="AD31" s="0" t="n">
        <f aca="false">J31+T31</f>
        <v>0</v>
      </c>
      <c r="AE31" s="0" t="n">
        <f aca="false">K31+U31</f>
        <v>0</v>
      </c>
      <c r="AF31" s="0" t="n">
        <f aca="false">MIN(N(Debts!$E$5),V31)</f>
        <v>0</v>
      </c>
      <c r="AG31" s="0" t="n">
        <f aca="false">MIN(N(Debts!$E$6),W31)</f>
        <v>0</v>
      </c>
      <c r="AH31" s="0" t="n">
        <f aca="false">MIN(N(Debts!$E$7),X31)</f>
        <v>0</v>
      </c>
      <c r="AI31" s="0" t="n">
        <f aca="false">MIN(N(Debts!$E$8),Y31)</f>
        <v>245</v>
      </c>
      <c r="AJ31" s="0" t="n">
        <f aca="false">MIN(N(Debts!$E$9),Z31)</f>
        <v>0</v>
      </c>
      <c r="AK31" s="0" t="n">
        <f aca="false">MIN(N(Debts!$E$10),AA31)</f>
        <v>0</v>
      </c>
      <c r="AL31" s="0" t="n">
        <f aca="false">MIN(N(Debts!$E$11),AB31)</f>
        <v>0</v>
      </c>
      <c r="AM31" s="0" t="n">
        <f aca="false">MIN(N(Debts!$E$12),AC31)</f>
        <v>0</v>
      </c>
      <c r="AN31" s="0" t="n">
        <f aca="false">MIN(N(Debts!$E$13),AD31)</f>
        <v>0</v>
      </c>
      <c r="AO31" s="0" t="n">
        <f aca="false">MIN(N(Debts!$E$14),AE31)</f>
        <v>0</v>
      </c>
      <c r="AP31" s="0" t="n">
        <f aca="false">V31-AF31</f>
        <v>0</v>
      </c>
      <c r="AQ31" s="0" t="n">
        <f aca="false">W31-AG31</f>
        <v>0</v>
      </c>
      <c r="AR31" s="0" t="n">
        <f aca="false">X31-AH31</f>
        <v>0</v>
      </c>
      <c r="AS31" s="0" t="n">
        <f aca="false">Y31-AI31</f>
        <v>4081.44</v>
      </c>
      <c r="AT31" s="0" t="n">
        <f aca="false">Z31-AJ31</f>
        <v>0</v>
      </c>
      <c r="AU31" s="0" t="n">
        <f aca="false">AA31-AK31</f>
        <v>0</v>
      </c>
      <c r="AV31" s="0" t="n">
        <f aca="false">AB31-AL31</f>
        <v>0</v>
      </c>
      <c r="AW31" s="0" t="n">
        <f aca="false">AC31-AM31</f>
        <v>0</v>
      </c>
      <c r="AX31" s="0" t="n">
        <f aca="false">AD31-AN31</f>
        <v>0</v>
      </c>
      <c r="AY31" s="0" t="n">
        <f aca="false">AE31-AO31</f>
        <v>0</v>
      </c>
      <c r="AZ31" s="0" t="n">
        <f aca="false">MAX(0,MIN(AP31,$BT31-SUMIF($AP$2:$AY$2,"&lt;"&amp;AP$2,$AP31:$AY31)))</f>
        <v>0</v>
      </c>
      <c r="BA31" s="0" t="n">
        <f aca="false">MAX(0,MIN(AQ31,$BT31-SUMIF($AP$2:$AY$2,"&lt;"&amp;AQ$2,$AP31:$AY31)))</f>
        <v>0</v>
      </c>
      <c r="BB31" s="0" t="n">
        <f aca="false">MAX(0,MIN(AR31,$BT31-SUMIF($AP$2:$AY$2,"&lt;"&amp;AR$2,$AP31:$AY31)))</f>
        <v>0</v>
      </c>
      <c r="BC31" s="0" t="n">
        <f aca="false">MAX(0,MIN(AS31,$BT31-SUMIF($AP$2:$AY$2,"&lt;"&amp;AS$2,$AP31:$AY31)))</f>
        <v>405</v>
      </c>
      <c r="BD31" s="0" t="n">
        <f aca="false">MAX(0,MIN(AT31,$BT31-SUMIF($AP$2:$AY$2,"&lt;"&amp;AT$2,$AP31:$AY31)))</f>
        <v>0</v>
      </c>
      <c r="BE31" s="0" t="n">
        <f aca="false">MAX(0,MIN(AU31,$BT31-SUMIF($AP$2:$AY$2,"&lt;"&amp;AU$2,$AP31:$AY31)))</f>
        <v>0</v>
      </c>
      <c r="BF31" s="0" t="n">
        <f aca="false">MAX(0,MIN(AV31,$BT31-SUMIF($AP$2:$AY$2,"&lt;"&amp;AV$2,$AP31:$AY31)))</f>
        <v>0</v>
      </c>
      <c r="BG31" s="0" t="n">
        <f aca="false">MAX(0,MIN(AW31,$BT31-SUMIF($AP$2:$AY$2,"&lt;"&amp;AW$2,$AP31:$AY31)))</f>
        <v>0</v>
      </c>
      <c r="BH31" s="0" t="n">
        <f aca="false">MAX(0,MIN(AX31,$BT31-SUMIF($AP$2:$AY$2,"&lt;"&amp;AX$2,$AP31:$AY31)))</f>
        <v>0</v>
      </c>
      <c r="BI31" s="0" t="n">
        <f aca="false">MAX(0,MIN(AY31,$BT31-SUMIF($AP$2:$AY$2,"&lt;"&amp;AY$2,$AP31:$AY31)))</f>
        <v>0</v>
      </c>
      <c r="BJ31" s="0" t="n">
        <f aca="false">ROUND(V31-AF31-AZ31,2)</f>
        <v>0</v>
      </c>
      <c r="BK31" s="0" t="n">
        <f aca="false">ROUND(W31-AG31-BA31,2)</f>
        <v>0</v>
      </c>
      <c r="BL31" s="0" t="n">
        <f aca="false">ROUND(X31-AH31-BB31,2)</f>
        <v>0</v>
      </c>
      <c r="BM31" s="0" t="n">
        <f aca="false">ROUND(Y31-AI31-BC31,2)</f>
        <v>3676.44</v>
      </c>
      <c r="BN31" s="0" t="n">
        <f aca="false">ROUND(Z31-AJ31-BD31,2)</f>
        <v>0</v>
      </c>
      <c r="BO31" s="0" t="n">
        <f aca="false">ROUND(AA31-AK31-BE31,2)</f>
        <v>0</v>
      </c>
      <c r="BP31" s="0" t="n">
        <f aca="false">ROUND(AB31-AL31-BF31,2)</f>
        <v>0</v>
      </c>
      <c r="BQ31" s="0" t="n">
        <f aca="false">ROUND(AC31-AM31-BG31,2)</f>
        <v>0</v>
      </c>
      <c r="BR31" s="0" t="n">
        <f aca="false">ROUND(AD31-AN31-BH31,2)</f>
        <v>0</v>
      </c>
      <c r="BS31" s="0" t="n">
        <f aca="false">ROUND(AE31-AO31-BI31,2)</f>
        <v>0</v>
      </c>
      <c r="BT31" s="0" t="n">
        <f aca="false">MAX(0,Plan!$C$4-SUM(AF31:AO31))</f>
        <v>405</v>
      </c>
      <c r="BU31" s="0" t="n">
        <f aca="false">ROUND(SUM(BJ31:BS31),2)</f>
        <v>3676.44</v>
      </c>
      <c r="BV31" s="0" t="n">
        <f aca="false">SUM(AF31:AO31)+SUM(AZ31:BI31)</f>
        <v>650</v>
      </c>
      <c r="BW31" s="0" t="n">
        <f aca="false">SUM(L31:U31)</f>
        <v>28.3</v>
      </c>
    </row>
    <row r="32" customFormat="false" ht="15" hidden="false" customHeight="false" outlineLevel="0" collapsed="false">
      <c r="A32" s="0" t="n">
        <v>27</v>
      </c>
      <c r="B32" s="0" t="n">
        <f aca="false">BJ31</f>
        <v>0</v>
      </c>
      <c r="C32" s="0" t="n">
        <f aca="false">BK31</f>
        <v>0</v>
      </c>
      <c r="D32" s="0" t="n">
        <f aca="false">BL31</f>
        <v>0</v>
      </c>
      <c r="E32" s="0" t="n">
        <f aca="false">BM31</f>
        <v>3676.44</v>
      </c>
      <c r="F32" s="0" t="n">
        <f aca="false">BN31</f>
        <v>0</v>
      </c>
      <c r="G32" s="0" t="n">
        <f aca="false">BO31</f>
        <v>0</v>
      </c>
      <c r="H32" s="0" t="n">
        <f aca="false">BP31</f>
        <v>0</v>
      </c>
      <c r="I32" s="0" t="n">
        <f aca="false">BQ31</f>
        <v>0</v>
      </c>
      <c r="J32" s="0" t="n">
        <f aca="false">BR31</f>
        <v>0</v>
      </c>
      <c r="K32" s="0" t="n">
        <f aca="false">BS31</f>
        <v>0</v>
      </c>
      <c r="L32" s="0" t="n">
        <f aca="false">ROUND(B32*N(Debts!$D$5)/12,2)</f>
        <v>0</v>
      </c>
      <c r="M32" s="0" t="n">
        <f aca="false">ROUND(C32*N(Debts!$D$6)/12,2)</f>
        <v>0</v>
      </c>
      <c r="N32" s="0" t="n">
        <f aca="false">ROUND(D32*N(Debts!$D$7)/12,2)</f>
        <v>0</v>
      </c>
      <c r="O32" s="0" t="n">
        <f aca="false">ROUND(E32*N(Debts!$D$8)/12,2)</f>
        <v>24.2</v>
      </c>
      <c r="P32" s="0" t="n">
        <f aca="false">ROUND(F32*N(Debts!$D$9)/12,2)</f>
        <v>0</v>
      </c>
      <c r="Q32" s="0" t="n">
        <f aca="false">ROUND(G32*N(Debts!$D$10)/12,2)</f>
        <v>0</v>
      </c>
      <c r="R32" s="0" t="n">
        <f aca="false">ROUND(H32*N(Debts!$D$11)/12,2)</f>
        <v>0</v>
      </c>
      <c r="S32" s="0" t="n">
        <f aca="false">ROUND(I32*N(Debts!$D$12)/12,2)</f>
        <v>0</v>
      </c>
      <c r="T32" s="0" t="n">
        <f aca="false">ROUND(J32*N(Debts!$D$13)/12,2)</f>
        <v>0</v>
      </c>
      <c r="U32" s="0" t="n">
        <f aca="false">ROUND(K32*N(Debts!$D$14)/12,2)</f>
        <v>0</v>
      </c>
      <c r="V32" s="0" t="n">
        <f aca="false">B32+L32</f>
        <v>0</v>
      </c>
      <c r="W32" s="0" t="n">
        <f aca="false">C32+M32</f>
        <v>0</v>
      </c>
      <c r="X32" s="0" t="n">
        <f aca="false">D32+N32</f>
        <v>0</v>
      </c>
      <c r="Y32" s="0" t="n">
        <f aca="false">E32+O32</f>
        <v>3700.64</v>
      </c>
      <c r="Z32" s="0" t="n">
        <f aca="false">F32+P32</f>
        <v>0</v>
      </c>
      <c r="AA32" s="0" t="n">
        <f aca="false">G32+Q32</f>
        <v>0</v>
      </c>
      <c r="AB32" s="0" t="n">
        <f aca="false">H32+R32</f>
        <v>0</v>
      </c>
      <c r="AC32" s="0" t="n">
        <f aca="false">I32+S32</f>
        <v>0</v>
      </c>
      <c r="AD32" s="0" t="n">
        <f aca="false">J32+T32</f>
        <v>0</v>
      </c>
      <c r="AE32" s="0" t="n">
        <f aca="false">K32+U32</f>
        <v>0</v>
      </c>
      <c r="AF32" s="0" t="n">
        <f aca="false">MIN(N(Debts!$E$5),V32)</f>
        <v>0</v>
      </c>
      <c r="AG32" s="0" t="n">
        <f aca="false">MIN(N(Debts!$E$6),W32)</f>
        <v>0</v>
      </c>
      <c r="AH32" s="0" t="n">
        <f aca="false">MIN(N(Debts!$E$7),X32)</f>
        <v>0</v>
      </c>
      <c r="AI32" s="0" t="n">
        <f aca="false">MIN(N(Debts!$E$8),Y32)</f>
        <v>245</v>
      </c>
      <c r="AJ32" s="0" t="n">
        <f aca="false">MIN(N(Debts!$E$9),Z32)</f>
        <v>0</v>
      </c>
      <c r="AK32" s="0" t="n">
        <f aca="false">MIN(N(Debts!$E$10),AA32)</f>
        <v>0</v>
      </c>
      <c r="AL32" s="0" t="n">
        <f aca="false">MIN(N(Debts!$E$11),AB32)</f>
        <v>0</v>
      </c>
      <c r="AM32" s="0" t="n">
        <f aca="false">MIN(N(Debts!$E$12),AC32)</f>
        <v>0</v>
      </c>
      <c r="AN32" s="0" t="n">
        <f aca="false">MIN(N(Debts!$E$13),AD32)</f>
        <v>0</v>
      </c>
      <c r="AO32" s="0" t="n">
        <f aca="false">MIN(N(Debts!$E$14),AE32)</f>
        <v>0</v>
      </c>
      <c r="AP32" s="0" t="n">
        <f aca="false">V32-AF32</f>
        <v>0</v>
      </c>
      <c r="AQ32" s="0" t="n">
        <f aca="false">W32-AG32</f>
        <v>0</v>
      </c>
      <c r="AR32" s="0" t="n">
        <f aca="false">X32-AH32</f>
        <v>0</v>
      </c>
      <c r="AS32" s="0" t="n">
        <f aca="false">Y32-AI32</f>
        <v>3455.64</v>
      </c>
      <c r="AT32" s="0" t="n">
        <f aca="false">Z32-AJ32</f>
        <v>0</v>
      </c>
      <c r="AU32" s="0" t="n">
        <f aca="false">AA32-AK32</f>
        <v>0</v>
      </c>
      <c r="AV32" s="0" t="n">
        <f aca="false">AB32-AL32</f>
        <v>0</v>
      </c>
      <c r="AW32" s="0" t="n">
        <f aca="false">AC32-AM32</f>
        <v>0</v>
      </c>
      <c r="AX32" s="0" t="n">
        <f aca="false">AD32-AN32</f>
        <v>0</v>
      </c>
      <c r="AY32" s="0" t="n">
        <f aca="false">AE32-AO32</f>
        <v>0</v>
      </c>
      <c r="AZ32" s="0" t="n">
        <f aca="false">MAX(0,MIN(AP32,$BT32-SUMIF($AP$2:$AY$2,"&lt;"&amp;AP$2,$AP32:$AY32)))</f>
        <v>0</v>
      </c>
      <c r="BA32" s="0" t="n">
        <f aca="false">MAX(0,MIN(AQ32,$BT32-SUMIF($AP$2:$AY$2,"&lt;"&amp;AQ$2,$AP32:$AY32)))</f>
        <v>0</v>
      </c>
      <c r="BB32" s="0" t="n">
        <f aca="false">MAX(0,MIN(AR32,$BT32-SUMIF($AP$2:$AY$2,"&lt;"&amp;AR$2,$AP32:$AY32)))</f>
        <v>0</v>
      </c>
      <c r="BC32" s="0" t="n">
        <f aca="false">MAX(0,MIN(AS32,$BT32-SUMIF($AP$2:$AY$2,"&lt;"&amp;AS$2,$AP32:$AY32)))</f>
        <v>405</v>
      </c>
      <c r="BD32" s="0" t="n">
        <f aca="false">MAX(0,MIN(AT32,$BT32-SUMIF($AP$2:$AY$2,"&lt;"&amp;AT$2,$AP32:$AY32)))</f>
        <v>0</v>
      </c>
      <c r="BE32" s="0" t="n">
        <f aca="false">MAX(0,MIN(AU32,$BT32-SUMIF($AP$2:$AY$2,"&lt;"&amp;AU$2,$AP32:$AY32)))</f>
        <v>0</v>
      </c>
      <c r="BF32" s="0" t="n">
        <f aca="false">MAX(0,MIN(AV32,$BT32-SUMIF($AP$2:$AY$2,"&lt;"&amp;AV$2,$AP32:$AY32)))</f>
        <v>0</v>
      </c>
      <c r="BG32" s="0" t="n">
        <f aca="false">MAX(0,MIN(AW32,$BT32-SUMIF($AP$2:$AY$2,"&lt;"&amp;AW$2,$AP32:$AY32)))</f>
        <v>0</v>
      </c>
      <c r="BH32" s="0" t="n">
        <f aca="false">MAX(0,MIN(AX32,$BT32-SUMIF($AP$2:$AY$2,"&lt;"&amp;AX$2,$AP32:$AY32)))</f>
        <v>0</v>
      </c>
      <c r="BI32" s="0" t="n">
        <f aca="false">MAX(0,MIN(AY32,$BT32-SUMIF($AP$2:$AY$2,"&lt;"&amp;AY$2,$AP32:$AY32)))</f>
        <v>0</v>
      </c>
      <c r="BJ32" s="0" t="n">
        <f aca="false">ROUND(V32-AF32-AZ32,2)</f>
        <v>0</v>
      </c>
      <c r="BK32" s="0" t="n">
        <f aca="false">ROUND(W32-AG32-BA32,2)</f>
        <v>0</v>
      </c>
      <c r="BL32" s="0" t="n">
        <f aca="false">ROUND(X32-AH32-BB32,2)</f>
        <v>0</v>
      </c>
      <c r="BM32" s="0" t="n">
        <f aca="false">ROUND(Y32-AI32-BC32,2)</f>
        <v>3050.64</v>
      </c>
      <c r="BN32" s="0" t="n">
        <f aca="false">ROUND(Z32-AJ32-BD32,2)</f>
        <v>0</v>
      </c>
      <c r="BO32" s="0" t="n">
        <f aca="false">ROUND(AA32-AK32-BE32,2)</f>
        <v>0</v>
      </c>
      <c r="BP32" s="0" t="n">
        <f aca="false">ROUND(AB32-AL32-BF32,2)</f>
        <v>0</v>
      </c>
      <c r="BQ32" s="0" t="n">
        <f aca="false">ROUND(AC32-AM32-BG32,2)</f>
        <v>0</v>
      </c>
      <c r="BR32" s="0" t="n">
        <f aca="false">ROUND(AD32-AN32-BH32,2)</f>
        <v>0</v>
      </c>
      <c r="BS32" s="0" t="n">
        <f aca="false">ROUND(AE32-AO32-BI32,2)</f>
        <v>0</v>
      </c>
      <c r="BT32" s="0" t="n">
        <f aca="false">MAX(0,Plan!$C$4-SUM(AF32:AO32))</f>
        <v>405</v>
      </c>
      <c r="BU32" s="0" t="n">
        <f aca="false">ROUND(SUM(BJ32:BS32),2)</f>
        <v>3050.64</v>
      </c>
      <c r="BV32" s="0" t="n">
        <f aca="false">SUM(AF32:AO32)+SUM(AZ32:BI32)</f>
        <v>650</v>
      </c>
      <c r="BW32" s="0" t="n">
        <f aca="false">SUM(L32:U32)</f>
        <v>24.2</v>
      </c>
    </row>
    <row r="33" customFormat="false" ht="15" hidden="false" customHeight="false" outlineLevel="0" collapsed="false">
      <c r="A33" s="0" t="n">
        <v>28</v>
      </c>
      <c r="B33" s="0" t="n">
        <f aca="false">BJ32</f>
        <v>0</v>
      </c>
      <c r="C33" s="0" t="n">
        <f aca="false">BK32</f>
        <v>0</v>
      </c>
      <c r="D33" s="0" t="n">
        <f aca="false">BL32</f>
        <v>0</v>
      </c>
      <c r="E33" s="0" t="n">
        <f aca="false">BM32</f>
        <v>3050.64</v>
      </c>
      <c r="F33" s="0" t="n">
        <f aca="false">BN32</f>
        <v>0</v>
      </c>
      <c r="G33" s="0" t="n">
        <f aca="false">BO32</f>
        <v>0</v>
      </c>
      <c r="H33" s="0" t="n">
        <f aca="false">BP32</f>
        <v>0</v>
      </c>
      <c r="I33" s="0" t="n">
        <f aca="false">BQ32</f>
        <v>0</v>
      </c>
      <c r="J33" s="0" t="n">
        <f aca="false">BR32</f>
        <v>0</v>
      </c>
      <c r="K33" s="0" t="n">
        <f aca="false">BS32</f>
        <v>0</v>
      </c>
      <c r="L33" s="0" t="n">
        <f aca="false">ROUND(B33*N(Debts!$D$5)/12,2)</f>
        <v>0</v>
      </c>
      <c r="M33" s="0" t="n">
        <f aca="false">ROUND(C33*N(Debts!$D$6)/12,2)</f>
        <v>0</v>
      </c>
      <c r="N33" s="0" t="n">
        <f aca="false">ROUND(D33*N(Debts!$D$7)/12,2)</f>
        <v>0</v>
      </c>
      <c r="O33" s="0" t="n">
        <f aca="false">ROUND(E33*N(Debts!$D$8)/12,2)</f>
        <v>20.08</v>
      </c>
      <c r="P33" s="0" t="n">
        <f aca="false">ROUND(F33*N(Debts!$D$9)/12,2)</f>
        <v>0</v>
      </c>
      <c r="Q33" s="0" t="n">
        <f aca="false">ROUND(G33*N(Debts!$D$10)/12,2)</f>
        <v>0</v>
      </c>
      <c r="R33" s="0" t="n">
        <f aca="false">ROUND(H33*N(Debts!$D$11)/12,2)</f>
        <v>0</v>
      </c>
      <c r="S33" s="0" t="n">
        <f aca="false">ROUND(I33*N(Debts!$D$12)/12,2)</f>
        <v>0</v>
      </c>
      <c r="T33" s="0" t="n">
        <f aca="false">ROUND(J33*N(Debts!$D$13)/12,2)</f>
        <v>0</v>
      </c>
      <c r="U33" s="0" t="n">
        <f aca="false">ROUND(K33*N(Debts!$D$14)/12,2)</f>
        <v>0</v>
      </c>
      <c r="V33" s="0" t="n">
        <f aca="false">B33+L33</f>
        <v>0</v>
      </c>
      <c r="W33" s="0" t="n">
        <f aca="false">C33+M33</f>
        <v>0</v>
      </c>
      <c r="X33" s="0" t="n">
        <f aca="false">D33+N33</f>
        <v>0</v>
      </c>
      <c r="Y33" s="0" t="n">
        <f aca="false">E33+O33</f>
        <v>3070.72</v>
      </c>
      <c r="Z33" s="0" t="n">
        <f aca="false">F33+P33</f>
        <v>0</v>
      </c>
      <c r="AA33" s="0" t="n">
        <f aca="false">G33+Q33</f>
        <v>0</v>
      </c>
      <c r="AB33" s="0" t="n">
        <f aca="false">H33+R33</f>
        <v>0</v>
      </c>
      <c r="AC33" s="0" t="n">
        <f aca="false">I33+S33</f>
        <v>0</v>
      </c>
      <c r="AD33" s="0" t="n">
        <f aca="false">J33+T33</f>
        <v>0</v>
      </c>
      <c r="AE33" s="0" t="n">
        <f aca="false">K33+U33</f>
        <v>0</v>
      </c>
      <c r="AF33" s="0" t="n">
        <f aca="false">MIN(N(Debts!$E$5),V33)</f>
        <v>0</v>
      </c>
      <c r="AG33" s="0" t="n">
        <f aca="false">MIN(N(Debts!$E$6),W33)</f>
        <v>0</v>
      </c>
      <c r="AH33" s="0" t="n">
        <f aca="false">MIN(N(Debts!$E$7),X33)</f>
        <v>0</v>
      </c>
      <c r="AI33" s="0" t="n">
        <f aca="false">MIN(N(Debts!$E$8),Y33)</f>
        <v>245</v>
      </c>
      <c r="AJ33" s="0" t="n">
        <f aca="false">MIN(N(Debts!$E$9),Z33)</f>
        <v>0</v>
      </c>
      <c r="AK33" s="0" t="n">
        <f aca="false">MIN(N(Debts!$E$10),AA33)</f>
        <v>0</v>
      </c>
      <c r="AL33" s="0" t="n">
        <f aca="false">MIN(N(Debts!$E$11),AB33)</f>
        <v>0</v>
      </c>
      <c r="AM33" s="0" t="n">
        <f aca="false">MIN(N(Debts!$E$12),AC33)</f>
        <v>0</v>
      </c>
      <c r="AN33" s="0" t="n">
        <f aca="false">MIN(N(Debts!$E$13),AD33)</f>
        <v>0</v>
      </c>
      <c r="AO33" s="0" t="n">
        <f aca="false">MIN(N(Debts!$E$14),AE33)</f>
        <v>0</v>
      </c>
      <c r="AP33" s="0" t="n">
        <f aca="false">V33-AF33</f>
        <v>0</v>
      </c>
      <c r="AQ33" s="0" t="n">
        <f aca="false">W33-AG33</f>
        <v>0</v>
      </c>
      <c r="AR33" s="0" t="n">
        <f aca="false">X33-AH33</f>
        <v>0</v>
      </c>
      <c r="AS33" s="0" t="n">
        <f aca="false">Y33-AI33</f>
        <v>2825.72</v>
      </c>
      <c r="AT33" s="0" t="n">
        <f aca="false">Z33-AJ33</f>
        <v>0</v>
      </c>
      <c r="AU33" s="0" t="n">
        <f aca="false">AA33-AK33</f>
        <v>0</v>
      </c>
      <c r="AV33" s="0" t="n">
        <f aca="false">AB33-AL33</f>
        <v>0</v>
      </c>
      <c r="AW33" s="0" t="n">
        <f aca="false">AC33-AM33</f>
        <v>0</v>
      </c>
      <c r="AX33" s="0" t="n">
        <f aca="false">AD33-AN33</f>
        <v>0</v>
      </c>
      <c r="AY33" s="0" t="n">
        <f aca="false">AE33-AO33</f>
        <v>0</v>
      </c>
      <c r="AZ33" s="0" t="n">
        <f aca="false">MAX(0,MIN(AP33,$BT33-SUMIF($AP$2:$AY$2,"&lt;"&amp;AP$2,$AP33:$AY33)))</f>
        <v>0</v>
      </c>
      <c r="BA33" s="0" t="n">
        <f aca="false">MAX(0,MIN(AQ33,$BT33-SUMIF($AP$2:$AY$2,"&lt;"&amp;AQ$2,$AP33:$AY33)))</f>
        <v>0</v>
      </c>
      <c r="BB33" s="0" t="n">
        <f aca="false">MAX(0,MIN(AR33,$BT33-SUMIF($AP$2:$AY$2,"&lt;"&amp;AR$2,$AP33:$AY33)))</f>
        <v>0</v>
      </c>
      <c r="BC33" s="0" t="n">
        <f aca="false">MAX(0,MIN(AS33,$BT33-SUMIF($AP$2:$AY$2,"&lt;"&amp;AS$2,$AP33:$AY33)))</f>
        <v>405</v>
      </c>
      <c r="BD33" s="0" t="n">
        <f aca="false">MAX(0,MIN(AT33,$BT33-SUMIF($AP$2:$AY$2,"&lt;"&amp;AT$2,$AP33:$AY33)))</f>
        <v>0</v>
      </c>
      <c r="BE33" s="0" t="n">
        <f aca="false">MAX(0,MIN(AU33,$BT33-SUMIF($AP$2:$AY$2,"&lt;"&amp;AU$2,$AP33:$AY33)))</f>
        <v>0</v>
      </c>
      <c r="BF33" s="0" t="n">
        <f aca="false">MAX(0,MIN(AV33,$BT33-SUMIF($AP$2:$AY$2,"&lt;"&amp;AV$2,$AP33:$AY33)))</f>
        <v>0</v>
      </c>
      <c r="BG33" s="0" t="n">
        <f aca="false">MAX(0,MIN(AW33,$BT33-SUMIF($AP$2:$AY$2,"&lt;"&amp;AW$2,$AP33:$AY33)))</f>
        <v>0</v>
      </c>
      <c r="BH33" s="0" t="n">
        <f aca="false">MAX(0,MIN(AX33,$BT33-SUMIF($AP$2:$AY$2,"&lt;"&amp;AX$2,$AP33:$AY33)))</f>
        <v>0</v>
      </c>
      <c r="BI33" s="0" t="n">
        <f aca="false">MAX(0,MIN(AY33,$BT33-SUMIF($AP$2:$AY$2,"&lt;"&amp;AY$2,$AP33:$AY33)))</f>
        <v>0</v>
      </c>
      <c r="BJ33" s="0" t="n">
        <f aca="false">ROUND(V33-AF33-AZ33,2)</f>
        <v>0</v>
      </c>
      <c r="BK33" s="0" t="n">
        <f aca="false">ROUND(W33-AG33-BA33,2)</f>
        <v>0</v>
      </c>
      <c r="BL33" s="0" t="n">
        <f aca="false">ROUND(X33-AH33-BB33,2)</f>
        <v>0</v>
      </c>
      <c r="BM33" s="0" t="n">
        <f aca="false">ROUND(Y33-AI33-BC33,2)</f>
        <v>2420.72</v>
      </c>
      <c r="BN33" s="0" t="n">
        <f aca="false">ROUND(Z33-AJ33-BD33,2)</f>
        <v>0</v>
      </c>
      <c r="BO33" s="0" t="n">
        <f aca="false">ROUND(AA33-AK33-BE33,2)</f>
        <v>0</v>
      </c>
      <c r="BP33" s="0" t="n">
        <f aca="false">ROUND(AB33-AL33-BF33,2)</f>
        <v>0</v>
      </c>
      <c r="BQ33" s="0" t="n">
        <f aca="false">ROUND(AC33-AM33-BG33,2)</f>
        <v>0</v>
      </c>
      <c r="BR33" s="0" t="n">
        <f aca="false">ROUND(AD33-AN33-BH33,2)</f>
        <v>0</v>
      </c>
      <c r="BS33" s="0" t="n">
        <f aca="false">ROUND(AE33-AO33-BI33,2)</f>
        <v>0</v>
      </c>
      <c r="BT33" s="0" t="n">
        <f aca="false">MAX(0,Plan!$C$4-SUM(AF33:AO33))</f>
        <v>405</v>
      </c>
      <c r="BU33" s="0" t="n">
        <f aca="false">ROUND(SUM(BJ33:BS33),2)</f>
        <v>2420.72</v>
      </c>
      <c r="BV33" s="0" t="n">
        <f aca="false">SUM(AF33:AO33)+SUM(AZ33:BI33)</f>
        <v>650</v>
      </c>
      <c r="BW33" s="0" t="n">
        <f aca="false">SUM(L33:U33)</f>
        <v>20.08</v>
      </c>
    </row>
    <row r="34" customFormat="false" ht="15" hidden="false" customHeight="false" outlineLevel="0" collapsed="false">
      <c r="A34" s="0" t="n">
        <v>29</v>
      </c>
      <c r="B34" s="0" t="n">
        <f aca="false">BJ33</f>
        <v>0</v>
      </c>
      <c r="C34" s="0" t="n">
        <f aca="false">BK33</f>
        <v>0</v>
      </c>
      <c r="D34" s="0" t="n">
        <f aca="false">BL33</f>
        <v>0</v>
      </c>
      <c r="E34" s="0" t="n">
        <f aca="false">BM33</f>
        <v>2420.72</v>
      </c>
      <c r="F34" s="0" t="n">
        <f aca="false">BN33</f>
        <v>0</v>
      </c>
      <c r="G34" s="0" t="n">
        <f aca="false">BO33</f>
        <v>0</v>
      </c>
      <c r="H34" s="0" t="n">
        <f aca="false">BP33</f>
        <v>0</v>
      </c>
      <c r="I34" s="0" t="n">
        <f aca="false">BQ33</f>
        <v>0</v>
      </c>
      <c r="J34" s="0" t="n">
        <f aca="false">BR33</f>
        <v>0</v>
      </c>
      <c r="K34" s="0" t="n">
        <f aca="false">BS33</f>
        <v>0</v>
      </c>
      <c r="L34" s="0" t="n">
        <f aca="false">ROUND(B34*N(Debts!$D$5)/12,2)</f>
        <v>0</v>
      </c>
      <c r="M34" s="0" t="n">
        <f aca="false">ROUND(C34*N(Debts!$D$6)/12,2)</f>
        <v>0</v>
      </c>
      <c r="N34" s="0" t="n">
        <f aca="false">ROUND(D34*N(Debts!$D$7)/12,2)</f>
        <v>0</v>
      </c>
      <c r="O34" s="0" t="n">
        <f aca="false">ROUND(E34*N(Debts!$D$8)/12,2)</f>
        <v>15.94</v>
      </c>
      <c r="P34" s="0" t="n">
        <f aca="false">ROUND(F34*N(Debts!$D$9)/12,2)</f>
        <v>0</v>
      </c>
      <c r="Q34" s="0" t="n">
        <f aca="false">ROUND(G34*N(Debts!$D$10)/12,2)</f>
        <v>0</v>
      </c>
      <c r="R34" s="0" t="n">
        <f aca="false">ROUND(H34*N(Debts!$D$11)/12,2)</f>
        <v>0</v>
      </c>
      <c r="S34" s="0" t="n">
        <f aca="false">ROUND(I34*N(Debts!$D$12)/12,2)</f>
        <v>0</v>
      </c>
      <c r="T34" s="0" t="n">
        <f aca="false">ROUND(J34*N(Debts!$D$13)/12,2)</f>
        <v>0</v>
      </c>
      <c r="U34" s="0" t="n">
        <f aca="false">ROUND(K34*N(Debts!$D$14)/12,2)</f>
        <v>0</v>
      </c>
      <c r="V34" s="0" t="n">
        <f aca="false">B34+L34</f>
        <v>0</v>
      </c>
      <c r="W34" s="0" t="n">
        <f aca="false">C34+M34</f>
        <v>0</v>
      </c>
      <c r="X34" s="0" t="n">
        <f aca="false">D34+N34</f>
        <v>0</v>
      </c>
      <c r="Y34" s="0" t="n">
        <f aca="false">E34+O34</f>
        <v>2436.66</v>
      </c>
      <c r="Z34" s="0" t="n">
        <f aca="false">F34+P34</f>
        <v>0</v>
      </c>
      <c r="AA34" s="0" t="n">
        <f aca="false">G34+Q34</f>
        <v>0</v>
      </c>
      <c r="AB34" s="0" t="n">
        <f aca="false">H34+R34</f>
        <v>0</v>
      </c>
      <c r="AC34" s="0" t="n">
        <f aca="false">I34+S34</f>
        <v>0</v>
      </c>
      <c r="AD34" s="0" t="n">
        <f aca="false">J34+T34</f>
        <v>0</v>
      </c>
      <c r="AE34" s="0" t="n">
        <f aca="false">K34+U34</f>
        <v>0</v>
      </c>
      <c r="AF34" s="0" t="n">
        <f aca="false">MIN(N(Debts!$E$5),V34)</f>
        <v>0</v>
      </c>
      <c r="AG34" s="0" t="n">
        <f aca="false">MIN(N(Debts!$E$6),W34)</f>
        <v>0</v>
      </c>
      <c r="AH34" s="0" t="n">
        <f aca="false">MIN(N(Debts!$E$7),X34)</f>
        <v>0</v>
      </c>
      <c r="AI34" s="0" t="n">
        <f aca="false">MIN(N(Debts!$E$8),Y34)</f>
        <v>245</v>
      </c>
      <c r="AJ34" s="0" t="n">
        <f aca="false">MIN(N(Debts!$E$9),Z34)</f>
        <v>0</v>
      </c>
      <c r="AK34" s="0" t="n">
        <f aca="false">MIN(N(Debts!$E$10),AA34)</f>
        <v>0</v>
      </c>
      <c r="AL34" s="0" t="n">
        <f aca="false">MIN(N(Debts!$E$11),AB34)</f>
        <v>0</v>
      </c>
      <c r="AM34" s="0" t="n">
        <f aca="false">MIN(N(Debts!$E$12),AC34)</f>
        <v>0</v>
      </c>
      <c r="AN34" s="0" t="n">
        <f aca="false">MIN(N(Debts!$E$13),AD34)</f>
        <v>0</v>
      </c>
      <c r="AO34" s="0" t="n">
        <f aca="false">MIN(N(Debts!$E$14),AE34)</f>
        <v>0</v>
      </c>
      <c r="AP34" s="0" t="n">
        <f aca="false">V34-AF34</f>
        <v>0</v>
      </c>
      <c r="AQ34" s="0" t="n">
        <f aca="false">W34-AG34</f>
        <v>0</v>
      </c>
      <c r="AR34" s="0" t="n">
        <f aca="false">X34-AH34</f>
        <v>0</v>
      </c>
      <c r="AS34" s="0" t="n">
        <f aca="false">Y34-AI34</f>
        <v>2191.66</v>
      </c>
      <c r="AT34" s="0" t="n">
        <f aca="false">Z34-AJ34</f>
        <v>0</v>
      </c>
      <c r="AU34" s="0" t="n">
        <f aca="false">AA34-AK34</f>
        <v>0</v>
      </c>
      <c r="AV34" s="0" t="n">
        <f aca="false">AB34-AL34</f>
        <v>0</v>
      </c>
      <c r="AW34" s="0" t="n">
        <f aca="false">AC34-AM34</f>
        <v>0</v>
      </c>
      <c r="AX34" s="0" t="n">
        <f aca="false">AD34-AN34</f>
        <v>0</v>
      </c>
      <c r="AY34" s="0" t="n">
        <f aca="false">AE34-AO34</f>
        <v>0</v>
      </c>
      <c r="AZ34" s="0" t="n">
        <f aca="false">MAX(0,MIN(AP34,$BT34-SUMIF($AP$2:$AY$2,"&lt;"&amp;AP$2,$AP34:$AY34)))</f>
        <v>0</v>
      </c>
      <c r="BA34" s="0" t="n">
        <f aca="false">MAX(0,MIN(AQ34,$BT34-SUMIF($AP$2:$AY$2,"&lt;"&amp;AQ$2,$AP34:$AY34)))</f>
        <v>0</v>
      </c>
      <c r="BB34" s="0" t="n">
        <f aca="false">MAX(0,MIN(AR34,$BT34-SUMIF($AP$2:$AY$2,"&lt;"&amp;AR$2,$AP34:$AY34)))</f>
        <v>0</v>
      </c>
      <c r="BC34" s="0" t="n">
        <f aca="false">MAX(0,MIN(AS34,$BT34-SUMIF($AP$2:$AY$2,"&lt;"&amp;AS$2,$AP34:$AY34)))</f>
        <v>405</v>
      </c>
      <c r="BD34" s="0" t="n">
        <f aca="false">MAX(0,MIN(AT34,$BT34-SUMIF($AP$2:$AY$2,"&lt;"&amp;AT$2,$AP34:$AY34)))</f>
        <v>0</v>
      </c>
      <c r="BE34" s="0" t="n">
        <f aca="false">MAX(0,MIN(AU34,$BT34-SUMIF($AP$2:$AY$2,"&lt;"&amp;AU$2,$AP34:$AY34)))</f>
        <v>0</v>
      </c>
      <c r="BF34" s="0" t="n">
        <f aca="false">MAX(0,MIN(AV34,$BT34-SUMIF($AP$2:$AY$2,"&lt;"&amp;AV$2,$AP34:$AY34)))</f>
        <v>0</v>
      </c>
      <c r="BG34" s="0" t="n">
        <f aca="false">MAX(0,MIN(AW34,$BT34-SUMIF($AP$2:$AY$2,"&lt;"&amp;AW$2,$AP34:$AY34)))</f>
        <v>0</v>
      </c>
      <c r="BH34" s="0" t="n">
        <f aca="false">MAX(0,MIN(AX34,$BT34-SUMIF($AP$2:$AY$2,"&lt;"&amp;AX$2,$AP34:$AY34)))</f>
        <v>0</v>
      </c>
      <c r="BI34" s="0" t="n">
        <f aca="false">MAX(0,MIN(AY34,$BT34-SUMIF($AP$2:$AY$2,"&lt;"&amp;AY$2,$AP34:$AY34)))</f>
        <v>0</v>
      </c>
      <c r="BJ34" s="0" t="n">
        <f aca="false">ROUND(V34-AF34-AZ34,2)</f>
        <v>0</v>
      </c>
      <c r="BK34" s="0" t="n">
        <f aca="false">ROUND(W34-AG34-BA34,2)</f>
        <v>0</v>
      </c>
      <c r="BL34" s="0" t="n">
        <f aca="false">ROUND(X34-AH34-BB34,2)</f>
        <v>0</v>
      </c>
      <c r="BM34" s="0" t="n">
        <f aca="false">ROUND(Y34-AI34-BC34,2)</f>
        <v>1786.66</v>
      </c>
      <c r="BN34" s="0" t="n">
        <f aca="false">ROUND(Z34-AJ34-BD34,2)</f>
        <v>0</v>
      </c>
      <c r="BO34" s="0" t="n">
        <f aca="false">ROUND(AA34-AK34-BE34,2)</f>
        <v>0</v>
      </c>
      <c r="BP34" s="0" t="n">
        <f aca="false">ROUND(AB34-AL34-BF34,2)</f>
        <v>0</v>
      </c>
      <c r="BQ34" s="0" t="n">
        <f aca="false">ROUND(AC34-AM34-BG34,2)</f>
        <v>0</v>
      </c>
      <c r="BR34" s="0" t="n">
        <f aca="false">ROUND(AD34-AN34-BH34,2)</f>
        <v>0</v>
      </c>
      <c r="BS34" s="0" t="n">
        <f aca="false">ROUND(AE34-AO34-BI34,2)</f>
        <v>0</v>
      </c>
      <c r="BT34" s="0" t="n">
        <f aca="false">MAX(0,Plan!$C$4-SUM(AF34:AO34))</f>
        <v>405</v>
      </c>
      <c r="BU34" s="0" t="n">
        <f aca="false">ROUND(SUM(BJ34:BS34),2)</f>
        <v>1786.66</v>
      </c>
      <c r="BV34" s="0" t="n">
        <f aca="false">SUM(AF34:AO34)+SUM(AZ34:BI34)</f>
        <v>650</v>
      </c>
      <c r="BW34" s="0" t="n">
        <f aca="false">SUM(L34:U34)</f>
        <v>15.94</v>
      </c>
    </row>
    <row r="35" customFormat="false" ht="15" hidden="false" customHeight="false" outlineLevel="0" collapsed="false">
      <c r="A35" s="0" t="n">
        <v>30</v>
      </c>
      <c r="B35" s="0" t="n">
        <f aca="false">BJ34</f>
        <v>0</v>
      </c>
      <c r="C35" s="0" t="n">
        <f aca="false">BK34</f>
        <v>0</v>
      </c>
      <c r="D35" s="0" t="n">
        <f aca="false">BL34</f>
        <v>0</v>
      </c>
      <c r="E35" s="0" t="n">
        <f aca="false">BM34</f>
        <v>1786.66</v>
      </c>
      <c r="F35" s="0" t="n">
        <f aca="false">BN34</f>
        <v>0</v>
      </c>
      <c r="G35" s="0" t="n">
        <f aca="false">BO34</f>
        <v>0</v>
      </c>
      <c r="H35" s="0" t="n">
        <f aca="false">BP34</f>
        <v>0</v>
      </c>
      <c r="I35" s="0" t="n">
        <f aca="false">BQ34</f>
        <v>0</v>
      </c>
      <c r="J35" s="0" t="n">
        <f aca="false">BR34</f>
        <v>0</v>
      </c>
      <c r="K35" s="0" t="n">
        <f aca="false">BS34</f>
        <v>0</v>
      </c>
      <c r="L35" s="0" t="n">
        <f aca="false">ROUND(B35*N(Debts!$D$5)/12,2)</f>
        <v>0</v>
      </c>
      <c r="M35" s="0" t="n">
        <f aca="false">ROUND(C35*N(Debts!$D$6)/12,2)</f>
        <v>0</v>
      </c>
      <c r="N35" s="0" t="n">
        <f aca="false">ROUND(D35*N(Debts!$D$7)/12,2)</f>
        <v>0</v>
      </c>
      <c r="O35" s="0" t="n">
        <f aca="false">ROUND(E35*N(Debts!$D$8)/12,2)</f>
        <v>11.76</v>
      </c>
      <c r="P35" s="0" t="n">
        <f aca="false">ROUND(F35*N(Debts!$D$9)/12,2)</f>
        <v>0</v>
      </c>
      <c r="Q35" s="0" t="n">
        <f aca="false">ROUND(G35*N(Debts!$D$10)/12,2)</f>
        <v>0</v>
      </c>
      <c r="R35" s="0" t="n">
        <f aca="false">ROUND(H35*N(Debts!$D$11)/12,2)</f>
        <v>0</v>
      </c>
      <c r="S35" s="0" t="n">
        <f aca="false">ROUND(I35*N(Debts!$D$12)/12,2)</f>
        <v>0</v>
      </c>
      <c r="T35" s="0" t="n">
        <f aca="false">ROUND(J35*N(Debts!$D$13)/12,2)</f>
        <v>0</v>
      </c>
      <c r="U35" s="0" t="n">
        <f aca="false">ROUND(K35*N(Debts!$D$14)/12,2)</f>
        <v>0</v>
      </c>
      <c r="V35" s="0" t="n">
        <f aca="false">B35+L35</f>
        <v>0</v>
      </c>
      <c r="W35" s="0" t="n">
        <f aca="false">C35+M35</f>
        <v>0</v>
      </c>
      <c r="X35" s="0" t="n">
        <f aca="false">D35+N35</f>
        <v>0</v>
      </c>
      <c r="Y35" s="0" t="n">
        <f aca="false">E35+O35</f>
        <v>1798.42</v>
      </c>
      <c r="Z35" s="0" t="n">
        <f aca="false">F35+P35</f>
        <v>0</v>
      </c>
      <c r="AA35" s="0" t="n">
        <f aca="false">G35+Q35</f>
        <v>0</v>
      </c>
      <c r="AB35" s="0" t="n">
        <f aca="false">H35+R35</f>
        <v>0</v>
      </c>
      <c r="AC35" s="0" t="n">
        <f aca="false">I35+S35</f>
        <v>0</v>
      </c>
      <c r="AD35" s="0" t="n">
        <f aca="false">J35+T35</f>
        <v>0</v>
      </c>
      <c r="AE35" s="0" t="n">
        <f aca="false">K35+U35</f>
        <v>0</v>
      </c>
      <c r="AF35" s="0" t="n">
        <f aca="false">MIN(N(Debts!$E$5),V35)</f>
        <v>0</v>
      </c>
      <c r="AG35" s="0" t="n">
        <f aca="false">MIN(N(Debts!$E$6),W35)</f>
        <v>0</v>
      </c>
      <c r="AH35" s="0" t="n">
        <f aca="false">MIN(N(Debts!$E$7),X35)</f>
        <v>0</v>
      </c>
      <c r="AI35" s="0" t="n">
        <f aca="false">MIN(N(Debts!$E$8),Y35)</f>
        <v>245</v>
      </c>
      <c r="AJ35" s="0" t="n">
        <f aca="false">MIN(N(Debts!$E$9),Z35)</f>
        <v>0</v>
      </c>
      <c r="AK35" s="0" t="n">
        <f aca="false">MIN(N(Debts!$E$10),AA35)</f>
        <v>0</v>
      </c>
      <c r="AL35" s="0" t="n">
        <f aca="false">MIN(N(Debts!$E$11),AB35)</f>
        <v>0</v>
      </c>
      <c r="AM35" s="0" t="n">
        <f aca="false">MIN(N(Debts!$E$12),AC35)</f>
        <v>0</v>
      </c>
      <c r="AN35" s="0" t="n">
        <f aca="false">MIN(N(Debts!$E$13),AD35)</f>
        <v>0</v>
      </c>
      <c r="AO35" s="0" t="n">
        <f aca="false">MIN(N(Debts!$E$14),AE35)</f>
        <v>0</v>
      </c>
      <c r="AP35" s="0" t="n">
        <f aca="false">V35-AF35</f>
        <v>0</v>
      </c>
      <c r="AQ35" s="0" t="n">
        <f aca="false">W35-AG35</f>
        <v>0</v>
      </c>
      <c r="AR35" s="0" t="n">
        <f aca="false">X35-AH35</f>
        <v>0</v>
      </c>
      <c r="AS35" s="0" t="n">
        <f aca="false">Y35-AI35</f>
        <v>1553.42</v>
      </c>
      <c r="AT35" s="0" t="n">
        <f aca="false">Z35-AJ35</f>
        <v>0</v>
      </c>
      <c r="AU35" s="0" t="n">
        <f aca="false">AA35-AK35</f>
        <v>0</v>
      </c>
      <c r="AV35" s="0" t="n">
        <f aca="false">AB35-AL35</f>
        <v>0</v>
      </c>
      <c r="AW35" s="0" t="n">
        <f aca="false">AC35-AM35</f>
        <v>0</v>
      </c>
      <c r="AX35" s="0" t="n">
        <f aca="false">AD35-AN35</f>
        <v>0</v>
      </c>
      <c r="AY35" s="0" t="n">
        <f aca="false">AE35-AO35</f>
        <v>0</v>
      </c>
      <c r="AZ35" s="0" t="n">
        <f aca="false">MAX(0,MIN(AP35,$BT35-SUMIF($AP$2:$AY$2,"&lt;"&amp;AP$2,$AP35:$AY35)))</f>
        <v>0</v>
      </c>
      <c r="BA35" s="0" t="n">
        <f aca="false">MAX(0,MIN(AQ35,$BT35-SUMIF($AP$2:$AY$2,"&lt;"&amp;AQ$2,$AP35:$AY35)))</f>
        <v>0</v>
      </c>
      <c r="BB35" s="0" t="n">
        <f aca="false">MAX(0,MIN(AR35,$BT35-SUMIF($AP$2:$AY$2,"&lt;"&amp;AR$2,$AP35:$AY35)))</f>
        <v>0</v>
      </c>
      <c r="BC35" s="0" t="n">
        <f aca="false">MAX(0,MIN(AS35,$BT35-SUMIF($AP$2:$AY$2,"&lt;"&amp;AS$2,$AP35:$AY35)))</f>
        <v>405</v>
      </c>
      <c r="BD35" s="0" t="n">
        <f aca="false">MAX(0,MIN(AT35,$BT35-SUMIF($AP$2:$AY$2,"&lt;"&amp;AT$2,$AP35:$AY35)))</f>
        <v>0</v>
      </c>
      <c r="BE35" s="0" t="n">
        <f aca="false">MAX(0,MIN(AU35,$BT35-SUMIF($AP$2:$AY$2,"&lt;"&amp;AU$2,$AP35:$AY35)))</f>
        <v>0</v>
      </c>
      <c r="BF35" s="0" t="n">
        <f aca="false">MAX(0,MIN(AV35,$BT35-SUMIF($AP$2:$AY$2,"&lt;"&amp;AV$2,$AP35:$AY35)))</f>
        <v>0</v>
      </c>
      <c r="BG35" s="0" t="n">
        <f aca="false">MAX(0,MIN(AW35,$BT35-SUMIF($AP$2:$AY$2,"&lt;"&amp;AW$2,$AP35:$AY35)))</f>
        <v>0</v>
      </c>
      <c r="BH35" s="0" t="n">
        <f aca="false">MAX(0,MIN(AX35,$BT35-SUMIF($AP$2:$AY$2,"&lt;"&amp;AX$2,$AP35:$AY35)))</f>
        <v>0</v>
      </c>
      <c r="BI35" s="0" t="n">
        <f aca="false">MAX(0,MIN(AY35,$BT35-SUMIF($AP$2:$AY$2,"&lt;"&amp;AY$2,$AP35:$AY35)))</f>
        <v>0</v>
      </c>
      <c r="BJ35" s="0" t="n">
        <f aca="false">ROUND(V35-AF35-AZ35,2)</f>
        <v>0</v>
      </c>
      <c r="BK35" s="0" t="n">
        <f aca="false">ROUND(W35-AG35-BA35,2)</f>
        <v>0</v>
      </c>
      <c r="BL35" s="0" t="n">
        <f aca="false">ROUND(X35-AH35-BB35,2)</f>
        <v>0</v>
      </c>
      <c r="BM35" s="0" t="n">
        <f aca="false">ROUND(Y35-AI35-BC35,2)</f>
        <v>1148.42</v>
      </c>
      <c r="BN35" s="0" t="n">
        <f aca="false">ROUND(Z35-AJ35-BD35,2)</f>
        <v>0</v>
      </c>
      <c r="BO35" s="0" t="n">
        <f aca="false">ROUND(AA35-AK35-BE35,2)</f>
        <v>0</v>
      </c>
      <c r="BP35" s="0" t="n">
        <f aca="false">ROUND(AB35-AL35-BF35,2)</f>
        <v>0</v>
      </c>
      <c r="BQ35" s="0" t="n">
        <f aca="false">ROUND(AC35-AM35-BG35,2)</f>
        <v>0</v>
      </c>
      <c r="BR35" s="0" t="n">
        <f aca="false">ROUND(AD35-AN35-BH35,2)</f>
        <v>0</v>
      </c>
      <c r="BS35" s="0" t="n">
        <f aca="false">ROUND(AE35-AO35-BI35,2)</f>
        <v>0</v>
      </c>
      <c r="BT35" s="0" t="n">
        <f aca="false">MAX(0,Plan!$C$4-SUM(AF35:AO35))</f>
        <v>405</v>
      </c>
      <c r="BU35" s="0" t="n">
        <f aca="false">ROUND(SUM(BJ35:BS35),2)</f>
        <v>1148.42</v>
      </c>
      <c r="BV35" s="0" t="n">
        <f aca="false">SUM(AF35:AO35)+SUM(AZ35:BI35)</f>
        <v>650</v>
      </c>
      <c r="BW35" s="0" t="n">
        <f aca="false">SUM(L35:U35)</f>
        <v>11.76</v>
      </c>
    </row>
    <row r="36" customFormat="false" ht="15" hidden="false" customHeight="false" outlineLevel="0" collapsed="false">
      <c r="A36" s="0" t="n">
        <v>31</v>
      </c>
      <c r="B36" s="0" t="n">
        <f aca="false">BJ35</f>
        <v>0</v>
      </c>
      <c r="C36" s="0" t="n">
        <f aca="false">BK35</f>
        <v>0</v>
      </c>
      <c r="D36" s="0" t="n">
        <f aca="false">BL35</f>
        <v>0</v>
      </c>
      <c r="E36" s="0" t="n">
        <f aca="false">BM35</f>
        <v>1148.42</v>
      </c>
      <c r="F36" s="0" t="n">
        <f aca="false">BN35</f>
        <v>0</v>
      </c>
      <c r="G36" s="0" t="n">
        <f aca="false">BO35</f>
        <v>0</v>
      </c>
      <c r="H36" s="0" t="n">
        <f aca="false">BP35</f>
        <v>0</v>
      </c>
      <c r="I36" s="0" t="n">
        <f aca="false">BQ35</f>
        <v>0</v>
      </c>
      <c r="J36" s="0" t="n">
        <f aca="false">BR35</f>
        <v>0</v>
      </c>
      <c r="K36" s="0" t="n">
        <f aca="false">BS35</f>
        <v>0</v>
      </c>
      <c r="L36" s="0" t="n">
        <f aca="false">ROUND(B36*N(Debts!$D$5)/12,2)</f>
        <v>0</v>
      </c>
      <c r="M36" s="0" t="n">
        <f aca="false">ROUND(C36*N(Debts!$D$6)/12,2)</f>
        <v>0</v>
      </c>
      <c r="N36" s="0" t="n">
        <f aca="false">ROUND(D36*N(Debts!$D$7)/12,2)</f>
        <v>0</v>
      </c>
      <c r="O36" s="0" t="n">
        <f aca="false">ROUND(E36*N(Debts!$D$8)/12,2)</f>
        <v>7.56</v>
      </c>
      <c r="P36" s="0" t="n">
        <f aca="false">ROUND(F36*N(Debts!$D$9)/12,2)</f>
        <v>0</v>
      </c>
      <c r="Q36" s="0" t="n">
        <f aca="false">ROUND(G36*N(Debts!$D$10)/12,2)</f>
        <v>0</v>
      </c>
      <c r="R36" s="0" t="n">
        <f aca="false">ROUND(H36*N(Debts!$D$11)/12,2)</f>
        <v>0</v>
      </c>
      <c r="S36" s="0" t="n">
        <f aca="false">ROUND(I36*N(Debts!$D$12)/12,2)</f>
        <v>0</v>
      </c>
      <c r="T36" s="0" t="n">
        <f aca="false">ROUND(J36*N(Debts!$D$13)/12,2)</f>
        <v>0</v>
      </c>
      <c r="U36" s="0" t="n">
        <f aca="false">ROUND(K36*N(Debts!$D$14)/12,2)</f>
        <v>0</v>
      </c>
      <c r="V36" s="0" t="n">
        <f aca="false">B36+L36</f>
        <v>0</v>
      </c>
      <c r="W36" s="0" t="n">
        <f aca="false">C36+M36</f>
        <v>0</v>
      </c>
      <c r="X36" s="0" t="n">
        <f aca="false">D36+N36</f>
        <v>0</v>
      </c>
      <c r="Y36" s="0" t="n">
        <f aca="false">E36+O36</f>
        <v>1155.98</v>
      </c>
      <c r="Z36" s="0" t="n">
        <f aca="false">F36+P36</f>
        <v>0</v>
      </c>
      <c r="AA36" s="0" t="n">
        <f aca="false">G36+Q36</f>
        <v>0</v>
      </c>
      <c r="AB36" s="0" t="n">
        <f aca="false">H36+R36</f>
        <v>0</v>
      </c>
      <c r="AC36" s="0" t="n">
        <f aca="false">I36+S36</f>
        <v>0</v>
      </c>
      <c r="AD36" s="0" t="n">
        <f aca="false">J36+T36</f>
        <v>0</v>
      </c>
      <c r="AE36" s="0" t="n">
        <f aca="false">K36+U36</f>
        <v>0</v>
      </c>
      <c r="AF36" s="0" t="n">
        <f aca="false">MIN(N(Debts!$E$5),V36)</f>
        <v>0</v>
      </c>
      <c r="AG36" s="0" t="n">
        <f aca="false">MIN(N(Debts!$E$6),W36)</f>
        <v>0</v>
      </c>
      <c r="AH36" s="0" t="n">
        <f aca="false">MIN(N(Debts!$E$7),X36)</f>
        <v>0</v>
      </c>
      <c r="AI36" s="0" t="n">
        <f aca="false">MIN(N(Debts!$E$8),Y36)</f>
        <v>245</v>
      </c>
      <c r="AJ36" s="0" t="n">
        <f aca="false">MIN(N(Debts!$E$9),Z36)</f>
        <v>0</v>
      </c>
      <c r="AK36" s="0" t="n">
        <f aca="false">MIN(N(Debts!$E$10),AA36)</f>
        <v>0</v>
      </c>
      <c r="AL36" s="0" t="n">
        <f aca="false">MIN(N(Debts!$E$11),AB36)</f>
        <v>0</v>
      </c>
      <c r="AM36" s="0" t="n">
        <f aca="false">MIN(N(Debts!$E$12),AC36)</f>
        <v>0</v>
      </c>
      <c r="AN36" s="0" t="n">
        <f aca="false">MIN(N(Debts!$E$13),AD36)</f>
        <v>0</v>
      </c>
      <c r="AO36" s="0" t="n">
        <f aca="false">MIN(N(Debts!$E$14),AE36)</f>
        <v>0</v>
      </c>
      <c r="AP36" s="0" t="n">
        <f aca="false">V36-AF36</f>
        <v>0</v>
      </c>
      <c r="AQ36" s="0" t="n">
        <f aca="false">W36-AG36</f>
        <v>0</v>
      </c>
      <c r="AR36" s="0" t="n">
        <f aca="false">X36-AH36</f>
        <v>0</v>
      </c>
      <c r="AS36" s="0" t="n">
        <f aca="false">Y36-AI36</f>
        <v>910.98</v>
      </c>
      <c r="AT36" s="0" t="n">
        <f aca="false">Z36-AJ36</f>
        <v>0</v>
      </c>
      <c r="AU36" s="0" t="n">
        <f aca="false">AA36-AK36</f>
        <v>0</v>
      </c>
      <c r="AV36" s="0" t="n">
        <f aca="false">AB36-AL36</f>
        <v>0</v>
      </c>
      <c r="AW36" s="0" t="n">
        <f aca="false">AC36-AM36</f>
        <v>0</v>
      </c>
      <c r="AX36" s="0" t="n">
        <f aca="false">AD36-AN36</f>
        <v>0</v>
      </c>
      <c r="AY36" s="0" t="n">
        <f aca="false">AE36-AO36</f>
        <v>0</v>
      </c>
      <c r="AZ36" s="0" t="n">
        <f aca="false">MAX(0,MIN(AP36,$BT36-SUMIF($AP$2:$AY$2,"&lt;"&amp;AP$2,$AP36:$AY36)))</f>
        <v>0</v>
      </c>
      <c r="BA36" s="0" t="n">
        <f aca="false">MAX(0,MIN(AQ36,$BT36-SUMIF($AP$2:$AY$2,"&lt;"&amp;AQ$2,$AP36:$AY36)))</f>
        <v>0</v>
      </c>
      <c r="BB36" s="0" t="n">
        <f aca="false">MAX(0,MIN(AR36,$BT36-SUMIF($AP$2:$AY$2,"&lt;"&amp;AR$2,$AP36:$AY36)))</f>
        <v>0</v>
      </c>
      <c r="BC36" s="0" t="n">
        <f aca="false">MAX(0,MIN(AS36,$BT36-SUMIF($AP$2:$AY$2,"&lt;"&amp;AS$2,$AP36:$AY36)))</f>
        <v>405</v>
      </c>
      <c r="BD36" s="0" t="n">
        <f aca="false">MAX(0,MIN(AT36,$BT36-SUMIF($AP$2:$AY$2,"&lt;"&amp;AT$2,$AP36:$AY36)))</f>
        <v>0</v>
      </c>
      <c r="BE36" s="0" t="n">
        <f aca="false">MAX(0,MIN(AU36,$BT36-SUMIF($AP$2:$AY$2,"&lt;"&amp;AU$2,$AP36:$AY36)))</f>
        <v>0</v>
      </c>
      <c r="BF36" s="0" t="n">
        <f aca="false">MAX(0,MIN(AV36,$BT36-SUMIF($AP$2:$AY$2,"&lt;"&amp;AV$2,$AP36:$AY36)))</f>
        <v>0</v>
      </c>
      <c r="BG36" s="0" t="n">
        <f aca="false">MAX(0,MIN(AW36,$BT36-SUMIF($AP$2:$AY$2,"&lt;"&amp;AW$2,$AP36:$AY36)))</f>
        <v>0</v>
      </c>
      <c r="BH36" s="0" t="n">
        <f aca="false">MAX(0,MIN(AX36,$BT36-SUMIF($AP$2:$AY$2,"&lt;"&amp;AX$2,$AP36:$AY36)))</f>
        <v>0</v>
      </c>
      <c r="BI36" s="0" t="n">
        <f aca="false">MAX(0,MIN(AY36,$BT36-SUMIF($AP$2:$AY$2,"&lt;"&amp;AY$2,$AP36:$AY36)))</f>
        <v>0</v>
      </c>
      <c r="BJ36" s="0" t="n">
        <f aca="false">ROUND(V36-AF36-AZ36,2)</f>
        <v>0</v>
      </c>
      <c r="BK36" s="0" t="n">
        <f aca="false">ROUND(W36-AG36-BA36,2)</f>
        <v>0</v>
      </c>
      <c r="BL36" s="0" t="n">
        <f aca="false">ROUND(X36-AH36-BB36,2)</f>
        <v>0</v>
      </c>
      <c r="BM36" s="0" t="n">
        <f aca="false">ROUND(Y36-AI36-BC36,2)</f>
        <v>505.98</v>
      </c>
      <c r="BN36" s="0" t="n">
        <f aca="false">ROUND(Z36-AJ36-BD36,2)</f>
        <v>0</v>
      </c>
      <c r="BO36" s="0" t="n">
        <f aca="false">ROUND(AA36-AK36-BE36,2)</f>
        <v>0</v>
      </c>
      <c r="BP36" s="0" t="n">
        <f aca="false">ROUND(AB36-AL36-BF36,2)</f>
        <v>0</v>
      </c>
      <c r="BQ36" s="0" t="n">
        <f aca="false">ROUND(AC36-AM36-BG36,2)</f>
        <v>0</v>
      </c>
      <c r="BR36" s="0" t="n">
        <f aca="false">ROUND(AD36-AN36-BH36,2)</f>
        <v>0</v>
      </c>
      <c r="BS36" s="0" t="n">
        <f aca="false">ROUND(AE36-AO36-BI36,2)</f>
        <v>0</v>
      </c>
      <c r="BT36" s="0" t="n">
        <f aca="false">MAX(0,Plan!$C$4-SUM(AF36:AO36))</f>
        <v>405</v>
      </c>
      <c r="BU36" s="0" t="n">
        <f aca="false">ROUND(SUM(BJ36:BS36),2)</f>
        <v>505.98</v>
      </c>
      <c r="BV36" s="0" t="n">
        <f aca="false">SUM(AF36:AO36)+SUM(AZ36:BI36)</f>
        <v>650</v>
      </c>
      <c r="BW36" s="0" t="n">
        <f aca="false">SUM(L36:U36)</f>
        <v>7.56</v>
      </c>
    </row>
    <row r="37" customFormat="false" ht="15" hidden="false" customHeight="false" outlineLevel="0" collapsed="false">
      <c r="A37" s="0" t="n">
        <v>32</v>
      </c>
      <c r="B37" s="0" t="n">
        <f aca="false">BJ36</f>
        <v>0</v>
      </c>
      <c r="C37" s="0" t="n">
        <f aca="false">BK36</f>
        <v>0</v>
      </c>
      <c r="D37" s="0" t="n">
        <f aca="false">BL36</f>
        <v>0</v>
      </c>
      <c r="E37" s="0" t="n">
        <f aca="false">BM36</f>
        <v>505.98</v>
      </c>
      <c r="F37" s="0" t="n">
        <f aca="false">BN36</f>
        <v>0</v>
      </c>
      <c r="G37" s="0" t="n">
        <f aca="false">BO36</f>
        <v>0</v>
      </c>
      <c r="H37" s="0" t="n">
        <f aca="false">BP36</f>
        <v>0</v>
      </c>
      <c r="I37" s="0" t="n">
        <f aca="false">BQ36</f>
        <v>0</v>
      </c>
      <c r="J37" s="0" t="n">
        <f aca="false">BR36</f>
        <v>0</v>
      </c>
      <c r="K37" s="0" t="n">
        <f aca="false">BS36</f>
        <v>0</v>
      </c>
      <c r="L37" s="0" t="n">
        <f aca="false">ROUND(B37*N(Debts!$D$5)/12,2)</f>
        <v>0</v>
      </c>
      <c r="M37" s="0" t="n">
        <f aca="false">ROUND(C37*N(Debts!$D$6)/12,2)</f>
        <v>0</v>
      </c>
      <c r="N37" s="0" t="n">
        <f aca="false">ROUND(D37*N(Debts!$D$7)/12,2)</f>
        <v>0</v>
      </c>
      <c r="O37" s="0" t="n">
        <f aca="false">ROUND(E37*N(Debts!$D$8)/12,2)</f>
        <v>3.33</v>
      </c>
      <c r="P37" s="0" t="n">
        <f aca="false">ROUND(F37*N(Debts!$D$9)/12,2)</f>
        <v>0</v>
      </c>
      <c r="Q37" s="0" t="n">
        <f aca="false">ROUND(G37*N(Debts!$D$10)/12,2)</f>
        <v>0</v>
      </c>
      <c r="R37" s="0" t="n">
        <f aca="false">ROUND(H37*N(Debts!$D$11)/12,2)</f>
        <v>0</v>
      </c>
      <c r="S37" s="0" t="n">
        <f aca="false">ROUND(I37*N(Debts!$D$12)/12,2)</f>
        <v>0</v>
      </c>
      <c r="T37" s="0" t="n">
        <f aca="false">ROUND(J37*N(Debts!$D$13)/12,2)</f>
        <v>0</v>
      </c>
      <c r="U37" s="0" t="n">
        <f aca="false">ROUND(K37*N(Debts!$D$14)/12,2)</f>
        <v>0</v>
      </c>
      <c r="V37" s="0" t="n">
        <f aca="false">B37+L37</f>
        <v>0</v>
      </c>
      <c r="W37" s="0" t="n">
        <f aca="false">C37+M37</f>
        <v>0</v>
      </c>
      <c r="X37" s="0" t="n">
        <f aca="false">D37+N37</f>
        <v>0</v>
      </c>
      <c r="Y37" s="0" t="n">
        <f aca="false">E37+O37</f>
        <v>509.31</v>
      </c>
      <c r="Z37" s="0" t="n">
        <f aca="false">F37+P37</f>
        <v>0</v>
      </c>
      <c r="AA37" s="0" t="n">
        <f aca="false">G37+Q37</f>
        <v>0</v>
      </c>
      <c r="AB37" s="0" t="n">
        <f aca="false">H37+R37</f>
        <v>0</v>
      </c>
      <c r="AC37" s="0" t="n">
        <f aca="false">I37+S37</f>
        <v>0</v>
      </c>
      <c r="AD37" s="0" t="n">
        <f aca="false">J37+T37</f>
        <v>0</v>
      </c>
      <c r="AE37" s="0" t="n">
        <f aca="false">K37+U37</f>
        <v>0</v>
      </c>
      <c r="AF37" s="0" t="n">
        <f aca="false">MIN(N(Debts!$E$5),V37)</f>
        <v>0</v>
      </c>
      <c r="AG37" s="0" t="n">
        <f aca="false">MIN(N(Debts!$E$6),W37)</f>
        <v>0</v>
      </c>
      <c r="AH37" s="0" t="n">
        <f aca="false">MIN(N(Debts!$E$7),X37)</f>
        <v>0</v>
      </c>
      <c r="AI37" s="0" t="n">
        <f aca="false">MIN(N(Debts!$E$8),Y37)</f>
        <v>245</v>
      </c>
      <c r="AJ37" s="0" t="n">
        <f aca="false">MIN(N(Debts!$E$9),Z37)</f>
        <v>0</v>
      </c>
      <c r="AK37" s="0" t="n">
        <f aca="false">MIN(N(Debts!$E$10),AA37)</f>
        <v>0</v>
      </c>
      <c r="AL37" s="0" t="n">
        <f aca="false">MIN(N(Debts!$E$11),AB37)</f>
        <v>0</v>
      </c>
      <c r="AM37" s="0" t="n">
        <f aca="false">MIN(N(Debts!$E$12),AC37)</f>
        <v>0</v>
      </c>
      <c r="AN37" s="0" t="n">
        <f aca="false">MIN(N(Debts!$E$13),AD37)</f>
        <v>0</v>
      </c>
      <c r="AO37" s="0" t="n">
        <f aca="false">MIN(N(Debts!$E$14),AE37)</f>
        <v>0</v>
      </c>
      <c r="AP37" s="0" t="n">
        <f aca="false">V37-AF37</f>
        <v>0</v>
      </c>
      <c r="AQ37" s="0" t="n">
        <f aca="false">W37-AG37</f>
        <v>0</v>
      </c>
      <c r="AR37" s="0" t="n">
        <f aca="false">X37-AH37</f>
        <v>0</v>
      </c>
      <c r="AS37" s="0" t="n">
        <f aca="false">Y37-AI37</f>
        <v>264.31</v>
      </c>
      <c r="AT37" s="0" t="n">
        <f aca="false">Z37-AJ37</f>
        <v>0</v>
      </c>
      <c r="AU37" s="0" t="n">
        <f aca="false">AA37-AK37</f>
        <v>0</v>
      </c>
      <c r="AV37" s="0" t="n">
        <f aca="false">AB37-AL37</f>
        <v>0</v>
      </c>
      <c r="AW37" s="0" t="n">
        <f aca="false">AC37-AM37</f>
        <v>0</v>
      </c>
      <c r="AX37" s="0" t="n">
        <f aca="false">AD37-AN37</f>
        <v>0</v>
      </c>
      <c r="AY37" s="0" t="n">
        <f aca="false">AE37-AO37</f>
        <v>0</v>
      </c>
      <c r="AZ37" s="0" t="n">
        <f aca="false">MAX(0,MIN(AP37,$BT37-SUMIF($AP$2:$AY$2,"&lt;"&amp;AP$2,$AP37:$AY37)))</f>
        <v>0</v>
      </c>
      <c r="BA37" s="0" t="n">
        <f aca="false">MAX(0,MIN(AQ37,$BT37-SUMIF($AP$2:$AY$2,"&lt;"&amp;AQ$2,$AP37:$AY37)))</f>
        <v>0</v>
      </c>
      <c r="BB37" s="0" t="n">
        <f aca="false">MAX(0,MIN(AR37,$BT37-SUMIF($AP$2:$AY$2,"&lt;"&amp;AR$2,$AP37:$AY37)))</f>
        <v>0</v>
      </c>
      <c r="BC37" s="0" t="n">
        <f aca="false">MAX(0,MIN(AS37,$BT37-SUMIF($AP$2:$AY$2,"&lt;"&amp;AS$2,$AP37:$AY37)))</f>
        <v>264.31</v>
      </c>
      <c r="BD37" s="0" t="n">
        <f aca="false">MAX(0,MIN(AT37,$BT37-SUMIF($AP$2:$AY$2,"&lt;"&amp;AT$2,$AP37:$AY37)))</f>
        <v>0</v>
      </c>
      <c r="BE37" s="0" t="n">
        <f aca="false">MAX(0,MIN(AU37,$BT37-SUMIF($AP$2:$AY$2,"&lt;"&amp;AU$2,$AP37:$AY37)))</f>
        <v>0</v>
      </c>
      <c r="BF37" s="0" t="n">
        <f aca="false">MAX(0,MIN(AV37,$BT37-SUMIF($AP$2:$AY$2,"&lt;"&amp;AV$2,$AP37:$AY37)))</f>
        <v>0</v>
      </c>
      <c r="BG37" s="0" t="n">
        <f aca="false">MAX(0,MIN(AW37,$BT37-SUMIF($AP$2:$AY$2,"&lt;"&amp;AW$2,$AP37:$AY37)))</f>
        <v>0</v>
      </c>
      <c r="BH37" s="0" t="n">
        <f aca="false">MAX(0,MIN(AX37,$BT37-SUMIF($AP$2:$AY$2,"&lt;"&amp;AX$2,$AP37:$AY37)))</f>
        <v>0</v>
      </c>
      <c r="BI37" s="0" t="n">
        <f aca="false">MAX(0,MIN(AY37,$BT37-SUMIF($AP$2:$AY$2,"&lt;"&amp;AY$2,$AP37:$AY37)))</f>
        <v>0</v>
      </c>
      <c r="BJ37" s="0" t="n">
        <f aca="false">ROUND(V37-AF37-AZ37,2)</f>
        <v>0</v>
      </c>
      <c r="BK37" s="0" t="n">
        <f aca="false">ROUND(W37-AG37-BA37,2)</f>
        <v>0</v>
      </c>
      <c r="BL37" s="0" t="n">
        <f aca="false">ROUND(X37-AH37-BB37,2)</f>
        <v>0</v>
      </c>
      <c r="BM37" s="0" t="n">
        <f aca="false">ROUND(Y37-AI37-BC37,2)</f>
        <v>0</v>
      </c>
      <c r="BN37" s="0" t="n">
        <f aca="false">ROUND(Z37-AJ37-BD37,2)</f>
        <v>0</v>
      </c>
      <c r="BO37" s="0" t="n">
        <f aca="false">ROUND(AA37-AK37-BE37,2)</f>
        <v>0</v>
      </c>
      <c r="BP37" s="0" t="n">
        <f aca="false">ROUND(AB37-AL37-BF37,2)</f>
        <v>0</v>
      </c>
      <c r="BQ37" s="0" t="n">
        <f aca="false">ROUND(AC37-AM37-BG37,2)</f>
        <v>0</v>
      </c>
      <c r="BR37" s="0" t="n">
        <f aca="false">ROUND(AD37-AN37-BH37,2)</f>
        <v>0</v>
      </c>
      <c r="BS37" s="0" t="n">
        <f aca="false">ROUND(AE37-AO37-BI37,2)</f>
        <v>0</v>
      </c>
      <c r="BT37" s="0" t="n">
        <f aca="false">MAX(0,Plan!$C$4-SUM(AF37:AO37))</f>
        <v>405</v>
      </c>
      <c r="BU37" s="0" t="n">
        <f aca="false">ROUND(SUM(BJ37:BS37),2)</f>
        <v>0</v>
      </c>
      <c r="BV37" s="0" t="n">
        <f aca="false">SUM(AF37:AO37)+SUM(AZ37:BI37)</f>
        <v>509.31</v>
      </c>
      <c r="BW37" s="0" t="n">
        <f aca="false">SUM(L37:U37)</f>
        <v>3.33</v>
      </c>
    </row>
    <row r="38" customFormat="false" ht="15" hidden="false" customHeight="false" outlineLevel="0" collapsed="false">
      <c r="A38" s="0" t="n">
        <v>33</v>
      </c>
      <c r="B38" s="0" t="n">
        <f aca="false">BJ37</f>
        <v>0</v>
      </c>
      <c r="C38" s="0" t="n">
        <f aca="false">BK37</f>
        <v>0</v>
      </c>
      <c r="D38" s="0" t="n">
        <f aca="false">BL37</f>
        <v>0</v>
      </c>
      <c r="E38" s="0" t="n">
        <f aca="false">BM37</f>
        <v>0</v>
      </c>
      <c r="F38" s="0" t="n">
        <f aca="false">BN37</f>
        <v>0</v>
      </c>
      <c r="G38" s="0" t="n">
        <f aca="false">BO37</f>
        <v>0</v>
      </c>
      <c r="H38" s="0" t="n">
        <f aca="false">BP37</f>
        <v>0</v>
      </c>
      <c r="I38" s="0" t="n">
        <f aca="false">BQ37</f>
        <v>0</v>
      </c>
      <c r="J38" s="0" t="n">
        <f aca="false">BR37</f>
        <v>0</v>
      </c>
      <c r="K38" s="0" t="n">
        <f aca="false">BS37</f>
        <v>0</v>
      </c>
      <c r="L38" s="0" t="n">
        <f aca="false">ROUND(B38*N(Debts!$D$5)/12,2)</f>
        <v>0</v>
      </c>
      <c r="M38" s="0" t="n">
        <f aca="false">ROUND(C38*N(Debts!$D$6)/12,2)</f>
        <v>0</v>
      </c>
      <c r="N38" s="0" t="n">
        <f aca="false">ROUND(D38*N(Debts!$D$7)/12,2)</f>
        <v>0</v>
      </c>
      <c r="O38" s="0" t="n">
        <f aca="false">ROUND(E38*N(Debts!$D$8)/12,2)</f>
        <v>0</v>
      </c>
      <c r="P38" s="0" t="n">
        <f aca="false">ROUND(F38*N(Debts!$D$9)/12,2)</f>
        <v>0</v>
      </c>
      <c r="Q38" s="0" t="n">
        <f aca="false">ROUND(G38*N(Debts!$D$10)/12,2)</f>
        <v>0</v>
      </c>
      <c r="R38" s="0" t="n">
        <f aca="false">ROUND(H38*N(Debts!$D$11)/12,2)</f>
        <v>0</v>
      </c>
      <c r="S38" s="0" t="n">
        <f aca="false">ROUND(I38*N(Debts!$D$12)/12,2)</f>
        <v>0</v>
      </c>
      <c r="T38" s="0" t="n">
        <f aca="false">ROUND(J38*N(Debts!$D$13)/12,2)</f>
        <v>0</v>
      </c>
      <c r="U38" s="0" t="n">
        <f aca="false">ROUND(K38*N(Debts!$D$14)/12,2)</f>
        <v>0</v>
      </c>
      <c r="V38" s="0" t="n">
        <f aca="false">B38+L38</f>
        <v>0</v>
      </c>
      <c r="W38" s="0" t="n">
        <f aca="false">C38+M38</f>
        <v>0</v>
      </c>
      <c r="X38" s="0" t="n">
        <f aca="false">D38+N38</f>
        <v>0</v>
      </c>
      <c r="Y38" s="0" t="n">
        <f aca="false">E38+O38</f>
        <v>0</v>
      </c>
      <c r="Z38" s="0" t="n">
        <f aca="false">F38+P38</f>
        <v>0</v>
      </c>
      <c r="AA38" s="0" t="n">
        <f aca="false">G38+Q38</f>
        <v>0</v>
      </c>
      <c r="AB38" s="0" t="n">
        <f aca="false">H38+R38</f>
        <v>0</v>
      </c>
      <c r="AC38" s="0" t="n">
        <f aca="false">I38+S38</f>
        <v>0</v>
      </c>
      <c r="AD38" s="0" t="n">
        <f aca="false">J38+T38</f>
        <v>0</v>
      </c>
      <c r="AE38" s="0" t="n">
        <f aca="false">K38+U38</f>
        <v>0</v>
      </c>
      <c r="AF38" s="0" t="n">
        <f aca="false">MIN(N(Debts!$E$5),V38)</f>
        <v>0</v>
      </c>
      <c r="AG38" s="0" t="n">
        <f aca="false">MIN(N(Debts!$E$6),W38)</f>
        <v>0</v>
      </c>
      <c r="AH38" s="0" t="n">
        <f aca="false">MIN(N(Debts!$E$7),X38)</f>
        <v>0</v>
      </c>
      <c r="AI38" s="0" t="n">
        <f aca="false">MIN(N(Debts!$E$8),Y38)</f>
        <v>0</v>
      </c>
      <c r="AJ38" s="0" t="n">
        <f aca="false">MIN(N(Debts!$E$9),Z38)</f>
        <v>0</v>
      </c>
      <c r="AK38" s="0" t="n">
        <f aca="false">MIN(N(Debts!$E$10),AA38)</f>
        <v>0</v>
      </c>
      <c r="AL38" s="0" t="n">
        <f aca="false">MIN(N(Debts!$E$11),AB38)</f>
        <v>0</v>
      </c>
      <c r="AM38" s="0" t="n">
        <f aca="false">MIN(N(Debts!$E$12),AC38)</f>
        <v>0</v>
      </c>
      <c r="AN38" s="0" t="n">
        <f aca="false">MIN(N(Debts!$E$13),AD38)</f>
        <v>0</v>
      </c>
      <c r="AO38" s="0" t="n">
        <f aca="false">MIN(N(Debts!$E$14),AE38)</f>
        <v>0</v>
      </c>
      <c r="AP38" s="0" t="n">
        <f aca="false">V38-AF38</f>
        <v>0</v>
      </c>
      <c r="AQ38" s="0" t="n">
        <f aca="false">W38-AG38</f>
        <v>0</v>
      </c>
      <c r="AR38" s="0" t="n">
        <f aca="false">X38-AH38</f>
        <v>0</v>
      </c>
      <c r="AS38" s="0" t="n">
        <f aca="false">Y38-AI38</f>
        <v>0</v>
      </c>
      <c r="AT38" s="0" t="n">
        <f aca="false">Z38-AJ38</f>
        <v>0</v>
      </c>
      <c r="AU38" s="0" t="n">
        <f aca="false">AA38-AK38</f>
        <v>0</v>
      </c>
      <c r="AV38" s="0" t="n">
        <f aca="false">AB38-AL38</f>
        <v>0</v>
      </c>
      <c r="AW38" s="0" t="n">
        <f aca="false">AC38-AM38</f>
        <v>0</v>
      </c>
      <c r="AX38" s="0" t="n">
        <f aca="false">AD38-AN38</f>
        <v>0</v>
      </c>
      <c r="AY38" s="0" t="n">
        <f aca="false">AE38-AO38</f>
        <v>0</v>
      </c>
      <c r="AZ38" s="0" t="n">
        <f aca="false">MAX(0,MIN(AP38,$BT38-SUMIF($AP$2:$AY$2,"&lt;"&amp;AP$2,$AP38:$AY38)))</f>
        <v>0</v>
      </c>
      <c r="BA38" s="0" t="n">
        <f aca="false">MAX(0,MIN(AQ38,$BT38-SUMIF($AP$2:$AY$2,"&lt;"&amp;AQ$2,$AP38:$AY38)))</f>
        <v>0</v>
      </c>
      <c r="BB38" s="0" t="n">
        <f aca="false">MAX(0,MIN(AR38,$BT38-SUMIF($AP$2:$AY$2,"&lt;"&amp;AR$2,$AP38:$AY38)))</f>
        <v>0</v>
      </c>
      <c r="BC38" s="0" t="n">
        <f aca="false">MAX(0,MIN(AS38,$BT38-SUMIF($AP$2:$AY$2,"&lt;"&amp;AS$2,$AP38:$AY38)))</f>
        <v>0</v>
      </c>
      <c r="BD38" s="0" t="n">
        <f aca="false">MAX(0,MIN(AT38,$BT38-SUMIF($AP$2:$AY$2,"&lt;"&amp;AT$2,$AP38:$AY38)))</f>
        <v>0</v>
      </c>
      <c r="BE38" s="0" t="n">
        <f aca="false">MAX(0,MIN(AU38,$BT38-SUMIF($AP$2:$AY$2,"&lt;"&amp;AU$2,$AP38:$AY38)))</f>
        <v>0</v>
      </c>
      <c r="BF38" s="0" t="n">
        <f aca="false">MAX(0,MIN(AV38,$BT38-SUMIF($AP$2:$AY$2,"&lt;"&amp;AV$2,$AP38:$AY38)))</f>
        <v>0</v>
      </c>
      <c r="BG38" s="0" t="n">
        <f aca="false">MAX(0,MIN(AW38,$BT38-SUMIF($AP$2:$AY$2,"&lt;"&amp;AW$2,$AP38:$AY38)))</f>
        <v>0</v>
      </c>
      <c r="BH38" s="0" t="n">
        <f aca="false">MAX(0,MIN(AX38,$BT38-SUMIF($AP$2:$AY$2,"&lt;"&amp;AX$2,$AP38:$AY38)))</f>
        <v>0</v>
      </c>
      <c r="BI38" s="0" t="n">
        <f aca="false">MAX(0,MIN(AY38,$BT38-SUMIF($AP$2:$AY$2,"&lt;"&amp;AY$2,$AP38:$AY38)))</f>
        <v>0</v>
      </c>
      <c r="BJ38" s="0" t="n">
        <f aca="false">ROUND(V38-AF38-AZ38,2)</f>
        <v>0</v>
      </c>
      <c r="BK38" s="0" t="n">
        <f aca="false">ROUND(W38-AG38-BA38,2)</f>
        <v>0</v>
      </c>
      <c r="BL38" s="0" t="n">
        <f aca="false">ROUND(X38-AH38-BB38,2)</f>
        <v>0</v>
      </c>
      <c r="BM38" s="0" t="n">
        <f aca="false">ROUND(Y38-AI38-BC38,2)</f>
        <v>0</v>
      </c>
      <c r="BN38" s="0" t="n">
        <f aca="false">ROUND(Z38-AJ38-BD38,2)</f>
        <v>0</v>
      </c>
      <c r="BO38" s="0" t="n">
        <f aca="false">ROUND(AA38-AK38-BE38,2)</f>
        <v>0</v>
      </c>
      <c r="BP38" s="0" t="n">
        <f aca="false">ROUND(AB38-AL38-BF38,2)</f>
        <v>0</v>
      </c>
      <c r="BQ38" s="0" t="n">
        <f aca="false">ROUND(AC38-AM38-BG38,2)</f>
        <v>0</v>
      </c>
      <c r="BR38" s="0" t="n">
        <f aca="false">ROUND(AD38-AN38-BH38,2)</f>
        <v>0</v>
      </c>
      <c r="BS38" s="0" t="n">
        <f aca="false">ROUND(AE38-AO38-BI38,2)</f>
        <v>0</v>
      </c>
      <c r="BT38" s="0" t="n">
        <f aca="false">MAX(0,Plan!$C$4-SUM(AF38:AO38))</f>
        <v>650</v>
      </c>
      <c r="BU38" s="0" t="n">
        <f aca="false">ROUND(SUM(BJ38:BS38),2)</f>
        <v>0</v>
      </c>
      <c r="BV38" s="0" t="n">
        <f aca="false">SUM(AF38:AO38)+SUM(AZ38:BI38)</f>
        <v>0</v>
      </c>
      <c r="BW38" s="0" t="n">
        <f aca="false">SUM(L38:U38)</f>
        <v>0</v>
      </c>
    </row>
    <row r="39" customFormat="false" ht="15" hidden="false" customHeight="false" outlineLevel="0" collapsed="false">
      <c r="A39" s="0" t="n">
        <v>34</v>
      </c>
      <c r="B39" s="0" t="n">
        <f aca="false">BJ38</f>
        <v>0</v>
      </c>
      <c r="C39" s="0" t="n">
        <f aca="false">BK38</f>
        <v>0</v>
      </c>
      <c r="D39" s="0" t="n">
        <f aca="false">BL38</f>
        <v>0</v>
      </c>
      <c r="E39" s="0" t="n">
        <f aca="false">BM38</f>
        <v>0</v>
      </c>
      <c r="F39" s="0" t="n">
        <f aca="false">BN38</f>
        <v>0</v>
      </c>
      <c r="G39" s="0" t="n">
        <f aca="false">BO38</f>
        <v>0</v>
      </c>
      <c r="H39" s="0" t="n">
        <f aca="false">BP38</f>
        <v>0</v>
      </c>
      <c r="I39" s="0" t="n">
        <f aca="false">BQ38</f>
        <v>0</v>
      </c>
      <c r="J39" s="0" t="n">
        <f aca="false">BR38</f>
        <v>0</v>
      </c>
      <c r="K39" s="0" t="n">
        <f aca="false">BS38</f>
        <v>0</v>
      </c>
      <c r="L39" s="0" t="n">
        <f aca="false">ROUND(B39*N(Debts!$D$5)/12,2)</f>
        <v>0</v>
      </c>
      <c r="M39" s="0" t="n">
        <f aca="false">ROUND(C39*N(Debts!$D$6)/12,2)</f>
        <v>0</v>
      </c>
      <c r="N39" s="0" t="n">
        <f aca="false">ROUND(D39*N(Debts!$D$7)/12,2)</f>
        <v>0</v>
      </c>
      <c r="O39" s="0" t="n">
        <f aca="false">ROUND(E39*N(Debts!$D$8)/12,2)</f>
        <v>0</v>
      </c>
      <c r="P39" s="0" t="n">
        <f aca="false">ROUND(F39*N(Debts!$D$9)/12,2)</f>
        <v>0</v>
      </c>
      <c r="Q39" s="0" t="n">
        <f aca="false">ROUND(G39*N(Debts!$D$10)/12,2)</f>
        <v>0</v>
      </c>
      <c r="R39" s="0" t="n">
        <f aca="false">ROUND(H39*N(Debts!$D$11)/12,2)</f>
        <v>0</v>
      </c>
      <c r="S39" s="0" t="n">
        <f aca="false">ROUND(I39*N(Debts!$D$12)/12,2)</f>
        <v>0</v>
      </c>
      <c r="T39" s="0" t="n">
        <f aca="false">ROUND(J39*N(Debts!$D$13)/12,2)</f>
        <v>0</v>
      </c>
      <c r="U39" s="0" t="n">
        <f aca="false">ROUND(K39*N(Debts!$D$14)/12,2)</f>
        <v>0</v>
      </c>
      <c r="V39" s="0" t="n">
        <f aca="false">B39+L39</f>
        <v>0</v>
      </c>
      <c r="W39" s="0" t="n">
        <f aca="false">C39+M39</f>
        <v>0</v>
      </c>
      <c r="X39" s="0" t="n">
        <f aca="false">D39+N39</f>
        <v>0</v>
      </c>
      <c r="Y39" s="0" t="n">
        <f aca="false">E39+O39</f>
        <v>0</v>
      </c>
      <c r="Z39" s="0" t="n">
        <f aca="false">F39+P39</f>
        <v>0</v>
      </c>
      <c r="AA39" s="0" t="n">
        <f aca="false">G39+Q39</f>
        <v>0</v>
      </c>
      <c r="AB39" s="0" t="n">
        <f aca="false">H39+R39</f>
        <v>0</v>
      </c>
      <c r="AC39" s="0" t="n">
        <f aca="false">I39+S39</f>
        <v>0</v>
      </c>
      <c r="AD39" s="0" t="n">
        <f aca="false">J39+T39</f>
        <v>0</v>
      </c>
      <c r="AE39" s="0" t="n">
        <f aca="false">K39+U39</f>
        <v>0</v>
      </c>
      <c r="AF39" s="0" t="n">
        <f aca="false">MIN(N(Debts!$E$5),V39)</f>
        <v>0</v>
      </c>
      <c r="AG39" s="0" t="n">
        <f aca="false">MIN(N(Debts!$E$6),W39)</f>
        <v>0</v>
      </c>
      <c r="AH39" s="0" t="n">
        <f aca="false">MIN(N(Debts!$E$7),X39)</f>
        <v>0</v>
      </c>
      <c r="AI39" s="0" t="n">
        <f aca="false">MIN(N(Debts!$E$8),Y39)</f>
        <v>0</v>
      </c>
      <c r="AJ39" s="0" t="n">
        <f aca="false">MIN(N(Debts!$E$9),Z39)</f>
        <v>0</v>
      </c>
      <c r="AK39" s="0" t="n">
        <f aca="false">MIN(N(Debts!$E$10),AA39)</f>
        <v>0</v>
      </c>
      <c r="AL39" s="0" t="n">
        <f aca="false">MIN(N(Debts!$E$11),AB39)</f>
        <v>0</v>
      </c>
      <c r="AM39" s="0" t="n">
        <f aca="false">MIN(N(Debts!$E$12),AC39)</f>
        <v>0</v>
      </c>
      <c r="AN39" s="0" t="n">
        <f aca="false">MIN(N(Debts!$E$13),AD39)</f>
        <v>0</v>
      </c>
      <c r="AO39" s="0" t="n">
        <f aca="false">MIN(N(Debts!$E$14),AE39)</f>
        <v>0</v>
      </c>
      <c r="AP39" s="0" t="n">
        <f aca="false">V39-AF39</f>
        <v>0</v>
      </c>
      <c r="AQ39" s="0" t="n">
        <f aca="false">W39-AG39</f>
        <v>0</v>
      </c>
      <c r="AR39" s="0" t="n">
        <f aca="false">X39-AH39</f>
        <v>0</v>
      </c>
      <c r="AS39" s="0" t="n">
        <f aca="false">Y39-AI39</f>
        <v>0</v>
      </c>
      <c r="AT39" s="0" t="n">
        <f aca="false">Z39-AJ39</f>
        <v>0</v>
      </c>
      <c r="AU39" s="0" t="n">
        <f aca="false">AA39-AK39</f>
        <v>0</v>
      </c>
      <c r="AV39" s="0" t="n">
        <f aca="false">AB39-AL39</f>
        <v>0</v>
      </c>
      <c r="AW39" s="0" t="n">
        <f aca="false">AC39-AM39</f>
        <v>0</v>
      </c>
      <c r="AX39" s="0" t="n">
        <f aca="false">AD39-AN39</f>
        <v>0</v>
      </c>
      <c r="AY39" s="0" t="n">
        <f aca="false">AE39-AO39</f>
        <v>0</v>
      </c>
      <c r="AZ39" s="0" t="n">
        <f aca="false">MAX(0,MIN(AP39,$BT39-SUMIF($AP$2:$AY$2,"&lt;"&amp;AP$2,$AP39:$AY39)))</f>
        <v>0</v>
      </c>
      <c r="BA39" s="0" t="n">
        <f aca="false">MAX(0,MIN(AQ39,$BT39-SUMIF($AP$2:$AY$2,"&lt;"&amp;AQ$2,$AP39:$AY39)))</f>
        <v>0</v>
      </c>
      <c r="BB39" s="0" t="n">
        <f aca="false">MAX(0,MIN(AR39,$BT39-SUMIF($AP$2:$AY$2,"&lt;"&amp;AR$2,$AP39:$AY39)))</f>
        <v>0</v>
      </c>
      <c r="BC39" s="0" t="n">
        <f aca="false">MAX(0,MIN(AS39,$BT39-SUMIF($AP$2:$AY$2,"&lt;"&amp;AS$2,$AP39:$AY39)))</f>
        <v>0</v>
      </c>
      <c r="BD39" s="0" t="n">
        <f aca="false">MAX(0,MIN(AT39,$BT39-SUMIF($AP$2:$AY$2,"&lt;"&amp;AT$2,$AP39:$AY39)))</f>
        <v>0</v>
      </c>
      <c r="BE39" s="0" t="n">
        <f aca="false">MAX(0,MIN(AU39,$BT39-SUMIF($AP$2:$AY$2,"&lt;"&amp;AU$2,$AP39:$AY39)))</f>
        <v>0</v>
      </c>
      <c r="BF39" s="0" t="n">
        <f aca="false">MAX(0,MIN(AV39,$BT39-SUMIF($AP$2:$AY$2,"&lt;"&amp;AV$2,$AP39:$AY39)))</f>
        <v>0</v>
      </c>
      <c r="BG39" s="0" t="n">
        <f aca="false">MAX(0,MIN(AW39,$BT39-SUMIF($AP$2:$AY$2,"&lt;"&amp;AW$2,$AP39:$AY39)))</f>
        <v>0</v>
      </c>
      <c r="BH39" s="0" t="n">
        <f aca="false">MAX(0,MIN(AX39,$BT39-SUMIF($AP$2:$AY$2,"&lt;"&amp;AX$2,$AP39:$AY39)))</f>
        <v>0</v>
      </c>
      <c r="BI39" s="0" t="n">
        <f aca="false">MAX(0,MIN(AY39,$BT39-SUMIF($AP$2:$AY$2,"&lt;"&amp;AY$2,$AP39:$AY39)))</f>
        <v>0</v>
      </c>
      <c r="BJ39" s="0" t="n">
        <f aca="false">ROUND(V39-AF39-AZ39,2)</f>
        <v>0</v>
      </c>
      <c r="BK39" s="0" t="n">
        <f aca="false">ROUND(W39-AG39-BA39,2)</f>
        <v>0</v>
      </c>
      <c r="BL39" s="0" t="n">
        <f aca="false">ROUND(X39-AH39-BB39,2)</f>
        <v>0</v>
      </c>
      <c r="BM39" s="0" t="n">
        <f aca="false">ROUND(Y39-AI39-BC39,2)</f>
        <v>0</v>
      </c>
      <c r="BN39" s="0" t="n">
        <f aca="false">ROUND(Z39-AJ39-BD39,2)</f>
        <v>0</v>
      </c>
      <c r="BO39" s="0" t="n">
        <f aca="false">ROUND(AA39-AK39-BE39,2)</f>
        <v>0</v>
      </c>
      <c r="BP39" s="0" t="n">
        <f aca="false">ROUND(AB39-AL39-BF39,2)</f>
        <v>0</v>
      </c>
      <c r="BQ39" s="0" t="n">
        <f aca="false">ROUND(AC39-AM39-BG39,2)</f>
        <v>0</v>
      </c>
      <c r="BR39" s="0" t="n">
        <f aca="false">ROUND(AD39-AN39-BH39,2)</f>
        <v>0</v>
      </c>
      <c r="BS39" s="0" t="n">
        <f aca="false">ROUND(AE39-AO39-BI39,2)</f>
        <v>0</v>
      </c>
      <c r="BT39" s="0" t="n">
        <f aca="false">MAX(0,Plan!$C$4-SUM(AF39:AO39))</f>
        <v>650</v>
      </c>
      <c r="BU39" s="0" t="n">
        <f aca="false">ROUND(SUM(BJ39:BS39),2)</f>
        <v>0</v>
      </c>
      <c r="BV39" s="0" t="n">
        <f aca="false">SUM(AF39:AO39)+SUM(AZ39:BI39)</f>
        <v>0</v>
      </c>
      <c r="BW39" s="0" t="n">
        <f aca="false">SUM(L39:U39)</f>
        <v>0</v>
      </c>
    </row>
    <row r="40" customFormat="false" ht="15" hidden="false" customHeight="false" outlineLevel="0" collapsed="false">
      <c r="A40" s="0" t="n">
        <v>35</v>
      </c>
      <c r="B40" s="0" t="n">
        <f aca="false">BJ39</f>
        <v>0</v>
      </c>
      <c r="C40" s="0" t="n">
        <f aca="false">BK39</f>
        <v>0</v>
      </c>
      <c r="D40" s="0" t="n">
        <f aca="false">BL39</f>
        <v>0</v>
      </c>
      <c r="E40" s="0" t="n">
        <f aca="false">BM39</f>
        <v>0</v>
      </c>
      <c r="F40" s="0" t="n">
        <f aca="false">BN39</f>
        <v>0</v>
      </c>
      <c r="G40" s="0" t="n">
        <f aca="false">BO39</f>
        <v>0</v>
      </c>
      <c r="H40" s="0" t="n">
        <f aca="false">BP39</f>
        <v>0</v>
      </c>
      <c r="I40" s="0" t="n">
        <f aca="false">BQ39</f>
        <v>0</v>
      </c>
      <c r="J40" s="0" t="n">
        <f aca="false">BR39</f>
        <v>0</v>
      </c>
      <c r="K40" s="0" t="n">
        <f aca="false">BS39</f>
        <v>0</v>
      </c>
      <c r="L40" s="0" t="n">
        <f aca="false">ROUND(B40*N(Debts!$D$5)/12,2)</f>
        <v>0</v>
      </c>
      <c r="M40" s="0" t="n">
        <f aca="false">ROUND(C40*N(Debts!$D$6)/12,2)</f>
        <v>0</v>
      </c>
      <c r="N40" s="0" t="n">
        <f aca="false">ROUND(D40*N(Debts!$D$7)/12,2)</f>
        <v>0</v>
      </c>
      <c r="O40" s="0" t="n">
        <f aca="false">ROUND(E40*N(Debts!$D$8)/12,2)</f>
        <v>0</v>
      </c>
      <c r="P40" s="0" t="n">
        <f aca="false">ROUND(F40*N(Debts!$D$9)/12,2)</f>
        <v>0</v>
      </c>
      <c r="Q40" s="0" t="n">
        <f aca="false">ROUND(G40*N(Debts!$D$10)/12,2)</f>
        <v>0</v>
      </c>
      <c r="R40" s="0" t="n">
        <f aca="false">ROUND(H40*N(Debts!$D$11)/12,2)</f>
        <v>0</v>
      </c>
      <c r="S40" s="0" t="n">
        <f aca="false">ROUND(I40*N(Debts!$D$12)/12,2)</f>
        <v>0</v>
      </c>
      <c r="T40" s="0" t="n">
        <f aca="false">ROUND(J40*N(Debts!$D$13)/12,2)</f>
        <v>0</v>
      </c>
      <c r="U40" s="0" t="n">
        <f aca="false">ROUND(K40*N(Debts!$D$14)/12,2)</f>
        <v>0</v>
      </c>
      <c r="V40" s="0" t="n">
        <f aca="false">B40+L40</f>
        <v>0</v>
      </c>
      <c r="W40" s="0" t="n">
        <f aca="false">C40+M40</f>
        <v>0</v>
      </c>
      <c r="X40" s="0" t="n">
        <f aca="false">D40+N40</f>
        <v>0</v>
      </c>
      <c r="Y40" s="0" t="n">
        <f aca="false">E40+O40</f>
        <v>0</v>
      </c>
      <c r="Z40" s="0" t="n">
        <f aca="false">F40+P40</f>
        <v>0</v>
      </c>
      <c r="AA40" s="0" t="n">
        <f aca="false">G40+Q40</f>
        <v>0</v>
      </c>
      <c r="AB40" s="0" t="n">
        <f aca="false">H40+R40</f>
        <v>0</v>
      </c>
      <c r="AC40" s="0" t="n">
        <f aca="false">I40+S40</f>
        <v>0</v>
      </c>
      <c r="AD40" s="0" t="n">
        <f aca="false">J40+T40</f>
        <v>0</v>
      </c>
      <c r="AE40" s="0" t="n">
        <f aca="false">K40+U40</f>
        <v>0</v>
      </c>
      <c r="AF40" s="0" t="n">
        <f aca="false">MIN(N(Debts!$E$5),V40)</f>
        <v>0</v>
      </c>
      <c r="AG40" s="0" t="n">
        <f aca="false">MIN(N(Debts!$E$6),W40)</f>
        <v>0</v>
      </c>
      <c r="AH40" s="0" t="n">
        <f aca="false">MIN(N(Debts!$E$7),X40)</f>
        <v>0</v>
      </c>
      <c r="AI40" s="0" t="n">
        <f aca="false">MIN(N(Debts!$E$8),Y40)</f>
        <v>0</v>
      </c>
      <c r="AJ40" s="0" t="n">
        <f aca="false">MIN(N(Debts!$E$9),Z40)</f>
        <v>0</v>
      </c>
      <c r="AK40" s="0" t="n">
        <f aca="false">MIN(N(Debts!$E$10),AA40)</f>
        <v>0</v>
      </c>
      <c r="AL40" s="0" t="n">
        <f aca="false">MIN(N(Debts!$E$11),AB40)</f>
        <v>0</v>
      </c>
      <c r="AM40" s="0" t="n">
        <f aca="false">MIN(N(Debts!$E$12),AC40)</f>
        <v>0</v>
      </c>
      <c r="AN40" s="0" t="n">
        <f aca="false">MIN(N(Debts!$E$13),AD40)</f>
        <v>0</v>
      </c>
      <c r="AO40" s="0" t="n">
        <f aca="false">MIN(N(Debts!$E$14),AE40)</f>
        <v>0</v>
      </c>
      <c r="AP40" s="0" t="n">
        <f aca="false">V40-AF40</f>
        <v>0</v>
      </c>
      <c r="AQ40" s="0" t="n">
        <f aca="false">W40-AG40</f>
        <v>0</v>
      </c>
      <c r="AR40" s="0" t="n">
        <f aca="false">X40-AH40</f>
        <v>0</v>
      </c>
      <c r="AS40" s="0" t="n">
        <f aca="false">Y40-AI40</f>
        <v>0</v>
      </c>
      <c r="AT40" s="0" t="n">
        <f aca="false">Z40-AJ40</f>
        <v>0</v>
      </c>
      <c r="AU40" s="0" t="n">
        <f aca="false">AA40-AK40</f>
        <v>0</v>
      </c>
      <c r="AV40" s="0" t="n">
        <f aca="false">AB40-AL40</f>
        <v>0</v>
      </c>
      <c r="AW40" s="0" t="n">
        <f aca="false">AC40-AM40</f>
        <v>0</v>
      </c>
      <c r="AX40" s="0" t="n">
        <f aca="false">AD40-AN40</f>
        <v>0</v>
      </c>
      <c r="AY40" s="0" t="n">
        <f aca="false">AE40-AO40</f>
        <v>0</v>
      </c>
      <c r="AZ40" s="0" t="n">
        <f aca="false">MAX(0,MIN(AP40,$BT40-SUMIF($AP$2:$AY$2,"&lt;"&amp;AP$2,$AP40:$AY40)))</f>
        <v>0</v>
      </c>
      <c r="BA40" s="0" t="n">
        <f aca="false">MAX(0,MIN(AQ40,$BT40-SUMIF($AP$2:$AY$2,"&lt;"&amp;AQ$2,$AP40:$AY40)))</f>
        <v>0</v>
      </c>
      <c r="BB40" s="0" t="n">
        <f aca="false">MAX(0,MIN(AR40,$BT40-SUMIF($AP$2:$AY$2,"&lt;"&amp;AR$2,$AP40:$AY40)))</f>
        <v>0</v>
      </c>
      <c r="BC40" s="0" t="n">
        <f aca="false">MAX(0,MIN(AS40,$BT40-SUMIF($AP$2:$AY$2,"&lt;"&amp;AS$2,$AP40:$AY40)))</f>
        <v>0</v>
      </c>
      <c r="BD40" s="0" t="n">
        <f aca="false">MAX(0,MIN(AT40,$BT40-SUMIF($AP$2:$AY$2,"&lt;"&amp;AT$2,$AP40:$AY40)))</f>
        <v>0</v>
      </c>
      <c r="BE40" s="0" t="n">
        <f aca="false">MAX(0,MIN(AU40,$BT40-SUMIF($AP$2:$AY$2,"&lt;"&amp;AU$2,$AP40:$AY40)))</f>
        <v>0</v>
      </c>
      <c r="BF40" s="0" t="n">
        <f aca="false">MAX(0,MIN(AV40,$BT40-SUMIF($AP$2:$AY$2,"&lt;"&amp;AV$2,$AP40:$AY40)))</f>
        <v>0</v>
      </c>
      <c r="BG40" s="0" t="n">
        <f aca="false">MAX(0,MIN(AW40,$BT40-SUMIF($AP$2:$AY$2,"&lt;"&amp;AW$2,$AP40:$AY40)))</f>
        <v>0</v>
      </c>
      <c r="BH40" s="0" t="n">
        <f aca="false">MAX(0,MIN(AX40,$BT40-SUMIF($AP$2:$AY$2,"&lt;"&amp;AX$2,$AP40:$AY40)))</f>
        <v>0</v>
      </c>
      <c r="BI40" s="0" t="n">
        <f aca="false">MAX(0,MIN(AY40,$BT40-SUMIF($AP$2:$AY$2,"&lt;"&amp;AY$2,$AP40:$AY40)))</f>
        <v>0</v>
      </c>
      <c r="BJ40" s="0" t="n">
        <f aca="false">ROUND(V40-AF40-AZ40,2)</f>
        <v>0</v>
      </c>
      <c r="BK40" s="0" t="n">
        <f aca="false">ROUND(W40-AG40-BA40,2)</f>
        <v>0</v>
      </c>
      <c r="BL40" s="0" t="n">
        <f aca="false">ROUND(X40-AH40-BB40,2)</f>
        <v>0</v>
      </c>
      <c r="BM40" s="0" t="n">
        <f aca="false">ROUND(Y40-AI40-BC40,2)</f>
        <v>0</v>
      </c>
      <c r="BN40" s="0" t="n">
        <f aca="false">ROUND(Z40-AJ40-BD40,2)</f>
        <v>0</v>
      </c>
      <c r="BO40" s="0" t="n">
        <f aca="false">ROUND(AA40-AK40-BE40,2)</f>
        <v>0</v>
      </c>
      <c r="BP40" s="0" t="n">
        <f aca="false">ROUND(AB40-AL40-BF40,2)</f>
        <v>0</v>
      </c>
      <c r="BQ40" s="0" t="n">
        <f aca="false">ROUND(AC40-AM40-BG40,2)</f>
        <v>0</v>
      </c>
      <c r="BR40" s="0" t="n">
        <f aca="false">ROUND(AD40-AN40-BH40,2)</f>
        <v>0</v>
      </c>
      <c r="BS40" s="0" t="n">
        <f aca="false">ROUND(AE40-AO40-BI40,2)</f>
        <v>0</v>
      </c>
      <c r="BT40" s="0" t="n">
        <f aca="false">MAX(0,Plan!$C$4-SUM(AF40:AO40))</f>
        <v>650</v>
      </c>
      <c r="BU40" s="0" t="n">
        <f aca="false">ROUND(SUM(BJ40:BS40),2)</f>
        <v>0</v>
      </c>
      <c r="BV40" s="0" t="n">
        <f aca="false">SUM(AF40:AO40)+SUM(AZ40:BI40)</f>
        <v>0</v>
      </c>
      <c r="BW40" s="0" t="n">
        <f aca="false">SUM(L40:U40)</f>
        <v>0</v>
      </c>
    </row>
    <row r="41" customFormat="false" ht="15" hidden="false" customHeight="false" outlineLevel="0" collapsed="false">
      <c r="A41" s="0" t="n">
        <v>36</v>
      </c>
      <c r="B41" s="0" t="n">
        <f aca="false">BJ40</f>
        <v>0</v>
      </c>
      <c r="C41" s="0" t="n">
        <f aca="false">BK40</f>
        <v>0</v>
      </c>
      <c r="D41" s="0" t="n">
        <f aca="false">BL40</f>
        <v>0</v>
      </c>
      <c r="E41" s="0" t="n">
        <f aca="false">BM40</f>
        <v>0</v>
      </c>
      <c r="F41" s="0" t="n">
        <f aca="false">BN40</f>
        <v>0</v>
      </c>
      <c r="G41" s="0" t="n">
        <f aca="false">BO40</f>
        <v>0</v>
      </c>
      <c r="H41" s="0" t="n">
        <f aca="false">BP40</f>
        <v>0</v>
      </c>
      <c r="I41" s="0" t="n">
        <f aca="false">BQ40</f>
        <v>0</v>
      </c>
      <c r="J41" s="0" t="n">
        <f aca="false">BR40</f>
        <v>0</v>
      </c>
      <c r="K41" s="0" t="n">
        <f aca="false">BS40</f>
        <v>0</v>
      </c>
      <c r="L41" s="0" t="n">
        <f aca="false">ROUND(B41*N(Debts!$D$5)/12,2)</f>
        <v>0</v>
      </c>
      <c r="M41" s="0" t="n">
        <f aca="false">ROUND(C41*N(Debts!$D$6)/12,2)</f>
        <v>0</v>
      </c>
      <c r="N41" s="0" t="n">
        <f aca="false">ROUND(D41*N(Debts!$D$7)/12,2)</f>
        <v>0</v>
      </c>
      <c r="O41" s="0" t="n">
        <f aca="false">ROUND(E41*N(Debts!$D$8)/12,2)</f>
        <v>0</v>
      </c>
      <c r="P41" s="0" t="n">
        <f aca="false">ROUND(F41*N(Debts!$D$9)/12,2)</f>
        <v>0</v>
      </c>
      <c r="Q41" s="0" t="n">
        <f aca="false">ROUND(G41*N(Debts!$D$10)/12,2)</f>
        <v>0</v>
      </c>
      <c r="R41" s="0" t="n">
        <f aca="false">ROUND(H41*N(Debts!$D$11)/12,2)</f>
        <v>0</v>
      </c>
      <c r="S41" s="0" t="n">
        <f aca="false">ROUND(I41*N(Debts!$D$12)/12,2)</f>
        <v>0</v>
      </c>
      <c r="T41" s="0" t="n">
        <f aca="false">ROUND(J41*N(Debts!$D$13)/12,2)</f>
        <v>0</v>
      </c>
      <c r="U41" s="0" t="n">
        <f aca="false">ROUND(K41*N(Debts!$D$14)/12,2)</f>
        <v>0</v>
      </c>
      <c r="V41" s="0" t="n">
        <f aca="false">B41+L41</f>
        <v>0</v>
      </c>
      <c r="W41" s="0" t="n">
        <f aca="false">C41+M41</f>
        <v>0</v>
      </c>
      <c r="X41" s="0" t="n">
        <f aca="false">D41+N41</f>
        <v>0</v>
      </c>
      <c r="Y41" s="0" t="n">
        <f aca="false">E41+O41</f>
        <v>0</v>
      </c>
      <c r="Z41" s="0" t="n">
        <f aca="false">F41+P41</f>
        <v>0</v>
      </c>
      <c r="AA41" s="0" t="n">
        <f aca="false">G41+Q41</f>
        <v>0</v>
      </c>
      <c r="AB41" s="0" t="n">
        <f aca="false">H41+R41</f>
        <v>0</v>
      </c>
      <c r="AC41" s="0" t="n">
        <f aca="false">I41+S41</f>
        <v>0</v>
      </c>
      <c r="AD41" s="0" t="n">
        <f aca="false">J41+T41</f>
        <v>0</v>
      </c>
      <c r="AE41" s="0" t="n">
        <f aca="false">K41+U41</f>
        <v>0</v>
      </c>
      <c r="AF41" s="0" t="n">
        <f aca="false">MIN(N(Debts!$E$5),V41)</f>
        <v>0</v>
      </c>
      <c r="AG41" s="0" t="n">
        <f aca="false">MIN(N(Debts!$E$6),W41)</f>
        <v>0</v>
      </c>
      <c r="AH41" s="0" t="n">
        <f aca="false">MIN(N(Debts!$E$7),X41)</f>
        <v>0</v>
      </c>
      <c r="AI41" s="0" t="n">
        <f aca="false">MIN(N(Debts!$E$8),Y41)</f>
        <v>0</v>
      </c>
      <c r="AJ41" s="0" t="n">
        <f aca="false">MIN(N(Debts!$E$9),Z41)</f>
        <v>0</v>
      </c>
      <c r="AK41" s="0" t="n">
        <f aca="false">MIN(N(Debts!$E$10),AA41)</f>
        <v>0</v>
      </c>
      <c r="AL41" s="0" t="n">
        <f aca="false">MIN(N(Debts!$E$11),AB41)</f>
        <v>0</v>
      </c>
      <c r="AM41" s="0" t="n">
        <f aca="false">MIN(N(Debts!$E$12),AC41)</f>
        <v>0</v>
      </c>
      <c r="AN41" s="0" t="n">
        <f aca="false">MIN(N(Debts!$E$13),AD41)</f>
        <v>0</v>
      </c>
      <c r="AO41" s="0" t="n">
        <f aca="false">MIN(N(Debts!$E$14),AE41)</f>
        <v>0</v>
      </c>
      <c r="AP41" s="0" t="n">
        <f aca="false">V41-AF41</f>
        <v>0</v>
      </c>
      <c r="AQ41" s="0" t="n">
        <f aca="false">W41-AG41</f>
        <v>0</v>
      </c>
      <c r="AR41" s="0" t="n">
        <f aca="false">X41-AH41</f>
        <v>0</v>
      </c>
      <c r="AS41" s="0" t="n">
        <f aca="false">Y41-AI41</f>
        <v>0</v>
      </c>
      <c r="AT41" s="0" t="n">
        <f aca="false">Z41-AJ41</f>
        <v>0</v>
      </c>
      <c r="AU41" s="0" t="n">
        <f aca="false">AA41-AK41</f>
        <v>0</v>
      </c>
      <c r="AV41" s="0" t="n">
        <f aca="false">AB41-AL41</f>
        <v>0</v>
      </c>
      <c r="AW41" s="0" t="n">
        <f aca="false">AC41-AM41</f>
        <v>0</v>
      </c>
      <c r="AX41" s="0" t="n">
        <f aca="false">AD41-AN41</f>
        <v>0</v>
      </c>
      <c r="AY41" s="0" t="n">
        <f aca="false">AE41-AO41</f>
        <v>0</v>
      </c>
      <c r="AZ41" s="0" t="n">
        <f aca="false">MAX(0,MIN(AP41,$BT41-SUMIF($AP$2:$AY$2,"&lt;"&amp;AP$2,$AP41:$AY41)))</f>
        <v>0</v>
      </c>
      <c r="BA41" s="0" t="n">
        <f aca="false">MAX(0,MIN(AQ41,$BT41-SUMIF($AP$2:$AY$2,"&lt;"&amp;AQ$2,$AP41:$AY41)))</f>
        <v>0</v>
      </c>
      <c r="BB41" s="0" t="n">
        <f aca="false">MAX(0,MIN(AR41,$BT41-SUMIF($AP$2:$AY$2,"&lt;"&amp;AR$2,$AP41:$AY41)))</f>
        <v>0</v>
      </c>
      <c r="BC41" s="0" t="n">
        <f aca="false">MAX(0,MIN(AS41,$BT41-SUMIF($AP$2:$AY$2,"&lt;"&amp;AS$2,$AP41:$AY41)))</f>
        <v>0</v>
      </c>
      <c r="BD41" s="0" t="n">
        <f aca="false">MAX(0,MIN(AT41,$BT41-SUMIF($AP$2:$AY$2,"&lt;"&amp;AT$2,$AP41:$AY41)))</f>
        <v>0</v>
      </c>
      <c r="BE41" s="0" t="n">
        <f aca="false">MAX(0,MIN(AU41,$BT41-SUMIF($AP$2:$AY$2,"&lt;"&amp;AU$2,$AP41:$AY41)))</f>
        <v>0</v>
      </c>
      <c r="BF41" s="0" t="n">
        <f aca="false">MAX(0,MIN(AV41,$BT41-SUMIF($AP$2:$AY$2,"&lt;"&amp;AV$2,$AP41:$AY41)))</f>
        <v>0</v>
      </c>
      <c r="BG41" s="0" t="n">
        <f aca="false">MAX(0,MIN(AW41,$BT41-SUMIF($AP$2:$AY$2,"&lt;"&amp;AW$2,$AP41:$AY41)))</f>
        <v>0</v>
      </c>
      <c r="BH41" s="0" t="n">
        <f aca="false">MAX(0,MIN(AX41,$BT41-SUMIF($AP$2:$AY$2,"&lt;"&amp;AX$2,$AP41:$AY41)))</f>
        <v>0</v>
      </c>
      <c r="BI41" s="0" t="n">
        <f aca="false">MAX(0,MIN(AY41,$BT41-SUMIF($AP$2:$AY$2,"&lt;"&amp;AY$2,$AP41:$AY41)))</f>
        <v>0</v>
      </c>
      <c r="BJ41" s="0" t="n">
        <f aca="false">ROUND(V41-AF41-AZ41,2)</f>
        <v>0</v>
      </c>
      <c r="BK41" s="0" t="n">
        <f aca="false">ROUND(W41-AG41-BA41,2)</f>
        <v>0</v>
      </c>
      <c r="BL41" s="0" t="n">
        <f aca="false">ROUND(X41-AH41-BB41,2)</f>
        <v>0</v>
      </c>
      <c r="BM41" s="0" t="n">
        <f aca="false">ROUND(Y41-AI41-BC41,2)</f>
        <v>0</v>
      </c>
      <c r="BN41" s="0" t="n">
        <f aca="false">ROUND(Z41-AJ41-BD41,2)</f>
        <v>0</v>
      </c>
      <c r="BO41" s="0" t="n">
        <f aca="false">ROUND(AA41-AK41-BE41,2)</f>
        <v>0</v>
      </c>
      <c r="BP41" s="0" t="n">
        <f aca="false">ROUND(AB41-AL41-BF41,2)</f>
        <v>0</v>
      </c>
      <c r="BQ41" s="0" t="n">
        <f aca="false">ROUND(AC41-AM41-BG41,2)</f>
        <v>0</v>
      </c>
      <c r="BR41" s="0" t="n">
        <f aca="false">ROUND(AD41-AN41-BH41,2)</f>
        <v>0</v>
      </c>
      <c r="BS41" s="0" t="n">
        <f aca="false">ROUND(AE41-AO41-BI41,2)</f>
        <v>0</v>
      </c>
      <c r="BT41" s="0" t="n">
        <f aca="false">MAX(0,Plan!$C$4-SUM(AF41:AO41))</f>
        <v>650</v>
      </c>
      <c r="BU41" s="0" t="n">
        <f aca="false">ROUND(SUM(BJ41:BS41),2)</f>
        <v>0</v>
      </c>
      <c r="BV41" s="0" t="n">
        <f aca="false">SUM(AF41:AO41)+SUM(AZ41:BI41)</f>
        <v>0</v>
      </c>
      <c r="BW41" s="0" t="n">
        <f aca="false">SUM(L41:U41)</f>
        <v>0</v>
      </c>
    </row>
    <row r="42" customFormat="false" ht="15" hidden="false" customHeight="false" outlineLevel="0" collapsed="false">
      <c r="A42" s="0" t="n">
        <v>37</v>
      </c>
      <c r="B42" s="0" t="n">
        <f aca="false">BJ41</f>
        <v>0</v>
      </c>
      <c r="C42" s="0" t="n">
        <f aca="false">BK41</f>
        <v>0</v>
      </c>
      <c r="D42" s="0" t="n">
        <f aca="false">BL41</f>
        <v>0</v>
      </c>
      <c r="E42" s="0" t="n">
        <f aca="false">BM41</f>
        <v>0</v>
      </c>
      <c r="F42" s="0" t="n">
        <f aca="false">BN41</f>
        <v>0</v>
      </c>
      <c r="G42" s="0" t="n">
        <f aca="false">BO41</f>
        <v>0</v>
      </c>
      <c r="H42" s="0" t="n">
        <f aca="false">BP41</f>
        <v>0</v>
      </c>
      <c r="I42" s="0" t="n">
        <f aca="false">BQ41</f>
        <v>0</v>
      </c>
      <c r="J42" s="0" t="n">
        <f aca="false">BR41</f>
        <v>0</v>
      </c>
      <c r="K42" s="0" t="n">
        <f aca="false">BS41</f>
        <v>0</v>
      </c>
      <c r="L42" s="0" t="n">
        <f aca="false">ROUND(B42*N(Debts!$D$5)/12,2)</f>
        <v>0</v>
      </c>
      <c r="M42" s="0" t="n">
        <f aca="false">ROUND(C42*N(Debts!$D$6)/12,2)</f>
        <v>0</v>
      </c>
      <c r="N42" s="0" t="n">
        <f aca="false">ROUND(D42*N(Debts!$D$7)/12,2)</f>
        <v>0</v>
      </c>
      <c r="O42" s="0" t="n">
        <f aca="false">ROUND(E42*N(Debts!$D$8)/12,2)</f>
        <v>0</v>
      </c>
      <c r="P42" s="0" t="n">
        <f aca="false">ROUND(F42*N(Debts!$D$9)/12,2)</f>
        <v>0</v>
      </c>
      <c r="Q42" s="0" t="n">
        <f aca="false">ROUND(G42*N(Debts!$D$10)/12,2)</f>
        <v>0</v>
      </c>
      <c r="R42" s="0" t="n">
        <f aca="false">ROUND(H42*N(Debts!$D$11)/12,2)</f>
        <v>0</v>
      </c>
      <c r="S42" s="0" t="n">
        <f aca="false">ROUND(I42*N(Debts!$D$12)/12,2)</f>
        <v>0</v>
      </c>
      <c r="T42" s="0" t="n">
        <f aca="false">ROUND(J42*N(Debts!$D$13)/12,2)</f>
        <v>0</v>
      </c>
      <c r="U42" s="0" t="n">
        <f aca="false">ROUND(K42*N(Debts!$D$14)/12,2)</f>
        <v>0</v>
      </c>
      <c r="V42" s="0" t="n">
        <f aca="false">B42+L42</f>
        <v>0</v>
      </c>
      <c r="W42" s="0" t="n">
        <f aca="false">C42+M42</f>
        <v>0</v>
      </c>
      <c r="X42" s="0" t="n">
        <f aca="false">D42+N42</f>
        <v>0</v>
      </c>
      <c r="Y42" s="0" t="n">
        <f aca="false">E42+O42</f>
        <v>0</v>
      </c>
      <c r="Z42" s="0" t="n">
        <f aca="false">F42+P42</f>
        <v>0</v>
      </c>
      <c r="AA42" s="0" t="n">
        <f aca="false">G42+Q42</f>
        <v>0</v>
      </c>
      <c r="AB42" s="0" t="n">
        <f aca="false">H42+R42</f>
        <v>0</v>
      </c>
      <c r="AC42" s="0" t="n">
        <f aca="false">I42+S42</f>
        <v>0</v>
      </c>
      <c r="AD42" s="0" t="n">
        <f aca="false">J42+T42</f>
        <v>0</v>
      </c>
      <c r="AE42" s="0" t="n">
        <f aca="false">K42+U42</f>
        <v>0</v>
      </c>
      <c r="AF42" s="0" t="n">
        <f aca="false">MIN(N(Debts!$E$5),V42)</f>
        <v>0</v>
      </c>
      <c r="AG42" s="0" t="n">
        <f aca="false">MIN(N(Debts!$E$6),W42)</f>
        <v>0</v>
      </c>
      <c r="AH42" s="0" t="n">
        <f aca="false">MIN(N(Debts!$E$7),X42)</f>
        <v>0</v>
      </c>
      <c r="AI42" s="0" t="n">
        <f aca="false">MIN(N(Debts!$E$8),Y42)</f>
        <v>0</v>
      </c>
      <c r="AJ42" s="0" t="n">
        <f aca="false">MIN(N(Debts!$E$9),Z42)</f>
        <v>0</v>
      </c>
      <c r="AK42" s="0" t="n">
        <f aca="false">MIN(N(Debts!$E$10),AA42)</f>
        <v>0</v>
      </c>
      <c r="AL42" s="0" t="n">
        <f aca="false">MIN(N(Debts!$E$11),AB42)</f>
        <v>0</v>
      </c>
      <c r="AM42" s="0" t="n">
        <f aca="false">MIN(N(Debts!$E$12),AC42)</f>
        <v>0</v>
      </c>
      <c r="AN42" s="0" t="n">
        <f aca="false">MIN(N(Debts!$E$13),AD42)</f>
        <v>0</v>
      </c>
      <c r="AO42" s="0" t="n">
        <f aca="false">MIN(N(Debts!$E$14),AE42)</f>
        <v>0</v>
      </c>
      <c r="AP42" s="0" t="n">
        <f aca="false">V42-AF42</f>
        <v>0</v>
      </c>
      <c r="AQ42" s="0" t="n">
        <f aca="false">W42-AG42</f>
        <v>0</v>
      </c>
      <c r="AR42" s="0" t="n">
        <f aca="false">X42-AH42</f>
        <v>0</v>
      </c>
      <c r="AS42" s="0" t="n">
        <f aca="false">Y42-AI42</f>
        <v>0</v>
      </c>
      <c r="AT42" s="0" t="n">
        <f aca="false">Z42-AJ42</f>
        <v>0</v>
      </c>
      <c r="AU42" s="0" t="n">
        <f aca="false">AA42-AK42</f>
        <v>0</v>
      </c>
      <c r="AV42" s="0" t="n">
        <f aca="false">AB42-AL42</f>
        <v>0</v>
      </c>
      <c r="AW42" s="0" t="n">
        <f aca="false">AC42-AM42</f>
        <v>0</v>
      </c>
      <c r="AX42" s="0" t="n">
        <f aca="false">AD42-AN42</f>
        <v>0</v>
      </c>
      <c r="AY42" s="0" t="n">
        <f aca="false">AE42-AO42</f>
        <v>0</v>
      </c>
      <c r="AZ42" s="0" t="n">
        <f aca="false">MAX(0,MIN(AP42,$BT42-SUMIF($AP$2:$AY$2,"&lt;"&amp;AP$2,$AP42:$AY42)))</f>
        <v>0</v>
      </c>
      <c r="BA42" s="0" t="n">
        <f aca="false">MAX(0,MIN(AQ42,$BT42-SUMIF($AP$2:$AY$2,"&lt;"&amp;AQ$2,$AP42:$AY42)))</f>
        <v>0</v>
      </c>
      <c r="BB42" s="0" t="n">
        <f aca="false">MAX(0,MIN(AR42,$BT42-SUMIF($AP$2:$AY$2,"&lt;"&amp;AR$2,$AP42:$AY42)))</f>
        <v>0</v>
      </c>
      <c r="BC42" s="0" t="n">
        <f aca="false">MAX(0,MIN(AS42,$BT42-SUMIF($AP$2:$AY$2,"&lt;"&amp;AS$2,$AP42:$AY42)))</f>
        <v>0</v>
      </c>
      <c r="BD42" s="0" t="n">
        <f aca="false">MAX(0,MIN(AT42,$BT42-SUMIF($AP$2:$AY$2,"&lt;"&amp;AT$2,$AP42:$AY42)))</f>
        <v>0</v>
      </c>
      <c r="BE42" s="0" t="n">
        <f aca="false">MAX(0,MIN(AU42,$BT42-SUMIF($AP$2:$AY$2,"&lt;"&amp;AU$2,$AP42:$AY42)))</f>
        <v>0</v>
      </c>
      <c r="BF42" s="0" t="n">
        <f aca="false">MAX(0,MIN(AV42,$BT42-SUMIF($AP$2:$AY$2,"&lt;"&amp;AV$2,$AP42:$AY42)))</f>
        <v>0</v>
      </c>
      <c r="BG42" s="0" t="n">
        <f aca="false">MAX(0,MIN(AW42,$BT42-SUMIF($AP$2:$AY$2,"&lt;"&amp;AW$2,$AP42:$AY42)))</f>
        <v>0</v>
      </c>
      <c r="BH42" s="0" t="n">
        <f aca="false">MAX(0,MIN(AX42,$BT42-SUMIF($AP$2:$AY$2,"&lt;"&amp;AX$2,$AP42:$AY42)))</f>
        <v>0</v>
      </c>
      <c r="BI42" s="0" t="n">
        <f aca="false">MAX(0,MIN(AY42,$BT42-SUMIF($AP$2:$AY$2,"&lt;"&amp;AY$2,$AP42:$AY42)))</f>
        <v>0</v>
      </c>
      <c r="BJ42" s="0" t="n">
        <f aca="false">ROUND(V42-AF42-AZ42,2)</f>
        <v>0</v>
      </c>
      <c r="BK42" s="0" t="n">
        <f aca="false">ROUND(W42-AG42-BA42,2)</f>
        <v>0</v>
      </c>
      <c r="BL42" s="0" t="n">
        <f aca="false">ROUND(X42-AH42-BB42,2)</f>
        <v>0</v>
      </c>
      <c r="BM42" s="0" t="n">
        <f aca="false">ROUND(Y42-AI42-BC42,2)</f>
        <v>0</v>
      </c>
      <c r="BN42" s="0" t="n">
        <f aca="false">ROUND(Z42-AJ42-BD42,2)</f>
        <v>0</v>
      </c>
      <c r="BO42" s="0" t="n">
        <f aca="false">ROUND(AA42-AK42-BE42,2)</f>
        <v>0</v>
      </c>
      <c r="BP42" s="0" t="n">
        <f aca="false">ROUND(AB42-AL42-BF42,2)</f>
        <v>0</v>
      </c>
      <c r="BQ42" s="0" t="n">
        <f aca="false">ROUND(AC42-AM42-BG42,2)</f>
        <v>0</v>
      </c>
      <c r="BR42" s="0" t="n">
        <f aca="false">ROUND(AD42-AN42-BH42,2)</f>
        <v>0</v>
      </c>
      <c r="BS42" s="0" t="n">
        <f aca="false">ROUND(AE42-AO42-BI42,2)</f>
        <v>0</v>
      </c>
      <c r="BT42" s="0" t="n">
        <f aca="false">MAX(0,Plan!$C$4-SUM(AF42:AO42))</f>
        <v>650</v>
      </c>
      <c r="BU42" s="0" t="n">
        <f aca="false">ROUND(SUM(BJ42:BS42),2)</f>
        <v>0</v>
      </c>
      <c r="BV42" s="0" t="n">
        <f aca="false">SUM(AF42:AO42)+SUM(AZ42:BI42)</f>
        <v>0</v>
      </c>
      <c r="BW42" s="0" t="n">
        <f aca="false">SUM(L42:U42)</f>
        <v>0</v>
      </c>
    </row>
    <row r="43" customFormat="false" ht="15" hidden="false" customHeight="false" outlineLevel="0" collapsed="false">
      <c r="A43" s="0" t="n">
        <v>38</v>
      </c>
      <c r="B43" s="0" t="n">
        <f aca="false">BJ42</f>
        <v>0</v>
      </c>
      <c r="C43" s="0" t="n">
        <f aca="false">BK42</f>
        <v>0</v>
      </c>
      <c r="D43" s="0" t="n">
        <f aca="false">BL42</f>
        <v>0</v>
      </c>
      <c r="E43" s="0" t="n">
        <f aca="false">BM42</f>
        <v>0</v>
      </c>
      <c r="F43" s="0" t="n">
        <f aca="false">BN42</f>
        <v>0</v>
      </c>
      <c r="G43" s="0" t="n">
        <f aca="false">BO42</f>
        <v>0</v>
      </c>
      <c r="H43" s="0" t="n">
        <f aca="false">BP42</f>
        <v>0</v>
      </c>
      <c r="I43" s="0" t="n">
        <f aca="false">BQ42</f>
        <v>0</v>
      </c>
      <c r="J43" s="0" t="n">
        <f aca="false">BR42</f>
        <v>0</v>
      </c>
      <c r="K43" s="0" t="n">
        <f aca="false">BS42</f>
        <v>0</v>
      </c>
      <c r="L43" s="0" t="n">
        <f aca="false">ROUND(B43*N(Debts!$D$5)/12,2)</f>
        <v>0</v>
      </c>
      <c r="M43" s="0" t="n">
        <f aca="false">ROUND(C43*N(Debts!$D$6)/12,2)</f>
        <v>0</v>
      </c>
      <c r="N43" s="0" t="n">
        <f aca="false">ROUND(D43*N(Debts!$D$7)/12,2)</f>
        <v>0</v>
      </c>
      <c r="O43" s="0" t="n">
        <f aca="false">ROUND(E43*N(Debts!$D$8)/12,2)</f>
        <v>0</v>
      </c>
      <c r="P43" s="0" t="n">
        <f aca="false">ROUND(F43*N(Debts!$D$9)/12,2)</f>
        <v>0</v>
      </c>
      <c r="Q43" s="0" t="n">
        <f aca="false">ROUND(G43*N(Debts!$D$10)/12,2)</f>
        <v>0</v>
      </c>
      <c r="R43" s="0" t="n">
        <f aca="false">ROUND(H43*N(Debts!$D$11)/12,2)</f>
        <v>0</v>
      </c>
      <c r="S43" s="0" t="n">
        <f aca="false">ROUND(I43*N(Debts!$D$12)/12,2)</f>
        <v>0</v>
      </c>
      <c r="T43" s="0" t="n">
        <f aca="false">ROUND(J43*N(Debts!$D$13)/12,2)</f>
        <v>0</v>
      </c>
      <c r="U43" s="0" t="n">
        <f aca="false">ROUND(K43*N(Debts!$D$14)/12,2)</f>
        <v>0</v>
      </c>
      <c r="V43" s="0" t="n">
        <f aca="false">B43+L43</f>
        <v>0</v>
      </c>
      <c r="W43" s="0" t="n">
        <f aca="false">C43+M43</f>
        <v>0</v>
      </c>
      <c r="X43" s="0" t="n">
        <f aca="false">D43+N43</f>
        <v>0</v>
      </c>
      <c r="Y43" s="0" t="n">
        <f aca="false">E43+O43</f>
        <v>0</v>
      </c>
      <c r="Z43" s="0" t="n">
        <f aca="false">F43+P43</f>
        <v>0</v>
      </c>
      <c r="AA43" s="0" t="n">
        <f aca="false">G43+Q43</f>
        <v>0</v>
      </c>
      <c r="AB43" s="0" t="n">
        <f aca="false">H43+R43</f>
        <v>0</v>
      </c>
      <c r="AC43" s="0" t="n">
        <f aca="false">I43+S43</f>
        <v>0</v>
      </c>
      <c r="AD43" s="0" t="n">
        <f aca="false">J43+T43</f>
        <v>0</v>
      </c>
      <c r="AE43" s="0" t="n">
        <f aca="false">K43+U43</f>
        <v>0</v>
      </c>
      <c r="AF43" s="0" t="n">
        <f aca="false">MIN(N(Debts!$E$5),V43)</f>
        <v>0</v>
      </c>
      <c r="AG43" s="0" t="n">
        <f aca="false">MIN(N(Debts!$E$6),W43)</f>
        <v>0</v>
      </c>
      <c r="AH43" s="0" t="n">
        <f aca="false">MIN(N(Debts!$E$7),X43)</f>
        <v>0</v>
      </c>
      <c r="AI43" s="0" t="n">
        <f aca="false">MIN(N(Debts!$E$8),Y43)</f>
        <v>0</v>
      </c>
      <c r="AJ43" s="0" t="n">
        <f aca="false">MIN(N(Debts!$E$9),Z43)</f>
        <v>0</v>
      </c>
      <c r="AK43" s="0" t="n">
        <f aca="false">MIN(N(Debts!$E$10),AA43)</f>
        <v>0</v>
      </c>
      <c r="AL43" s="0" t="n">
        <f aca="false">MIN(N(Debts!$E$11),AB43)</f>
        <v>0</v>
      </c>
      <c r="AM43" s="0" t="n">
        <f aca="false">MIN(N(Debts!$E$12),AC43)</f>
        <v>0</v>
      </c>
      <c r="AN43" s="0" t="n">
        <f aca="false">MIN(N(Debts!$E$13),AD43)</f>
        <v>0</v>
      </c>
      <c r="AO43" s="0" t="n">
        <f aca="false">MIN(N(Debts!$E$14),AE43)</f>
        <v>0</v>
      </c>
      <c r="AP43" s="0" t="n">
        <f aca="false">V43-AF43</f>
        <v>0</v>
      </c>
      <c r="AQ43" s="0" t="n">
        <f aca="false">W43-AG43</f>
        <v>0</v>
      </c>
      <c r="AR43" s="0" t="n">
        <f aca="false">X43-AH43</f>
        <v>0</v>
      </c>
      <c r="AS43" s="0" t="n">
        <f aca="false">Y43-AI43</f>
        <v>0</v>
      </c>
      <c r="AT43" s="0" t="n">
        <f aca="false">Z43-AJ43</f>
        <v>0</v>
      </c>
      <c r="AU43" s="0" t="n">
        <f aca="false">AA43-AK43</f>
        <v>0</v>
      </c>
      <c r="AV43" s="0" t="n">
        <f aca="false">AB43-AL43</f>
        <v>0</v>
      </c>
      <c r="AW43" s="0" t="n">
        <f aca="false">AC43-AM43</f>
        <v>0</v>
      </c>
      <c r="AX43" s="0" t="n">
        <f aca="false">AD43-AN43</f>
        <v>0</v>
      </c>
      <c r="AY43" s="0" t="n">
        <f aca="false">AE43-AO43</f>
        <v>0</v>
      </c>
      <c r="AZ43" s="0" t="n">
        <f aca="false">MAX(0,MIN(AP43,$BT43-SUMIF($AP$2:$AY$2,"&lt;"&amp;AP$2,$AP43:$AY43)))</f>
        <v>0</v>
      </c>
      <c r="BA43" s="0" t="n">
        <f aca="false">MAX(0,MIN(AQ43,$BT43-SUMIF($AP$2:$AY$2,"&lt;"&amp;AQ$2,$AP43:$AY43)))</f>
        <v>0</v>
      </c>
      <c r="BB43" s="0" t="n">
        <f aca="false">MAX(0,MIN(AR43,$BT43-SUMIF($AP$2:$AY$2,"&lt;"&amp;AR$2,$AP43:$AY43)))</f>
        <v>0</v>
      </c>
      <c r="BC43" s="0" t="n">
        <f aca="false">MAX(0,MIN(AS43,$BT43-SUMIF($AP$2:$AY$2,"&lt;"&amp;AS$2,$AP43:$AY43)))</f>
        <v>0</v>
      </c>
      <c r="BD43" s="0" t="n">
        <f aca="false">MAX(0,MIN(AT43,$BT43-SUMIF($AP$2:$AY$2,"&lt;"&amp;AT$2,$AP43:$AY43)))</f>
        <v>0</v>
      </c>
      <c r="BE43" s="0" t="n">
        <f aca="false">MAX(0,MIN(AU43,$BT43-SUMIF($AP$2:$AY$2,"&lt;"&amp;AU$2,$AP43:$AY43)))</f>
        <v>0</v>
      </c>
      <c r="BF43" s="0" t="n">
        <f aca="false">MAX(0,MIN(AV43,$BT43-SUMIF($AP$2:$AY$2,"&lt;"&amp;AV$2,$AP43:$AY43)))</f>
        <v>0</v>
      </c>
      <c r="BG43" s="0" t="n">
        <f aca="false">MAX(0,MIN(AW43,$BT43-SUMIF($AP$2:$AY$2,"&lt;"&amp;AW$2,$AP43:$AY43)))</f>
        <v>0</v>
      </c>
      <c r="BH43" s="0" t="n">
        <f aca="false">MAX(0,MIN(AX43,$BT43-SUMIF($AP$2:$AY$2,"&lt;"&amp;AX$2,$AP43:$AY43)))</f>
        <v>0</v>
      </c>
      <c r="BI43" s="0" t="n">
        <f aca="false">MAX(0,MIN(AY43,$BT43-SUMIF($AP$2:$AY$2,"&lt;"&amp;AY$2,$AP43:$AY43)))</f>
        <v>0</v>
      </c>
      <c r="BJ43" s="0" t="n">
        <f aca="false">ROUND(V43-AF43-AZ43,2)</f>
        <v>0</v>
      </c>
      <c r="BK43" s="0" t="n">
        <f aca="false">ROUND(W43-AG43-BA43,2)</f>
        <v>0</v>
      </c>
      <c r="BL43" s="0" t="n">
        <f aca="false">ROUND(X43-AH43-BB43,2)</f>
        <v>0</v>
      </c>
      <c r="BM43" s="0" t="n">
        <f aca="false">ROUND(Y43-AI43-BC43,2)</f>
        <v>0</v>
      </c>
      <c r="BN43" s="0" t="n">
        <f aca="false">ROUND(Z43-AJ43-BD43,2)</f>
        <v>0</v>
      </c>
      <c r="BO43" s="0" t="n">
        <f aca="false">ROUND(AA43-AK43-BE43,2)</f>
        <v>0</v>
      </c>
      <c r="BP43" s="0" t="n">
        <f aca="false">ROUND(AB43-AL43-BF43,2)</f>
        <v>0</v>
      </c>
      <c r="BQ43" s="0" t="n">
        <f aca="false">ROUND(AC43-AM43-BG43,2)</f>
        <v>0</v>
      </c>
      <c r="BR43" s="0" t="n">
        <f aca="false">ROUND(AD43-AN43-BH43,2)</f>
        <v>0</v>
      </c>
      <c r="BS43" s="0" t="n">
        <f aca="false">ROUND(AE43-AO43-BI43,2)</f>
        <v>0</v>
      </c>
      <c r="BT43" s="0" t="n">
        <f aca="false">MAX(0,Plan!$C$4-SUM(AF43:AO43))</f>
        <v>650</v>
      </c>
      <c r="BU43" s="0" t="n">
        <f aca="false">ROUND(SUM(BJ43:BS43),2)</f>
        <v>0</v>
      </c>
      <c r="BV43" s="0" t="n">
        <f aca="false">SUM(AF43:AO43)+SUM(AZ43:BI43)</f>
        <v>0</v>
      </c>
      <c r="BW43" s="0" t="n">
        <f aca="false">SUM(L43:U43)</f>
        <v>0</v>
      </c>
    </row>
    <row r="44" customFormat="false" ht="15" hidden="false" customHeight="false" outlineLevel="0" collapsed="false">
      <c r="A44" s="0" t="n">
        <v>39</v>
      </c>
      <c r="B44" s="0" t="n">
        <f aca="false">BJ43</f>
        <v>0</v>
      </c>
      <c r="C44" s="0" t="n">
        <f aca="false">BK43</f>
        <v>0</v>
      </c>
      <c r="D44" s="0" t="n">
        <f aca="false">BL43</f>
        <v>0</v>
      </c>
      <c r="E44" s="0" t="n">
        <f aca="false">BM43</f>
        <v>0</v>
      </c>
      <c r="F44" s="0" t="n">
        <f aca="false">BN43</f>
        <v>0</v>
      </c>
      <c r="G44" s="0" t="n">
        <f aca="false">BO43</f>
        <v>0</v>
      </c>
      <c r="H44" s="0" t="n">
        <f aca="false">BP43</f>
        <v>0</v>
      </c>
      <c r="I44" s="0" t="n">
        <f aca="false">BQ43</f>
        <v>0</v>
      </c>
      <c r="J44" s="0" t="n">
        <f aca="false">BR43</f>
        <v>0</v>
      </c>
      <c r="K44" s="0" t="n">
        <f aca="false">BS43</f>
        <v>0</v>
      </c>
      <c r="L44" s="0" t="n">
        <f aca="false">ROUND(B44*N(Debts!$D$5)/12,2)</f>
        <v>0</v>
      </c>
      <c r="M44" s="0" t="n">
        <f aca="false">ROUND(C44*N(Debts!$D$6)/12,2)</f>
        <v>0</v>
      </c>
      <c r="N44" s="0" t="n">
        <f aca="false">ROUND(D44*N(Debts!$D$7)/12,2)</f>
        <v>0</v>
      </c>
      <c r="O44" s="0" t="n">
        <f aca="false">ROUND(E44*N(Debts!$D$8)/12,2)</f>
        <v>0</v>
      </c>
      <c r="P44" s="0" t="n">
        <f aca="false">ROUND(F44*N(Debts!$D$9)/12,2)</f>
        <v>0</v>
      </c>
      <c r="Q44" s="0" t="n">
        <f aca="false">ROUND(G44*N(Debts!$D$10)/12,2)</f>
        <v>0</v>
      </c>
      <c r="R44" s="0" t="n">
        <f aca="false">ROUND(H44*N(Debts!$D$11)/12,2)</f>
        <v>0</v>
      </c>
      <c r="S44" s="0" t="n">
        <f aca="false">ROUND(I44*N(Debts!$D$12)/12,2)</f>
        <v>0</v>
      </c>
      <c r="T44" s="0" t="n">
        <f aca="false">ROUND(J44*N(Debts!$D$13)/12,2)</f>
        <v>0</v>
      </c>
      <c r="U44" s="0" t="n">
        <f aca="false">ROUND(K44*N(Debts!$D$14)/12,2)</f>
        <v>0</v>
      </c>
      <c r="V44" s="0" t="n">
        <f aca="false">B44+L44</f>
        <v>0</v>
      </c>
      <c r="W44" s="0" t="n">
        <f aca="false">C44+M44</f>
        <v>0</v>
      </c>
      <c r="X44" s="0" t="n">
        <f aca="false">D44+N44</f>
        <v>0</v>
      </c>
      <c r="Y44" s="0" t="n">
        <f aca="false">E44+O44</f>
        <v>0</v>
      </c>
      <c r="Z44" s="0" t="n">
        <f aca="false">F44+P44</f>
        <v>0</v>
      </c>
      <c r="AA44" s="0" t="n">
        <f aca="false">G44+Q44</f>
        <v>0</v>
      </c>
      <c r="AB44" s="0" t="n">
        <f aca="false">H44+R44</f>
        <v>0</v>
      </c>
      <c r="AC44" s="0" t="n">
        <f aca="false">I44+S44</f>
        <v>0</v>
      </c>
      <c r="AD44" s="0" t="n">
        <f aca="false">J44+T44</f>
        <v>0</v>
      </c>
      <c r="AE44" s="0" t="n">
        <f aca="false">K44+U44</f>
        <v>0</v>
      </c>
      <c r="AF44" s="0" t="n">
        <f aca="false">MIN(N(Debts!$E$5),V44)</f>
        <v>0</v>
      </c>
      <c r="AG44" s="0" t="n">
        <f aca="false">MIN(N(Debts!$E$6),W44)</f>
        <v>0</v>
      </c>
      <c r="AH44" s="0" t="n">
        <f aca="false">MIN(N(Debts!$E$7),X44)</f>
        <v>0</v>
      </c>
      <c r="AI44" s="0" t="n">
        <f aca="false">MIN(N(Debts!$E$8),Y44)</f>
        <v>0</v>
      </c>
      <c r="AJ44" s="0" t="n">
        <f aca="false">MIN(N(Debts!$E$9),Z44)</f>
        <v>0</v>
      </c>
      <c r="AK44" s="0" t="n">
        <f aca="false">MIN(N(Debts!$E$10),AA44)</f>
        <v>0</v>
      </c>
      <c r="AL44" s="0" t="n">
        <f aca="false">MIN(N(Debts!$E$11),AB44)</f>
        <v>0</v>
      </c>
      <c r="AM44" s="0" t="n">
        <f aca="false">MIN(N(Debts!$E$12),AC44)</f>
        <v>0</v>
      </c>
      <c r="AN44" s="0" t="n">
        <f aca="false">MIN(N(Debts!$E$13),AD44)</f>
        <v>0</v>
      </c>
      <c r="AO44" s="0" t="n">
        <f aca="false">MIN(N(Debts!$E$14),AE44)</f>
        <v>0</v>
      </c>
      <c r="AP44" s="0" t="n">
        <f aca="false">V44-AF44</f>
        <v>0</v>
      </c>
      <c r="AQ44" s="0" t="n">
        <f aca="false">W44-AG44</f>
        <v>0</v>
      </c>
      <c r="AR44" s="0" t="n">
        <f aca="false">X44-AH44</f>
        <v>0</v>
      </c>
      <c r="AS44" s="0" t="n">
        <f aca="false">Y44-AI44</f>
        <v>0</v>
      </c>
      <c r="AT44" s="0" t="n">
        <f aca="false">Z44-AJ44</f>
        <v>0</v>
      </c>
      <c r="AU44" s="0" t="n">
        <f aca="false">AA44-AK44</f>
        <v>0</v>
      </c>
      <c r="AV44" s="0" t="n">
        <f aca="false">AB44-AL44</f>
        <v>0</v>
      </c>
      <c r="AW44" s="0" t="n">
        <f aca="false">AC44-AM44</f>
        <v>0</v>
      </c>
      <c r="AX44" s="0" t="n">
        <f aca="false">AD44-AN44</f>
        <v>0</v>
      </c>
      <c r="AY44" s="0" t="n">
        <f aca="false">AE44-AO44</f>
        <v>0</v>
      </c>
      <c r="AZ44" s="0" t="n">
        <f aca="false">MAX(0,MIN(AP44,$BT44-SUMIF($AP$2:$AY$2,"&lt;"&amp;AP$2,$AP44:$AY44)))</f>
        <v>0</v>
      </c>
      <c r="BA44" s="0" t="n">
        <f aca="false">MAX(0,MIN(AQ44,$BT44-SUMIF($AP$2:$AY$2,"&lt;"&amp;AQ$2,$AP44:$AY44)))</f>
        <v>0</v>
      </c>
      <c r="BB44" s="0" t="n">
        <f aca="false">MAX(0,MIN(AR44,$BT44-SUMIF($AP$2:$AY$2,"&lt;"&amp;AR$2,$AP44:$AY44)))</f>
        <v>0</v>
      </c>
      <c r="BC44" s="0" t="n">
        <f aca="false">MAX(0,MIN(AS44,$BT44-SUMIF($AP$2:$AY$2,"&lt;"&amp;AS$2,$AP44:$AY44)))</f>
        <v>0</v>
      </c>
      <c r="BD44" s="0" t="n">
        <f aca="false">MAX(0,MIN(AT44,$BT44-SUMIF($AP$2:$AY$2,"&lt;"&amp;AT$2,$AP44:$AY44)))</f>
        <v>0</v>
      </c>
      <c r="BE44" s="0" t="n">
        <f aca="false">MAX(0,MIN(AU44,$BT44-SUMIF($AP$2:$AY$2,"&lt;"&amp;AU$2,$AP44:$AY44)))</f>
        <v>0</v>
      </c>
      <c r="BF44" s="0" t="n">
        <f aca="false">MAX(0,MIN(AV44,$BT44-SUMIF($AP$2:$AY$2,"&lt;"&amp;AV$2,$AP44:$AY44)))</f>
        <v>0</v>
      </c>
      <c r="BG44" s="0" t="n">
        <f aca="false">MAX(0,MIN(AW44,$BT44-SUMIF($AP$2:$AY$2,"&lt;"&amp;AW$2,$AP44:$AY44)))</f>
        <v>0</v>
      </c>
      <c r="BH44" s="0" t="n">
        <f aca="false">MAX(0,MIN(AX44,$BT44-SUMIF($AP$2:$AY$2,"&lt;"&amp;AX$2,$AP44:$AY44)))</f>
        <v>0</v>
      </c>
      <c r="BI44" s="0" t="n">
        <f aca="false">MAX(0,MIN(AY44,$BT44-SUMIF($AP$2:$AY$2,"&lt;"&amp;AY$2,$AP44:$AY44)))</f>
        <v>0</v>
      </c>
      <c r="BJ44" s="0" t="n">
        <f aca="false">ROUND(V44-AF44-AZ44,2)</f>
        <v>0</v>
      </c>
      <c r="BK44" s="0" t="n">
        <f aca="false">ROUND(W44-AG44-BA44,2)</f>
        <v>0</v>
      </c>
      <c r="BL44" s="0" t="n">
        <f aca="false">ROUND(X44-AH44-BB44,2)</f>
        <v>0</v>
      </c>
      <c r="BM44" s="0" t="n">
        <f aca="false">ROUND(Y44-AI44-BC44,2)</f>
        <v>0</v>
      </c>
      <c r="BN44" s="0" t="n">
        <f aca="false">ROUND(Z44-AJ44-BD44,2)</f>
        <v>0</v>
      </c>
      <c r="BO44" s="0" t="n">
        <f aca="false">ROUND(AA44-AK44-BE44,2)</f>
        <v>0</v>
      </c>
      <c r="BP44" s="0" t="n">
        <f aca="false">ROUND(AB44-AL44-BF44,2)</f>
        <v>0</v>
      </c>
      <c r="BQ44" s="0" t="n">
        <f aca="false">ROUND(AC44-AM44-BG44,2)</f>
        <v>0</v>
      </c>
      <c r="BR44" s="0" t="n">
        <f aca="false">ROUND(AD44-AN44-BH44,2)</f>
        <v>0</v>
      </c>
      <c r="BS44" s="0" t="n">
        <f aca="false">ROUND(AE44-AO44-BI44,2)</f>
        <v>0</v>
      </c>
      <c r="BT44" s="0" t="n">
        <f aca="false">MAX(0,Plan!$C$4-SUM(AF44:AO44))</f>
        <v>650</v>
      </c>
      <c r="BU44" s="0" t="n">
        <f aca="false">ROUND(SUM(BJ44:BS44),2)</f>
        <v>0</v>
      </c>
      <c r="BV44" s="0" t="n">
        <f aca="false">SUM(AF44:AO44)+SUM(AZ44:BI44)</f>
        <v>0</v>
      </c>
      <c r="BW44" s="0" t="n">
        <f aca="false">SUM(L44:U44)</f>
        <v>0</v>
      </c>
    </row>
    <row r="45" customFormat="false" ht="15" hidden="false" customHeight="false" outlineLevel="0" collapsed="false">
      <c r="A45" s="0" t="n">
        <v>40</v>
      </c>
      <c r="B45" s="0" t="n">
        <f aca="false">BJ44</f>
        <v>0</v>
      </c>
      <c r="C45" s="0" t="n">
        <f aca="false">BK44</f>
        <v>0</v>
      </c>
      <c r="D45" s="0" t="n">
        <f aca="false">BL44</f>
        <v>0</v>
      </c>
      <c r="E45" s="0" t="n">
        <f aca="false">BM44</f>
        <v>0</v>
      </c>
      <c r="F45" s="0" t="n">
        <f aca="false">BN44</f>
        <v>0</v>
      </c>
      <c r="G45" s="0" t="n">
        <f aca="false">BO44</f>
        <v>0</v>
      </c>
      <c r="H45" s="0" t="n">
        <f aca="false">BP44</f>
        <v>0</v>
      </c>
      <c r="I45" s="0" t="n">
        <f aca="false">BQ44</f>
        <v>0</v>
      </c>
      <c r="J45" s="0" t="n">
        <f aca="false">BR44</f>
        <v>0</v>
      </c>
      <c r="K45" s="0" t="n">
        <f aca="false">BS44</f>
        <v>0</v>
      </c>
      <c r="L45" s="0" t="n">
        <f aca="false">ROUND(B45*N(Debts!$D$5)/12,2)</f>
        <v>0</v>
      </c>
      <c r="M45" s="0" t="n">
        <f aca="false">ROUND(C45*N(Debts!$D$6)/12,2)</f>
        <v>0</v>
      </c>
      <c r="N45" s="0" t="n">
        <f aca="false">ROUND(D45*N(Debts!$D$7)/12,2)</f>
        <v>0</v>
      </c>
      <c r="O45" s="0" t="n">
        <f aca="false">ROUND(E45*N(Debts!$D$8)/12,2)</f>
        <v>0</v>
      </c>
      <c r="P45" s="0" t="n">
        <f aca="false">ROUND(F45*N(Debts!$D$9)/12,2)</f>
        <v>0</v>
      </c>
      <c r="Q45" s="0" t="n">
        <f aca="false">ROUND(G45*N(Debts!$D$10)/12,2)</f>
        <v>0</v>
      </c>
      <c r="R45" s="0" t="n">
        <f aca="false">ROUND(H45*N(Debts!$D$11)/12,2)</f>
        <v>0</v>
      </c>
      <c r="S45" s="0" t="n">
        <f aca="false">ROUND(I45*N(Debts!$D$12)/12,2)</f>
        <v>0</v>
      </c>
      <c r="T45" s="0" t="n">
        <f aca="false">ROUND(J45*N(Debts!$D$13)/12,2)</f>
        <v>0</v>
      </c>
      <c r="U45" s="0" t="n">
        <f aca="false">ROUND(K45*N(Debts!$D$14)/12,2)</f>
        <v>0</v>
      </c>
      <c r="V45" s="0" t="n">
        <f aca="false">B45+L45</f>
        <v>0</v>
      </c>
      <c r="W45" s="0" t="n">
        <f aca="false">C45+M45</f>
        <v>0</v>
      </c>
      <c r="X45" s="0" t="n">
        <f aca="false">D45+N45</f>
        <v>0</v>
      </c>
      <c r="Y45" s="0" t="n">
        <f aca="false">E45+O45</f>
        <v>0</v>
      </c>
      <c r="Z45" s="0" t="n">
        <f aca="false">F45+P45</f>
        <v>0</v>
      </c>
      <c r="AA45" s="0" t="n">
        <f aca="false">G45+Q45</f>
        <v>0</v>
      </c>
      <c r="AB45" s="0" t="n">
        <f aca="false">H45+R45</f>
        <v>0</v>
      </c>
      <c r="AC45" s="0" t="n">
        <f aca="false">I45+S45</f>
        <v>0</v>
      </c>
      <c r="AD45" s="0" t="n">
        <f aca="false">J45+T45</f>
        <v>0</v>
      </c>
      <c r="AE45" s="0" t="n">
        <f aca="false">K45+U45</f>
        <v>0</v>
      </c>
      <c r="AF45" s="0" t="n">
        <f aca="false">MIN(N(Debts!$E$5),V45)</f>
        <v>0</v>
      </c>
      <c r="AG45" s="0" t="n">
        <f aca="false">MIN(N(Debts!$E$6),W45)</f>
        <v>0</v>
      </c>
      <c r="AH45" s="0" t="n">
        <f aca="false">MIN(N(Debts!$E$7),X45)</f>
        <v>0</v>
      </c>
      <c r="AI45" s="0" t="n">
        <f aca="false">MIN(N(Debts!$E$8),Y45)</f>
        <v>0</v>
      </c>
      <c r="AJ45" s="0" t="n">
        <f aca="false">MIN(N(Debts!$E$9),Z45)</f>
        <v>0</v>
      </c>
      <c r="AK45" s="0" t="n">
        <f aca="false">MIN(N(Debts!$E$10),AA45)</f>
        <v>0</v>
      </c>
      <c r="AL45" s="0" t="n">
        <f aca="false">MIN(N(Debts!$E$11),AB45)</f>
        <v>0</v>
      </c>
      <c r="AM45" s="0" t="n">
        <f aca="false">MIN(N(Debts!$E$12),AC45)</f>
        <v>0</v>
      </c>
      <c r="AN45" s="0" t="n">
        <f aca="false">MIN(N(Debts!$E$13),AD45)</f>
        <v>0</v>
      </c>
      <c r="AO45" s="0" t="n">
        <f aca="false">MIN(N(Debts!$E$14),AE45)</f>
        <v>0</v>
      </c>
      <c r="AP45" s="0" t="n">
        <f aca="false">V45-AF45</f>
        <v>0</v>
      </c>
      <c r="AQ45" s="0" t="n">
        <f aca="false">W45-AG45</f>
        <v>0</v>
      </c>
      <c r="AR45" s="0" t="n">
        <f aca="false">X45-AH45</f>
        <v>0</v>
      </c>
      <c r="AS45" s="0" t="n">
        <f aca="false">Y45-AI45</f>
        <v>0</v>
      </c>
      <c r="AT45" s="0" t="n">
        <f aca="false">Z45-AJ45</f>
        <v>0</v>
      </c>
      <c r="AU45" s="0" t="n">
        <f aca="false">AA45-AK45</f>
        <v>0</v>
      </c>
      <c r="AV45" s="0" t="n">
        <f aca="false">AB45-AL45</f>
        <v>0</v>
      </c>
      <c r="AW45" s="0" t="n">
        <f aca="false">AC45-AM45</f>
        <v>0</v>
      </c>
      <c r="AX45" s="0" t="n">
        <f aca="false">AD45-AN45</f>
        <v>0</v>
      </c>
      <c r="AY45" s="0" t="n">
        <f aca="false">AE45-AO45</f>
        <v>0</v>
      </c>
      <c r="AZ45" s="0" t="n">
        <f aca="false">MAX(0,MIN(AP45,$BT45-SUMIF($AP$2:$AY$2,"&lt;"&amp;AP$2,$AP45:$AY45)))</f>
        <v>0</v>
      </c>
      <c r="BA45" s="0" t="n">
        <f aca="false">MAX(0,MIN(AQ45,$BT45-SUMIF($AP$2:$AY$2,"&lt;"&amp;AQ$2,$AP45:$AY45)))</f>
        <v>0</v>
      </c>
      <c r="BB45" s="0" t="n">
        <f aca="false">MAX(0,MIN(AR45,$BT45-SUMIF($AP$2:$AY$2,"&lt;"&amp;AR$2,$AP45:$AY45)))</f>
        <v>0</v>
      </c>
      <c r="BC45" s="0" t="n">
        <f aca="false">MAX(0,MIN(AS45,$BT45-SUMIF($AP$2:$AY$2,"&lt;"&amp;AS$2,$AP45:$AY45)))</f>
        <v>0</v>
      </c>
      <c r="BD45" s="0" t="n">
        <f aca="false">MAX(0,MIN(AT45,$BT45-SUMIF($AP$2:$AY$2,"&lt;"&amp;AT$2,$AP45:$AY45)))</f>
        <v>0</v>
      </c>
      <c r="BE45" s="0" t="n">
        <f aca="false">MAX(0,MIN(AU45,$BT45-SUMIF($AP$2:$AY$2,"&lt;"&amp;AU$2,$AP45:$AY45)))</f>
        <v>0</v>
      </c>
      <c r="BF45" s="0" t="n">
        <f aca="false">MAX(0,MIN(AV45,$BT45-SUMIF($AP$2:$AY$2,"&lt;"&amp;AV$2,$AP45:$AY45)))</f>
        <v>0</v>
      </c>
      <c r="BG45" s="0" t="n">
        <f aca="false">MAX(0,MIN(AW45,$BT45-SUMIF($AP$2:$AY$2,"&lt;"&amp;AW$2,$AP45:$AY45)))</f>
        <v>0</v>
      </c>
      <c r="BH45" s="0" t="n">
        <f aca="false">MAX(0,MIN(AX45,$BT45-SUMIF($AP$2:$AY$2,"&lt;"&amp;AX$2,$AP45:$AY45)))</f>
        <v>0</v>
      </c>
      <c r="BI45" s="0" t="n">
        <f aca="false">MAX(0,MIN(AY45,$BT45-SUMIF($AP$2:$AY$2,"&lt;"&amp;AY$2,$AP45:$AY45)))</f>
        <v>0</v>
      </c>
      <c r="BJ45" s="0" t="n">
        <f aca="false">ROUND(V45-AF45-AZ45,2)</f>
        <v>0</v>
      </c>
      <c r="BK45" s="0" t="n">
        <f aca="false">ROUND(W45-AG45-BA45,2)</f>
        <v>0</v>
      </c>
      <c r="BL45" s="0" t="n">
        <f aca="false">ROUND(X45-AH45-BB45,2)</f>
        <v>0</v>
      </c>
      <c r="BM45" s="0" t="n">
        <f aca="false">ROUND(Y45-AI45-BC45,2)</f>
        <v>0</v>
      </c>
      <c r="BN45" s="0" t="n">
        <f aca="false">ROUND(Z45-AJ45-BD45,2)</f>
        <v>0</v>
      </c>
      <c r="BO45" s="0" t="n">
        <f aca="false">ROUND(AA45-AK45-BE45,2)</f>
        <v>0</v>
      </c>
      <c r="BP45" s="0" t="n">
        <f aca="false">ROUND(AB45-AL45-BF45,2)</f>
        <v>0</v>
      </c>
      <c r="BQ45" s="0" t="n">
        <f aca="false">ROUND(AC45-AM45-BG45,2)</f>
        <v>0</v>
      </c>
      <c r="BR45" s="0" t="n">
        <f aca="false">ROUND(AD45-AN45-BH45,2)</f>
        <v>0</v>
      </c>
      <c r="BS45" s="0" t="n">
        <f aca="false">ROUND(AE45-AO45-BI45,2)</f>
        <v>0</v>
      </c>
      <c r="BT45" s="0" t="n">
        <f aca="false">MAX(0,Plan!$C$4-SUM(AF45:AO45))</f>
        <v>650</v>
      </c>
      <c r="BU45" s="0" t="n">
        <f aca="false">ROUND(SUM(BJ45:BS45),2)</f>
        <v>0</v>
      </c>
      <c r="BV45" s="0" t="n">
        <f aca="false">SUM(AF45:AO45)+SUM(AZ45:BI45)</f>
        <v>0</v>
      </c>
      <c r="BW45" s="0" t="n">
        <f aca="false">SUM(L45:U45)</f>
        <v>0</v>
      </c>
    </row>
    <row r="46" customFormat="false" ht="15" hidden="false" customHeight="false" outlineLevel="0" collapsed="false">
      <c r="A46" s="0" t="n">
        <v>41</v>
      </c>
      <c r="B46" s="0" t="n">
        <f aca="false">BJ45</f>
        <v>0</v>
      </c>
      <c r="C46" s="0" t="n">
        <f aca="false">BK45</f>
        <v>0</v>
      </c>
      <c r="D46" s="0" t="n">
        <f aca="false">BL45</f>
        <v>0</v>
      </c>
      <c r="E46" s="0" t="n">
        <f aca="false">BM45</f>
        <v>0</v>
      </c>
      <c r="F46" s="0" t="n">
        <f aca="false">BN45</f>
        <v>0</v>
      </c>
      <c r="G46" s="0" t="n">
        <f aca="false">BO45</f>
        <v>0</v>
      </c>
      <c r="H46" s="0" t="n">
        <f aca="false">BP45</f>
        <v>0</v>
      </c>
      <c r="I46" s="0" t="n">
        <f aca="false">BQ45</f>
        <v>0</v>
      </c>
      <c r="J46" s="0" t="n">
        <f aca="false">BR45</f>
        <v>0</v>
      </c>
      <c r="K46" s="0" t="n">
        <f aca="false">BS45</f>
        <v>0</v>
      </c>
      <c r="L46" s="0" t="n">
        <f aca="false">ROUND(B46*N(Debts!$D$5)/12,2)</f>
        <v>0</v>
      </c>
      <c r="M46" s="0" t="n">
        <f aca="false">ROUND(C46*N(Debts!$D$6)/12,2)</f>
        <v>0</v>
      </c>
      <c r="N46" s="0" t="n">
        <f aca="false">ROUND(D46*N(Debts!$D$7)/12,2)</f>
        <v>0</v>
      </c>
      <c r="O46" s="0" t="n">
        <f aca="false">ROUND(E46*N(Debts!$D$8)/12,2)</f>
        <v>0</v>
      </c>
      <c r="P46" s="0" t="n">
        <f aca="false">ROUND(F46*N(Debts!$D$9)/12,2)</f>
        <v>0</v>
      </c>
      <c r="Q46" s="0" t="n">
        <f aca="false">ROUND(G46*N(Debts!$D$10)/12,2)</f>
        <v>0</v>
      </c>
      <c r="R46" s="0" t="n">
        <f aca="false">ROUND(H46*N(Debts!$D$11)/12,2)</f>
        <v>0</v>
      </c>
      <c r="S46" s="0" t="n">
        <f aca="false">ROUND(I46*N(Debts!$D$12)/12,2)</f>
        <v>0</v>
      </c>
      <c r="T46" s="0" t="n">
        <f aca="false">ROUND(J46*N(Debts!$D$13)/12,2)</f>
        <v>0</v>
      </c>
      <c r="U46" s="0" t="n">
        <f aca="false">ROUND(K46*N(Debts!$D$14)/12,2)</f>
        <v>0</v>
      </c>
      <c r="V46" s="0" t="n">
        <f aca="false">B46+L46</f>
        <v>0</v>
      </c>
      <c r="W46" s="0" t="n">
        <f aca="false">C46+M46</f>
        <v>0</v>
      </c>
      <c r="X46" s="0" t="n">
        <f aca="false">D46+N46</f>
        <v>0</v>
      </c>
      <c r="Y46" s="0" t="n">
        <f aca="false">E46+O46</f>
        <v>0</v>
      </c>
      <c r="Z46" s="0" t="n">
        <f aca="false">F46+P46</f>
        <v>0</v>
      </c>
      <c r="AA46" s="0" t="n">
        <f aca="false">G46+Q46</f>
        <v>0</v>
      </c>
      <c r="AB46" s="0" t="n">
        <f aca="false">H46+R46</f>
        <v>0</v>
      </c>
      <c r="AC46" s="0" t="n">
        <f aca="false">I46+S46</f>
        <v>0</v>
      </c>
      <c r="AD46" s="0" t="n">
        <f aca="false">J46+T46</f>
        <v>0</v>
      </c>
      <c r="AE46" s="0" t="n">
        <f aca="false">K46+U46</f>
        <v>0</v>
      </c>
      <c r="AF46" s="0" t="n">
        <f aca="false">MIN(N(Debts!$E$5),V46)</f>
        <v>0</v>
      </c>
      <c r="AG46" s="0" t="n">
        <f aca="false">MIN(N(Debts!$E$6),W46)</f>
        <v>0</v>
      </c>
      <c r="AH46" s="0" t="n">
        <f aca="false">MIN(N(Debts!$E$7),X46)</f>
        <v>0</v>
      </c>
      <c r="AI46" s="0" t="n">
        <f aca="false">MIN(N(Debts!$E$8),Y46)</f>
        <v>0</v>
      </c>
      <c r="AJ46" s="0" t="n">
        <f aca="false">MIN(N(Debts!$E$9),Z46)</f>
        <v>0</v>
      </c>
      <c r="AK46" s="0" t="n">
        <f aca="false">MIN(N(Debts!$E$10),AA46)</f>
        <v>0</v>
      </c>
      <c r="AL46" s="0" t="n">
        <f aca="false">MIN(N(Debts!$E$11),AB46)</f>
        <v>0</v>
      </c>
      <c r="AM46" s="0" t="n">
        <f aca="false">MIN(N(Debts!$E$12),AC46)</f>
        <v>0</v>
      </c>
      <c r="AN46" s="0" t="n">
        <f aca="false">MIN(N(Debts!$E$13),AD46)</f>
        <v>0</v>
      </c>
      <c r="AO46" s="0" t="n">
        <f aca="false">MIN(N(Debts!$E$14),AE46)</f>
        <v>0</v>
      </c>
      <c r="AP46" s="0" t="n">
        <f aca="false">V46-AF46</f>
        <v>0</v>
      </c>
      <c r="AQ46" s="0" t="n">
        <f aca="false">W46-AG46</f>
        <v>0</v>
      </c>
      <c r="AR46" s="0" t="n">
        <f aca="false">X46-AH46</f>
        <v>0</v>
      </c>
      <c r="AS46" s="0" t="n">
        <f aca="false">Y46-AI46</f>
        <v>0</v>
      </c>
      <c r="AT46" s="0" t="n">
        <f aca="false">Z46-AJ46</f>
        <v>0</v>
      </c>
      <c r="AU46" s="0" t="n">
        <f aca="false">AA46-AK46</f>
        <v>0</v>
      </c>
      <c r="AV46" s="0" t="n">
        <f aca="false">AB46-AL46</f>
        <v>0</v>
      </c>
      <c r="AW46" s="0" t="n">
        <f aca="false">AC46-AM46</f>
        <v>0</v>
      </c>
      <c r="AX46" s="0" t="n">
        <f aca="false">AD46-AN46</f>
        <v>0</v>
      </c>
      <c r="AY46" s="0" t="n">
        <f aca="false">AE46-AO46</f>
        <v>0</v>
      </c>
      <c r="AZ46" s="0" t="n">
        <f aca="false">MAX(0,MIN(AP46,$BT46-SUMIF($AP$2:$AY$2,"&lt;"&amp;AP$2,$AP46:$AY46)))</f>
        <v>0</v>
      </c>
      <c r="BA46" s="0" t="n">
        <f aca="false">MAX(0,MIN(AQ46,$BT46-SUMIF($AP$2:$AY$2,"&lt;"&amp;AQ$2,$AP46:$AY46)))</f>
        <v>0</v>
      </c>
      <c r="BB46" s="0" t="n">
        <f aca="false">MAX(0,MIN(AR46,$BT46-SUMIF($AP$2:$AY$2,"&lt;"&amp;AR$2,$AP46:$AY46)))</f>
        <v>0</v>
      </c>
      <c r="BC46" s="0" t="n">
        <f aca="false">MAX(0,MIN(AS46,$BT46-SUMIF($AP$2:$AY$2,"&lt;"&amp;AS$2,$AP46:$AY46)))</f>
        <v>0</v>
      </c>
      <c r="BD46" s="0" t="n">
        <f aca="false">MAX(0,MIN(AT46,$BT46-SUMIF($AP$2:$AY$2,"&lt;"&amp;AT$2,$AP46:$AY46)))</f>
        <v>0</v>
      </c>
      <c r="BE46" s="0" t="n">
        <f aca="false">MAX(0,MIN(AU46,$BT46-SUMIF($AP$2:$AY$2,"&lt;"&amp;AU$2,$AP46:$AY46)))</f>
        <v>0</v>
      </c>
      <c r="BF46" s="0" t="n">
        <f aca="false">MAX(0,MIN(AV46,$BT46-SUMIF($AP$2:$AY$2,"&lt;"&amp;AV$2,$AP46:$AY46)))</f>
        <v>0</v>
      </c>
      <c r="BG46" s="0" t="n">
        <f aca="false">MAX(0,MIN(AW46,$BT46-SUMIF($AP$2:$AY$2,"&lt;"&amp;AW$2,$AP46:$AY46)))</f>
        <v>0</v>
      </c>
      <c r="BH46" s="0" t="n">
        <f aca="false">MAX(0,MIN(AX46,$BT46-SUMIF($AP$2:$AY$2,"&lt;"&amp;AX$2,$AP46:$AY46)))</f>
        <v>0</v>
      </c>
      <c r="BI46" s="0" t="n">
        <f aca="false">MAX(0,MIN(AY46,$BT46-SUMIF($AP$2:$AY$2,"&lt;"&amp;AY$2,$AP46:$AY46)))</f>
        <v>0</v>
      </c>
      <c r="BJ46" s="0" t="n">
        <f aca="false">ROUND(V46-AF46-AZ46,2)</f>
        <v>0</v>
      </c>
      <c r="BK46" s="0" t="n">
        <f aca="false">ROUND(W46-AG46-BA46,2)</f>
        <v>0</v>
      </c>
      <c r="BL46" s="0" t="n">
        <f aca="false">ROUND(X46-AH46-BB46,2)</f>
        <v>0</v>
      </c>
      <c r="BM46" s="0" t="n">
        <f aca="false">ROUND(Y46-AI46-BC46,2)</f>
        <v>0</v>
      </c>
      <c r="BN46" s="0" t="n">
        <f aca="false">ROUND(Z46-AJ46-BD46,2)</f>
        <v>0</v>
      </c>
      <c r="BO46" s="0" t="n">
        <f aca="false">ROUND(AA46-AK46-BE46,2)</f>
        <v>0</v>
      </c>
      <c r="BP46" s="0" t="n">
        <f aca="false">ROUND(AB46-AL46-BF46,2)</f>
        <v>0</v>
      </c>
      <c r="BQ46" s="0" t="n">
        <f aca="false">ROUND(AC46-AM46-BG46,2)</f>
        <v>0</v>
      </c>
      <c r="BR46" s="0" t="n">
        <f aca="false">ROUND(AD46-AN46-BH46,2)</f>
        <v>0</v>
      </c>
      <c r="BS46" s="0" t="n">
        <f aca="false">ROUND(AE46-AO46-BI46,2)</f>
        <v>0</v>
      </c>
      <c r="BT46" s="0" t="n">
        <f aca="false">MAX(0,Plan!$C$4-SUM(AF46:AO46))</f>
        <v>650</v>
      </c>
      <c r="BU46" s="0" t="n">
        <f aca="false">ROUND(SUM(BJ46:BS46),2)</f>
        <v>0</v>
      </c>
      <c r="BV46" s="0" t="n">
        <f aca="false">SUM(AF46:AO46)+SUM(AZ46:BI46)</f>
        <v>0</v>
      </c>
      <c r="BW46" s="0" t="n">
        <f aca="false">SUM(L46:U46)</f>
        <v>0</v>
      </c>
    </row>
    <row r="47" customFormat="false" ht="15" hidden="false" customHeight="false" outlineLevel="0" collapsed="false">
      <c r="A47" s="0" t="n">
        <v>42</v>
      </c>
      <c r="B47" s="0" t="n">
        <f aca="false">BJ46</f>
        <v>0</v>
      </c>
      <c r="C47" s="0" t="n">
        <f aca="false">BK46</f>
        <v>0</v>
      </c>
      <c r="D47" s="0" t="n">
        <f aca="false">BL46</f>
        <v>0</v>
      </c>
      <c r="E47" s="0" t="n">
        <f aca="false">BM46</f>
        <v>0</v>
      </c>
      <c r="F47" s="0" t="n">
        <f aca="false">BN46</f>
        <v>0</v>
      </c>
      <c r="G47" s="0" t="n">
        <f aca="false">BO46</f>
        <v>0</v>
      </c>
      <c r="H47" s="0" t="n">
        <f aca="false">BP46</f>
        <v>0</v>
      </c>
      <c r="I47" s="0" t="n">
        <f aca="false">BQ46</f>
        <v>0</v>
      </c>
      <c r="J47" s="0" t="n">
        <f aca="false">BR46</f>
        <v>0</v>
      </c>
      <c r="K47" s="0" t="n">
        <f aca="false">BS46</f>
        <v>0</v>
      </c>
      <c r="L47" s="0" t="n">
        <f aca="false">ROUND(B47*N(Debts!$D$5)/12,2)</f>
        <v>0</v>
      </c>
      <c r="M47" s="0" t="n">
        <f aca="false">ROUND(C47*N(Debts!$D$6)/12,2)</f>
        <v>0</v>
      </c>
      <c r="N47" s="0" t="n">
        <f aca="false">ROUND(D47*N(Debts!$D$7)/12,2)</f>
        <v>0</v>
      </c>
      <c r="O47" s="0" t="n">
        <f aca="false">ROUND(E47*N(Debts!$D$8)/12,2)</f>
        <v>0</v>
      </c>
      <c r="P47" s="0" t="n">
        <f aca="false">ROUND(F47*N(Debts!$D$9)/12,2)</f>
        <v>0</v>
      </c>
      <c r="Q47" s="0" t="n">
        <f aca="false">ROUND(G47*N(Debts!$D$10)/12,2)</f>
        <v>0</v>
      </c>
      <c r="R47" s="0" t="n">
        <f aca="false">ROUND(H47*N(Debts!$D$11)/12,2)</f>
        <v>0</v>
      </c>
      <c r="S47" s="0" t="n">
        <f aca="false">ROUND(I47*N(Debts!$D$12)/12,2)</f>
        <v>0</v>
      </c>
      <c r="T47" s="0" t="n">
        <f aca="false">ROUND(J47*N(Debts!$D$13)/12,2)</f>
        <v>0</v>
      </c>
      <c r="U47" s="0" t="n">
        <f aca="false">ROUND(K47*N(Debts!$D$14)/12,2)</f>
        <v>0</v>
      </c>
      <c r="V47" s="0" t="n">
        <f aca="false">B47+L47</f>
        <v>0</v>
      </c>
      <c r="W47" s="0" t="n">
        <f aca="false">C47+M47</f>
        <v>0</v>
      </c>
      <c r="X47" s="0" t="n">
        <f aca="false">D47+N47</f>
        <v>0</v>
      </c>
      <c r="Y47" s="0" t="n">
        <f aca="false">E47+O47</f>
        <v>0</v>
      </c>
      <c r="Z47" s="0" t="n">
        <f aca="false">F47+P47</f>
        <v>0</v>
      </c>
      <c r="AA47" s="0" t="n">
        <f aca="false">G47+Q47</f>
        <v>0</v>
      </c>
      <c r="AB47" s="0" t="n">
        <f aca="false">H47+R47</f>
        <v>0</v>
      </c>
      <c r="AC47" s="0" t="n">
        <f aca="false">I47+S47</f>
        <v>0</v>
      </c>
      <c r="AD47" s="0" t="n">
        <f aca="false">J47+T47</f>
        <v>0</v>
      </c>
      <c r="AE47" s="0" t="n">
        <f aca="false">K47+U47</f>
        <v>0</v>
      </c>
      <c r="AF47" s="0" t="n">
        <f aca="false">MIN(N(Debts!$E$5),V47)</f>
        <v>0</v>
      </c>
      <c r="AG47" s="0" t="n">
        <f aca="false">MIN(N(Debts!$E$6),W47)</f>
        <v>0</v>
      </c>
      <c r="AH47" s="0" t="n">
        <f aca="false">MIN(N(Debts!$E$7),X47)</f>
        <v>0</v>
      </c>
      <c r="AI47" s="0" t="n">
        <f aca="false">MIN(N(Debts!$E$8),Y47)</f>
        <v>0</v>
      </c>
      <c r="AJ47" s="0" t="n">
        <f aca="false">MIN(N(Debts!$E$9),Z47)</f>
        <v>0</v>
      </c>
      <c r="AK47" s="0" t="n">
        <f aca="false">MIN(N(Debts!$E$10),AA47)</f>
        <v>0</v>
      </c>
      <c r="AL47" s="0" t="n">
        <f aca="false">MIN(N(Debts!$E$11),AB47)</f>
        <v>0</v>
      </c>
      <c r="AM47" s="0" t="n">
        <f aca="false">MIN(N(Debts!$E$12),AC47)</f>
        <v>0</v>
      </c>
      <c r="AN47" s="0" t="n">
        <f aca="false">MIN(N(Debts!$E$13),AD47)</f>
        <v>0</v>
      </c>
      <c r="AO47" s="0" t="n">
        <f aca="false">MIN(N(Debts!$E$14),AE47)</f>
        <v>0</v>
      </c>
      <c r="AP47" s="0" t="n">
        <f aca="false">V47-AF47</f>
        <v>0</v>
      </c>
      <c r="AQ47" s="0" t="n">
        <f aca="false">W47-AG47</f>
        <v>0</v>
      </c>
      <c r="AR47" s="0" t="n">
        <f aca="false">X47-AH47</f>
        <v>0</v>
      </c>
      <c r="AS47" s="0" t="n">
        <f aca="false">Y47-AI47</f>
        <v>0</v>
      </c>
      <c r="AT47" s="0" t="n">
        <f aca="false">Z47-AJ47</f>
        <v>0</v>
      </c>
      <c r="AU47" s="0" t="n">
        <f aca="false">AA47-AK47</f>
        <v>0</v>
      </c>
      <c r="AV47" s="0" t="n">
        <f aca="false">AB47-AL47</f>
        <v>0</v>
      </c>
      <c r="AW47" s="0" t="n">
        <f aca="false">AC47-AM47</f>
        <v>0</v>
      </c>
      <c r="AX47" s="0" t="n">
        <f aca="false">AD47-AN47</f>
        <v>0</v>
      </c>
      <c r="AY47" s="0" t="n">
        <f aca="false">AE47-AO47</f>
        <v>0</v>
      </c>
      <c r="AZ47" s="0" t="n">
        <f aca="false">MAX(0,MIN(AP47,$BT47-SUMIF($AP$2:$AY$2,"&lt;"&amp;AP$2,$AP47:$AY47)))</f>
        <v>0</v>
      </c>
      <c r="BA47" s="0" t="n">
        <f aca="false">MAX(0,MIN(AQ47,$BT47-SUMIF($AP$2:$AY$2,"&lt;"&amp;AQ$2,$AP47:$AY47)))</f>
        <v>0</v>
      </c>
      <c r="BB47" s="0" t="n">
        <f aca="false">MAX(0,MIN(AR47,$BT47-SUMIF($AP$2:$AY$2,"&lt;"&amp;AR$2,$AP47:$AY47)))</f>
        <v>0</v>
      </c>
      <c r="BC47" s="0" t="n">
        <f aca="false">MAX(0,MIN(AS47,$BT47-SUMIF($AP$2:$AY$2,"&lt;"&amp;AS$2,$AP47:$AY47)))</f>
        <v>0</v>
      </c>
      <c r="BD47" s="0" t="n">
        <f aca="false">MAX(0,MIN(AT47,$BT47-SUMIF($AP$2:$AY$2,"&lt;"&amp;AT$2,$AP47:$AY47)))</f>
        <v>0</v>
      </c>
      <c r="BE47" s="0" t="n">
        <f aca="false">MAX(0,MIN(AU47,$BT47-SUMIF($AP$2:$AY$2,"&lt;"&amp;AU$2,$AP47:$AY47)))</f>
        <v>0</v>
      </c>
      <c r="BF47" s="0" t="n">
        <f aca="false">MAX(0,MIN(AV47,$BT47-SUMIF($AP$2:$AY$2,"&lt;"&amp;AV$2,$AP47:$AY47)))</f>
        <v>0</v>
      </c>
      <c r="BG47" s="0" t="n">
        <f aca="false">MAX(0,MIN(AW47,$BT47-SUMIF($AP$2:$AY$2,"&lt;"&amp;AW$2,$AP47:$AY47)))</f>
        <v>0</v>
      </c>
      <c r="BH47" s="0" t="n">
        <f aca="false">MAX(0,MIN(AX47,$BT47-SUMIF($AP$2:$AY$2,"&lt;"&amp;AX$2,$AP47:$AY47)))</f>
        <v>0</v>
      </c>
      <c r="BI47" s="0" t="n">
        <f aca="false">MAX(0,MIN(AY47,$BT47-SUMIF($AP$2:$AY$2,"&lt;"&amp;AY$2,$AP47:$AY47)))</f>
        <v>0</v>
      </c>
      <c r="BJ47" s="0" t="n">
        <f aca="false">ROUND(V47-AF47-AZ47,2)</f>
        <v>0</v>
      </c>
      <c r="BK47" s="0" t="n">
        <f aca="false">ROUND(W47-AG47-BA47,2)</f>
        <v>0</v>
      </c>
      <c r="BL47" s="0" t="n">
        <f aca="false">ROUND(X47-AH47-BB47,2)</f>
        <v>0</v>
      </c>
      <c r="BM47" s="0" t="n">
        <f aca="false">ROUND(Y47-AI47-BC47,2)</f>
        <v>0</v>
      </c>
      <c r="BN47" s="0" t="n">
        <f aca="false">ROUND(Z47-AJ47-BD47,2)</f>
        <v>0</v>
      </c>
      <c r="BO47" s="0" t="n">
        <f aca="false">ROUND(AA47-AK47-BE47,2)</f>
        <v>0</v>
      </c>
      <c r="BP47" s="0" t="n">
        <f aca="false">ROUND(AB47-AL47-BF47,2)</f>
        <v>0</v>
      </c>
      <c r="BQ47" s="0" t="n">
        <f aca="false">ROUND(AC47-AM47-BG47,2)</f>
        <v>0</v>
      </c>
      <c r="BR47" s="0" t="n">
        <f aca="false">ROUND(AD47-AN47-BH47,2)</f>
        <v>0</v>
      </c>
      <c r="BS47" s="0" t="n">
        <f aca="false">ROUND(AE47-AO47-BI47,2)</f>
        <v>0</v>
      </c>
      <c r="BT47" s="0" t="n">
        <f aca="false">MAX(0,Plan!$C$4-SUM(AF47:AO47))</f>
        <v>650</v>
      </c>
      <c r="BU47" s="0" t="n">
        <f aca="false">ROUND(SUM(BJ47:BS47),2)</f>
        <v>0</v>
      </c>
      <c r="BV47" s="0" t="n">
        <f aca="false">SUM(AF47:AO47)+SUM(AZ47:BI47)</f>
        <v>0</v>
      </c>
      <c r="BW47" s="0" t="n">
        <f aca="false">SUM(L47:U47)</f>
        <v>0</v>
      </c>
    </row>
    <row r="48" customFormat="false" ht="15" hidden="false" customHeight="false" outlineLevel="0" collapsed="false">
      <c r="A48" s="0" t="n">
        <v>43</v>
      </c>
      <c r="B48" s="0" t="n">
        <f aca="false">BJ47</f>
        <v>0</v>
      </c>
      <c r="C48" s="0" t="n">
        <f aca="false">BK47</f>
        <v>0</v>
      </c>
      <c r="D48" s="0" t="n">
        <f aca="false">BL47</f>
        <v>0</v>
      </c>
      <c r="E48" s="0" t="n">
        <f aca="false">BM47</f>
        <v>0</v>
      </c>
      <c r="F48" s="0" t="n">
        <f aca="false">BN47</f>
        <v>0</v>
      </c>
      <c r="G48" s="0" t="n">
        <f aca="false">BO47</f>
        <v>0</v>
      </c>
      <c r="H48" s="0" t="n">
        <f aca="false">BP47</f>
        <v>0</v>
      </c>
      <c r="I48" s="0" t="n">
        <f aca="false">BQ47</f>
        <v>0</v>
      </c>
      <c r="J48" s="0" t="n">
        <f aca="false">BR47</f>
        <v>0</v>
      </c>
      <c r="K48" s="0" t="n">
        <f aca="false">BS47</f>
        <v>0</v>
      </c>
      <c r="L48" s="0" t="n">
        <f aca="false">ROUND(B48*N(Debts!$D$5)/12,2)</f>
        <v>0</v>
      </c>
      <c r="M48" s="0" t="n">
        <f aca="false">ROUND(C48*N(Debts!$D$6)/12,2)</f>
        <v>0</v>
      </c>
      <c r="N48" s="0" t="n">
        <f aca="false">ROUND(D48*N(Debts!$D$7)/12,2)</f>
        <v>0</v>
      </c>
      <c r="O48" s="0" t="n">
        <f aca="false">ROUND(E48*N(Debts!$D$8)/12,2)</f>
        <v>0</v>
      </c>
      <c r="P48" s="0" t="n">
        <f aca="false">ROUND(F48*N(Debts!$D$9)/12,2)</f>
        <v>0</v>
      </c>
      <c r="Q48" s="0" t="n">
        <f aca="false">ROUND(G48*N(Debts!$D$10)/12,2)</f>
        <v>0</v>
      </c>
      <c r="R48" s="0" t="n">
        <f aca="false">ROUND(H48*N(Debts!$D$11)/12,2)</f>
        <v>0</v>
      </c>
      <c r="S48" s="0" t="n">
        <f aca="false">ROUND(I48*N(Debts!$D$12)/12,2)</f>
        <v>0</v>
      </c>
      <c r="T48" s="0" t="n">
        <f aca="false">ROUND(J48*N(Debts!$D$13)/12,2)</f>
        <v>0</v>
      </c>
      <c r="U48" s="0" t="n">
        <f aca="false">ROUND(K48*N(Debts!$D$14)/12,2)</f>
        <v>0</v>
      </c>
      <c r="V48" s="0" t="n">
        <f aca="false">B48+L48</f>
        <v>0</v>
      </c>
      <c r="W48" s="0" t="n">
        <f aca="false">C48+M48</f>
        <v>0</v>
      </c>
      <c r="X48" s="0" t="n">
        <f aca="false">D48+N48</f>
        <v>0</v>
      </c>
      <c r="Y48" s="0" t="n">
        <f aca="false">E48+O48</f>
        <v>0</v>
      </c>
      <c r="Z48" s="0" t="n">
        <f aca="false">F48+P48</f>
        <v>0</v>
      </c>
      <c r="AA48" s="0" t="n">
        <f aca="false">G48+Q48</f>
        <v>0</v>
      </c>
      <c r="AB48" s="0" t="n">
        <f aca="false">H48+R48</f>
        <v>0</v>
      </c>
      <c r="AC48" s="0" t="n">
        <f aca="false">I48+S48</f>
        <v>0</v>
      </c>
      <c r="AD48" s="0" t="n">
        <f aca="false">J48+T48</f>
        <v>0</v>
      </c>
      <c r="AE48" s="0" t="n">
        <f aca="false">K48+U48</f>
        <v>0</v>
      </c>
      <c r="AF48" s="0" t="n">
        <f aca="false">MIN(N(Debts!$E$5),V48)</f>
        <v>0</v>
      </c>
      <c r="AG48" s="0" t="n">
        <f aca="false">MIN(N(Debts!$E$6),W48)</f>
        <v>0</v>
      </c>
      <c r="AH48" s="0" t="n">
        <f aca="false">MIN(N(Debts!$E$7),X48)</f>
        <v>0</v>
      </c>
      <c r="AI48" s="0" t="n">
        <f aca="false">MIN(N(Debts!$E$8),Y48)</f>
        <v>0</v>
      </c>
      <c r="AJ48" s="0" t="n">
        <f aca="false">MIN(N(Debts!$E$9),Z48)</f>
        <v>0</v>
      </c>
      <c r="AK48" s="0" t="n">
        <f aca="false">MIN(N(Debts!$E$10),AA48)</f>
        <v>0</v>
      </c>
      <c r="AL48" s="0" t="n">
        <f aca="false">MIN(N(Debts!$E$11),AB48)</f>
        <v>0</v>
      </c>
      <c r="AM48" s="0" t="n">
        <f aca="false">MIN(N(Debts!$E$12),AC48)</f>
        <v>0</v>
      </c>
      <c r="AN48" s="0" t="n">
        <f aca="false">MIN(N(Debts!$E$13),AD48)</f>
        <v>0</v>
      </c>
      <c r="AO48" s="0" t="n">
        <f aca="false">MIN(N(Debts!$E$14),AE48)</f>
        <v>0</v>
      </c>
      <c r="AP48" s="0" t="n">
        <f aca="false">V48-AF48</f>
        <v>0</v>
      </c>
      <c r="AQ48" s="0" t="n">
        <f aca="false">W48-AG48</f>
        <v>0</v>
      </c>
      <c r="AR48" s="0" t="n">
        <f aca="false">X48-AH48</f>
        <v>0</v>
      </c>
      <c r="AS48" s="0" t="n">
        <f aca="false">Y48-AI48</f>
        <v>0</v>
      </c>
      <c r="AT48" s="0" t="n">
        <f aca="false">Z48-AJ48</f>
        <v>0</v>
      </c>
      <c r="AU48" s="0" t="n">
        <f aca="false">AA48-AK48</f>
        <v>0</v>
      </c>
      <c r="AV48" s="0" t="n">
        <f aca="false">AB48-AL48</f>
        <v>0</v>
      </c>
      <c r="AW48" s="0" t="n">
        <f aca="false">AC48-AM48</f>
        <v>0</v>
      </c>
      <c r="AX48" s="0" t="n">
        <f aca="false">AD48-AN48</f>
        <v>0</v>
      </c>
      <c r="AY48" s="0" t="n">
        <f aca="false">AE48-AO48</f>
        <v>0</v>
      </c>
      <c r="AZ48" s="0" t="n">
        <f aca="false">MAX(0,MIN(AP48,$BT48-SUMIF($AP$2:$AY$2,"&lt;"&amp;AP$2,$AP48:$AY48)))</f>
        <v>0</v>
      </c>
      <c r="BA48" s="0" t="n">
        <f aca="false">MAX(0,MIN(AQ48,$BT48-SUMIF($AP$2:$AY$2,"&lt;"&amp;AQ$2,$AP48:$AY48)))</f>
        <v>0</v>
      </c>
      <c r="BB48" s="0" t="n">
        <f aca="false">MAX(0,MIN(AR48,$BT48-SUMIF($AP$2:$AY$2,"&lt;"&amp;AR$2,$AP48:$AY48)))</f>
        <v>0</v>
      </c>
      <c r="BC48" s="0" t="n">
        <f aca="false">MAX(0,MIN(AS48,$BT48-SUMIF($AP$2:$AY$2,"&lt;"&amp;AS$2,$AP48:$AY48)))</f>
        <v>0</v>
      </c>
      <c r="BD48" s="0" t="n">
        <f aca="false">MAX(0,MIN(AT48,$BT48-SUMIF($AP$2:$AY$2,"&lt;"&amp;AT$2,$AP48:$AY48)))</f>
        <v>0</v>
      </c>
      <c r="BE48" s="0" t="n">
        <f aca="false">MAX(0,MIN(AU48,$BT48-SUMIF($AP$2:$AY$2,"&lt;"&amp;AU$2,$AP48:$AY48)))</f>
        <v>0</v>
      </c>
      <c r="BF48" s="0" t="n">
        <f aca="false">MAX(0,MIN(AV48,$BT48-SUMIF($AP$2:$AY$2,"&lt;"&amp;AV$2,$AP48:$AY48)))</f>
        <v>0</v>
      </c>
      <c r="BG48" s="0" t="n">
        <f aca="false">MAX(0,MIN(AW48,$BT48-SUMIF($AP$2:$AY$2,"&lt;"&amp;AW$2,$AP48:$AY48)))</f>
        <v>0</v>
      </c>
      <c r="BH48" s="0" t="n">
        <f aca="false">MAX(0,MIN(AX48,$BT48-SUMIF($AP$2:$AY$2,"&lt;"&amp;AX$2,$AP48:$AY48)))</f>
        <v>0</v>
      </c>
      <c r="BI48" s="0" t="n">
        <f aca="false">MAX(0,MIN(AY48,$BT48-SUMIF($AP$2:$AY$2,"&lt;"&amp;AY$2,$AP48:$AY48)))</f>
        <v>0</v>
      </c>
      <c r="BJ48" s="0" t="n">
        <f aca="false">ROUND(V48-AF48-AZ48,2)</f>
        <v>0</v>
      </c>
      <c r="BK48" s="0" t="n">
        <f aca="false">ROUND(W48-AG48-BA48,2)</f>
        <v>0</v>
      </c>
      <c r="BL48" s="0" t="n">
        <f aca="false">ROUND(X48-AH48-BB48,2)</f>
        <v>0</v>
      </c>
      <c r="BM48" s="0" t="n">
        <f aca="false">ROUND(Y48-AI48-BC48,2)</f>
        <v>0</v>
      </c>
      <c r="BN48" s="0" t="n">
        <f aca="false">ROUND(Z48-AJ48-BD48,2)</f>
        <v>0</v>
      </c>
      <c r="BO48" s="0" t="n">
        <f aca="false">ROUND(AA48-AK48-BE48,2)</f>
        <v>0</v>
      </c>
      <c r="BP48" s="0" t="n">
        <f aca="false">ROUND(AB48-AL48-BF48,2)</f>
        <v>0</v>
      </c>
      <c r="BQ48" s="0" t="n">
        <f aca="false">ROUND(AC48-AM48-BG48,2)</f>
        <v>0</v>
      </c>
      <c r="BR48" s="0" t="n">
        <f aca="false">ROUND(AD48-AN48-BH48,2)</f>
        <v>0</v>
      </c>
      <c r="BS48" s="0" t="n">
        <f aca="false">ROUND(AE48-AO48-BI48,2)</f>
        <v>0</v>
      </c>
      <c r="BT48" s="0" t="n">
        <f aca="false">MAX(0,Plan!$C$4-SUM(AF48:AO48))</f>
        <v>650</v>
      </c>
      <c r="BU48" s="0" t="n">
        <f aca="false">ROUND(SUM(BJ48:BS48),2)</f>
        <v>0</v>
      </c>
      <c r="BV48" s="0" t="n">
        <f aca="false">SUM(AF48:AO48)+SUM(AZ48:BI48)</f>
        <v>0</v>
      </c>
      <c r="BW48" s="0" t="n">
        <f aca="false">SUM(L48:U48)</f>
        <v>0</v>
      </c>
    </row>
    <row r="49" customFormat="false" ht="15" hidden="false" customHeight="false" outlineLevel="0" collapsed="false">
      <c r="A49" s="0" t="n">
        <v>44</v>
      </c>
      <c r="B49" s="0" t="n">
        <f aca="false">BJ48</f>
        <v>0</v>
      </c>
      <c r="C49" s="0" t="n">
        <f aca="false">BK48</f>
        <v>0</v>
      </c>
      <c r="D49" s="0" t="n">
        <f aca="false">BL48</f>
        <v>0</v>
      </c>
      <c r="E49" s="0" t="n">
        <f aca="false">BM48</f>
        <v>0</v>
      </c>
      <c r="F49" s="0" t="n">
        <f aca="false">BN48</f>
        <v>0</v>
      </c>
      <c r="G49" s="0" t="n">
        <f aca="false">BO48</f>
        <v>0</v>
      </c>
      <c r="H49" s="0" t="n">
        <f aca="false">BP48</f>
        <v>0</v>
      </c>
      <c r="I49" s="0" t="n">
        <f aca="false">BQ48</f>
        <v>0</v>
      </c>
      <c r="J49" s="0" t="n">
        <f aca="false">BR48</f>
        <v>0</v>
      </c>
      <c r="K49" s="0" t="n">
        <f aca="false">BS48</f>
        <v>0</v>
      </c>
      <c r="L49" s="0" t="n">
        <f aca="false">ROUND(B49*N(Debts!$D$5)/12,2)</f>
        <v>0</v>
      </c>
      <c r="M49" s="0" t="n">
        <f aca="false">ROUND(C49*N(Debts!$D$6)/12,2)</f>
        <v>0</v>
      </c>
      <c r="N49" s="0" t="n">
        <f aca="false">ROUND(D49*N(Debts!$D$7)/12,2)</f>
        <v>0</v>
      </c>
      <c r="O49" s="0" t="n">
        <f aca="false">ROUND(E49*N(Debts!$D$8)/12,2)</f>
        <v>0</v>
      </c>
      <c r="P49" s="0" t="n">
        <f aca="false">ROUND(F49*N(Debts!$D$9)/12,2)</f>
        <v>0</v>
      </c>
      <c r="Q49" s="0" t="n">
        <f aca="false">ROUND(G49*N(Debts!$D$10)/12,2)</f>
        <v>0</v>
      </c>
      <c r="R49" s="0" t="n">
        <f aca="false">ROUND(H49*N(Debts!$D$11)/12,2)</f>
        <v>0</v>
      </c>
      <c r="S49" s="0" t="n">
        <f aca="false">ROUND(I49*N(Debts!$D$12)/12,2)</f>
        <v>0</v>
      </c>
      <c r="T49" s="0" t="n">
        <f aca="false">ROUND(J49*N(Debts!$D$13)/12,2)</f>
        <v>0</v>
      </c>
      <c r="U49" s="0" t="n">
        <f aca="false">ROUND(K49*N(Debts!$D$14)/12,2)</f>
        <v>0</v>
      </c>
      <c r="V49" s="0" t="n">
        <f aca="false">B49+L49</f>
        <v>0</v>
      </c>
      <c r="W49" s="0" t="n">
        <f aca="false">C49+M49</f>
        <v>0</v>
      </c>
      <c r="X49" s="0" t="n">
        <f aca="false">D49+N49</f>
        <v>0</v>
      </c>
      <c r="Y49" s="0" t="n">
        <f aca="false">E49+O49</f>
        <v>0</v>
      </c>
      <c r="Z49" s="0" t="n">
        <f aca="false">F49+P49</f>
        <v>0</v>
      </c>
      <c r="AA49" s="0" t="n">
        <f aca="false">G49+Q49</f>
        <v>0</v>
      </c>
      <c r="AB49" s="0" t="n">
        <f aca="false">H49+R49</f>
        <v>0</v>
      </c>
      <c r="AC49" s="0" t="n">
        <f aca="false">I49+S49</f>
        <v>0</v>
      </c>
      <c r="AD49" s="0" t="n">
        <f aca="false">J49+T49</f>
        <v>0</v>
      </c>
      <c r="AE49" s="0" t="n">
        <f aca="false">K49+U49</f>
        <v>0</v>
      </c>
      <c r="AF49" s="0" t="n">
        <f aca="false">MIN(N(Debts!$E$5),V49)</f>
        <v>0</v>
      </c>
      <c r="AG49" s="0" t="n">
        <f aca="false">MIN(N(Debts!$E$6),W49)</f>
        <v>0</v>
      </c>
      <c r="AH49" s="0" t="n">
        <f aca="false">MIN(N(Debts!$E$7),X49)</f>
        <v>0</v>
      </c>
      <c r="AI49" s="0" t="n">
        <f aca="false">MIN(N(Debts!$E$8),Y49)</f>
        <v>0</v>
      </c>
      <c r="AJ49" s="0" t="n">
        <f aca="false">MIN(N(Debts!$E$9),Z49)</f>
        <v>0</v>
      </c>
      <c r="AK49" s="0" t="n">
        <f aca="false">MIN(N(Debts!$E$10),AA49)</f>
        <v>0</v>
      </c>
      <c r="AL49" s="0" t="n">
        <f aca="false">MIN(N(Debts!$E$11),AB49)</f>
        <v>0</v>
      </c>
      <c r="AM49" s="0" t="n">
        <f aca="false">MIN(N(Debts!$E$12),AC49)</f>
        <v>0</v>
      </c>
      <c r="AN49" s="0" t="n">
        <f aca="false">MIN(N(Debts!$E$13),AD49)</f>
        <v>0</v>
      </c>
      <c r="AO49" s="0" t="n">
        <f aca="false">MIN(N(Debts!$E$14),AE49)</f>
        <v>0</v>
      </c>
      <c r="AP49" s="0" t="n">
        <f aca="false">V49-AF49</f>
        <v>0</v>
      </c>
      <c r="AQ49" s="0" t="n">
        <f aca="false">W49-AG49</f>
        <v>0</v>
      </c>
      <c r="AR49" s="0" t="n">
        <f aca="false">X49-AH49</f>
        <v>0</v>
      </c>
      <c r="AS49" s="0" t="n">
        <f aca="false">Y49-AI49</f>
        <v>0</v>
      </c>
      <c r="AT49" s="0" t="n">
        <f aca="false">Z49-AJ49</f>
        <v>0</v>
      </c>
      <c r="AU49" s="0" t="n">
        <f aca="false">AA49-AK49</f>
        <v>0</v>
      </c>
      <c r="AV49" s="0" t="n">
        <f aca="false">AB49-AL49</f>
        <v>0</v>
      </c>
      <c r="AW49" s="0" t="n">
        <f aca="false">AC49-AM49</f>
        <v>0</v>
      </c>
      <c r="AX49" s="0" t="n">
        <f aca="false">AD49-AN49</f>
        <v>0</v>
      </c>
      <c r="AY49" s="0" t="n">
        <f aca="false">AE49-AO49</f>
        <v>0</v>
      </c>
      <c r="AZ49" s="0" t="n">
        <f aca="false">MAX(0,MIN(AP49,$BT49-SUMIF($AP$2:$AY$2,"&lt;"&amp;AP$2,$AP49:$AY49)))</f>
        <v>0</v>
      </c>
      <c r="BA49" s="0" t="n">
        <f aca="false">MAX(0,MIN(AQ49,$BT49-SUMIF($AP$2:$AY$2,"&lt;"&amp;AQ$2,$AP49:$AY49)))</f>
        <v>0</v>
      </c>
      <c r="BB49" s="0" t="n">
        <f aca="false">MAX(0,MIN(AR49,$BT49-SUMIF($AP$2:$AY$2,"&lt;"&amp;AR$2,$AP49:$AY49)))</f>
        <v>0</v>
      </c>
      <c r="BC49" s="0" t="n">
        <f aca="false">MAX(0,MIN(AS49,$BT49-SUMIF($AP$2:$AY$2,"&lt;"&amp;AS$2,$AP49:$AY49)))</f>
        <v>0</v>
      </c>
      <c r="BD49" s="0" t="n">
        <f aca="false">MAX(0,MIN(AT49,$BT49-SUMIF($AP$2:$AY$2,"&lt;"&amp;AT$2,$AP49:$AY49)))</f>
        <v>0</v>
      </c>
      <c r="BE49" s="0" t="n">
        <f aca="false">MAX(0,MIN(AU49,$BT49-SUMIF($AP$2:$AY$2,"&lt;"&amp;AU$2,$AP49:$AY49)))</f>
        <v>0</v>
      </c>
      <c r="BF49" s="0" t="n">
        <f aca="false">MAX(0,MIN(AV49,$BT49-SUMIF($AP$2:$AY$2,"&lt;"&amp;AV$2,$AP49:$AY49)))</f>
        <v>0</v>
      </c>
      <c r="BG49" s="0" t="n">
        <f aca="false">MAX(0,MIN(AW49,$BT49-SUMIF($AP$2:$AY$2,"&lt;"&amp;AW$2,$AP49:$AY49)))</f>
        <v>0</v>
      </c>
      <c r="BH49" s="0" t="n">
        <f aca="false">MAX(0,MIN(AX49,$BT49-SUMIF($AP$2:$AY$2,"&lt;"&amp;AX$2,$AP49:$AY49)))</f>
        <v>0</v>
      </c>
      <c r="BI49" s="0" t="n">
        <f aca="false">MAX(0,MIN(AY49,$BT49-SUMIF($AP$2:$AY$2,"&lt;"&amp;AY$2,$AP49:$AY49)))</f>
        <v>0</v>
      </c>
      <c r="BJ49" s="0" t="n">
        <f aca="false">ROUND(V49-AF49-AZ49,2)</f>
        <v>0</v>
      </c>
      <c r="BK49" s="0" t="n">
        <f aca="false">ROUND(W49-AG49-BA49,2)</f>
        <v>0</v>
      </c>
      <c r="BL49" s="0" t="n">
        <f aca="false">ROUND(X49-AH49-BB49,2)</f>
        <v>0</v>
      </c>
      <c r="BM49" s="0" t="n">
        <f aca="false">ROUND(Y49-AI49-BC49,2)</f>
        <v>0</v>
      </c>
      <c r="BN49" s="0" t="n">
        <f aca="false">ROUND(Z49-AJ49-BD49,2)</f>
        <v>0</v>
      </c>
      <c r="BO49" s="0" t="n">
        <f aca="false">ROUND(AA49-AK49-BE49,2)</f>
        <v>0</v>
      </c>
      <c r="BP49" s="0" t="n">
        <f aca="false">ROUND(AB49-AL49-BF49,2)</f>
        <v>0</v>
      </c>
      <c r="BQ49" s="0" t="n">
        <f aca="false">ROUND(AC49-AM49-BG49,2)</f>
        <v>0</v>
      </c>
      <c r="BR49" s="0" t="n">
        <f aca="false">ROUND(AD49-AN49-BH49,2)</f>
        <v>0</v>
      </c>
      <c r="BS49" s="0" t="n">
        <f aca="false">ROUND(AE49-AO49-BI49,2)</f>
        <v>0</v>
      </c>
      <c r="BT49" s="0" t="n">
        <f aca="false">MAX(0,Plan!$C$4-SUM(AF49:AO49))</f>
        <v>650</v>
      </c>
      <c r="BU49" s="0" t="n">
        <f aca="false">ROUND(SUM(BJ49:BS49),2)</f>
        <v>0</v>
      </c>
      <c r="BV49" s="0" t="n">
        <f aca="false">SUM(AF49:AO49)+SUM(AZ49:BI49)</f>
        <v>0</v>
      </c>
      <c r="BW49" s="0" t="n">
        <f aca="false">SUM(L49:U49)</f>
        <v>0</v>
      </c>
    </row>
    <row r="50" customFormat="false" ht="15" hidden="false" customHeight="false" outlineLevel="0" collapsed="false">
      <c r="A50" s="0" t="n">
        <v>45</v>
      </c>
      <c r="B50" s="0" t="n">
        <f aca="false">BJ49</f>
        <v>0</v>
      </c>
      <c r="C50" s="0" t="n">
        <f aca="false">BK49</f>
        <v>0</v>
      </c>
      <c r="D50" s="0" t="n">
        <f aca="false">BL49</f>
        <v>0</v>
      </c>
      <c r="E50" s="0" t="n">
        <f aca="false">BM49</f>
        <v>0</v>
      </c>
      <c r="F50" s="0" t="n">
        <f aca="false">BN49</f>
        <v>0</v>
      </c>
      <c r="G50" s="0" t="n">
        <f aca="false">BO49</f>
        <v>0</v>
      </c>
      <c r="H50" s="0" t="n">
        <f aca="false">BP49</f>
        <v>0</v>
      </c>
      <c r="I50" s="0" t="n">
        <f aca="false">BQ49</f>
        <v>0</v>
      </c>
      <c r="J50" s="0" t="n">
        <f aca="false">BR49</f>
        <v>0</v>
      </c>
      <c r="K50" s="0" t="n">
        <f aca="false">BS49</f>
        <v>0</v>
      </c>
      <c r="L50" s="0" t="n">
        <f aca="false">ROUND(B50*N(Debts!$D$5)/12,2)</f>
        <v>0</v>
      </c>
      <c r="M50" s="0" t="n">
        <f aca="false">ROUND(C50*N(Debts!$D$6)/12,2)</f>
        <v>0</v>
      </c>
      <c r="N50" s="0" t="n">
        <f aca="false">ROUND(D50*N(Debts!$D$7)/12,2)</f>
        <v>0</v>
      </c>
      <c r="O50" s="0" t="n">
        <f aca="false">ROUND(E50*N(Debts!$D$8)/12,2)</f>
        <v>0</v>
      </c>
      <c r="P50" s="0" t="n">
        <f aca="false">ROUND(F50*N(Debts!$D$9)/12,2)</f>
        <v>0</v>
      </c>
      <c r="Q50" s="0" t="n">
        <f aca="false">ROUND(G50*N(Debts!$D$10)/12,2)</f>
        <v>0</v>
      </c>
      <c r="R50" s="0" t="n">
        <f aca="false">ROUND(H50*N(Debts!$D$11)/12,2)</f>
        <v>0</v>
      </c>
      <c r="S50" s="0" t="n">
        <f aca="false">ROUND(I50*N(Debts!$D$12)/12,2)</f>
        <v>0</v>
      </c>
      <c r="T50" s="0" t="n">
        <f aca="false">ROUND(J50*N(Debts!$D$13)/12,2)</f>
        <v>0</v>
      </c>
      <c r="U50" s="0" t="n">
        <f aca="false">ROUND(K50*N(Debts!$D$14)/12,2)</f>
        <v>0</v>
      </c>
      <c r="V50" s="0" t="n">
        <f aca="false">B50+L50</f>
        <v>0</v>
      </c>
      <c r="W50" s="0" t="n">
        <f aca="false">C50+M50</f>
        <v>0</v>
      </c>
      <c r="X50" s="0" t="n">
        <f aca="false">D50+N50</f>
        <v>0</v>
      </c>
      <c r="Y50" s="0" t="n">
        <f aca="false">E50+O50</f>
        <v>0</v>
      </c>
      <c r="Z50" s="0" t="n">
        <f aca="false">F50+P50</f>
        <v>0</v>
      </c>
      <c r="AA50" s="0" t="n">
        <f aca="false">G50+Q50</f>
        <v>0</v>
      </c>
      <c r="AB50" s="0" t="n">
        <f aca="false">H50+R50</f>
        <v>0</v>
      </c>
      <c r="AC50" s="0" t="n">
        <f aca="false">I50+S50</f>
        <v>0</v>
      </c>
      <c r="AD50" s="0" t="n">
        <f aca="false">J50+T50</f>
        <v>0</v>
      </c>
      <c r="AE50" s="0" t="n">
        <f aca="false">K50+U50</f>
        <v>0</v>
      </c>
      <c r="AF50" s="0" t="n">
        <f aca="false">MIN(N(Debts!$E$5),V50)</f>
        <v>0</v>
      </c>
      <c r="AG50" s="0" t="n">
        <f aca="false">MIN(N(Debts!$E$6),W50)</f>
        <v>0</v>
      </c>
      <c r="AH50" s="0" t="n">
        <f aca="false">MIN(N(Debts!$E$7),X50)</f>
        <v>0</v>
      </c>
      <c r="AI50" s="0" t="n">
        <f aca="false">MIN(N(Debts!$E$8),Y50)</f>
        <v>0</v>
      </c>
      <c r="AJ50" s="0" t="n">
        <f aca="false">MIN(N(Debts!$E$9),Z50)</f>
        <v>0</v>
      </c>
      <c r="AK50" s="0" t="n">
        <f aca="false">MIN(N(Debts!$E$10),AA50)</f>
        <v>0</v>
      </c>
      <c r="AL50" s="0" t="n">
        <f aca="false">MIN(N(Debts!$E$11),AB50)</f>
        <v>0</v>
      </c>
      <c r="AM50" s="0" t="n">
        <f aca="false">MIN(N(Debts!$E$12),AC50)</f>
        <v>0</v>
      </c>
      <c r="AN50" s="0" t="n">
        <f aca="false">MIN(N(Debts!$E$13),AD50)</f>
        <v>0</v>
      </c>
      <c r="AO50" s="0" t="n">
        <f aca="false">MIN(N(Debts!$E$14),AE50)</f>
        <v>0</v>
      </c>
      <c r="AP50" s="0" t="n">
        <f aca="false">V50-AF50</f>
        <v>0</v>
      </c>
      <c r="AQ50" s="0" t="n">
        <f aca="false">W50-AG50</f>
        <v>0</v>
      </c>
      <c r="AR50" s="0" t="n">
        <f aca="false">X50-AH50</f>
        <v>0</v>
      </c>
      <c r="AS50" s="0" t="n">
        <f aca="false">Y50-AI50</f>
        <v>0</v>
      </c>
      <c r="AT50" s="0" t="n">
        <f aca="false">Z50-AJ50</f>
        <v>0</v>
      </c>
      <c r="AU50" s="0" t="n">
        <f aca="false">AA50-AK50</f>
        <v>0</v>
      </c>
      <c r="AV50" s="0" t="n">
        <f aca="false">AB50-AL50</f>
        <v>0</v>
      </c>
      <c r="AW50" s="0" t="n">
        <f aca="false">AC50-AM50</f>
        <v>0</v>
      </c>
      <c r="AX50" s="0" t="n">
        <f aca="false">AD50-AN50</f>
        <v>0</v>
      </c>
      <c r="AY50" s="0" t="n">
        <f aca="false">AE50-AO50</f>
        <v>0</v>
      </c>
      <c r="AZ50" s="0" t="n">
        <f aca="false">MAX(0,MIN(AP50,$BT50-SUMIF($AP$2:$AY$2,"&lt;"&amp;AP$2,$AP50:$AY50)))</f>
        <v>0</v>
      </c>
      <c r="BA50" s="0" t="n">
        <f aca="false">MAX(0,MIN(AQ50,$BT50-SUMIF($AP$2:$AY$2,"&lt;"&amp;AQ$2,$AP50:$AY50)))</f>
        <v>0</v>
      </c>
      <c r="BB50" s="0" t="n">
        <f aca="false">MAX(0,MIN(AR50,$BT50-SUMIF($AP$2:$AY$2,"&lt;"&amp;AR$2,$AP50:$AY50)))</f>
        <v>0</v>
      </c>
      <c r="BC50" s="0" t="n">
        <f aca="false">MAX(0,MIN(AS50,$BT50-SUMIF($AP$2:$AY$2,"&lt;"&amp;AS$2,$AP50:$AY50)))</f>
        <v>0</v>
      </c>
      <c r="BD50" s="0" t="n">
        <f aca="false">MAX(0,MIN(AT50,$BT50-SUMIF($AP$2:$AY$2,"&lt;"&amp;AT$2,$AP50:$AY50)))</f>
        <v>0</v>
      </c>
      <c r="BE50" s="0" t="n">
        <f aca="false">MAX(0,MIN(AU50,$BT50-SUMIF($AP$2:$AY$2,"&lt;"&amp;AU$2,$AP50:$AY50)))</f>
        <v>0</v>
      </c>
      <c r="BF50" s="0" t="n">
        <f aca="false">MAX(0,MIN(AV50,$BT50-SUMIF($AP$2:$AY$2,"&lt;"&amp;AV$2,$AP50:$AY50)))</f>
        <v>0</v>
      </c>
      <c r="BG50" s="0" t="n">
        <f aca="false">MAX(0,MIN(AW50,$BT50-SUMIF($AP$2:$AY$2,"&lt;"&amp;AW$2,$AP50:$AY50)))</f>
        <v>0</v>
      </c>
      <c r="BH50" s="0" t="n">
        <f aca="false">MAX(0,MIN(AX50,$BT50-SUMIF($AP$2:$AY$2,"&lt;"&amp;AX$2,$AP50:$AY50)))</f>
        <v>0</v>
      </c>
      <c r="BI50" s="0" t="n">
        <f aca="false">MAX(0,MIN(AY50,$BT50-SUMIF($AP$2:$AY$2,"&lt;"&amp;AY$2,$AP50:$AY50)))</f>
        <v>0</v>
      </c>
      <c r="BJ50" s="0" t="n">
        <f aca="false">ROUND(V50-AF50-AZ50,2)</f>
        <v>0</v>
      </c>
      <c r="BK50" s="0" t="n">
        <f aca="false">ROUND(W50-AG50-BA50,2)</f>
        <v>0</v>
      </c>
      <c r="BL50" s="0" t="n">
        <f aca="false">ROUND(X50-AH50-BB50,2)</f>
        <v>0</v>
      </c>
      <c r="BM50" s="0" t="n">
        <f aca="false">ROUND(Y50-AI50-BC50,2)</f>
        <v>0</v>
      </c>
      <c r="BN50" s="0" t="n">
        <f aca="false">ROUND(Z50-AJ50-BD50,2)</f>
        <v>0</v>
      </c>
      <c r="BO50" s="0" t="n">
        <f aca="false">ROUND(AA50-AK50-BE50,2)</f>
        <v>0</v>
      </c>
      <c r="BP50" s="0" t="n">
        <f aca="false">ROUND(AB50-AL50-BF50,2)</f>
        <v>0</v>
      </c>
      <c r="BQ50" s="0" t="n">
        <f aca="false">ROUND(AC50-AM50-BG50,2)</f>
        <v>0</v>
      </c>
      <c r="BR50" s="0" t="n">
        <f aca="false">ROUND(AD50-AN50-BH50,2)</f>
        <v>0</v>
      </c>
      <c r="BS50" s="0" t="n">
        <f aca="false">ROUND(AE50-AO50-BI50,2)</f>
        <v>0</v>
      </c>
      <c r="BT50" s="0" t="n">
        <f aca="false">MAX(0,Plan!$C$4-SUM(AF50:AO50))</f>
        <v>650</v>
      </c>
      <c r="BU50" s="0" t="n">
        <f aca="false">ROUND(SUM(BJ50:BS50),2)</f>
        <v>0</v>
      </c>
      <c r="BV50" s="0" t="n">
        <f aca="false">SUM(AF50:AO50)+SUM(AZ50:BI50)</f>
        <v>0</v>
      </c>
      <c r="BW50" s="0" t="n">
        <f aca="false">SUM(L50:U50)</f>
        <v>0</v>
      </c>
    </row>
    <row r="51" customFormat="false" ht="15" hidden="false" customHeight="false" outlineLevel="0" collapsed="false">
      <c r="A51" s="0" t="n">
        <v>46</v>
      </c>
      <c r="B51" s="0" t="n">
        <f aca="false">BJ50</f>
        <v>0</v>
      </c>
      <c r="C51" s="0" t="n">
        <f aca="false">BK50</f>
        <v>0</v>
      </c>
      <c r="D51" s="0" t="n">
        <f aca="false">BL50</f>
        <v>0</v>
      </c>
      <c r="E51" s="0" t="n">
        <f aca="false">BM50</f>
        <v>0</v>
      </c>
      <c r="F51" s="0" t="n">
        <f aca="false">BN50</f>
        <v>0</v>
      </c>
      <c r="G51" s="0" t="n">
        <f aca="false">BO50</f>
        <v>0</v>
      </c>
      <c r="H51" s="0" t="n">
        <f aca="false">BP50</f>
        <v>0</v>
      </c>
      <c r="I51" s="0" t="n">
        <f aca="false">BQ50</f>
        <v>0</v>
      </c>
      <c r="J51" s="0" t="n">
        <f aca="false">BR50</f>
        <v>0</v>
      </c>
      <c r="K51" s="0" t="n">
        <f aca="false">BS50</f>
        <v>0</v>
      </c>
      <c r="L51" s="0" t="n">
        <f aca="false">ROUND(B51*N(Debts!$D$5)/12,2)</f>
        <v>0</v>
      </c>
      <c r="M51" s="0" t="n">
        <f aca="false">ROUND(C51*N(Debts!$D$6)/12,2)</f>
        <v>0</v>
      </c>
      <c r="N51" s="0" t="n">
        <f aca="false">ROUND(D51*N(Debts!$D$7)/12,2)</f>
        <v>0</v>
      </c>
      <c r="O51" s="0" t="n">
        <f aca="false">ROUND(E51*N(Debts!$D$8)/12,2)</f>
        <v>0</v>
      </c>
      <c r="P51" s="0" t="n">
        <f aca="false">ROUND(F51*N(Debts!$D$9)/12,2)</f>
        <v>0</v>
      </c>
      <c r="Q51" s="0" t="n">
        <f aca="false">ROUND(G51*N(Debts!$D$10)/12,2)</f>
        <v>0</v>
      </c>
      <c r="R51" s="0" t="n">
        <f aca="false">ROUND(H51*N(Debts!$D$11)/12,2)</f>
        <v>0</v>
      </c>
      <c r="S51" s="0" t="n">
        <f aca="false">ROUND(I51*N(Debts!$D$12)/12,2)</f>
        <v>0</v>
      </c>
      <c r="T51" s="0" t="n">
        <f aca="false">ROUND(J51*N(Debts!$D$13)/12,2)</f>
        <v>0</v>
      </c>
      <c r="U51" s="0" t="n">
        <f aca="false">ROUND(K51*N(Debts!$D$14)/12,2)</f>
        <v>0</v>
      </c>
      <c r="V51" s="0" t="n">
        <f aca="false">B51+L51</f>
        <v>0</v>
      </c>
      <c r="W51" s="0" t="n">
        <f aca="false">C51+M51</f>
        <v>0</v>
      </c>
      <c r="X51" s="0" t="n">
        <f aca="false">D51+N51</f>
        <v>0</v>
      </c>
      <c r="Y51" s="0" t="n">
        <f aca="false">E51+O51</f>
        <v>0</v>
      </c>
      <c r="Z51" s="0" t="n">
        <f aca="false">F51+P51</f>
        <v>0</v>
      </c>
      <c r="AA51" s="0" t="n">
        <f aca="false">G51+Q51</f>
        <v>0</v>
      </c>
      <c r="AB51" s="0" t="n">
        <f aca="false">H51+R51</f>
        <v>0</v>
      </c>
      <c r="AC51" s="0" t="n">
        <f aca="false">I51+S51</f>
        <v>0</v>
      </c>
      <c r="AD51" s="0" t="n">
        <f aca="false">J51+T51</f>
        <v>0</v>
      </c>
      <c r="AE51" s="0" t="n">
        <f aca="false">K51+U51</f>
        <v>0</v>
      </c>
      <c r="AF51" s="0" t="n">
        <f aca="false">MIN(N(Debts!$E$5),V51)</f>
        <v>0</v>
      </c>
      <c r="AG51" s="0" t="n">
        <f aca="false">MIN(N(Debts!$E$6),W51)</f>
        <v>0</v>
      </c>
      <c r="AH51" s="0" t="n">
        <f aca="false">MIN(N(Debts!$E$7),X51)</f>
        <v>0</v>
      </c>
      <c r="AI51" s="0" t="n">
        <f aca="false">MIN(N(Debts!$E$8),Y51)</f>
        <v>0</v>
      </c>
      <c r="AJ51" s="0" t="n">
        <f aca="false">MIN(N(Debts!$E$9),Z51)</f>
        <v>0</v>
      </c>
      <c r="AK51" s="0" t="n">
        <f aca="false">MIN(N(Debts!$E$10),AA51)</f>
        <v>0</v>
      </c>
      <c r="AL51" s="0" t="n">
        <f aca="false">MIN(N(Debts!$E$11),AB51)</f>
        <v>0</v>
      </c>
      <c r="AM51" s="0" t="n">
        <f aca="false">MIN(N(Debts!$E$12),AC51)</f>
        <v>0</v>
      </c>
      <c r="AN51" s="0" t="n">
        <f aca="false">MIN(N(Debts!$E$13),AD51)</f>
        <v>0</v>
      </c>
      <c r="AO51" s="0" t="n">
        <f aca="false">MIN(N(Debts!$E$14),AE51)</f>
        <v>0</v>
      </c>
      <c r="AP51" s="0" t="n">
        <f aca="false">V51-AF51</f>
        <v>0</v>
      </c>
      <c r="AQ51" s="0" t="n">
        <f aca="false">W51-AG51</f>
        <v>0</v>
      </c>
      <c r="AR51" s="0" t="n">
        <f aca="false">X51-AH51</f>
        <v>0</v>
      </c>
      <c r="AS51" s="0" t="n">
        <f aca="false">Y51-AI51</f>
        <v>0</v>
      </c>
      <c r="AT51" s="0" t="n">
        <f aca="false">Z51-AJ51</f>
        <v>0</v>
      </c>
      <c r="AU51" s="0" t="n">
        <f aca="false">AA51-AK51</f>
        <v>0</v>
      </c>
      <c r="AV51" s="0" t="n">
        <f aca="false">AB51-AL51</f>
        <v>0</v>
      </c>
      <c r="AW51" s="0" t="n">
        <f aca="false">AC51-AM51</f>
        <v>0</v>
      </c>
      <c r="AX51" s="0" t="n">
        <f aca="false">AD51-AN51</f>
        <v>0</v>
      </c>
      <c r="AY51" s="0" t="n">
        <f aca="false">AE51-AO51</f>
        <v>0</v>
      </c>
      <c r="AZ51" s="0" t="n">
        <f aca="false">MAX(0,MIN(AP51,$BT51-SUMIF($AP$2:$AY$2,"&lt;"&amp;AP$2,$AP51:$AY51)))</f>
        <v>0</v>
      </c>
      <c r="BA51" s="0" t="n">
        <f aca="false">MAX(0,MIN(AQ51,$BT51-SUMIF($AP$2:$AY$2,"&lt;"&amp;AQ$2,$AP51:$AY51)))</f>
        <v>0</v>
      </c>
      <c r="BB51" s="0" t="n">
        <f aca="false">MAX(0,MIN(AR51,$BT51-SUMIF($AP$2:$AY$2,"&lt;"&amp;AR$2,$AP51:$AY51)))</f>
        <v>0</v>
      </c>
      <c r="BC51" s="0" t="n">
        <f aca="false">MAX(0,MIN(AS51,$BT51-SUMIF($AP$2:$AY$2,"&lt;"&amp;AS$2,$AP51:$AY51)))</f>
        <v>0</v>
      </c>
      <c r="BD51" s="0" t="n">
        <f aca="false">MAX(0,MIN(AT51,$BT51-SUMIF($AP$2:$AY$2,"&lt;"&amp;AT$2,$AP51:$AY51)))</f>
        <v>0</v>
      </c>
      <c r="BE51" s="0" t="n">
        <f aca="false">MAX(0,MIN(AU51,$BT51-SUMIF($AP$2:$AY$2,"&lt;"&amp;AU$2,$AP51:$AY51)))</f>
        <v>0</v>
      </c>
      <c r="BF51" s="0" t="n">
        <f aca="false">MAX(0,MIN(AV51,$BT51-SUMIF($AP$2:$AY$2,"&lt;"&amp;AV$2,$AP51:$AY51)))</f>
        <v>0</v>
      </c>
      <c r="BG51" s="0" t="n">
        <f aca="false">MAX(0,MIN(AW51,$BT51-SUMIF($AP$2:$AY$2,"&lt;"&amp;AW$2,$AP51:$AY51)))</f>
        <v>0</v>
      </c>
      <c r="BH51" s="0" t="n">
        <f aca="false">MAX(0,MIN(AX51,$BT51-SUMIF($AP$2:$AY$2,"&lt;"&amp;AX$2,$AP51:$AY51)))</f>
        <v>0</v>
      </c>
      <c r="BI51" s="0" t="n">
        <f aca="false">MAX(0,MIN(AY51,$BT51-SUMIF($AP$2:$AY$2,"&lt;"&amp;AY$2,$AP51:$AY51)))</f>
        <v>0</v>
      </c>
      <c r="BJ51" s="0" t="n">
        <f aca="false">ROUND(V51-AF51-AZ51,2)</f>
        <v>0</v>
      </c>
      <c r="BK51" s="0" t="n">
        <f aca="false">ROUND(W51-AG51-BA51,2)</f>
        <v>0</v>
      </c>
      <c r="BL51" s="0" t="n">
        <f aca="false">ROUND(X51-AH51-BB51,2)</f>
        <v>0</v>
      </c>
      <c r="BM51" s="0" t="n">
        <f aca="false">ROUND(Y51-AI51-BC51,2)</f>
        <v>0</v>
      </c>
      <c r="BN51" s="0" t="n">
        <f aca="false">ROUND(Z51-AJ51-BD51,2)</f>
        <v>0</v>
      </c>
      <c r="BO51" s="0" t="n">
        <f aca="false">ROUND(AA51-AK51-BE51,2)</f>
        <v>0</v>
      </c>
      <c r="BP51" s="0" t="n">
        <f aca="false">ROUND(AB51-AL51-BF51,2)</f>
        <v>0</v>
      </c>
      <c r="BQ51" s="0" t="n">
        <f aca="false">ROUND(AC51-AM51-BG51,2)</f>
        <v>0</v>
      </c>
      <c r="BR51" s="0" t="n">
        <f aca="false">ROUND(AD51-AN51-BH51,2)</f>
        <v>0</v>
      </c>
      <c r="BS51" s="0" t="n">
        <f aca="false">ROUND(AE51-AO51-BI51,2)</f>
        <v>0</v>
      </c>
      <c r="BT51" s="0" t="n">
        <f aca="false">MAX(0,Plan!$C$4-SUM(AF51:AO51))</f>
        <v>650</v>
      </c>
      <c r="BU51" s="0" t="n">
        <f aca="false">ROUND(SUM(BJ51:BS51),2)</f>
        <v>0</v>
      </c>
      <c r="BV51" s="0" t="n">
        <f aca="false">SUM(AF51:AO51)+SUM(AZ51:BI51)</f>
        <v>0</v>
      </c>
      <c r="BW51" s="0" t="n">
        <f aca="false">SUM(L51:U51)</f>
        <v>0</v>
      </c>
    </row>
    <row r="52" customFormat="false" ht="15" hidden="false" customHeight="false" outlineLevel="0" collapsed="false">
      <c r="A52" s="0" t="n">
        <v>47</v>
      </c>
      <c r="B52" s="0" t="n">
        <f aca="false">BJ51</f>
        <v>0</v>
      </c>
      <c r="C52" s="0" t="n">
        <f aca="false">BK51</f>
        <v>0</v>
      </c>
      <c r="D52" s="0" t="n">
        <f aca="false">BL51</f>
        <v>0</v>
      </c>
      <c r="E52" s="0" t="n">
        <f aca="false">BM51</f>
        <v>0</v>
      </c>
      <c r="F52" s="0" t="n">
        <f aca="false">BN51</f>
        <v>0</v>
      </c>
      <c r="G52" s="0" t="n">
        <f aca="false">BO51</f>
        <v>0</v>
      </c>
      <c r="H52" s="0" t="n">
        <f aca="false">BP51</f>
        <v>0</v>
      </c>
      <c r="I52" s="0" t="n">
        <f aca="false">BQ51</f>
        <v>0</v>
      </c>
      <c r="J52" s="0" t="n">
        <f aca="false">BR51</f>
        <v>0</v>
      </c>
      <c r="K52" s="0" t="n">
        <f aca="false">BS51</f>
        <v>0</v>
      </c>
      <c r="L52" s="0" t="n">
        <f aca="false">ROUND(B52*N(Debts!$D$5)/12,2)</f>
        <v>0</v>
      </c>
      <c r="M52" s="0" t="n">
        <f aca="false">ROUND(C52*N(Debts!$D$6)/12,2)</f>
        <v>0</v>
      </c>
      <c r="N52" s="0" t="n">
        <f aca="false">ROUND(D52*N(Debts!$D$7)/12,2)</f>
        <v>0</v>
      </c>
      <c r="O52" s="0" t="n">
        <f aca="false">ROUND(E52*N(Debts!$D$8)/12,2)</f>
        <v>0</v>
      </c>
      <c r="P52" s="0" t="n">
        <f aca="false">ROUND(F52*N(Debts!$D$9)/12,2)</f>
        <v>0</v>
      </c>
      <c r="Q52" s="0" t="n">
        <f aca="false">ROUND(G52*N(Debts!$D$10)/12,2)</f>
        <v>0</v>
      </c>
      <c r="R52" s="0" t="n">
        <f aca="false">ROUND(H52*N(Debts!$D$11)/12,2)</f>
        <v>0</v>
      </c>
      <c r="S52" s="0" t="n">
        <f aca="false">ROUND(I52*N(Debts!$D$12)/12,2)</f>
        <v>0</v>
      </c>
      <c r="T52" s="0" t="n">
        <f aca="false">ROUND(J52*N(Debts!$D$13)/12,2)</f>
        <v>0</v>
      </c>
      <c r="U52" s="0" t="n">
        <f aca="false">ROUND(K52*N(Debts!$D$14)/12,2)</f>
        <v>0</v>
      </c>
      <c r="V52" s="0" t="n">
        <f aca="false">B52+L52</f>
        <v>0</v>
      </c>
      <c r="W52" s="0" t="n">
        <f aca="false">C52+M52</f>
        <v>0</v>
      </c>
      <c r="X52" s="0" t="n">
        <f aca="false">D52+N52</f>
        <v>0</v>
      </c>
      <c r="Y52" s="0" t="n">
        <f aca="false">E52+O52</f>
        <v>0</v>
      </c>
      <c r="Z52" s="0" t="n">
        <f aca="false">F52+P52</f>
        <v>0</v>
      </c>
      <c r="AA52" s="0" t="n">
        <f aca="false">G52+Q52</f>
        <v>0</v>
      </c>
      <c r="AB52" s="0" t="n">
        <f aca="false">H52+R52</f>
        <v>0</v>
      </c>
      <c r="AC52" s="0" t="n">
        <f aca="false">I52+S52</f>
        <v>0</v>
      </c>
      <c r="AD52" s="0" t="n">
        <f aca="false">J52+T52</f>
        <v>0</v>
      </c>
      <c r="AE52" s="0" t="n">
        <f aca="false">K52+U52</f>
        <v>0</v>
      </c>
      <c r="AF52" s="0" t="n">
        <f aca="false">MIN(N(Debts!$E$5),V52)</f>
        <v>0</v>
      </c>
      <c r="AG52" s="0" t="n">
        <f aca="false">MIN(N(Debts!$E$6),W52)</f>
        <v>0</v>
      </c>
      <c r="AH52" s="0" t="n">
        <f aca="false">MIN(N(Debts!$E$7),X52)</f>
        <v>0</v>
      </c>
      <c r="AI52" s="0" t="n">
        <f aca="false">MIN(N(Debts!$E$8),Y52)</f>
        <v>0</v>
      </c>
      <c r="AJ52" s="0" t="n">
        <f aca="false">MIN(N(Debts!$E$9),Z52)</f>
        <v>0</v>
      </c>
      <c r="AK52" s="0" t="n">
        <f aca="false">MIN(N(Debts!$E$10),AA52)</f>
        <v>0</v>
      </c>
      <c r="AL52" s="0" t="n">
        <f aca="false">MIN(N(Debts!$E$11),AB52)</f>
        <v>0</v>
      </c>
      <c r="AM52" s="0" t="n">
        <f aca="false">MIN(N(Debts!$E$12),AC52)</f>
        <v>0</v>
      </c>
      <c r="AN52" s="0" t="n">
        <f aca="false">MIN(N(Debts!$E$13),AD52)</f>
        <v>0</v>
      </c>
      <c r="AO52" s="0" t="n">
        <f aca="false">MIN(N(Debts!$E$14),AE52)</f>
        <v>0</v>
      </c>
      <c r="AP52" s="0" t="n">
        <f aca="false">V52-AF52</f>
        <v>0</v>
      </c>
      <c r="AQ52" s="0" t="n">
        <f aca="false">W52-AG52</f>
        <v>0</v>
      </c>
      <c r="AR52" s="0" t="n">
        <f aca="false">X52-AH52</f>
        <v>0</v>
      </c>
      <c r="AS52" s="0" t="n">
        <f aca="false">Y52-AI52</f>
        <v>0</v>
      </c>
      <c r="AT52" s="0" t="n">
        <f aca="false">Z52-AJ52</f>
        <v>0</v>
      </c>
      <c r="AU52" s="0" t="n">
        <f aca="false">AA52-AK52</f>
        <v>0</v>
      </c>
      <c r="AV52" s="0" t="n">
        <f aca="false">AB52-AL52</f>
        <v>0</v>
      </c>
      <c r="AW52" s="0" t="n">
        <f aca="false">AC52-AM52</f>
        <v>0</v>
      </c>
      <c r="AX52" s="0" t="n">
        <f aca="false">AD52-AN52</f>
        <v>0</v>
      </c>
      <c r="AY52" s="0" t="n">
        <f aca="false">AE52-AO52</f>
        <v>0</v>
      </c>
      <c r="AZ52" s="0" t="n">
        <f aca="false">MAX(0,MIN(AP52,$BT52-SUMIF($AP$2:$AY$2,"&lt;"&amp;AP$2,$AP52:$AY52)))</f>
        <v>0</v>
      </c>
      <c r="BA52" s="0" t="n">
        <f aca="false">MAX(0,MIN(AQ52,$BT52-SUMIF($AP$2:$AY$2,"&lt;"&amp;AQ$2,$AP52:$AY52)))</f>
        <v>0</v>
      </c>
      <c r="BB52" s="0" t="n">
        <f aca="false">MAX(0,MIN(AR52,$BT52-SUMIF($AP$2:$AY$2,"&lt;"&amp;AR$2,$AP52:$AY52)))</f>
        <v>0</v>
      </c>
      <c r="BC52" s="0" t="n">
        <f aca="false">MAX(0,MIN(AS52,$BT52-SUMIF($AP$2:$AY$2,"&lt;"&amp;AS$2,$AP52:$AY52)))</f>
        <v>0</v>
      </c>
      <c r="BD52" s="0" t="n">
        <f aca="false">MAX(0,MIN(AT52,$BT52-SUMIF($AP$2:$AY$2,"&lt;"&amp;AT$2,$AP52:$AY52)))</f>
        <v>0</v>
      </c>
      <c r="BE52" s="0" t="n">
        <f aca="false">MAX(0,MIN(AU52,$BT52-SUMIF($AP$2:$AY$2,"&lt;"&amp;AU$2,$AP52:$AY52)))</f>
        <v>0</v>
      </c>
      <c r="BF52" s="0" t="n">
        <f aca="false">MAX(0,MIN(AV52,$BT52-SUMIF($AP$2:$AY$2,"&lt;"&amp;AV$2,$AP52:$AY52)))</f>
        <v>0</v>
      </c>
      <c r="BG52" s="0" t="n">
        <f aca="false">MAX(0,MIN(AW52,$BT52-SUMIF($AP$2:$AY$2,"&lt;"&amp;AW$2,$AP52:$AY52)))</f>
        <v>0</v>
      </c>
      <c r="BH52" s="0" t="n">
        <f aca="false">MAX(0,MIN(AX52,$BT52-SUMIF($AP$2:$AY$2,"&lt;"&amp;AX$2,$AP52:$AY52)))</f>
        <v>0</v>
      </c>
      <c r="BI52" s="0" t="n">
        <f aca="false">MAX(0,MIN(AY52,$BT52-SUMIF($AP$2:$AY$2,"&lt;"&amp;AY$2,$AP52:$AY52)))</f>
        <v>0</v>
      </c>
      <c r="BJ52" s="0" t="n">
        <f aca="false">ROUND(V52-AF52-AZ52,2)</f>
        <v>0</v>
      </c>
      <c r="BK52" s="0" t="n">
        <f aca="false">ROUND(W52-AG52-BA52,2)</f>
        <v>0</v>
      </c>
      <c r="BL52" s="0" t="n">
        <f aca="false">ROUND(X52-AH52-BB52,2)</f>
        <v>0</v>
      </c>
      <c r="BM52" s="0" t="n">
        <f aca="false">ROUND(Y52-AI52-BC52,2)</f>
        <v>0</v>
      </c>
      <c r="BN52" s="0" t="n">
        <f aca="false">ROUND(Z52-AJ52-BD52,2)</f>
        <v>0</v>
      </c>
      <c r="BO52" s="0" t="n">
        <f aca="false">ROUND(AA52-AK52-BE52,2)</f>
        <v>0</v>
      </c>
      <c r="BP52" s="0" t="n">
        <f aca="false">ROUND(AB52-AL52-BF52,2)</f>
        <v>0</v>
      </c>
      <c r="BQ52" s="0" t="n">
        <f aca="false">ROUND(AC52-AM52-BG52,2)</f>
        <v>0</v>
      </c>
      <c r="BR52" s="0" t="n">
        <f aca="false">ROUND(AD52-AN52-BH52,2)</f>
        <v>0</v>
      </c>
      <c r="BS52" s="0" t="n">
        <f aca="false">ROUND(AE52-AO52-BI52,2)</f>
        <v>0</v>
      </c>
      <c r="BT52" s="0" t="n">
        <f aca="false">MAX(0,Plan!$C$4-SUM(AF52:AO52))</f>
        <v>650</v>
      </c>
      <c r="BU52" s="0" t="n">
        <f aca="false">ROUND(SUM(BJ52:BS52),2)</f>
        <v>0</v>
      </c>
      <c r="BV52" s="0" t="n">
        <f aca="false">SUM(AF52:AO52)+SUM(AZ52:BI52)</f>
        <v>0</v>
      </c>
      <c r="BW52" s="0" t="n">
        <f aca="false">SUM(L52:U52)</f>
        <v>0</v>
      </c>
    </row>
    <row r="53" customFormat="false" ht="15" hidden="false" customHeight="false" outlineLevel="0" collapsed="false">
      <c r="A53" s="0" t="n">
        <v>48</v>
      </c>
      <c r="B53" s="0" t="n">
        <f aca="false">BJ52</f>
        <v>0</v>
      </c>
      <c r="C53" s="0" t="n">
        <f aca="false">BK52</f>
        <v>0</v>
      </c>
      <c r="D53" s="0" t="n">
        <f aca="false">BL52</f>
        <v>0</v>
      </c>
      <c r="E53" s="0" t="n">
        <f aca="false">BM52</f>
        <v>0</v>
      </c>
      <c r="F53" s="0" t="n">
        <f aca="false">BN52</f>
        <v>0</v>
      </c>
      <c r="G53" s="0" t="n">
        <f aca="false">BO52</f>
        <v>0</v>
      </c>
      <c r="H53" s="0" t="n">
        <f aca="false">BP52</f>
        <v>0</v>
      </c>
      <c r="I53" s="0" t="n">
        <f aca="false">BQ52</f>
        <v>0</v>
      </c>
      <c r="J53" s="0" t="n">
        <f aca="false">BR52</f>
        <v>0</v>
      </c>
      <c r="K53" s="0" t="n">
        <f aca="false">BS52</f>
        <v>0</v>
      </c>
      <c r="L53" s="0" t="n">
        <f aca="false">ROUND(B53*N(Debts!$D$5)/12,2)</f>
        <v>0</v>
      </c>
      <c r="M53" s="0" t="n">
        <f aca="false">ROUND(C53*N(Debts!$D$6)/12,2)</f>
        <v>0</v>
      </c>
      <c r="N53" s="0" t="n">
        <f aca="false">ROUND(D53*N(Debts!$D$7)/12,2)</f>
        <v>0</v>
      </c>
      <c r="O53" s="0" t="n">
        <f aca="false">ROUND(E53*N(Debts!$D$8)/12,2)</f>
        <v>0</v>
      </c>
      <c r="P53" s="0" t="n">
        <f aca="false">ROUND(F53*N(Debts!$D$9)/12,2)</f>
        <v>0</v>
      </c>
      <c r="Q53" s="0" t="n">
        <f aca="false">ROUND(G53*N(Debts!$D$10)/12,2)</f>
        <v>0</v>
      </c>
      <c r="R53" s="0" t="n">
        <f aca="false">ROUND(H53*N(Debts!$D$11)/12,2)</f>
        <v>0</v>
      </c>
      <c r="S53" s="0" t="n">
        <f aca="false">ROUND(I53*N(Debts!$D$12)/12,2)</f>
        <v>0</v>
      </c>
      <c r="T53" s="0" t="n">
        <f aca="false">ROUND(J53*N(Debts!$D$13)/12,2)</f>
        <v>0</v>
      </c>
      <c r="U53" s="0" t="n">
        <f aca="false">ROUND(K53*N(Debts!$D$14)/12,2)</f>
        <v>0</v>
      </c>
      <c r="V53" s="0" t="n">
        <f aca="false">B53+L53</f>
        <v>0</v>
      </c>
      <c r="W53" s="0" t="n">
        <f aca="false">C53+M53</f>
        <v>0</v>
      </c>
      <c r="X53" s="0" t="n">
        <f aca="false">D53+N53</f>
        <v>0</v>
      </c>
      <c r="Y53" s="0" t="n">
        <f aca="false">E53+O53</f>
        <v>0</v>
      </c>
      <c r="Z53" s="0" t="n">
        <f aca="false">F53+P53</f>
        <v>0</v>
      </c>
      <c r="AA53" s="0" t="n">
        <f aca="false">G53+Q53</f>
        <v>0</v>
      </c>
      <c r="AB53" s="0" t="n">
        <f aca="false">H53+R53</f>
        <v>0</v>
      </c>
      <c r="AC53" s="0" t="n">
        <f aca="false">I53+S53</f>
        <v>0</v>
      </c>
      <c r="AD53" s="0" t="n">
        <f aca="false">J53+T53</f>
        <v>0</v>
      </c>
      <c r="AE53" s="0" t="n">
        <f aca="false">K53+U53</f>
        <v>0</v>
      </c>
      <c r="AF53" s="0" t="n">
        <f aca="false">MIN(N(Debts!$E$5),V53)</f>
        <v>0</v>
      </c>
      <c r="AG53" s="0" t="n">
        <f aca="false">MIN(N(Debts!$E$6),W53)</f>
        <v>0</v>
      </c>
      <c r="AH53" s="0" t="n">
        <f aca="false">MIN(N(Debts!$E$7),X53)</f>
        <v>0</v>
      </c>
      <c r="AI53" s="0" t="n">
        <f aca="false">MIN(N(Debts!$E$8),Y53)</f>
        <v>0</v>
      </c>
      <c r="AJ53" s="0" t="n">
        <f aca="false">MIN(N(Debts!$E$9),Z53)</f>
        <v>0</v>
      </c>
      <c r="AK53" s="0" t="n">
        <f aca="false">MIN(N(Debts!$E$10),AA53)</f>
        <v>0</v>
      </c>
      <c r="AL53" s="0" t="n">
        <f aca="false">MIN(N(Debts!$E$11),AB53)</f>
        <v>0</v>
      </c>
      <c r="AM53" s="0" t="n">
        <f aca="false">MIN(N(Debts!$E$12),AC53)</f>
        <v>0</v>
      </c>
      <c r="AN53" s="0" t="n">
        <f aca="false">MIN(N(Debts!$E$13),AD53)</f>
        <v>0</v>
      </c>
      <c r="AO53" s="0" t="n">
        <f aca="false">MIN(N(Debts!$E$14),AE53)</f>
        <v>0</v>
      </c>
      <c r="AP53" s="0" t="n">
        <f aca="false">V53-AF53</f>
        <v>0</v>
      </c>
      <c r="AQ53" s="0" t="n">
        <f aca="false">W53-AG53</f>
        <v>0</v>
      </c>
      <c r="AR53" s="0" t="n">
        <f aca="false">X53-AH53</f>
        <v>0</v>
      </c>
      <c r="AS53" s="0" t="n">
        <f aca="false">Y53-AI53</f>
        <v>0</v>
      </c>
      <c r="AT53" s="0" t="n">
        <f aca="false">Z53-AJ53</f>
        <v>0</v>
      </c>
      <c r="AU53" s="0" t="n">
        <f aca="false">AA53-AK53</f>
        <v>0</v>
      </c>
      <c r="AV53" s="0" t="n">
        <f aca="false">AB53-AL53</f>
        <v>0</v>
      </c>
      <c r="AW53" s="0" t="n">
        <f aca="false">AC53-AM53</f>
        <v>0</v>
      </c>
      <c r="AX53" s="0" t="n">
        <f aca="false">AD53-AN53</f>
        <v>0</v>
      </c>
      <c r="AY53" s="0" t="n">
        <f aca="false">AE53-AO53</f>
        <v>0</v>
      </c>
      <c r="AZ53" s="0" t="n">
        <f aca="false">MAX(0,MIN(AP53,$BT53-SUMIF($AP$2:$AY$2,"&lt;"&amp;AP$2,$AP53:$AY53)))</f>
        <v>0</v>
      </c>
      <c r="BA53" s="0" t="n">
        <f aca="false">MAX(0,MIN(AQ53,$BT53-SUMIF($AP$2:$AY$2,"&lt;"&amp;AQ$2,$AP53:$AY53)))</f>
        <v>0</v>
      </c>
      <c r="BB53" s="0" t="n">
        <f aca="false">MAX(0,MIN(AR53,$BT53-SUMIF($AP$2:$AY$2,"&lt;"&amp;AR$2,$AP53:$AY53)))</f>
        <v>0</v>
      </c>
      <c r="BC53" s="0" t="n">
        <f aca="false">MAX(0,MIN(AS53,$BT53-SUMIF($AP$2:$AY$2,"&lt;"&amp;AS$2,$AP53:$AY53)))</f>
        <v>0</v>
      </c>
      <c r="BD53" s="0" t="n">
        <f aca="false">MAX(0,MIN(AT53,$BT53-SUMIF($AP$2:$AY$2,"&lt;"&amp;AT$2,$AP53:$AY53)))</f>
        <v>0</v>
      </c>
      <c r="BE53" s="0" t="n">
        <f aca="false">MAX(0,MIN(AU53,$BT53-SUMIF($AP$2:$AY$2,"&lt;"&amp;AU$2,$AP53:$AY53)))</f>
        <v>0</v>
      </c>
      <c r="BF53" s="0" t="n">
        <f aca="false">MAX(0,MIN(AV53,$BT53-SUMIF($AP$2:$AY$2,"&lt;"&amp;AV$2,$AP53:$AY53)))</f>
        <v>0</v>
      </c>
      <c r="BG53" s="0" t="n">
        <f aca="false">MAX(0,MIN(AW53,$BT53-SUMIF($AP$2:$AY$2,"&lt;"&amp;AW$2,$AP53:$AY53)))</f>
        <v>0</v>
      </c>
      <c r="BH53" s="0" t="n">
        <f aca="false">MAX(0,MIN(AX53,$BT53-SUMIF($AP$2:$AY$2,"&lt;"&amp;AX$2,$AP53:$AY53)))</f>
        <v>0</v>
      </c>
      <c r="BI53" s="0" t="n">
        <f aca="false">MAX(0,MIN(AY53,$BT53-SUMIF($AP$2:$AY$2,"&lt;"&amp;AY$2,$AP53:$AY53)))</f>
        <v>0</v>
      </c>
      <c r="BJ53" s="0" t="n">
        <f aca="false">ROUND(V53-AF53-AZ53,2)</f>
        <v>0</v>
      </c>
      <c r="BK53" s="0" t="n">
        <f aca="false">ROUND(W53-AG53-BA53,2)</f>
        <v>0</v>
      </c>
      <c r="BL53" s="0" t="n">
        <f aca="false">ROUND(X53-AH53-BB53,2)</f>
        <v>0</v>
      </c>
      <c r="BM53" s="0" t="n">
        <f aca="false">ROUND(Y53-AI53-BC53,2)</f>
        <v>0</v>
      </c>
      <c r="BN53" s="0" t="n">
        <f aca="false">ROUND(Z53-AJ53-BD53,2)</f>
        <v>0</v>
      </c>
      <c r="BO53" s="0" t="n">
        <f aca="false">ROUND(AA53-AK53-BE53,2)</f>
        <v>0</v>
      </c>
      <c r="BP53" s="0" t="n">
        <f aca="false">ROUND(AB53-AL53-BF53,2)</f>
        <v>0</v>
      </c>
      <c r="BQ53" s="0" t="n">
        <f aca="false">ROUND(AC53-AM53-BG53,2)</f>
        <v>0</v>
      </c>
      <c r="BR53" s="0" t="n">
        <f aca="false">ROUND(AD53-AN53-BH53,2)</f>
        <v>0</v>
      </c>
      <c r="BS53" s="0" t="n">
        <f aca="false">ROUND(AE53-AO53-BI53,2)</f>
        <v>0</v>
      </c>
      <c r="BT53" s="0" t="n">
        <f aca="false">MAX(0,Plan!$C$4-SUM(AF53:AO53))</f>
        <v>650</v>
      </c>
      <c r="BU53" s="0" t="n">
        <f aca="false">ROUND(SUM(BJ53:BS53),2)</f>
        <v>0</v>
      </c>
      <c r="BV53" s="0" t="n">
        <f aca="false">SUM(AF53:AO53)+SUM(AZ53:BI53)</f>
        <v>0</v>
      </c>
      <c r="BW53" s="0" t="n">
        <f aca="false">SUM(L53:U53)</f>
        <v>0</v>
      </c>
    </row>
    <row r="54" customFormat="false" ht="15" hidden="false" customHeight="false" outlineLevel="0" collapsed="false">
      <c r="A54" s="0" t="n">
        <v>49</v>
      </c>
      <c r="B54" s="0" t="n">
        <f aca="false">BJ53</f>
        <v>0</v>
      </c>
      <c r="C54" s="0" t="n">
        <f aca="false">BK53</f>
        <v>0</v>
      </c>
      <c r="D54" s="0" t="n">
        <f aca="false">BL53</f>
        <v>0</v>
      </c>
      <c r="E54" s="0" t="n">
        <f aca="false">BM53</f>
        <v>0</v>
      </c>
      <c r="F54" s="0" t="n">
        <f aca="false">BN53</f>
        <v>0</v>
      </c>
      <c r="G54" s="0" t="n">
        <f aca="false">BO53</f>
        <v>0</v>
      </c>
      <c r="H54" s="0" t="n">
        <f aca="false">BP53</f>
        <v>0</v>
      </c>
      <c r="I54" s="0" t="n">
        <f aca="false">BQ53</f>
        <v>0</v>
      </c>
      <c r="J54" s="0" t="n">
        <f aca="false">BR53</f>
        <v>0</v>
      </c>
      <c r="K54" s="0" t="n">
        <f aca="false">BS53</f>
        <v>0</v>
      </c>
      <c r="L54" s="0" t="n">
        <f aca="false">ROUND(B54*N(Debts!$D$5)/12,2)</f>
        <v>0</v>
      </c>
      <c r="M54" s="0" t="n">
        <f aca="false">ROUND(C54*N(Debts!$D$6)/12,2)</f>
        <v>0</v>
      </c>
      <c r="N54" s="0" t="n">
        <f aca="false">ROUND(D54*N(Debts!$D$7)/12,2)</f>
        <v>0</v>
      </c>
      <c r="O54" s="0" t="n">
        <f aca="false">ROUND(E54*N(Debts!$D$8)/12,2)</f>
        <v>0</v>
      </c>
      <c r="P54" s="0" t="n">
        <f aca="false">ROUND(F54*N(Debts!$D$9)/12,2)</f>
        <v>0</v>
      </c>
      <c r="Q54" s="0" t="n">
        <f aca="false">ROUND(G54*N(Debts!$D$10)/12,2)</f>
        <v>0</v>
      </c>
      <c r="R54" s="0" t="n">
        <f aca="false">ROUND(H54*N(Debts!$D$11)/12,2)</f>
        <v>0</v>
      </c>
      <c r="S54" s="0" t="n">
        <f aca="false">ROUND(I54*N(Debts!$D$12)/12,2)</f>
        <v>0</v>
      </c>
      <c r="T54" s="0" t="n">
        <f aca="false">ROUND(J54*N(Debts!$D$13)/12,2)</f>
        <v>0</v>
      </c>
      <c r="U54" s="0" t="n">
        <f aca="false">ROUND(K54*N(Debts!$D$14)/12,2)</f>
        <v>0</v>
      </c>
      <c r="V54" s="0" t="n">
        <f aca="false">B54+L54</f>
        <v>0</v>
      </c>
      <c r="W54" s="0" t="n">
        <f aca="false">C54+M54</f>
        <v>0</v>
      </c>
      <c r="X54" s="0" t="n">
        <f aca="false">D54+N54</f>
        <v>0</v>
      </c>
      <c r="Y54" s="0" t="n">
        <f aca="false">E54+O54</f>
        <v>0</v>
      </c>
      <c r="Z54" s="0" t="n">
        <f aca="false">F54+P54</f>
        <v>0</v>
      </c>
      <c r="AA54" s="0" t="n">
        <f aca="false">G54+Q54</f>
        <v>0</v>
      </c>
      <c r="AB54" s="0" t="n">
        <f aca="false">H54+R54</f>
        <v>0</v>
      </c>
      <c r="AC54" s="0" t="n">
        <f aca="false">I54+S54</f>
        <v>0</v>
      </c>
      <c r="AD54" s="0" t="n">
        <f aca="false">J54+T54</f>
        <v>0</v>
      </c>
      <c r="AE54" s="0" t="n">
        <f aca="false">K54+U54</f>
        <v>0</v>
      </c>
      <c r="AF54" s="0" t="n">
        <f aca="false">MIN(N(Debts!$E$5),V54)</f>
        <v>0</v>
      </c>
      <c r="AG54" s="0" t="n">
        <f aca="false">MIN(N(Debts!$E$6),W54)</f>
        <v>0</v>
      </c>
      <c r="AH54" s="0" t="n">
        <f aca="false">MIN(N(Debts!$E$7),X54)</f>
        <v>0</v>
      </c>
      <c r="AI54" s="0" t="n">
        <f aca="false">MIN(N(Debts!$E$8),Y54)</f>
        <v>0</v>
      </c>
      <c r="AJ54" s="0" t="n">
        <f aca="false">MIN(N(Debts!$E$9),Z54)</f>
        <v>0</v>
      </c>
      <c r="AK54" s="0" t="n">
        <f aca="false">MIN(N(Debts!$E$10),AA54)</f>
        <v>0</v>
      </c>
      <c r="AL54" s="0" t="n">
        <f aca="false">MIN(N(Debts!$E$11),AB54)</f>
        <v>0</v>
      </c>
      <c r="AM54" s="0" t="n">
        <f aca="false">MIN(N(Debts!$E$12),AC54)</f>
        <v>0</v>
      </c>
      <c r="AN54" s="0" t="n">
        <f aca="false">MIN(N(Debts!$E$13),AD54)</f>
        <v>0</v>
      </c>
      <c r="AO54" s="0" t="n">
        <f aca="false">MIN(N(Debts!$E$14),AE54)</f>
        <v>0</v>
      </c>
      <c r="AP54" s="0" t="n">
        <f aca="false">V54-AF54</f>
        <v>0</v>
      </c>
      <c r="AQ54" s="0" t="n">
        <f aca="false">W54-AG54</f>
        <v>0</v>
      </c>
      <c r="AR54" s="0" t="n">
        <f aca="false">X54-AH54</f>
        <v>0</v>
      </c>
      <c r="AS54" s="0" t="n">
        <f aca="false">Y54-AI54</f>
        <v>0</v>
      </c>
      <c r="AT54" s="0" t="n">
        <f aca="false">Z54-AJ54</f>
        <v>0</v>
      </c>
      <c r="AU54" s="0" t="n">
        <f aca="false">AA54-AK54</f>
        <v>0</v>
      </c>
      <c r="AV54" s="0" t="n">
        <f aca="false">AB54-AL54</f>
        <v>0</v>
      </c>
      <c r="AW54" s="0" t="n">
        <f aca="false">AC54-AM54</f>
        <v>0</v>
      </c>
      <c r="AX54" s="0" t="n">
        <f aca="false">AD54-AN54</f>
        <v>0</v>
      </c>
      <c r="AY54" s="0" t="n">
        <f aca="false">AE54-AO54</f>
        <v>0</v>
      </c>
      <c r="AZ54" s="0" t="n">
        <f aca="false">MAX(0,MIN(AP54,$BT54-SUMIF($AP$2:$AY$2,"&lt;"&amp;AP$2,$AP54:$AY54)))</f>
        <v>0</v>
      </c>
      <c r="BA54" s="0" t="n">
        <f aca="false">MAX(0,MIN(AQ54,$BT54-SUMIF($AP$2:$AY$2,"&lt;"&amp;AQ$2,$AP54:$AY54)))</f>
        <v>0</v>
      </c>
      <c r="BB54" s="0" t="n">
        <f aca="false">MAX(0,MIN(AR54,$BT54-SUMIF($AP$2:$AY$2,"&lt;"&amp;AR$2,$AP54:$AY54)))</f>
        <v>0</v>
      </c>
      <c r="BC54" s="0" t="n">
        <f aca="false">MAX(0,MIN(AS54,$BT54-SUMIF($AP$2:$AY$2,"&lt;"&amp;AS$2,$AP54:$AY54)))</f>
        <v>0</v>
      </c>
      <c r="BD54" s="0" t="n">
        <f aca="false">MAX(0,MIN(AT54,$BT54-SUMIF($AP$2:$AY$2,"&lt;"&amp;AT$2,$AP54:$AY54)))</f>
        <v>0</v>
      </c>
      <c r="BE54" s="0" t="n">
        <f aca="false">MAX(0,MIN(AU54,$BT54-SUMIF($AP$2:$AY$2,"&lt;"&amp;AU$2,$AP54:$AY54)))</f>
        <v>0</v>
      </c>
      <c r="BF54" s="0" t="n">
        <f aca="false">MAX(0,MIN(AV54,$BT54-SUMIF($AP$2:$AY$2,"&lt;"&amp;AV$2,$AP54:$AY54)))</f>
        <v>0</v>
      </c>
      <c r="BG54" s="0" t="n">
        <f aca="false">MAX(0,MIN(AW54,$BT54-SUMIF($AP$2:$AY$2,"&lt;"&amp;AW$2,$AP54:$AY54)))</f>
        <v>0</v>
      </c>
      <c r="BH54" s="0" t="n">
        <f aca="false">MAX(0,MIN(AX54,$BT54-SUMIF($AP$2:$AY$2,"&lt;"&amp;AX$2,$AP54:$AY54)))</f>
        <v>0</v>
      </c>
      <c r="BI54" s="0" t="n">
        <f aca="false">MAX(0,MIN(AY54,$BT54-SUMIF($AP$2:$AY$2,"&lt;"&amp;AY$2,$AP54:$AY54)))</f>
        <v>0</v>
      </c>
      <c r="BJ54" s="0" t="n">
        <f aca="false">ROUND(V54-AF54-AZ54,2)</f>
        <v>0</v>
      </c>
      <c r="BK54" s="0" t="n">
        <f aca="false">ROUND(W54-AG54-BA54,2)</f>
        <v>0</v>
      </c>
      <c r="BL54" s="0" t="n">
        <f aca="false">ROUND(X54-AH54-BB54,2)</f>
        <v>0</v>
      </c>
      <c r="BM54" s="0" t="n">
        <f aca="false">ROUND(Y54-AI54-BC54,2)</f>
        <v>0</v>
      </c>
      <c r="BN54" s="0" t="n">
        <f aca="false">ROUND(Z54-AJ54-BD54,2)</f>
        <v>0</v>
      </c>
      <c r="BO54" s="0" t="n">
        <f aca="false">ROUND(AA54-AK54-BE54,2)</f>
        <v>0</v>
      </c>
      <c r="BP54" s="0" t="n">
        <f aca="false">ROUND(AB54-AL54-BF54,2)</f>
        <v>0</v>
      </c>
      <c r="BQ54" s="0" t="n">
        <f aca="false">ROUND(AC54-AM54-BG54,2)</f>
        <v>0</v>
      </c>
      <c r="BR54" s="0" t="n">
        <f aca="false">ROUND(AD54-AN54-BH54,2)</f>
        <v>0</v>
      </c>
      <c r="BS54" s="0" t="n">
        <f aca="false">ROUND(AE54-AO54-BI54,2)</f>
        <v>0</v>
      </c>
      <c r="BT54" s="0" t="n">
        <f aca="false">MAX(0,Plan!$C$4-SUM(AF54:AO54))</f>
        <v>650</v>
      </c>
      <c r="BU54" s="0" t="n">
        <f aca="false">ROUND(SUM(BJ54:BS54),2)</f>
        <v>0</v>
      </c>
      <c r="BV54" s="0" t="n">
        <f aca="false">SUM(AF54:AO54)+SUM(AZ54:BI54)</f>
        <v>0</v>
      </c>
      <c r="BW54" s="0" t="n">
        <f aca="false">SUM(L54:U54)</f>
        <v>0</v>
      </c>
    </row>
    <row r="55" customFormat="false" ht="15" hidden="false" customHeight="false" outlineLevel="0" collapsed="false">
      <c r="A55" s="0" t="n">
        <v>50</v>
      </c>
      <c r="B55" s="0" t="n">
        <f aca="false">BJ54</f>
        <v>0</v>
      </c>
      <c r="C55" s="0" t="n">
        <f aca="false">BK54</f>
        <v>0</v>
      </c>
      <c r="D55" s="0" t="n">
        <f aca="false">BL54</f>
        <v>0</v>
      </c>
      <c r="E55" s="0" t="n">
        <f aca="false">BM54</f>
        <v>0</v>
      </c>
      <c r="F55" s="0" t="n">
        <f aca="false">BN54</f>
        <v>0</v>
      </c>
      <c r="G55" s="0" t="n">
        <f aca="false">BO54</f>
        <v>0</v>
      </c>
      <c r="H55" s="0" t="n">
        <f aca="false">BP54</f>
        <v>0</v>
      </c>
      <c r="I55" s="0" t="n">
        <f aca="false">BQ54</f>
        <v>0</v>
      </c>
      <c r="J55" s="0" t="n">
        <f aca="false">BR54</f>
        <v>0</v>
      </c>
      <c r="K55" s="0" t="n">
        <f aca="false">BS54</f>
        <v>0</v>
      </c>
      <c r="L55" s="0" t="n">
        <f aca="false">ROUND(B55*N(Debts!$D$5)/12,2)</f>
        <v>0</v>
      </c>
      <c r="M55" s="0" t="n">
        <f aca="false">ROUND(C55*N(Debts!$D$6)/12,2)</f>
        <v>0</v>
      </c>
      <c r="N55" s="0" t="n">
        <f aca="false">ROUND(D55*N(Debts!$D$7)/12,2)</f>
        <v>0</v>
      </c>
      <c r="O55" s="0" t="n">
        <f aca="false">ROUND(E55*N(Debts!$D$8)/12,2)</f>
        <v>0</v>
      </c>
      <c r="P55" s="0" t="n">
        <f aca="false">ROUND(F55*N(Debts!$D$9)/12,2)</f>
        <v>0</v>
      </c>
      <c r="Q55" s="0" t="n">
        <f aca="false">ROUND(G55*N(Debts!$D$10)/12,2)</f>
        <v>0</v>
      </c>
      <c r="R55" s="0" t="n">
        <f aca="false">ROUND(H55*N(Debts!$D$11)/12,2)</f>
        <v>0</v>
      </c>
      <c r="S55" s="0" t="n">
        <f aca="false">ROUND(I55*N(Debts!$D$12)/12,2)</f>
        <v>0</v>
      </c>
      <c r="T55" s="0" t="n">
        <f aca="false">ROUND(J55*N(Debts!$D$13)/12,2)</f>
        <v>0</v>
      </c>
      <c r="U55" s="0" t="n">
        <f aca="false">ROUND(K55*N(Debts!$D$14)/12,2)</f>
        <v>0</v>
      </c>
      <c r="V55" s="0" t="n">
        <f aca="false">B55+L55</f>
        <v>0</v>
      </c>
      <c r="W55" s="0" t="n">
        <f aca="false">C55+M55</f>
        <v>0</v>
      </c>
      <c r="X55" s="0" t="n">
        <f aca="false">D55+N55</f>
        <v>0</v>
      </c>
      <c r="Y55" s="0" t="n">
        <f aca="false">E55+O55</f>
        <v>0</v>
      </c>
      <c r="Z55" s="0" t="n">
        <f aca="false">F55+P55</f>
        <v>0</v>
      </c>
      <c r="AA55" s="0" t="n">
        <f aca="false">G55+Q55</f>
        <v>0</v>
      </c>
      <c r="AB55" s="0" t="n">
        <f aca="false">H55+R55</f>
        <v>0</v>
      </c>
      <c r="AC55" s="0" t="n">
        <f aca="false">I55+S55</f>
        <v>0</v>
      </c>
      <c r="AD55" s="0" t="n">
        <f aca="false">J55+T55</f>
        <v>0</v>
      </c>
      <c r="AE55" s="0" t="n">
        <f aca="false">K55+U55</f>
        <v>0</v>
      </c>
      <c r="AF55" s="0" t="n">
        <f aca="false">MIN(N(Debts!$E$5),V55)</f>
        <v>0</v>
      </c>
      <c r="AG55" s="0" t="n">
        <f aca="false">MIN(N(Debts!$E$6),W55)</f>
        <v>0</v>
      </c>
      <c r="AH55" s="0" t="n">
        <f aca="false">MIN(N(Debts!$E$7),X55)</f>
        <v>0</v>
      </c>
      <c r="AI55" s="0" t="n">
        <f aca="false">MIN(N(Debts!$E$8),Y55)</f>
        <v>0</v>
      </c>
      <c r="AJ55" s="0" t="n">
        <f aca="false">MIN(N(Debts!$E$9),Z55)</f>
        <v>0</v>
      </c>
      <c r="AK55" s="0" t="n">
        <f aca="false">MIN(N(Debts!$E$10),AA55)</f>
        <v>0</v>
      </c>
      <c r="AL55" s="0" t="n">
        <f aca="false">MIN(N(Debts!$E$11),AB55)</f>
        <v>0</v>
      </c>
      <c r="AM55" s="0" t="n">
        <f aca="false">MIN(N(Debts!$E$12),AC55)</f>
        <v>0</v>
      </c>
      <c r="AN55" s="0" t="n">
        <f aca="false">MIN(N(Debts!$E$13),AD55)</f>
        <v>0</v>
      </c>
      <c r="AO55" s="0" t="n">
        <f aca="false">MIN(N(Debts!$E$14),AE55)</f>
        <v>0</v>
      </c>
      <c r="AP55" s="0" t="n">
        <f aca="false">V55-AF55</f>
        <v>0</v>
      </c>
      <c r="AQ55" s="0" t="n">
        <f aca="false">W55-AG55</f>
        <v>0</v>
      </c>
      <c r="AR55" s="0" t="n">
        <f aca="false">X55-AH55</f>
        <v>0</v>
      </c>
      <c r="AS55" s="0" t="n">
        <f aca="false">Y55-AI55</f>
        <v>0</v>
      </c>
      <c r="AT55" s="0" t="n">
        <f aca="false">Z55-AJ55</f>
        <v>0</v>
      </c>
      <c r="AU55" s="0" t="n">
        <f aca="false">AA55-AK55</f>
        <v>0</v>
      </c>
      <c r="AV55" s="0" t="n">
        <f aca="false">AB55-AL55</f>
        <v>0</v>
      </c>
      <c r="AW55" s="0" t="n">
        <f aca="false">AC55-AM55</f>
        <v>0</v>
      </c>
      <c r="AX55" s="0" t="n">
        <f aca="false">AD55-AN55</f>
        <v>0</v>
      </c>
      <c r="AY55" s="0" t="n">
        <f aca="false">AE55-AO55</f>
        <v>0</v>
      </c>
      <c r="AZ55" s="0" t="n">
        <f aca="false">MAX(0,MIN(AP55,$BT55-SUMIF($AP$2:$AY$2,"&lt;"&amp;AP$2,$AP55:$AY55)))</f>
        <v>0</v>
      </c>
      <c r="BA55" s="0" t="n">
        <f aca="false">MAX(0,MIN(AQ55,$BT55-SUMIF($AP$2:$AY$2,"&lt;"&amp;AQ$2,$AP55:$AY55)))</f>
        <v>0</v>
      </c>
      <c r="BB55" s="0" t="n">
        <f aca="false">MAX(0,MIN(AR55,$BT55-SUMIF($AP$2:$AY$2,"&lt;"&amp;AR$2,$AP55:$AY55)))</f>
        <v>0</v>
      </c>
      <c r="BC55" s="0" t="n">
        <f aca="false">MAX(0,MIN(AS55,$BT55-SUMIF($AP$2:$AY$2,"&lt;"&amp;AS$2,$AP55:$AY55)))</f>
        <v>0</v>
      </c>
      <c r="BD55" s="0" t="n">
        <f aca="false">MAX(0,MIN(AT55,$BT55-SUMIF($AP$2:$AY$2,"&lt;"&amp;AT$2,$AP55:$AY55)))</f>
        <v>0</v>
      </c>
      <c r="BE55" s="0" t="n">
        <f aca="false">MAX(0,MIN(AU55,$BT55-SUMIF($AP$2:$AY$2,"&lt;"&amp;AU$2,$AP55:$AY55)))</f>
        <v>0</v>
      </c>
      <c r="BF55" s="0" t="n">
        <f aca="false">MAX(0,MIN(AV55,$BT55-SUMIF($AP$2:$AY$2,"&lt;"&amp;AV$2,$AP55:$AY55)))</f>
        <v>0</v>
      </c>
      <c r="BG55" s="0" t="n">
        <f aca="false">MAX(0,MIN(AW55,$BT55-SUMIF($AP$2:$AY$2,"&lt;"&amp;AW$2,$AP55:$AY55)))</f>
        <v>0</v>
      </c>
      <c r="BH55" s="0" t="n">
        <f aca="false">MAX(0,MIN(AX55,$BT55-SUMIF($AP$2:$AY$2,"&lt;"&amp;AX$2,$AP55:$AY55)))</f>
        <v>0</v>
      </c>
      <c r="BI55" s="0" t="n">
        <f aca="false">MAX(0,MIN(AY55,$BT55-SUMIF($AP$2:$AY$2,"&lt;"&amp;AY$2,$AP55:$AY55)))</f>
        <v>0</v>
      </c>
      <c r="BJ55" s="0" t="n">
        <f aca="false">ROUND(V55-AF55-AZ55,2)</f>
        <v>0</v>
      </c>
      <c r="BK55" s="0" t="n">
        <f aca="false">ROUND(W55-AG55-BA55,2)</f>
        <v>0</v>
      </c>
      <c r="BL55" s="0" t="n">
        <f aca="false">ROUND(X55-AH55-BB55,2)</f>
        <v>0</v>
      </c>
      <c r="BM55" s="0" t="n">
        <f aca="false">ROUND(Y55-AI55-BC55,2)</f>
        <v>0</v>
      </c>
      <c r="BN55" s="0" t="n">
        <f aca="false">ROUND(Z55-AJ55-BD55,2)</f>
        <v>0</v>
      </c>
      <c r="BO55" s="0" t="n">
        <f aca="false">ROUND(AA55-AK55-BE55,2)</f>
        <v>0</v>
      </c>
      <c r="BP55" s="0" t="n">
        <f aca="false">ROUND(AB55-AL55-BF55,2)</f>
        <v>0</v>
      </c>
      <c r="BQ55" s="0" t="n">
        <f aca="false">ROUND(AC55-AM55-BG55,2)</f>
        <v>0</v>
      </c>
      <c r="BR55" s="0" t="n">
        <f aca="false">ROUND(AD55-AN55-BH55,2)</f>
        <v>0</v>
      </c>
      <c r="BS55" s="0" t="n">
        <f aca="false">ROUND(AE55-AO55-BI55,2)</f>
        <v>0</v>
      </c>
      <c r="BT55" s="0" t="n">
        <f aca="false">MAX(0,Plan!$C$4-SUM(AF55:AO55))</f>
        <v>650</v>
      </c>
      <c r="BU55" s="0" t="n">
        <f aca="false">ROUND(SUM(BJ55:BS55),2)</f>
        <v>0</v>
      </c>
      <c r="BV55" s="0" t="n">
        <f aca="false">SUM(AF55:AO55)+SUM(AZ55:BI55)</f>
        <v>0</v>
      </c>
      <c r="BW55" s="0" t="n">
        <f aca="false">SUM(L55:U55)</f>
        <v>0</v>
      </c>
    </row>
    <row r="56" customFormat="false" ht="15" hidden="false" customHeight="false" outlineLevel="0" collapsed="false">
      <c r="A56" s="0" t="n">
        <v>51</v>
      </c>
      <c r="B56" s="0" t="n">
        <f aca="false">BJ55</f>
        <v>0</v>
      </c>
      <c r="C56" s="0" t="n">
        <f aca="false">BK55</f>
        <v>0</v>
      </c>
      <c r="D56" s="0" t="n">
        <f aca="false">BL55</f>
        <v>0</v>
      </c>
      <c r="E56" s="0" t="n">
        <f aca="false">BM55</f>
        <v>0</v>
      </c>
      <c r="F56" s="0" t="n">
        <f aca="false">BN55</f>
        <v>0</v>
      </c>
      <c r="G56" s="0" t="n">
        <f aca="false">BO55</f>
        <v>0</v>
      </c>
      <c r="H56" s="0" t="n">
        <f aca="false">BP55</f>
        <v>0</v>
      </c>
      <c r="I56" s="0" t="n">
        <f aca="false">BQ55</f>
        <v>0</v>
      </c>
      <c r="J56" s="0" t="n">
        <f aca="false">BR55</f>
        <v>0</v>
      </c>
      <c r="K56" s="0" t="n">
        <f aca="false">BS55</f>
        <v>0</v>
      </c>
      <c r="L56" s="0" t="n">
        <f aca="false">ROUND(B56*N(Debts!$D$5)/12,2)</f>
        <v>0</v>
      </c>
      <c r="M56" s="0" t="n">
        <f aca="false">ROUND(C56*N(Debts!$D$6)/12,2)</f>
        <v>0</v>
      </c>
      <c r="N56" s="0" t="n">
        <f aca="false">ROUND(D56*N(Debts!$D$7)/12,2)</f>
        <v>0</v>
      </c>
      <c r="O56" s="0" t="n">
        <f aca="false">ROUND(E56*N(Debts!$D$8)/12,2)</f>
        <v>0</v>
      </c>
      <c r="P56" s="0" t="n">
        <f aca="false">ROUND(F56*N(Debts!$D$9)/12,2)</f>
        <v>0</v>
      </c>
      <c r="Q56" s="0" t="n">
        <f aca="false">ROUND(G56*N(Debts!$D$10)/12,2)</f>
        <v>0</v>
      </c>
      <c r="R56" s="0" t="n">
        <f aca="false">ROUND(H56*N(Debts!$D$11)/12,2)</f>
        <v>0</v>
      </c>
      <c r="S56" s="0" t="n">
        <f aca="false">ROUND(I56*N(Debts!$D$12)/12,2)</f>
        <v>0</v>
      </c>
      <c r="T56" s="0" t="n">
        <f aca="false">ROUND(J56*N(Debts!$D$13)/12,2)</f>
        <v>0</v>
      </c>
      <c r="U56" s="0" t="n">
        <f aca="false">ROUND(K56*N(Debts!$D$14)/12,2)</f>
        <v>0</v>
      </c>
      <c r="V56" s="0" t="n">
        <f aca="false">B56+L56</f>
        <v>0</v>
      </c>
      <c r="W56" s="0" t="n">
        <f aca="false">C56+M56</f>
        <v>0</v>
      </c>
      <c r="X56" s="0" t="n">
        <f aca="false">D56+N56</f>
        <v>0</v>
      </c>
      <c r="Y56" s="0" t="n">
        <f aca="false">E56+O56</f>
        <v>0</v>
      </c>
      <c r="Z56" s="0" t="n">
        <f aca="false">F56+P56</f>
        <v>0</v>
      </c>
      <c r="AA56" s="0" t="n">
        <f aca="false">G56+Q56</f>
        <v>0</v>
      </c>
      <c r="AB56" s="0" t="n">
        <f aca="false">H56+R56</f>
        <v>0</v>
      </c>
      <c r="AC56" s="0" t="n">
        <f aca="false">I56+S56</f>
        <v>0</v>
      </c>
      <c r="AD56" s="0" t="n">
        <f aca="false">J56+T56</f>
        <v>0</v>
      </c>
      <c r="AE56" s="0" t="n">
        <f aca="false">K56+U56</f>
        <v>0</v>
      </c>
      <c r="AF56" s="0" t="n">
        <f aca="false">MIN(N(Debts!$E$5),V56)</f>
        <v>0</v>
      </c>
      <c r="AG56" s="0" t="n">
        <f aca="false">MIN(N(Debts!$E$6),W56)</f>
        <v>0</v>
      </c>
      <c r="AH56" s="0" t="n">
        <f aca="false">MIN(N(Debts!$E$7),X56)</f>
        <v>0</v>
      </c>
      <c r="AI56" s="0" t="n">
        <f aca="false">MIN(N(Debts!$E$8),Y56)</f>
        <v>0</v>
      </c>
      <c r="AJ56" s="0" t="n">
        <f aca="false">MIN(N(Debts!$E$9),Z56)</f>
        <v>0</v>
      </c>
      <c r="AK56" s="0" t="n">
        <f aca="false">MIN(N(Debts!$E$10),AA56)</f>
        <v>0</v>
      </c>
      <c r="AL56" s="0" t="n">
        <f aca="false">MIN(N(Debts!$E$11),AB56)</f>
        <v>0</v>
      </c>
      <c r="AM56" s="0" t="n">
        <f aca="false">MIN(N(Debts!$E$12),AC56)</f>
        <v>0</v>
      </c>
      <c r="AN56" s="0" t="n">
        <f aca="false">MIN(N(Debts!$E$13),AD56)</f>
        <v>0</v>
      </c>
      <c r="AO56" s="0" t="n">
        <f aca="false">MIN(N(Debts!$E$14),AE56)</f>
        <v>0</v>
      </c>
      <c r="AP56" s="0" t="n">
        <f aca="false">V56-AF56</f>
        <v>0</v>
      </c>
      <c r="AQ56" s="0" t="n">
        <f aca="false">W56-AG56</f>
        <v>0</v>
      </c>
      <c r="AR56" s="0" t="n">
        <f aca="false">X56-AH56</f>
        <v>0</v>
      </c>
      <c r="AS56" s="0" t="n">
        <f aca="false">Y56-AI56</f>
        <v>0</v>
      </c>
      <c r="AT56" s="0" t="n">
        <f aca="false">Z56-AJ56</f>
        <v>0</v>
      </c>
      <c r="AU56" s="0" t="n">
        <f aca="false">AA56-AK56</f>
        <v>0</v>
      </c>
      <c r="AV56" s="0" t="n">
        <f aca="false">AB56-AL56</f>
        <v>0</v>
      </c>
      <c r="AW56" s="0" t="n">
        <f aca="false">AC56-AM56</f>
        <v>0</v>
      </c>
      <c r="AX56" s="0" t="n">
        <f aca="false">AD56-AN56</f>
        <v>0</v>
      </c>
      <c r="AY56" s="0" t="n">
        <f aca="false">AE56-AO56</f>
        <v>0</v>
      </c>
      <c r="AZ56" s="0" t="n">
        <f aca="false">MAX(0,MIN(AP56,$BT56-SUMIF($AP$2:$AY$2,"&lt;"&amp;AP$2,$AP56:$AY56)))</f>
        <v>0</v>
      </c>
      <c r="BA56" s="0" t="n">
        <f aca="false">MAX(0,MIN(AQ56,$BT56-SUMIF($AP$2:$AY$2,"&lt;"&amp;AQ$2,$AP56:$AY56)))</f>
        <v>0</v>
      </c>
      <c r="BB56" s="0" t="n">
        <f aca="false">MAX(0,MIN(AR56,$BT56-SUMIF($AP$2:$AY$2,"&lt;"&amp;AR$2,$AP56:$AY56)))</f>
        <v>0</v>
      </c>
      <c r="BC56" s="0" t="n">
        <f aca="false">MAX(0,MIN(AS56,$BT56-SUMIF($AP$2:$AY$2,"&lt;"&amp;AS$2,$AP56:$AY56)))</f>
        <v>0</v>
      </c>
      <c r="BD56" s="0" t="n">
        <f aca="false">MAX(0,MIN(AT56,$BT56-SUMIF($AP$2:$AY$2,"&lt;"&amp;AT$2,$AP56:$AY56)))</f>
        <v>0</v>
      </c>
      <c r="BE56" s="0" t="n">
        <f aca="false">MAX(0,MIN(AU56,$BT56-SUMIF($AP$2:$AY$2,"&lt;"&amp;AU$2,$AP56:$AY56)))</f>
        <v>0</v>
      </c>
      <c r="BF56" s="0" t="n">
        <f aca="false">MAX(0,MIN(AV56,$BT56-SUMIF($AP$2:$AY$2,"&lt;"&amp;AV$2,$AP56:$AY56)))</f>
        <v>0</v>
      </c>
      <c r="BG56" s="0" t="n">
        <f aca="false">MAX(0,MIN(AW56,$BT56-SUMIF($AP$2:$AY$2,"&lt;"&amp;AW$2,$AP56:$AY56)))</f>
        <v>0</v>
      </c>
      <c r="BH56" s="0" t="n">
        <f aca="false">MAX(0,MIN(AX56,$BT56-SUMIF($AP$2:$AY$2,"&lt;"&amp;AX$2,$AP56:$AY56)))</f>
        <v>0</v>
      </c>
      <c r="BI56" s="0" t="n">
        <f aca="false">MAX(0,MIN(AY56,$BT56-SUMIF($AP$2:$AY$2,"&lt;"&amp;AY$2,$AP56:$AY56)))</f>
        <v>0</v>
      </c>
      <c r="BJ56" s="0" t="n">
        <f aca="false">ROUND(V56-AF56-AZ56,2)</f>
        <v>0</v>
      </c>
      <c r="BK56" s="0" t="n">
        <f aca="false">ROUND(W56-AG56-BA56,2)</f>
        <v>0</v>
      </c>
      <c r="BL56" s="0" t="n">
        <f aca="false">ROUND(X56-AH56-BB56,2)</f>
        <v>0</v>
      </c>
      <c r="BM56" s="0" t="n">
        <f aca="false">ROUND(Y56-AI56-BC56,2)</f>
        <v>0</v>
      </c>
      <c r="BN56" s="0" t="n">
        <f aca="false">ROUND(Z56-AJ56-BD56,2)</f>
        <v>0</v>
      </c>
      <c r="BO56" s="0" t="n">
        <f aca="false">ROUND(AA56-AK56-BE56,2)</f>
        <v>0</v>
      </c>
      <c r="BP56" s="0" t="n">
        <f aca="false">ROUND(AB56-AL56-BF56,2)</f>
        <v>0</v>
      </c>
      <c r="BQ56" s="0" t="n">
        <f aca="false">ROUND(AC56-AM56-BG56,2)</f>
        <v>0</v>
      </c>
      <c r="BR56" s="0" t="n">
        <f aca="false">ROUND(AD56-AN56-BH56,2)</f>
        <v>0</v>
      </c>
      <c r="BS56" s="0" t="n">
        <f aca="false">ROUND(AE56-AO56-BI56,2)</f>
        <v>0</v>
      </c>
      <c r="BT56" s="0" t="n">
        <f aca="false">MAX(0,Plan!$C$4-SUM(AF56:AO56))</f>
        <v>650</v>
      </c>
      <c r="BU56" s="0" t="n">
        <f aca="false">ROUND(SUM(BJ56:BS56),2)</f>
        <v>0</v>
      </c>
      <c r="BV56" s="0" t="n">
        <f aca="false">SUM(AF56:AO56)+SUM(AZ56:BI56)</f>
        <v>0</v>
      </c>
      <c r="BW56" s="0" t="n">
        <f aca="false">SUM(L56:U56)</f>
        <v>0</v>
      </c>
    </row>
    <row r="57" customFormat="false" ht="15" hidden="false" customHeight="false" outlineLevel="0" collapsed="false">
      <c r="A57" s="0" t="n">
        <v>52</v>
      </c>
      <c r="B57" s="0" t="n">
        <f aca="false">BJ56</f>
        <v>0</v>
      </c>
      <c r="C57" s="0" t="n">
        <f aca="false">BK56</f>
        <v>0</v>
      </c>
      <c r="D57" s="0" t="n">
        <f aca="false">BL56</f>
        <v>0</v>
      </c>
      <c r="E57" s="0" t="n">
        <f aca="false">BM56</f>
        <v>0</v>
      </c>
      <c r="F57" s="0" t="n">
        <f aca="false">BN56</f>
        <v>0</v>
      </c>
      <c r="G57" s="0" t="n">
        <f aca="false">BO56</f>
        <v>0</v>
      </c>
      <c r="H57" s="0" t="n">
        <f aca="false">BP56</f>
        <v>0</v>
      </c>
      <c r="I57" s="0" t="n">
        <f aca="false">BQ56</f>
        <v>0</v>
      </c>
      <c r="J57" s="0" t="n">
        <f aca="false">BR56</f>
        <v>0</v>
      </c>
      <c r="K57" s="0" t="n">
        <f aca="false">BS56</f>
        <v>0</v>
      </c>
      <c r="L57" s="0" t="n">
        <f aca="false">ROUND(B57*N(Debts!$D$5)/12,2)</f>
        <v>0</v>
      </c>
      <c r="M57" s="0" t="n">
        <f aca="false">ROUND(C57*N(Debts!$D$6)/12,2)</f>
        <v>0</v>
      </c>
      <c r="N57" s="0" t="n">
        <f aca="false">ROUND(D57*N(Debts!$D$7)/12,2)</f>
        <v>0</v>
      </c>
      <c r="O57" s="0" t="n">
        <f aca="false">ROUND(E57*N(Debts!$D$8)/12,2)</f>
        <v>0</v>
      </c>
      <c r="P57" s="0" t="n">
        <f aca="false">ROUND(F57*N(Debts!$D$9)/12,2)</f>
        <v>0</v>
      </c>
      <c r="Q57" s="0" t="n">
        <f aca="false">ROUND(G57*N(Debts!$D$10)/12,2)</f>
        <v>0</v>
      </c>
      <c r="R57" s="0" t="n">
        <f aca="false">ROUND(H57*N(Debts!$D$11)/12,2)</f>
        <v>0</v>
      </c>
      <c r="S57" s="0" t="n">
        <f aca="false">ROUND(I57*N(Debts!$D$12)/12,2)</f>
        <v>0</v>
      </c>
      <c r="T57" s="0" t="n">
        <f aca="false">ROUND(J57*N(Debts!$D$13)/12,2)</f>
        <v>0</v>
      </c>
      <c r="U57" s="0" t="n">
        <f aca="false">ROUND(K57*N(Debts!$D$14)/12,2)</f>
        <v>0</v>
      </c>
      <c r="V57" s="0" t="n">
        <f aca="false">B57+L57</f>
        <v>0</v>
      </c>
      <c r="W57" s="0" t="n">
        <f aca="false">C57+M57</f>
        <v>0</v>
      </c>
      <c r="X57" s="0" t="n">
        <f aca="false">D57+N57</f>
        <v>0</v>
      </c>
      <c r="Y57" s="0" t="n">
        <f aca="false">E57+O57</f>
        <v>0</v>
      </c>
      <c r="Z57" s="0" t="n">
        <f aca="false">F57+P57</f>
        <v>0</v>
      </c>
      <c r="AA57" s="0" t="n">
        <f aca="false">G57+Q57</f>
        <v>0</v>
      </c>
      <c r="AB57" s="0" t="n">
        <f aca="false">H57+R57</f>
        <v>0</v>
      </c>
      <c r="AC57" s="0" t="n">
        <f aca="false">I57+S57</f>
        <v>0</v>
      </c>
      <c r="AD57" s="0" t="n">
        <f aca="false">J57+T57</f>
        <v>0</v>
      </c>
      <c r="AE57" s="0" t="n">
        <f aca="false">K57+U57</f>
        <v>0</v>
      </c>
      <c r="AF57" s="0" t="n">
        <f aca="false">MIN(N(Debts!$E$5),V57)</f>
        <v>0</v>
      </c>
      <c r="AG57" s="0" t="n">
        <f aca="false">MIN(N(Debts!$E$6),W57)</f>
        <v>0</v>
      </c>
      <c r="AH57" s="0" t="n">
        <f aca="false">MIN(N(Debts!$E$7),X57)</f>
        <v>0</v>
      </c>
      <c r="AI57" s="0" t="n">
        <f aca="false">MIN(N(Debts!$E$8),Y57)</f>
        <v>0</v>
      </c>
      <c r="AJ57" s="0" t="n">
        <f aca="false">MIN(N(Debts!$E$9),Z57)</f>
        <v>0</v>
      </c>
      <c r="AK57" s="0" t="n">
        <f aca="false">MIN(N(Debts!$E$10),AA57)</f>
        <v>0</v>
      </c>
      <c r="AL57" s="0" t="n">
        <f aca="false">MIN(N(Debts!$E$11),AB57)</f>
        <v>0</v>
      </c>
      <c r="AM57" s="0" t="n">
        <f aca="false">MIN(N(Debts!$E$12),AC57)</f>
        <v>0</v>
      </c>
      <c r="AN57" s="0" t="n">
        <f aca="false">MIN(N(Debts!$E$13),AD57)</f>
        <v>0</v>
      </c>
      <c r="AO57" s="0" t="n">
        <f aca="false">MIN(N(Debts!$E$14),AE57)</f>
        <v>0</v>
      </c>
      <c r="AP57" s="0" t="n">
        <f aca="false">V57-AF57</f>
        <v>0</v>
      </c>
      <c r="AQ57" s="0" t="n">
        <f aca="false">W57-AG57</f>
        <v>0</v>
      </c>
      <c r="AR57" s="0" t="n">
        <f aca="false">X57-AH57</f>
        <v>0</v>
      </c>
      <c r="AS57" s="0" t="n">
        <f aca="false">Y57-AI57</f>
        <v>0</v>
      </c>
      <c r="AT57" s="0" t="n">
        <f aca="false">Z57-AJ57</f>
        <v>0</v>
      </c>
      <c r="AU57" s="0" t="n">
        <f aca="false">AA57-AK57</f>
        <v>0</v>
      </c>
      <c r="AV57" s="0" t="n">
        <f aca="false">AB57-AL57</f>
        <v>0</v>
      </c>
      <c r="AW57" s="0" t="n">
        <f aca="false">AC57-AM57</f>
        <v>0</v>
      </c>
      <c r="AX57" s="0" t="n">
        <f aca="false">AD57-AN57</f>
        <v>0</v>
      </c>
      <c r="AY57" s="0" t="n">
        <f aca="false">AE57-AO57</f>
        <v>0</v>
      </c>
      <c r="AZ57" s="0" t="n">
        <f aca="false">MAX(0,MIN(AP57,$BT57-SUMIF($AP$2:$AY$2,"&lt;"&amp;AP$2,$AP57:$AY57)))</f>
        <v>0</v>
      </c>
      <c r="BA57" s="0" t="n">
        <f aca="false">MAX(0,MIN(AQ57,$BT57-SUMIF($AP$2:$AY$2,"&lt;"&amp;AQ$2,$AP57:$AY57)))</f>
        <v>0</v>
      </c>
      <c r="BB57" s="0" t="n">
        <f aca="false">MAX(0,MIN(AR57,$BT57-SUMIF($AP$2:$AY$2,"&lt;"&amp;AR$2,$AP57:$AY57)))</f>
        <v>0</v>
      </c>
      <c r="BC57" s="0" t="n">
        <f aca="false">MAX(0,MIN(AS57,$BT57-SUMIF($AP$2:$AY$2,"&lt;"&amp;AS$2,$AP57:$AY57)))</f>
        <v>0</v>
      </c>
      <c r="BD57" s="0" t="n">
        <f aca="false">MAX(0,MIN(AT57,$BT57-SUMIF($AP$2:$AY$2,"&lt;"&amp;AT$2,$AP57:$AY57)))</f>
        <v>0</v>
      </c>
      <c r="BE57" s="0" t="n">
        <f aca="false">MAX(0,MIN(AU57,$BT57-SUMIF($AP$2:$AY$2,"&lt;"&amp;AU$2,$AP57:$AY57)))</f>
        <v>0</v>
      </c>
      <c r="BF57" s="0" t="n">
        <f aca="false">MAX(0,MIN(AV57,$BT57-SUMIF($AP$2:$AY$2,"&lt;"&amp;AV$2,$AP57:$AY57)))</f>
        <v>0</v>
      </c>
      <c r="BG57" s="0" t="n">
        <f aca="false">MAX(0,MIN(AW57,$BT57-SUMIF($AP$2:$AY$2,"&lt;"&amp;AW$2,$AP57:$AY57)))</f>
        <v>0</v>
      </c>
      <c r="BH57" s="0" t="n">
        <f aca="false">MAX(0,MIN(AX57,$BT57-SUMIF($AP$2:$AY$2,"&lt;"&amp;AX$2,$AP57:$AY57)))</f>
        <v>0</v>
      </c>
      <c r="BI57" s="0" t="n">
        <f aca="false">MAX(0,MIN(AY57,$BT57-SUMIF($AP$2:$AY$2,"&lt;"&amp;AY$2,$AP57:$AY57)))</f>
        <v>0</v>
      </c>
      <c r="BJ57" s="0" t="n">
        <f aca="false">ROUND(V57-AF57-AZ57,2)</f>
        <v>0</v>
      </c>
      <c r="BK57" s="0" t="n">
        <f aca="false">ROUND(W57-AG57-BA57,2)</f>
        <v>0</v>
      </c>
      <c r="BL57" s="0" t="n">
        <f aca="false">ROUND(X57-AH57-BB57,2)</f>
        <v>0</v>
      </c>
      <c r="BM57" s="0" t="n">
        <f aca="false">ROUND(Y57-AI57-BC57,2)</f>
        <v>0</v>
      </c>
      <c r="BN57" s="0" t="n">
        <f aca="false">ROUND(Z57-AJ57-BD57,2)</f>
        <v>0</v>
      </c>
      <c r="BO57" s="0" t="n">
        <f aca="false">ROUND(AA57-AK57-BE57,2)</f>
        <v>0</v>
      </c>
      <c r="BP57" s="0" t="n">
        <f aca="false">ROUND(AB57-AL57-BF57,2)</f>
        <v>0</v>
      </c>
      <c r="BQ57" s="0" t="n">
        <f aca="false">ROUND(AC57-AM57-BG57,2)</f>
        <v>0</v>
      </c>
      <c r="BR57" s="0" t="n">
        <f aca="false">ROUND(AD57-AN57-BH57,2)</f>
        <v>0</v>
      </c>
      <c r="BS57" s="0" t="n">
        <f aca="false">ROUND(AE57-AO57-BI57,2)</f>
        <v>0</v>
      </c>
      <c r="BT57" s="0" t="n">
        <f aca="false">MAX(0,Plan!$C$4-SUM(AF57:AO57))</f>
        <v>650</v>
      </c>
      <c r="BU57" s="0" t="n">
        <f aca="false">ROUND(SUM(BJ57:BS57),2)</f>
        <v>0</v>
      </c>
      <c r="BV57" s="0" t="n">
        <f aca="false">SUM(AF57:AO57)+SUM(AZ57:BI57)</f>
        <v>0</v>
      </c>
      <c r="BW57" s="0" t="n">
        <f aca="false">SUM(L57:U57)</f>
        <v>0</v>
      </c>
    </row>
    <row r="58" customFormat="false" ht="15" hidden="false" customHeight="false" outlineLevel="0" collapsed="false">
      <c r="A58" s="0" t="n">
        <v>53</v>
      </c>
      <c r="B58" s="0" t="n">
        <f aca="false">BJ57</f>
        <v>0</v>
      </c>
      <c r="C58" s="0" t="n">
        <f aca="false">BK57</f>
        <v>0</v>
      </c>
      <c r="D58" s="0" t="n">
        <f aca="false">BL57</f>
        <v>0</v>
      </c>
      <c r="E58" s="0" t="n">
        <f aca="false">BM57</f>
        <v>0</v>
      </c>
      <c r="F58" s="0" t="n">
        <f aca="false">BN57</f>
        <v>0</v>
      </c>
      <c r="G58" s="0" t="n">
        <f aca="false">BO57</f>
        <v>0</v>
      </c>
      <c r="H58" s="0" t="n">
        <f aca="false">BP57</f>
        <v>0</v>
      </c>
      <c r="I58" s="0" t="n">
        <f aca="false">BQ57</f>
        <v>0</v>
      </c>
      <c r="J58" s="0" t="n">
        <f aca="false">BR57</f>
        <v>0</v>
      </c>
      <c r="K58" s="0" t="n">
        <f aca="false">BS57</f>
        <v>0</v>
      </c>
      <c r="L58" s="0" t="n">
        <f aca="false">ROUND(B58*N(Debts!$D$5)/12,2)</f>
        <v>0</v>
      </c>
      <c r="M58" s="0" t="n">
        <f aca="false">ROUND(C58*N(Debts!$D$6)/12,2)</f>
        <v>0</v>
      </c>
      <c r="N58" s="0" t="n">
        <f aca="false">ROUND(D58*N(Debts!$D$7)/12,2)</f>
        <v>0</v>
      </c>
      <c r="O58" s="0" t="n">
        <f aca="false">ROUND(E58*N(Debts!$D$8)/12,2)</f>
        <v>0</v>
      </c>
      <c r="P58" s="0" t="n">
        <f aca="false">ROUND(F58*N(Debts!$D$9)/12,2)</f>
        <v>0</v>
      </c>
      <c r="Q58" s="0" t="n">
        <f aca="false">ROUND(G58*N(Debts!$D$10)/12,2)</f>
        <v>0</v>
      </c>
      <c r="R58" s="0" t="n">
        <f aca="false">ROUND(H58*N(Debts!$D$11)/12,2)</f>
        <v>0</v>
      </c>
      <c r="S58" s="0" t="n">
        <f aca="false">ROUND(I58*N(Debts!$D$12)/12,2)</f>
        <v>0</v>
      </c>
      <c r="T58" s="0" t="n">
        <f aca="false">ROUND(J58*N(Debts!$D$13)/12,2)</f>
        <v>0</v>
      </c>
      <c r="U58" s="0" t="n">
        <f aca="false">ROUND(K58*N(Debts!$D$14)/12,2)</f>
        <v>0</v>
      </c>
      <c r="V58" s="0" t="n">
        <f aca="false">B58+L58</f>
        <v>0</v>
      </c>
      <c r="W58" s="0" t="n">
        <f aca="false">C58+M58</f>
        <v>0</v>
      </c>
      <c r="X58" s="0" t="n">
        <f aca="false">D58+N58</f>
        <v>0</v>
      </c>
      <c r="Y58" s="0" t="n">
        <f aca="false">E58+O58</f>
        <v>0</v>
      </c>
      <c r="Z58" s="0" t="n">
        <f aca="false">F58+P58</f>
        <v>0</v>
      </c>
      <c r="AA58" s="0" t="n">
        <f aca="false">G58+Q58</f>
        <v>0</v>
      </c>
      <c r="AB58" s="0" t="n">
        <f aca="false">H58+R58</f>
        <v>0</v>
      </c>
      <c r="AC58" s="0" t="n">
        <f aca="false">I58+S58</f>
        <v>0</v>
      </c>
      <c r="AD58" s="0" t="n">
        <f aca="false">J58+T58</f>
        <v>0</v>
      </c>
      <c r="AE58" s="0" t="n">
        <f aca="false">K58+U58</f>
        <v>0</v>
      </c>
      <c r="AF58" s="0" t="n">
        <f aca="false">MIN(N(Debts!$E$5),V58)</f>
        <v>0</v>
      </c>
      <c r="AG58" s="0" t="n">
        <f aca="false">MIN(N(Debts!$E$6),W58)</f>
        <v>0</v>
      </c>
      <c r="AH58" s="0" t="n">
        <f aca="false">MIN(N(Debts!$E$7),X58)</f>
        <v>0</v>
      </c>
      <c r="AI58" s="0" t="n">
        <f aca="false">MIN(N(Debts!$E$8),Y58)</f>
        <v>0</v>
      </c>
      <c r="AJ58" s="0" t="n">
        <f aca="false">MIN(N(Debts!$E$9),Z58)</f>
        <v>0</v>
      </c>
      <c r="AK58" s="0" t="n">
        <f aca="false">MIN(N(Debts!$E$10),AA58)</f>
        <v>0</v>
      </c>
      <c r="AL58" s="0" t="n">
        <f aca="false">MIN(N(Debts!$E$11),AB58)</f>
        <v>0</v>
      </c>
      <c r="AM58" s="0" t="n">
        <f aca="false">MIN(N(Debts!$E$12),AC58)</f>
        <v>0</v>
      </c>
      <c r="AN58" s="0" t="n">
        <f aca="false">MIN(N(Debts!$E$13),AD58)</f>
        <v>0</v>
      </c>
      <c r="AO58" s="0" t="n">
        <f aca="false">MIN(N(Debts!$E$14),AE58)</f>
        <v>0</v>
      </c>
      <c r="AP58" s="0" t="n">
        <f aca="false">V58-AF58</f>
        <v>0</v>
      </c>
      <c r="AQ58" s="0" t="n">
        <f aca="false">W58-AG58</f>
        <v>0</v>
      </c>
      <c r="AR58" s="0" t="n">
        <f aca="false">X58-AH58</f>
        <v>0</v>
      </c>
      <c r="AS58" s="0" t="n">
        <f aca="false">Y58-AI58</f>
        <v>0</v>
      </c>
      <c r="AT58" s="0" t="n">
        <f aca="false">Z58-AJ58</f>
        <v>0</v>
      </c>
      <c r="AU58" s="0" t="n">
        <f aca="false">AA58-AK58</f>
        <v>0</v>
      </c>
      <c r="AV58" s="0" t="n">
        <f aca="false">AB58-AL58</f>
        <v>0</v>
      </c>
      <c r="AW58" s="0" t="n">
        <f aca="false">AC58-AM58</f>
        <v>0</v>
      </c>
      <c r="AX58" s="0" t="n">
        <f aca="false">AD58-AN58</f>
        <v>0</v>
      </c>
      <c r="AY58" s="0" t="n">
        <f aca="false">AE58-AO58</f>
        <v>0</v>
      </c>
      <c r="AZ58" s="0" t="n">
        <f aca="false">MAX(0,MIN(AP58,$BT58-SUMIF($AP$2:$AY$2,"&lt;"&amp;AP$2,$AP58:$AY58)))</f>
        <v>0</v>
      </c>
      <c r="BA58" s="0" t="n">
        <f aca="false">MAX(0,MIN(AQ58,$BT58-SUMIF($AP$2:$AY$2,"&lt;"&amp;AQ$2,$AP58:$AY58)))</f>
        <v>0</v>
      </c>
      <c r="BB58" s="0" t="n">
        <f aca="false">MAX(0,MIN(AR58,$BT58-SUMIF($AP$2:$AY$2,"&lt;"&amp;AR$2,$AP58:$AY58)))</f>
        <v>0</v>
      </c>
      <c r="BC58" s="0" t="n">
        <f aca="false">MAX(0,MIN(AS58,$BT58-SUMIF($AP$2:$AY$2,"&lt;"&amp;AS$2,$AP58:$AY58)))</f>
        <v>0</v>
      </c>
      <c r="BD58" s="0" t="n">
        <f aca="false">MAX(0,MIN(AT58,$BT58-SUMIF($AP$2:$AY$2,"&lt;"&amp;AT$2,$AP58:$AY58)))</f>
        <v>0</v>
      </c>
      <c r="BE58" s="0" t="n">
        <f aca="false">MAX(0,MIN(AU58,$BT58-SUMIF($AP$2:$AY$2,"&lt;"&amp;AU$2,$AP58:$AY58)))</f>
        <v>0</v>
      </c>
      <c r="BF58" s="0" t="n">
        <f aca="false">MAX(0,MIN(AV58,$BT58-SUMIF($AP$2:$AY$2,"&lt;"&amp;AV$2,$AP58:$AY58)))</f>
        <v>0</v>
      </c>
      <c r="BG58" s="0" t="n">
        <f aca="false">MAX(0,MIN(AW58,$BT58-SUMIF($AP$2:$AY$2,"&lt;"&amp;AW$2,$AP58:$AY58)))</f>
        <v>0</v>
      </c>
      <c r="BH58" s="0" t="n">
        <f aca="false">MAX(0,MIN(AX58,$BT58-SUMIF($AP$2:$AY$2,"&lt;"&amp;AX$2,$AP58:$AY58)))</f>
        <v>0</v>
      </c>
      <c r="BI58" s="0" t="n">
        <f aca="false">MAX(0,MIN(AY58,$BT58-SUMIF($AP$2:$AY$2,"&lt;"&amp;AY$2,$AP58:$AY58)))</f>
        <v>0</v>
      </c>
      <c r="BJ58" s="0" t="n">
        <f aca="false">ROUND(V58-AF58-AZ58,2)</f>
        <v>0</v>
      </c>
      <c r="BK58" s="0" t="n">
        <f aca="false">ROUND(W58-AG58-BA58,2)</f>
        <v>0</v>
      </c>
      <c r="BL58" s="0" t="n">
        <f aca="false">ROUND(X58-AH58-BB58,2)</f>
        <v>0</v>
      </c>
      <c r="BM58" s="0" t="n">
        <f aca="false">ROUND(Y58-AI58-BC58,2)</f>
        <v>0</v>
      </c>
      <c r="BN58" s="0" t="n">
        <f aca="false">ROUND(Z58-AJ58-BD58,2)</f>
        <v>0</v>
      </c>
      <c r="BO58" s="0" t="n">
        <f aca="false">ROUND(AA58-AK58-BE58,2)</f>
        <v>0</v>
      </c>
      <c r="BP58" s="0" t="n">
        <f aca="false">ROUND(AB58-AL58-BF58,2)</f>
        <v>0</v>
      </c>
      <c r="BQ58" s="0" t="n">
        <f aca="false">ROUND(AC58-AM58-BG58,2)</f>
        <v>0</v>
      </c>
      <c r="BR58" s="0" t="n">
        <f aca="false">ROUND(AD58-AN58-BH58,2)</f>
        <v>0</v>
      </c>
      <c r="BS58" s="0" t="n">
        <f aca="false">ROUND(AE58-AO58-BI58,2)</f>
        <v>0</v>
      </c>
      <c r="BT58" s="0" t="n">
        <f aca="false">MAX(0,Plan!$C$4-SUM(AF58:AO58))</f>
        <v>650</v>
      </c>
      <c r="BU58" s="0" t="n">
        <f aca="false">ROUND(SUM(BJ58:BS58),2)</f>
        <v>0</v>
      </c>
      <c r="BV58" s="0" t="n">
        <f aca="false">SUM(AF58:AO58)+SUM(AZ58:BI58)</f>
        <v>0</v>
      </c>
      <c r="BW58" s="0" t="n">
        <f aca="false">SUM(L58:U58)</f>
        <v>0</v>
      </c>
    </row>
    <row r="59" customFormat="false" ht="15" hidden="false" customHeight="false" outlineLevel="0" collapsed="false">
      <c r="A59" s="0" t="n">
        <v>54</v>
      </c>
      <c r="B59" s="0" t="n">
        <f aca="false">BJ58</f>
        <v>0</v>
      </c>
      <c r="C59" s="0" t="n">
        <f aca="false">BK58</f>
        <v>0</v>
      </c>
      <c r="D59" s="0" t="n">
        <f aca="false">BL58</f>
        <v>0</v>
      </c>
      <c r="E59" s="0" t="n">
        <f aca="false">BM58</f>
        <v>0</v>
      </c>
      <c r="F59" s="0" t="n">
        <f aca="false">BN58</f>
        <v>0</v>
      </c>
      <c r="G59" s="0" t="n">
        <f aca="false">BO58</f>
        <v>0</v>
      </c>
      <c r="H59" s="0" t="n">
        <f aca="false">BP58</f>
        <v>0</v>
      </c>
      <c r="I59" s="0" t="n">
        <f aca="false">BQ58</f>
        <v>0</v>
      </c>
      <c r="J59" s="0" t="n">
        <f aca="false">BR58</f>
        <v>0</v>
      </c>
      <c r="K59" s="0" t="n">
        <f aca="false">BS58</f>
        <v>0</v>
      </c>
      <c r="L59" s="0" t="n">
        <f aca="false">ROUND(B59*N(Debts!$D$5)/12,2)</f>
        <v>0</v>
      </c>
      <c r="M59" s="0" t="n">
        <f aca="false">ROUND(C59*N(Debts!$D$6)/12,2)</f>
        <v>0</v>
      </c>
      <c r="N59" s="0" t="n">
        <f aca="false">ROUND(D59*N(Debts!$D$7)/12,2)</f>
        <v>0</v>
      </c>
      <c r="O59" s="0" t="n">
        <f aca="false">ROUND(E59*N(Debts!$D$8)/12,2)</f>
        <v>0</v>
      </c>
      <c r="P59" s="0" t="n">
        <f aca="false">ROUND(F59*N(Debts!$D$9)/12,2)</f>
        <v>0</v>
      </c>
      <c r="Q59" s="0" t="n">
        <f aca="false">ROUND(G59*N(Debts!$D$10)/12,2)</f>
        <v>0</v>
      </c>
      <c r="R59" s="0" t="n">
        <f aca="false">ROUND(H59*N(Debts!$D$11)/12,2)</f>
        <v>0</v>
      </c>
      <c r="S59" s="0" t="n">
        <f aca="false">ROUND(I59*N(Debts!$D$12)/12,2)</f>
        <v>0</v>
      </c>
      <c r="T59" s="0" t="n">
        <f aca="false">ROUND(J59*N(Debts!$D$13)/12,2)</f>
        <v>0</v>
      </c>
      <c r="U59" s="0" t="n">
        <f aca="false">ROUND(K59*N(Debts!$D$14)/12,2)</f>
        <v>0</v>
      </c>
      <c r="V59" s="0" t="n">
        <f aca="false">B59+L59</f>
        <v>0</v>
      </c>
      <c r="W59" s="0" t="n">
        <f aca="false">C59+M59</f>
        <v>0</v>
      </c>
      <c r="X59" s="0" t="n">
        <f aca="false">D59+N59</f>
        <v>0</v>
      </c>
      <c r="Y59" s="0" t="n">
        <f aca="false">E59+O59</f>
        <v>0</v>
      </c>
      <c r="Z59" s="0" t="n">
        <f aca="false">F59+P59</f>
        <v>0</v>
      </c>
      <c r="AA59" s="0" t="n">
        <f aca="false">G59+Q59</f>
        <v>0</v>
      </c>
      <c r="AB59" s="0" t="n">
        <f aca="false">H59+R59</f>
        <v>0</v>
      </c>
      <c r="AC59" s="0" t="n">
        <f aca="false">I59+S59</f>
        <v>0</v>
      </c>
      <c r="AD59" s="0" t="n">
        <f aca="false">J59+T59</f>
        <v>0</v>
      </c>
      <c r="AE59" s="0" t="n">
        <f aca="false">K59+U59</f>
        <v>0</v>
      </c>
      <c r="AF59" s="0" t="n">
        <f aca="false">MIN(N(Debts!$E$5),V59)</f>
        <v>0</v>
      </c>
      <c r="AG59" s="0" t="n">
        <f aca="false">MIN(N(Debts!$E$6),W59)</f>
        <v>0</v>
      </c>
      <c r="AH59" s="0" t="n">
        <f aca="false">MIN(N(Debts!$E$7),X59)</f>
        <v>0</v>
      </c>
      <c r="AI59" s="0" t="n">
        <f aca="false">MIN(N(Debts!$E$8),Y59)</f>
        <v>0</v>
      </c>
      <c r="AJ59" s="0" t="n">
        <f aca="false">MIN(N(Debts!$E$9),Z59)</f>
        <v>0</v>
      </c>
      <c r="AK59" s="0" t="n">
        <f aca="false">MIN(N(Debts!$E$10),AA59)</f>
        <v>0</v>
      </c>
      <c r="AL59" s="0" t="n">
        <f aca="false">MIN(N(Debts!$E$11),AB59)</f>
        <v>0</v>
      </c>
      <c r="AM59" s="0" t="n">
        <f aca="false">MIN(N(Debts!$E$12),AC59)</f>
        <v>0</v>
      </c>
      <c r="AN59" s="0" t="n">
        <f aca="false">MIN(N(Debts!$E$13),AD59)</f>
        <v>0</v>
      </c>
      <c r="AO59" s="0" t="n">
        <f aca="false">MIN(N(Debts!$E$14),AE59)</f>
        <v>0</v>
      </c>
      <c r="AP59" s="0" t="n">
        <f aca="false">V59-AF59</f>
        <v>0</v>
      </c>
      <c r="AQ59" s="0" t="n">
        <f aca="false">W59-AG59</f>
        <v>0</v>
      </c>
      <c r="AR59" s="0" t="n">
        <f aca="false">X59-AH59</f>
        <v>0</v>
      </c>
      <c r="AS59" s="0" t="n">
        <f aca="false">Y59-AI59</f>
        <v>0</v>
      </c>
      <c r="AT59" s="0" t="n">
        <f aca="false">Z59-AJ59</f>
        <v>0</v>
      </c>
      <c r="AU59" s="0" t="n">
        <f aca="false">AA59-AK59</f>
        <v>0</v>
      </c>
      <c r="AV59" s="0" t="n">
        <f aca="false">AB59-AL59</f>
        <v>0</v>
      </c>
      <c r="AW59" s="0" t="n">
        <f aca="false">AC59-AM59</f>
        <v>0</v>
      </c>
      <c r="AX59" s="0" t="n">
        <f aca="false">AD59-AN59</f>
        <v>0</v>
      </c>
      <c r="AY59" s="0" t="n">
        <f aca="false">AE59-AO59</f>
        <v>0</v>
      </c>
      <c r="AZ59" s="0" t="n">
        <f aca="false">MAX(0,MIN(AP59,$BT59-SUMIF($AP$2:$AY$2,"&lt;"&amp;AP$2,$AP59:$AY59)))</f>
        <v>0</v>
      </c>
      <c r="BA59" s="0" t="n">
        <f aca="false">MAX(0,MIN(AQ59,$BT59-SUMIF($AP$2:$AY$2,"&lt;"&amp;AQ$2,$AP59:$AY59)))</f>
        <v>0</v>
      </c>
      <c r="BB59" s="0" t="n">
        <f aca="false">MAX(0,MIN(AR59,$BT59-SUMIF($AP$2:$AY$2,"&lt;"&amp;AR$2,$AP59:$AY59)))</f>
        <v>0</v>
      </c>
      <c r="BC59" s="0" t="n">
        <f aca="false">MAX(0,MIN(AS59,$BT59-SUMIF($AP$2:$AY$2,"&lt;"&amp;AS$2,$AP59:$AY59)))</f>
        <v>0</v>
      </c>
      <c r="BD59" s="0" t="n">
        <f aca="false">MAX(0,MIN(AT59,$BT59-SUMIF($AP$2:$AY$2,"&lt;"&amp;AT$2,$AP59:$AY59)))</f>
        <v>0</v>
      </c>
      <c r="BE59" s="0" t="n">
        <f aca="false">MAX(0,MIN(AU59,$BT59-SUMIF($AP$2:$AY$2,"&lt;"&amp;AU$2,$AP59:$AY59)))</f>
        <v>0</v>
      </c>
      <c r="BF59" s="0" t="n">
        <f aca="false">MAX(0,MIN(AV59,$BT59-SUMIF($AP$2:$AY$2,"&lt;"&amp;AV$2,$AP59:$AY59)))</f>
        <v>0</v>
      </c>
      <c r="BG59" s="0" t="n">
        <f aca="false">MAX(0,MIN(AW59,$BT59-SUMIF($AP$2:$AY$2,"&lt;"&amp;AW$2,$AP59:$AY59)))</f>
        <v>0</v>
      </c>
      <c r="BH59" s="0" t="n">
        <f aca="false">MAX(0,MIN(AX59,$BT59-SUMIF($AP$2:$AY$2,"&lt;"&amp;AX$2,$AP59:$AY59)))</f>
        <v>0</v>
      </c>
      <c r="BI59" s="0" t="n">
        <f aca="false">MAX(0,MIN(AY59,$BT59-SUMIF($AP$2:$AY$2,"&lt;"&amp;AY$2,$AP59:$AY59)))</f>
        <v>0</v>
      </c>
      <c r="BJ59" s="0" t="n">
        <f aca="false">ROUND(V59-AF59-AZ59,2)</f>
        <v>0</v>
      </c>
      <c r="BK59" s="0" t="n">
        <f aca="false">ROUND(W59-AG59-BA59,2)</f>
        <v>0</v>
      </c>
      <c r="BL59" s="0" t="n">
        <f aca="false">ROUND(X59-AH59-BB59,2)</f>
        <v>0</v>
      </c>
      <c r="BM59" s="0" t="n">
        <f aca="false">ROUND(Y59-AI59-BC59,2)</f>
        <v>0</v>
      </c>
      <c r="BN59" s="0" t="n">
        <f aca="false">ROUND(Z59-AJ59-BD59,2)</f>
        <v>0</v>
      </c>
      <c r="BO59" s="0" t="n">
        <f aca="false">ROUND(AA59-AK59-BE59,2)</f>
        <v>0</v>
      </c>
      <c r="BP59" s="0" t="n">
        <f aca="false">ROUND(AB59-AL59-BF59,2)</f>
        <v>0</v>
      </c>
      <c r="BQ59" s="0" t="n">
        <f aca="false">ROUND(AC59-AM59-BG59,2)</f>
        <v>0</v>
      </c>
      <c r="BR59" s="0" t="n">
        <f aca="false">ROUND(AD59-AN59-BH59,2)</f>
        <v>0</v>
      </c>
      <c r="BS59" s="0" t="n">
        <f aca="false">ROUND(AE59-AO59-BI59,2)</f>
        <v>0</v>
      </c>
      <c r="BT59" s="0" t="n">
        <f aca="false">MAX(0,Plan!$C$4-SUM(AF59:AO59))</f>
        <v>650</v>
      </c>
      <c r="BU59" s="0" t="n">
        <f aca="false">ROUND(SUM(BJ59:BS59),2)</f>
        <v>0</v>
      </c>
      <c r="BV59" s="0" t="n">
        <f aca="false">SUM(AF59:AO59)+SUM(AZ59:BI59)</f>
        <v>0</v>
      </c>
      <c r="BW59" s="0" t="n">
        <f aca="false">SUM(L59:U59)</f>
        <v>0</v>
      </c>
    </row>
    <row r="60" customFormat="false" ht="15" hidden="false" customHeight="false" outlineLevel="0" collapsed="false">
      <c r="A60" s="0" t="n">
        <v>55</v>
      </c>
      <c r="B60" s="0" t="n">
        <f aca="false">BJ59</f>
        <v>0</v>
      </c>
      <c r="C60" s="0" t="n">
        <f aca="false">BK59</f>
        <v>0</v>
      </c>
      <c r="D60" s="0" t="n">
        <f aca="false">BL59</f>
        <v>0</v>
      </c>
      <c r="E60" s="0" t="n">
        <f aca="false">BM59</f>
        <v>0</v>
      </c>
      <c r="F60" s="0" t="n">
        <f aca="false">BN59</f>
        <v>0</v>
      </c>
      <c r="G60" s="0" t="n">
        <f aca="false">BO59</f>
        <v>0</v>
      </c>
      <c r="H60" s="0" t="n">
        <f aca="false">BP59</f>
        <v>0</v>
      </c>
      <c r="I60" s="0" t="n">
        <f aca="false">BQ59</f>
        <v>0</v>
      </c>
      <c r="J60" s="0" t="n">
        <f aca="false">BR59</f>
        <v>0</v>
      </c>
      <c r="K60" s="0" t="n">
        <f aca="false">BS59</f>
        <v>0</v>
      </c>
      <c r="L60" s="0" t="n">
        <f aca="false">ROUND(B60*N(Debts!$D$5)/12,2)</f>
        <v>0</v>
      </c>
      <c r="M60" s="0" t="n">
        <f aca="false">ROUND(C60*N(Debts!$D$6)/12,2)</f>
        <v>0</v>
      </c>
      <c r="N60" s="0" t="n">
        <f aca="false">ROUND(D60*N(Debts!$D$7)/12,2)</f>
        <v>0</v>
      </c>
      <c r="O60" s="0" t="n">
        <f aca="false">ROUND(E60*N(Debts!$D$8)/12,2)</f>
        <v>0</v>
      </c>
      <c r="P60" s="0" t="n">
        <f aca="false">ROUND(F60*N(Debts!$D$9)/12,2)</f>
        <v>0</v>
      </c>
      <c r="Q60" s="0" t="n">
        <f aca="false">ROUND(G60*N(Debts!$D$10)/12,2)</f>
        <v>0</v>
      </c>
      <c r="R60" s="0" t="n">
        <f aca="false">ROUND(H60*N(Debts!$D$11)/12,2)</f>
        <v>0</v>
      </c>
      <c r="S60" s="0" t="n">
        <f aca="false">ROUND(I60*N(Debts!$D$12)/12,2)</f>
        <v>0</v>
      </c>
      <c r="T60" s="0" t="n">
        <f aca="false">ROUND(J60*N(Debts!$D$13)/12,2)</f>
        <v>0</v>
      </c>
      <c r="U60" s="0" t="n">
        <f aca="false">ROUND(K60*N(Debts!$D$14)/12,2)</f>
        <v>0</v>
      </c>
      <c r="V60" s="0" t="n">
        <f aca="false">B60+L60</f>
        <v>0</v>
      </c>
      <c r="W60" s="0" t="n">
        <f aca="false">C60+M60</f>
        <v>0</v>
      </c>
      <c r="X60" s="0" t="n">
        <f aca="false">D60+N60</f>
        <v>0</v>
      </c>
      <c r="Y60" s="0" t="n">
        <f aca="false">E60+O60</f>
        <v>0</v>
      </c>
      <c r="Z60" s="0" t="n">
        <f aca="false">F60+P60</f>
        <v>0</v>
      </c>
      <c r="AA60" s="0" t="n">
        <f aca="false">G60+Q60</f>
        <v>0</v>
      </c>
      <c r="AB60" s="0" t="n">
        <f aca="false">H60+R60</f>
        <v>0</v>
      </c>
      <c r="AC60" s="0" t="n">
        <f aca="false">I60+S60</f>
        <v>0</v>
      </c>
      <c r="AD60" s="0" t="n">
        <f aca="false">J60+T60</f>
        <v>0</v>
      </c>
      <c r="AE60" s="0" t="n">
        <f aca="false">K60+U60</f>
        <v>0</v>
      </c>
      <c r="AF60" s="0" t="n">
        <f aca="false">MIN(N(Debts!$E$5),V60)</f>
        <v>0</v>
      </c>
      <c r="AG60" s="0" t="n">
        <f aca="false">MIN(N(Debts!$E$6),W60)</f>
        <v>0</v>
      </c>
      <c r="AH60" s="0" t="n">
        <f aca="false">MIN(N(Debts!$E$7),X60)</f>
        <v>0</v>
      </c>
      <c r="AI60" s="0" t="n">
        <f aca="false">MIN(N(Debts!$E$8),Y60)</f>
        <v>0</v>
      </c>
      <c r="AJ60" s="0" t="n">
        <f aca="false">MIN(N(Debts!$E$9),Z60)</f>
        <v>0</v>
      </c>
      <c r="AK60" s="0" t="n">
        <f aca="false">MIN(N(Debts!$E$10),AA60)</f>
        <v>0</v>
      </c>
      <c r="AL60" s="0" t="n">
        <f aca="false">MIN(N(Debts!$E$11),AB60)</f>
        <v>0</v>
      </c>
      <c r="AM60" s="0" t="n">
        <f aca="false">MIN(N(Debts!$E$12),AC60)</f>
        <v>0</v>
      </c>
      <c r="AN60" s="0" t="n">
        <f aca="false">MIN(N(Debts!$E$13),AD60)</f>
        <v>0</v>
      </c>
      <c r="AO60" s="0" t="n">
        <f aca="false">MIN(N(Debts!$E$14),AE60)</f>
        <v>0</v>
      </c>
      <c r="AP60" s="0" t="n">
        <f aca="false">V60-AF60</f>
        <v>0</v>
      </c>
      <c r="AQ60" s="0" t="n">
        <f aca="false">W60-AG60</f>
        <v>0</v>
      </c>
      <c r="AR60" s="0" t="n">
        <f aca="false">X60-AH60</f>
        <v>0</v>
      </c>
      <c r="AS60" s="0" t="n">
        <f aca="false">Y60-AI60</f>
        <v>0</v>
      </c>
      <c r="AT60" s="0" t="n">
        <f aca="false">Z60-AJ60</f>
        <v>0</v>
      </c>
      <c r="AU60" s="0" t="n">
        <f aca="false">AA60-AK60</f>
        <v>0</v>
      </c>
      <c r="AV60" s="0" t="n">
        <f aca="false">AB60-AL60</f>
        <v>0</v>
      </c>
      <c r="AW60" s="0" t="n">
        <f aca="false">AC60-AM60</f>
        <v>0</v>
      </c>
      <c r="AX60" s="0" t="n">
        <f aca="false">AD60-AN60</f>
        <v>0</v>
      </c>
      <c r="AY60" s="0" t="n">
        <f aca="false">AE60-AO60</f>
        <v>0</v>
      </c>
      <c r="AZ60" s="0" t="n">
        <f aca="false">MAX(0,MIN(AP60,$BT60-SUMIF($AP$2:$AY$2,"&lt;"&amp;AP$2,$AP60:$AY60)))</f>
        <v>0</v>
      </c>
      <c r="BA60" s="0" t="n">
        <f aca="false">MAX(0,MIN(AQ60,$BT60-SUMIF($AP$2:$AY$2,"&lt;"&amp;AQ$2,$AP60:$AY60)))</f>
        <v>0</v>
      </c>
      <c r="BB60" s="0" t="n">
        <f aca="false">MAX(0,MIN(AR60,$BT60-SUMIF($AP$2:$AY$2,"&lt;"&amp;AR$2,$AP60:$AY60)))</f>
        <v>0</v>
      </c>
      <c r="BC60" s="0" t="n">
        <f aca="false">MAX(0,MIN(AS60,$BT60-SUMIF($AP$2:$AY$2,"&lt;"&amp;AS$2,$AP60:$AY60)))</f>
        <v>0</v>
      </c>
      <c r="BD60" s="0" t="n">
        <f aca="false">MAX(0,MIN(AT60,$BT60-SUMIF($AP$2:$AY$2,"&lt;"&amp;AT$2,$AP60:$AY60)))</f>
        <v>0</v>
      </c>
      <c r="BE60" s="0" t="n">
        <f aca="false">MAX(0,MIN(AU60,$BT60-SUMIF($AP$2:$AY$2,"&lt;"&amp;AU$2,$AP60:$AY60)))</f>
        <v>0</v>
      </c>
      <c r="BF60" s="0" t="n">
        <f aca="false">MAX(0,MIN(AV60,$BT60-SUMIF($AP$2:$AY$2,"&lt;"&amp;AV$2,$AP60:$AY60)))</f>
        <v>0</v>
      </c>
      <c r="BG60" s="0" t="n">
        <f aca="false">MAX(0,MIN(AW60,$BT60-SUMIF($AP$2:$AY$2,"&lt;"&amp;AW$2,$AP60:$AY60)))</f>
        <v>0</v>
      </c>
      <c r="BH60" s="0" t="n">
        <f aca="false">MAX(0,MIN(AX60,$BT60-SUMIF($AP$2:$AY$2,"&lt;"&amp;AX$2,$AP60:$AY60)))</f>
        <v>0</v>
      </c>
      <c r="BI60" s="0" t="n">
        <f aca="false">MAX(0,MIN(AY60,$BT60-SUMIF($AP$2:$AY$2,"&lt;"&amp;AY$2,$AP60:$AY60)))</f>
        <v>0</v>
      </c>
      <c r="BJ60" s="0" t="n">
        <f aca="false">ROUND(V60-AF60-AZ60,2)</f>
        <v>0</v>
      </c>
      <c r="BK60" s="0" t="n">
        <f aca="false">ROUND(W60-AG60-BA60,2)</f>
        <v>0</v>
      </c>
      <c r="BL60" s="0" t="n">
        <f aca="false">ROUND(X60-AH60-BB60,2)</f>
        <v>0</v>
      </c>
      <c r="BM60" s="0" t="n">
        <f aca="false">ROUND(Y60-AI60-BC60,2)</f>
        <v>0</v>
      </c>
      <c r="BN60" s="0" t="n">
        <f aca="false">ROUND(Z60-AJ60-BD60,2)</f>
        <v>0</v>
      </c>
      <c r="BO60" s="0" t="n">
        <f aca="false">ROUND(AA60-AK60-BE60,2)</f>
        <v>0</v>
      </c>
      <c r="BP60" s="0" t="n">
        <f aca="false">ROUND(AB60-AL60-BF60,2)</f>
        <v>0</v>
      </c>
      <c r="BQ60" s="0" t="n">
        <f aca="false">ROUND(AC60-AM60-BG60,2)</f>
        <v>0</v>
      </c>
      <c r="BR60" s="0" t="n">
        <f aca="false">ROUND(AD60-AN60-BH60,2)</f>
        <v>0</v>
      </c>
      <c r="BS60" s="0" t="n">
        <f aca="false">ROUND(AE60-AO60-BI60,2)</f>
        <v>0</v>
      </c>
      <c r="BT60" s="0" t="n">
        <f aca="false">MAX(0,Plan!$C$4-SUM(AF60:AO60))</f>
        <v>650</v>
      </c>
      <c r="BU60" s="0" t="n">
        <f aca="false">ROUND(SUM(BJ60:BS60),2)</f>
        <v>0</v>
      </c>
      <c r="BV60" s="0" t="n">
        <f aca="false">SUM(AF60:AO60)+SUM(AZ60:BI60)</f>
        <v>0</v>
      </c>
      <c r="BW60" s="0" t="n">
        <f aca="false">SUM(L60:U60)</f>
        <v>0</v>
      </c>
    </row>
    <row r="61" customFormat="false" ht="15" hidden="false" customHeight="false" outlineLevel="0" collapsed="false">
      <c r="A61" s="0" t="n">
        <v>56</v>
      </c>
      <c r="B61" s="0" t="n">
        <f aca="false">BJ60</f>
        <v>0</v>
      </c>
      <c r="C61" s="0" t="n">
        <f aca="false">BK60</f>
        <v>0</v>
      </c>
      <c r="D61" s="0" t="n">
        <f aca="false">BL60</f>
        <v>0</v>
      </c>
      <c r="E61" s="0" t="n">
        <f aca="false">BM60</f>
        <v>0</v>
      </c>
      <c r="F61" s="0" t="n">
        <f aca="false">BN60</f>
        <v>0</v>
      </c>
      <c r="G61" s="0" t="n">
        <f aca="false">BO60</f>
        <v>0</v>
      </c>
      <c r="H61" s="0" t="n">
        <f aca="false">BP60</f>
        <v>0</v>
      </c>
      <c r="I61" s="0" t="n">
        <f aca="false">BQ60</f>
        <v>0</v>
      </c>
      <c r="J61" s="0" t="n">
        <f aca="false">BR60</f>
        <v>0</v>
      </c>
      <c r="K61" s="0" t="n">
        <f aca="false">BS60</f>
        <v>0</v>
      </c>
      <c r="L61" s="0" t="n">
        <f aca="false">ROUND(B61*N(Debts!$D$5)/12,2)</f>
        <v>0</v>
      </c>
      <c r="M61" s="0" t="n">
        <f aca="false">ROUND(C61*N(Debts!$D$6)/12,2)</f>
        <v>0</v>
      </c>
      <c r="N61" s="0" t="n">
        <f aca="false">ROUND(D61*N(Debts!$D$7)/12,2)</f>
        <v>0</v>
      </c>
      <c r="O61" s="0" t="n">
        <f aca="false">ROUND(E61*N(Debts!$D$8)/12,2)</f>
        <v>0</v>
      </c>
      <c r="P61" s="0" t="n">
        <f aca="false">ROUND(F61*N(Debts!$D$9)/12,2)</f>
        <v>0</v>
      </c>
      <c r="Q61" s="0" t="n">
        <f aca="false">ROUND(G61*N(Debts!$D$10)/12,2)</f>
        <v>0</v>
      </c>
      <c r="R61" s="0" t="n">
        <f aca="false">ROUND(H61*N(Debts!$D$11)/12,2)</f>
        <v>0</v>
      </c>
      <c r="S61" s="0" t="n">
        <f aca="false">ROUND(I61*N(Debts!$D$12)/12,2)</f>
        <v>0</v>
      </c>
      <c r="T61" s="0" t="n">
        <f aca="false">ROUND(J61*N(Debts!$D$13)/12,2)</f>
        <v>0</v>
      </c>
      <c r="U61" s="0" t="n">
        <f aca="false">ROUND(K61*N(Debts!$D$14)/12,2)</f>
        <v>0</v>
      </c>
      <c r="V61" s="0" t="n">
        <f aca="false">B61+L61</f>
        <v>0</v>
      </c>
      <c r="W61" s="0" t="n">
        <f aca="false">C61+M61</f>
        <v>0</v>
      </c>
      <c r="X61" s="0" t="n">
        <f aca="false">D61+N61</f>
        <v>0</v>
      </c>
      <c r="Y61" s="0" t="n">
        <f aca="false">E61+O61</f>
        <v>0</v>
      </c>
      <c r="Z61" s="0" t="n">
        <f aca="false">F61+P61</f>
        <v>0</v>
      </c>
      <c r="AA61" s="0" t="n">
        <f aca="false">G61+Q61</f>
        <v>0</v>
      </c>
      <c r="AB61" s="0" t="n">
        <f aca="false">H61+R61</f>
        <v>0</v>
      </c>
      <c r="AC61" s="0" t="n">
        <f aca="false">I61+S61</f>
        <v>0</v>
      </c>
      <c r="AD61" s="0" t="n">
        <f aca="false">J61+T61</f>
        <v>0</v>
      </c>
      <c r="AE61" s="0" t="n">
        <f aca="false">K61+U61</f>
        <v>0</v>
      </c>
      <c r="AF61" s="0" t="n">
        <f aca="false">MIN(N(Debts!$E$5),V61)</f>
        <v>0</v>
      </c>
      <c r="AG61" s="0" t="n">
        <f aca="false">MIN(N(Debts!$E$6),W61)</f>
        <v>0</v>
      </c>
      <c r="AH61" s="0" t="n">
        <f aca="false">MIN(N(Debts!$E$7),X61)</f>
        <v>0</v>
      </c>
      <c r="AI61" s="0" t="n">
        <f aca="false">MIN(N(Debts!$E$8),Y61)</f>
        <v>0</v>
      </c>
      <c r="AJ61" s="0" t="n">
        <f aca="false">MIN(N(Debts!$E$9),Z61)</f>
        <v>0</v>
      </c>
      <c r="AK61" s="0" t="n">
        <f aca="false">MIN(N(Debts!$E$10),AA61)</f>
        <v>0</v>
      </c>
      <c r="AL61" s="0" t="n">
        <f aca="false">MIN(N(Debts!$E$11),AB61)</f>
        <v>0</v>
      </c>
      <c r="AM61" s="0" t="n">
        <f aca="false">MIN(N(Debts!$E$12),AC61)</f>
        <v>0</v>
      </c>
      <c r="AN61" s="0" t="n">
        <f aca="false">MIN(N(Debts!$E$13),AD61)</f>
        <v>0</v>
      </c>
      <c r="AO61" s="0" t="n">
        <f aca="false">MIN(N(Debts!$E$14),AE61)</f>
        <v>0</v>
      </c>
      <c r="AP61" s="0" t="n">
        <f aca="false">V61-AF61</f>
        <v>0</v>
      </c>
      <c r="AQ61" s="0" t="n">
        <f aca="false">W61-AG61</f>
        <v>0</v>
      </c>
      <c r="AR61" s="0" t="n">
        <f aca="false">X61-AH61</f>
        <v>0</v>
      </c>
      <c r="AS61" s="0" t="n">
        <f aca="false">Y61-AI61</f>
        <v>0</v>
      </c>
      <c r="AT61" s="0" t="n">
        <f aca="false">Z61-AJ61</f>
        <v>0</v>
      </c>
      <c r="AU61" s="0" t="n">
        <f aca="false">AA61-AK61</f>
        <v>0</v>
      </c>
      <c r="AV61" s="0" t="n">
        <f aca="false">AB61-AL61</f>
        <v>0</v>
      </c>
      <c r="AW61" s="0" t="n">
        <f aca="false">AC61-AM61</f>
        <v>0</v>
      </c>
      <c r="AX61" s="0" t="n">
        <f aca="false">AD61-AN61</f>
        <v>0</v>
      </c>
      <c r="AY61" s="0" t="n">
        <f aca="false">AE61-AO61</f>
        <v>0</v>
      </c>
      <c r="AZ61" s="0" t="n">
        <f aca="false">MAX(0,MIN(AP61,$BT61-SUMIF($AP$2:$AY$2,"&lt;"&amp;AP$2,$AP61:$AY61)))</f>
        <v>0</v>
      </c>
      <c r="BA61" s="0" t="n">
        <f aca="false">MAX(0,MIN(AQ61,$BT61-SUMIF($AP$2:$AY$2,"&lt;"&amp;AQ$2,$AP61:$AY61)))</f>
        <v>0</v>
      </c>
      <c r="BB61" s="0" t="n">
        <f aca="false">MAX(0,MIN(AR61,$BT61-SUMIF($AP$2:$AY$2,"&lt;"&amp;AR$2,$AP61:$AY61)))</f>
        <v>0</v>
      </c>
      <c r="BC61" s="0" t="n">
        <f aca="false">MAX(0,MIN(AS61,$BT61-SUMIF($AP$2:$AY$2,"&lt;"&amp;AS$2,$AP61:$AY61)))</f>
        <v>0</v>
      </c>
      <c r="BD61" s="0" t="n">
        <f aca="false">MAX(0,MIN(AT61,$BT61-SUMIF($AP$2:$AY$2,"&lt;"&amp;AT$2,$AP61:$AY61)))</f>
        <v>0</v>
      </c>
      <c r="BE61" s="0" t="n">
        <f aca="false">MAX(0,MIN(AU61,$BT61-SUMIF($AP$2:$AY$2,"&lt;"&amp;AU$2,$AP61:$AY61)))</f>
        <v>0</v>
      </c>
      <c r="BF61" s="0" t="n">
        <f aca="false">MAX(0,MIN(AV61,$BT61-SUMIF($AP$2:$AY$2,"&lt;"&amp;AV$2,$AP61:$AY61)))</f>
        <v>0</v>
      </c>
      <c r="BG61" s="0" t="n">
        <f aca="false">MAX(0,MIN(AW61,$BT61-SUMIF($AP$2:$AY$2,"&lt;"&amp;AW$2,$AP61:$AY61)))</f>
        <v>0</v>
      </c>
      <c r="BH61" s="0" t="n">
        <f aca="false">MAX(0,MIN(AX61,$BT61-SUMIF($AP$2:$AY$2,"&lt;"&amp;AX$2,$AP61:$AY61)))</f>
        <v>0</v>
      </c>
      <c r="BI61" s="0" t="n">
        <f aca="false">MAX(0,MIN(AY61,$BT61-SUMIF($AP$2:$AY$2,"&lt;"&amp;AY$2,$AP61:$AY61)))</f>
        <v>0</v>
      </c>
      <c r="BJ61" s="0" t="n">
        <f aca="false">ROUND(V61-AF61-AZ61,2)</f>
        <v>0</v>
      </c>
      <c r="BK61" s="0" t="n">
        <f aca="false">ROUND(W61-AG61-BA61,2)</f>
        <v>0</v>
      </c>
      <c r="BL61" s="0" t="n">
        <f aca="false">ROUND(X61-AH61-BB61,2)</f>
        <v>0</v>
      </c>
      <c r="BM61" s="0" t="n">
        <f aca="false">ROUND(Y61-AI61-BC61,2)</f>
        <v>0</v>
      </c>
      <c r="BN61" s="0" t="n">
        <f aca="false">ROUND(Z61-AJ61-BD61,2)</f>
        <v>0</v>
      </c>
      <c r="BO61" s="0" t="n">
        <f aca="false">ROUND(AA61-AK61-BE61,2)</f>
        <v>0</v>
      </c>
      <c r="BP61" s="0" t="n">
        <f aca="false">ROUND(AB61-AL61-BF61,2)</f>
        <v>0</v>
      </c>
      <c r="BQ61" s="0" t="n">
        <f aca="false">ROUND(AC61-AM61-BG61,2)</f>
        <v>0</v>
      </c>
      <c r="BR61" s="0" t="n">
        <f aca="false">ROUND(AD61-AN61-BH61,2)</f>
        <v>0</v>
      </c>
      <c r="BS61" s="0" t="n">
        <f aca="false">ROUND(AE61-AO61-BI61,2)</f>
        <v>0</v>
      </c>
      <c r="BT61" s="0" t="n">
        <f aca="false">MAX(0,Plan!$C$4-SUM(AF61:AO61))</f>
        <v>650</v>
      </c>
      <c r="BU61" s="0" t="n">
        <f aca="false">ROUND(SUM(BJ61:BS61),2)</f>
        <v>0</v>
      </c>
      <c r="BV61" s="0" t="n">
        <f aca="false">SUM(AF61:AO61)+SUM(AZ61:BI61)</f>
        <v>0</v>
      </c>
      <c r="BW61" s="0" t="n">
        <f aca="false">SUM(L61:U61)</f>
        <v>0</v>
      </c>
    </row>
    <row r="62" customFormat="false" ht="15" hidden="false" customHeight="false" outlineLevel="0" collapsed="false">
      <c r="A62" s="0" t="n">
        <v>57</v>
      </c>
      <c r="B62" s="0" t="n">
        <f aca="false">BJ61</f>
        <v>0</v>
      </c>
      <c r="C62" s="0" t="n">
        <f aca="false">BK61</f>
        <v>0</v>
      </c>
      <c r="D62" s="0" t="n">
        <f aca="false">BL61</f>
        <v>0</v>
      </c>
      <c r="E62" s="0" t="n">
        <f aca="false">BM61</f>
        <v>0</v>
      </c>
      <c r="F62" s="0" t="n">
        <f aca="false">BN61</f>
        <v>0</v>
      </c>
      <c r="G62" s="0" t="n">
        <f aca="false">BO61</f>
        <v>0</v>
      </c>
      <c r="H62" s="0" t="n">
        <f aca="false">BP61</f>
        <v>0</v>
      </c>
      <c r="I62" s="0" t="n">
        <f aca="false">BQ61</f>
        <v>0</v>
      </c>
      <c r="J62" s="0" t="n">
        <f aca="false">BR61</f>
        <v>0</v>
      </c>
      <c r="K62" s="0" t="n">
        <f aca="false">BS61</f>
        <v>0</v>
      </c>
      <c r="L62" s="0" t="n">
        <f aca="false">ROUND(B62*N(Debts!$D$5)/12,2)</f>
        <v>0</v>
      </c>
      <c r="M62" s="0" t="n">
        <f aca="false">ROUND(C62*N(Debts!$D$6)/12,2)</f>
        <v>0</v>
      </c>
      <c r="N62" s="0" t="n">
        <f aca="false">ROUND(D62*N(Debts!$D$7)/12,2)</f>
        <v>0</v>
      </c>
      <c r="O62" s="0" t="n">
        <f aca="false">ROUND(E62*N(Debts!$D$8)/12,2)</f>
        <v>0</v>
      </c>
      <c r="P62" s="0" t="n">
        <f aca="false">ROUND(F62*N(Debts!$D$9)/12,2)</f>
        <v>0</v>
      </c>
      <c r="Q62" s="0" t="n">
        <f aca="false">ROUND(G62*N(Debts!$D$10)/12,2)</f>
        <v>0</v>
      </c>
      <c r="R62" s="0" t="n">
        <f aca="false">ROUND(H62*N(Debts!$D$11)/12,2)</f>
        <v>0</v>
      </c>
      <c r="S62" s="0" t="n">
        <f aca="false">ROUND(I62*N(Debts!$D$12)/12,2)</f>
        <v>0</v>
      </c>
      <c r="T62" s="0" t="n">
        <f aca="false">ROUND(J62*N(Debts!$D$13)/12,2)</f>
        <v>0</v>
      </c>
      <c r="U62" s="0" t="n">
        <f aca="false">ROUND(K62*N(Debts!$D$14)/12,2)</f>
        <v>0</v>
      </c>
      <c r="V62" s="0" t="n">
        <f aca="false">B62+L62</f>
        <v>0</v>
      </c>
      <c r="W62" s="0" t="n">
        <f aca="false">C62+M62</f>
        <v>0</v>
      </c>
      <c r="X62" s="0" t="n">
        <f aca="false">D62+N62</f>
        <v>0</v>
      </c>
      <c r="Y62" s="0" t="n">
        <f aca="false">E62+O62</f>
        <v>0</v>
      </c>
      <c r="Z62" s="0" t="n">
        <f aca="false">F62+P62</f>
        <v>0</v>
      </c>
      <c r="AA62" s="0" t="n">
        <f aca="false">G62+Q62</f>
        <v>0</v>
      </c>
      <c r="AB62" s="0" t="n">
        <f aca="false">H62+R62</f>
        <v>0</v>
      </c>
      <c r="AC62" s="0" t="n">
        <f aca="false">I62+S62</f>
        <v>0</v>
      </c>
      <c r="AD62" s="0" t="n">
        <f aca="false">J62+T62</f>
        <v>0</v>
      </c>
      <c r="AE62" s="0" t="n">
        <f aca="false">K62+U62</f>
        <v>0</v>
      </c>
      <c r="AF62" s="0" t="n">
        <f aca="false">MIN(N(Debts!$E$5),V62)</f>
        <v>0</v>
      </c>
      <c r="AG62" s="0" t="n">
        <f aca="false">MIN(N(Debts!$E$6),W62)</f>
        <v>0</v>
      </c>
      <c r="AH62" s="0" t="n">
        <f aca="false">MIN(N(Debts!$E$7),X62)</f>
        <v>0</v>
      </c>
      <c r="AI62" s="0" t="n">
        <f aca="false">MIN(N(Debts!$E$8),Y62)</f>
        <v>0</v>
      </c>
      <c r="AJ62" s="0" t="n">
        <f aca="false">MIN(N(Debts!$E$9),Z62)</f>
        <v>0</v>
      </c>
      <c r="AK62" s="0" t="n">
        <f aca="false">MIN(N(Debts!$E$10),AA62)</f>
        <v>0</v>
      </c>
      <c r="AL62" s="0" t="n">
        <f aca="false">MIN(N(Debts!$E$11),AB62)</f>
        <v>0</v>
      </c>
      <c r="AM62" s="0" t="n">
        <f aca="false">MIN(N(Debts!$E$12),AC62)</f>
        <v>0</v>
      </c>
      <c r="AN62" s="0" t="n">
        <f aca="false">MIN(N(Debts!$E$13),AD62)</f>
        <v>0</v>
      </c>
      <c r="AO62" s="0" t="n">
        <f aca="false">MIN(N(Debts!$E$14),AE62)</f>
        <v>0</v>
      </c>
      <c r="AP62" s="0" t="n">
        <f aca="false">V62-AF62</f>
        <v>0</v>
      </c>
      <c r="AQ62" s="0" t="n">
        <f aca="false">W62-AG62</f>
        <v>0</v>
      </c>
      <c r="AR62" s="0" t="n">
        <f aca="false">X62-AH62</f>
        <v>0</v>
      </c>
      <c r="AS62" s="0" t="n">
        <f aca="false">Y62-AI62</f>
        <v>0</v>
      </c>
      <c r="AT62" s="0" t="n">
        <f aca="false">Z62-AJ62</f>
        <v>0</v>
      </c>
      <c r="AU62" s="0" t="n">
        <f aca="false">AA62-AK62</f>
        <v>0</v>
      </c>
      <c r="AV62" s="0" t="n">
        <f aca="false">AB62-AL62</f>
        <v>0</v>
      </c>
      <c r="AW62" s="0" t="n">
        <f aca="false">AC62-AM62</f>
        <v>0</v>
      </c>
      <c r="AX62" s="0" t="n">
        <f aca="false">AD62-AN62</f>
        <v>0</v>
      </c>
      <c r="AY62" s="0" t="n">
        <f aca="false">AE62-AO62</f>
        <v>0</v>
      </c>
      <c r="AZ62" s="0" t="n">
        <f aca="false">MAX(0,MIN(AP62,$BT62-SUMIF($AP$2:$AY$2,"&lt;"&amp;AP$2,$AP62:$AY62)))</f>
        <v>0</v>
      </c>
      <c r="BA62" s="0" t="n">
        <f aca="false">MAX(0,MIN(AQ62,$BT62-SUMIF($AP$2:$AY$2,"&lt;"&amp;AQ$2,$AP62:$AY62)))</f>
        <v>0</v>
      </c>
      <c r="BB62" s="0" t="n">
        <f aca="false">MAX(0,MIN(AR62,$BT62-SUMIF($AP$2:$AY$2,"&lt;"&amp;AR$2,$AP62:$AY62)))</f>
        <v>0</v>
      </c>
      <c r="BC62" s="0" t="n">
        <f aca="false">MAX(0,MIN(AS62,$BT62-SUMIF($AP$2:$AY$2,"&lt;"&amp;AS$2,$AP62:$AY62)))</f>
        <v>0</v>
      </c>
      <c r="BD62" s="0" t="n">
        <f aca="false">MAX(0,MIN(AT62,$BT62-SUMIF($AP$2:$AY$2,"&lt;"&amp;AT$2,$AP62:$AY62)))</f>
        <v>0</v>
      </c>
      <c r="BE62" s="0" t="n">
        <f aca="false">MAX(0,MIN(AU62,$BT62-SUMIF($AP$2:$AY$2,"&lt;"&amp;AU$2,$AP62:$AY62)))</f>
        <v>0</v>
      </c>
      <c r="BF62" s="0" t="n">
        <f aca="false">MAX(0,MIN(AV62,$BT62-SUMIF($AP$2:$AY$2,"&lt;"&amp;AV$2,$AP62:$AY62)))</f>
        <v>0</v>
      </c>
      <c r="BG62" s="0" t="n">
        <f aca="false">MAX(0,MIN(AW62,$BT62-SUMIF($AP$2:$AY$2,"&lt;"&amp;AW$2,$AP62:$AY62)))</f>
        <v>0</v>
      </c>
      <c r="BH62" s="0" t="n">
        <f aca="false">MAX(0,MIN(AX62,$BT62-SUMIF($AP$2:$AY$2,"&lt;"&amp;AX$2,$AP62:$AY62)))</f>
        <v>0</v>
      </c>
      <c r="BI62" s="0" t="n">
        <f aca="false">MAX(0,MIN(AY62,$BT62-SUMIF($AP$2:$AY$2,"&lt;"&amp;AY$2,$AP62:$AY62)))</f>
        <v>0</v>
      </c>
      <c r="BJ62" s="0" t="n">
        <f aca="false">ROUND(V62-AF62-AZ62,2)</f>
        <v>0</v>
      </c>
      <c r="BK62" s="0" t="n">
        <f aca="false">ROUND(W62-AG62-BA62,2)</f>
        <v>0</v>
      </c>
      <c r="BL62" s="0" t="n">
        <f aca="false">ROUND(X62-AH62-BB62,2)</f>
        <v>0</v>
      </c>
      <c r="BM62" s="0" t="n">
        <f aca="false">ROUND(Y62-AI62-BC62,2)</f>
        <v>0</v>
      </c>
      <c r="BN62" s="0" t="n">
        <f aca="false">ROUND(Z62-AJ62-BD62,2)</f>
        <v>0</v>
      </c>
      <c r="BO62" s="0" t="n">
        <f aca="false">ROUND(AA62-AK62-BE62,2)</f>
        <v>0</v>
      </c>
      <c r="BP62" s="0" t="n">
        <f aca="false">ROUND(AB62-AL62-BF62,2)</f>
        <v>0</v>
      </c>
      <c r="BQ62" s="0" t="n">
        <f aca="false">ROUND(AC62-AM62-BG62,2)</f>
        <v>0</v>
      </c>
      <c r="BR62" s="0" t="n">
        <f aca="false">ROUND(AD62-AN62-BH62,2)</f>
        <v>0</v>
      </c>
      <c r="BS62" s="0" t="n">
        <f aca="false">ROUND(AE62-AO62-BI62,2)</f>
        <v>0</v>
      </c>
      <c r="BT62" s="0" t="n">
        <f aca="false">MAX(0,Plan!$C$4-SUM(AF62:AO62))</f>
        <v>650</v>
      </c>
      <c r="BU62" s="0" t="n">
        <f aca="false">ROUND(SUM(BJ62:BS62),2)</f>
        <v>0</v>
      </c>
      <c r="BV62" s="0" t="n">
        <f aca="false">SUM(AF62:AO62)+SUM(AZ62:BI62)</f>
        <v>0</v>
      </c>
      <c r="BW62" s="0" t="n">
        <f aca="false">SUM(L62:U62)</f>
        <v>0</v>
      </c>
    </row>
    <row r="63" customFormat="false" ht="15" hidden="false" customHeight="false" outlineLevel="0" collapsed="false">
      <c r="A63" s="0" t="n">
        <v>58</v>
      </c>
      <c r="B63" s="0" t="n">
        <f aca="false">BJ62</f>
        <v>0</v>
      </c>
      <c r="C63" s="0" t="n">
        <f aca="false">BK62</f>
        <v>0</v>
      </c>
      <c r="D63" s="0" t="n">
        <f aca="false">BL62</f>
        <v>0</v>
      </c>
      <c r="E63" s="0" t="n">
        <f aca="false">BM62</f>
        <v>0</v>
      </c>
      <c r="F63" s="0" t="n">
        <f aca="false">BN62</f>
        <v>0</v>
      </c>
      <c r="G63" s="0" t="n">
        <f aca="false">BO62</f>
        <v>0</v>
      </c>
      <c r="H63" s="0" t="n">
        <f aca="false">BP62</f>
        <v>0</v>
      </c>
      <c r="I63" s="0" t="n">
        <f aca="false">BQ62</f>
        <v>0</v>
      </c>
      <c r="J63" s="0" t="n">
        <f aca="false">BR62</f>
        <v>0</v>
      </c>
      <c r="K63" s="0" t="n">
        <f aca="false">BS62</f>
        <v>0</v>
      </c>
      <c r="L63" s="0" t="n">
        <f aca="false">ROUND(B63*N(Debts!$D$5)/12,2)</f>
        <v>0</v>
      </c>
      <c r="M63" s="0" t="n">
        <f aca="false">ROUND(C63*N(Debts!$D$6)/12,2)</f>
        <v>0</v>
      </c>
      <c r="N63" s="0" t="n">
        <f aca="false">ROUND(D63*N(Debts!$D$7)/12,2)</f>
        <v>0</v>
      </c>
      <c r="O63" s="0" t="n">
        <f aca="false">ROUND(E63*N(Debts!$D$8)/12,2)</f>
        <v>0</v>
      </c>
      <c r="P63" s="0" t="n">
        <f aca="false">ROUND(F63*N(Debts!$D$9)/12,2)</f>
        <v>0</v>
      </c>
      <c r="Q63" s="0" t="n">
        <f aca="false">ROUND(G63*N(Debts!$D$10)/12,2)</f>
        <v>0</v>
      </c>
      <c r="R63" s="0" t="n">
        <f aca="false">ROUND(H63*N(Debts!$D$11)/12,2)</f>
        <v>0</v>
      </c>
      <c r="S63" s="0" t="n">
        <f aca="false">ROUND(I63*N(Debts!$D$12)/12,2)</f>
        <v>0</v>
      </c>
      <c r="T63" s="0" t="n">
        <f aca="false">ROUND(J63*N(Debts!$D$13)/12,2)</f>
        <v>0</v>
      </c>
      <c r="U63" s="0" t="n">
        <f aca="false">ROUND(K63*N(Debts!$D$14)/12,2)</f>
        <v>0</v>
      </c>
      <c r="V63" s="0" t="n">
        <f aca="false">B63+L63</f>
        <v>0</v>
      </c>
      <c r="W63" s="0" t="n">
        <f aca="false">C63+M63</f>
        <v>0</v>
      </c>
      <c r="X63" s="0" t="n">
        <f aca="false">D63+N63</f>
        <v>0</v>
      </c>
      <c r="Y63" s="0" t="n">
        <f aca="false">E63+O63</f>
        <v>0</v>
      </c>
      <c r="Z63" s="0" t="n">
        <f aca="false">F63+P63</f>
        <v>0</v>
      </c>
      <c r="AA63" s="0" t="n">
        <f aca="false">G63+Q63</f>
        <v>0</v>
      </c>
      <c r="AB63" s="0" t="n">
        <f aca="false">H63+R63</f>
        <v>0</v>
      </c>
      <c r="AC63" s="0" t="n">
        <f aca="false">I63+S63</f>
        <v>0</v>
      </c>
      <c r="AD63" s="0" t="n">
        <f aca="false">J63+T63</f>
        <v>0</v>
      </c>
      <c r="AE63" s="0" t="n">
        <f aca="false">K63+U63</f>
        <v>0</v>
      </c>
      <c r="AF63" s="0" t="n">
        <f aca="false">MIN(N(Debts!$E$5),V63)</f>
        <v>0</v>
      </c>
      <c r="AG63" s="0" t="n">
        <f aca="false">MIN(N(Debts!$E$6),W63)</f>
        <v>0</v>
      </c>
      <c r="AH63" s="0" t="n">
        <f aca="false">MIN(N(Debts!$E$7),X63)</f>
        <v>0</v>
      </c>
      <c r="AI63" s="0" t="n">
        <f aca="false">MIN(N(Debts!$E$8),Y63)</f>
        <v>0</v>
      </c>
      <c r="AJ63" s="0" t="n">
        <f aca="false">MIN(N(Debts!$E$9),Z63)</f>
        <v>0</v>
      </c>
      <c r="AK63" s="0" t="n">
        <f aca="false">MIN(N(Debts!$E$10),AA63)</f>
        <v>0</v>
      </c>
      <c r="AL63" s="0" t="n">
        <f aca="false">MIN(N(Debts!$E$11),AB63)</f>
        <v>0</v>
      </c>
      <c r="AM63" s="0" t="n">
        <f aca="false">MIN(N(Debts!$E$12),AC63)</f>
        <v>0</v>
      </c>
      <c r="AN63" s="0" t="n">
        <f aca="false">MIN(N(Debts!$E$13),AD63)</f>
        <v>0</v>
      </c>
      <c r="AO63" s="0" t="n">
        <f aca="false">MIN(N(Debts!$E$14),AE63)</f>
        <v>0</v>
      </c>
      <c r="AP63" s="0" t="n">
        <f aca="false">V63-AF63</f>
        <v>0</v>
      </c>
      <c r="AQ63" s="0" t="n">
        <f aca="false">W63-AG63</f>
        <v>0</v>
      </c>
      <c r="AR63" s="0" t="n">
        <f aca="false">X63-AH63</f>
        <v>0</v>
      </c>
      <c r="AS63" s="0" t="n">
        <f aca="false">Y63-AI63</f>
        <v>0</v>
      </c>
      <c r="AT63" s="0" t="n">
        <f aca="false">Z63-AJ63</f>
        <v>0</v>
      </c>
      <c r="AU63" s="0" t="n">
        <f aca="false">AA63-AK63</f>
        <v>0</v>
      </c>
      <c r="AV63" s="0" t="n">
        <f aca="false">AB63-AL63</f>
        <v>0</v>
      </c>
      <c r="AW63" s="0" t="n">
        <f aca="false">AC63-AM63</f>
        <v>0</v>
      </c>
      <c r="AX63" s="0" t="n">
        <f aca="false">AD63-AN63</f>
        <v>0</v>
      </c>
      <c r="AY63" s="0" t="n">
        <f aca="false">AE63-AO63</f>
        <v>0</v>
      </c>
      <c r="AZ63" s="0" t="n">
        <f aca="false">MAX(0,MIN(AP63,$BT63-SUMIF($AP$2:$AY$2,"&lt;"&amp;AP$2,$AP63:$AY63)))</f>
        <v>0</v>
      </c>
      <c r="BA63" s="0" t="n">
        <f aca="false">MAX(0,MIN(AQ63,$BT63-SUMIF($AP$2:$AY$2,"&lt;"&amp;AQ$2,$AP63:$AY63)))</f>
        <v>0</v>
      </c>
      <c r="BB63" s="0" t="n">
        <f aca="false">MAX(0,MIN(AR63,$BT63-SUMIF($AP$2:$AY$2,"&lt;"&amp;AR$2,$AP63:$AY63)))</f>
        <v>0</v>
      </c>
      <c r="BC63" s="0" t="n">
        <f aca="false">MAX(0,MIN(AS63,$BT63-SUMIF($AP$2:$AY$2,"&lt;"&amp;AS$2,$AP63:$AY63)))</f>
        <v>0</v>
      </c>
      <c r="BD63" s="0" t="n">
        <f aca="false">MAX(0,MIN(AT63,$BT63-SUMIF($AP$2:$AY$2,"&lt;"&amp;AT$2,$AP63:$AY63)))</f>
        <v>0</v>
      </c>
      <c r="BE63" s="0" t="n">
        <f aca="false">MAX(0,MIN(AU63,$BT63-SUMIF($AP$2:$AY$2,"&lt;"&amp;AU$2,$AP63:$AY63)))</f>
        <v>0</v>
      </c>
      <c r="BF63" s="0" t="n">
        <f aca="false">MAX(0,MIN(AV63,$BT63-SUMIF($AP$2:$AY$2,"&lt;"&amp;AV$2,$AP63:$AY63)))</f>
        <v>0</v>
      </c>
      <c r="BG63" s="0" t="n">
        <f aca="false">MAX(0,MIN(AW63,$BT63-SUMIF($AP$2:$AY$2,"&lt;"&amp;AW$2,$AP63:$AY63)))</f>
        <v>0</v>
      </c>
      <c r="BH63" s="0" t="n">
        <f aca="false">MAX(0,MIN(AX63,$BT63-SUMIF($AP$2:$AY$2,"&lt;"&amp;AX$2,$AP63:$AY63)))</f>
        <v>0</v>
      </c>
      <c r="BI63" s="0" t="n">
        <f aca="false">MAX(0,MIN(AY63,$BT63-SUMIF($AP$2:$AY$2,"&lt;"&amp;AY$2,$AP63:$AY63)))</f>
        <v>0</v>
      </c>
      <c r="BJ63" s="0" t="n">
        <f aca="false">ROUND(V63-AF63-AZ63,2)</f>
        <v>0</v>
      </c>
      <c r="BK63" s="0" t="n">
        <f aca="false">ROUND(W63-AG63-BA63,2)</f>
        <v>0</v>
      </c>
      <c r="BL63" s="0" t="n">
        <f aca="false">ROUND(X63-AH63-BB63,2)</f>
        <v>0</v>
      </c>
      <c r="BM63" s="0" t="n">
        <f aca="false">ROUND(Y63-AI63-BC63,2)</f>
        <v>0</v>
      </c>
      <c r="BN63" s="0" t="n">
        <f aca="false">ROUND(Z63-AJ63-BD63,2)</f>
        <v>0</v>
      </c>
      <c r="BO63" s="0" t="n">
        <f aca="false">ROUND(AA63-AK63-BE63,2)</f>
        <v>0</v>
      </c>
      <c r="BP63" s="0" t="n">
        <f aca="false">ROUND(AB63-AL63-BF63,2)</f>
        <v>0</v>
      </c>
      <c r="BQ63" s="0" t="n">
        <f aca="false">ROUND(AC63-AM63-BG63,2)</f>
        <v>0</v>
      </c>
      <c r="BR63" s="0" t="n">
        <f aca="false">ROUND(AD63-AN63-BH63,2)</f>
        <v>0</v>
      </c>
      <c r="BS63" s="0" t="n">
        <f aca="false">ROUND(AE63-AO63-BI63,2)</f>
        <v>0</v>
      </c>
      <c r="BT63" s="0" t="n">
        <f aca="false">MAX(0,Plan!$C$4-SUM(AF63:AO63))</f>
        <v>650</v>
      </c>
      <c r="BU63" s="0" t="n">
        <f aca="false">ROUND(SUM(BJ63:BS63),2)</f>
        <v>0</v>
      </c>
      <c r="BV63" s="0" t="n">
        <f aca="false">SUM(AF63:AO63)+SUM(AZ63:BI63)</f>
        <v>0</v>
      </c>
      <c r="BW63" s="0" t="n">
        <f aca="false">SUM(L63:U63)</f>
        <v>0</v>
      </c>
    </row>
    <row r="64" customFormat="false" ht="15" hidden="false" customHeight="false" outlineLevel="0" collapsed="false">
      <c r="A64" s="0" t="n">
        <v>59</v>
      </c>
      <c r="B64" s="0" t="n">
        <f aca="false">BJ63</f>
        <v>0</v>
      </c>
      <c r="C64" s="0" t="n">
        <f aca="false">BK63</f>
        <v>0</v>
      </c>
      <c r="D64" s="0" t="n">
        <f aca="false">BL63</f>
        <v>0</v>
      </c>
      <c r="E64" s="0" t="n">
        <f aca="false">BM63</f>
        <v>0</v>
      </c>
      <c r="F64" s="0" t="n">
        <f aca="false">BN63</f>
        <v>0</v>
      </c>
      <c r="G64" s="0" t="n">
        <f aca="false">BO63</f>
        <v>0</v>
      </c>
      <c r="H64" s="0" t="n">
        <f aca="false">BP63</f>
        <v>0</v>
      </c>
      <c r="I64" s="0" t="n">
        <f aca="false">BQ63</f>
        <v>0</v>
      </c>
      <c r="J64" s="0" t="n">
        <f aca="false">BR63</f>
        <v>0</v>
      </c>
      <c r="K64" s="0" t="n">
        <f aca="false">BS63</f>
        <v>0</v>
      </c>
      <c r="L64" s="0" t="n">
        <f aca="false">ROUND(B64*N(Debts!$D$5)/12,2)</f>
        <v>0</v>
      </c>
      <c r="M64" s="0" t="n">
        <f aca="false">ROUND(C64*N(Debts!$D$6)/12,2)</f>
        <v>0</v>
      </c>
      <c r="N64" s="0" t="n">
        <f aca="false">ROUND(D64*N(Debts!$D$7)/12,2)</f>
        <v>0</v>
      </c>
      <c r="O64" s="0" t="n">
        <f aca="false">ROUND(E64*N(Debts!$D$8)/12,2)</f>
        <v>0</v>
      </c>
      <c r="P64" s="0" t="n">
        <f aca="false">ROUND(F64*N(Debts!$D$9)/12,2)</f>
        <v>0</v>
      </c>
      <c r="Q64" s="0" t="n">
        <f aca="false">ROUND(G64*N(Debts!$D$10)/12,2)</f>
        <v>0</v>
      </c>
      <c r="R64" s="0" t="n">
        <f aca="false">ROUND(H64*N(Debts!$D$11)/12,2)</f>
        <v>0</v>
      </c>
      <c r="S64" s="0" t="n">
        <f aca="false">ROUND(I64*N(Debts!$D$12)/12,2)</f>
        <v>0</v>
      </c>
      <c r="T64" s="0" t="n">
        <f aca="false">ROUND(J64*N(Debts!$D$13)/12,2)</f>
        <v>0</v>
      </c>
      <c r="U64" s="0" t="n">
        <f aca="false">ROUND(K64*N(Debts!$D$14)/12,2)</f>
        <v>0</v>
      </c>
      <c r="V64" s="0" t="n">
        <f aca="false">B64+L64</f>
        <v>0</v>
      </c>
      <c r="W64" s="0" t="n">
        <f aca="false">C64+M64</f>
        <v>0</v>
      </c>
      <c r="X64" s="0" t="n">
        <f aca="false">D64+N64</f>
        <v>0</v>
      </c>
      <c r="Y64" s="0" t="n">
        <f aca="false">E64+O64</f>
        <v>0</v>
      </c>
      <c r="Z64" s="0" t="n">
        <f aca="false">F64+P64</f>
        <v>0</v>
      </c>
      <c r="AA64" s="0" t="n">
        <f aca="false">G64+Q64</f>
        <v>0</v>
      </c>
      <c r="AB64" s="0" t="n">
        <f aca="false">H64+R64</f>
        <v>0</v>
      </c>
      <c r="AC64" s="0" t="n">
        <f aca="false">I64+S64</f>
        <v>0</v>
      </c>
      <c r="AD64" s="0" t="n">
        <f aca="false">J64+T64</f>
        <v>0</v>
      </c>
      <c r="AE64" s="0" t="n">
        <f aca="false">K64+U64</f>
        <v>0</v>
      </c>
      <c r="AF64" s="0" t="n">
        <f aca="false">MIN(N(Debts!$E$5),V64)</f>
        <v>0</v>
      </c>
      <c r="AG64" s="0" t="n">
        <f aca="false">MIN(N(Debts!$E$6),W64)</f>
        <v>0</v>
      </c>
      <c r="AH64" s="0" t="n">
        <f aca="false">MIN(N(Debts!$E$7),X64)</f>
        <v>0</v>
      </c>
      <c r="AI64" s="0" t="n">
        <f aca="false">MIN(N(Debts!$E$8),Y64)</f>
        <v>0</v>
      </c>
      <c r="AJ64" s="0" t="n">
        <f aca="false">MIN(N(Debts!$E$9),Z64)</f>
        <v>0</v>
      </c>
      <c r="AK64" s="0" t="n">
        <f aca="false">MIN(N(Debts!$E$10),AA64)</f>
        <v>0</v>
      </c>
      <c r="AL64" s="0" t="n">
        <f aca="false">MIN(N(Debts!$E$11),AB64)</f>
        <v>0</v>
      </c>
      <c r="AM64" s="0" t="n">
        <f aca="false">MIN(N(Debts!$E$12),AC64)</f>
        <v>0</v>
      </c>
      <c r="AN64" s="0" t="n">
        <f aca="false">MIN(N(Debts!$E$13),AD64)</f>
        <v>0</v>
      </c>
      <c r="AO64" s="0" t="n">
        <f aca="false">MIN(N(Debts!$E$14),AE64)</f>
        <v>0</v>
      </c>
      <c r="AP64" s="0" t="n">
        <f aca="false">V64-AF64</f>
        <v>0</v>
      </c>
      <c r="AQ64" s="0" t="n">
        <f aca="false">W64-AG64</f>
        <v>0</v>
      </c>
      <c r="AR64" s="0" t="n">
        <f aca="false">X64-AH64</f>
        <v>0</v>
      </c>
      <c r="AS64" s="0" t="n">
        <f aca="false">Y64-AI64</f>
        <v>0</v>
      </c>
      <c r="AT64" s="0" t="n">
        <f aca="false">Z64-AJ64</f>
        <v>0</v>
      </c>
      <c r="AU64" s="0" t="n">
        <f aca="false">AA64-AK64</f>
        <v>0</v>
      </c>
      <c r="AV64" s="0" t="n">
        <f aca="false">AB64-AL64</f>
        <v>0</v>
      </c>
      <c r="AW64" s="0" t="n">
        <f aca="false">AC64-AM64</f>
        <v>0</v>
      </c>
      <c r="AX64" s="0" t="n">
        <f aca="false">AD64-AN64</f>
        <v>0</v>
      </c>
      <c r="AY64" s="0" t="n">
        <f aca="false">AE64-AO64</f>
        <v>0</v>
      </c>
      <c r="AZ64" s="0" t="n">
        <f aca="false">MAX(0,MIN(AP64,$BT64-SUMIF($AP$2:$AY$2,"&lt;"&amp;AP$2,$AP64:$AY64)))</f>
        <v>0</v>
      </c>
      <c r="BA64" s="0" t="n">
        <f aca="false">MAX(0,MIN(AQ64,$BT64-SUMIF($AP$2:$AY$2,"&lt;"&amp;AQ$2,$AP64:$AY64)))</f>
        <v>0</v>
      </c>
      <c r="BB64" s="0" t="n">
        <f aca="false">MAX(0,MIN(AR64,$BT64-SUMIF($AP$2:$AY$2,"&lt;"&amp;AR$2,$AP64:$AY64)))</f>
        <v>0</v>
      </c>
      <c r="BC64" s="0" t="n">
        <f aca="false">MAX(0,MIN(AS64,$BT64-SUMIF($AP$2:$AY$2,"&lt;"&amp;AS$2,$AP64:$AY64)))</f>
        <v>0</v>
      </c>
      <c r="BD64" s="0" t="n">
        <f aca="false">MAX(0,MIN(AT64,$BT64-SUMIF($AP$2:$AY$2,"&lt;"&amp;AT$2,$AP64:$AY64)))</f>
        <v>0</v>
      </c>
      <c r="BE64" s="0" t="n">
        <f aca="false">MAX(0,MIN(AU64,$BT64-SUMIF($AP$2:$AY$2,"&lt;"&amp;AU$2,$AP64:$AY64)))</f>
        <v>0</v>
      </c>
      <c r="BF64" s="0" t="n">
        <f aca="false">MAX(0,MIN(AV64,$BT64-SUMIF($AP$2:$AY$2,"&lt;"&amp;AV$2,$AP64:$AY64)))</f>
        <v>0</v>
      </c>
      <c r="BG64" s="0" t="n">
        <f aca="false">MAX(0,MIN(AW64,$BT64-SUMIF($AP$2:$AY$2,"&lt;"&amp;AW$2,$AP64:$AY64)))</f>
        <v>0</v>
      </c>
      <c r="BH64" s="0" t="n">
        <f aca="false">MAX(0,MIN(AX64,$BT64-SUMIF($AP$2:$AY$2,"&lt;"&amp;AX$2,$AP64:$AY64)))</f>
        <v>0</v>
      </c>
      <c r="BI64" s="0" t="n">
        <f aca="false">MAX(0,MIN(AY64,$BT64-SUMIF($AP$2:$AY$2,"&lt;"&amp;AY$2,$AP64:$AY64)))</f>
        <v>0</v>
      </c>
      <c r="BJ64" s="0" t="n">
        <f aca="false">ROUND(V64-AF64-AZ64,2)</f>
        <v>0</v>
      </c>
      <c r="BK64" s="0" t="n">
        <f aca="false">ROUND(W64-AG64-BA64,2)</f>
        <v>0</v>
      </c>
      <c r="BL64" s="0" t="n">
        <f aca="false">ROUND(X64-AH64-BB64,2)</f>
        <v>0</v>
      </c>
      <c r="BM64" s="0" t="n">
        <f aca="false">ROUND(Y64-AI64-BC64,2)</f>
        <v>0</v>
      </c>
      <c r="BN64" s="0" t="n">
        <f aca="false">ROUND(Z64-AJ64-BD64,2)</f>
        <v>0</v>
      </c>
      <c r="BO64" s="0" t="n">
        <f aca="false">ROUND(AA64-AK64-BE64,2)</f>
        <v>0</v>
      </c>
      <c r="BP64" s="0" t="n">
        <f aca="false">ROUND(AB64-AL64-BF64,2)</f>
        <v>0</v>
      </c>
      <c r="BQ64" s="0" t="n">
        <f aca="false">ROUND(AC64-AM64-BG64,2)</f>
        <v>0</v>
      </c>
      <c r="BR64" s="0" t="n">
        <f aca="false">ROUND(AD64-AN64-BH64,2)</f>
        <v>0</v>
      </c>
      <c r="BS64" s="0" t="n">
        <f aca="false">ROUND(AE64-AO64-BI64,2)</f>
        <v>0</v>
      </c>
      <c r="BT64" s="0" t="n">
        <f aca="false">MAX(0,Plan!$C$4-SUM(AF64:AO64))</f>
        <v>650</v>
      </c>
      <c r="BU64" s="0" t="n">
        <f aca="false">ROUND(SUM(BJ64:BS64),2)</f>
        <v>0</v>
      </c>
      <c r="BV64" s="0" t="n">
        <f aca="false">SUM(AF64:AO64)+SUM(AZ64:BI64)</f>
        <v>0</v>
      </c>
      <c r="BW64" s="0" t="n">
        <f aca="false">SUM(L64:U64)</f>
        <v>0</v>
      </c>
    </row>
    <row r="65" customFormat="false" ht="15" hidden="false" customHeight="false" outlineLevel="0" collapsed="false">
      <c r="A65" s="0" t="n">
        <v>60</v>
      </c>
      <c r="B65" s="0" t="n">
        <f aca="false">BJ64</f>
        <v>0</v>
      </c>
      <c r="C65" s="0" t="n">
        <f aca="false">BK64</f>
        <v>0</v>
      </c>
      <c r="D65" s="0" t="n">
        <f aca="false">BL64</f>
        <v>0</v>
      </c>
      <c r="E65" s="0" t="n">
        <f aca="false">BM64</f>
        <v>0</v>
      </c>
      <c r="F65" s="0" t="n">
        <f aca="false">BN64</f>
        <v>0</v>
      </c>
      <c r="G65" s="0" t="n">
        <f aca="false">BO64</f>
        <v>0</v>
      </c>
      <c r="H65" s="0" t="n">
        <f aca="false">BP64</f>
        <v>0</v>
      </c>
      <c r="I65" s="0" t="n">
        <f aca="false">BQ64</f>
        <v>0</v>
      </c>
      <c r="J65" s="0" t="n">
        <f aca="false">BR64</f>
        <v>0</v>
      </c>
      <c r="K65" s="0" t="n">
        <f aca="false">BS64</f>
        <v>0</v>
      </c>
      <c r="L65" s="0" t="n">
        <f aca="false">ROUND(B65*N(Debts!$D$5)/12,2)</f>
        <v>0</v>
      </c>
      <c r="M65" s="0" t="n">
        <f aca="false">ROUND(C65*N(Debts!$D$6)/12,2)</f>
        <v>0</v>
      </c>
      <c r="N65" s="0" t="n">
        <f aca="false">ROUND(D65*N(Debts!$D$7)/12,2)</f>
        <v>0</v>
      </c>
      <c r="O65" s="0" t="n">
        <f aca="false">ROUND(E65*N(Debts!$D$8)/12,2)</f>
        <v>0</v>
      </c>
      <c r="P65" s="0" t="n">
        <f aca="false">ROUND(F65*N(Debts!$D$9)/12,2)</f>
        <v>0</v>
      </c>
      <c r="Q65" s="0" t="n">
        <f aca="false">ROUND(G65*N(Debts!$D$10)/12,2)</f>
        <v>0</v>
      </c>
      <c r="R65" s="0" t="n">
        <f aca="false">ROUND(H65*N(Debts!$D$11)/12,2)</f>
        <v>0</v>
      </c>
      <c r="S65" s="0" t="n">
        <f aca="false">ROUND(I65*N(Debts!$D$12)/12,2)</f>
        <v>0</v>
      </c>
      <c r="T65" s="0" t="n">
        <f aca="false">ROUND(J65*N(Debts!$D$13)/12,2)</f>
        <v>0</v>
      </c>
      <c r="U65" s="0" t="n">
        <f aca="false">ROUND(K65*N(Debts!$D$14)/12,2)</f>
        <v>0</v>
      </c>
      <c r="V65" s="0" t="n">
        <f aca="false">B65+L65</f>
        <v>0</v>
      </c>
      <c r="W65" s="0" t="n">
        <f aca="false">C65+M65</f>
        <v>0</v>
      </c>
      <c r="X65" s="0" t="n">
        <f aca="false">D65+N65</f>
        <v>0</v>
      </c>
      <c r="Y65" s="0" t="n">
        <f aca="false">E65+O65</f>
        <v>0</v>
      </c>
      <c r="Z65" s="0" t="n">
        <f aca="false">F65+P65</f>
        <v>0</v>
      </c>
      <c r="AA65" s="0" t="n">
        <f aca="false">G65+Q65</f>
        <v>0</v>
      </c>
      <c r="AB65" s="0" t="n">
        <f aca="false">H65+R65</f>
        <v>0</v>
      </c>
      <c r="AC65" s="0" t="n">
        <f aca="false">I65+S65</f>
        <v>0</v>
      </c>
      <c r="AD65" s="0" t="n">
        <f aca="false">J65+T65</f>
        <v>0</v>
      </c>
      <c r="AE65" s="0" t="n">
        <f aca="false">K65+U65</f>
        <v>0</v>
      </c>
      <c r="AF65" s="0" t="n">
        <f aca="false">MIN(N(Debts!$E$5),V65)</f>
        <v>0</v>
      </c>
      <c r="AG65" s="0" t="n">
        <f aca="false">MIN(N(Debts!$E$6),W65)</f>
        <v>0</v>
      </c>
      <c r="AH65" s="0" t="n">
        <f aca="false">MIN(N(Debts!$E$7),X65)</f>
        <v>0</v>
      </c>
      <c r="AI65" s="0" t="n">
        <f aca="false">MIN(N(Debts!$E$8),Y65)</f>
        <v>0</v>
      </c>
      <c r="AJ65" s="0" t="n">
        <f aca="false">MIN(N(Debts!$E$9),Z65)</f>
        <v>0</v>
      </c>
      <c r="AK65" s="0" t="n">
        <f aca="false">MIN(N(Debts!$E$10),AA65)</f>
        <v>0</v>
      </c>
      <c r="AL65" s="0" t="n">
        <f aca="false">MIN(N(Debts!$E$11),AB65)</f>
        <v>0</v>
      </c>
      <c r="AM65" s="0" t="n">
        <f aca="false">MIN(N(Debts!$E$12),AC65)</f>
        <v>0</v>
      </c>
      <c r="AN65" s="0" t="n">
        <f aca="false">MIN(N(Debts!$E$13),AD65)</f>
        <v>0</v>
      </c>
      <c r="AO65" s="0" t="n">
        <f aca="false">MIN(N(Debts!$E$14),AE65)</f>
        <v>0</v>
      </c>
      <c r="AP65" s="0" t="n">
        <f aca="false">V65-AF65</f>
        <v>0</v>
      </c>
      <c r="AQ65" s="0" t="n">
        <f aca="false">W65-AG65</f>
        <v>0</v>
      </c>
      <c r="AR65" s="0" t="n">
        <f aca="false">X65-AH65</f>
        <v>0</v>
      </c>
      <c r="AS65" s="0" t="n">
        <f aca="false">Y65-AI65</f>
        <v>0</v>
      </c>
      <c r="AT65" s="0" t="n">
        <f aca="false">Z65-AJ65</f>
        <v>0</v>
      </c>
      <c r="AU65" s="0" t="n">
        <f aca="false">AA65-AK65</f>
        <v>0</v>
      </c>
      <c r="AV65" s="0" t="n">
        <f aca="false">AB65-AL65</f>
        <v>0</v>
      </c>
      <c r="AW65" s="0" t="n">
        <f aca="false">AC65-AM65</f>
        <v>0</v>
      </c>
      <c r="AX65" s="0" t="n">
        <f aca="false">AD65-AN65</f>
        <v>0</v>
      </c>
      <c r="AY65" s="0" t="n">
        <f aca="false">AE65-AO65</f>
        <v>0</v>
      </c>
      <c r="AZ65" s="0" t="n">
        <f aca="false">MAX(0,MIN(AP65,$BT65-SUMIF($AP$2:$AY$2,"&lt;"&amp;AP$2,$AP65:$AY65)))</f>
        <v>0</v>
      </c>
      <c r="BA65" s="0" t="n">
        <f aca="false">MAX(0,MIN(AQ65,$BT65-SUMIF($AP$2:$AY$2,"&lt;"&amp;AQ$2,$AP65:$AY65)))</f>
        <v>0</v>
      </c>
      <c r="BB65" s="0" t="n">
        <f aca="false">MAX(0,MIN(AR65,$BT65-SUMIF($AP$2:$AY$2,"&lt;"&amp;AR$2,$AP65:$AY65)))</f>
        <v>0</v>
      </c>
      <c r="BC65" s="0" t="n">
        <f aca="false">MAX(0,MIN(AS65,$BT65-SUMIF($AP$2:$AY$2,"&lt;"&amp;AS$2,$AP65:$AY65)))</f>
        <v>0</v>
      </c>
      <c r="BD65" s="0" t="n">
        <f aca="false">MAX(0,MIN(AT65,$BT65-SUMIF($AP$2:$AY$2,"&lt;"&amp;AT$2,$AP65:$AY65)))</f>
        <v>0</v>
      </c>
      <c r="BE65" s="0" t="n">
        <f aca="false">MAX(0,MIN(AU65,$BT65-SUMIF($AP$2:$AY$2,"&lt;"&amp;AU$2,$AP65:$AY65)))</f>
        <v>0</v>
      </c>
      <c r="BF65" s="0" t="n">
        <f aca="false">MAX(0,MIN(AV65,$BT65-SUMIF($AP$2:$AY$2,"&lt;"&amp;AV$2,$AP65:$AY65)))</f>
        <v>0</v>
      </c>
      <c r="BG65" s="0" t="n">
        <f aca="false">MAX(0,MIN(AW65,$BT65-SUMIF($AP$2:$AY$2,"&lt;"&amp;AW$2,$AP65:$AY65)))</f>
        <v>0</v>
      </c>
      <c r="BH65" s="0" t="n">
        <f aca="false">MAX(0,MIN(AX65,$BT65-SUMIF($AP$2:$AY$2,"&lt;"&amp;AX$2,$AP65:$AY65)))</f>
        <v>0</v>
      </c>
      <c r="BI65" s="0" t="n">
        <f aca="false">MAX(0,MIN(AY65,$BT65-SUMIF($AP$2:$AY$2,"&lt;"&amp;AY$2,$AP65:$AY65)))</f>
        <v>0</v>
      </c>
      <c r="BJ65" s="0" t="n">
        <f aca="false">ROUND(V65-AF65-AZ65,2)</f>
        <v>0</v>
      </c>
      <c r="BK65" s="0" t="n">
        <f aca="false">ROUND(W65-AG65-BA65,2)</f>
        <v>0</v>
      </c>
      <c r="BL65" s="0" t="n">
        <f aca="false">ROUND(X65-AH65-BB65,2)</f>
        <v>0</v>
      </c>
      <c r="BM65" s="0" t="n">
        <f aca="false">ROUND(Y65-AI65-BC65,2)</f>
        <v>0</v>
      </c>
      <c r="BN65" s="0" t="n">
        <f aca="false">ROUND(Z65-AJ65-BD65,2)</f>
        <v>0</v>
      </c>
      <c r="BO65" s="0" t="n">
        <f aca="false">ROUND(AA65-AK65-BE65,2)</f>
        <v>0</v>
      </c>
      <c r="BP65" s="0" t="n">
        <f aca="false">ROUND(AB65-AL65-BF65,2)</f>
        <v>0</v>
      </c>
      <c r="BQ65" s="0" t="n">
        <f aca="false">ROUND(AC65-AM65-BG65,2)</f>
        <v>0</v>
      </c>
      <c r="BR65" s="0" t="n">
        <f aca="false">ROUND(AD65-AN65-BH65,2)</f>
        <v>0</v>
      </c>
      <c r="BS65" s="0" t="n">
        <f aca="false">ROUND(AE65-AO65-BI65,2)</f>
        <v>0</v>
      </c>
      <c r="BT65" s="0" t="n">
        <f aca="false">MAX(0,Plan!$C$4-SUM(AF65:AO65))</f>
        <v>650</v>
      </c>
      <c r="BU65" s="0" t="n">
        <f aca="false">ROUND(SUM(BJ65:BS65),2)</f>
        <v>0</v>
      </c>
      <c r="BV65" s="0" t="n">
        <f aca="false">SUM(AF65:AO65)+SUM(AZ65:BI65)</f>
        <v>0</v>
      </c>
      <c r="BW65" s="0" t="n">
        <f aca="false">SUM(L65:U65)</f>
        <v>0</v>
      </c>
    </row>
    <row r="66" customFormat="false" ht="15" hidden="false" customHeight="false" outlineLevel="0" collapsed="false">
      <c r="A66" s="0" t="n">
        <v>61</v>
      </c>
      <c r="B66" s="0" t="n">
        <f aca="false">BJ65</f>
        <v>0</v>
      </c>
      <c r="C66" s="0" t="n">
        <f aca="false">BK65</f>
        <v>0</v>
      </c>
      <c r="D66" s="0" t="n">
        <f aca="false">BL65</f>
        <v>0</v>
      </c>
      <c r="E66" s="0" t="n">
        <f aca="false">BM65</f>
        <v>0</v>
      </c>
      <c r="F66" s="0" t="n">
        <f aca="false">BN65</f>
        <v>0</v>
      </c>
      <c r="G66" s="0" t="n">
        <f aca="false">BO65</f>
        <v>0</v>
      </c>
      <c r="H66" s="0" t="n">
        <f aca="false">BP65</f>
        <v>0</v>
      </c>
      <c r="I66" s="0" t="n">
        <f aca="false">BQ65</f>
        <v>0</v>
      </c>
      <c r="J66" s="0" t="n">
        <f aca="false">BR65</f>
        <v>0</v>
      </c>
      <c r="K66" s="0" t="n">
        <f aca="false">BS65</f>
        <v>0</v>
      </c>
      <c r="L66" s="0" t="n">
        <f aca="false">ROUND(B66*N(Debts!$D$5)/12,2)</f>
        <v>0</v>
      </c>
      <c r="M66" s="0" t="n">
        <f aca="false">ROUND(C66*N(Debts!$D$6)/12,2)</f>
        <v>0</v>
      </c>
      <c r="N66" s="0" t="n">
        <f aca="false">ROUND(D66*N(Debts!$D$7)/12,2)</f>
        <v>0</v>
      </c>
      <c r="O66" s="0" t="n">
        <f aca="false">ROUND(E66*N(Debts!$D$8)/12,2)</f>
        <v>0</v>
      </c>
      <c r="P66" s="0" t="n">
        <f aca="false">ROUND(F66*N(Debts!$D$9)/12,2)</f>
        <v>0</v>
      </c>
      <c r="Q66" s="0" t="n">
        <f aca="false">ROUND(G66*N(Debts!$D$10)/12,2)</f>
        <v>0</v>
      </c>
      <c r="R66" s="0" t="n">
        <f aca="false">ROUND(H66*N(Debts!$D$11)/12,2)</f>
        <v>0</v>
      </c>
      <c r="S66" s="0" t="n">
        <f aca="false">ROUND(I66*N(Debts!$D$12)/12,2)</f>
        <v>0</v>
      </c>
      <c r="T66" s="0" t="n">
        <f aca="false">ROUND(J66*N(Debts!$D$13)/12,2)</f>
        <v>0</v>
      </c>
      <c r="U66" s="0" t="n">
        <f aca="false">ROUND(K66*N(Debts!$D$14)/12,2)</f>
        <v>0</v>
      </c>
      <c r="V66" s="0" t="n">
        <f aca="false">B66+L66</f>
        <v>0</v>
      </c>
      <c r="W66" s="0" t="n">
        <f aca="false">C66+M66</f>
        <v>0</v>
      </c>
      <c r="X66" s="0" t="n">
        <f aca="false">D66+N66</f>
        <v>0</v>
      </c>
      <c r="Y66" s="0" t="n">
        <f aca="false">E66+O66</f>
        <v>0</v>
      </c>
      <c r="Z66" s="0" t="n">
        <f aca="false">F66+P66</f>
        <v>0</v>
      </c>
      <c r="AA66" s="0" t="n">
        <f aca="false">G66+Q66</f>
        <v>0</v>
      </c>
      <c r="AB66" s="0" t="n">
        <f aca="false">H66+R66</f>
        <v>0</v>
      </c>
      <c r="AC66" s="0" t="n">
        <f aca="false">I66+S66</f>
        <v>0</v>
      </c>
      <c r="AD66" s="0" t="n">
        <f aca="false">J66+T66</f>
        <v>0</v>
      </c>
      <c r="AE66" s="0" t="n">
        <f aca="false">K66+U66</f>
        <v>0</v>
      </c>
      <c r="AF66" s="0" t="n">
        <f aca="false">MIN(N(Debts!$E$5),V66)</f>
        <v>0</v>
      </c>
      <c r="AG66" s="0" t="n">
        <f aca="false">MIN(N(Debts!$E$6),W66)</f>
        <v>0</v>
      </c>
      <c r="AH66" s="0" t="n">
        <f aca="false">MIN(N(Debts!$E$7),X66)</f>
        <v>0</v>
      </c>
      <c r="AI66" s="0" t="n">
        <f aca="false">MIN(N(Debts!$E$8),Y66)</f>
        <v>0</v>
      </c>
      <c r="AJ66" s="0" t="n">
        <f aca="false">MIN(N(Debts!$E$9),Z66)</f>
        <v>0</v>
      </c>
      <c r="AK66" s="0" t="n">
        <f aca="false">MIN(N(Debts!$E$10),AA66)</f>
        <v>0</v>
      </c>
      <c r="AL66" s="0" t="n">
        <f aca="false">MIN(N(Debts!$E$11),AB66)</f>
        <v>0</v>
      </c>
      <c r="AM66" s="0" t="n">
        <f aca="false">MIN(N(Debts!$E$12),AC66)</f>
        <v>0</v>
      </c>
      <c r="AN66" s="0" t="n">
        <f aca="false">MIN(N(Debts!$E$13),AD66)</f>
        <v>0</v>
      </c>
      <c r="AO66" s="0" t="n">
        <f aca="false">MIN(N(Debts!$E$14),AE66)</f>
        <v>0</v>
      </c>
      <c r="AP66" s="0" t="n">
        <f aca="false">V66-AF66</f>
        <v>0</v>
      </c>
      <c r="AQ66" s="0" t="n">
        <f aca="false">W66-AG66</f>
        <v>0</v>
      </c>
      <c r="AR66" s="0" t="n">
        <f aca="false">X66-AH66</f>
        <v>0</v>
      </c>
      <c r="AS66" s="0" t="n">
        <f aca="false">Y66-AI66</f>
        <v>0</v>
      </c>
      <c r="AT66" s="0" t="n">
        <f aca="false">Z66-AJ66</f>
        <v>0</v>
      </c>
      <c r="AU66" s="0" t="n">
        <f aca="false">AA66-AK66</f>
        <v>0</v>
      </c>
      <c r="AV66" s="0" t="n">
        <f aca="false">AB66-AL66</f>
        <v>0</v>
      </c>
      <c r="AW66" s="0" t="n">
        <f aca="false">AC66-AM66</f>
        <v>0</v>
      </c>
      <c r="AX66" s="0" t="n">
        <f aca="false">AD66-AN66</f>
        <v>0</v>
      </c>
      <c r="AY66" s="0" t="n">
        <f aca="false">AE66-AO66</f>
        <v>0</v>
      </c>
      <c r="AZ66" s="0" t="n">
        <f aca="false">MAX(0,MIN(AP66,$BT66-SUMIF($AP$2:$AY$2,"&lt;"&amp;AP$2,$AP66:$AY66)))</f>
        <v>0</v>
      </c>
      <c r="BA66" s="0" t="n">
        <f aca="false">MAX(0,MIN(AQ66,$BT66-SUMIF($AP$2:$AY$2,"&lt;"&amp;AQ$2,$AP66:$AY66)))</f>
        <v>0</v>
      </c>
      <c r="BB66" s="0" t="n">
        <f aca="false">MAX(0,MIN(AR66,$BT66-SUMIF($AP$2:$AY$2,"&lt;"&amp;AR$2,$AP66:$AY66)))</f>
        <v>0</v>
      </c>
      <c r="BC66" s="0" t="n">
        <f aca="false">MAX(0,MIN(AS66,$BT66-SUMIF($AP$2:$AY$2,"&lt;"&amp;AS$2,$AP66:$AY66)))</f>
        <v>0</v>
      </c>
      <c r="BD66" s="0" t="n">
        <f aca="false">MAX(0,MIN(AT66,$BT66-SUMIF($AP$2:$AY$2,"&lt;"&amp;AT$2,$AP66:$AY66)))</f>
        <v>0</v>
      </c>
      <c r="BE66" s="0" t="n">
        <f aca="false">MAX(0,MIN(AU66,$BT66-SUMIF($AP$2:$AY$2,"&lt;"&amp;AU$2,$AP66:$AY66)))</f>
        <v>0</v>
      </c>
      <c r="BF66" s="0" t="n">
        <f aca="false">MAX(0,MIN(AV66,$BT66-SUMIF($AP$2:$AY$2,"&lt;"&amp;AV$2,$AP66:$AY66)))</f>
        <v>0</v>
      </c>
      <c r="BG66" s="0" t="n">
        <f aca="false">MAX(0,MIN(AW66,$BT66-SUMIF($AP$2:$AY$2,"&lt;"&amp;AW$2,$AP66:$AY66)))</f>
        <v>0</v>
      </c>
      <c r="BH66" s="0" t="n">
        <f aca="false">MAX(0,MIN(AX66,$BT66-SUMIF($AP$2:$AY$2,"&lt;"&amp;AX$2,$AP66:$AY66)))</f>
        <v>0</v>
      </c>
      <c r="BI66" s="0" t="n">
        <f aca="false">MAX(0,MIN(AY66,$BT66-SUMIF($AP$2:$AY$2,"&lt;"&amp;AY$2,$AP66:$AY66)))</f>
        <v>0</v>
      </c>
      <c r="BJ66" s="0" t="n">
        <f aca="false">ROUND(V66-AF66-AZ66,2)</f>
        <v>0</v>
      </c>
      <c r="BK66" s="0" t="n">
        <f aca="false">ROUND(W66-AG66-BA66,2)</f>
        <v>0</v>
      </c>
      <c r="BL66" s="0" t="n">
        <f aca="false">ROUND(X66-AH66-BB66,2)</f>
        <v>0</v>
      </c>
      <c r="BM66" s="0" t="n">
        <f aca="false">ROUND(Y66-AI66-BC66,2)</f>
        <v>0</v>
      </c>
      <c r="BN66" s="0" t="n">
        <f aca="false">ROUND(Z66-AJ66-BD66,2)</f>
        <v>0</v>
      </c>
      <c r="BO66" s="0" t="n">
        <f aca="false">ROUND(AA66-AK66-BE66,2)</f>
        <v>0</v>
      </c>
      <c r="BP66" s="0" t="n">
        <f aca="false">ROUND(AB66-AL66-BF66,2)</f>
        <v>0</v>
      </c>
      <c r="BQ66" s="0" t="n">
        <f aca="false">ROUND(AC66-AM66-BG66,2)</f>
        <v>0</v>
      </c>
      <c r="BR66" s="0" t="n">
        <f aca="false">ROUND(AD66-AN66-BH66,2)</f>
        <v>0</v>
      </c>
      <c r="BS66" s="0" t="n">
        <f aca="false">ROUND(AE66-AO66-BI66,2)</f>
        <v>0</v>
      </c>
      <c r="BT66" s="0" t="n">
        <f aca="false">MAX(0,Plan!$C$4-SUM(AF66:AO66))</f>
        <v>650</v>
      </c>
      <c r="BU66" s="0" t="n">
        <f aca="false">ROUND(SUM(BJ66:BS66),2)</f>
        <v>0</v>
      </c>
      <c r="BV66" s="0" t="n">
        <f aca="false">SUM(AF66:AO66)+SUM(AZ66:BI66)</f>
        <v>0</v>
      </c>
      <c r="BW66" s="0" t="n">
        <f aca="false">SUM(L66:U66)</f>
        <v>0</v>
      </c>
    </row>
    <row r="67" customFormat="false" ht="15" hidden="false" customHeight="false" outlineLevel="0" collapsed="false">
      <c r="A67" s="0" t="n">
        <v>62</v>
      </c>
      <c r="B67" s="0" t="n">
        <f aca="false">BJ66</f>
        <v>0</v>
      </c>
      <c r="C67" s="0" t="n">
        <f aca="false">BK66</f>
        <v>0</v>
      </c>
      <c r="D67" s="0" t="n">
        <f aca="false">BL66</f>
        <v>0</v>
      </c>
      <c r="E67" s="0" t="n">
        <f aca="false">BM66</f>
        <v>0</v>
      </c>
      <c r="F67" s="0" t="n">
        <f aca="false">BN66</f>
        <v>0</v>
      </c>
      <c r="G67" s="0" t="n">
        <f aca="false">BO66</f>
        <v>0</v>
      </c>
      <c r="H67" s="0" t="n">
        <f aca="false">BP66</f>
        <v>0</v>
      </c>
      <c r="I67" s="0" t="n">
        <f aca="false">BQ66</f>
        <v>0</v>
      </c>
      <c r="J67" s="0" t="n">
        <f aca="false">BR66</f>
        <v>0</v>
      </c>
      <c r="K67" s="0" t="n">
        <f aca="false">BS66</f>
        <v>0</v>
      </c>
      <c r="L67" s="0" t="n">
        <f aca="false">ROUND(B67*N(Debts!$D$5)/12,2)</f>
        <v>0</v>
      </c>
      <c r="M67" s="0" t="n">
        <f aca="false">ROUND(C67*N(Debts!$D$6)/12,2)</f>
        <v>0</v>
      </c>
      <c r="N67" s="0" t="n">
        <f aca="false">ROUND(D67*N(Debts!$D$7)/12,2)</f>
        <v>0</v>
      </c>
      <c r="O67" s="0" t="n">
        <f aca="false">ROUND(E67*N(Debts!$D$8)/12,2)</f>
        <v>0</v>
      </c>
      <c r="P67" s="0" t="n">
        <f aca="false">ROUND(F67*N(Debts!$D$9)/12,2)</f>
        <v>0</v>
      </c>
      <c r="Q67" s="0" t="n">
        <f aca="false">ROUND(G67*N(Debts!$D$10)/12,2)</f>
        <v>0</v>
      </c>
      <c r="R67" s="0" t="n">
        <f aca="false">ROUND(H67*N(Debts!$D$11)/12,2)</f>
        <v>0</v>
      </c>
      <c r="S67" s="0" t="n">
        <f aca="false">ROUND(I67*N(Debts!$D$12)/12,2)</f>
        <v>0</v>
      </c>
      <c r="T67" s="0" t="n">
        <f aca="false">ROUND(J67*N(Debts!$D$13)/12,2)</f>
        <v>0</v>
      </c>
      <c r="U67" s="0" t="n">
        <f aca="false">ROUND(K67*N(Debts!$D$14)/12,2)</f>
        <v>0</v>
      </c>
      <c r="V67" s="0" t="n">
        <f aca="false">B67+L67</f>
        <v>0</v>
      </c>
      <c r="W67" s="0" t="n">
        <f aca="false">C67+M67</f>
        <v>0</v>
      </c>
      <c r="X67" s="0" t="n">
        <f aca="false">D67+N67</f>
        <v>0</v>
      </c>
      <c r="Y67" s="0" t="n">
        <f aca="false">E67+O67</f>
        <v>0</v>
      </c>
      <c r="Z67" s="0" t="n">
        <f aca="false">F67+P67</f>
        <v>0</v>
      </c>
      <c r="AA67" s="0" t="n">
        <f aca="false">G67+Q67</f>
        <v>0</v>
      </c>
      <c r="AB67" s="0" t="n">
        <f aca="false">H67+R67</f>
        <v>0</v>
      </c>
      <c r="AC67" s="0" t="n">
        <f aca="false">I67+S67</f>
        <v>0</v>
      </c>
      <c r="AD67" s="0" t="n">
        <f aca="false">J67+T67</f>
        <v>0</v>
      </c>
      <c r="AE67" s="0" t="n">
        <f aca="false">K67+U67</f>
        <v>0</v>
      </c>
      <c r="AF67" s="0" t="n">
        <f aca="false">MIN(N(Debts!$E$5),V67)</f>
        <v>0</v>
      </c>
      <c r="AG67" s="0" t="n">
        <f aca="false">MIN(N(Debts!$E$6),W67)</f>
        <v>0</v>
      </c>
      <c r="AH67" s="0" t="n">
        <f aca="false">MIN(N(Debts!$E$7),X67)</f>
        <v>0</v>
      </c>
      <c r="AI67" s="0" t="n">
        <f aca="false">MIN(N(Debts!$E$8),Y67)</f>
        <v>0</v>
      </c>
      <c r="AJ67" s="0" t="n">
        <f aca="false">MIN(N(Debts!$E$9),Z67)</f>
        <v>0</v>
      </c>
      <c r="AK67" s="0" t="n">
        <f aca="false">MIN(N(Debts!$E$10),AA67)</f>
        <v>0</v>
      </c>
      <c r="AL67" s="0" t="n">
        <f aca="false">MIN(N(Debts!$E$11),AB67)</f>
        <v>0</v>
      </c>
      <c r="AM67" s="0" t="n">
        <f aca="false">MIN(N(Debts!$E$12),AC67)</f>
        <v>0</v>
      </c>
      <c r="AN67" s="0" t="n">
        <f aca="false">MIN(N(Debts!$E$13),AD67)</f>
        <v>0</v>
      </c>
      <c r="AO67" s="0" t="n">
        <f aca="false">MIN(N(Debts!$E$14),AE67)</f>
        <v>0</v>
      </c>
      <c r="AP67" s="0" t="n">
        <f aca="false">V67-AF67</f>
        <v>0</v>
      </c>
      <c r="AQ67" s="0" t="n">
        <f aca="false">W67-AG67</f>
        <v>0</v>
      </c>
      <c r="AR67" s="0" t="n">
        <f aca="false">X67-AH67</f>
        <v>0</v>
      </c>
      <c r="AS67" s="0" t="n">
        <f aca="false">Y67-AI67</f>
        <v>0</v>
      </c>
      <c r="AT67" s="0" t="n">
        <f aca="false">Z67-AJ67</f>
        <v>0</v>
      </c>
      <c r="AU67" s="0" t="n">
        <f aca="false">AA67-AK67</f>
        <v>0</v>
      </c>
      <c r="AV67" s="0" t="n">
        <f aca="false">AB67-AL67</f>
        <v>0</v>
      </c>
      <c r="AW67" s="0" t="n">
        <f aca="false">AC67-AM67</f>
        <v>0</v>
      </c>
      <c r="AX67" s="0" t="n">
        <f aca="false">AD67-AN67</f>
        <v>0</v>
      </c>
      <c r="AY67" s="0" t="n">
        <f aca="false">AE67-AO67</f>
        <v>0</v>
      </c>
      <c r="AZ67" s="0" t="n">
        <f aca="false">MAX(0,MIN(AP67,$BT67-SUMIF($AP$2:$AY$2,"&lt;"&amp;AP$2,$AP67:$AY67)))</f>
        <v>0</v>
      </c>
      <c r="BA67" s="0" t="n">
        <f aca="false">MAX(0,MIN(AQ67,$BT67-SUMIF($AP$2:$AY$2,"&lt;"&amp;AQ$2,$AP67:$AY67)))</f>
        <v>0</v>
      </c>
      <c r="BB67" s="0" t="n">
        <f aca="false">MAX(0,MIN(AR67,$BT67-SUMIF($AP$2:$AY$2,"&lt;"&amp;AR$2,$AP67:$AY67)))</f>
        <v>0</v>
      </c>
      <c r="BC67" s="0" t="n">
        <f aca="false">MAX(0,MIN(AS67,$BT67-SUMIF($AP$2:$AY$2,"&lt;"&amp;AS$2,$AP67:$AY67)))</f>
        <v>0</v>
      </c>
      <c r="BD67" s="0" t="n">
        <f aca="false">MAX(0,MIN(AT67,$BT67-SUMIF($AP$2:$AY$2,"&lt;"&amp;AT$2,$AP67:$AY67)))</f>
        <v>0</v>
      </c>
      <c r="BE67" s="0" t="n">
        <f aca="false">MAX(0,MIN(AU67,$BT67-SUMIF($AP$2:$AY$2,"&lt;"&amp;AU$2,$AP67:$AY67)))</f>
        <v>0</v>
      </c>
      <c r="BF67" s="0" t="n">
        <f aca="false">MAX(0,MIN(AV67,$BT67-SUMIF($AP$2:$AY$2,"&lt;"&amp;AV$2,$AP67:$AY67)))</f>
        <v>0</v>
      </c>
      <c r="BG67" s="0" t="n">
        <f aca="false">MAX(0,MIN(AW67,$BT67-SUMIF($AP$2:$AY$2,"&lt;"&amp;AW$2,$AP67:$AY67)))</f>
        <v>0</v>
      </c>
      <c r="BH67" s="0" t="n">
        <f aca="false">MAX(0,MIN(AX67,$BT67-SUMIF($AP$2:$AY$2,"&lt;"&amp;AX$2,$AP67:$AY67)))</f>
        <v>0</v>
      </c>
      <c r="BI67" s="0" t="n">
        <f aca="false">MAX(0,MIN(AY67,$BT67-SUMIF($AP$2:$AY$2,"&lt;"&amp;AY$2,$AP67:$AY67)))</f>
        <v>0</v>
      </c>
      <c r="BJ67" s="0" t="n">
        <f aca="false">ROUND(V67-AF67-AZ67,2)</f>
        <v>0</v>
      </c>
      <c r="BK67" s="0" t="n">
        <f aca="false">ROUND(W67-AG67-BA67,2)</f>
        <v>0</v>
      </c>
      <c r="BL67" s="0" t="n">
        <f aca="false">ROUND(X67-AH67-BB67,2)</f>
        <v>0</v>
      </c>
      <c r="BM67" s="0" t="n">
        <f aca="false">ROUND(Y67-AI67-BC67,2)</f>
        <v>0</v>
      </c>
      <c r="BN67" s="0" t="n">
        <f aca="false">ROUND(Z67-AJ67-BD67,2)</f>
        <v>0</v>
      </c>
      <c r="BO67" s="0" t="n">
        <f aca="false">ROUND(AA67-AK67-BE67,2)</f>
        <v>0</v>
      </c>
      <c r="BP67" s="0" t="n">
        <f aca="false">ROUND(AB67-AL67-BF67,2)</f>
        <v>0</v>
      </c>
      <c r="BQ67" s="0" t="n">
        <f aca="false">ROUND(AC67-AM67-BG67,2)</f>
        <v>0</v>
      </c>
      <c r="BR67" s="0" t="n">
        <f aca="false">ROUND(AD67-AN67-BH67,2)</f>
        <v>0</v>
      </c>
      <c r="BS67" s="0" t="n">
        <f aca="false">ROUND(AE67-AO67-BI67,2)</f>
        <v>0</v>
      </c>
      <c r="BT67" s="0" t="n">
        <f aca="false">MAX(0,Plan!$C$4-SUM(AF67:AO67))</f>
        <v>650</v>
      </c>
      <c r="BU67" s="0" t="n">
        <f aca="false">ROUND(SUM(BJ67:BS67),2)</f>
        <v>0</v>
      </c>
      <c r="BV67" s="0" t="n">
        <f aca="false">SUM(AF67:AO67)+SUM(AZ67:BI67)</f>
        <v>0</v>
      </c>
      <c r="BW67" s="0" t="n">
        <f aca="false">SUM(L67:U67)</f>
        <v>0</v>
      </c>
    </row>
    <row r="68" customFormat="false" ht="15" hidden="false" customHeight="false" outlineLevel="0" collapsed="false">
      <c r="A68" s="0" t="n">
        <v>63</v>
      </c>
      <c r="B68" s="0" t="n">
        <f aca="false">BJ67</f>
        <v>0</v>
      </c>
      <c r="C68" s="0" t="n">
        <f aca="false">BK67</f>
        <v>0</v>
      </c>
      <c r="D68" s="0" t="n">
        <f aca="false">BL67</f>
        <v>0</v>
      </c>
      <c r="E68" s="0" t="n">
        <f aca="false">BM67</f>
        <v>0</v>
      </c>
      <c r="F68" s="0" t="n">
        <f aca="false">BN67</f>
        <v>0</v>
      </c>
      <c r="G68" s="0" t="n">
        <f aca="false">BO67</f>
        <v>0</v>
      </c>
      <c r="H68" s="0" t="n">
        <f aca="false">BP67</f>
        <v>0</v>
      </c>
      <c r="I68" s="0" t="n">
        <f aca="false">BQ67</f>
        <v>0</v>
      </c>
      <c r="J68" s="0" t="n">
        <f aca="false">BR67</f>
        <v>0</v>
      </c>
      <c r="K68" s="0" t="n">
        <f aca="false">BS67</f>
        <v>0</v>
      </c>
      <c r="L68" s="0" t="n">
        <f aca="false">ROUND(B68*N(Debts!$D$5)/12,2)</f>
        <v>0</v>
      </c>
      <c r="M68" s="0" t="n">
        <f aca="false">ROUND(C68*N(Debts!$D$6)/12,2)</f>
        <v>0</v>
      </c>
      <c r="N68" s="0" t="n">
        <f aca="false">ROUND(D68*N(Debts!$D$7)/12,2)</f>
        <v>0</v>
      </c>
      <c r="O68" s="0" t="n">
        <f aca="false">ROUND(E68*N(Debts!$D$8)/12,2)</f>
        <v>0</v>
      </c>
      <c r="P68" s="0" t="n">
        <f aca="false">ROUND(F68*N(Debts!$D$9)/12,2)</f>
        <v>0</v>
      </c>
      <c r="Q68" s="0" t="n">
        <f aca="false">ROUND(G68*N(Debts!$D$10)/12,2)</f>
        <v>0</v>
      </c>
      <c r="R68" s="0" t="n">
        <f aca="false">ROUND(H68*N(Debts!$D$11)/12,2)</f>
        <v>0</v>
      </c>
      <c r="S68" s="0" t="n">
        <f aca="false">ROUND(I68*N(Debts!$D$12)/12,2)</f>
        <v>0</v>
      </c>
      <c r="T68" s="0" t="n">
        <f aca="false">ROUND(J68*N(Debts!$D$13)/12,2)</f>
        <v>0</v>
      </c>
      <c r="U68" s="0" t="n">
        <f aca="false">ROUND(K68*N(Debts!$D$14)/12,2)</f>
        <v>0</v>
      </c>
      <c r="V68" s="0" t="n">
        <f aca="false">B68+L68</f>
        <v>0</v>
      </c>
      <c r="W68" s="0" t="n">
        <f aca="false">C68+M68</f>
        <v>0</v>
      </c>
      <c r="X68" s="0" t="n">
        <f aca="false">D68+N68</f>
        <v>0</v>
      </c>
      <c r="Y68" s="0" t="n">
        <f aca="false">E68+O68</f>
        <v>0</v>
      </c>
      <c r="Z68" s="0" t="n">
        <f aca="false">F68+P68</f>
        <v>0</v>
      </c>
      <c r="AA68" s="0" t="n">
        <f aca="false">G68+Q68</f>
        <v>0</v>
      </c>
      <c r="AB68" s="0" t="n">
        <f aca="false">H68+R68</f>
        <v>0</v>
      </c>
      <c r="AC68" s="0" t="n">
        <f aca="false">I68+S68</f>
        <v>0</v>
      </c>
      <c r="AD68" s="0" t="n">
        <f aca="false">J68+T68</f>
        <v>0</v>
      </c>
      <c r="AE68" s="0" t="n">
        <f aca="false">K68+U68</f>
        <v>0</v>
      </c>
      <c r="AF68" s="0" t="n">
        <f aca="false">MIN(N(Debts!$E$5),V68)</f>
        <v>0</v>
      </c>
      <c r="AG68" s="0" t="n">
        <f aca="false">MIN(N(Debts!$E$6),W68)</f>
        <v>0</v>
      </c>
      <c r="AH68" s="0" t="n">
        <f aca="false">MIN(N(Debts!$E$7),X68)</f>
        <v>0</v>
      </c>
      <c r="AI68" s="0" t="n">
        <f aca="false">MIN(N(Debts!$E$8),Y68)</f>
        <v>0</v>
      </c>
      <c r="AJ68" s="0" t="n">
        <f aca="false">MIN(N(Debts!$E$9),Z68)</f>
        <v>0</v>
      </c>
      <c r="AK68" s="0" t="n">
        <f aca="false">MIN(N(Debts!$E$10),AA68)</f>
        <v>0</v>
      </c>
      <c r="AL68" s="0" t="n">
        <f aca="false">MIN(N(Debts!$E$11),AB68)</f>
        <v>0</v>
      </c>
      <c r="AM68" s="0" t="n">
        <f aca="false">MIN(N(Debts!$E$12),AC68)</f>
        <v>0</v>
      </c>
      <c r="AN68" s="0" t="n">
        <f aca="false">MIN(N(Debts!$E$13),AD68)</f>
        <v>0</v>
      </c>
      <c r="AO68" s="0" t="n">
        <f aca="false">MIN(N(Debts!$E$14),AE68)</f>
        <v>0</v>
      </c>
      <c r="AP68" s="0" t="n">
        <f aca="false">V68-AF68</f>
        <v>0</v>
      </c>
      <c r="AQ68" s="0" t="n">
        <f aca="false">W68-AG68</f>
        <v>0</v>
      </c>
      <c r="AR68" s="0" t="n">
        <f aca="false">X68-AH68</f>
        <v>0</v>
      </c>
      <c r="AS68" s="0" t="n">
        <f aca="false">Y68-AI68</f>
        <v>0</v>
      </c>
      <c r="AT68" s="0" t="n">
        <f aca="false">Z68-AJ68</f>
        <v>0</v>
      </c>
      <c r="AU68" s="0" t="n">
        <f aca="false">AA68-AK68</f>
        <v>0</v>
      </c>
      <c r="AV68" s="0" t="n">
        <f aca="false">AB68-AL68</f>
        <v>0</v>
      </c>
      <c r="AW68" s="0" t="n">
        <f aca="false">AC68-AM68</f>
        <v>0</v>
      </c>
      <c r="AX68" s="0" t="n">
        <f aca="false">AD68-AN68</f>
        <v>0</v>
      </c>
      <c r="AY68" s="0" t="n">
        <f aca="false">AE68-AO68</f>
        <v>0</v>
      </c>
      <c r="AZ68" s="0" t="n">
        <f aca="false">MAX(0,MIN(AP68,$BT68-SUMIF($AP$2:$AY$2,"&lt;"&amp;AP$2,$AP68:$AY68)))</f>
        <v>0</v>
      </c>
      <c r="BA68" s="0" t="n">
        <f aca="false">MAX(0,MIN(AQ68,$BT68-SUMIF($AP$2:$AY$2,"&lt;"&amp;AQ$2,$AP68:$AY68)))</f>
        <v>0</v>
      </c>
      <c r="BB68" s="0" t="n">
        <f aca="false">MAX(0,MIN(AR68,$BT68-SUMIF($AP$2:$AY$2,"&lt;"&amp;AR$2,$AP68:$AY68)))</f>
        <v>0</v>
      </c>
      <c r="BC68" s="0" t="n">
        <f aca="false">MAX(0,MIN(AS68,$BT68-SUMIF($AP$2:$AY$2,"&lt;"&amp;AS$2,$AP68:$AY68)))</f>
        <v>0</v>
      </c>
      <c r="BD68" s="0" t="n">
        <f aca="false">MAX(0,MIN(AT68,$BT68-SUMIF($AP$2:$AY$2,"&lt;"&amp;AT$2,$AP68:$AY68)))</f>
        <v>0</v>
      </c>
      <c r="BE68" s="0" t="n">
        <f aca="false">MAX(0,MIN(AU68,$BT68-SUMIF($AP$2:$AY$2,"&lt;"&amp;AU$2,$AP68:$AY68)))</f>
        <v>0</v>
      </c>
      <c r="BF68" s="0" t="n">
        <f aca="false">MAX(0,MIN(AV68,$BT68-SUMIF($AP$2:$AY$2,"&lt;"&amp;AV$2,$AP68:$AY68)))</f>
        <v>0</v>
      </c>
      <c r="BG68" s="0" t="n">
        <f aca="false">MAX(0,MIN(AW68,$BT68-SUMIF($AP$2:$AY$2,"&lt;"&amp;AW$2,$AP68:$AY68)))</f>
        <v>0</v>
      </c>
      <c r="BH68" s="0" t="n">
        <f aca="false">MAX(0,MIN(AX68,$BT68-SUMIF($AP$2:$AY$2,"&lt;"&amp;AX$2,$AP68:$AY68)))</f>
        <v>0</v>
      </c>
      <c r="BI68" s="0" t="n">
        <f aca="false">MAX(0,MIN(AY68,$BT68-SUMIF($AP$2:$AY$2,"&lt;"&amp;AY$2,$AP68:$AY68)))</f>
        <v>0</v>
      </c>
      <c r="BJ68" s="0" t="n">
        <f aca="false">ROUND(V68-AF68-AZ68,2)</f>
        <v>0</v>
      </c>
      <c r="BK68" s="0" t="n">
        <f aca="false">ROUND(W68-AG68-BA68,2)</f>
        <v>0</v>
      </c>
      <c r="BL68" s="0" t="n">
        <f aca="false">ROUND(X68-AH68-BB68,2)</f>
        <v>0</v>
      </c>
      <c r="BM68" s="0" t="n">
        <f aca="false">ROUND(Y68-AI68-BC68,2)</f>
        <v>0</v>
      </c>
      <c r="BN68" s="0" t="n">
        <f aca="false">ROUND(Z68-AJ68-BD68,2)</f>
        <v>0</v>
      </c>
      <c r="BO68" s="0" t="n">
        <f aca="false">ROUND(AA68-AK68-BE68,2)</f>
        <v>0</v>
      </c>
      <c r="BP68" s="0" t="n">
        <f aca="false">ROUND(AB68-AL68-BF68,2)</f>
        <v>0</v>
      </c>
      <c r="BQ68" s="0" t="n">
        <f aca="false">ROUND(AC68-AM68-BG68,2)</f>
        <v>0</v>
      </c>
      <c r="BR68" s="0" t="n">
        <f aca="false">ROUND(AD68-AN68-BH68,2)</f>
        <v>0</v>
      </c>
      <c r="BS68" s="0" t="n">
        <f aca="false">ROUND(AE68-AO68-BI68,2)</f>
        <v>0</v>
      </c>
      <c r="BT68" s="0" t="n">
        <f aca="false">MAX(0,Plan!$C$4-SUM(AF68:AO68))</f>
        <v>650</v>
      </c>
      <c r="BU68" s="0" t="n">
        <f aca="false">ROUND(SUM(BJ68:BS68),2)</f>
        <v>0</v>
      </c>
      <c r="BV68" s="0" t="n">
        <f aca="false">SUM(AF68:AO68)+SUM(AZ68:BI68)</f>
        <v>0</v>
      </c>
      <c r="BW68" s="0" t="n">
        <f aca="false">SUM(L68:U68)</f>
        <v>0</v>
      </c>
    </row>
    <row r="69" customFormat="false" ht="15" hidden="false" customHeight="false" outlineLevel="0" collapsed="false">
      <c r="A69" s="0" t="n">
        <v>64</v>
      </c>
      <c r="B69" s="0" t="n">
        <f aca="false">BJ68</f>
        <v>0</v>
      </c>
      <c r="C69" s="0" t="n">
        <f aca="false">BK68</f>
        <v>0</v>
      </c>
      <c r="D69" s="0" t="n">
        <f aca="false">BL68</f>
        <v>0</v>
      </c>
      <c r="E69" s="0" t="n">
        <f aca="false">BM68</f>
        <v>0</v>
      </c>
      <c r="F69" s="0" t="n">
        <f aca="false">BN68</f>
        <v>0</v>
      </c>
      <c r="G69" s="0" t="n">
        <f aca="false">BO68</f>
        <v>0</v>
      </c>
      <c r="H69" s="0" t="n">
        <f aca="false">BP68</f>
        <v>0</v>
      </c>
      <c r="I69" s="0" t="n">
        <f aca="false">BQ68</f>
        <v>0</v>
      </c>
      <c r="J69" s="0" t="n">
        <f aca="false">BR68</f>
        <v>0</v>
      </c>
      <c r="K69" s="0" t="n">
        <f aca="false">BS68</f>
        <v>0</v>
      </c>
      <c r="L69" s="0" t="n">
        <f aca="false">ROUND(B69*N(Debts!$D$5)/12,2)</f>
        <v>0</v>
      </c>
      <c r="M69" s="0" t="n">
        <f aca="false">ROUND(C69*N(Debts!$D$6)/12,2)</f>
        <v>0</v>
      </c>
      <c r="N69" s="0" t="n">
        <f aca="false">ROUND(D69*N(Debts!$D$7)/12,2)</f>
        <v>0</v>
      </c>
      <c r="O69" s="0" t="n">
        <f aca="false">ROUND(E69*N(Debts!$D$8)/12,2)</f>
        <v>0</v>
      </c>
      <c r="P69" s="0" t="n">
        <f aca="false">ROUND(F69*N(Debts!$D$9)/12,2)</f>
        <v>0</v>
      </c>
      <c r="Q69" s="0" t="n">
        <f aca="false">ROUND(G69*N(Debts!$D$10)/12,2)</f>
        <v>0</v>
      </c>
      <c r="R69" s="0" t="n">
        <f aca="false">ROUND(H69*N(Debts!$D$11)/12,2)</f>
        <v>0</v>
      </c>
      <c r="S69" s="0" t="n">
        <f aca="false">ROUND(I69*N(Debts!$D$12)/12,2)</f>
        <v>0</v>
      </c>
      <c r="T69" s="0" t="n">
        <f aca="false">ROUND(J69*N(Debts!$D$13)/12,2)</f>
        <v>0</v>
      </c>
      <c r="U69" s="0" t="n">
        <f aca="false">ROUND(K69*N(Debts!$D$14)/12,2)</f>
        <v>0</v>
      </c>
      <c r="V69" s="0" t="n">
        <f aca="false">B69+L69</f>
        <v>0</v>
      </c>
      <c r="W69" s="0" t="n">
        <f aca="false">C69+M69</f>
        <v>0</v>
      </c>
      <c r="X69" s="0" t="n">
        <f aca="false">D69+N69</f>
        <v>0</v>
      </c>
      <c r="Y69" s="0" t="n">
        <f aca="false">E69+O69</f>
        <v>0</v>
      </c>
      <c r="Z69" s="0" t="n">
        <f aca="false">F69+P69</f>
        <v>0</v>
      </c>
      <c r="AA69" s="0" t="n">
        <f aca="false">G69+Q69</f>
        <v>0</v>
      </c>
      <c r="AB69" s="0" t="n">
        <f aca="false">H69+R69</f>
        <v>0</v>
      </c>
      <c r="AC69" s="0" t="n">
        <f aca="false">I69+S69</f>
        <v>0</v>
      </c>
      <c r="AD69" s="0" t="n">
        <f aca="false">J69+T69</f>
        <v>0</v>
      </c>
      <c r="AE69" s="0" t="n">
        <f aca="false">K69+U69</f>
        <v>0</v>
      </c>
      <c r="AF69" s="0" t="n">
        <f aca="false">MIN(N(Debts!$E$5),V69)</f>
        <v>0</v>
      </c>
      <c r="AG69" s="0" t="n">
        <f aca="false">MIN(N(Debts!$E$6),W69)</f>
        <v>0</v>
      </c>
      <c r="AH69" s="0" t="n">
        <f aca="false">MIN(N(Debts!$E$7),X69)</f>
        <v>0</v>
      </c>
      <c r="AI69" s="0" t="n">
        <f aca="false">MIN(N(Debts!$E$8),Y69)</f>
        <v>0</v>
      </c>
      <c r="AJ69" s="0" t="n">
        <f aca="false">MIN(N(Debts!$E$9),Z69)</f>
        <v>0</v>
      </c>
      <c r="AK69" s="0" t="n">
        <f aca="false">MIN(N(Debts!$E$10),AA69)</f>
        <v>0</v>
      </c>
      <c r="AL69" s="0" t="n">
        <f aca="false">MIN(N(Debts!$E$11),AB69)</f>
        <v>0</v>
      </c>
      <c r="AM69" s="0" t="n">
        <f aca="false">MIN(N(Debts!$E$12),AC69)</f>
        <v>0</v>
      </c>
      <c r="AN69" s="0" t="n">
        <f aca="false">MIN(N(Debts!$E$13),AD69)</f>
        <v>0</v>
      </c>
      <c r="AO69" s="0" t="n">
        <f aca="false">MIN(N(Debts!$E$14),AE69)</f>
        <v>0</v>
      </c>
      <c r="AP69" s="0" t="n">
        <f aca="false">V69-AF69</f>
        <v>0</v>
      </c>
      <c r="AQ69" s="0" t="n">
        <f aca="false">W69-AG69</f>
        <v>0</v>
      </c>
      <c r="AR69" s="0" t="n">
        <f aca="false">X69-AH69</f>
        <v>0</v>
      </c>
      <c r="AS69" s="0" t="n">
        <f aca="false">Y69-AI69</f>
        <v>0</v>
      </c>
      <c r="AT69" s="0" t="n">
        <f aca="false">Z69-AJ69</f>
        <v>0</v>
      </c>
      <c r="AU69" s="0" t="n">
        <f aca="false">AA69-AK69</f>
        <v>0</v>
      </c>
      <c r="AV69" s="0" t="n">
        <f aca="false">AB69-AL69</f>
        <v>0</v>
      </c>
      <c r="AW69" s="0" t="n">
        <f aca="false">AC69-AM69</f>
        <v>0</v>
      </c>
      <c r="AX69" s="0" t="n">
        <f aca="false">AD69-AN69</f>
        <v>0</v>
      </c>
      <c r="AY69" s="0" t="n">
        <f aca="false">AE69-AO69</f>
        <v>0</v>
      </c>
      <c r="AZ69" s="0" t="n">
        <f aca="false">MAX(0,MIN(AP69,$BT69-SUMIF($AP$2:$AY$2,"&lt;"&amp;AP$2,$AP69:$AY69)))</f>
        <v>0</v>
      </c>
      <c r="BA69" s="0" t="n">
        <f aca="false">MAX(0,MIN(AQ69,$BT69-SUMIF($AP$2:$AY$2,"&lt;"&amp;AQ$2,$AP69:$AY69)))</f>
        <v>0</v>
      </c>
      <c r="BB69" s="0" t="n">
        <f aca="false">MAX(0,MIN(AR69,$BT69-SUMIF($AP$2:$AY$2,"&lt;"&amp;AR$2,$AP69:$AY69)))</f>
        <v>0</v>
      </c>
      <c r="BC69" s="0" t="n">
        <f aca="false">MAX(0,MIN(AS69,$BT69-SUMIF($AP$2:$AY$2,"&lt;"&amp;AS$2,$AP69:$AY69)))</f>
        <v>0</v>
      </c>
      <c r="BD69" s="0" t="n">
        <f aca="false">MAX(0,MIN(AT69,$BT69-SUMIF($AP$2:$AY$2,"&lt;"&amp;AT$2,$AP69:$AY69)))</f>
        <v>0</v>
      </c>
      <c r="BE69" s="0" t="n">
        <f aca="false">MAX(0,MIN(AU69,$BT69-SUMIF($AP$2:$AY$2,"&lt;"&amp;AU$2,$AP69:$AY69)))</f>
        <v>0</v>
      </c>
      <c r="BF69" s="0" t="n">
        <f aca="false">MAX(0,MIN(AV69,$BT69-SUMIF($AP$2:$AY$2,"&lt;"&amp;AV$2,$AP69:$AY69)))</f>
        <v>0</v>
      </c>
      <c r="BG69" s="0" t="n">
        <f aca="false">MAX(0,MIN(AW69,$BT69-SUMIF($AP$2:$AY$2,"&lt;"&amp;AW$2,$AP69:$AY69)))</f>
        <v>0</v>
      </c>
      <c r="BH69" s="0" t="n">
        <f aca="false">MAX(0,MIN(AX69,$BT69-SUMIF($AP$2:$AY$2,"&lt;"&amp;AX$2,$AP69:$AY69)))</f>
        <v>0</v>
      </c>
      <c r="BI69" s="0" t="n">
        <f aca="false">MAX(0,MIN(AY69,$BT69-SUMIF($AP$2:$AY$2,"&lt;"&amp;AY$2,$AP69:$AY69)))</f>
        <v>0</v>
      </c>
      <c r="BJ69" s="0" t="n">
        <f aca="false">ROUND(V69-AF69-AZ69,2)</f>
        <v>0</v>
      </c>
      <c r="BK69" s="0" t="n">
        <f aca="false">ROUND(W69-AG69-BA69,2)</f>
        <v>0</v>
      </c>
      <c r="BL69" s="0" t="n">
        <f aca="false">ROUND(X69-AH69-BB69,2)</f>
        <v>0</v>
      </c>
      <c r="BM69" s="0" t="n">
        <f aca="false">ROUND(Y69-AI69-BC69,2)</f>
        <v>0</v>
      </c>
      <c r="BN69" s="0" t="n">
        <f aca="false">ROUND(Z69-AJ69-BD69,2)</f>
        <v>0</v>
      </c>
      <c r="BO69" s="0" t="n">
        <f aca="false">ROUND(AA69-AK69-BE69,2)</f>
        <v>0</v>
      </c>
      <c r="BP69" s="0" t="n">
        <f aca="false">ROUND(AB69-AL69-BF69,2)</f>
        <v>0</v>
      </c>
      <c r="BQ69" s="0" t="n">
        <f aca="false">ROUND(AC69-AM69-BG69,2)</f>
        <v>0</v>
      </c>
      <c r="BR69" s="0" t="n">
        <f aca="false">ROUND(AD69-AN69-BH69,2)</f>
        <v>0</v>
      </c>
      <c r="BS69" s="0" t="n">
        <f aca="false">ROUND(AE69-AO69-BI69,2)</f>
        <v>0</v>
      </c>
      <c r="BT69" s="0" t="n">
        <f aca="false">MAX(0,Plan!$C$4-SUM(AF69:AO69))</f>
        <v>650</v>
      </c>
      <c r="BU69" s="0" t="n">
        <f aca="false">ROUND(SUM(BJ69:BS69),2)</f>
        <v>0</v>
      </c>
      <c r="BV69" s="0" t="n">
        <f aca="false">SUM(AF69:AO69)+SUM(AZ69:BI69)</f>
        <v>0</v>
      </c>
      <c r="BW69" s="0" t="n">
        <f aca="false">SUM(L69:U69)</f>
        <v>0</v>
      </c>
    </row>
    <row r="70" customFormat="false" ht="15" hidden="false" customHeight="false" outlineLevel="0" collapsed="false">
      <c r="A70" s="0" t="n">
        <v>65</v>
      </c>
      <c r="B70" s="0" t="n">
        <f aca="false">BJ69</f>
        <v>0</v>
      </c>
      <c r="C70" s="0" t="n">
        <f aca="false">BK69</f>
        <v>0</v>
      </c>
      <c r="D70" s="0" t="n">
        <f aca="false">BL69</f>
        <v>0</v>
      </c>
      <c r="E70" s="0" t="n">
        <f aca="false">BM69</f>
        <v>0</v>
      </c>
      <c r="F70" s="0" t="n">
        <f aca="false">BN69</f>
        <v>0</v>
      </c>
      <c r="G70" s="0" t="n">
        <f aca="false">BO69</f>
        <v>0</v>
      </c>
      <c r="H70" s="0" t="n">
        <f aca="false">BP69</f>
        <v>0</v>
      </c>
      <c r="I70" s="0" t="n">
        <f aca="false">BQ69</f>
        <v>0</v>
      </c>
      <c r="J70" s="0" t="n">
        <f aca="false">BR69</f>
        <v>0</v>
      </c>
      <c r="K70" s="0" t="n">
        <f aca="false">BS69</f>
        <v>0</v>
      </c>
      <c r="L70" s="0" t="n">
        <f aca="false">ROUND(B70*N(Debts!$D$5)/12,2)</f>
        <v>0</v>
      </c>
      <c r="M70" s="0" t="n">
        <f aca="false">ROUND(C70*N(Debts!$D$6)/12,2)</f>
        <v>0</v>
      </c>
      <c r="N70" s="0" t="n">
        <f aca="false">ROUND(D70*N(Debts!$D$7)/12,2)</f>
        <v>0</v>
      </c>
      <c r="O70" s="0" t="n">
        <f aca="false">ROUND(E70*N(Debts!$D$8)/12,2)</f>
        <v>0</v>
      </c>
      <c r="P70" s="0" t="n">
        <f aca="false">ROUND(F70*N(Debts!$D$9)/12,2)</f>
        <v>0</v>
      </c>
      <c r="Q70" s="0" t="n">
        <f aca="false">ROUND(G70*N(Debts!$D$10)/12,2)</f>
        <v>0</v>
      </c>
      <c r="R70" s="0" t="n">
        <f aca="false">ROUND(H70*N(Debts!$D$11)/12,2)</f>
        <v>0</v>
      </c>
      <c r="S70" s="0" t="n">
        <f aca="false">ROUND(I70*N(Debts!$D$12)/12,2)</f>
        <v>0</v>
      </c>
      <c r="T70" s="0" t="n">
        <f aca="false">ROUND(J70*N(Debts!$D$13)/12,2)</f>
        <v>0</v>
      </c>
      <c r="U70" s="0" t="n">
        <f aca="false">ROUND(K70*N(Debts!$D$14)/12,2)</f>
        <v>0</v>
      </c>
      <c r="V70" s="0" t="n">
        <f aca="false">B70+L70</f>
        <v>0</v>
      </c>
      <c r="W70" s="0" t="n">
        <f aca="false">C70+M70</f>
        <v>0</v>
      </c>
      <c r="X70" s="0" t="n">
        <f aca="false">D70+N70</f>
        <v>0</v>
      </c>
      <c r="Y70" s="0" t="n">
        <f aca="false">E70+O70</f>
        <v>0</v>
      </c>
      <c r="Z70" s="0" t="n">
        <f aca="false">F70+P70</f>
        <v>0</v>
      </c>
      <c r="AA70" s="0" t="n">
        <f aca="false">G70+Q70</f>
        <v>0</v>
      </c>
      <c r="AB70" s="0" t="n">
        <f aca="false">H70+R70</f>
        <v>0</v>
      </c>
      <c r="AC70" s="0" t="n">
        <f aca="false">I70+S70</f>
        <v>0</v>
      </c>
      <c r="AD70" s="0" t="n">
        <f aca="false">J70+T70</f>
        <v>0</v>
      </c>
      <c r="AE70" s="0" t="n">
        <f aca="false">K70+U70</f>
        <v>0</v>
      </c>
      <c r="AF70" s="0" t="n">
        <f aca="false">MIN(N(Debts!$E$5),V70)</f>
        <v>0</v>
      </c>
      <c r="AG70" s="0" t="n">
        <f aca="false">MIN(N(Debts!$E$6),W70)</f>
        <v>0</v>
      </c>
      <c r="AH70" s="0" t="n">
        <f aca="false">MIN(N(Debts!$E$7),X70)</f>
        <v>0</v>
      </c>
      <c r="AI70" s="0" t="n">
        <f aca="false">MIN(N(Debts!$E$8),Y70)</f>
        <v>0</v>
      </c>
      <c r="AJ70" s="0" t="n">
        <f aca="false">MIN(N(Debts!$E$9),Z70)</f>
        <v>0</v>
      </c>
      <c r="AK70" s="0" t="n">
        <f aca="false">MIN(N(Debts!$E$10),AA70)</f>
        <v>0</v>
      </c>
      <c r="AL70" s="0" t="n">
        <f aca="false">MIN(N(Debts!$E$11),AB70)</f>
        <v>0</v>
      </c>
      <c r="AM70" s="0" t="n">
        <f aca="false">MIN(N(Debts!$E$12),AC70)</f>
        <v>0</v>
      </c>
      <c r="AN70" s="0" t="n">
        <f aca="false">MIN(N(Debts!$E$13),AD70)</f>
        <v>0</v>
      </c>
      <c r="AO70" s="0" t="n">
        <f aca="false">MIN(N(Debts!$E$14),AE70)</f>
        <v>0</v>
      </c>
      <c r="AP70" s="0" t="n">
        <f aca="false">V70-AF70</f>
        <v>0</v>
      </c>
      <c r="AQ70" s="0" t="n">
        <f aca="false">W70-AG70</f>
        <v>0</v>
      </c>
      <c r="AR70" s="0" t="n">
        <f aca="false">X70-AH70</f>
        <v>0</v>
      </c>
      <c r="AS70" s="0" t="n">
        <f aca="false">Y70-AI70</f>
        <v>0</v>
      </c>
      <c r="AT70" s="0" t="n">
        <f aca="false">Z70-AJ70</f>
        <v>0</v>
      </c>
      <c r="AU70" s="0" t="n">
        <f aca="false">AA70-AK70</f>
        <v>0</v>
      </c>
      <c r="AV70" s="0" t="n">
        <f aca="false">AB70-AL70</f>
        <v>0</v>
      </c>
      <c r="AW70" s="0" t="n">
        <f aca="false">AC70-AM70</f>
        <v>0</v>
      </c>
      <c r="AX70" s="0" t="n">
        <f aca="false">AD70-AN70</f>
        <v>0</v>
      </c>
      <c r="AY70" s="0" t="n">
        <f aca="false">AE70-AO70</f>
        <v>0</v>
      </c>
      <c r="AZ70" s="0" t="n">
        <f aca="false">MAX(0,MIN(AP70,$BT70-SUMIF($AP$2:$AY$2,"&lt;"&amp;AP$2,$AP70:$AY70)))</f>
        <v>0</v>
      </c>
      <c r="BA70" s="0" t="n">
        <f aca="false">MAX(0,MIN(AQ70,$BT70-SUMIF($AP$2:$AY$2,"&lt;"&amp;AQ$2,$AP70:$AY70)))</f>
        <v>0</v>
      </c>
      <c r="BB70" s="0" t="n">
        <f aca="false">MAX(0,MIN(AR70,$BT70-SUMIF($AP$2:$AY$2,"&lt;"&amp;AR$2,$AP70:$AY70)))</f>
        <v>0</v>
      </c>
      <c r="BC70" s="0" t="n">
        <f aca="false">MAX(0,MIN(AS70,$BT70-SUMIF($AP$2:$AY$2,"&lt;"&amp;AS$2,$AP70:$AY70)))</f>
        <v>0</v>
      </c>
      <c r="BD70" s="0" t="n">
        <f aca="false">MAX(0,MIN(AT70,$BT70-SUMIF($AP$2:$AY$2,"&lt;"&amp;AT$2,$AP70:$AY70)))</f>
        <v>0</v>
      </c>
      <c r="BE70" s="0" t="n">
        <f aca="false">MAX(0,MIN(AU70,$BT70-SUMIF($AP$2:$AY$2,"&lt;"&amp;AU$2,$AP70:$AY70)))</f>
        <v>0</v>
      </c>
      <c r="BF70" s="0" t="n">
        <f aca="false">MAX(0,MIN(AV70,$BT70-SUMIF($AP$2:$AY$2,"&lt;"&amp;AV$2,$AP70:$AY70)))</f>
        <v>0</v>
      </c>
      <c r="BG70" s="0" t="n">
        <f aca="false">MAX(0,MIN(AW70,$BT70-SUMIF($AP$2:$AY$2,"&lt;"&amp;AW$2,$AP70:$AY70)))</f>
        <v>0</v>
      </c>
      <c r="BH70" s="0" t="n">
        <f aca="false">MAX(0,MIN(AX70,$BT70-SUMIF($AP$2:$AY$2,"&lt;"&amp;AX$2,$AP70:$AY70)))</f>
        <v>0</v>
      </c>
      <c r="BI70" s="0" t="n">
        <f aca="false">MAX(0,MIN(AY70,$BT70-SUMIF($AP$2:$AY$2,"&lt;"&amp;AY$2,$AP70:$AY70)))</f>
        <v>0</v>
      </c>
      <c r="BJ70" s="0" t="n">
        <f aca="false">ROUND(V70-AF70-AZ70,2)</f>
        <v>0</v>
      </c>
      <c r="BK70" s="0" t="n">
        <f aca="false">ROUND(W70-AG70-BA70,2)</f>
        <v>0</v>
      </c>
      <c r="BL70" s="0" t="n">
        <f aca="false">ROUND(X70-AH70-BB70,2)</f>
        <v>0</v>
      </c>
      <c r="BM70" s="0" t="n">
        <f aca="false">ROUND(Y70-AI70-BC70,2)</f>
        <v>0</v>
      </c>
      <c r="BN70" s="0" t="n">
        <f aca="false">ROUND(Z70-AJ70-BD70,2)</f>
        <v>0</v>
      </c>
      <c r="BO70" s="0" t="n">
        <f aca="false">ROUND(AA70-AK70-BE70,2)</f>
        <v>0</v>
      </c>
      <c r="BP70" s="0" t="n">
        <f aca="false">ROUND(AB70-AL70-BF70,2)</f>
        <v>0</v>
      </c>
      <c r="BQ70" s="0" t="n">
        <f aca="false">ROUND(AC70-AM70-BG70,2)</f>
        <v>0</v>
      </c>
      <c r="BR70" s="0" t="n">
        <f aca="false">ROUND(AD70-AN70-BH70,2)</f>
        <v>0</v>
      </c>
      <c r="BS70" s="0" t="n">
        <f aca="false">ROUND(AE70-AO70-BI70,2)</f>
        <v>0</v>
      </c>
      <c r="BT70" s="0" t="n">
        <f aca="false">MAX(0,Plan!$C$4-SUM(AF70:AO70))</f>
        <v>650</v>
      </c>
      <c r="BU70" s="0" t="n">
        <f aca="false">ROUND(SUM(BJ70:BS70),2)</f>
        <v>0</v>
      </c>
      <c r="BV70" s="0" t="n">
        <f aca="false">SUM(AF70:AO70)+SUM(AZ70:BI70)</f>
        <v>0</v>
      </c>
      <c r="BW70" s="0" t="n">
        <f aca="false">SUM(L70:U70)</f>
        <v>0</v>
      </c>
    </row>
    <row r="71" customFormat="false" ht="15" hidden="false" customHeight="false" outlineLevel="0" collapsed="false">
      <c r="A71" s="0" t="n">
        <v>66</v>
      </c>
      <c r="B71" s="0" t="n">
        <f aca="false">BJ70</f>
        <v>0</v>
      </c>
      <c r="C71" s="0" t="n">
        <f aca="false">BK70</f>
        <v>0</v>
      </c>
      <c r="D71" s="0" t="n">
        <f aca="false">BL70</f>
        <v>0</v>
      </c>
      <c r="E71" s="0" t="n">
        <f aca="false">BM70</f>
        <v>0</v>
      </c>
      <c r="F71" s="0" t="n">
        <f aca="false">BN70</f>
        <v>0</v>
      </c>
      <c r="G71" s="0" t="n">
        <f aca="false">BO70</f>
        <v>0</v>
      </c>
      <c r="H71" s="0" t="n">
        <f aca="false">BP70</f>
        <v>0</v>
      </c>
      <c r="I71" s="0" t="n">
        <f aca="false">BQ70</f>
        <v>0</v>
      </c>
      <c r="J71" s="0" t="n">
        <f aca="false">BR70</f>
        <v>0</v>
      </c>
      <c r="K71" s="0" t="n">
        <f aca="false">BS70</f>
        <v>0</v>
      </c>
      <c r="L71" s="0" t="n">
        <f aca="false">ROUND(B71*N(Debts!$D$5)/12,2)</f>
        <v>0</v>
      </c>
      <c r="M71" s="0" t="n">
        <f aca="false">ROUND(C71*N(Debts!$D$6)/12,2)</f>
        <v>0</v>
      </c>
      <c r="N71" s="0" t="n">
        <f aca="false">ROUND(D71*N(Debts!$D$7)/12,2)</f>
        <v>0</v>
      </c>
      <c r="O71" s="0" t="n">
        <f aca="false">ROUND(E71*N(Debts!$D$8)/12,2)</f>
        <v>0</v>
      </c>
      <c r="P71" s="0" t="n">
        <f aca="false">ROUND(F71*N(Debts!$D$9)/12,2)</f>
        <v>0</v>
      </c>
      <c r="Q71" s="0" t="n">
        <f aca="false">ROUND(G71*N(Debts!$D$10)/12,2)</f>
        <v>0</v>
      </c>
      <c r="R71" s="0" t="n">
        <f aca="false">ROUND(H71*N(Debts!$D$11)/12,2)</f>
        <v>0</v>
      </c>
      <c r="S71" s="0" t="n">
        <f aca="false">ROUND(I71*N(Debts!$D$12)/12,2)</f>
        <v>0</v>
      </c>
      <c r="T71" s="0" t="n">
        <f aca="false">ROUND(J71*N(Debts!$D$13)/12,2)</f>
        <v>0</v>
      </c>
      <c r="U71" s="0" t="n">
        <f aca="false">ROUND(K71*N(Debts!$D$14)/12,2)</f>
        <v>0</v>
      </c>
      <c r="V71" s="0" t="n">
        <f aca="false">B71+L71</f>
        <v>0</v>
      </c>
      <c r="W71" s="0" t="n">
        <f aca="false">C71+M71</f>
        <v>0</v>
      </c>
      <c r="X71" s="0" t="n">
        <f aca="false">D71+N71</f>
        <v>0</v>
      </c>
      <c r="Y71" s="0" t="n">
        <f aca="false">E71+O71</f>
        <v>0</v>
      </c>
      <c r="Z71" s="0" t="n">
        <f aca="false">F71+P71</f>
        <v>0</v>
      </c>
      <c r="AA71" s="0" t="n">
        <f aca="false">G71+Q71</f>
        <v>0</v>
      </c>
      <c r="AB71" s="0" t="n">
        <f aca="false">H71+R71</f>
        <v>0</v>
      </c>
      <c r="AC71" s="0" t="n">
        <f aca="false">I71+S71</f>
        <v>0</v>
      </c>
      <c r="AD71" s="0" t="n">
        <f aca="false">J71+T71</f>
        <v>0</v>
      </c>
      <c r="AE71" s="0" t="n">
        <f aca="false">K71+U71</f>
        <v>0</v>
      </c>
      <c r="AF71" s="0" t="n">
        <f aca="false">MIN(N(Debts!$E$5),V71)</f>
        <v>0</v>
      </c>
      <c r="AG71" s="0" t="n">
        <f aca="false">MIN(N(Debts!$E$6),W71)</f>
        <v>0</v>
      </c>
      <c r="AH71" s="0" t="n">
        <f aca="false">MIN(N(Debts!$E$7),X71)</f>
        <v>0</v>
      </c>
      <c r="AI71" s="0" t="n">
        <f aca="false">MIN(N(Debts!$E$8),Y71)</f>
        <v>0</v>
      </c>
      <c r="AJ71" s="0" t="n">
        <f aca="false">MIN(N(Debts!$E$9),Z71)</f>
        <v>0</v>
      </c>
      <c r="AK71" s="0" t="n">
        <f aca="false">MIN(N(Debts!$E$10),AA71)</f>
        <v>0</v>
      </c>
      <c r="AL71" s="0" t="n">
        <f aca="false">MIN(N(Debts!$E$11),AB71)</f>
        <v>0</v>
      </c>
      <c r="AM71" s="0" t="n">
        <f aca="false">MIN(N(Debts!$E$12),AC71)</f>
        <v>0</v>
      </c>
      <c r="AN71" s="0" t="n">
        <f aca="false">MIN(N(Debts!$E$13),AD71)</f>
        <v>0</v>
      </c>
      <c r="AO71" s="0" t="n">
        <f aca="false">MIN(N(Debts!$E$14),AE71)</f>
        <v>0</v>
      </c>
      <c r="AP71" s="0" t="n">
        <f aca="false">V71-AF71</f>
        <v>0</v>
      </c>
      <c r="AQ71" s="0" t="n">
        <f aca="false">W71-AG71</f>
        <v>0</v>
      </c>
      <c r="AR71" s="0" t="n">
        <f aca="false">X71-AH71</f>
        <v>0</v>
      </c>
      <c r="AS71" s="0" t="n">
        <f aca="false">Y71-AI71</f>
        <v>0</v>
      </c>
      <c r="AT71" s="0" t="n">
        <f aca="false">Z71-AJ71</f>
        <v>0</v>
      </c>
      <c r="AU71" s="0" t="n">
        <f aca="false">AA71-AK71</f>
        <v>0</v>
      </c>
      <c r="AV71" s="0" t="n">
        <f aca="false">AB71-AL71</f>
        <v>0</v>
      </c>
      <c r="AW71" s="0" t="n">
        <f aca="false">AC71-AM71</f>
        <v>0</v>
      </c>
      <c r="AX71" s="0" t="n">
        <f aca="false">AD71-AN71</f>
        <v>0</v>
      </c>
      <c r="AY71" s="0" t="n">
        <f aca="false">AE71-AO71</f>
        <v>0</v>
      </c>
      <c r="AZ71" s="0" t="n">
        <f aca="false">MAX(0,MIN(AP71,$BT71-SUMIF($AP$2:$AY$2,"&lt;"&amp;AP$2,$AP71:$AY71)))</f>
        <v>0</v>
      </c>
      <c r="BA71" s="0" t="n">
        <f aca="false">MAX(0,MIN(AQ71,$BT71-SUMIF($AP$2:$AY$2,"&lt;"&amp;AQ$2,$AP71:$AY71)))</f>
        <v>0</v>
      </c>
      <c r="BB71" s="0" t="n">
        <f aca="false">MAX(0,MIN(AR71,$BT71-SUMIF($AP$2:$AY$2,"&lt;"&amp;AR$2,$AP71:$AY71)))</f>
        <v>0</v>
      </c>
      <c r="BC71" s="0" t="n">
        <f aca="false">MAX(0,MIN(AS71,$BT71-SUMIF($AP$2:$AY$2,"&lt;"&amp;AS$2,$AP71:$AY71)))</f>
        <v>0</v>
      </c>
      <c r="BD71" s="0" t="n">
        <f aca="false">MAX(0,MIN(AT71,$BT71-SUMIF($AP$2:$AY$2,"&lt;"&amp;AT$2,$AP71:$AY71)))</f>
        <v>0</v>
      </c>
      <c r="BE71" s="0" t="n">
        <f aca="false">MAX(0,MIN(AU71,$BT71-SUMIF($AP$2:$AY$2,"&lt;"&amp;AU$2,$AP71:$AY71)))</f>
        <v>0</v>
      </c>
      <c r="BF71" s="0" t="n">
        <f aca="false">MAX(0,MIN(AV71,$BT71-SUMIF($AP$2:$AY$2,"&lt;"&amp;AV$2,$AP71:$AY71)))</f>
        <v>0</v>
      </c>
      <c r="BG71" s="0" t="n">
        <f aca="false">MAX(0,MIN(AW71,$BT71-SUMIF($AP$2:$AY$2,"&lt;"&amp;AW$2,$AP71:$AY71)))</f>
        <v>0</v>
      </c>
      <c r="BH71" s="0" t="n">
        <f aca="false">MAX(0,MIN(AX71,$BT71-SUMIF($AP$2:$AY$2,"&lt;"&amp;AX$2,$AP71:$AY71)))</f>
        <v>0</v>
      </c>
      <c r="BI71" s="0" t="n">
        <f aca="false">MAX(0,MIN(AY71,$BT71-SUMIF($AP$2:$AY$2,"&lt;"&amp;AY$2,$AP71:$AY71)))</f>
        <v>0</v>
      </c>
      <c r="BJ71" s="0" t="n">
        <f aca="false">ROUND(V71-AF71-AZ71,2)</f>
        <v>0</v>
      </c>
      <c r="BK71" s="0" t="n">
        <f aca="false">ROUND(W71-AG71-BA71,2)</f>
        <v>0</v>
      </c>
      <c r="BL71" s="0" t="n">
        <f aca="false">ROUND(X71-AH71-BB71,2)</f>
        <v>0</v>
      </c>
      <c r="BM71" s="0" t="n">
        <f aca="false">ROUND(Y71-AI71-BC71,2)</f>
        <v>0</v>
      </c>
      <c r="BN71" s="0" t="n">
        <f aca="false">ROUND(Z71-AJ71-BD71,2)</f>
        <v>0</v>
      </c>
      <c r="BO71" s="0" t="n">
        <f aca="false">ROUND(AA71-AK71-BE71,2)</f>
        <v>0</v>
      </c>
      <c r="BP71" s="0" t="n">
        <f aca="false">ROUND(AB71-AL71-BF71,2)</f>
        <v>0</v>
      </c>
      <c r="BQ71" s="0" t="n">
        <f aca="false">ROUND(AC71-AM71-BG71,2)</f>
        <v>0</v>
      </c>
      <c r="BR71" s="0" t="n">
        <f aca="false">ROUND(AD71-AN71-BH71,2)</f>
        <v>0</v>
      </c>
      <c r="BS71" s="0" t="n">
        <f aca="false">ROUND(AE71-AO71-BI71,2)</f>
        <v>0</v>
      </c>
      <c r="BT71" s="0" t="n">
        <f aca="false">MAX(0,Plan!$C$4-SUM(AF71:AO71))</f>
        <v>650</v>
      </c>
      <c r="BU71" s="0" t="n">
        <f aca="false">ROUND(SUM(BJ71:BS71),2)</f>
        <v>0</v>
      </c>
      <c r="BV71" s="0" t="n">
        <f aca="false">SUM(AF71:AO71)+SUM(AZ71:BI71)</f>
        <v>0</v>
      </c>
      <c r="BW71" s="0" t="n">
        <f aca="false">SUM(L71:U71)</f>
        <v>0</v>
      </c>
    </row>
    <row r="72" customFormat="false" ht="15" hidden="false" customHeight="false" outlineLevel="0" collapsed="false">
      <c r="A72" s="0" t="n">
        <v>67</v>
      </c>
      <c r="B72" s="0" t="n">
        <f aca="false">BJ71</f>
        <v>0</v>
      </c>
      <c r="C72" s="0" t="n">
        <f aca="false">BK71</f>
        <v>0</v>
      </c>
      <c r="D72" s="0" t="n">
        <f aca="false">BL71</f>
        <v>0</v>
      </c>
      <c r="E72" s="0" t="n">
        <f aca="false">BM71</f>
        <v>0</v>
      </c>
      <c r="F72" s="0" t="n">
        <f aca="false">BN71</f>
        <v>0</v>
      </c>
      <c r="G72" s="0" t="n">
        <f aca="false">BO71</f>
        <v>0</v>
      </c>
      <c r="H72" s="0" t="n">
        <f aca="false">BP71</f>
        <v>0</v>
      </c>
      <c r="I72" s="0" t="n">
        <f aca="false">BQ71</f>
        <v>0</v>
      </c>
      <c r="J72" s="0" t="n">
        <f aca="false">BR71</f>
        <v>0</v>
      </c>
      <c r="K72" s="0" t="n">
        <f aca="false">BS71</f>
        <v>0</v>
      </c>
      <c r="L72" s="0" t="n">
        <f aca="false">ROUND(B72*N(Debts!$D$5)/12,2)</f>
        <v>0</v>
      </c>
      <c r="M72" s="0" t="n">
        <f aca="false">ROUND(C72*N(Debts!$D$6)/12,2)</f>
        <v>0</v>
      </c>
      <c r="N72" s="0" t="n">
        <f aca="false">ROUND(D72*N(Debts!$D$7)/12,2)</f>
        <v>0</v>
      </c>
      <c r="O72" s="0" t="n">
        <f aca="false">ROUND(E72*N(Debts!$D$8)/12,2)</f>
        <v>0</v>
      </c>
      <c r="P72" s="0" t="n">
        <f aca="false">ROUND(F72*N(Debts!$D$9)/12,2)</f>
        <v>0</v>
      </c>
      <c r="Q72" s="0" t="n">
        <f aca="false">ROUND(G72*N(Debts!$D$10)/12,2)</f>
        <v>0</v>
      </c>
      <c r="R72" s="0" t="n">
        <f aca="false">ROUND(H72*N(Debts!$D$11)/12,2)</f>
        <v>0</v>
      </c>
      <c r="S72" s="0" t="n">
        <f aca="false">ROUND(I72*N(Debts!$D$12)/12,2)</f>
        <v>0</v>
      </c>
      <c r="T72" s="0" t="n">
        <f aca="false">ROUND(J72*N(Debts!$D$13)/12,2)</f>
        <v>0</v>
      </c>
      <c r="U72" s="0" t="n">
        <f aca="false">ROUND(K72*N(Debts!$D$14)/12,2)</f>
        <v>0</v>
      </c>
      <c r="V72" s="0" t="n">
        <f aca="false">B72+L72</f>
        <v>0</v>
      </c>
      <c r="W72" s="0" t="n">
        <f aca="false">C72+M72</f>
        <v>0</v>
      </c>
      <c r="X72" s="0" t="n">
        <f aca="false">D72+N72</f>
        <v>0</v>
      </c>
      <c r="Y72" s="0" t="n">
        <f aca="false">E72+O72</f>
        <v>0</v>
      </c>
      <c r="Z72" s="0" t="n">
        <f aca="false">F72+P72</f>
        <v>0</v>
      </c>
      <c r="AA72" s="0" t="n">
        <f aca="false">G72+Q72</f>
        <v>0</v>
      </c>
      <c r="AB72" s="0" t="n">
        <f aca="false">H72+R72</f>
        <v>0</v>
      </c>
      <c r="AC72" s="0" t="n">
        <f aca="false">I72+S72</f>
        <v>0</v>
      </c>
      <c r="AD72" s="0" t="n">
        <f aca="false">J72+T72</f>
        <v>0</v>
      </c>
      <c r="AE72" s="0" t="n">
        <f aca="false">K72+U72</f>
        <v>0</v>
      </c>
      <c r="AF72" s="0" t="n">
        <f aca="false">MIN(N(Debts!$E$5),V72)</f>
        <v>0</v>
      </c>
      <c r="AG72" s="0" t="n">
        <f aca="false">MIN(N(Debts!$E$6),W72)</f>
        <v>0</v>
      </c>
      <c r="AH72" s="0" t="n">
        <f aca="false">MIN(N(Debts!$E$7),X72)</f>
        <v>0</v>
      </c>
      <c r="AI72" s="0" t="n">
        <f aca="false">MIN(N(Debts!$E$8),Y72)</f>
        <v>0</v>
      </c>
      <c r="AJ72" s="0" t="n">
        <f aca="false">MIN(N(Debts!$E$9),Z72)</f>
        <v>0</v>
      </c>
      <c r="AK72" s="0" t="n">
        <f aca="false">MIN(N(Debts!$E$10),AA72)</f>
        <v>0</v>
      </c>
      <c r="AL72" s="0" t="n">
        <f aca="false">MIN(N(Debts!$E$11),AB72)</f>
        <v>0</v>
      </c>
      <c r="AM72" s="0" t="n">
        <f aca="false">MIN(N(Debts!$E$12),AC72)</f>
        <v>0</v>
      </c>
      <c r="AN72" s="0" t="n">
        <f aca="false">MIN(N(Debts!$E$13),AD72)</f>
        <v>0</v>
      </c>
      <c r="AO72" s="0" t="n">
        <f aca="false">MIN(N(Debts!$E$14),AE72)</f>
        <v>0</v>
      </c>
      <c r="AP72" s="0" t="n">
        <f aca="false">V72-AF72</f>
        <v>0</v>
      </c>
      <c r="AQ72" s="0" t="n">
        <f aca="false">W72-AG72</f>
        <v>0</v>
      </c>
      <c r="AR72" s="0" t="n">
        <f aca="false">X72-AH72</f>
        <v>0</v>
      </c>
      <c r="AS72" s="0" t="n">
        <f aca="false">Y72-AI72</f>
        <v>0</v>
      </c>
      <c r="AT72" s="0" t="n">
        <f aca="false">Z72-AJ72</f>
        <v>0</v>
      </c>
      <c r="AU72" s="0" t="n">
        <f aca="false">AA72-AK72</f>
        <v>0</v>
      </c>
      <c r="AV72" s="0" t="n">
        <f aca="false">AB72-AL72</f>
        <v>0</v>
      </c>
      <c r="AW72" s="0" t="n">
        <f aca="false">AC72-AM72</f>
        <v>0</v>
      </c>
      <c r="AX72" s="0" t="n">
        <f aca="false">AD72-AN72</f>
        <v>0</v>
      </c>
      <c r="AY72" s="0" t="n">
        <f aca="false">AE72-AO72</f>
        <v>0</v>
      </c>
      <c r="AZ72" s="0" t="n">
        <f aca="false">MAX(0,MIN(AP72,$BT72-SUMIF($AP$2:$AY$2,"&lt;"&amp;AP$2,$AP72:$AY72)))</f>
        <v>0</v>
      </c>
      <c r="BA72" s="0" t="n">
        <f aca="false">MAX(0,MIN(AQ72,$BT72-SUMIF($AP$2:$AY$2,"&lt;"&amp;AQ$2,$AP72:$AY72)))</f>
        <v>0</v>
      </c>
      <c r="BB72" s="0" t="n">
        <f aca="false">MAX(0,MIN(AR72,$BT72-SUMIF($AP$2:$AY$2,"&lt;"&amp;AR$2,$AP72:$AY72)))</f>
        <v>0</v>
      </c>
      <c r="BC72" s="0" t="n">
        <f aca="false">MAX(0,MIN(AS72,$BT72-SUMIF($AP$2:$AY$2,"&lt;"&amp;AS$2,$AP72:$AY72)))</f>
        <v>0</v>
      </c>
      <c r="BD72" s="0" t="n">
        <f aca="false">MAX(0,MIN(AT72,$BT72-SUMIF($AP$2:$AY$2,"&lt;"&amp;AT$2,$AP72:$AY72)))</f>
        <v>0</v>
      </c>
      <c r="BE72" s="0" t="n">
        <f aca="false">MAX(0,MIN(AU72,$BT72-SUMIF($AP$2:$AY$2,"&lt;"&amp;AU$2,$AP72:$AY72)))</f>
        <v>0</v>
      </c>
      <c r="BF72" s="0" t="n">
        <f aca="false">MAX(0,MIN(AV72,$BT72-SUMIF($AP$2:$AY$2,"&lt;"&amp;AV$2,$AP72:$AY72)))</f>
        <v>0</v>
      </c>
      <c r="BG72" s="0" t="n">
        <f aca="false">MAX(0,MIN(AW72,$BT72-SUMIF($AP$2:$AY$2,"&lt;"&amp;AW$2,$AP72:$AY72)))</f>
        <v>0</v>
      </c>
      <c r="BH72" s="0" t="n">
        <f aca="false">MAX(0,MIN(AX72,$BT72-SUMIF($AP$2:$AY$2,"&lt;"&amp;AX$2,$AP72:$AY72)))</f>
        <v>0</v>
      </c>
      <c r="BI72" s="0" t="n">
        <f aca="false">MAX(0,MIN(AY72,$BT72-SUMIF($AP$2:$AY$2,"&lt;"&amp;AY$2,$AP72:$AY72)))</f>
        <v>0</v>
      </c>
      <c r="BJ72" s="0" t="n">
        <f aca="false">ROUND(V72-AF72-AZ72,2)</f>
        <v>0</v>
      </c>
      <c r="BK72" s="0" t="n">
        <f aca="false">ROUND(W72-AG72-BA72,2)</f>
        <v>0</v>
      </c>
      <c r="BL72" s="0" t="n">
        <f aca="false">ROUND(X72-AH72-BB72,2)</f>
        <v>0</v>
      </c>
      <c r="BM72" s="0" t="n">
        <f aca="false">ROUND(Y72-AI72-BC72,2)</f>
        <v>0</v>
      </c>
      <c r="BN72" s="0" t="n">
        <f aca="false">ROUND(Z72-AJ72-BD72,2)</f>
        <v>0</v>
      </c>
      <c r="BO72" s="0" t="n">
        <f aca="false">ROUND(AA72-AK72-BE72,2)</f>
        <v>0</v>
      </c>
      <c r="BP72" s="0" t="n">
        <f aca="false">ROUND(AB72-AL72-BF72,2)</f>
        <v>0</v>
      </c>
      <c r="BQ72" s="0" t="n">
        <f aca="false">ROUND(AC72-AM72-BG72,2)</f>
        <v>0</v>
      </c>
      <c r="BR72" s="0" t="n">
        <f aca="false">ROUND(AD72-AN72-BH72,2)</f>
        <v>0</v>
      </c>
      <c r="BS72" s="0" t="n">
        <f aca="false">ROUND(AE72-AO72-BI72,2)</f>
        <v>0</v>
      </c>
      <c r="BT72" s="0" t="n">
        <f aca="false">MAX(0,Plan!$C$4-SUM(AF72:AO72))</f>
        <v>650</v>
      </c>
      <c r="BU72" s="0" t="n">
        <f aca="false">ROUND(SUM(BJ72:BS72),2)</f>
        <v>0</v>
      </c>
      <c r="BV72" s="0" t="n">
        <f aca="false">SUM(AF72:AO72)+SUM(AZ72:BI72)</f>
        <v>0</v>
      </c>
      <c r="BW72" s="0" t="n">
        <f aca="false">SUM(L72:U72)</f>
        <v>0</v>
      </c>
    </row>
    <row r="73" customFormat="false" ht="15" hidden="false" customHeight="false" outlineLevel="0" collapsed="false">
      <c r="A73" s="0" t="n">
        <v>68</v>
      </c>
      <c r="B73" s="0" t="n">
        <f aca="false">BJ72</f>
        <v>0</v>
      </c>
      <c r="C73" s="0" t="n">
        <f aca="false">BK72</f>
        <v>0</v>
      </c>
      <c r="D73" s="0" t="n">
        <f aca="false">BL72</f>
        <v>0</v>
      </c>
      <c r="E73" s="0" t="n">
        <f aca="false">BM72</f>
        <v>0</v>
      </c>
      <c r="F73" s="0" t="n">
        <f aca="false">BN72</f>
        <v>0</v>
      </c>
      <c r="G73" s="0" t="n">
        <f aca="false">BO72</f>
        <v>0</v>
      </c>
      <c r="H73" s="0" t="n">
        <f aca="false">BP72</f>
        <v>0</v>
      </c>
      <c r="I73" s="0" t="n">
        <f aca="false">BQ72</f>
        <v>0</v>
      </c>
      <c r="J73" s="0" t="n">
        <f aca="false">BR72</f>
        <v>0</v>
      </c>
      <c r="K73" s="0" t="n">
        <f aca="false">BS72</f>
        <v>0</v>
      </c>
      <c r="L73" s="0" t="n">
        <f aca="false">ROUND(B73*N(Debts!$D$5)/12,2)</f>
        <v>0</v>
      </c>
      <c r="M73" s="0" t="n">
        <f aca="false">ROUND(C73*N(Debts!$D$6)/12,2)</f>
        <v>0</v>
      </c>
      <c r="N73" s="0" t="n">
        <f aca="false">ROUND(D73*N(Debts!$D$7)/12,2)</f>
        <v>0</v>
      </c>
      <c r="O73" s="0" t="n">
        <f aca="false">ROUND(E73*N(Debts!$D$8)/12,2)</f>
        <v>0</v>
      </c>
      <c r="P73" s="0" t="n">
        <f aca="false">ROUND(F73*N(Debts!$D$9)/12,2)</f>
        <v>0</v>
      </c>
      <c r="Q73" s="0" t="n">
        <f aca="false">ROUND(G73*N(Debts!$D$10)/12,2)</f>
        <v>0</v>
      </c>
      <c r="R73" s="0" t="n">
        <f aca="false">ROUND(H73*N(Debts!$D$11)/12,2)</f>
        <v>0</v>
      </c>
      <c r="S73" s="0" t="n">
        <f aca="false">ROUND(I73*N(Debts!$D$12)/12,2)</f>
        <v>0</v>
      </c>
      <c r="T73" s="0" t="n">
        <f aca="false">ROUND(J73*N(Debts!$D$13)/12,2)</f>
        <v>0</v>
      </c>
      <c r="U73" s="0" t="n">
        <f aca="false">ROUND(K73*N(Debts!$D$14)/12,2)</f>
        <v>0</v>
      </c>
      <c r="V73" s="0" t="n">
        <f aca="false">B73+L73</f>
        <v>0</v>
      </c>
      <c r="W73" s="0" t="n">
        <f aca="false">C73+M73</f>
        <v>0</v>
      </c>
      <c r="X73" s="0" t="n">
        <f aca="false">D73+N73</f>
        <v>0</v>
      </c>
      <c r="Y73" s="0" t="n">
        <f aca="false">E73+O73</f>
        <v>0</v>
      </c>
      <c r="Z73" s="0" t="n">
        <f aca="false">F73+P73</f>
        <v>0</v>
      </c>
      <c r="AA73" s="0" t="n">
        <f aca="false">G73+Q73</f>
        <v>0</v>
      </c>
      <c r="AB73" s="0" t="n">
        <f aca="false">H73+R73</f>
        <v>0</v>
      </c>
      <c r="AC73" s="0" t="n">
        <f aca="false">I73+S73</f>
        <v>0</v>
      </c>
      <c r="AD73" s="0" t="n">
        <f aca="false">J73+T73</f>
        <v>0</v>
      </c>
      <c r="AE73" s="0" t="n">
        <f aca="false">K73+U73</f>
        <v>0</v>
      </c>
      <c r="AF73" s="0" t="n">
        <f aca="false">MIN(N(Debts!$E$5),V73)</f>
        <v>0</v>
      </c>
      <c r="AG73" s="0" t="n">
        <f aca="false">MIN(N(Debts!$E$6),W73)</f>
        <v>0</v>
      </c>
      <c r="AH73" s="0" t="n">
        <f aca="false">MIN(N(Debts!$E$7),X73)</f>
        <v>0</v>
      </c>
      <c r="AI73" s="0" t="n">
        <f aca="false">MIN(N(Debts!$E$8),Y73)</f>
        <v>0</v>
      </c>
      <c r="AJ73" s="0" t="n">
        <f aca="false">MIN(N(Debts!$E$9),Z73)</f>
        <v>0</v>
      </c>
      <c r="AK73" s="0" t="n">
        <f aca="false">MIN(N(Debts!$E$10),AA73)</f>
        <v>0</v>
      </c>
      <c r="AL73" s="0" t="n">
        <f aca="false">MIN(N(Debts!$E$11),AB73)</f>
        <v>0</v>
      </c>
      <c r="AM73" s="0" t="n">
        <f aca="false">MIN(N(Debts!$E$12),AC73)</f>
        <v>0</v>
      </c>
      <c r="AN73" s="0" t="n">
        <f aca="false">MIN(N(Debts!$E$13),AD73)</f>
        <v>0</v>
      </c>
      <c r="AO73" s="0" t="n">
        <f aca="false">MIN(N(Debts!$E$14),AE73)</f>
        <v>0</v>
      </c>
      <c r="AP73" s="0" t="n">
        <f aca="false">V73-AF73</f>
        <v>0</v>
      </c>
      <c r="AQ73" s="0" t="n">
        <f aca="false">W73-AG73</f>
        <v>0</v>
      </c>
      <c r="AR73" s="0" t="n">
        <f aca="false">X73-AH73</f>
        <v>0</v>
      </c>
      <c r="AS73" s="0" t="n">
        <f aca="false">Y73-AI73</f>
        <v>0</v>
      </c>
      <c r="AT73" s="0" t="n">
        <f aca="false">Z73-AJ73</f>
        <v>0</v>
      </c>
      <c r="AU73" s="0" t="n">
        <f aca="false">AA73-AK73</f>
        <v>0</v>
      </c>
      <c r="AV73" s="0" t="n">
        <f aca="false">AB73-AL73</f>
        <v>0</v>
      </c>
      <c r="AW73" s="0" t="n">
        <f aca="false">AC73-AM73</f>
        <v>0</v>
      </c>
      <c r="AX73" s="0" t="n">
        <f aca="false">AD73-AN73</f>
        <v>0</v>
      </c>
      <c r="AY73" s="0" t="n">
        <f aca="false">AE73-AO73</f>
        <v>0</v>
      </c>
      <c r="AZ73" s="0" t="n">
        <f aca="false">MAX(0,MIN(AP73,$BT73-SUMIF($AP$2:$AY$2,"&lt;"&amp;AP$2,$AP73:$AY73)))</f>
        <v>0</v>
      </c>
      <c r="BA73" s="0" t="n">
        <f aca="false">MAX(0,MIN(AQ73,$BT73-SUMIF($AP$2:$AY$2,"&lt;"&amp;AQ$2,$AP73:$AY73)))</f>
        <v>0</v>
      </c>
      <c r="BB73" s="0" t="n">
        <f aca="false">MAX(0,MIN(AR73,$BT73-SUMIF($AP$2:$AY$2,"&lt;"&amp;AR$2,$AP73:$AY73)))</f>
        <v>0</v>
      </c>
      <c r="BC73" s="0" t="n">
        <f aca="false">MAX(0,MIN(AS73,$BT73-SUMIF($AP$2:$AY$2,"&lt;"&amp;AS$2,$AP73:$AY73)))</f>
        <v>0</v>
      </c>
      <c r="BD73" s="0" t="n">
        <f aca="false">MAX(0,MIN(AT73,$BT73-SUMIF($AP$2:$AY$2,"&lt;"&amp;AT$2,$AP73:$AY73)))</f>
        <v>0</v>
      </c>
      <c r="BE73" s="0" t="n">
        <f aca="false">MAX(0,MIN(AU73,$BT73-SUMIF($AP$2:$AY$2,"&lt;"&amp;AU$2,$AP73:$AY73)))</f>
        <v>0</v>
      </c>
      <c r="BF73" s="0" t="n">
        <f aca="false">MAX(0,MIN(AV73,$BT73-SUMIF($AP$2:$AY$2,"&lt;"&amp;AV$2,$AP73:$AY73)))</f>
        <v>0</v>
      </c>
      <c r="BG73" s="0" t="n">
        <f aca="false">MAX(0,MIN(AW73,$BT73-SUMIF($AP$2:$AY$2,"&lt;"&amp;AW$2,$AP73:$AY73)))</f>
        <v>0</v>
      </c>
      <c r="BH73" s="0" t="n">
        <f aca="false">MAX(0,MIN(AX73,$BT73-SUMIF($AP$2:$AY$2,"&lt;"&amp;AX$2,$AP73:$AY73)))</f>
        <v>0</v>
      </c>
      <c r="BI73" s="0" t="n">
        <f aca="false">MAX(0,MIN(AY73,$BT73-SUMIF($AP$2:$AY$2,"&lt;"&amp;AY$2,$AP73:$AY73)))</f>
        <v>0</v>
      </c>
      <c r="BJ73" s="0" t="n">
        <f aca="false">ROUND(V73-AF73-AZ73,2)</f>
        <v>0</v>
      </c>
      <c r="BK73" s="0" t="n">
        <f aca="false">ROUND(W73-AG73-BA73,2)</f>
        <v>0</v>
      </c>
      <c r="BL73" s="0" t="n">
        <f aca="false">ROUND(X73-AH73-BB73,2)</f>
        <v>0</v>
      </c>
      <c r="BM73" s="0" t="n">
        <f aca="false">ROUND(Y73-AI73-BC73,2)</f>
        <v>0</v>
      </c>
      <c r="BN73" s="0" t="n">
        <f aca="false">ROUND(Z73-AJ73-BD73,2)</f>
        <v>0</v>
      </c>
      <c r="BO73" s="0" t="n">
        <f aca="false">ROUND(AA73-AK73-BE73,2)</f>
        <v>0</v>
      </c>
      <c r="BP73" s="0" t="n">
        <f aca="false">ROUND(AB73-AL73-BF73,2)</f>
        <v>0</v>
      </c>
      <c r="BQ73" s="0" t="n">
        <f aca="false">ROUND(AC73-AM73-BG73,2)</f>
        <v>0</v>
      </c>
      <c r="BR73" s="0" t="n">
        <f aca="false">ROUND(AD73-AN73-BH73,2)</f>
        <v>0</v>
      </c>
      <c r="BS73" s="0" t="n">
        <f aca="false">ROUND(AE73-AO73-BI73,2)</f>
        <v>0</v>
      </c>
      <c r="BT73" s="0" t="n">
        <f aca="false">MAX(0,Plan!$C$4-SUM(AF73:AO73))</f>
        <v>650</v>
      </c>
      <c r="BU73" s="0" t="n">
        <f aca="false">ROUND(SUM(BJ73:BS73),2)</f>
        <v>0</v>
      </c>
      <c r="BV73" s="0" t="n">
        <f aca="false">SUM(AF73:AO73)+SUM(AZ73:BI73)</f>
        <v>0</v>
      </c>
      <c r="BW73" s="0" t="n">
        <f aca="false">SUM(L73:U73)</f>
        <v>0</v>
      </c>
    </row>
    <row r="74" customFormat="false" ht="15" hidden="false" customHeight="false" outlineLevel="0" collapsed="false">
      <c r="A74" s="0" t="n">
        <v>69</v>
      </c>
      <c r="B74" s="0" t="n">
        <f aca="false">BJ73</f>
        <v>0</v>
      </c>
      <c r="C74" s="0" t="n">
        <f aca="false">BK73</f>
        <v>0</v>
      </c>
      <c r="D74" s="0" t="n">
        <f aca="false">BL73</f>
        <v>0</v>
      </c>
      <c r="E74" s="0" t="n">
        <f aca="false">BM73</f>
        <v>0</v>
      </c>
      <c r="F74" s="0" t="n">
        <f aca="false">BN73</f>
        <v>0</v>
      </c>
      <c r="G74" s="0" t="n">
        <f aca="false">BO73</f>
        <v>0</v>
      </c>
      <c r="H74" s="0" t="n">
        <f aca="false">BP73</f>
        <v>0</v>
      </c>
      <c r="I74" s="0" t="n">
        <f aca="false">BQ73</f>
        <v>0</v>
      </c>
      <c r="J74" s="0" t="n">
        <f aca="false">BR73</f>
        <v>0</v>
      </c>
      <c r="K74" s="0" t="n">
        <f aca="false">BS73</f>
        <v>0</v>
      </c>
      <c r="L74" s="0" t="n">
        <f aca="false">ROUND(B74*N(Debts!$D$5)/12,2)</f>
        <v>0</v>
      </c>
      <c r="M74" s="0" t="n">
        <f aca="false">ROUND(C74*N(Debts!$D$6)/12,2)</f>
        <v>0</v>
      </c>
      <c r="N74" s="0" t="n">
        <f aca="false">ROUND(D74*N(Debts!$D$7)/12,2)</f>
        <v>0</v>
      </c>
      <c r="O74" s="0" t="n">
        <f aca="false">ROUND(E74*N(Debts!$D$8)/12,2)</f>
        <v>0</v>
      </c>
      <c r="P74" s="0" t="n">
        <f aca="false">ROUND(F74*N(Debts!$D$9)/12,2)</f>
        <v>0</v>
      </c>
      <c r="Q74" s="0" t="n">
        <f aca="false">ROUND(G74*N(Debts!$D$10)/12,2)</f>
        <v>0</v>
      </c>
      <c r="R74" s="0" t="n">
        <f aca="false">ROUND(H74*N(Debts!$D$11)/12,2)</f>
        <v>0</v>
      </c>
      <c r="S74" s="0" t="n">
        <f aca="false">ROUND(I74*N(Debts!$D$12)/12,2)</f>
        <v>0</v>
      </c>
      <c r="T74" s="0" t="n">
        <f aca="false">ROUND(J74*N(Debts!$D$13)/12,2)</f>
        <v>0</v>
      </c>
      <c r="U74" s="0" t="n">
        <f aca="false">ROUND(K74*N(Debts!$D$14)/12,2)</f>
        <v>0</v>
      </c>
      <c r="V74" s="0" t="n">
        <f aca="false">B74+L74</f>
        <v>0</v>
      </c>
      <c r="W74" s="0" t="n">
        <f aca="false">C74+M74</f>
        <v>0</v>
      </c>
      <c r="X74" s="0" t="n">
        <f aca="false">D74+N74</f>
        <v>0</v>
      </c>
      <c r="Y74" s="0" t="n">
        <f aca="false">E74+O74</f>
        <v>0</v>
      </c>
      <c r="Z74" s="0" t="n">
        <f aca="false">F74+P74</f>
        <v>0</v>
      </c>
      <c r="AA74" s="0" t="n">
        <f aca="false">G74+Q74</f>
        <v>0</v>
      </c>
      <c r="AB74" s="0" t="n">
        <f aca="false">H74+R74</f>
        <v>0</v>
      </c>
      <c r="AC74" s="0" t="n">
        <f aca="false">I74+S74</f>
        <v>0</v>
      </c>
      <c r="AD74" s="0" t="n">
        <f aca="false">J74+T74</f>
        <v>0</v>
      </c>
      <c r="AE74" s="0" t="n">
        <f aca="false">K74+U74</f>
        <v>0</v>
      </c>
      <c r="AF74" s="0" t="n">
        <f aca="false">MIN(N(Debts!$E$5),V74)</f>
        <v>0</v>
      </c>
      <c r="AG74" s="0" t="n">
        <f aca="false">MIN(N(Debts!$E$6),W74)</f>
        <v>0</v>
      </c>
      <c r="AH74" s="0" t="n">
        <f aca="false">MIN(N(Debts!$E$7),X74)</f>
        <v>0</v>
      </c>
      <c r="AI74" s="0" t="n">
        <f aca="false">MIN(N(Debts!$E$8),Y74)</f>
        <v>0</v>
      </c>
      <c r="AJ74" s="0" t="n">
        <f aca="false">MIN(N(Debts!$E$9),Z74)</f>
        <v>0</v>
      </c>
      <c r="AK74" s="0" t="n">
        <f aca="false">MIN(N(Debts!$E$10),AA74)</f>
        <v>0</v>
      </c>
      <c r="AL74" s="0" t="n">
        <f aca="false">MIN(N(Debts!$E$11),AB74)</f>
        <v>0</v>
      </c>
      <c r="AM74" s="0" t="n">
        <f aca="false">MIN(N(Debts!$E$12),AC74)</f>
        <v>0</v>
      </c>
      <c r="AN74" s="0" t="n">
        <f aca="false">MIN(N(Debts!$E$13),AD74)</f>
        <v>0</v>
      </c>
      <c r="AO74" s="0" t="n">
        <f aca="false">MIN(N(Debts!$E$14),AE74)</f>
        <v>0</v>
      </c>
      <c r="AP74" s="0" t="n">
        <f aca="false">V74-AF74</f>
        <v>0</v>
      </c>
      <c r="AQ74" s="0" t="n">
        <f aca="false">W74-AG74</f>
        <v>0</v>
      </c>
      <c r="AR74" s="0" t="n">
        <f aca="false">X74-AH74</f>
        <v>0</v>
      </c>
      <c r="AS74" s="0" t="n">
        <f aca="false">Y74-AI74</f>
        <v>0</v>
      </c>
      <c r="AT74" s="0" t="n">
        <f aca="false">Z74-AJ74</f>
        <v>0</v>
      </c>
      <c r="AU74" s="0" t="n">
        <f aca="false">AA74-AK74</f>
        <v>0</v>
      </c>
      <c r="AV74" s="0" t="n">
        <f aca="false">AB74-AL74</f>
        <v>0</v>
      </c>
      <c r="AW74" s="0" t="n">
        <f aca="false">AC74-AM74</f>
        <v>0</v>
      </c>
      <c r="AX74" s="0" t="n">
        <f aca="false">AD74-AN74</f>
        <v>0</v>
      </c>
      <c r="AY74" s="0" t="n">
        <f aca="false">AE74-AO74</f>
        <v>0</v>
      </c>
      <c r="AZ74" s="0" t="n">
        <f aca="false">MAX(0,MIN(AP74,$BT74-SUMIF($AP$2:$AY$2,"&lt;"&amp;AP$2,$AP74:$AY74)))</f>
        <v>0</v>
      </c>
      <c r="BA74" s="0" t="n">
        <f aca="false">MAX(0,MIN(AQ74,$BT74-SUMIF($AP$2:$AY$2,"&lt;"&amp;AQ$2,$AP74:$AY74)))</f>
        <v>0</v>
      </c>
      <c r="BB74" s="0" t="n">
        <f aca="false">MAX(0,MIN(AR74,$BT74-SUMIF($AP$2:$AY$2,"&lt;"&amp;AR$2,$AP74:$AY74)))</f>
        <v>0</v>
      </c>
      <c r="BC74" s="0" t="n">
        <f aca="false">MAX(0,MIN(AS74,$BT74-SUMIF($AP$2:$AY$2,"&lt;"&amp;AS$2,$AP74:$AY74)))</f>
        <v>0</v>
      </c>
      <c r="BD74" s="0" t="n">
        <f aca="false">MAX(0,MIN(AT74,$BT74-SUMIF($AP$2:$AY$2,"&lt;"&amp;AT$2,$AP74:$AY74)))</f>
        <v>0</v>
      </c>
      <c r="BE74" s="0" t="n">
        <f aca="false">MAX(0,MIN(AU74,$BT74-SUMIF($AP$2:$AY$2,"&lt;"&amp;AU$2,$AP74:$AY74)))</f>
        <v>0</v>
      </c>
      <c r="BF74" s="0" t="n">
        <f aca="false">MAX(0,MIN(AV74,$BT74-SUMIF($AP$2:$AY$2,"&lt;"&amp;AV$2,$AP74:$AY74)))</f>
        <v>0</v>
      </c>
      <c r="BG74" s="0" t="n">
        <f aca="false">MAX(0,MIN(AW74,$BT74-SUMIF($AP$2:$AY$2,"&lt;"&amp;AW$2,$AP74:$AY74)))</f>
        <v>0</v>
      </c>
      <c r="BH74" s="0" t="n">
        <f aca="false">MAX(0,MIN(AX74,$BT74-SUMIF($AP$2:$AY$2,"&lt;"&amp;AX$2,$AP74:$AY74)))</f>
        <v>0</v>
      </c>
      <c r="BI74" s="0" t="n">
        <f aca="false">MAX(0,MIN(AY74,$BT74-SUMIF($AP$2:$AY$2,"&lt;"&amp;AY$2,$AP74:$AY74)))</f>
        <v>0</v>
      </c>
      <c r="BJ74" s="0" t="n">
        <f aca="false">ROUND(V74-AF74-AZ74,2)</f>
        <v>0</v>
      </c>
      <c r="BK74" s="0" t="n">
        <f aca="false">ROUND(W74-AG74-BA74,2)</f>
        <v>0</v>
      </c>
      <c r="BL74" s="0" t="n">
        <f aca="false">ROUND(X74-AH74-BB74,2)</f>
        <v>0</v>
      </c>
      <c r="BM74" s="0" t="n">
        <f aca="false">ROUND(Y74-AI74-BC74,2)</f>
        <v>0</v>
      </c>
      <c r="BN74" s="0" t="n">
        <f aca="false">ROUND(Z74-AJ74-BD74,2)</f>
        <v>0</v>
      </c>
      <c r="BO74" s="0" t="n">
        <f aca="false">ROUND(AA74-AK74-BE74,2)</f>
        <v>0</v>
      </c>
      <c r="BP74" s="0" t="n">
        <f aca="false">ROUND(AB74-AL74-BF74,2)</f>
        <v>0</v>
      </c>
      <c r="BQ74" s="0" t="n">
        <f aca="false">ROUND(AC74-AM74-BG74,2)</f>
        <v>0</v>
      </c>
      <c r="BR74" s="0" t="n">
        <f aca="false">ROUND(AD74-AN74-BH74,2)</f>
        <v>0</v>
      </c>
      <c r="BS74" s="0" t="n">
        <f aca="false">ROUND(AE74-AO74-BI74,2)</f>
        <v>0</v>
      </c>
      <c r="BT74" s="0" t="n">
        <f aca="false">MAX(0,Plan!$C$4-SUM(AF74:AO74))</f>
        <v>650</v>
      </c>
      <c r="BU74" s="0" t="n">
        <f aca="false">ROUND(SUM(BJ74:BS74),2)</f>
        <v>0</v>
      </c>
      <c r="BV74" s="0" t="n">
        <f aca="false">SUM(AF74:AO74)+SUM(AZ74:BI74)</f>
        <v>0</v>
      </c>
      <c r="BW74" s="0" t="n">
        <f aca="false">SUM(L74:U74)</f>
        <v>0</v>
      </c>
    </row>
    <row r="75" customFormat="false" ht="15" hidden="false" customHeight="false" outlineLevel="0" collapsed="false">
      <c r="A75" s="0" t="n">
        <v>70</v>
      </c>
      <c r="B75" s="0" t="n">
        <f aca="false">BJ74</f>
        <v>0</v>
      </c>
      <c r="C75" s="0" t="n">
        <f aca="false">BK74</f>
        <v>0</v>
      </c>
      <c r="D75" s="0" t="n">
        <f aca="false">BL74</f>
        <v>0</v>
      </c>
      <c r="E75" s="0" t="n">
        <f aca="false">BM74</f>
        <v>0</v>
      </c>
      <c r="F75" s="0" t="n">
        <f aca="false">BN74</f>
        <v>0</v>
      </c>
      <c r="G75" s="0" t="n">
        <f aca="false">BO74</f>
        <v>0</v>
      </c>
      <c r="H75" s="0" t="n">
        <f aca="false">BP74</f>
        <v>0</v>
      </c>
      <c r="I75" s="0" t="n">
        <f aca="false">BQ74</f>
        <v>0</v>
      </c>
      <c r="J75" s="0" t="n">
        <f aca="false">BR74</f>
        <v>0</v>
      </c>
      <c r="K75" s="0" t="n">
        <f aca="false">BS74</f>
        <v>0</v>
      </c>
      <c r="L75" s="0" t="n">
        <f aca="false">ROUND(B75*N(Debts!$D$5)/12,2)</f>
        <v>0</v>
      </c>
      <c r="M75" s="0" t="n">
        <f aca="false">ROUND(C75*N(Debts!$D$6)/12,2)</f>
        <v>0</v>
      </c>
      <c r="N75" s="0" t="n">
        <f aca="false">ROUND(D75*N(Debts!$D$7)/12,2)</f>
        <v>0</v>
      </c>
      <c r="O75" s="0" t="n">
        <f aca="false">ROUND(E75*N(Debts!$D$8)/12,2)</f>
        <v>0</v>
      </c>
      <c r="P75" s="0" t="n">
        <f aca="false">ROUND(F75*N(Debts!$D$9)/12,2)</f>
        <v>0</v>
      </c>
      <c r="Q75" s="0" t="n">
        <f aca="false">ROUND(G75*N(Debts!$D$10)/12,2)</f>
        <v>0</v>
      </c>
      <c r="R75" s="0" t="n">
        <f aca="false">ROUND(H75*N(Debts!$D$11)/12,2)</f>
        <v>0</v>
      </c>
      <c r="S75" s="0" t="n">
        <f aca="false">ROUND(I75*N(Debts!$D$12)/12,2)</f>
        <v>0</v>
      </c>
      <c r="T75" s="0" t="n">
        <f aca="false">ROUND(J75*N(Debts!$D$13)/12,2)</f>
        <v>0</v>
      </c>
      <c r="U75" s="0" t="n">
        <f aca="false">ROUND(K75*N(Debts!$D$14)/12,2)</f>
        <v>0</v>
      </c>
      <c r="V75" s="0" t="n">
        <f aca="false">B75+L75</f>
        <v>0</v>
      </c>
      <c r="W75" s="0" t="n">
        <f aca="false">C75+M75</f>
        <v>0</v>
      </c>
      <c r="X75" s="0" t="n">
        <f aca="false">D75+N75</f>
        <v>0</v>
      </c>
      <c r="Y75" s="0" t="n">
        <f aca="false">E75+O75</f>
        <v>0</v>
      </c>
      <c r="Z75" s="0" t="n">
        <f aca="false">F75+P75</f>
        <v>0</v>
      </c>
      <c r="AA75" s="0" t="n">
        <f aca="false">G75+Q75</f>
        <v>0</v>
      </c>
      <c r="AB75" s="0" t="n">
        <f aca="false">H75+R75</f>
        <v>0</v>
      </c>
      <c r="AC75" s="0" t="n">
        <f aca="false">I75+S75</f>
        <v>0</v>
      </c>
      <c r="AD75" s="0" t="n">
        <f aca="false">J75+T75</f>
        <v>0</v>
      </c>
      <c r="AE75" s="0" t="n">
        <f aca="false">K75+U75</f>
        <v>0</v>
      </c>
      <c r="AF75" s="0" t="n">
        <f aca="false">MIN(N(Debts!$E$5),V75)</f>
        <v>0</v>
      </c>
      <c r="AG75" s="0" t="n">
        <f aca="false">MIN(N(Debts!$E$6),W75)</f>
        <v>0</v>
      </c>
      <c r="AH75" s="0" t="n">
        <f aca="false">MIN(N(Debts!$E$7),X75)</f>
        <v>0</v>
      </c>
      <c r="AI75" s="0" t="n">
        <f aca="false">MIN(N(Debts!$E$8),Y75)</f>
        <v>0</v>
      </c>
      <c r="AJ75" s="0" t="n">
        <f aca="false">MIN(N(Debts!$E$9),Z75)</f>
        <v>0</v>
      </c>
      <c r="AK75" s="0" t="n">
        <f aca="false">MIN(N(Debts!$E$10),AA75)</f>
        <v>0</v>
      </c>
      <c r="AL75" s="0" t="n">
        <f aca="false">MIN(N(Debts!$E$11),AB75)</f>
        <v>0</v>
      </c>
      <c r="AM75" s="0" t="n">
        <f aca="false">MIN(N(Debts!$E$12),AC75)</f>
        <v>0</v>
      </c>
      <c r="AN75" s="0" t="n">
        <f aca="false">MIN(N(Debts!$E$13),AD75)</f>
        <v>0</v>
      </c>
      <c r="AO75" s="0" t="n">
        <f aca="false">MIN(N(Debts!$E$14),AE75)</f>
        <v>0</v>
      </c>
      <c r="AP75" s="0" t="n">
        <f aca="false">V75-AF75</f>
        <v>0</v>
      </c>
      <c r="AQ75" s="0" t="n">
        <f aca="false">W75-AG75</f>
        <v>0</v>
      </c>
      <c r="AR75" s="0" t="n">
        <f aca="false">X75-AH75</f>
        <v>0</v>
      </c>
      <c r="AS75" s="0" t="n">
        <f aca="false">Y75-AI75</f>
        <v>0</v>
      </c>
      <c r="AT75" s="0" t="n">
        <f aca="false">Z75-AJ75</f>
        <v>0</v>
      </c>
      <c r="AU75" s="0" t="n">
        <f aca="false">AA75-AK75</f>
        <v>0</v>
      </c>
      <c r="AV75" s="0" t="n">
        <f aca="false">AB75-AL75</f>
        <v>0</v>
      </c>
      <c r="AW75" s="0" t="n">
        <f aca="false">AC75-AM75</f>
        <v>0</v>
      </c>
      <c r="AX75" s="0" t="n">
        <f aca="false">AD75-AN75</f>
        <v>0</v>
      </c>
      <c r="AY75" s="0" t="n">
        <f aca="false">AE75-AO75</f>
        <v>0</v>
      </c>
      <c r="AZ75" s="0" t="n">
        <f aca="false">MAX(0,MIN(AP75,$BT75-SUMIF($AP$2:$AY$2,"&lt;"&amp;AP$2,$AP75:$AY75)))</f>
        <v>0</v>
      </c>
      <c r="BA75" s="0" t="n">
        <f aca="false">MAX(0,MIN(AQ75,$BT75-SUMIF($AP$2:$AY$2,"&lt;"&amp;AQ$2,$AP75:$AY75)))</f>
        <v>0</v>
      </c>
      <c r="BB75" s="0" t="n">
        <f aca="false">MAX(0,MIN(AR75,$BT75-SUMIF($AP$2:$AY$2,"&lt;"&amp;AR$2,$AP75:$AY75)))</f>
        <v>0</v>
      </c>
      <c r="BC75" s="0" t="n">
        <f aca="false">MAX(0,MIN(AS75,$BT75-SUMIF($AP$2:$AY$2,"&lt;"&amp;AS$2,$AP75:$AY75)))</f>
        <v>0</v>
      </c>
      <c r="BD75" s="0" t="n">
        <f aca="false">MAX(0,MIN(AT75,$BT75-SUMIF($AP$2:$AY$2,"&lt;"&amp;AT$2,$AP75:$AY75)))</f>
        <v>0</v>
      </c>
      <c r="BE75" s="0" t="n">
        <f aca="false">MAX(0,MIN(AU75,$BT75-SUMIF($AP$2:$AY$2,"&lt;"&amp;AU$2,$AP75:$AY75)))</f>
        <v>0</v>
      </c>
      <c r="BF75" s="0" t="n">
        <f aca="false">MAX(0,MIN(AV75,$BT75-SUMIF($AP$2:$AY$2,"&lt;"&amp;AV$2,$AP75:$AY75)))</f>
        <v>0</v>
      </c>
      <c r="BG75" s="0" t="n">
        <f aca="false">MAX(0,MIN(AW75,$BT75-SUMIF($AP$2:$AY$2,"&lt;"&amp;AW$2,$AP75:$AY75)))</f>
        <v>0</v>
      </c>
      <c r="BH75" s="0" t="n">
        <f aca="false">MAX(0,MIN(AX75,$BT75-SUMIF($AP$2:$AY$2,"&lt;"&amp;AX$2,$AP75:$AY75)))</f>
        <v>0</v>
      </c>
      <c r="BI75" s="0" t="n">
        <f aca="false">MAX(0,MIN(AY75,$BT75-SUMIF($AP$2:$AY$2,"&lt;"&amp;AY$2,$AP75:$AY75)))</f>
        <v>0</v>
      </c>
      <c r="BJ75" s="0" t="n">
        <f aca="false">ROUND(V75-AF75-AZ75,2)</f>
        <v>0</v>
      </c>
      <c r="BK75" s="0" t="n">
        <f aca="false">ROUND(W75-AG75-BA75,2)</f>
        <v>0</v>
      </c>
      <c r="BL75" s="0" t="n">
        <f aca="false">ROUND(X75-AH75-BB75,2)</f>
        <v>0</v>
      </c>
      <c r="BM75" s="0" t="n">
        <f aca="false">ROUND(Y75-AI75-BC75,2)</f>
        <v>0</v>
      </c>
      <c r="BN75" s="0" t="n">
        <f aca="false">ROUND(Z75-AJ75-BD75,2)</f>
        <v>0</v>
      </c>
      <c r="BO75" s="0" t="n">
        <f aca="false">ROUND(AA75-AK75-BE75,2)</f>
        <v>0</v>
      </c>
      <c r="BP75" s="0" t="n">
        <f aca="false">ROUND(AB75-AL75-BF75,2)</f>
        <v>0</v>
      </c>
      <c r="BQ75" s="0" t="n">
        <f aca="false">ROUND(AC75-AM75-BG75,2)</f>
        <v>0</v>
      </c>
      <c r="BR75" s="0" t="n">
        <f aca="false">ROUND(AD75-AN75-BH75,2)</f>
        <v>0</v>
      </c>
      <c r="BS75" s="0" t="n">
        <f aca="false">ROUND(AE75-AO75-BI75,2)</f>
        <v>0</v>
      </c>
      <c r="BT75" s="0" t="n">
        <f aca="false">MAX(0,Plan!$C$4-SUM(AF75:AO75))</f>
        <v>650</v>
      </c>
      <c r="BU75" s="0" t="n">
        <f aca="false">ROUND(SUM(BJ75:BS75),2)</f>
        <v>0</v>
      </c>
      <c r="BV75" s="0" t="n">
        <f aca="false">SUM(AF75:AO75)+SUM(AZ75:BI75)</f>
        <v>0</v>
      </c>
      <c r="BW75" s="0" t="n">
        <f aca="false">SUM(L75:U75)</f>
        <v>0</v>
      </c>
    </row>
    <row r="76" customFormat="false" ht="15" hidden="false" customHeight="false" outlineLevel="0" collapsed="false">
      <c r="A76" s="0" t="n">
        <v>71</v>
      </c>
      <c r="B76" s="0" t="n">
        <f aca="false">BJ75</f>
        <v>0</v>
      </c>
      <c r="C76" s="0" t="n">
        <f aca="false">BK75</f>
        <v>0</v>
      </c>
      <c r="D76" s="0" t="n">
        <f aca="false">BL75</f>
        <v>0</v>
      </c>
      <c r="E76" s="0" t="n">
        <f aca="false">BM75</f>
        <v>0</v>
      </c>
      <c r="F76" s="0" t="n">
        <f aca="false">BN75</f>
        <v>0</v>
      </c>
      <c r="G76" s="0" t="n">
        <f aca="false">BO75</f>
        <v>0</v>
      </c>
      <c r="H76" s="0" t="n">
        <f aca="false">BP75</f>
        <v>0</v>
      </c>
      <c r="I76" s="0" t="n">
        <f aca="false">BQ75</f>
        <v>0</v>
      </c>
      <c r="J76" s="0" t="n">
        <f aca="false">BR75</f>
        <v>0</v>
      </c>
      <c r="K76" s="0" t="n">
        <f aca="false">BS75</f>
        <v>0</v>
      </c>
      <c r="L76" s="0" t="n">
        <f aca="false">ROUND(B76*N(Debts!$D$5)/12,2)</f>
        <v>0</v>
      </c>
      <c r="M76" s="0" t="n">
        <f aca="false">ROUND(C76*N(Debts!$D$6)/12,2)</f>
        <v>0</v>
      </c>
      <c r="N76" s="0" t="n">
        <f aca="false">ROUND(D76*N(Debts!$D$7)/12,2)</f>
        <v>0</v>
      </c>
      <c r="O76" s="0" t="n">
        <f aca="false">ROUND(E76*N(Debts!$D$8)/12,2)</f>
        <v>0</v>
      </c>
      <c r="P76" s="0" t="n">
        <f aca="false">ROUND(F76*N(Debts!$D$9)/12,2)</f>
        <v>0</v>
      </c>
      <c r="Q76" s="0" t="n">
        <f aca="false">ROUND(G76*N(Debts!$D$10)/12,2)</f>
        <v>0</v>
      </c>
      <c r="R76" s="0" t="n">
        <f aca="false">ROUND(H76*N(Debts!$D$11)/12,2)</f>
        <v>0</v>
      </c>
      <c r="S76" s="0" t="n">
        <f aca="false">ROUND(I76*N(Debts!$D$12)/12,2)</f>
        <v>0</v>
      </c>
      <c r="T76" s="0" t="n">
        <f aca="false">ROUND(J76*N(Debts!$D$13)/12,2)</f>
        <v>0</v>
      </c>
      <c r="U76" s="0" t="n">
        <f aca="false">ROUND(K76*N(Debts!$D$14)/12,2)</f>
        <v>0</v>
      </c>
      <c r="V76" s="0" t="n">
        <f aca="false">B76+L76</f>
        <v>0</v>
      </c>
      <c r="W76" s="0" t="n">
        <f aca="false">C76+M76</f>
        <v>0</v>
      </c>
      <c r="X76" s="0" t="n">
        <f aca="false">D76+N76</f>
        <v>0</v>
      </c>
      <c r="Y76" s="0" t="n">
        <f aca="false">E76+O76</f>
        <v>0</v>
      </c>
      <c r="Z76" s="0" t="n">
        <f aca="false">F76+P76</f>
        <v>0</v>
      </c>
      <c r="AA76" s="0" t="n">
        <f aca="false">G76+Q76</f>
        <v>0</v>
      </c>
      <c r="AB76" s="0" t="n">
        <f aca="false">H76+R76</f>
        <v>0</v>
      </c>
      <c r="AC76" s="0" t="n">
        <f aca="false">I76+S76</f>
        <v>0</v>
      </c>
      <c r="AD76" s="0" t="n">
        <f aca="false">J76+T76</f>
        <v>0</v>
      </c>
      <c r="AE76" s="0" t="n">
        <f aca="false">K76+U76</f>
        <v>0</v>
      </c>
      <c r="AF76" s="0" t="n">
        <f aca="false">MIN(N(Debts!$E$5),V76)</f>
        <v>0</v>
      </c>
      <c r="AG76" s="0" t="n">
        <f aca="false">MIN(N(Debts!$E$6),W76)</f>
        <v>0</v>
      </c>
      <c r="AH76" s="0" t="n">
        <f aca="false">MIN(N(Debts!$E$7),X76)</f>
        <v>0</v>
      </c>
      <c r="AI76" s="0" t="n">
        <f aca="false">MIN(N(Debts!$E$8),Y76)</f>
        <v>0</v>
      </c>
      <c r="AJ76" s="0" t="n">
        <f aca="false">MIN(N(Debts!$E$9),Z76)</f>
        <v>0</v>
      </c>
      <c r="AK76" s="0" t="n">
        <f aca="false">MIN(N(Debts!$E$10),AA76)</f>
        <v>0</v>
      </c>
      <c r="AL76" s="0" t="n">
        <f aca="false">MIN(N(Debts!$E$11),AB76)</f>
        <v>0</v>
      </c>
      <c r="AM76" s="0" t="n">
        <f aca="false">MIN(N(Debts!$E$12),AC76)</f>
        <v>0</v>
      </c>
      <c r="AN76" s="0" t="n">
        <f aca="false">MIN(N(Debts!$E$13),AD76)</f>
        <v>0</v>
      </c>
      <c r="AO76" s="0" t="n">
        <f aca="false">MIN(N(Debts!$E$14),AE76)</f>
        <v>0</v>
      </c>
      <c r="AP76" s="0" t="n">
        <f aca="false">V76-AF76</f>
        <v>0</v>
      </c>
      <c r="AQ76" s="0" t="n">
        <f aca="false">W76-AG76</f>
        <v>0</v>
      </c>
      <c r="AR76" s="0" t="n">
        <f aca="false">X76-AH76</f>
        <v>0</v>
      </c>
      <c r="AS76" s="0" t="n">
        <f aca="false">Y76-AI76</f>
        <v>0</v>
      </c>
      <c r="AT76" s="0" t="n">
        <f aca="false">Z76-AJ76</f>
        <v>0</v>
      </c>
      <c r="AU76" s="0" t="n">
        <f aca="false">AA76-AK76</f>
        <v>0</v>
      </c>
      <c r="AV76" s="0" t="n">
        <f aca="false">AB76-AL76</f>
        <v>0</v>
      </c>
      <c r="AW76" s="0" t="n">
        <f aca="false">AC76-AM76</f>
        <v>0</v>
      </c>
      <c r="AX76" s="0" t="n">
        <f aca="false">AD76-AN76</f>
        <v>0</v>
      </c>
      <c r="AY76" s="0" t="n">
        <f aca="false">AE76-AO76</f>
        <v>0</v>
      </c>
      <c r="AZ76" s="0" t="n">
        <f aca="false">MAX(0,MIN(AP76,$BT76-SUMIF($AP$2:$AY$2,"&lt;"&amp;AP$2,$AP76:$AY76)))</f>
        <v>0</v>
      </c>
      <c r="BA76" s="0" t="n">
        <f aca="false">MAX(0,MIN(AQ76,$BT76-SUMIF($AP$2:$AY$2,"&lt;"&amp;AQ$2,$AP76:$AY76)))</f>
        <v>0</v>
      </c>
      <c r="BB76" s="0" t="n">
        <f aca="false">MAX(0,MIN(AR76,$BT76-SUMIF($AP$2:$AY$2,"&lt;"&amp;AR$2,$AP76:$AY76)))</f>
        <v>0</v>
      </c>
      <c r="BC76" s="0" t="n">
        <f aca="false">MAX(0,MIN(AS76,$BT76-SUMIF($AP$2:$AY$2,"&lt;"&amp;AS$2,$AP76:$AY76)))</f>
        <v>0</v>
      </c>
      <c r="BD76" s="0" t="n">
        <f aca="false">MAX(0,MIN(AT76,$BT76-SUMIF($AP$2:$AY$2,"&lt;"&amp;AT$2,$AP76:$AY76)))</f>
        <v>0</v>
      </c>
      <c r="BE76" s="0" t="n">
        <f aca="false">MAX(0,MIN(AU76,$BT76-SUMIF($AP$2:$AY$2,"&lt;"&amp;AU$2,$AP76:$AY76)))</f>
        <v>0</v>
      </c>
      <c r="BF76" s="0" t="n">
        <f aca="false">MAX(0,MIN(AV76,$BT76-SUMIF($AP$2:$AY$2,"&lt;"&amp;AV$2,$AP76:$AY76)))</f>
        <v>0</v>
      </c>
      <c r="BG76" s="0" t="n">
        <f aca="false">MAX(0,MIN(AW76,$BT76-SUMIF($AP$2:$AY$2,"&lt;"&amp;AW$2,$AP76:$AY76)))</f>
        <v>0</v>
      </c>
      <c r="BH76" s="0" t="n">
        <f aca="false">MAX(0,MIN(AX76,$BT76-SUMIF($AP$2:$AY$2,"&lt;"&amp;AX$2,$AP76:$AY76)))</f>
        <v>0</v>
      </c>
      <c r="BI76" s="0" t="n">
        <f aca="false">MAX(0,MIN(AY76,$BT76-SUMIF($AP$2:$AY$2,"&lt;"&amp;AY$2,$AP76:$AY76)))</f>
        <v>0</v>
      </c>
      <c r="BJ76" s="0" t="n">
        <f aca="false">ROUND(V76-AF76-AZ76,2)</f>
        <v>0</v>
      </c>
      <c r="BK76" s="0" t="n">
        <f aca="false">ROUND(W76-AG76-BA76,2)</f>
        <v>0</v>
      </c>
      <c r="BL76" s="0" t="n">
        <f aca="false">ROUND(X76-AH76-BB76,2)</f>
        <v>0</v>
      </c>
      <c r="BM76" s="0" t="n">
        <f aca="false">ROUND(Y76-AI76-BC76,2)</f>
        <v>0</v>
      </c>
      <c r="BN76" s="0" t="n">
        <f aca="false">ROUND(Z76-AJ76-BD76,2)</f>
        <v>0</v>
      </c>
      <c r="BO76" s="0" t="n">
        <f aca="false">ROUND(AA76-AK76-BE76,2)</f>
        <v>0</v>
      </c>
      <c r="BP76" s="0" t="n">
        <f aca="false">ROUND(AB76-AL76-BF76,2)</f>
        <v>0</v>
      </c>
      <c r="BQ76" s="0" t="n">
        <f aca="false">ROUND(AC76-AM76-BG76,2)</f>
        <v>0</v>
      </c>
      <c r="BR76" s="0" t="n">
        <f aca="false">ROUND(AD76-AN76-BH76,2)</f>
        <v>0</v>
      </c>
      <c r="BS76" s="0" t="n">
        <f aca="false">ROUND(AE76-AO76-BI76,2)</f>
        <v>0</v>
      </c>
      <c r="BT76" s="0" t="n">
        <f aca="false">MAX(0,Plan!$C$4-SUM(AF76:AO76))</f>
        <v>650</v>
      </c>
      <c r="BU76" s="0" t="n">
        <f aca="false">ROUND(SUM(BJ76:BS76),2)</f>
        <v>0</v>
      </c>
      <c r="BV76" s="0" t="n">
        <f aca="false">SUM(AF76:AO76)+SUM(AZ76:BI76)</f>
        <v>0</v>
      </c>
      <c r="BW76" s="0" t="n">
        <f aca="false">SUM(L76:U76)</f>
        <v>0</v>
      </c>
    </row>
    <row r="77" customFormat="false" ht="15" hidden="false" customHeight="false" outlineLevel="0" collapsed="false">
      <c r="A77" s="0" t="n">
        <v>72</v>
      </c>
      <c r="B77" s="0" t="n">
        <f aca="false">BJ76</f>
        <v>0</v>
      </c>
      <c r="C77" s="0" t="n">
        <f aca="false">BK76</f>
        <v>0</v>
      </c>
      <c r="D77" s="0" t="n">
        <f aca="false">BL76</f>
        <v>0</v>
      </c>
      <c r="E77" s="0" t="n">
        <f aca="false">BM76</f>
        <v>0</v>
      </c>
      <c r="F77" s="0" t="n">
        <f aca="false">BN76</f>
        <v>0</v>
      </c>
      <c r="G77" s="0" t="n">
        <f aca="false">BO76</f>
        <v>0</v>
      </c>
      <c r="H77" s="0" t="n">
        <f aca="false">BP76</f>
        <v>0</v>
      </c>
      <c r="I77" s="0" t="n">
        <f aca="false">BQ76</f>
        <v>0</v>
      </c>
      <c r="J77" s="0" t="n">
        <f aca="false">BR76</f>
        <v>0</v>
      </c>
      <c r="K77" s="0" t="n">
        <f aca="false">BS76</f>
        <v>0</v>
      </c>
      <c r="L77" s="0" t="n">
        <f aca="false">ROUND(B77*N(Debts!$D$5)/12,2)</f>
        <v>0</v>
      </c>
      <c r="M77" s="0" t="n">
        <f aca="false">ROUND(C77*N(Debts!$D$6)/12,2)</f>
        <v>0</v>
      </c>
      <c r="N77" s="0" t="n">
        <f aca="false">ROUND(D77*N(Debts!$D$7)/12,2)</f>
        <v>0</v>
      </c>
      <c r="O77" s="0" t="n">
        <f aca="false">ROUND(E77*N(Debts!$D$8)/12,2)</f>
        <v>0</v>
      </c>
      <c r="P77" s="0" t="n">
        <f aca="false">ROUND(F77*N(Debts!$D$9)/12,2)</f>
        <v>0</v>
      </c>
      <c r="Q77" s="0" t="n">
        <f aca="false">ROUND(G77*N(Debts!$D$10)/12,2)</f>
        <v>0</v>
      </c>
      <c r="R77" s="0" t="n">
        <f aca="false">ROUND(H77*N(Debts!$D$11)/12,2)</f>
        <v>0</v>
      </c>
      <c r="S77" s="0" t="n">
        <f aca="false">ROUND(I77*N(Debts!$D$12)/12,2)</f>
        <v>0</v>
      </c>
      <c r="T77" s="0" t="n">
        <f aca="false">ROUND(J77*N(Debts!$D$13)/12,2)</f>
        <v>0</v>
      </c>
      <c r="U77" s="0" t="n">
        <f aca="false">ROUND(K77*N(Debts!$D$14)/12,2)</f>
        <v>0</v>
      </c>
      <c r="V77" s="0" t="n">
        <f aca="false">B77+L77</f>
        <v>0</v>
      </c>
      <c r="W77" s="0" t="n">
        <f aca="false">C77+M77</f>
        <v>0</v>
      </c>
      <c r="X77" s="0" t="n">
        <f aca="false">D77+N77</f>
        <v>0</v>
      </c>
      <c r="Y77" s="0" t="n">
        <f aca="false">E77+O77</f>
        <v>0</v>
      </c>
      <c r="Z77" s="0" t="n">
        <f aca="false">F77+P77</f>
        <v>0</v>
      </c>
      <c r="AA77" s="0" t="n">
        <f aca="false">G77+Q77</f>
        <v>0</v>
      </c>
      <c r="AB77" s="0" t="n">
        <f aca="false">H77+R77</f>
        <v>0</v>
      </c>
      <c r="AC77" s="0" t="n">
        <f aca="false">I77+S77</f>
        <v>0</v>
      </c>
      <c r="AD77" s="0" t="n">
        <f aca="false">J77+T77</f>
        <v>0</v>
      </c>
      <c r="AE77" s="0" t="n">
        <f aca="false">K77+U77</f>
        <v>0</v>
      </c>
      <c r="AF77" s="0" t="n">
        <f aca="false">MIN(N(Debts!$E$5),V77)</f>
        <v>0</v>
      </c>
      <c r="AG77" s="0" t="n">
        <f aca="false">MIN(N(Debts!$E$6),W77)</f>
        <v>0</v>
      </c>
      <c r="AH77" s="0" t="n">
        <f aca="false">MIN(N(Debts!$E$7),X77)</f>
        <v>0</v>
      </c>
      <c r="AI77" s="0" t="n">
        <f aca="false">MIN(N(Debts!$E$8),Y77)</f>
        <v>0</v>
      </c>
      <c r="AJ77" s="0" t="n">
        <f aca="false">MIN(N(Debts!$E$9),Z77)</f>
        <v>0</v>
      </c>
      <c r="AK77" s="0" t="n">
        <f aca="false">MIN(N(Debts!$E$10),AA77)</f>
        <v>0</v>
      </c>
      <c r="AL77" s="0" t="n">
        <f aca="false">MIN(N(Debts!$E$11),AB77)</f>
        <v>0</v>
      </c>
      <c r="AM77" s="0" t="n">
        <f aca="false">MIN(N(Debts!$E$12),AC77)</f>
        <v>0</v>
      </c>
      <c r="AN77" s="0" t="n">
        <f aca="false">MIN(N(Debts!$E$13),AD77)</f>
        <v>0</v>
      </c>
      <c r="AO77" s="0" t="n">
        <f aca="false">MIN(N(Debts!$E$14),AE77)</f>
        <v>0</v>
      </c>
      <c r="AP77" s="0" t="n">
        <f aca="false">V77-AF77</f>
        <v>0</v>
      </c>
      <c r="AQ77" s="0" t="n">
        <f aca="false">W77-AG77</f>
        <v>0</v>
      </c>
      <c r="AR77" s="0" t="n">
        <f aca="false">X77-AH77</f>
        <v>0</v>
      </c>
      <c r="AS77" s="0" t="n">
        <f aca="false">Y77-AI77</f>
        <v>0</v>
      </c>
      <c r="AT77" s="0" t="n">
        <f aca="false">Z77-AJ77</f>
        <v>0</v>
      </c>
      <c r="AU77" s="0" t="n">
        <f aca="false">AA77-AK77</f>
        <v>0</v>
      </c>
      <c r="AV77" s="0" t="n">
        <f aca="false">AB77-AL77</f>
        <v>0</v>
      </c>
      <c r="AW77" s="0" t="n">
        <f aca="false">AC77-AM77</f>
        <v>0</v>
      </c>
      <c r="AX77" s="0" t="n">
        <f aca="false">AD77-AN77</f>
        <v>0</v>
      </c>
      <c r="AY77" s="0" t="n">
        <f aca="false">AE77-AO77</f>
        <v>0</v>
      </c>
      <c r="AZ77" s="0" t="n">
        <f aca="false">MAX(0,MIN(AP77,$BT77-SUMIF($AP$2:$AY$2,"&lt;"&amp;AP$2,$AP77:$AY77)))</f>
        <v>0</v>
      </c>
      <c r="BA77" s="0" t="n">
        <f aca="false">MAX(0,MIN(AQ77,$BT77-SUMIF($AP$2:$AY$2,"&lt;"&amp;AQ$2,$AP77:$AY77)))</f>
        <v>0</v>
      </c>
      <c r="BB77" s="0" t="n">
        <f aca="false">MAX(0,MIN(AR77,$BT77-SUMIF($AP$2:$AY$2,"&lt;"&amp;AR$2,$AP77:$AY77)))</f>
        <v>0</v>
      </c>
      <c r="BC77" s="0" t="n">
        <f aca="false">MAX(0,MIN(AS77,$BT77-SUMIF($AP$2:$AY$2,"&lt;"&amp;AS$2,$AP77:$AY77)))</f>
        <v>0</v>
      </c>
      <c r="BD77" s="0" t="n">
        <f aca="false">MAX(0,MIN(AT77,$BT77-SUMIF($AP$2:$AY$2,"&lt;"&amp;AT$2,$AP77:$AY77)))</f>
        <v>0</v>
      </c>
      <c r="BE77" s="0" t="n">
        <f aca="false">MAX(0,MIN(AU77,$BT77-SUMIF($AP$2:$AY$2,"&lt;"&amp;AU$2,$AP77:$AY77)))</f>
        <v>0</v>
      </c>
      <c r="BF77" s="0" t="n">
        <f aca="false">MAX(0,MIN(AV77,$BT77-SUMIF($AP$2:$AY$2,"&lt;"&amp;AV$2,$AP77:$AY77)))</f>
        <v>0</v>
      </c>
      <c r="BG77" s="0" t="n">
        <f aca="false">MAX(0,MIN(AW77,$BT77-SUMIF($AP$2:$AY$2,"&lt;"&amp;AW$2,$AP77:$AY77)))</f>
        <v>0</v>
      </c>
      <c r="BH77" s="0" t="n">
        <f aca="false">MAX(0,MIN(AX77,$BT77-SUMIF($AP$2:$AY$2,"&lt;"&amp;AX$2,$AP77:$AY77)))</f>
        <v>0</v>
      </c>
      <c r="BI77" s="0" t="n">
        <f aca="false">MAX(0,MIN(AY77,$BT77-SUMIF($AP$2:$AY$2,"&lt;"&amp;AY$2,$AP77:$AY77)))</f>
        <v>0</v>
      </c>
      <c r="BJ77" s="0" t="n">
        <f aca="false">ROUND(V77-AF77-AZ77,2)</f>
        <v>0</v>
      </c>
      <c r="BK77" s="0" t="n">
        <f aca="false">ROUND(W77-AG77-BA77,2)</f>
        <v>0</v>
      </c>
      <c r="BL77" s="0" t="n">
        <f aca="false">ROUND(X77-AH77-BB77,2)</f>
        <v>0</v>
      </c>
      <c r="BM77" s="0" t="n">
        <f aca="false">ROUND(Y77-AI77-BC77,2)</f>
        <v>0</v>
      </c>
      <c r="BN77" s="0" t="n">
        <f aca="false">ROUND(Z77-AJ77-BD77,2)</f>
        <v>0</v>
      </c>
      <c r="BO77" s="0" t="n">
        <f aca="false">ROUND(AA77-AK77-BE77,2)</f>
        <v>0</v>
      </c>
      <c r="BP77" s="0" t="n">
        <f aca="false">ROUND(AB77-AL77-BF77,2)</f>
        <v>0</v>
      </c>
      <c r="BQ77" s="0" t="n">
        <f aca="false">ROUND(AC77-AM77-BG77,2)</f>
        <v>0</v>
      </c>
      <c r="BR77" s="0" t="n">
        <f aca="false">ROUND(AD77-AN77-BH77,2)</f>
        <v>0</v>
      </c>
      <c r="BS77" s="0" t="n">
        <f aca="false">ROUND(AE77-AO77-BI77,2)</f>
        <v>0</v>
      </c>
      <c r="BT77" s="0" t="n">
        <f aca="false">MAX(0,Plan!$C$4-SUM(AF77:AO77))</f>
        <v>650</v>
      </c>
      <c r="BU77" s="0" t="n">
        <f aca="false">ROUND(SUM(BJ77:BS77),2)</f>
        <v>0</v>
      </c>
      <c r="BV77" s="0" t="n">
        <f aca="false">SUM(AF77:AO77)+SUM(AZ77:BI77)</f>
        <v>0</v>
      </c>
      <c r="BW77" s="0" t="n">
        <f aca="false">SUM(L77:U77)</f>
        <v>0</v>
      </c>
    </row>
    <row r="78" customFormat="false" ht="15" hidden="false" customHeight="false" outlineLevel="0" collapsed="false">
      <c r="A78" s="0" t="n">
        <v>73</v>
      </c>
      <c r="B78" s="0" t="n">
        <f aca="false">BJ77</f>
        <v>0</v>
      </c>
      <c r="C78" s="0" t="n">
        <f aca="false">BK77</f>
        <v>0</v>
      </c>
      <c r="D78" s="0" t="n">
        <f aca="false">BL77</f>
        <v>0</v>
      </c>
      <c r="E78" s="0" t="n">
        <f aca="false">BM77</f>
        <v>0</v>
      </c>
      <c r="F78" s="0" t="n">
        <f aca="false">BN77</f>
        <v>0</v>
      </c>
      <c r="G78" s="0" t="n">
        <f aca="false">BO77</f>
        <v>0</v>
      </c>
      <c r="H78" s="0" t="n">
        <f aca="false">BP77</f>
        <v>0</v>
      </c>
      <c r="I78" s="0" t="n">
        <f aca="false">BQ77</f>
        <v>0</v>
      </c>
      <c r="J78" s="0" t="n">
        <f aca="false">BR77</f>
        <v>0</v>
      </c>
      <c r="K78" s="0" t="n">
        <f aca="false">BS77</f>
        <v>0</v>
      </c>
      <c r="L78" s="0" t="n">
        <f aca="false">ROUND(B78*N(Debts!$D$5)/12,2)</f>
        <v>0</v>
      </c>
      <c r="M78" s="0" t="n">
        <f aca="false">ROUND(C78*N(Debts!$D$6)/12,2)</f>
        <v>0</v>
      </c>
      <c r="N78" s="0" t="n">
        <f aca="false">ROUND(D78*N(Debts!$D$7)/12,2)</f>
        <v>0</v>
      </c>
      <c r="O78" s="0" t="n">
        <f aca="false">ROUND(E78*N(Debts!$D$8)/12,2)</f>
        <v>0</v>
      </c>
      <c r="P78" s="0" t="n">
        <f aca="false">ROUND(F78*N(Debts!$D$9)/12,2)</f>
        <v>0</v>
      </c>
      <c r="Q78" s="0" t="n">
        <f aca="false">ROUND(G78*N(Debts!$D$10)/12,2)</f>
        <v>0</v>
      </c>
      <c r="R78" s="0" t="n">
        <f aca="false">ROUND(H78*N(Debts!$D$11)/12,2)</f>
        <v>0</v>
      </c>
      <c r="S78" s="0" t="n">
        <f aca="false">ROUND(I78*N(Debts!$D$12)/12,2)</f>
        <v>0</v>
      </c>
      <c r="T78" s="0" t="n">
        <f aca="false">ROUND(J78*N(Debts!$D$13)/12,2)</f>
        <v>0</v>
      </c>
      <c r="U78" s="0" t="n">
        <f aca="false">ROUND(K78*N(Debts!$D$14)/12,2)</f>
        <v>0</v>
      </c>
      <c r="V78" s="0" t="n">
        <f aca="false">B78+L78</f>
        <v>0</v>
      </c>
      <c r="W78" s="0" t="n">
        <f aca="false">C78+M78</f>
        <v>0</v>
      </c>
      <c r="X78" s="0" t="n">
        <f aca="false">D78+N78</f>
        <v>0</v>
      </c>
      <c r="Y78" s="0" t="n">
        <f aca="false">E78+O78</f>
        <v>0</v>
      </c>
      <c r="Z78" s="0" t="n">
        <f aca="false">F78+P78</f>
        <v>0</v>
      </c>
      <c r="AA78" s="0" t="n">
        <f aca="false">G78+Q78</f>
        <v>0</v>
      </c>
      <c r="AB78" s="0" t="n">
        <f aca="false">H78+R78</f>
        <v>0</v>
      </c>
      <c r="AC78" s="0" t="n">
        <f aca="false">I78+S78</f>
        <v>0</v>
      </c>
      <c r="AD78" s="0" t="n">
        <f aca="false">J78+T78</f>
        <v>0</v>
      </c>
      <c r="AE78" s="0" t="n">
        <f aca="false">K78+U78</f>
        <v>0</v>
      </c>
      <c r="AF78" s="0" t="n">
        <f aca="false">MIN(N(Debts!$E$5),V78)</f>
        <v>0</v>
      </c>
      <c r="AG78" s="0" t="n">
        <f aca="false">MIN(N(Debts!$E$6),W78)</f>
        <v>0</v>
      </c>
      <c r="AH78" s="0" t="n">
        <f aca="false">MIN(N(Debts!$E$7),X78)</f>
        <v>0</v>
      </c>
      <c r="AI78" s="0" t="n">
        <f aca="false">MIN(N(Debts!$E$8),Y78)</f>
        <v>0</v>
      </c>
      <c r="AJ78" s="0" t="n">
        <f aca="false">MIN(N(Debts!$E$9),Z78)</f>
        <v>0</v>
      </c>
      <c r="AK78" s="0" t="n">
        <f aca="false">MIN(N(Debts!$E$10),AA78)</f>
        <v>0</v>
      </c>
      <c r="AL78" s="0" t="n">
        <f aca="false">MIN(N(Debts!$E$11),AB78)</f>
        <v>0</v>
      </c>
      <c r="AM78" s="0" t="n">
        <f aca="false">MIN(N(Debts!$E$12),AC78)</f>
        <v>0</v>
      </c>
      <c r="AN78" s="0" t="n">
        <f aca="false">MIN(N(Debts!$E$13),AD78)</f>
        <v>0</v>
      </c>
      <c r="AO78" s="0" t="n">
        <f aca="false">MIN(N(Debts!$E$14),AE78)</f>
        <v>0</v>
      </c>
      <c r="AP78" s="0" t="n">
        <f aca="false">V78-AF78</f>
        <v>0</v>
      </c>
      <c r="AQ78" s="0" t="n">
        <f aca="false">W78-AG78</f>
        <v>0</v>
      </c>
      <c r="AR78" s="0" t="n">
        <f aca="false">X78-AH78</f>
        <v>0</v>
      </c>
      <c r="AS78" s="0" t="n">
        <f aca="false">Y78-AI78</f>
        <v>0</v>
      </c>
      <c r="AT78" s="0" t="n">
        <f aca="false">Z78-AJ78</f>
        <v>0</v>
      </c>
      <c r="AU78" s="0" t="n">
        <f aca="false">AA78-AK78</f>
        <v>0</v>
      </c>
      <c r="AV78" s="0" t="n">
        <f aca="false">AB78-AL78</f>
        <v>0</v>
      </c>
      <c r="AW78" s="0" t="n">
        <f aca="false">AC78-AM78</f>
        <v>0</v>
      </c>
      <c r="AX78" s="0" t="n">
        <f aca="false">AD78-AN78</f>
        <v>0</v>
      </c>
      <c r="AY78" s="0" t="n">
        <f aca="false">AE78-AO78</f>
        <v>0</v>
      </c>
      <c r="AZ78" s="0" t="n">
        <f aca="false">MAX(0,MIN(AP78,$BT78-SUMIF($AP$2:$AY$2,"&lt;"&amp;AP$2,$AP78:$AY78)))</f>
        <v>0</v>
      </c>
      <c r="BA78" s="0" t="n">
        <f aca="false">MAX(0,MIN(AQ78,$BT78-SUMIF($AP$2:$AY$2,"&lt;"&amp;AQ$2,$AP78:$AY78)))</f>
        <v>0</v>
      </c>
      <c r="BB78" s="0" t="n">
        <f aca="false">MAX(0,MIN(AR78,$BT78-SUMIF($AP$2:$AY$2,"&lt;"&amp;AR$2,$AP78:$AY78)))</f>
        <v>0</v>
      </c>
      <c r="BC78" s="0" t="n">
        <f aca="false">MAX(0,MIN(AS78,$BT78-SUMIF($AP$2:$AY$2,"&lt;"&amp;AS$2,$AP78:$AY78)))</f>
        <v>0</v>
      </c>
      <c r="BD78" s="0" t="n">
        <f aca="false">MAX(0,MIN(AT78,$BT78-SUMIF($AP$2:$AY$2,"&lt;"&amp;AT$2,$AP78:$AY78)))</f>
        <v>0</v>
      </c>
      <c r="BE78" s="0" t="n">
        <f aca="false">MAX(0,MIN(AU78,$BT78-SUMIF($AP$2:$AY$2,"&lt;"&amp;AU$2,$AP78:$AY78)))</f>
        <v>0</v>
      </c>
      <c r="BF78" s="0" t="n">
        <f aca="false">MAX(0,MIN(AV78,$BT78-SUMIF($AP$2:$AY$2,"&lt;"&amp;AV$2,$AP78:$AY78)))</f>
        <v>0</v>
      </c>
      <c r="BG78" s="0" t="n">
        <f aca="false">MAX(0,MIN(AW78,$BT78-SUMIF($AP$2:$AY$2,"&lt;"&amp;AW$2,$AP78:$AY78)))</f>
        <v>0</v>
      </c>
      <c r="BH78" s="0" t="n">
        <f aca="false">MAX(0,MIN(AX78,$BT78-SUMIF($AP$2:$AY$2,"&lt;"&amp;AX$2,$AP78:$AY78)))</f>
        <v>0</v>
      </c>
      <c r="BI78" s="0" t="n">
        <f aca="false">MAX(0,MIN(AY78,$BT78-SUMIF($AP$2:$AY$2,"&lt;"&amp;AY$2,$AP78:$AY78)))</f>
        <v>0</v>
      </c>
      <c r="BJ78" s="0" t="n">
        <f aca="false">ROUND(V78-AF78-AZ78,2)</f>
        <v>0</v>
      </c>
      <c r="BK78" s="0" t="n">
        <f aca="false">ROUND(W78-AG78-BA78,2)</f>
        <v>0</v>
      </c>
      <c r="BL78" s="0" t="n">
        <f aca="false">ROUND(X78-AH78-BB78,2)</f>
        <v>0</v>
      </c>
      <c r="BM78" s="0" t="n">
        <f aca="false">ROUND(Y78-AI78-BC78,2)</f>
        <v>0</v>
      </c>
      <c r="BN78" s="0" t="n">
        <f aca="false">ROUND(Z78-AJ78-BD78,2)</f>
        <v>0</v>
      </c>
      <c r="BO78" s="0" t="n">
        <f aca="false">ROUND(AA78-AK78-BE78,2)</f>
        <v>0</v>
      </c>
      <c r="BP78" s="0" t="n">
        <f aca="false">ROUND(AB78-AL78-BF78,2)</f>
        <v>0</v>
      </c>
      <c r="BQ78" s="0" t="n">
        <f aca="false">ROUND(AC78-AM78-BG78,2)</f>
        <v>0</v>
      </c>
      <c r="BR78" s="0" t="n">
        <f aca="false">ROUND(AD78-AN78-BH78,2)</f>
        <v>0</v>
      </c>
      <c r="BS78" s="0" t="n">
        <f aca="false">ROUND(AE78-AO78-BI78,2)</f>
        <v>0</v>
      </c>
      <c r="BT78" s="0" t="n">
        <f aca="false">MAX(0,Plan!$C$4-SUM(AF78:AO78))</f>
        <v>650</v>
      </c>
      <c r="BU78" s="0" t="n">
        <f aca="false">ROUND(SUM(BJ78:BS78),2)</f>
        <v>0</v>
      </c>
      <c r="BV78" s="0" t="n">
        <f aca="false">SUM(AF78:AO78)+SUM(AZ78:BI78)</f>
        <v>0</v>
      </c>
      <c r="BW78" s="0" t="n">
        <f aca="false">SUM(L78:U78)</f>
        <v>0</v>
      </c>
    </row>
    <row r="79" customFormat="false" ht="15" hidden="false" customHeight="false" outlineLevel="0" collapsed="false">
      <c r="A79" s="0" t="n">
        <v>74</v>
      </c>
      <c r="B79" s="0" t="n">
        <f aca="false">BJ78</f>
        <v>0</v>
      </c>
      <c r="C79" s="0" t="n">
        <f aca="false">BK78</f>
        <v>0</v>
      </c>
      <c r="D79" s="0" t="n">
        <f aca="false">BL78</f>
        <v>0</v>
      </c>
      <c r="E79" s="0" t="n">
        <f aca="false">BM78</f>
        <v>0</v>
      </c>
      <c r="F79" s="0" t="n">
        <f aca="false">BN78</f>
        <v>0</v>
      </c>
      <c r="G79" s="0" t="n">
        <f aca="false">BO78</f>
        <v>0</v>
      </c>
      <c r="H79" s="0" t="n">
        <f aca="false">BP78</f>
        <v>0</v>
      </c>
      <c r="I79" s="0" t="n">
        <f aca="false">BQ78</f>
        <v>0</v>
      </c>
      <c r="J79" s="0" t="n">
        <f aca="false">BR78</f>
        <v>0</v>
      </c>
      <c r="K79" s="0" t="n">
        <f aca="false">BS78</f>
        <v>0</v>
      </c>
      <c r="L79" s="0" t="n">
        <f aca="false">ROUND(B79*N(Debts!$D$5)/12,2)</f>
        <v>0</v>
      </c>
      <c r="M79" s="0" t="n">
        <f aca="false">ROUND(C79*N(Debts!$D$6)/12,2)</f>
        <v>0</v>
      </c>
      <c r="N79" s="0" t="n">
        <f aca="false">ROUND(D79*N(Debts!$D$7)/12,2)</f>
        <v>0</v>
      </c>
      <c r="O79" s="0" t="n">
        <f aca="false">ROUND(E79*N(Debts!$D$8)/12,2)</f>
        <v>0</v>
      </c>
      <c r="P79" s="0" t="n">
        <f aca="false">ROUND(F79*N(Debts!$D$9)/12,2)</f>
        <v>0</v>
      </c>
      <c r="Q79" s="0" t="n">
        <f aca="false">ROUND(G79*N(Debts!$D$10)/12,2)</f>
        <v>0</v>
      </c>
      <c r="R79" s="0" t="n">
        <f aca="false">ROUND(H79*N(Debts!$D$11)/12,2)</f>
        <v>0</v>
      </c>
      <c r="S79" s="0" t="n">
        <f aca="false">ROUND(I79*N(Debts!$D$12)/12,2)</f>
        <v>0</v>
      </c>
      <c r="T79" s="0" t="n">
        <f aca="false">ROUND(J79*N(Debts!$D$13)/12,2)</f>
        <v>0</v>
      </c>
      <c r="U79" s="0" t="n">
        <f aca="false">ROUND(K79*N(Debts!$D$14)/12,2)</f>
        <v>0</v>
      </c>
      <c r="V79" s="0" t="n">
        <f aca="false">B79+L79</f>
        <v>0</v>
      </c>
      <c r="W79" s="0" t="n">
        <f aca="false">C79+M79</f>
        <v>0</v>
      </c>
      <c r="X79" s="0" t="n">
        <f aca="false">D79+N79</f>
        <v>0</v>
      </c>
      <c r="Y79" s="0" t="n">
        <f aca="false">E79+O79</f>
        <v>0</v>
      </c>
      <c r="Z79" s="0" t="n">
        <f aca="false">F79+P79</f>
        <v>0</v>
      </c>
      <c r="AA79" s="0" t="n">
        <f aca="false">G79+Q79</f>
        <v>0</v>
      </c>
      <c r="AB79" s="0" t="n">
        <f aca="false">H79+R79</f>
        <v>0</v>
      </c>
      <c r="AC79" s="0" t="n">
        <f aca="false">I79+S79</f>
        <v>0</v>
      </c>
      <c r="AD79" s="0" t="n">
        <f aca="false">J79+T79</f>
        <v>0</v>
      </c>
      <c r="AE79" s="0" t="n">
        <f aca="false">K79+U79</f>
        <v>0</v>
      </c>
      <c r="AF79" s="0" t="n">
        <f aca="false">MIN(N(Debts!$E$5),V79)</f>
        <v>0</v>
      </c>
      <c r="AG79" s="0" t="n">
        <f aca="false">MIN(N(Debts!$E$6),W79)</f>
        <v>0</v>
      </c>
      <c r="AH79" s="0" t="n">
        <f aca="false">MIN(N(Debts!$E$7),X79)</f>
        <v>0</v>
      </c>
      <c r="AI79" s="0" t="n">
        <f aca="false">MIN(N(Debts!$E$8),Y79)</f>
        <v>0</v>
      </c>
      <c r="AJ79" s="0" t="n">
        <f aca="false">MIN(N(Debts!$E$9),Z79)</f>
        <v>0</v>
      </c>
      <c r="AK79" s="0" t="n">
        <f aca="false">MIN(N(Debts!$E$10),AA79)</f>
        <v>0</v>
      </c>
      <c r="AL79" s="0" t="n">
        <f aca="false">MIN(N(Debts!$E$11),AB79)</f>
        <v>0</v>
      </c>
      <c r="AM79" s="0" t="n">
        <f aca="false">MIN(N(Debts!$E$12),AC79)</f>
        <v>0</v>
      </c>
      <c r="AN79" s="0" t="n">
        <f aca="false">MIN(N(Debts!$E$13),AD79)</f>
        <v>0</v>
      </c>
      <c r="AO79" s="0" t="n">
        <f aca="false">MIN(N(Debts!$E$14),AE79)</f>
        <v>0</v>
      </c>
      <c r="AP79" s="0" t="n">
        <f aca="false">V79-AF79</f>
        <v>0</v>
      </c>
      <c r="AQ79" s="0" t="n">
        <f aca="false">W79-AG79</f>
        <v>0</v>
      </c>
      <c r="AR79" s="0" t="n">
        <f aca="false">X79-AH79</f>
        <v>0</v>
      </c>
      <c r="AS79" s="0" t="n">
        <f aca="false">Y79-AI79</f>
        <v>0</v>
      </c>
      <c r="AT79" s="0" t="n">
        <f aca="false">Z79-AJ79</f>
        <v>0</v>
      </c>
      <c r="AU79" s="0" t="n">
        <f aca="false">AA79-AK79</f>
        <v>0</v>
      </c>
      <c r="AV79" s="0" t="n">
        <f aca="false">AB79-AL79</f>
        <v>0</v>
      </c>
      <c r="AW79" s="0" t="n">
        <f aca="false">AC79-AM79</f>
        <v>0</v>
      </c>
      <c r="AX79" s="0" t="n">
        <f aca="false">AD79-AN79</f>
        <v>0</v>
      </c>
      <c r="AY79" s="0" t="n">
        <f aca="false">AE79-AO79</f>
        <v>0</v>
      </c>
      <c r="AZ79" s="0" t="n">
        <f aca="false">MAX(0,MIN(AP79,$BT79-SUMIF($AP$2:$AY$2,"&lt;"&amp;AP$2,$AP79:$AY79)))</f>
        <v>0</v>
      </c>
      <c r="BA79" s="0" t="n">
        <f aca="false">MAX(0,MIN(AQ79,$BT79-SUMIF($AP$2:$AY$2,"&lt;"&amp;AQ$2,$AP79:$AY79)))</f>
        <v>0</v>
      </c>
      <c r="BB79" s="0" t="n">
        <f aca="false">MAX(0,MIN(AR79,$BT79-SUMIF($AP$2:$AY$2,"&lt;"&amp;AR$2,$AP79:$AY79)))</f>
        <v>0</v>
      </c>
      <c r="BC79" s="0" t="n">
        <f aca="false">MAX(0,MIN(AS79,$BT79-SUMIF($AP$2:$AY$2,"&lt;"&amp;AS$2,$AP79:$AY79)))</f>
        <v>0</v>
      </c>
      <c r="BD79" s="0" t="n">
        <f aca="false">MAX(0,MIN(AT79,$BT79-SUMIF($AP$2:$AY$2,"&lt;"&amp;AT$2,$AP79:$AY79)))</f>
        <v>0</v>
      </c>
      <c r="BE79" s="0" t="n">
        <f aca="false">MAX(0,MIN(AU79,$BT79-SUMIF($AP$2:$AY$2,"&lt;"&amp;AU$2,$AP79:$AY79)))</f>
        <v>0</v>
      </c>
      <c r="BF79" s="0" t="n">
        <f aca="false">MAX(0,MIN(AV79,$BT79-SUMIF($AP$2:$AY$2,"&lt;"&amp;AV$2,$AP79:$AY79)))</f>
        <v>0</v>
      </c>
      <c r="BG79" s="0" t="n">
        <f aca="false">MAX(0,MIN(AW79,$BT79-SUMIF($AP$2:$AY$2,"&lt;"&amp;AW$2,$AP79:$AY79)))</f>
        <v>0</v>
      </c>
      <c r="BH79" s="0" t="n">
        <f aca="false">MAX(0,MIN(AX79,$BT79-SUMIF($AP$2:$AY$2,"&lt;"&amp;AX$2,$AP79:$AY79)))</f>
        <v>0</v>
      </c>
      <c r="BI79" s="0" t="n">
        <f aca="false">MAX(0,MIN(AY79,$BT79-SUMIF($AP$2:$AY$2,"&lt;"&amp;AY$2,$AP79:$AY79)))</f>
        <v>0</v>
      </c>
      <c r="BJ79" s="0" t="n">
        <f aca="false">ROUND(V79-AF79-AZ79,2)</f>
        <v>0</v>
      </c>
      <c r="BK79" s="0" t="n">
        <f aca="false">ROUND(W79-AG79-BA79,2)</f>
        <v>0</v>
      </c>
      <c r="BL79" s="0" t="n">
        <f aca="false">ROUND(X79-AH79-BB79,2)</f>
        <v>0</v>
      </c>
      <c r="BM79" s="0" t="n">
        <f aca="false">ROUND(Y79-AI79-BC79,2)</f>
        <v>0</v>
      </c>
      <c r="BN79" s="0" t="n">
        <f aca="false">ROUND(Z79-AJ79-BD79,2)</f>
        <v>0</v>
      </c>
      <c r="BO79" s="0" t="n">
        <f aca="false">ROUND(AA79-AK79-BE79,2)</f>
        <v>0</v>
      </c>
      <c r="BP79" s="0" t="n">
        <f aca="false">ROUND(AB79-AL79-BF79,2)</f>
        <v>0</v>
      </c>
      <c r="BQ79" s="0" t="n">
        <f aca="false">ROUND(AC79-AM79-BG79,2)</f>
        <v>0</v>
      </c>
      <c r="BR79" s="0" t="n">
        <f aca="false">ROUND(AD79-AN79-BH79,2)</f>
        <v>0</v>
      </c>
      <c r="BS79" s="0" t="n">
        <f aca="false">ROUND(AE79-AO79-BI79,2)</f>
        <v>0</v>
      </c>
      <c r="BT79" s="0" t="n">
        <f aca="false">MAX(0,Plan!$C$4-SUM(AF79:AO79))</f>
        <v>650</v>
      </c>
      <c r="BU79" s="0" t="n">
        <f aca="false">ROUND(SUM(BJ79:BS79),2)</f>
        <v>0</v>
      </c>
      <c r="BV79" s="0" t="n">
        <f aca="false">SUM(AF79:AO79)+SUM(AZ79:BI79)</f>
        <v>0</v>
      </c>
      <c r="BW79" s="0" t="n">
        <f aca="false">SUM(L79:U79)</f>
        <v>0</v>
      </c>
    </row>
    <row r="80" customFormat="false" ht="15" hidden="false" customHeight="false" outlineLevel="0" collapsed="false">
      <c r="A80" s="0" t="n">
        <v>75</v>
      </c>
      <c r="B80" s="0" t="n">
        <f aca="false">BJ79</f>
        <v>0</v>
      </c>
      <c r="C80" s="0" t="n">
        <f aca="false">BK79</f>
        <v>0</v>
      </c>
      <c r="D80" s="0" t="n">
        <f aca="false">BL79</f>
        <v>0</v>
      </c>
      <c r="E80" s="0" t="n">
        <f aca="false">BM79</f>
        <v>0</v>
      </c>
      <c r="F80" s="0" t="n">
        <f aca="false">BN79</f>
        <v>0</v>
      </c>
      <c r="G80" s="0" t="n">
        <f aca="false">BO79</f>
        <v>0</v>
      </c>
      <c r="H80" s="0" t="n">
        <f aca="false">BP79</f>
        <v>0</v>
      </c>
      <c r="I80" s="0" t="n">
        <f aca="false">BQ79</f>
        <v>0</v>
      </c>
      <c r="J80" s="0" t="n">
        <f aca="false">BR79</f>
        <v>0</v>
      </c>
      <c r="K80" s="0" t="n">
        <f aca="false">BS79</f>
        <v>0</v>
      </c>
      <c r="L80" s="0" t="n">
        <f aca="false">ROUND(B80*N(Debts!$D$5)/12,2)</f>
        <v>0</v>
      </c>
      <c r="M80" s="0" t="n">
        <f aca="false">ROUND(C80*N(Debts!$D$6)/12,2)</f>
        <v>0</v>
      </c>
      <c r="N80" s="0" t="n">
        <f aca="false">ROUND(D80*N(Debts!$D$7)/12,2)</f>
        <v>0</v>
      </c>
      <c r="O80" s="0" t="n">
        <f aca="false">ROUND(E80*N(Debts!$D$8)/12,2)</f>
        <v>0</v>
      </c>
      <c r="P80" s="0" t="n">
        <f aca="false">ROUND(F80*N(Debts!$D$9)/12,2)</f>
        <v>0</v>
      </c>
      <c r="Q80" s="0" t="n">
        <f aca="false">ROUND(G80*N(Debts!$D$10)/12,2)</f>
        <v>0</v>
      </c>
      <c r="R80" s="0" t="n">
        <f aca="false">ROUND(H80*N(Debts!$D$11)/12,2)</f>
        <v>0</v>
      </c>
      <c r="S80" s="0" t="n">
        <f aca="false">ROUND(I80*N(Debts!$D$12)/12,2)</f>
        <v>0</v>
      </c>
      <c r="T80" s="0" t="n">
        <f aca="false">ROUND(J80*N(Debts!$D$13)/12,2)</f>
        <v>0</v>
      </c>
      <c r="U80" s="0" t="n">
        <f aca="false">ROUND(K80*N(Debts!$D$14)/12,2)</f>
        <v>0</v>
      </c>
      <c r="V80" s="0" t="n">
        <f aca="false">B80+L80</f>
        <v>0</v>
      </c>
      <c r="W80" s="0" t="n">
        <f aca="false">C80+M80</f>
        <v>0</v>
      </c>
      <c r="X80" s="0" t="n">
        <f aca="false">D80+N80</f>
        <v>0</v>
      </c>
      <c r="Y80" s="0" t="n">
        <f aca="false">E80+O80</f>
        <v>0</v>
      </c>
      <c r="Z80" s="0" t="n">
        <f aca="false">F80+P80</f>
        <v>0</v>
      </c>
      <c r="AA80" s="0" t="n">
        <f aca="false">G80+Q80</f>
        <v>0</v>
      </c>
      <c r="AB80" s="0" t="n">
        <f aca="false">H80+R80</f>
        <v>0</v>
      </c>
      <c r="AC80" s="0" t="n">
        <f aca="false">I80+S80</f>
        <v>0</v>
      </c>
      <c r="AD80" s="0" t="n">
        <f aca="false">J80+T80</f>
        <v>0</v>
      </c>
      <c r="AE80" s="0" t="n">
        <f aca="false">K80+U80</f>
        <v>0</v>
      </c>
      <c r="AF80" s="0" t="n">
        <f aca="false">MIN(N(Debts!$E$5),V80)</f>
        <v>0</v>
      </c>
      <c r="AG80" s="0" t="n">
        <f aca="false">MIN(N(Debts!$E$6),W80)</f>
        <v>0</v>
      </c>
      <c r="AH80" s="0" t="n">
        <f aca="false">MIN(N(Debts!$E$7),X80)</f>
        <v>0</v>
      </c>
      <c r="AI80" s="0" t="n">
        <f aca="false">MIN(N(Debts!$E$8),Y80)</f>
        <v>0</v>
      </c>
      <c r="AJ80" s="0" t="n">
        <f aca="false">MIN(N(Debts!$E$9),Z80)</f>
        <v>0</v>
      </c>
      <c r="AK80" s="0" t="n">
        <f aca="false">MIN(N(Debts!$E$10),AA80)</f>
        <v>0</v>
      </c>
      <c r="AL80" s="0" t="n">
        <f aca="false">MIN(N(Debts!$E$11),AB80)</f>
        <v>0</v>
      </c>
      <c r="AM80" s="0" t="n">
        <f aca="false">MIN(N(Debts!$E$12),AC80)</f>
        <v>0</v>
      </c>
      <c r="AN80" s="0" t="n">
        <f aca="false">MIN(N(Debts!$E$13),AD80)</f>
        <v>0</v>
      </c>
      <c r="AO80" s="0" t="n">
        <f aca="false">MIN(N(Debts!$E$14),AE80)</f>
        <v>0</v>
      </c>
      <c r="AP80" s="0" t="n">
        <f aca="false">V80-AF80</f>
        <v>0</v>
      </c>
      <c r="AQ80" s="0" t="n">
        <f aca="false">W80-AG80</f>
        <v>0</v>
      </c>
      <c r="AR80" s="0" t="n">
        <f aca="false">X80-AH80</f>
        <v>0</v>
      </c>
      <c r="AS80" s="0" t="n">
        <f aca="false">Y80-AI80</f>
        <v>0</v>
      </c>
      <c r="AT80" s="0" t="n">
        <f aca="false">Z80-AJ80</f>
        <v>0</v>
      </c>
      <c r="AU80" s="0" t="n">
        <f aca="false">AA80-AK80</f>
        <v>0</v>
      </c>
      <c r="AV80" s="0" t="n">
        <f aca="false">AB80-AL80</f>
        <v>0</v>
      </c>
      <c r="AW80" s="0" t="n">
        <f aca="false">AC80-AM80</f>
        <v>0</v>
      </c>
      <c r="AX80" s="0" t="n">
        <f aca="false">AD80-AN80</f>
        <v>0</v>
      </c>
      <c r="AY80" s="0" t="n">
        <f aca="false">AE80-AO80</f>
        <v>0</v>
      </c>
      <c r="AZ80" s="0" t="n">
        <f aca="false">MAX(0,MIN(AP80,$BT80-SUMIF($AP$2:$AY$2,"&lt;"&amp;AP$2,$AP80:$AY80)))</f>
        <v>0</v>
      </c>
      <c r="BA80" s="0" t="n">
        <f aca="false">MAX(0,MIN(AQ80,$BT80-SUMIF($AP$2:$AY$2,"&lt;"&amp;AQ$2,$AP80:$AY80)))</f>
        <v>0</v>
      </c>
      <c r="BB80" s="0" t="n">
        <f aca="false">MAX(0,MIN(AR80,$BT80-SUMIF($AP$2:$AY$2,"&lt;"&amp;AR$2,$AP80:$AY80)))</f>
        <v>0</v>
      </c>
      <c r="BC80" s="0" t="n">
        <f aca="false">MAX(0,MIN(AS80,$BT80-SUMIF($AP$2:$AY$2,"&lt;"&amp;AS$2,$AP80:$AY80)))</f>
        <v>0</v>
      </c>
      <c r="BD80" s="0" t="n">
        <f aca="false">MAX(0,MIN(AT80,$BT80-SUMIF($AP$2:$AY$2,"&lt;"&amp;AT$2,$AP80:$AY80)))</f>
        <v>0</v>
      </c>
      <c r="BE80" s="0" t="n">
        <f aca="false">MAX(0,MIN(AU80,$BT80-SUMIF($AP$2:$AY$2,"&lt;"&amp;AU$2,$AP80:$AY80)))</f>
        <v>0</v>
      </c>
      <c r="BF80" s="0" t="n">
        <f aca="false">MAX(0,MIN(AV80,$BT80-SUMIF($AP$2:$AY$2,"&lt;"&amp;AV$2,$AP80:$AY80)))</f>
        <v>0</v>
      </c>
      <c r="BG80" s="0" t="n">
        <f aca="false">MAX(0,MIN(AW80,$BT80-SUMIF($AP$2:$AY$2,"&lt;"&amp;AW$2,$AP80:$AY80)))</f>
        <v>0</v>
      </c>
      <c r="BH80" s="0" t="n">
        <f aca="false">MAX(0,MIN(AX80,$BT80-SUMIF($AP$2:$AY$2,"&lt;"&amp;AX$2,$AP80:$AY80)))</f>
        <v>0</v>
      </c>
      <c r="BI80" s="0" t="n">
        <f aca="false">MAX(0,MIN(AY80,$BT80-SUMIF($AP$2:$AY$2,"&lt;"&amp;AY$2,$AP80:$AY80)))</f>
        <v>0</v>
      </c>
      <c r="BJ80" s="0" t="n">
        <f aca="false">ROUND(V80-AF80-AZ80,2)</f>
        <v>0</v>
      </c>
      <c r="BK80" s="0" t="n">
        <f aca="false">ROUND(W80-AG80-BA80,2)</f>
        <v>0</v>
      </c>
      <c r="BL80" s="0" t="n">
        <f aca="false">ROUND(X80-AH80-BB80,2)</f>
        <v>0</v>
      </c>
      <c r="BM80" s="0" t="n">
        <f aca="false">ROUND(Y80-AI80-BC80,2)</f>
        <v>0</v>
      </c>
      <c r="BN80" s="0" t="n">
        <f aca="false">ROUND(Z80-AJ80-BD80,2)</f>
        <v>0</v>
      </c>
      <c r="BO80" s="0" t="n">
        <f aca="false">ROUND(AA80-AK80-BE80,2)</f>
        <v>0</v>
      </c>
      <c r="BP80" s="0" t="n">
        <f aca="false">ROUND(AB80-AL80-BF80,2)</f>
        <v>0</v>
      </c>
      <c r="BQ80" s="0" t="n">
        <f aca="false">ROUND(AC80-AM80-BG80,2)</f>
        <v>0</v>
      </c>
      <c r="BR80" s="0" t="n">
        <f aca="false">ROUND(AD80-AN80-BH80,2)</f>
        <v>0</v>
      </c>
      <c r="BS80" s="0" t="n">
        <f aca="false">ROUND(AE80-AO80-BI80,2)</f>
        <v>0</v>
      </c>
      <c r="BT80" s="0" t="n">
        <f aca="false">MAX(0,Plan!$C$4-SUM(AF80:AO80))</f>
        <v>650</v>
      </c>
      <c r="BU80" s="0" t="n">
        <f aca="false">ROUND(SUM(BJ80:BS80),2)</f>
        <v>0</v>
      </c>
      <c r="BV80" s="0" t="n">
        <f aca="false">SUM(AF80:AO80)+SUM(AZ80:BI80)</f>
        <v>0</v>
      </c>
      <c r="BW80" s="0" t="n">
        <f aca="false">SUM(L80:U80)</f>
        <v>0</v>
      </c>
    </row>
    <row r="81" customFormat="false" ht="15" hidden="false" customHeight="false" outlineLevel="0" collapsed="false">
      <c r="A81" s="0" t="n">
        <v>76</v>
      </c>
      <c r="B81" s="0" t="n">
        <f aca="false">BJ80</f>
        <v>0</v>
      </c>
      <c r="C81" s="0" t="n">
        <f aca="false">BK80</f>
        <v>0</v>
      </c>
      <c r="D81" s="0" t="n">
        <f aca="false">BL80</f>
        <v>0</v>
      </c>
      <c r="E81" s="0" t="n">
        <f aca="false">BM80</f>
        <v>0</v>
      </c>
      <c r="F81" s="0" t="n">
        <f aca="false">BN80</f>
        <v>0</v>
      </c>
      <c r="G81" s="0" t="n">
        <f aca="false">BO80</f>
        <v>0</v>
      </c>
      <c r="H81" s="0" t="n">
        <f aca="false">BP80</f>
        <v>0</v>
      </c>
      <c r="I81" s="0" t="n">
        <f aca="false">BQ80</f>
        <v>0</v>
      </c>
      <c r="J81" s="0" t="n">
        <f aca="false">BR80</f>
        <v>0</v>
      </c>
      <c r="K81" s="0" t="n">
        <f aca="false">BS80</f>
        <v>0</v>
      </c>
      <c r="L81" s="0" t="n">
        <f aca="false">ROUND(B81*N(Debts!$D$5)/12,2)</f>
        <v>0</v>
      </c>
      <c r="M81" s="0" t="n">
        <f aca="false">ROUND(C81*N(Debts!$D$6)/12,2)</f>
        <v>0</v>
      </c>
      <c r="N81" s="0" t="n">
        <f aca="false">ROUND(D81*N(Debts!$D$7)/12,2)</f>
        <v>0</v>
      </c>
      <c r="O81" s="0" t="n">
        <f aca="false">ROUND(E81*N(Debts!$D$8)/12,2)</f>
        <v>0</v>
      </c>
      <c r="P81" s="0" t="n">
        <f aca="false">ROUND(F81*N(Debts!$D$9)/12,2)</f>
        <v>0</v>
      </c>
      <c r="Q81" s="0" t="n">
        <f aca="false">ROUND(G81*N(Debts!$D$10)/12,2)</f>
        <v>0</v>
      </c>
      <c r="R81" s="0" t="n">
        <f aca="false">ROUND(H81*N(Debts!$D$11)/12,2)</f>
        <v>0</v>
      </c>
      <c r="S81" s="0" t="n">
        <f aca="false">ROUND(I81*N(Debts!$D$12)/12,2)</f>
        <v>0</v>
      </c>
      <c r="T81" s="0" t="n">
        <f aca="false">ROUND(J81*N(Debts!$D$13)/12,2)</f>
        <v>0</v>
      </c>
      <c r="U81" s="0" t="n">
        <f aca="false">ROUND(K81*N(Debts!$D$14)/12,2)</f>
        <v>0</v>
      </c>
      <c r="V81" s="0" t="n">
        <f aca="false">B81+L81</f>
        <v>0</v>
      </c>
      <c r="W81" s="0" t="n">
        <f aca="false">C81+M81</f>
        <v>0</v>
      </c>
      <c r="X81" s="0" t="n">
        <f aca="false">D81+N81</f>
        <v>0</v>
      </c>
      <c r="Y81" s="0" t="n">
        <f aca="false">E81+O81</f>
        <v>0</v>
      </c>
      <c r="Z81" s="0" t="n">
        <f aca="false">F81+P81</f>
        <v>0</v>
      </c>
      <c r="AA81" s="0" t="n">
        <f aca="false">G81+Q81</f>
        <v>0</v>
      </c>
      <c r="AB81" s="0" t="n">
        <f aca="false">H81+R81</f>
        <v>0</v>
      </c>
      <c r="AC81" s="0" t="n">
        <f aca="false">I81+S81</f>
        <v>0</v>
      </c>
      <c r="AD81" s="0" t="n">
        <f aca="false">J81+T81</f>
        <v>0</v>
      </c>
      <c r="AE81" s="0" t="n">
        <f aca="false">K81+U81</f>
        <v>0</v>
      </c>
      <c r="AF81" s="0" t="n">
        <f aca="false">MIN(N(Debts!$E$5),V81)</f>
        <v>0</v>
      </c>
      <c r="AG81" s="0" t="n">
        <f aca="false">MIN(N(Debts!$E$6),W81)</f>
        <v>0</v>
      </c>
      <c r="AH81" s="0" t="n">
        <f aca="false">MIN(N(Debts!$E$7),X81)</f>
        <v>0</v>
      </c>
      <c r="AI81" s="0" t="n">
        <f aca="false">MIN(N(Debts!$E$8),Y81)</f>
        <v>0</v>
      </c>
      <c r="AJ81" s="0" t="n">
        <f aca="false">MIN(N(Debts!$E$9),Z81)</f>
        <v>0</v>
      </c>
      <c r="AK81" s="0" t="n">
        <f aca="false">MIN(N(Debts!$E$10),AA81)</f>
        <v>0</v>
      </c>
      <c r="AL81" s="0" t="n">
        <f aca="false">MIN(N(Debts!$E$11),AB81)</f>
        <v>0</v>
      </c>
      <c r="AM81" s="0" t="n">
        <f aca="false">MIN(N(Debts!$E$12),AC81)</f>
        <v>0</v>
      </c>
      <c r="AN81" s="0" t="n">
        <f aca="false">MIN(N(Debts!$E$13),AD81)</f>
        <v>0</v>
      </c>
      <c r="AO81" s="0" t="n">
        <f aca="false">MIN(N(Debts!$E$14),AE81)</f>
        <v>0</v>
      </c>
      <c r="AP81" s="0" t="n">
        <f aca="false">V81-AF81</f>
        <v>0</v>
      </c>
      <c r="AQ81" s="0" t="n">
        <f aca="false">W81-AG81</f>
        <v>0</v>
      </c>
      <c r="AR81" s="0" t="n">
        <f aca="false">X81-AH81</f>
        <v>0</v>
      </c>
      <c r="AS81" s="0" t="n">
        <f aca="false">Y81-AI81</f>
        <v>0</v>
      </c>
      <c r="AT81" s="0" t="n">
        <f aca="false">Z81-AJ81</f>
        <v>0</v>
      </c>
      <c r="AU81" s="0" t="n">
        <f aca="false">AA81-AK81</f>
        <v>0</v>
      </c>
      <c r="AV81" s="0" t="n">
        <f aca="false">AB81-AL81</f>
        <v>0</v>
      </c>
      <c r="AW81" s="0" t="n">
        <f aca="false">AC81-AM81</f>
        <v>0</v>
      </c>
      <c r="AX81" s="0" t="n">
        <f aca="false">AD81-AN81</f>
        <v>0</v>
      </c>
      <c r="AY81" s="0" t="n">
        <f aca="false">AE81-AO81</f>
        <v>0</v>
      </c>
      <c r="AZ81" s="0" t="n">
        <f aca="false">MAX(0,MIN(AP81,$BT81-SUMIF($AP$2:$AY$2,"&lt;"&amp;AP$2,$AP81:$AY81)))</f>
        <v>0</v>
      </c>
      <c r="BA81" s="0" t="n">
        <f aca="false">MAX(0,MIN(AQ81,$BT81-SUMIF($AP$2:$AY$2,"&lt;"&amp;AQ$2,$AP81:$AY81)))</f>
        <v>0</v>
      </c>
      <c r="BB81" s="0" t="n">
        <f aca="false">MAX(0,MIN(AR81,$BT81-SUMIF($AP$2:$AY$2,"&lt;"&amp;AR$2,$AP81:$AY81)))</f>
        <v>0</v>
      </c>
      <c r="BC81" s="0" t="n">
        <f aca="false">MAX(0,MIN(AS81,$BT81-SUMIF($AP$2:$AY$2,"&lt;"&amp;AS$2,$AP81:$AY81)))</f>
        <v>0</v>
      </c>
      <c r="BD81" s="0" t="n">
        <f aca="false">MAX(0,MIN(AT81,$BT81-SUMIF($AP$2:$AY$2,"&lt;"&amp;AT$2,$AP81:$AY81)))</f>
        <v>0</v>
      </c>
      <c r="BE81" s="0" t="n">
        <f aca="false">MAX(0,MIN(AU81,$BT81-SUMIF($AP$2:$AY$2,"&lt;"&amp;AU$2,$AP81:$AY81)))</f>
        <v>0</v>
      </c>
      <c r="BF81" s="0" t="n">
        <f aca="false">MAX(0,MIN(AV81,$BT81-SUMIF($AP$2:$AY$2,"&lt;"&amp;AV$2,$AP81:$AY81)))</f>
        <v>0</v>
      </c>
      <c r="BG81" s="0" t="n">
        <f aca="false">MAX(0,MIN(AW81,$BT81-SUMIF($AP$2:$AY$2,"&lt;"&amp;AW$2,$AP81:$AY81)))</f>
        <v>0</v>
      </c>
      <c r="BH81" s="0" t="n">
        <f aca="false">MAX(0,MIN(AX81,$BT81-SUMIF($AP$2:$AY$2,"&lt;"&amp;AX$2,$AP81:$AY81)))</f>
        <v>0</v>
      </c>
      <c r="BI81" s="0" t="n">
        <f aca="false">MAX(0,MIN(AY81,$BT81-SUMIF($AP$2:$AY$2,"&lt;"&amp;AY$2,$AP81:$AY81)))</f>
        <v>0</v>
      </c>
      <c r="BJ81" s="0" t="n">
        <f aca="false">ROUND(V81-AF81-AZ81,2)</f>
        <v>0</v>
      </c>
      <c r="BK81" s="0" t="n">
        <f aca="false">ROUND(W81-AG81-BA81,2)</f>
        <v>0</v>
      </c>
      <c r="BL81" s="0" t="n">
        <f aca="false">ROUND(X81-AH81-BB81,2)</f>
        <v>0</v>
      </c>
      <c r="BM81" s="0" t="n">
        <f aca="false">ROUND(Y81-AI81-BC81,2)</f>
        <v>0</v>
      </c>
      <c r="BN81" s="0" t="n">
        <f aca="false">ROUND(Z81-AJ81-BD81,2)</f>
        <v>0</v>
      </c>
      <c r="BO81" s="0" t="n">
        <f aca="false">ROUND(AA81-AK81-BE81,2)</f>
        <v>0</v>
      </c>
      <c r="BP81" s="0" t="n">
        <f aca="false">ROUND(AB81-AL81-BF81,2)</f>
        <v>0</v>
      </c>
      <c r="BQ81" s="0" t="n">
        <f aca="false">ROUND(AC81-AM81-BG81,2)</f>
        <v>0</v>
      </c>
      <c r="BR81" s="0" t="n">
        <f aca="false">ROUND(AD81-AN81-BH81,2)</f>
        <v>0</v>
      </c>
      <c r="BS81" s="0" t="n">
        <f aca="false">ROUND(AE81-AO81-BI81,2)</f>
        <v>0</v>
      </c>
      <c r="BT81" s="0" t="n">
        <f aca="false">MAX(0,Plan!$C$4-SUM(AF81:AO81))</f>
        <v>650</v>
      </c>
      <c r="BU81" s="0" t="n">
        <f aca="false">ROUND(SUM(BJ81:BS81),2)</f>
        <v>0</v>
      </c>
      <c r="BV81" s="0" t="n">
        <f aca="false">SUM(AF81:AO81)+SUM(AZ81:BI81)</f>
        <v>0</v>
      </c>
      <c r="BW81" s="0" t="n">
        <f aca="false">SUM(L81:U81)</f>
        <v>0</v>
      </c>
    </row>
    <row r="82" customFormat="false" ht="15" hidden="false" customHeight="false" outlineLevel="0" collapsed="false">
      <c r="A82" s="0" t="n">
        <v>77</v>
      </c>
      <c r="B82" s="0" t="n">
        <f aca="false">BJ81</f>
        <v>0</v>
      </c>
      <c r="C82" s="0" t="n">
        <f aca="false">BK81</f>
        <v>0</v>
      </c>
      <c r="D82" s="0" t="n">
        <f aca="false">BL81</f>
        <v>0</v>
      </c>
      <c r="E82" s="0" t="n">
        <f aca="false">BM81</f>
        <v>0</v>
      </c>
      <c r="F82" s="0" t="n">
        <f aca="false">BN81</f>
        <v>0</v>
      </c>
      <c r="G82" s="0" t="n">
        <f aca="false">BO81</f>
        <v>0</v>
      </c>
      <c r="H82" s="0" t="n">
        <f aca="false">BP81</f>
        <v>0</v>
      </c>
      <c r="I82" s="0" t="n">
        <f aca="false">BQ81</f>
        <v>0</v>
      </c>
      <c r="J82" s="0" t="n">
        <f aca="false">BR81</f>
        <v>0</v>
      </c>
      <c r="K82" s="0" t="n">
        <f aca="false">BS81</f>
        <v>0</v>
      </c>
      <c r="L82" s="0" t="n">
        <f aca="false">ROUND(B82*N(Debts!$D$5)/12,2)</f>
        <v>0</v>
      </c>
      <c r="M82" s="0" t="n">
        <f aca="false">ROUND(C82*N(Debts!$D$6)/12,2)</f>
        <v>0</v>
      </c>
      <c r="N82" s="0" t="n">
        <f aca="false">ROUND(D82*N(Debts!$D$7)/12,2)</f>
        <v>0</v>
      </c>
      <c r="O82" s="0" t="n">
        <f aca="false">ROUND(E82*N(Debts!$D$8)/12,2)</f>
        <v>0</v>
      </c>
      <c r="P82" s="0" t="n">
        <f aca="false">ROUND(F82*N(Debts!$D$9)/12,2)</f>
        <v>0</v>
      </c>
      <c r="Q82" s="0" t="n">
        <f aca="false">ROUND(G82*N(Debts!$D$10)/12,2)</f>
        <v>0</v>
      </c>
      <c r="R82" s="0" t="n">
        <f aca="false">ROUND(H82*N(Debts!$D$11)/12,2)</f>
        <v>0</v>
      </c>
      <c r="S82" s="0" t="n">
        <f aca="false">ROUND(I82*N(Debts!$D$12)/12,2)</f>
        <v>0</v>
      </c>
      <c r="T82" s="0" t="n">
        <f aca="false">ROUND(J82*N(Debts!$D$13)/12,2)</f>
        <v>0</v>
      </c>
      <c r="U82" s="0" t="n">
        <f aca="false">ROUND(K82*N(Debts!$D$14)/12,2)</f>
        <v>0</v>
      </c>
      <c r="V82" s="0" t="n">
        <f aca="false">B82+L82</f>
        <v>0</v>
      </c>
      <c r="W82" s="0" t="n">
        <f aca="false">C82+M82</f>
        <v>0</v>
      </c>
      <c r="X82" s="0" t="n">
        <f aca="false">D82+N82</f>
        <v>0</v>
      </c>
      <c r="Y82" s="0" t="n">
        <f aca="false">E82+O82</f>
        <v>0</v>
      </c>
      <c r="Z82" s="0" t="n">
        <f aca="false">F82+P82</f>
        <v>0</v>
      </c>
      <c r="AA82" s="0" t="n">
        <f aca="false">G82+Q82</f>
        <v>0</v>
      </c>
      <c r="AB82" s="0" t="n">
        <f aca="false">H82+R82</f>
        <v>0</v>
      </c>
      <c r="AC82" s="0" t="n">
        <f aca="false">I82+S82</f>
        <v>0</v>
      </c>
      <c r="AD82" s="0" t="n">
        <f aca="false">J82+T82</f>
        <v>0</v>
      </c>
      <c r="AE82" s="0" t="n">
        <f aca="false">K82+U82</f>
        <v>0</v>
      </c>
      <c r="AF82" s="0" t="n">
        <f aca="false">MIN(N(Debts!$E$5),V82)</f>
        <v>0</v>
      </c>
      <c r="AG82" s="0" t="n">
        <f aca="false">MIN(N(Debts!$E$6),W82)</f>
        <v>0</v>
      </c>
      <c r="AH82" s="0" t="n">
        <f aca="false">MIN(N(Debts!$E$7),X82)</f>
        <v>0</v>
      </c>
      <c r="AI82" s="0" t="n">
        <f aca="false">MIN(N(Debts!$E$8),Y82)</f>
        <v>0</v>
      </c>
      <c r="AJ82" s="0" t="n">
        <f aca="false">MIN(N(Debts!$E$9),Z82)</f>
        <v>0</v>
      </c>
      <c r="AK82" s="0" t="n">
        <f aca="false">MIN(N(Debts!$E$10),AA82)</f>
        <v>0</v>
      </c>
      <c r="AL82" s="0" t="n">
        <f aca="false">MIN(N(Debts!$E$11),AB82)</f>
        <v>0</v>
      </c>
      <c r="AM82" s="0" t="n">
        <f aca="false">MIN(N(Debts!$E$12),AC82)</f>
        <v>0</v>
      </c>
      <c r="AN82" s="0" t="n">
        <f aca="false">MIN(N(Debts!$E$13),AD82)</f>
        <v>0</v>
      </c>
      <c r="AO82" s="0" t="n">
        <f aca="false">MIN(N(Debts!$E$14),AE82)</f>
        <v>0</v>
      </c>
      <c r="AP82" s="0" t="n">
        <f aca="false">V82-AF82</f>
        <v>0</v>
      </c>
      <c r="AQ82" s="0" t="n">
        <f aca="false">W82-AG82</f>
        <v>0</v>
      </c>
      <c r="AR82" s="0" t="n">
        <f aca="false">X82-AH82</f>
        <v>0</v>
      </c>
      <c r="AS82" s="0" t="n">
        <f aca="false">Y82-AI82</f>
        <v>0</v>
      </c>
      <c r="AT82" s="0" t="n">
        <f aca="false">Z82-AJ82</f>
        <v>0</v>
      </c>
      <c r="AU82" s="0" t="n">
        <f aca="false">AA82-AK82</f>
        <v>0</v>
      </c>
      <c r="AV82" s="0" t="n">
        <f aca="false">AB82-AL82</f>
        <v>0</v>
      </c>
      <c r="AW82" s="0" t="n">
        <f aca="false">AC82-AM82</f>
        <v>0</v>
      </c>
      <c r="AX82" s="0" t="n">
        <f aca="false">AD82-AN82</f>
        <v>0</v>
      </c>
      <c r="AY82" s="0" t="n">
        <f aca="false">AE82-AO82</f>
        <v>0</v>
      </c>
      <c r="AZ82" s="0" t="n">
        <f aca="false">MAX(0,MIN(AP82,$BT82-SUMIF($AP$2:$AY$2,"&lt;"&amp;AP$2,$AP82:$AY82)))</f>
        <v>0</v>
      </c>
      <c r="BA82" s="0" t="n">
        <f aca="false">MAX(0,MIN(AQ82,$BT82-SUMIF($AP$2:$AY$2,"&lt;"&amp;AQ$2,$AP82:$AY82)))</f>
        <v>0</v>
      </c>
      <c r="BB82" s="0" t="n">
        <f aca="false">MAX(0,MIN(AR82,$BT82-SUMIF($AP$2:$AY$2,"&lt;"&amp;AR$2,$AP82:$AY82)))</f>
        <v>0</v>
      </c>
      <c r="BC82" s="0" t="n">
        <f aca="false">MAX(0,MIN(AS82,$BT82-SUMIF($AP$2:$AY$2,"&lt;"&amp;AS$2,$AP82:$AY82)))</f>
        <v>0</v>
      </c>
      <c r="BD82" s="0" t="n">
        <f aca="false">MAX(0,MIN(AT82,$BT82-SUMIF($AP$2:$AY$2,"&lt;"&amp;AT$2,$AP82:$AY82)))</f>
        <v>0</v>
      </c>
      <c r="BE82" s="0" t="n">
        <f aca="false">MAX(0,MIN(AU82,$BT82-SUMIF($AP$2:$AY$2,"&lt;"&amp;AU$2,$AP82:$AY82)))</f>
        <v>0</v>
      </c>
      <c r="BF82" s="0" t="n">
        <f aca="false">MAX(0,MIN(AV82,$BT82-SUMIF($AP$2:$AY$2,"&lt;"&amp;AV$2,$AP82:$AY82)))</f>
        <v>0</v>
      </c>
      <c r="BG82" s="0" t="n">
        <f aca="false">MAX(0,MIN(AW82,$BT82-SUMIF($AP$2:$AY$2,"&lt;"&amp;AW$2,$AP82:$AY82)))</f>
        <v>0</v>
      </c>
      <c r="BH82" s="0" t="n">
        <f aca="false">MAX(0,MIN(AX82,$BT82-SUMIF($AP$2:$AY$2,"&lt;"&amp;AX$2,$AP82:$AY82)))</f>
        <v>0</v>
      </c>
      <c r="BI82" s="0" t="n">
        <f aca="false">MAX(0,MIN(AY82,$BT82-SUMIF($AP$2:$AY$2,"&lt;"&amp;AY$2,$AP82:$AY82)))</f>
        <v>0</v>
      </c>
      <c r="BJ82" s="0" t="n">
        <f aca="false">ROUND(V82-AF82-AZ82,2)</f>
        <v>0</v>
      </c>
      <c r="BK82" s="0" t="n">
        <f aca="false">ROUND(W82-AG82-BA82,2)</f>
        <v>0</v>
      </c>
      <c r="BL82" s="0" t="n">
        <f aca="false">ROUND(X82-AH82-BB82,2)</f>
        <v>0</v>
      </c>
      <c r="BM82" s="0" t="n">
        <f aca="false">ROUND(Y82-AI82-BC82,2)</f>
        <v>0</v>
      </c>
      <c r="BN82" s="0" t="n">
        <f aca="false">ROUND(Z82-AJ82-BD82,2)</f>
        <v>0</v>
      </c>
      <c r="BO82" s="0" t="n">
        <f aca="false">ROUND(AA82-AK82-BE82,2)</f>
        <v>0</v>
      </c>
      <c r="BP82" s="0" t="n">
        <f aca="false">ROUND(AB82-AL82-BF82,2)</f>
        <v>0</v>
      </c>
      <c r="BQ82" s="0" t="n">
        <f aca="false">ROUND(AC82-AM82-BG82,2)</f>
        <v>0</v>
      </c>
      <c r="BR82" s="0" t="n">
        <f aca="false">ROUND(AD82-AN82-BH82,2)</f>
        <v>0</v>
      </c>
      <c r="BS82" s="0" t="n">
        <f aca="false">ROUND(AE82-AO82-BI82,2)</f>
        <v>0</v>
      </c>
      <c r="BT82" s="0" t="n">
        <f aca="false">MAX(0,Plan!$C$4-SUM(AF82:AO82))</f>
        <v>650</v>
      </c>
      <c r="BU82" s="0" t="n">
        <f aca="false">ROUND(SUM(BJ82:BS82),2)</f>
        <v>0</v>
      </c>
      <c r="BV82" s="0" t="n">
        <f aca="false">SUM(AF82:AO82)+SUM(AZ82:BI82)</f>
        <v>0</v>
      </c>
      <c r="BW82" s="0" t="n">
        <f aca="false">SUM(L82:U82)</f>
        <v>0</v>
      </c>
    </row>
    <row r="83" customFormat="false" ht="15" hidden="false" customHeight="false" outlineLevel="0" collapsed="false">
      <c r="A83" s="0" t="n">
        <v>78</v>
      </c>
      <c r="B83" s="0" t="n">
        <f aca="false">BJ82</f>
        <v>0</v>
      </c>
      <c r="C83" s="0" t="n">
        <f aca="false">BK82</f>
        <v>0</v>
      </c>
      <c r="D83" s="0" t="n">
        <f aca="false">BL82</f>
        <v>0</v>
      </c>
      <c r="E83" s="0" t="n">
        <f aca="false">BM82</f>
        <v>0</v>
      </c>
      <c r="F83" s="0" t="n">
        <f aca="false">BN82</f>
        <v>0</v>
      </c>
      <c r="G83" s="0" t="n">
        <f aca="false">BO82</f>
        <v>0</v>
      </c>
      <c r="H83" s="0" t="n">
        <f aca="false">BP82</f>
        <v>0</v>
      </c>
      <c r="I83" s="0" t="n">
        <f aca="false">BQ82</f>
        <v>0</v>
      </c>
      <c r="J83" s="0" t="n">
        <f aca="false">BR82</f>
        <v>0</v>
      </c>
      <c r="K83" s="0" t="n">
        <f aca="false">BS82</f>
        <v>0</v>
      </c>
      <c r="L83" s="0" t="n">
        <f aca="false">ROUND(B83*N(Debts!$D$5)/12,2)</f>
        <v>0</v>
      </c>
      <c r="M83" s="0" t="n">
        <f aca="false">ROUND(C83*N(Debts!$D$6)/12,2)</f>
        <v>0</v>
      </c>
      <c r="N83" s="0" t="n">
        <f aca="false">ROUND(D83*N(Debts!$D$7)/12,2)</f>
        <v>0</v>
      </c>
      <c r="O83" s="0" t="n">
        <f aca="false">ROUND(E83*N(Debts!$D$8)/12,2)</f>
        <v>0</v>
      </c>
      <c r="P83" s="0" t="n">
        <f aca="false">ROUND(F83*N(Debts!$D$9)/12,2)</f>
        <v>0</v>
      </c>
      <c r="Q83" s="0" t="n">
        <f aca="false">ROUND(G83*N(Debts!$D$10)/12,2)</f>
        <v>0</v>
      </c>
      <c r="R83" s="0" t="n">
        <f aca="false">ROUND(H83*N(Debts!$D$11)/12,2)</f>
        <v>0</v>
      </c>
      <c r="S83" s="0" t="n">
        <f aca="false">ROUND(I83*N(Debts!$D$12)/12,2)</f>
        <v>0</v>
      </c>
      <c r="T83" s="0" t="n">
        <f aca="false">ROUND(J83*N(Debts!$D$13)/12,2)</f>
        <v>0</v>
      </c>
      <c r="U83" s="0" t="n">
        <f aca="false">ROUND(K83*N(Debts!$D$14)/12,2)</f>
        <v>0</v>
      </c>
      <c r="V83" s="0" t="n">
        <f aca="false">B83+L83</f>
        <v>0</v>
      </c>
      <c r="W83" s="0" t="n">
        <f aca="false">C83+M83</f>
        <v>0</v>
      </c>
      <c r="X83" s="0" t="n">
        <f aca="false">D83+N83</f>
        <v>0</v>
      </c>
      <c r="Y83" s="0" t="n">
        <f aca="false">E83+O83</f>
        <v>0</v>
      </c>
      <c r="Z83" s="0" t="n">
        <f aca="false">F83+P83</f>
        <v>0</v>
      </c>
      <c r="AA83" s="0" t="n">
        <f aca="false">G83+Q83</f>
        <v>0</v>
      </c>
      <c r="AB83" s="0" t="n">
        <f aca="false">H83+R83</f>
        <v>0</v>
      </c>
      <c r="AC83" s="0" t="n">
        <f aca="false">I83+S83</f>
        <v>0</v>
      </c>
      <c r="AD83" s="0" t="n">
        <f aca="false">J83+T83</f>
        <v>0</v>
      </c>
      <c r="AE83" s="0" t="n">
        <f aca="false">K83+U83</f>
        <v>0</v>
      </c>
      <c r="AF83" s="0" t="n">
        <f aca="false">MIN(N(Debts!$E$5),V83)</f>
        <v>0</v>
      </c>
      <c r="AG83" s="0" t="n">
        <f aca="false">MIN(N(Debts!$E$6),W83)</f>
        <v>0</v>
      </c>
      <c r="AH83" s="0" t="n">
        <f aca="false">MIN(N(Debts!$E$7),X83)</f>
        <v>0</v>
      </c>
      <c r="AI83" s="0" t="n">
        <f aca="false">MIN(N(Debts!$E$8),Y83)</f>
        <v>0</v>
      </c>
      <c r="AJ83" s="0" t="n">
        <f aca="false">MIN(N(Debts!$E$9),Z83)</f>
        <v>0</v>
      </c>
      <c r="AK83" s="0" t="n">
        <f aca="false">MIN(N(Debts!$E$10),AA83)</f>
        <v>0</v>
      </c>
      <c r="AL83" s="0" t="n">
        <f aca="false">MIN(N(Debts!$E$11),AB83)</f>
        <v>0</v>
      </c>
      <c r="AM83" s="0" t="n">
        <f aca="false">MIN(N(Debts!$E$12),AC83)</f>
        <v>0</v>
      </c>
      <c r="AN83" s="0" t="n">
        <f aca="false">MIN(N(Debts!$E$13),AD83)</f>
        <v>0</v>
      </c>
      <c r="AO83" s="0" t="n">
        <f aca="false">MIN(N(Debts!$E$14),AE83)</f>
        <v>0</v>
      </c>
      <c r="AP83" s="0" t="n">
        <f aca="false">V83-AF83</f>
        <v>0</v>
      </c>
      <c r="AQ83" s="0" t="n">
        <f aca="false">W83-AG83</f>
        <v>0</v>
      </c>
      <c r="AR83" s="0" t="n">
        <f aca="false">X83-AH83</f>
        <v>0</v>
      </c>
      <c r="AS83" s="0" t="n">
        <f aca="false">Y83-AI83</f>
        <v>0</v>
      </c>
      <c r="AT83" s="0" t="n">
        <f aca="false">Z83-AJ83</f>
        <v>0</v>
      </c>
      <c r="AU83" s="0" t="n">
        <f aca="false">AA83-AK83</f>
        <v>0</v>
      </c>
      <c r="AV83" s="0" t="n">
        <f aca="false">AB83-AL83</f>
        <v>0</v>
      </c>
      <c r="AW83" s="0" t="n">
        <f aca="false">AC83-AM83</f>
        <v>0</v>
      </c>
      <c r="AX83" s="0" t="n">
        <f aca="false">AD83-AN83</f>
        <v>0</v>
      </c>
      <c r="AY83" s="0" t="n">
        <f aca="false">AE83-AO83</f>
        <v>0</v>
      </c>
      <c r="AZ83" s="0" t="n">
        <f aca="false">MAX(0,MIN(AP83,$BT83-SUMIF($AP$2:$AY$2,"&lt;"&amp;AP$2,$AP83:$AY83)))</f>
        <v>0</v>
      </c>
      <c r="BA83" s="0" t="n">
        <f aca="false">MAX(0,MIN(AQ83,$BT83-SUMIF($AP$2:$AY$2,"&lt;"&amp;AQ$2,$AP83:$AY83)))</f>
        <v>0</v>
      </c>
      <c r="BB83" s="0" t="n">
        <f aca="false">MAX(0,MIN(AR83,$BT83-SUMIF($AP$2:$AY$2,"&lt;"&amp;AR$2,$AP83:$AY83)))</f>
        <v>0</v>
      </c>
      <c r="BC83" s="0" t="n">
        <f aca="false">MAX(0,MIN(AS83,$BT83-SUMIF($AP$2:$AY$2,"&lt;"&amp;AS$2,$AP83:$AY83)))</f>
        <v>0</v>
      </c>
      <c r="BD83" s="0" t="n">
        <f aca="false">MAX(0,MIN(AT83,$BT83-SUMIF($AP$2:$AY$2,"&lt;"&amp;AT$2,$AP83:$AY83)))</f>
        <v>0</v>
      </c>
      <c r="BE83" s="0" t="n">
        <f aca="false">MAX(0,MIN(AU83,$BT83-SUMIF($AP$2:$AY$2,"&lt;"&amp;AU$2,$AP83:$AY83)))</f>
        <v>0</v>
      </c>
      <c r="BF83" s="0" t="n">
        <f aca="false">MAX(0,MIN(AV83,$BT83-SUMIF($AP$2:$AY$2,"&lt;"&amp;AV$2,$AP83:$AY83)))</f>
        <v>0</v>
      </c>
      <c r="BG83" s="0" t="n">
        <f aca="false">MAX(0,MIN(AW83,$BT83-SUMIF($AP$2:$AY$2,"&lt;"&amp;AW$2,$AP83:$AY83)))</f>
        <v>0</v>
      </c>
      <c r="BH83" s="0" t="n">
        <f aca="false">MAX(0,MIN(AX83,$BT83-SUMIF($AP$2:$AY$2,"&lt;"&amp;AX$2,$AP83:$AY83)))</f>
        <v>0</v>
      </c>
      <c r="BI83" s="0" t="n">
        <f aca="false">MAX(0,MIN(AY83,$BT83-SUMIF($AP$2:$AY$2,"&lt;"&amp;AY$2,$AP83:$AY83)))</f>
        <v>0</v>
      </c>
      <c r="BJ83" s="0" t="n">
        <f aca="false">ROUND(V83-AF83-AZ83,2)</f>
        <v>0</v>
      </c>
      <c r="BK83" s="0" t="n">
        <f aca="false">ROUND(W83-AG83-BA83,2)</f>
        <v>0</v>
      </c>
      <c r="BL83" s="0" t="n">
        <f aca="false">ROUND(X83-AH83-BB83,2)</f>
        <v>0</v>
      </c>
      <c r="BM83" s="0" t="n">
        <f aca="false">ROUND(Y83-AI83-BC83,2)</f>
        <v>0</v>
      </c>
      <c r="BN83" s="0" t="n">
        <f aca="false">ROUND(Z83-AJ83-BD83,2)</f>
        <v>0</v>
      </c>
      <c r="BO83" s="0" t="n">
        <f aca="false">ROUND(AA83-AK83-BE83,2)</f>
        <v>0</v>
      </c>
      <c r="BP83" s="0" t="n">
        <f aca="false">ROUND(AB83-AL83-BF83,2)</f>
        <v>0</v>
      </c>
      <c r="BQ83" s="0" t="n">
        <f aca="false">ROUND(AC83-AM83-BG83,2)</f>
        <v>0</v>
      </c>
      <c r="BR83" s="0" t="n">
        <f aca="false">ROUND(AD83-AN83-BH83,2)</f>
        <v>0</v>
      </c>
      <c r="BS83" s="0" t="n">
        <f aca="false">ROUND(AE83-AO83-BI83,2)</f>
        <v>0</v>
      </c>
      <c r="BT83" s="0" t="n">
        <f aca="false">MAX(0,Plan!$C$4-SUM(AF83:AO83))</f>
        <v>650</v>
      </c>
      <c r="BU83" s="0" t="n">
        <f aca="false">ROUND(SUM(BJ83:BS83),2)</f>
        <v>0</v>
      </c>
      <c r="BV83" s="0" t="n">
        <f aca="false">SUM(AF83:AO83)+SUM(AZ83:BI83)</f>
        <v>0</v>
      </c>
      <c r="BW83" s="0" t="n">
        <f aca="false">SUM(L83:U83)</f>
        <v>0</v>
      </c>
    </row>
    <row r="84" customFormat="false" ht="15" hidden="false" customHeight="false" outlineLevel="0" collapsed="false">
      <c r="A84" s="0" t="n">
        <v>79</v>
      </c>
      <c r="B84" s="0" t="n">
        <f aca="false">BJ83</f>
        <v>0</v>
      </c>
      <c r="C84" s="0" t="n">
        <f aca="false">BK83</f>
        <v>0</v>
      </c>
      <c r="D84" s="0" t="n">
        <f aca="false">BL83</f>
        <v>0</v>
      </c>
      <c r="E84" s="0" t="n">
        <f aca="false">BM83</f>
        <v>0</v>
      </c>
      <c r="F84" s="0" t="n">
        <f aca="false">BN83</f>
        <v>0</v>
      </c>
      <c r="G84" s="0" t="n">
        <f aca="false">BO83</f>
        <v>0</v>
      </c>
      <c r="H84" s="0" t="n">
        <f aca="false">BP83</f>
        <v>0</v>
      </c>
      <c r="I84" s="0" t="n">
        <f aca="false">BQ83</f>
        <v>0</v>
      </c>
      <c r="J84" s="0" t="n">
        <f aca="false">BR83</f>
        <v>0</v>
      </c>
      <c r="K84" s="0" t="n">
        <f aca="false">BS83</f>
        <v>0</v>
      </c>
      <c r="L84" s="0" t="n">
        <f aca="false">ROUND(B84*N(Debts!$D$5)/12,2)</f>
        <v>0</v>
      </c>
      <c r="M84" s="0" t="n">
        <f aca="false">ROUND(C84*N(Debts!$D$6)/12,2)</f>
        <v>0</v>
      </c>
      <c r="N84" s="0" t="n">
        <f aca="false">ROUND(D84*N(Debts!$D$7)/12,2)</f>
        <v>0</v>
      </c>
      <c r="O84" s="0" t="n">
        <f aca="false">ROUND(E84*N(Debts!$D$8)/12,2)</f>
        <v>0</v>
      </c>
      <c r="P84" s="0" t="n">
        <f aca="false">ROUND(F84*N(Debts!$D$9)/12,2)</f>
        <v>0</v>
      </c>
      <c r="Q84" s="0" t="n">
        <f aca="false">ROUND(G84*N(Debts!$D$10)/12,2)</f>
        <v>0</v>
      </c>
      <c r="R84" s="0" t="n">
        <f aca="false">ROUND(H84*N(Debts!$D$11)/12,2)</f>
        <v>0</v>
      </c>
      <c r="S84" s="0" t="n">
        <f aca="false">ROUND(I84*N(Debts!$D$12)/12,2)</f>
        <v>0</v>
      </c>
      <c r="T84" s="0" t="n">
        <f aca="false">ROUND(J84*N(Debts!$D$13)/12,2)</f>
        <v>0</v>
      </c>
      <c r="U84" s="0" t="n">
        <f aca="false">ROUND(K84*N(Debts!$D$14)/12,2)</f>
        <v>0</v>
      </c>
      <c r="V84" s="0" t="n">
        <f aca="false">B84+L84</f>
        <v>0</v>
      </c>
      <c r="W84" s="0" t="n">
        <f aca="false">C84+M84</f>
        <v>0</v>
      </c>
      <c r="X84" s="0" t="n">
        <f aca="false">D84+N84</f>
        <v>0</v>
      </c>
      <c r="Y84" s="0" t="n">
        <f aca="false">E84+O84</f>
        <v>0</v>
      </c>
      <c r="Z84" s="0" t="n">
        <f aca="false">F84+P84</f>
        <v>0</v>
      </c>
      <c r="AA84" s="0" t="n">
        <f aca="false">G84+Q84</f>
        <v>0</v>
      </c>
      <c r="AB84" s="0" t="n">
        <f aca="false">H84+R84</f>
        <v>0</v>
      </c>
      <c r="AC84" s="0" t="n">
        <f aca="false">I84+S84</f>
        <v>0</v>
      </c>
      <c r="AD84" s="0" t="n">
        <f aca="false">J84+T84</f>
        <v>0</v>
      </c>
      <c r="AE84" s="0" t="n">
        <f aca="false">K84+U84</f>
        <v>0</v>
      </c>
      <c r="AF84" s="0" t="n">
        <f aca="false">MIN(N(Debts!$E$5),V84)</f>
        <v>0</v>
      </c>
      <c r="AG84" s="0" t="n">
        <f aca="false">MIN(N(Debts!$E$6),W84)</f>
        <v>0</v>
      </c>
      <c r="AH84" s="0" t="n">
        <f aca="false">MIN(N(Debts!$E$7),X84)</f>
        <v>0</v>
      </c>
      <c r="AI84" s="0" t="n">
        <f aca="false">MIN(N(Debts!$E$8),Y84)</f>
        <v>0</v>
      </c>
      <c r="AJ84" s="0" t="n">
        <f aca="false">MIN(N(Debts!$E$9),Z84)</f>
        <v>0</v>
      </c>
      <c r="AK84" s="0" t="n">
        <f aca="false">MIN(N(Debts!$E$10),AA84)</f>
        <v>0</v>
      </c>
      <c r="AL84" s="0" t="n">
        <f aca="false">MIN(N(Debts!$E$11),AB84)</f>
        <v>0</v>
      </c>
      <c r="AM84" s="0" t="n">
        <f aca="false">MIN(N(Debts!$E$12),AC84)</f>
        <v>0</v>
      </c>
      <c r="AN84" s="0" t="n">
        <f aca="false">MIN(N(Debts!$E$13),AD84)</f>
        <v>0</v>
      </c>
      <c r="AO84" s="0" t="n">
        <f aca="false">MIN(N(Debts!$E$14),AE84)</f>
        <v>0</v>
      </c>
      <c r="AP84" s="0" t="n">
        <f aca="false">V84-AF84</f>
        <v>0</v>
      </c>
      <c r="AQ84" s="0" t="n">
        <f aca="false">W84-AG84</f>
        <v>0</v>
      </c>
      <c r="AR84" s="0" t="n">
        <f aca="false">X84-AH84</f>
        <v>0</v>
      </c>
      <c r="AS84" s="0" t="n">
        <f aca="false">Y84-AI84</f>
        <v>0</v>
      </c>
      <c r="AT84" s="0" t="n">
        <f aca="false">Z84-AJ84</f>
        <v>0</v>
      </c>
      <c r="AU84" s="0" t="n">
        <f aca="false">AA84-AK84</f>
        <v>0</v>
      </c>
      <c r="AV84" s="0" t="n">
        <f aca="false">AB84-AL84</f>
        <v>0</v>
      </c>
      <c r="AW84" s="0" t="n">
        <f aca="false">AC84-AM84</f>
        <v>0</v>
      </c>
      <c r="AX84" s="0" t="n">
        <f aca="false">AD84-AN84</f>
        <v>0</v>
      </c>
      <c r="AY84" s="0" t="n">
        <f aca="false">AE84-AO84</f>
        <v>0</v>
      </c>
      <c r="AZ84" s="0" t="n">
        <f aca="false">MAX(0,MIN(AP84,$BT84-SUMIF($AP$2:$AY$2,"&lt;"&amp;AP$2,$AP84:$AY84)))</f>
        <v>0</v>
      </c>
      <c r="BA84" s="0" t="n">
        <f aca="false">MAX(0,MIN(AQ84,$BT84-SUMIF($AP$2:$AY$2,"&lt;"&amp;AQ$2,$AP84:$AY84)))</f>
        <v>0</v>
      </c>
      <c r="BB84" s="0" t="n">
        <f aca="false">MAX(0,MIN(AR84,$BT84-SUMIF($AP$2:$AY$2,"&lt;"&amp;AR$2,$AP84:$AY84)))</f>
        <v>0</v>
      </c>
      <c r="BC84" s="0" t="n">
        <f aca="false">MAX(0,MIN(AS84,$BT84-SUMIF($AP$2:$AY$2,"&lt;"&amp;AS$2,$AP84:$AY84)))</f>
        <v>0</v>
      </c>
      <c r="BD84" s="0" t="n">
        <f aca="false">MAX(0,MIN(AT84,$BT84-SUMIF($AP$2:$AY$2,"&lt;"&amp;AT$2,$AP84:$AY84)))</f>
        <v>0</v>
      </c>
      <c r="BE84" s="0" t="n">
        <f aca="false">MAX(0,MIN(AU84,$BT84-SUMIF($AP$2:$AY$2,"&lt;"&amp;AU$2,$AP84:$AY84)))</f>
        <v>0</v>
      </c>
      <c r="BF84" s="0" t="n">
        <f aca="false">MAX(0,MIN(AV84,$BT84-SUMIF($AP$2:$AY$2,"&lt;"&amp;AV$2,$AP84:$AY84)))</f>
        <v>0</v>
      </c>
      <c r="BG84" s="0" t="n">
        <f aca="false">MAX(0,MIN(AW84,$BT84-SUMIF($AP$2:$AY$2,"&lt;"&amp;AW$2,$AP84:$AY84)))</f>
        <v>0</v>
      </c>
      <c r="BH84" s="0" t="n">
        <f aca="false">MAX(0,MIN(AX84,$BT84-SUMIF($AP$2:$AY$2,"&lt;"&amp;AX$2,$AP84:$AY84)))</f>
        <v>0</v>
      </c>
      <c r="BI84" s="0" t="n">
        <f aca="false">MAX(0,MIN(AY84,$BT84-SUMIF($AP$2:$AY$2,"&lt;"&amp;AY$2,$AP84:$AY84)))</f>
        <v>0</v>
      </c>
      <c r="BJ84" s="0" t="n">
        <f aca="false">ROUND(V84-AF84-AZ84,2)</f>
        <v>0</v>
      </c>
      <c r="BK84" s="0" t="n">
        <f aca="false">ROUND(W84-AG84-BA84,2)</f>
        <v>0</v>
      </c>
      <c r="BL84" s="0" t="n">
        <f aca="false">ROUND(X84-AH84-BB84,2)</f>
        <v>0</v>
      </c>
      <c r="BM84" s="0" t="n">
        <f aca="false">ROUND(Y84-AI84-BC84,2)</f>
        <v>0</v>
      </c>
      <c r="BN84" s="0" t="n">
        <f aca="false">ROUND(Z84-AJ84-BD84,2)</f>
        <v>0</v>
      </c>
      <c r="BO84" s="0" t="n">
        <f aca="false">ROUND(AA84-AK84-BE84,2)</f>
        <v>0</v>
      </c>
      <c r="BP84" s="0" t="n">
        <f aca="false">ROUND(AB84-AL84-BF84,2)</f>
        <v>0</v>
      </c>
      <c r="BQ84" s="0" t="n">
        <f aca="false">ROUND(AC84-AM84-BG84,2)</f>
        <v>0</v>
      </c>
      <c r="BR84" s="0" t="n">
        <f aca="false">ROUND(AD84-AN84-BH84,2)</f>
        <v>0</v>
      </c>
      <c r="BS84" s="0" t="n">
        <f aca="false">ROUND(AE84-AO84-BI84,2)</f>
        <v>0</v>
      </c>
      <c r="BT84" s="0" t="n">
        <f aca="false">MAX(0,Plan!$C$4-SUM(AF84:AO84))</f>
        <v>650</v>
      </c>
      <c r="BU84" s="0" t="n">
        <f aca="false">ROUND(SUM(BJ84:BS84),2)</f>
        <v>0</v>
      </c>
      <c r="BV84" s="0" t="n">
        <f aca="false">SUM(AF84:AO84)+SUM(AZ84:BI84)</f>
        <v>0</v>
      </c>
      <c r="BW84" s="0" t="n">
        <f aca="false">SUM(L84:U84)</f>
        <v>0</v>
      </c>
    </row>
    <row r="85" customFormat="false" ht="15" hidden="false" customHeight="false" outlineLevel="0" collapsed="false">
      <c r="A85" s="0" t="n">
        <v>80</v>
      </c>
      <c r="B85" s="0" t="n">
        <f aca="false">BJ84</f>
        <v>0</v>
      </c>
      <c r="C85" s="0" t="n">
        <f aca="false">BK84</f>
        <v>0</v>
      </c>
      <c r="D85" s="0" t="n">
        <f aca="false">BL84</f>
        <v>0</v>
      </c>
      <c r="E85" s="0" t="n">
        <f aca="false">BM84</f>
        <v>0</v>
      </c>
      <c r="F85" s="0" t="n">
        <f aca="false">BN84</f>
        <v>0</v>
      </c>
      <c r="G85" s="0" t="n">
        <f aca="false">BO84</f>
        <v>0</v>
      </c>
      <c r="H85" s="0" t="n">
        <f aca="false">BP84</f>
        <v>0</v>
      </c>
      <c r="I85" s="0" t="n">
        <f aca="false">BQ84</f>
        <v>0</v>
      </c>
      <c r="J85" s="0" t="n">
        <f aca="false">BR84</f>
        <v>0</v>
      </c>
      <c r="K85" s="0" t="n">
        <f aca="false">BS84</f>
        <v>0</v>
      </c>
      <c r="L85" s="0" t="n">
        <f aca="false">ROUND(B85*N(Debts!$D$5)/12,2)</f>
        <v>0</v>
      </c>
      <c r="M85" s="0" t="n">
        <f aca="false">ROUND(C85*N(Debts!$D$6)/12,2)</f>
        <v>0</v>
      </c>
      <c r="N85" s="0" t="n">
        <f aca="false">ROUND(D85*N(Debts!$D$7)/12,2)</f>
        <v>0</v>
      </c>
      <c r="O85" s="0" t="n">
        <f aca="false">ROUND(E85*N(Debts!$D$8)/12,2)</f>
        <v>0</v>
      </c>
      <c r="P85" s="0" t="n">
        <f aca="false">ROUND(F85*N(Debts!$D$9)/12,2)</f>
        <v>0</v>
      </c>
      <c r="Q85" s="0" t="n">
        <f aca="false">ROUND(G85*N(Debts!$D$10)/12,2)</f>
        <v>0</v>
      </c>
      <c r="R85" s="0" t="n">
        <f aca="false">ROUND(H85*N(Debts!$D$11)/12,2)</f>
        <v>0</v>
      </c>
      <c r="S85" s="0" t="n">
        <f aca="false">ROUND(I85*N(Debts!$D$12)/12,2)</f>
        <v>0</v>
      </c>
      <c r="T85" s="0" t="n">
        <f aca="false">ROUND(J85*N(Debts!$D$13)/12,2)</f>
        <v>0</v>
      </c>
      <c r="U85" s="0" t="n">
        <f aca="false">ROUND(K85*N(Debts!$D$14)/12,2)</f>
        <v>0</v>
      </c>
      <c r="V85" s="0" t="n">
        <f aca="false">B85+L85</f>
        <v>0</v>
      </c>
      <c r="W85" s="0" t="n">
        <f aca="false">C85+M85</f>
        <v>0</v>
      </c>
      <c r="X85" s="0" t="n">
        <f aca="false">D85+N85</f>
        <v>0</v>
      </c>
      <c r="Y85" s="0" t="n">
        <f aca="false">E85+O85</f>
        <v>0</v>
      </c>
      <c r="Z85" s="0" t="n">
        <f aca="false">F85+P85</f>
        <v>0</v>
      </c>
      <c r="AA85" s="0" t="n">
        <f aca="false">G85+Q85</f>
        <v>0</v>
      </c>
      <c r="AB85" s="0" t="n">
        <f aca="false">H85+R85</f>
        <v>0</v>
      </c>
      <c r="AC85" s="0" t="n">
        <f aca="false">I85+S85</f>
        <v>0</v>
      </c>
      <c r="AD85" s="0" t="n">
        <f aca="false">J85+T85</f>
        <v>0</v>
      </c>
      <c r="AE85" s="0" t="n">
        <f aca="false">K85+U85</f>
        <v>0</v>
      </c>
      <c r="AF85" s="0" t="n">
        <f aca="false">MIN(N(Debts!$E$5),V85)</f>
        <v>0</v>
      </c>
      <c r="AG85" s="0" t="n">
        <f aca="false">MIN(N(Debts!$E$6),W85)</f>
        <v>0</v>
      </c>
      <c r="AH85" s="0" t="n">
        <f aca="false">MIN(N(Debts!$E$7),X85)</f>
        <v>0</v>
      </c>
      <c r="AI85" s="0" t="n">
        <f aca="false">MIN(N(Debts!$E$8),Y85)</f>
        <v>0</v>
      </c>
      <c r="AJ85" s="0" t="n">
        <f aca="false">MIN(N(Debts!$E$9),Z85)</f>
        <v>0</v>
      </c>
      <c r="AK85" s="0" t="n">
        <f aca="false">MIN(N(Debts!$E$10),AA85)</f>
        <v>0</v>
      </c>
      <c r="AL85" s="0" t="n">
        <f aca="false">MIN(N(Debts!$E$11),AB85)</f>
        <v>0</v>
      </c>
      <c r="AM85" s="0" t="n">
        <f aca="false">MIN(N(Debts!$E$12),AC85)</f>
        <v>0</v>
      </c>
      <c r="AN85" s="0" t="n">
        <f aca="false">MIN(N(Debts!$E$13),AD85)</f>
        <v>0</v>
      </c>
      <c r="AO85" s="0" t="n">
        <f aca="false">MIN(N(Debts!$E$14),AE85)</f>
        <v>0</v>
      </c>
      <c r="AP85" s="0" t="n">
        <f aca="false">V85-AF85</f>
        <v>0</v>
      </c>
      <c r="AQ85" s="0" t="n">
        <f aca="false">W85-AG85</f>
        <v>0</v>
      </c>
      <c r="AR85" s="0" t="n">
        <f aca="false">X85-AH85</f>
        <v>0</v>
      </c>
      <c r="AS85" s="0" t="n">
        <f aca="false">Y85-AI85</f>
        <v>0</v>
      </c>
      <c r="AT85" s="0" t="n">
        <f aca="false">Z85-AJ85</f>
        <v>0</v>
      </c>
      <c r="AU85" s="0" t="n">
        <f aca="false">AA85-AK85</f>
        <v>0</v>
      </c>
      <c r="AV85" s="0" t="n">
        <f aca="false">AB85-AL85</f>
        <v>0</v>
      </c>
      <c r="AW85" s="0" t="n">
        <f aca="false">AC85-AM85</f>
        <v>0</v>
      </c>
      <c r="AX85" s="0" t="n">
        <f aca="false">AD85-AN85</f>
        <v>0</v>
      </c>
      <c r="AY85" s="0" t="n">
        <f aca="false">AE85-AO85</f>
        <v>0</v>
      </c>
      <c r="AZ85" s="0" t="n">
        <f aca="false">MAX(0,MIN(AP85,$BT85-SUMIF($AP$2:$AY$2,"&lt;"&amp;AP$2,$AP85:$AY85)))</f>
        <v>0</v>
      </c>
      <c r="BA85" s="0" t="n">
        <f aca="false">MAX(0,MIN(AQ85,$BT85-SUMIF($AP$2:$AY$2,"&lt;"&amp;AQ$2,$AP85:$AY85)))</f>
        <v>0</v>
      </c>
      <c r="BB85" s="0" t="n">
        <f aca="false">MAX(0,MIN(AR85,$BT85-SUMIF($AP$2:$AY$2,"&lt;"&amp;AR$2,$AP85:$AY85)))</f>
        <v>0</v>
      </c>
      <c r="BC85" s="0" t="n">
        <f aca="false">MAX(0,MIN(AS85,$BT85-SUMIF($AP$2:$AY$2,"&lt;"&amp;AS$2,$AP85:$AY85)))</f>
        <v>0</v>
      </c>
      <c r="BD85" s="0" t="n">
        <f aca="false">MAX(0,MIN(AT85,$BT85-SUMIF($AP$2:$AY$2,"&lt;"&amp;AT$2,$AP85:$AY85)))</f>
        <v>0</v>
      </c>
      <c r="BE85" s="0" t="n">
        <f aca="false">MAX(0,MIN(AU85,$BT85-SUMIF($AP$2:$AY$2,"&lt;"&amp;AU$2,$AP85:$AY85)))</f>
        <v>0</v>
      </c>
      <c r="BF85" s="0" t="n">
        <f aca="false">MAX(0,MIN(AV85,$BT85-SUMIF($AP$2:$AY$2,"&lt;"&amp;AV$2,$AP85:$AY85)))</f>
        <v>0</v>
      </c>
      <c r="BG85" s="0" t="n">
        <f aca="false">MAX(0,MIN(AW85,$BT85-SUMIF($AP$2:$AY$2,"&lt;"&amp;AW$2,$AP85:$AY85)))</f>
        <v>0</v>
      </c>
      <c r="BH85" s="0" t="n">
        <f aca="false">MAX(0,MIN(AX85,$BT85-SUMIF($AP$2:$AY$2,"&lt;"&amp;AX$2,$AP85:$AY85)))</f>
        <v>0</v>
      </c>
      <c r="BI85" s="0" t="n">
        <f aca="false">MAX(0,MIN(AY85,$BT85-SUMIF($AP$2:$AY$2,"&lt;"&amp;AY$2,$AP85:$AY85)))</f>
        <v>0</v>
      </c>
      <c r="BJ85" s="0" t="n">
        <f aca="false">ROUND(V85-AF85-AZ85,2)</f>
        <v>0</v>
      </c>
      <c r="BK85" s="0" t="n">
        <f aca="false">ROUND(W85-AG85-BA85,2)</f>
        <v>0</v>
      </c>
      <c r="BL85" s="0" t="n">
        <f aca="false">ROUND(X85-AH85-BB85,2)</f>
        <v>0</v>
      </c>
      <c r="BM85" s="0" t="n">
        <f aca="false">ROUND(Y85-AI85-BC85,2)</f>
        <v>0</v>
      </c>
      <c r="BN85" s="0" t="n">
        <f aca="false">ROUND(Z85-AJ85-BD85,2)</f>
        <v>0</v>
      </c>
      <c r="BO85" s="0" t="n">
        <f aca="false">ROUND(AA85-AK85-BE85,2)</f>
        <v>0</v>
      </c>
      <c r="BP85" s="0" t="n">
        <f aca="false">ROUND(AB85-AL85-BF85,2)</f>
        <v>0</v>
      </c>
      <c r="BQ85" s="0" t="n">
        <f aca="false">ROUND(AC85-AM85-BG85,2)</f>
        <v>0</v>
      </c>
      <c r="BR85" s="0" t="n">
        <f aca="false">ROUND(AD85-AN85-BH85,2)</f>
        <v>0</v>
      </c>
      <c r="BS85" s="0" t="n">
        <f aca="false">ROUND(AE85-AO85-BI85,2)</f>
        <v>0</v>
      </c>
      <c r="BT85" s="0" t="n">
        <f aca="false">MAX(0,Plan!$C$4-SUM(AF85:AO85))</f>
        <v>650</v>
      </c>
      <c r="BU85" s="0" t="n">
        <f aca="false">ROUND(SUM(BJ85:BS85),2)</f>
        <v>0</v>
      </c>
      <c r="BV85" s="0" t="n">
        <f aca="false">SUM(AF85:AO85)+SUM(AZ85:BI85)</f>
        <v>0</v>
      </c>
      <c r="BW85" s="0" t="n">
        <f aca="false">SUM(L85:U85)</f>
        <v>0</v>
      </c>
    </row>
    <row r="86" customFormat="false" ht="15" hidden="false" customHeight="false" outlineLevel="0" collapsed="false">
      <c r="A86" s="0" t="n">
        <v>81</v>
      </c>
      <c r="B86" s="0" t="n">
        <f aca="false">BJ85</f>
        <v>0</v>
      </c>
      <c r="C86" s="0" t="n">
        <f aca="false">BK85</f>
        <v>0</v>
      </c>
      <c r="D86" s="0" t="n">
        <f aca="false">BL85</f>
        <v>0</v>
      </c>
      <c r="E86" s="0" t="n">
        <f aca="false">BM85</f>
        <v>0</v>
      </c>
      <c r="F86" s="0" t="n">
        <f aca="false">BN85</f>
        <v>0</v>
      </c>
      <c r="G86" s="0" t="n">
        <f aca="false">BO85</f>
        <v>0</v>
      </c>
      <c r="H86" s="0" t="n">
        <f aca="false">BP85</f>
        <v>0</v>
      </c>
      <c r="I86" s="0" t="n">
        <f aca="false">BQ85</f>
        <v>0</v>
      </c>
      <c r="J86" s="0" t="n">
        <f aca="false">BR85</f>
        <v>0</v>
      </c>
      <c r="K86" s="0" t="n">
        <f aca="false">BS85</f>
        <v>0</v>
      </c>
      <c r="L86" s="0" t="n">
        <f aca="false">ROUND(B86*N(Debts!$D$5)/12,2)</f>
        <v>0</v>
      </c>
      <c r="M86" s="0" t="n">
        <f aca="false">ROUND(C86*N(Debts!$D$6)/12,2)</f>
        <v>0</v>
      </c>
      <c r="N86" s="0" t="n">
        <f aca="false">ROUND(D86*N(Debts!$D$7)/12,2)</f>
        <v>0</v>
      </c>
      <c r="O86" s="0" t="n">
        <f aca="false">ROUND(E86*N(Debts!$D$8)/12,2)</f>
        <v>0</v>
      </c>
      <c r="P86" s="0" t="n">
        <f aca="false">ROUND(F86*N(Debts!$D$9)/12,2)</f>
        <v>0</v>
      </c>
      <c r="Q86" s="0" t="n">
        <f aca="false">ROUND(G86*N(Debts!$D$10)/12,2)</f>
        <v>0</v>
      </c>
      <c r="R86" s="0" t="n">
        <f aca="false">ROUND(H86*N(Debts!$D$11)/12,2)</f>
        <v>0</v>
      </c>
      <c r="S86" s="0" t="n">
        <f aca="false">ROUND(I86*N(Debts!$D$12)/12,2)</f>
        <v>0</v>
      </c>
      <c r="T86" s="0" t="n">
        <f aca="false">ROUND(J86*N(Debts!$D$13)/12,2)</f>
        <v>0</v>
      </c>
      <c r="U86" s="0" t="n">
        <f aca="false">ROUND(K86*N(Debts!$D$14)/12,2)</f>
        <v>0</v>
      </c>
      <c r="V86" s="0" t="n">
        <f aca="false">B86+L86</f>
        <v>0</v>
      </c>
      <c r="W86" s="0" t="n">
        <f aca="false">C86+M86</f>
        <v>0</v>
      </c>
      <c r="X86" s="0" t="n">
        <f aca="false">D86+N86</f>
        <v>0</v>
      </c>
      <c r="Y86" s="0" t="n">
        <f aca="false">E86+O86</f>
        <v>0</v>
      </c>
      <c r="Z86" s="0" t="n">
        <f aca="false">F86+P86</f>
        <v>0</v>
      </c>
      <c r="AA86" s="0" t="n">
        <f aca="false">G86+Q86</f>
        <v>0</v>
      </c>
      <c r="AB86" s="0" t="n">
        <f aca="false">H86+R86</f>
        <v>0</v>
      </c>
      <c r="AC86" s="0" t="n">
        <f aca="false">I86+S86</f>
        <v>0</v>
      </c>
      <c r="AD86" s="0" t="n">
        <f aca="false">J86+T86</f>
        <v>0</v>
      </c>
      <c r="AE86" s="0" t="n">
        <f aca="false">K86+U86</f>
        <v>0</v>
      </c>
      <c r="AF86" s="0" t="n">
        <f aca="false">MIN(N(Debts!$E$5),V86)</f>
        <v>0</v>
      </c>
      <c r="AG86" s="0" t="n">
        <f aca="false">MIN(N(Debts!$E$6),W86)</f>
        <v>0</v>
      </c>
      <c r="AH86" s="0" t="n">
        <f aca="false">MIN(N(Debts!$E$7),X86)</f>
        <v>0</v>
      </c>
      <c r="AI86" s="0" t="n">
        <f aca="false">MIN(N(Debts!$E$8),Y86)</f>
        <v>0</v>
      </c>
      <c r="AJ86" s="0" t="n">
        <f aca="false">MIN(N(Debts!$E$9),Z86)</f>
        <v>0</v>
      </c>
      <c r="AK86" s="0" t="n">
        <f aca="false">MIN(N(Debts!$E$10),AA86)</f>
        <v>0</v>
      </c>
      <c r="AL86" s="0" t="n">
        <f aca="false">MIN(N(Debts!$E$11),AB86)</f>
        <v>0</v>
      </c>
      <c r="AM86" s="0" t="n">
        <f aca="false">MIN(N(Debts!$E$12),AC86)</f>
        <v>0</v>
      </c>
      <c r="AN86" s="0" t="n">
        <f aca="false">MIN(N(Debts!$E$13),AD86)</f>
        <v>0</v>
      </c>
      <c r="AO86" s="0" t="n">
        <f aca="false">MIN(N(Debts!$E$14),AE86)</f>
        <v>0</v>
      </c>
      <c r="AP86" s="0" t="n">
        <f aca="false">V86-AF86</f>
        <v>0</v>
      </c>
      <c r="AQ86" s="0" t="n">
        <f aca="false">W86-AG86</f>
        <v>0</v>
      </c>
      <c r="AR86" s="0" t="n">
        <f aca="false">X86-AH86</f>
        <v>0</v>
      </c>
      <c r="AS86" s="0" t="n">
        <f aca="false">Y86-AI86</f>
        <v>0</v>
      </c>
      <c r="AT86" s="0" t="n">
        <f aca="false">Z86-AJ86</f>
        <v>0</v>
      </c>
      <c r="AU86" s="0" t="n">
        <f aca="false">AA86-AK86</f>
        <v>0</v>
      </c>
      <c r="AV86" s="0" t="n">
        <f aca="false">AB86-AL86</f>
        <v>0</v>
      </c>
      <c r="AW86" s="0" t="n">
        <f aca="false">AC86-AM86</f>
        <v>0</v>
      </c>
      <c r="AX86" s="0" t="n">
        <f aca="false">AD86-AN86</f>
        <v>0</v>
      </c>
      <c r="AY86" s="0" t="n">
        <f aca="false">AE86-AO86</f>
        <v>0</v>
      </c>
      <c r="AZ86" s="0" t="n">
        <f aca="false">MAX(0,MIN(AP86,$BT86-SUMIF($AP$2:$AY$2,"&lt;"&amp;AP$2,$AP86:$AY86)))</f>
        <v>0</v>
      </c>
      <c r="BA86" s="0" t="n">
        <f aca="false">MAX(0,MIN(AQ86,$BT86-SUMIF($AP$2:$AY$2,"&lt;"&amp;AQ$2,$AP86:$AY86)))</f>
        <v>0</v>
      </c>
      <c r="BB86" s="0" t="n">
        <f aca="false">MAX(0,MIN(AR86,$BT86-SUMIF($AP$2:$AY$2,"&lt;"&amp;AR$2,$AP86:$AY86)))</f>
        <v>0</v>
      </c>
      <c r="BC86" s="0" t="n">
        <f aca="false">MAX(0,MIN(AS86,$BT86-SUMIF($AP$2:$AY$2,"&lt;"&amp;AS$2,$AP86:$AY86)))</f>
        <v>0</v>
      </c>
      <c r="BD86" s="0" t="n">
        <f aca="false">MAX(0,MIN(AT86,$BT86-SUMIF($AP$2:$AY$2,"&lt;"&amp;AT$2,$AP86:$AY86)))</f>
        <v>0</v>
      </c>
      <c r="BE86" s="0" t="n">
        <f aca="false">MAX(0,MIN(AU86,$BT86-SUMIF($AP$2:$AY$2,"&lt;"&amp;AU$2,$AP86:$AY86)))</f>
        <v>0</v>
      </c>
      <c r="BF86" s="0" t="n">
        <f aca="false">MAX(0,MIN(AV86,$BT86-SUMIF($AP$2:$AY$2,"&lt;"&amp;AV$2,$AP86:$AY86)))</f>
        <v>0</v>
      </c>
      <c r="BG86" s="0" t="n">
        <f aca="false">MAX(0,MIN(AW86,$BT86-SUMIF($AP$2:$AY$2,"&lt;"&amp;AW$2,$AP86:$AY86)))</f>
        <v>0</v>
      </c>
      <c r="BH86" s="0" t="n">
        <f aca="false">MAX(0,MIN(AX86,$BT86-SUMIF($AP$2:$AY$2,"&lt;"&amp;AX$2,$AP86:$AY86)))</f>
        <v>0</v>
      </c>
      <c r="BI86" s="0" t="n">
        <f aca="false">MAX(0,MIN(AY86,$BT86-SUMIF($AP$2:$AY$2,"&lt;"&amp;AY$2,$AP86:$AY86)))</f>
        <v>0</v>
      </c>
      <c r="BJ86" s="0" t="n">
        <f aca="false">ROUND(V86-AF86-AZ86,2)</f>
        <v>0</v>
      </c>
      <c r="BK86" s="0" t="n">
        <f aca="false">ROUND(W86-AG86-BA86,2)</f>
        <v>0</v>
      </c>
      <c r="BL86" s="0" t="n">
        <f aca="false">ROUND(X86-AH86-BB86,2)</f>
        <v>0</v>
      </c>
      <c r="BM86" s="0" t="n">
        <f aca="false">ROUND(Y86-AI86-BC86,2)</f>
        <v>0</v>
      </c>
      <c r="BN86" s="0" t="n">
        <f aca="false">ROUND(Z86-AJ86-BD86,2)</f>
        <v>0</v>
      </c>
      <c r="BO86" s="0" t="n">
        <f aca="false">ROUND(AA86-AK86-BE86,2)</f>
        <v>0</v>
      </c>
      <c r="BP86" s="0" t="n">
        <f aca="false">ROUND(AB86-AL86-BF86,2)</f>
        <v>0</v>
      </c>
      <c r="BQ86" s="0" t="n">
        <f aca="false">ROUND(AC86-AM86-BG86,2)</f>
        <v>0</v>
      </c>
      <c r="BR86" s="0" t="n">
        <f aca="false">ROUND(AD86-AN86-BH86,2)</f>
        <v>0</v>
      </c>
      <c r="BS86" s="0" t="n">
        <f aca="false">ROUND(AE86-AO86-BI86,2)</f>
        <v>0</v>
      </c>
      <c r="BT86" s="0" t="n">
        <f aca="false">MAX(0,Plan!$C$4-SUM(AF86:AO86))</f>
        <v>650</v>
      </c>
      <c r="BU86" s="0" t="n">
        <f aca="false">ROUND(SUM(BJ86:BS86),2)</f>
        <v>0</v>
      </c>
      <c r="BV86" s="0" t="n">
        <f aca="false">SUM(AF86:AO86)+SUM(AZ86:BI86)</f>
        <v>0</v>
      </c>
      <c r="BW86" s="0" t="n">
        <f aca="false">SUM(L86:U86)</f>
        <v>0</v>
      </c>
    </row>
    <row r="87" customFormat="false" ht="15" hidden="false" customHeight="false" outlineLevel="0" collapsed="false">
      <c r="A87" s="0" t="n">
        <v>82</v>
      </c>
      <c r="B87" s="0" t="n">
        <f aca="false">BJ86</f>
        <v>0</v>
      </c>
      <c r="C87" s="0" t="n">
        <f aca="false">BK86</f>
        <v>0</v>
      </c>
      <c r="D87" s="0" t="n">
        <f aca="false">BL86</f>
        <v>0</v>
      </c>
      <c r="E87" s="0" t="n">
        <f aca="false">BM86</f>
        <v>0</v>
      </c>
      <c r="F87" s="0" t="n">
        <f aca="false">BN86</f>
        <v>0</v>
      </c>
      <c r="G87" s="0" t="n">
        <f aca="false">BO86</f>
        <v>0</v>
      </c>
      <c r="H87" s="0" t="n">
        <f aca="false">BP86</f>
        <v>0</v>
      </c>
      <c r="I87" s="0" t="n">
        <f aca="false">BQ86</f>
        <v>0</v>
      </c>
      <c r="J87" s="0" t="n">
        <f aca="false">BR86</f>
        <v>0</v>
      </c>
      <c r="K87" s="0" t="n">
        <f aca="false">BS86</f>
        <v>0</v>
      </c>
      <c r="L87" s="0" t="n">
        <f aca="false">ROUND(B87*N(Debts!$D$5)/12,2)</f>
        <v>0</v>
      </c>
      <c r="M87" s="0" t="n">
        <f aca="false">ROUND(C87*N(Debts!$D$6)/12,2)</f>
        <v>0</v>
      </c>
      <c r="N87" s="0" t="n">
        <f aca="false">ROUND(D87*N(Debts!$D$7)/12,2)</f>
        <v>0</v>
      </c>
      <c r="O87" s="0" t="n">
        <f aca="false">ROUND(E87*N(Debts!$D$8)/12,2)</f>
        <v>0</v>
      </c>
      <c r="P87" s="0" t="n">
        <f aca="false">ROUND(F87*N(Debts!$D$9)/12,2)</f>
        <v>0</v>
      </c>
      <c r="Q87" s="0" t="n">
        <f aca="false">ROUND(G87*N(Debts!$D$10)/12,2)</f>
        <v>0</v>
      </c>
      <c r="R87" s="0" t="n">
        <f aca="false">ROUND(H87*N(Debts!$D$11)/12,2)</f>
        <v>0</v>
      </c>
      <c r="S87" s="0" t="n">
        <f aca="false">ROUND(I87*N(Debts!$D$12)/12,2)</f>
        <v>0</v>
      </c>
      <c r="T87" s="0" t="n">
        <f aca="false">ROUND(J87*N(Debts!$D$13)/12,2)</f>
        <v>0</v>
      </c>
      <c r="U87" s="0" t="n">
        <f aca="false">ROUND(K87*N(Debts!$D$14)/12,2)</f>
        <v>0</v>
      </c>
      <c r="V87" s="0" t="n">
        <f aca="false">B87+L87</f>
        <v>0</v>
      </c>
      <c r="W87" s="0" t="n">
        <f aca="false">C87+M87</f>
        <v>0</v>
      </c>
      <c r="X87" s="0" t="n">
        <f aca="false">D87+N87</f>
        <v>0</v>
      </c>
      <c r="Y87" s="0" t="n">
        <f aca="false">E87+O87</f>
        <v>0</v>
      </c>
      <c r="Z87" s="0" t="n">
        <f aca="false">F87+P87</f>
        <v>0</v>
      </c>
      <c r="AA87" s="0" t="n">
        <f aca="false">G87+Q87</f>
        <v>0</v>
      </c>
      <c r="AB87" s="0" t="n">
        <f aca="false">H87+R87</f>
        <v>0</v>
      </c>
      <c r="AC87" s="0" t="n">
        <f aca="false">I87+S87</f>
        <v>0</v>
      </c>
      <c r="AD87" s="0" t="n">
        <f aca="false">J87+T87</f>
        <v>0</v>
      </c>
      <c r="AE87" s="0" t="n">
        <f aca="false">K87+U87</f>
        <v>0</v>
      </c>
      <c r="AF87" s="0" t="n">
        <f aca="false">MIN(N(Debts!$E$5),V87)</f>
        <v>0</v>
      </c>
      <c r="AG87" s="0" t="n">
        <f aca="false">MIN(N(Debts!$E$6),W87)</f>
        <v>0</v>
      </c>
      <c r="AH87" s="0" t="n">
        <f aca="false">MIN(N(Debts!$E$7),X87)</f>
        <v>0</v>
      </c>
      <c r="AI87" s="0" t="n">
        <f aca="false">MIN(N(Debts!$E$8),Y87)</f>
        <v>0</v>
      </c>
      <c r="AJ87" s="0" t="n">
        <f aca="false">MIN(N(Debts!$E$9),Z87)</f>
        <v>0</v>
      </c>
      <c r="AK87" s="0" t="n">
        <f aca="false">MIN(N(Debts!$E$10),AA87)</f>
        <v>0</v>
      </c>
      <c r="AL87" s="0" t="n">
        <f aca="false">MIN(N(Debts!$E$11),AB87)</f>
        <v>0</v>
      </c>
      <c r="AM87" s="0" t="n">
        <f aca="false">MIN(N(Debts!$E$12),AC87)</f>
        <v>0</v>
      </c>
      <c r="AN87" s="0" t="n">
        <f aca="false">MIN(N(Debts!$E$13),AD87)</f>
        <v>0</v>
      </c>
      <c r="AO87" s="0" t="n">
        <f aca="false">MIN(N(Debts!$E$14),AE87)</f>
        <v>0</v>
      </c>
      <c r="AP87" s="0" t="n">
        <f aca="false">V87-AF87</f>
        <v>0</v>
      </c>
      <c r="AQ87" s="0" t="n">
        <f aca="false">W87-AG87</f>
        <v>0</v>
      </c>
      <c r="AR87" s="0" t="n">
        <f aca="false">X87-AH87</f>
        <v>0</v>
      </c>
      <c r="AS87" s="0" t="n">
        <f aca="false">Y87-AI87</f>
        <v>0</v>
      </c>
      <c r="AT87" s="0" t="n">
        <f aca="false">Z87-AJ87</f>
        <v>0</v>
      </c>
      <c r="AU87" s="0" t="n">
        <f aca="false">AA87-AK87</f>
        <v>0</v>
      </c>
      <c r="AV87" s="0" t="n">
        <f aca="false">AB87-AL87</f>
        <v>0</v>
      </c>
      <c r="AW87" s="0" t="n">
        <f aca="false">AC87-AM87</f>
        <v>0</v>
      </c>
      <c r="AX87" s="0" t="n">
        <f aca="false">AD87-AN87</f>
        <v>0</v>
      </c>
      <c r="AY87" s="0" t="n">
        <f aca="false">AE87-AO87</f>
        <v>0</v>
      </c>
      <c r="AZ87" s="0" t="n">
        <f aca="false">MAX(0,MIN(AP87,$BT87-SUMIF($AP$2:$AY$2,"&lt;"&amp;AP$2,$AP87:$AY87)))</f>
        <v>0</v>
      </c>
      <c r="BA87" s="0" t="n">
        <f aca="false">MAX(0,MIN(AQ87,$BT87-SUMIF($AP$2:$AY$2,"&lt;"&amp;AQ$2,$AP87:$AY87)))</f>
        <v>0</v>
      </c>
      <c r="BB87" s="0" t="n">
        <f aca="false">MAX(0,MIN(AR87,$BT87-SUMIF($AP$2:$AY$2,"&lt;"&amp;AR$2,$AP87:$AY87)))</f>
        <v>0</v>
      </c>
      <c r="BC87" s="0" t="n">
        <f aca="false">MAX(0,MIN(AS87,$BT87-SUMIF($AP$2:$AY$2,"&lt;"&amp;AS$2,$AP87:$AY87)))</f>
        <v>0</v>
      </c>
      <c r="BD87" s="0" t="n">
        <f aca="false">MAX(0,MIN(AT87,$BT87-SUMIF($AP$2:$AY$2,"&lt;"&amp;AT$2,$AP87:$AY87)))</f>
        <v>0</v>
      </c>
      <c r="BE87" s="0" t="n">
        <f aca="false">MAX(0,MIN(AU87,$BT87-SUMIF($AP$2:$AY$2,"&lt;"&amp;AU$2,$AP87:$AY87)))</f>
        <v>0</v>
      </c>
      <c r="BF87" s="0" t="n">
        <f aca="false">MAX(0,MIN(AV87,$BT87-SUMIF($AP$2:$AY$2,"&lt;"&amp;AV$2,$AP87:$AY87)))</f>
        <v>0</v>
      </c>
      <c r="BG87" s="0" t="n">
        <f aca="false">MAX(0,MIN(AW87,$BT87-SUMIF($AP$2:$AY$2,"&lt;"&amp;AW$2,$AP87:$AY87)))</f>
        <v>0</v>
      </c>
      <c r="BH87" s="0" t="n">
        <f aca="false">MAX(0,MIN(AX87,$BT87-SUMIF($AP$2:$AY$2,"&lt;"&amp;AX$2,$AP87:$AY87)))</f>
        <v>0</v>
      </c>
      <c r="BI87" s="0" t="n">
        <f aca="false">MAX(0,MIN(AY87,$BT87-SUMIF($AP$2:$AY$2,"&lt;"&amp;AY$2,$AP87:$AY87)))</f>
        <v>0</v>
      </c>
      <c r="BJ87" s="0" t="n">
        <f aca="false">ROUND(V87-AF87-AZ87,2)</f>
        <v>0</v>
      </c>
      <c r="BK87" s="0" t="n">
        <f aca="false">ROUND(W87-AG87-BA87,2)</f>
        <v>0</v>
      </c>
      <c r="BL87" s="0" t="n">
        <f aca="false">ROUND(X87-AH87-BB87,2)</f>
        <v>0</v>
      </c>
      <c r="BM87" s="0" t="n">
        <f aca="false">ROUND(Y87-AI87-BC87,2)</f>
        <v>0</v>
      </c>
      <c r="BN87" s="0" t="n">
        <f aca="false">ROUND(Z87-AJ87-BD87,2)</f>
        <v>0</v>
      </c>
      <c r="BO87" s="0" t="n">
        <f aca="false">ROUND(AA87-AK87-BE87,2)</f>
        <v>0</v>
      </c>
      <c r="BP87" s="0" t="n">
        <f aca="false">ROUND(AB87-AL87-BF87,2)</f>
        <v>0</v>
      </c>
      <c r="BQ87" s="0" t="n">
        <f aca="false">ROUND(AC87-AM87-BG87,2)</f>
        <v>0</v>
      </c>
      <c r="BR87" s="0" t="n">
        <f aca="false">ROUND(AD87-AN87-BH87,2)</f>
        <v>0</v>
      </c>
      <c r="BS87" s="0" t="n">
        <f aca="false">ROUND(AE87-AO87-BI87,2)</f>
        <v>0</v>
      </c>
      <c r="BT87" s="0" t="n">
        <f aca="false">MAX(0,Plan!$C$4-SUM(AF87:AO87))</f>
        <v>650</v>
      </c>
      <c r="BU87" s="0" t="n">
        <f aca="false">ROUND(SUM(BJ87:BS87),2)</f>
        <v>0</v>
      </c>
      <c r="BV87" s="0" t="n">
        <f aca="false">SUM(AF87:AO87)+SUM(AZ87:BI87)</f>
        <v>0</v>
      </c>
      <c r="BW87" s="0" t="n">
        <f aca="false">SUM(L87:U87)</f>
        <v>0</v>
      </c>
    </row>
    <row r="88" customFormat="false" ht="15" hidden="false" customHeight="false" outlineLevel="0" collapsed="false">
      <c r="A88" s="0" t="n">
        <v>83</v>
      </c>
      <c r="B88" s="0" t="n">
        <f aca="false">BJ87</f>
        <v>0</v>
      </c>
      <c r="C88" s="0" t="n">
        <f aca="false">BK87</f>
        <v>0</v>
      </c>
      <c r="D88" s="0" t="n">
        <f aca="false">BL87</f>
        <v>0</v>
      </c>
      <c r="E88" s="0" t="n">
        <f aca="false">BM87</f>
        <v>0</v>
      </c>
      <c r="F88" s="0" t="n">
        <f aca="false">BN87</f>
        <v>0</v>
      </c>
      <c r="G88" s="0" t="n">
        <f aca="false">BO87</f>
        <v>0</v>
      </c>
      <c r="H88" s="0" t="n">
        <f aca="false">BP87</f>
        <v>0</v>
      </c>
      <c r="I88" s="0" t="n">
        <f aca="false">BQ87</f>
        <v>0</v>
      </c>
      <c r="J88" s="0" t="n">
        <f aca="false">BR87</f>
        <v>0</v>
      </c>
      <c r="K88" s="0" t="n">
        <f aca="false">BS87</f>
        <v>0</v>
      </c>
      <c r="L88" s="0" t="n">
        <f aca="false">ROUND(B88*N(Debts!$D$5)/12,2)</f>
        <v>0</v>
      </c>
      <c r="M88" s="0" t="n">
        <f aca="false">ROUND(C88*N(Debts!$D$6)/12,2)</f>
        <v>0</v>
      </c>
      <c r="N88" s="0" t="n">
        <f aca="false">ROUND(D88*N(Debts!$D$7)/12,2)</f>
        <v>0</v>
      </c>
      <c r="O88" s="0" t="n">
        <f aca="false">ROUND(E88*N(Debts!$D$8)/12,2)</f>
        <v>0</v>
      </c>
      <c r="P88" s="0" t="n">
        <f aca="false">ROUND(F88*N(Debts!$D$9)/12,2)</f>
        <v>0</v>
      </c>
      <c r="Q88" s="0" t="n">
        <f aca="false">ROUND(G88*N(Debts!$D$10)/12,2)</f>
        <v>0</v>
      </c>
      <c r="R88" s="0" t="n">
        <f aca="false">ROUND(H88*N(Debts!$D$11)/12,2)</f>
        <v>0</v>
      </c>
      <c r="S88" s="0" t="n">
        <f aca="false">ROUND(I88*N(Debts!$D$12)/12,2)</f>
        <v>0</v>
      </c>
      <c r="T88" s="0" t="n">
        <f aca="false">ROUND(J88*N(Debts!$D$13)/12,2)</f>
        <v>0</v>
      </c>
      <c r="U88" s="0" t="n">
        <f aca="false">ROUND(K88*N(Debts!$D$14)/12,2)</f>
        <v>0</v>
      </c>
      <c r="V88" s="0" t="n">
        <f aca="false">B88+L88</f>
        <v>0</v>
      </c>
      <c r="W88" s="0" t="n">
        <f aca="false">C88+M88</f>
        <v>0</v>
      </c>
      <c r="X88" s="0" t="n">
        <f aca="false">D88+N88</f>
        <v>0</v>
      </c>
      <c r="Y88" s="0" t="n">
        <f aca="false">E88+O88</f>
        <v>0</v>
      </c>
      <c r="Z88" s="0" t="n">
        <f aca="false">F88+P88</f>
        <v>0</v>
      </c>
      <c r="AA88" s="0" t="n">
        <f aca="false">G88+Q88</f>
        <v>0</v>
      </c>
      <c r="AB88" s="0" t="n">
        <f aca="false">H88+R88</f>
        <v>0</v>
      </c>
      <c r="AC88" s="0" t="n">
        <f aca="false">I88+S88</f>
        <v>0</v>
      </c>
      <c r="AD88" s="0" t="n">
        <f aca="false">J88+T88</f>
        <v>0</v>
      </c>
      <c r="AE88" s="0" t="n">
        <f aca="false">K88+U88</f>
        <v>0</v>
      </c>
      <c r="AF88" s="0" t="n">
        <f aca="false">MIN(N(Debts!$E$5),V88)</f>
        <v>0</v>
      </c>
      <c r="AG88" s="0" t="n">
        <f aca="false">MIN(N(Debts!$E$6),W88)</f>
        <v>0</v>
      </c>
      <c r="AH88" s="0" t="n">
        <f aca="false">MIN(N(Debts!$E$7),X88)</f>
        <v>0</v>
      </c>
      <c r="AI88" s="0" t="n">
        <f aca="false">MIN(N(Debts!$E$8),Y88)</f>
        <v>0</v>
      </c>
      <c r="AJ88" s="0" t="n">
        <f aca="false">MIN(N(Debts!$E$9),Z88)</f>
        <v>0</v>
      </c>
      <c r="AK88" s="0" t="n">
        <f aca="false">MIN(N(Debts!$E$10),AA88)</f>
        <v>0</v>
      </c>
      <c r="AL88" s="0" t="n">
        <f aca="false">MIN(N(Debts!$E$11),AB88)</f>
        <v>0</v>
      </c>
      <c r="AM88" s="0" t="n">
        <f aca="false">MIN(N(Debts!$E$12),AC88)</f>
        <v>0</v>
      </c>
      <c r="AN88" s="0" t="n">
        <f aca="false">MIN(N(Debts!$E$13),AD88)</f>
        <v>0</v>
      </c>
      <c r="AO88" s="0" t="n">
        <f aca="false">MIN(N(Debts!$E$14),AE88)</f>
        <v>0</v>
      </c>
      <c r="AP88" s="0" t="n">
        <f aca="false">V88-AF88</f>
        <v>0</v>
      </c>
      <c r="AQ88" s="0" t="n">
        <f aca="false">W88-AG88</f>
        <v>0</v>
      </c>
      <c r="AR88" s="0" t="n">
        <f aca="false">X88-AH88</f>
        <v>0</v>
      </c>
      <c r="AS88" s="0" t="n">
        <f aca="false">Y88-AI88</f>
        <v>0</v>
      </c>
      <c r="AT88" s="0" t="n">
        <f aca="false">Z88-AJ88</f>
        <v>0</v>
      </c>
      <c r="AU88" s="0" t="n">
        <f aca="false">AA88-AK88</f>
        <v>0</v>
      </c>
      <c r="AV88" s="0" t="n">
        <f aca="false">AB88-AL88</f>
        <v>0</v>
      </c>
      <c r="AW88" s="0" t="n">
        <f aca="false">AC88-AM88</f>
        <v>0</v>
      </c>
      <c r="AX88" s="0" t="n">
        <f aca="false">AD88-AN88</f>
        <v>0</v>
      </c>
      <c r="AY88" s="0" t="n">
        <f aca="false">AE88-AO88</f>
        <v>0</v>
      </c>
      <c r="AZ88" s="0" t="n">
        <f aca="false">MAX(0,MIN(AP88,$BT88-SUMIF($AP$2:$AY$2,"&lt;"&amp;AP$2,$AP88:$AY88)))</f>
        <v>0</v>
      </c>
      <c r="BA88" s="0" t="n">
        <f aca="false">MAX(0,MIN(AQ88,$BT88-SUMIF($AP$2:$AY$2,"&lt;"&amp;AQ$2,$AP88:$AY88)))</f>
        <v>0</v>
      </c>
      <c r="BB88" s="0" t="n">
        <f aca="false">MAX(0,MIN(AR88,$BT88-SUMIF($AP$2:$AY$2,"&lt;"&amp;AR$2,$AP88:$AY88)))</f>
        <v>0</v>
      </c>
      <c r="BC88" s="0" t="n">
        <f aca="false">MAX(0,MIN(AS88,$BT88-SUMIF($AP$2:$AY$2,"&lt;"&amp;AS$2,$AP88:$AY88)))</f>
        <v>0</v>
      </c>
      <c r="BD88" s="0" t="n">
        <f aca="false">MAX(0,MIN(AT88,$BT88-SUMIF($AP$2:$AY$2,"&lt;"&amp;AT$2,$AP88:$AY88)))</f>
        <v>0</v>
      </c>
      <c r="BE88" s="0" t="n">
        <f aca="false">MAX(0,MIN(AU88,$BT88-SUMIF($AP$2:$AY$2,"&lt;"&amp;AU$2,$AP88:$AY88)))</f>
        <v>0</v>
      </c>
      <c r="BF88" s="0" t="n">
        <f aca="false">MAX(0,MIN(AV88,$BT88-SUMIF($AP$2:$AY$2,"&lt;"&amp;AV$2,$AP88:$AY88)))</f>
        <v>0</v>
      </c>
      <c r="BG88" s="0" t="n">
        <f aca="false">MAX(0,MIN(AW88,$BT88-SUMIF($AP$2:$AY$2,"&lt;"&amp;AW$2,$AP88:$AY88)))</f>
        <v>0</v>
      </c>
      <c r="BH88" s="0" t="n">
        <f aca="false">MAX(0,MIN(AX88,$BT88-SUMIF($AP$2:$AY$2,"&lt;"&amp;AX$2,$AP88:$AY88)))</f>
        <v>0</v>
      </c>
      <c r="BI88" s="0" t="n">
        <f aca="false">MAX(0,MIN(AY88,$BT88-SUMIF($AP$2:$AY$2,"&lt;"&amp;AY$2,$AP88:$AY88)))</f>
        <v>0</v>
      </c>
      <c r="BJ88" s="0" t="n">
        <f aca="false">ROUND(V88-AF88-AZ88,2)</f>
        <v>0</v>
      </c>
      <c r="BK88" s="0" t="n">
        <f aca="false">ROUND(W88-AG88-BA88,2)</f>
        <v>0</v>
      </c>
      <c r="BL88" s="0" t="n">
        <f aca="false">ROUND(X88-AH88-BB88,2)</f>
        <v>0</v>
      </c>
      <c r="BM88" s="0" t="n">
        <f aca="false">ROUND(Y88-AI88-BC88,2)</f>
        <v>0</v>
      </c>
      <c r="BN88" s="0" t="n">
        <f aca="false">ROUND(Z88-AJ88-BD88,2)</f>
        <v>0</v>
      </c>
      <c r="BO88" s="0" t="n">
        <f aca="false">ROUND(AA88-AK88-BE88,2)</f>
        <v>0</v>
      </c>
      <c r="BP88" s="0" t="n">
        <f aca="false">ROUND(AB88-AL88-BF88,2)</f>
        <v>0</v>
      </c>
      <c r="BQ88" s="0" t="n">
        <f aca="false">ROUND(AC88-AM88-BG88,2)</f>
        <v>0</v>
      </c>
      <c r="BR88" s="0" t="n">
        <f aca="false">ROUND(AD88-AN88-BH88,2)</f>
        <v>0</v>
      </c>
      <c r="BS88" s="0" t="n">
        <f aca="false">ROUND(AE88-AO88-BI88,2)</f>
        <v>0</v>
      </c>
      <c r="BT88" s="0" t="n">
        <f aca="false">MAX(0,Plan!$C$4-SUM(AF88:AO88))</f>
        <v>650</v>
      </c>
      <c r="BU88" s="0" t="n">
        <f aca="false">ROUND(SUM(BJ88:BS88),2)</f>
        <v>0</v>
      </c>
      <c r="BV88" s="0" t="n">
        <f aca="false">SUM(AF88:AO88)+SUM(AZ88:BI88)</f>
        <v>0</v>
      </c>
      <c r="BW88" s="0" t="n">
        <f aca="false">SUM(L88:U88)</f>
        <v>0</v>
      </c>
    </row>
    <row r="89" customFormat="false" ht="15" hidden="false" customHeight="false" outlineLevel="0" collapsed="false">
      <c r="A89" s="0" t="n">
        <v>84</v>
      </c>
      <c r="B89" s="0" t="n">
        <f aca="false">BJ88</f>
        <v>0</v>
      </c>
      <c r="C89" s="0" t="n">
        <f aca="false">BK88</f>
        <v>0</v>
      </c>
      <c r="D89" s="0" t="n">
        <f aca="false">BL88</f>
        <v>0</v>
      </c>
      <c r="E89" s="0" t="n">
        <f aca="false">BM88</f>
        <v>0</v>
      </c>
      <c r="F89" s="0" t="n">
        <f aca="false">BN88</f>
        <v>0</v>
      </c>
      <c r="G89" s="0" t="n">
        <f aca="false">BO88</f>
        <v>0</v>
      </c>
      <c r="H89" s="0" t="n">
        <f aca="false">BP88</f>
        <v>0</v>
      </c>
      <c r="I89" s="0" t="n">
        <f aca="false">BQ88</f>
        <v>0</v>
      </c>
      <c r="J89" s="0" t="n">
        <f aca="false">BR88</f>
        <v>0</v>
      </c>
      <c r="K89" s="0" t="n">
        <f aca="false">BS88</f>
        <v>0</v>
      </c>
      <c r="L89" s="0" t="n">
        <f aca="false">ROUND(B89*N(Debts!$D$5)/12,2)</f>
        <v>0</v>
      </c>
      <c r="M89" s="0" t="n">
        <f aca="false">ROUND(C89*N(Debts!$D$6)/12,2)</f>
        <v>0</v>
      </c>
      <c r="N89" s="0" t="n">
        <f aca="false">ROUND(D89*N(Debts!$D$7)/12,2)</f>
        <v>0</v>
      </c>
      <c r="O89" s="0" t="n">
        <f aca="false">ROUND(E89*N(Debts!$D$8)/12,2)</f>
        <v>0</v>
      </c>
      <c r="P89" s="0" t="n">
        <f aca="false">ROUND(F89*N(Debts!$D$9)/12,2)</f>
        <v>0</v>
      </c>
      <c r="Q89" s="0" t="n">
        <f aca="false">ROUND(G89*N(Debts!$D$10)/12,2)</f>
        <v>0</v>
      </c>
      <c r="R89" s="0" t="n">
        <f aca="false">ROUND(H89*N(Debts!$D$11)/12,2)</f>
        <v>0</v>
      </c>
      <c r="S89" s="0" t="n">
        <f aca="false">ROUND(I89*N(Debts!$D$12)/12,2)</f>
        <v>0</v>
      </c>
      <c r="T89" s="0" t="n">
        <f aca="false">ROUND(J89*N(Debts!$D$13)/12,2)</f>
        <v>0</v>
      </c>
      <c r="U89" s="0" t="n">
        <f aca="false">ROUND(K89*N(Debts!$D$14)/12,2)</f>
        <v>0</v>
      </c>
      <c r="V89" s="0" t="n">
        <f aca="false">B89+L89</f>
        <v>0</v>
      </c>
      <c r="W89" s="0" t="n">
        <f aca="false">C89+M89</f>
        <v>0</v>
      </c>
      <c r="X89" s="0" t="n">
        <f aca="false">D89+N89</f>
        <v>0</v>
      </c>
      <c r="Y89" s="0" t="n">
        <f aca="false">E89+O89</f>
        <v>0</v>
      </c>
      <c r="Z89" s="0" t="n">
        <f aca="false">F89+P89</f>
        <v>0</v>
      </c>
      <c r="AA89" s="0" t="n">
        <f aca="false">G89+Q89</f>
        <v>0</v>
      </c>
      <c r="AB89" s="0" t="n">
        <f aca="false">H89+R89</f>
        <v>0</v>
      </c>
      <c r="AC89" s="0" t="n">
        <f aca="false">I89+S89</f>
        <v>0</v>
      </c>
      <c r="AD89" s="0" t="n">
        <f aca="false">J89+T89</f>
        <v>0</v>
      </c>
      <c r="AE89" s="0" t="n">
        <f aca="false">K89+U89</f>
        <v>0</v>
      </c>
      <c r="AF89" s="0" t="n">
        <f aca="false">MIN(N(Debts!$E$5),V89)</f>
        <v>0</v>
      </c>
      <c r="AG89" s="0" t="n">
        <f aca="false">MIN(N(Debts!$E$6),W89)</f>
        <v>0</v>
      </c>
      <c r="AH89" s="0" t="n">
        <f aca="false">MIN(N(Debts!$E$7),X89)</f>
        <v>0</v>
      </c>
      <c r="AI89" s="0" t="n">
        <f aca="false">MIN(N(Debts!$E$8),Y89)</f>
        <v>0</v>
      </c>
      <c r="AJ89" s="0" t="n">
        <f aca="false">MIN(N(Debts!$E$9),Z89)</f>
        <v>0</v>
      </c>
      <c r="AK89" s="0" t="n">
        <f aca="false">MIN(N(Debts!$E$10),AA89)</f>
        <v>0</v>
      </c>
      <c r="AL89" s="0" t="n">
        <f aca="false">MIN(N(Debts!$E$11),AB89)</f>
        <v>0</v>
      </c>
      <c r="AM89" s="0" t="n">
        <f aca="false">MIN(N(Debts!$E$12),AC89)</f>
        <v>0</v>
      </c>
      <c r="AN89" s="0" t="n">
        <f aca="false">MIN(N(Debts!$E$13),AD89)</f>
        <v>0</v>
      </c>
      <c r="AO89" s="0" t="n">
        <f aca="false">MIN(N(Debts!$E$14),AE89)</f>
        <v>0</v>
      </c>
      <c r="AP89" s="0" t="n">
        <f aca="false">V89-AF89</f>
        <v>0</v>
      </c>
      <c r="AQ89" s="0" t="n">
        <f aca="false">W89-AG89</f>
        <v>0</v>
      </c>
      <c r="AR89" s="0" t="n">
        <f aca="false">X89-AH89</f>
        <v>0</v>
      </c>
      <c r="AS89" s="0" t="n">
        <f aca="false">Y89-AI89</f>
        <v>0</v>
      </c>
      <c r="AT89" s="0" t="n">
        <f aca="false">Z89-AJ89</f>
        <v>0</v>
      </c>
      <c r="AU89" s="0" t="n">
        <f aca="false">AA89-AK89</f>
        <v>0</v>
      </c>
      <c r="AV89" s="0" t="n">
        <f aca="false">AB89-AL89</f>
        <v>0</v>
      </c>
      <c r="AW89" s="0" t="n">
        <f aca="false">AC89-AM89</f>
        <v>0</v>
      </c>
      <c r="AX89" s="0" t="n">
        <f aca="false">AD89-AN89</f>
        <v>0</v>
      </c>
      <c r="AY89" s="0" t="n">
        <f aca="false">AE89-AO89</f>
        <v>0</v>
      </c>
      <c r="AZ89" s="0" t="n">
        <f aca="false">MAX(0,MIN(AP89,$BT89-SUMIF($AP$2:$AY$2,"&lt;"&amp;AP$2,$AP89:$AY89)))</f>
        <v>0</v>
      </c>
      <c r="BA89" s="0" t="n">
        <f aca="false">MAX(0,MIN(AQ89,$BT89-SUMIF($AP$2:$AY$2,"&lt;"&amp;AQ$2,$AP89:$AY89)))</f>
        <v>0</v>
      </c>
      <c r="BB89" s="0" t="n">
        <f aca="false">MAX(0,MIN(AR89,$BT89-SUMIF($AP$2:$AY$2,"&lt;"&amp;AR$2,$AP89:$AY89)))</f>
        <v>0</v>
      </c>
      <c r="BC89" s="0" t="n">
        <f aca="false">MAX(0,MIN(AS89,$BT89-SUMIF($AP$2:$AY$2,"&lt;"&amp;AS$2,$AP89:$AY89)))</f>
        <v>0</v>
      </c>
      <c r="BD89" s="0" t="n">
        <f aca="false">MAX(0,MIN(AT89,$BT89-SUMIF($AP$2:$AY$2,"&lt;"&amp;AT$2,$AP89:$AY89)))</f>
        <v>0</v>
      </c>
      <c r="BE89" s="0" t="n">
        <f aca="false">MAX(0,MIN(AU89,$BT89-SUMIF($AP$2:$AY$2,"&lt;"&amp;AU$2,$AP89:$AY89)))</f>
        <v>0</v>
      </c>
      <c r="BF89" s="0" t="n">
        <f aca="false">MAX(0,MIN(AV89,$BT89-SUMIF($AP$2:$AY$2,"&lt;"&amp;AV$2,$AP89:$AY89)))</f>
        <v>0</v>
      </c>
      <c r="BG89" s="0" t="n">
        <f aca="false">MAX(0,MIN(AW89,$BT89-SUMIF($AP$2:$AY$2,"&lt;"&amp;AW$2,$AP89:$AY89)))</f>
        <v>0</v>
      </c>
      <c r="BH89" s="0" t="n">
        <f aca="false">MAX(0,MIN(AX89,$BT89-SUMIF($AP$2:$AY$2,"&lt;"&amp;AX$2,$AP89:$AY89)))</f>
        <v>0</v>
      </c>
      <c r="BI89" s="0" t="n">
        <f aca="false">MAX(0,MIN(AY89,$BT89-SUMIF($AP$2:$AY$2,"&lt;"&amp;AY$2,$AP89:$AY89)))</f>
        <v>0</v>
      </c>
      <c r="BJ89" s="0" t="n">
        <f aca="false">ROUND(V89-AF89-AZ89,2)</f>
        <v>0</v>
      </c>
      <c r="BK89" s="0" t="n">
        <f aca="false">ROUND(W89-AG89-BA89,2)</f>
        <v>0</v>
      </c>
      <c r="BL89" s="0" t="n">
        <f aca="false">ROUND(X89-AH89-BB89,2)</f>
        <v>0</v>
      </c>
      <c r="BM89" s="0" t="n">
        <f aca="false">ROUND(Y89-AI89-BC89,2)</f>
        <v>0</v>
      </c>
      <c r="BN89" s="0" t="n">
        <f aca="false">ROUND(Z89-AJ89-BD89,2)</f>
        <v>0</v>
      </c>
      <c r="BO89" s="0" t="n">
        <f aca="false">ROUND(AA89-AK89-BE89,2)</f>
        <v>0</v>
      </c>
      <c r="BP89" s="0" t="n">
        <f aca="false">ROUND(AB89-AL89-BF89,2)</f>
        <v>0</v>
      </c>
      <c r="BQ89" s="0" t="n">
        <f aca="false">ROUND(AC89-AM89-BG89,2)</f>
        <v>0</v>
      </c>
      <c r="BR89" s="0" t="n">
        <f aca="false">ROUND(AD89-AN89-BH89,2)</f>
        <v>0</v>
      </c>
      <c r="BS89" s="0" t="n">
        <f aca="false">ROUND(AE89-AO89-BI89,2)</f>
        <v>0</v>
      </c>
      <c r="BT89" s="0" t="n">
        <f aca="false">MAX(0,Plan!$C$4-SUM(AF89:AO89))</f>
        <v>650</v>
      </c>
      <c r="BU89" s="0" t="n">
        <f aca="false">ROUND(SUM(BJ89:BS89),2)</f>
        <v>0</v>
      </c>
      <c r="BV89" s="0" t="n">
        <f aca="false">SUM(AF89:AO89)+SUM(AZ89:BI89)</f>
        <v>0</v>
      </c>
      <c r="BW89" s="0" t="n">
        <f aca="false">SUM(L89:U89)</f>
        <v>0</v>
      </c>
    </row>
    <row r="90" customFormat="false" ht="15" hidden="false" customHeight="false" outlineLevel="0" collapsed="false">
      <c r="A90" s="0" t="n">
        <v>85</v>
      </c>
      <c r="B90" s="0" t="n">
        <f aca="false">BJ89</f>
        <v>0</v>
      </c>
      <c r="C90" s="0" t="n">
        <f aca="false">BK89</f>
        <v>0</v>
      </c>
      <c r="D90" s="0" t="n">
        <f aca="false">BL89</f>
        <v>0</v>
      </c>
      <c r="E90" s="0" t="n">
        <f aca="false">BM89</f>
        <v>0</v>
      </c>
      <c r="F90" s="0" t="n">
        <f aca="false">BN89</f>
        <v>0</v>
      </c>
      <c r="G90" s="0" t="n">
        <f aca="false">BO89</f>
        <v>0</v>
      </c>
      <c r="H90" s="0" t="n">
        <f aca="false">BP89</f>
        <v>0</v>
      </c>
      <c r="I90" s="0" t="n">
        <f aca="false">BQ89</f>
        <v>0</v>
      </c>
      <c r="J90" s="0" t="n">
        <f aca="false">BR89</f>
        <v>0</v>
      </c>
      <c r="K90" s="0" t="n">
        <f aca="false">BS89</f>
        <v>0</v>
      </c>
      <c r="L90" s="0" t="n">
        <f aca="false">ROUND(B90*N(Debts!$D$5)/12,2)</f>
        <v>0</v>
      </c>
      <c r="M90" s="0" t="n">
        <f aca="false">ROUND(C90*N(Debts!$D$6)/12,2)</f>
        <v>0</v>
      </c>
      <c r="N90" s="0" t="n">
        <f aca="false">ROUND(D90*N(Debts!$D$7)/12,2)</f>
        <v>0</v>
      </c>
      <c r="O90" s="0" t="n">
        <f aca="false">ROUND(E90*N(Debts!$D$8)/12,2)</f>
        <v>0</v>
      </c>
      <c r="P90" s="0" t="n">
        <f aca="false">ROUND(F90*N(Debts!$D$9)/12,2)</f>
        <v>0</v>
      </c>
      <c r="Q90" s="0" t="n">
        <f aca="false">ROUND(G90*N(Debts!$D$10)/12,2)</f>
        <v>0</v>
      </c>
      <c r="R90" s="0" t="n">
        <f aca="false">ROUND(H90*N(Debts!$D$11)/12,2)</f>
        <v>0</v>
      </c>
      <c r="S90" s="0" t="n">
        <f aca="false">ROUND(I90*N(Debts!$D$12)/12,2)</f>
        <v>0</v>
      </c>
      <c r="T90" s="0" t="n">
        <f aca="false">ROUND(J90*N(Debts!$D$13)/12,2)</f>
        <v>0</v>
      </c>
      <c r="U90" s="0" t="n">
        <f aca="false">ROUND(K90*N(Debts!$D$14)/12,2)</f>
        <v>0</v>
      </c>
      <c r="V90" s="0" t="n">
        <f aca="false">B90+L90</f>
        <v>0</v>
      </c>
      <c r="W90" s="0" t="n">
        <f aca="false">C90+M90</f>
        <v>0</v>
      </c>
      <c r="X90" s="0" t="n">
        <f aca="false">D90+N90</f>
        <v>0</v>
      </c>
      <c r="Y90" s="0" t="n">
        <f aca="false">E90+O90</f>
        <v>0</v>
      </c>
      <c r="Z90" s="0" t="n">
        <f aca="false">F90+P90</f>
        <v>0</v>
      </c>
      <c r="AA90" s="0" t="n">
        <f aca="false">G90+Q90</f>
        <v>0</v>
      </c>
      <c r="AB90" s="0" t="n">
        <f aca="false">H90+R90</f>
        <v>0</v>
      </c>
      <c r="AC90" s="0" t="n">
        <f aca="false">I90+S90</f>
        <v>0</v>
      </c>
      <c r="AD90" s="0" t="n">
        <f aca="false">J90+T90</f>
        <v>0</v>
      </c>
      <c r="AE90" s="0" t="n">
        <f aca="false">K90+U90</f>
        <v>0</v>
      </c>
      <c r="AF90" s="0" t="n">
        <f aca="false">MIN(N(Debts!$E$5),V90)</f>
        <v>0</v>
      </c>
      <c r="AG90" s="0" t="n">
        <f aca="false">MIN(N(Debts!$E$6),W90)</f>
        <v>0</v>
      </c>
      <c r="AH90" s="0" t="n">
        <f aca="false">MIN(N(Debts!$E$7),X90)</f>
        <v>0</v>
      </c>
      <c r="AI90" s="0" t="n">
        <f aca="false">MIN(N(Debts!$E$8),Y90)</f>
        <v>0</v>
      </c>
      <c r="AJ90" s="0" t="n">
        <f aca="false">MIN(N(Debts!$E$9),Z90)</f>
        <v>0</v>
      </c>
      <c r="AK90" s="0" t="n">
        <f aca="false">MIN(N(Debts!$E$10),AA90)</f>
        <v>0</v>
      </c>
      <c r="AL90" s="0" t="n">
        <f aca="false">MIN(N(Debts!$E$11),AB90)</f>
        <v>0</v>
      </c>
      <c r="AM90" s="0" t="n">
        <f aca="false">MIN(N(Debts!$E$12),AC90)</f>
        <v>0</v>
      </c>
      <c r="AN90" s="0" t="n">
        <f aca="false">MIN(N(Debts!$E$13),AD90)</f>
        <v>0</v>
      </c>
      <c r="AO90" s="0" t="n">
        <f aca="false">MIN(N(Debts!$E$14),AE90)</f>
        <v>0</v>
      </c>
      <c r="AP90" s="0" t="n">
        <f aca="false">V90-AF90</f>
        <v>0</v>
      </c>
      <c r="AQ90" s="0" t="n">
        <f aca="false">W90-AG90</f>
        <v>0</v>
      </c>
      <c r="AR90" s="0" t="n">
        <f aca="false">X90-AH90</f>
        <v>0</v>
      </c>
      <c r="AS90" s="0" t="n">
        <f aca="false">Y90-AI90</f>
        <v>0</v>
      </c>
      <c r="AT90" s="0" t="n">
        <f aca="false">Z90-AJ90</f>
        <v>0</v>
      </c>
      <c r="AU90" s="0" t="n">
        <f aca="false">AA90-AK90</f>
        <v>0</v>
      </c>
      <c r="AV90" s="0" t="n">
        <f aca="false">AB90-AL90</f>
        <v>0</v>
      </c>
      <c r="AW90" s="0" t="n">
        <f aca="false">AC90-AM90</f>
        <v>0</v>
      </c>
      <c r="AX90" s="0" t="n">
        <f aca="false">AD90-AN90</f>
        <v>0</v>
      </c>
      <c r="AY90" s="0" t="n">
        <f aca="false">AE90-AO90</f>
        <v>0</v>
      </c>
      <c r="AZ90" s="0" t="n">
        <f aca="false">MAX(0,MIN(AP90,$BT90-SUMIF($AP$2:$AY$2,"&lt;"&amp;AP$2,$AP90:$AY90)))</f>
        <v>0</v>
      </c>
      <c r="BA90" s="0" t="n">
        <f aca="false">MAX(0,MIN(AQ90,$BT90-SUMIF($AP$2:$AY$2,"&lt;"&amp;AQ$2,$AP90:$AY90)))</f>
        <v>0</v>
      </c>
      <c r="BB90" s="0" t="n">
        <f aca="false">MAX(0,MIN(AR90,$BT90-SUMIF($AP$2:$AY$2,"&lt;"&amp;AR$2,$AP90:$AY90)))</f>
        <v>0</v>
      </c>
      <c r="BC90" s="0" t="n">
        <f aca="false">MAX(0,MIN(AS90,$BT90-SUMIF($AP$2:$AY$2,"&lt;"&amp;AS$2,$AP90:$AY90)))</f>
        <v>0</v>
      </c>
      <c r="BD90" s="0" t="n">
        <f aca="false">MAX(0,MIN(AT90,$BT90-SUMIF($AP$2:$AY$2,"&lt;"&amp;AT$2,$AP90:$AY90)))</f>
        <v>0</v>
      </c>
      <c r="BE90" s="0" t="n">
        <f aca="false">MAX(0,MIN(AU90,$BT90-SUMIF($AP$2:$AY$2,"&lt;"&amp;AU$2,$AP90:$AY90)))</f>
        <v>0</v>
      </c>
      <c r="BF90" s="0" t="n">
        <f aca="false">MAX(0,MIN(AV90,$BT90-SUMIF($AP$2:$AY$2,"&lt;"&amp;AV$2,$AP90:$AY90)))</f>
        <v>0</v>
      </c>
      <c r="BG90" s="0" t="n">
        <f aca="false">MAX(0,MIN(AW90,$BT90-SUMIF($AP$2:$AY$2,"&lt;"&amp;AW$2,$AP90:$AY90)))</f>
        <v>0</v>
      </c>
      <c r="BH90" s="0" t="n">
        <f aca="false">MAX(0,MIN(AX90,$BT90-SUMIF($AP$2:$AY$2,"&lt;"&amp;AX$2,$AP90:$AY90)))</f>
        <v>0</v>
      </c>
      <c r="BI90" s="0" t="n">
        <f aca="false">MAX(0,MIN(AY90,$BT90-SUMIF($AP$2:$AY$2,"&lt;"&amp;AY$2,$AP90:$AY90)))</f>
        <v>0</v>
      </c>
      <c r="BJ90" s="0" t="n">
        <f aca="false">ROUND(V90-AF90-AZ90,2)</f>
        <v>0</v>
      </c>
      <c r="BK90" s="0" t="n">
        <f aca="false">ROUND(W90-AG90-BA90,2)</f>
        <v>0</v>
      </c>
      <c r="BL90" s="0" t="n">
        <f aca="false">ROUND(X90-AH90-BB90,2)</f>
        <v>0</v>
      </c>
      <c r="BM90" s="0" t="n">
        <f aca="false">ROUND(Y90-AI90-BC90,2)</f>
        <v>0</v>
      </c>
      <c r="BN90" s="0" t="n">
        <f aca="false">ROUND(Z90-AJ90-BD90,2)</f>
        <v>0</v>
      </c>
      <c r="BO90" s="0" t="n">
        <f aca="false">ROUND(AA90-AK90-BE90,2)</f>
        <v>0</v>
      </c>
      <c r="BP90" s="0" t="n">
        <f aca="false">ROUND(AB90-AL90-BF90,2)</f>
        <v>0</v>
      </c>
      <c r="BQ90" s="0" t="n">
        <f aca="false">ROUND(AC90-AM90-BG90,2)</f>
        <v>0</v>
      </c>
      <c r="BR90" s="0" t="n">
        <f aca="false">ROUND(AD90-AN90-BH90,2)</f>
        <v>0</v>
      </c>
      <c r="BS90" s="0" t="n">
        <f aca="false">ROUND(AE90-AO90-BI90,2)</f>
        <v>0</v>
      </c>
      <c r="BT90" s="0" t="n">
        <f aca="false">MAX(0,Plan!$C$4-SUM(AF90:AO90))</f>
        <v>650</v>
      </c>
      <c r="BU90" s="0" t="n">
        <f aca="false">ROUND(SUM(BJ90:BS90),2)</f>
        <v>0</v>
      </c>
      <c r="BV90" s="0" t="n">
        <f aca="false">SUM(AF90:AO90)+SUM(AZ90:BI90)</f>
        <v>0</v>
      </c>
      <c r="BW90" s="0" t="n">
        <f aca="false">SUM(L90:U90)</f>
        <v>0</v>
      </c>
    </row>
    <row r="91" customFormat="false" ht="15" hidden="false" customHeight="false" outlineLevel="0" collapsed="false">
      <c r="A91" s="0" t="n">
        <v>86</v>
      </c>
      <c r="B91" s="0" t="n">
        <f aca="false">BJ90</f>
        <v>0</v>
      </c>
      <c r="C91" s="0" t="n">
        <f aca="false">BK90</f>
        <v>0</v>
      </c>
      <c r="D91" s="0" t="n">
        <f aca="false">BL90</f>
        <v>0</v>
      </c>
      <c r="E91" s="0" t="n">
        <f aca="false">BM90</f>
        <v>0</v>
      </c>
      <c r="F91" s="0" t="n">
        <f aca="false">BN90</f>
        <v>0</v>
      </c>
      <c r="G91" s="0" t="n">
        <f aca="false">BO90</f>
        <v>0</v>
      </c>
      <c r="H91" s="0" t="n">
        <f aca="false">BP90</f>
        <v>0</v>
      </c>
      <c r="I91" s="0" t="n">
        <f aca="false">BQ90</f>
        <v>0</v>
      </c>
      <c r="J91" s="0" t="n">
        <f aca="false">BR90</f>
        <v>0</v>
      </c>
      <c r="K91" s="0" t="n">
        <f aca="false">BS90</f>
        <v>0</v>
      </c>
      <c r="L91" s="0" t="n">
        <f aca="false">ROUND(B91*N(Debts!$D$5)/12,2)</f>
        <v>0</v>
      </c>
      <c r="M91" s="0" t="n">
        <f aca="false">ROUND(C91*N(Debts!$D$6)/12,2)</f>
        <v>0</v>
      </c>
      <c r="N91" s="0" t="n">
        <f aca="false">ROUND(D91*N(Debts!$D$7)/12,2)</f>
        <v>0</v>
      </c>
      <c r="O91" s="0" t="n">
        <f aca="false">ROUND(E91*N(Debts!$D$8)/12,2)</f>
        <v>0</v>
      </c>
      <c r="P91" s="0" t="n">
        <f aca="false">ROUND(F91*N(Debts!$D$9)/12,2)</f>
        <v>0</v>
      </c>
      <c r="Q91" s="0" t="n">
        <f aca="false">ROUND(G91*N(Debts!$D$10)/12,2)</f>
        <v>0</v>
      </c>
      <c r="R91" s="0" t="n">
        <f aca="false">ROUND(H91*N(Debts!$D$11)/12,2)</f>
        <v>0</v>
      </c>
      <c r="S91" s="0" t="n">
        <f aca="false">ROUND(I91*N(Debts!$D$12)/12,2)</f>
        <v>0</v>
      </c>
      <c r="T91" s="0" t="n">
        <f aca="false">ROUND(J91*N(Debts!$D$13)/12,2)</f>
        <v>0</v>
      </c>
      <c r="U91" s="0" t="n">
        <f aca="false">ROUND(K91*N(Debts!$D$14)/12,2)</f>
        <v>0</v>
      </c>
      <c r="V91" s="0" t="n">
        <f aca="false">B91+L91</f>
        <v>0</v>
      </c>
      <c r="W91" s="0" t="n">
        <f aca="false">C91+M91</f>
        <v>0</v>
      </c>
      <c r="X91" s="0" t="n">
        <f aca="false">D91+N91</f>
        <v>0</v>
      </c>
      <c r="Y91" s="0" t="n">
        <f aca="false">E91+O91</f>
        <v>0</v>
      </c>
      <c r="Z91" s="0" t="n">
        <f aca="false">F91+P91</f>
        <v>0</v>
      </c>
      <c r="AA91" s="0" t="n">
        <f aca="false">G91+Q91</f>
        <v>0</v>
      </c>
      <c r="AB91" s="0" t="n">
        <f aca="false">H91+R91</f>
        <v>0</v>
      </c>
      <c r="AC91" s="0" t="n">
        <f aca="false">I91+S91</f>
        <v>0</v>
      </c>
      <c r="AD91" s="0" t="n">
        <f aca="false">J91+T91</f>
        <v>0</v>
      </c>
      <c r="AE91" s="0" t="n">
        <f aca="false">K91+U91</f>
        <v>0</v>
      </c>
      <c r="AF91" s="0" t="n">
        <f aca="false">MIN(N(Debts!$E$5),V91)</f>
        <v>0</v>
      </c>
      <c r="AG91" s="0" t="n">
        <f aca="false">MIN(N(Debts!$E$6),W91)</f>
        <v>0</v>
      </c>
      <c r="AH91" s="0" t="n">
        <f aca="false">MIN(N(Debts!$E$7),X91)</f>
        <v>0</v>
      </c>
      <c r="AI91" s="0" t="n">
        <f aca="false">MIN(N(Debts!$E$8),Y91)</f>
        <v>0</v>
      </c>
      <c r="AJ91" s="0" t="n">
        <f aca="false">MIN(N(Debts!$E$9),Z91)</f>
        <v>0</v>
      </c>
      <c r="AK91" s="0" t="n">
        <f aca="false">MIN(N(Debts!$E$10),AA91)</f>
        <v>0</v>
      </c>
      <c r="AL91" s="0" t="n">
        <f aca="false">MIN(N(Debts!$E$11),AB91)</f>
        <v>0</v>
      </c>
      <c r="AM91" s="0" t="n">
        <f aca="false">MIN(N(Debts!$E$12),AC91)</f>
        <v>0</v>
      </c>
      <c r="AN91" s="0" t="n">
        <f aca="false">MIN(N(Debts!$E$13),AD91)</f>
        <v>0</v>
      </c>
      <c r="AO91" s="0" t="n">
        <f aca="false">MIN(N(Debts!$E$14),AE91)</f>
        <v>0</v>
      </c>
      <c r="AP91" s="0" t="n">
        <f aca="false">V91-AF91</f>
        <v>0</v>
      </c>
      <c r="AQ91" s="0" t="n">
        <f aca="false">W91-AG91</f>
        <v>0</v>
      </c>
      <c r="AR91" s="0" t="n">
        <f aca="false">X91-AH91</f>
        <v>0</v>
      </c>
      <c r="AS91" s="0" t="n">
        <f aca="false">Y91-AI91</f>
        <v>0</v>
      </c>
      <c r="AT91" s="0" t="n">
        <f aca="false">Z91-AJ91</f>
        <v>0</v>
      </c>
      <c r="AU91" s="0" t="n">
        <f aca="false">AA91-AK91</f>
        <v>0</v>
      </c>
      <c r="AV91" s="0" t="n">
        <f aca="false">AB91-AL91</f>
        <v>0</v>
      </c>
      <c r="AW91" s="0" t="n">
        <f aca="false">AC91-AM91</f>
        <v>0</v>
      </c>
      <c r="AX91" s="0" t="n">
        <f aca="false">AD91-AN91</f>
        <v>0</v>
      </c>
      <c r="AY91" s="0" t="n">
        <f aca="false">AE91-AO91</f>
        <v>0</v>
      </c>
      <c r="AZ91" s="0" t="n">
        <f aca="false">MAX(0,MIN(AP91,$BT91-SUMIF($AP$2:$AY$2,"&lt;"&amp;AP$2,$AP91:$AY91)))</f>
        <v>0</v>
      </c>
      <c r="BA91" s="0" t="n">
        <f aca="false">MAX(0,MIN(AQ91,$BT91-SUMIF($AP$2:$AY$2,"&lt;"&amp;AQ$2,$AP91:$AY91)))</f>
        <v>0</v>
      </c>
      <c r="BB91" s="0" t="n">
        <f aca="false">MAX(0,MIN(AR91,$BT91-SUMIF($AP$2:$AY$2,"&lt;"&amp;AR$2,$AP91:$AY91)))</f>
        <v>0</v>
      </c>
      <c r="BC91" s="0" t="n">
        <f aca="false">MAX(0,MIN(AS91,$BT91-SUMIF($AP$2:$AY$2,"&lt;"&amp;AS$2,$AP91:$AY91)))</f>
        <v>0</v>
      </c>
      <c r="BD91" s="0" t="n">
        <f aca="false">MAX(0,MIN(AT91,$BT91-SUMIF($AP$2:$AY$2,"&lt;"&amp;AT$2,$AP91:$AY91)))</f>
        <v>0</v>
      </c>
      <c r="BE91" s="0" t="n">
        <f aca="false">MAX(0,MIN(AU91,$BT91-SUMIF($AP$2:$AY$2,"&lt;"&amp;AU$2,$AP91:$AY91)))</f>
        <v>0</v>
      </c>
      <c r="BF91" s="0" t="n">
        <f aca="false">MAX(0,MIN(AV91,$BT91-SUMIF($AP$2:$AY$2,"&lt;"&amp;AV$2,$AP91:$AY91)))</f>
        <v>0</v>
      </c>
      <c r="BG91" s="0" t="n">
        <f aca="false">MAX(0,MIN(AW91,$BT91-SUMIF($AP$2:$AY$2,"&lt;"&amp;AW$2,$AP91:$AY91)))</f>
        <v>0</v>
      </c>
      <c r="BH91" s="0" t="n">
        <f aca="false">MAX(0,MIN(AX91,$BT91-SUMIF($AP$2:$AY$2,"&lt;"&amp;AX$2,$AP91:$AY91)))</f>
        <v>0</v>
      </c>
      <c r="BI91" s="0" t="n">
        <f aca="false">MAX(0,MIN(AY91,$BT91-SUMIF($AP$2:$AY$2,"&lt;"&amp;AY$2,$AP91:$AY91)))</f>
        <v>0</v>
      </c>
      <c r="BJ91" s="0" t="n">
        <f aca="false">ROUND(V91-AF91-AZ91,2)</f>
        <v>0</v>
      </c>
      <c r="BK91" s="0" t="n">
        <f aca="false">ROUND(W91-AG91-BA91,2)</f>
        <v>0</v>
      </c>
      <c r="BL91" s="0" t="n">
        <f aca="false">ROUND(X91-AH91-BB91,2)</f>
        <v>0</v>
      </c>
      <c r="BM91" s="0" t="n">
        <f aca="false">ROUND(Y91-AI91-BC91,2)</f>
        <v>0</v>
      </c>
      <c r="BN91" s="0" t="n">
        <f aca="false">ROUND(Z91-AJ91-BD91,2)</f>
        <v>0</v>
      </c>
      <c r="BO91" s="0" t="n">
        <f aca="false">ROUND(AA91-AK91-BE91,2)</f>
        <v>0</v>
      </c>
      <c r="BP91" s="0" t="n">
        <f aca="false">ROUND(AB91-AL91-BF91,2)</f>
        <v>0</v>
      </c>
      <c r="BQ91" s="0" t="n">
        <f aca="false">ROUND(AC91-AM91-BG91,2)</f>
        <v>0</v>
      </c>
      <c r="BR91" s="0" t="n">
        <f aca="false">ROUND(AD91-AN91-BH91,2)</f>
        <v>0</v>
      </c>
      <c r="BS91" s="0" t="n">
        <f aca="false">ROUND(AE91-AO91-BI91,2)</f>
        <v>0</v>
      </c>
      <c r="BT91" s="0" t="n">
        <f aca="false">MAX(0,Plan!$C$4-SUM(AF91:AO91))</f>
        <v>650</v>
      </c>
      <c r="BU91" s="0" t="n">
        <f aca="false">ROUND(SUM(BJ91:BS91),2)</f>
        <v>0</v>
      </c>
      <c r="BV91" s="0" t="n">
        <f aca="false">SUM(AF91:AO91)+SUM(AZ91:BI91)</f>
        <v>0</v>
      </c>
      <c r="BW91" s="0" t="n">
        <f aca="false">SUM(L91:U91)</f>
        <v>0</v>
      </c>
    </row>
    <row r="92" customFormat="false" ht="15" hidden="false" customHeight="false" outlineLevel="0" collapsed="false">
      <c r="A92" s="0" t="n">
        <v>87</v>
      </c>
      <c r="B92" s="0" t="n">
        <f aca="false">BJ91</f>
        <v>0</v>
      </c>
      <c r="C92" s="0" t="n">
        <f aca="false">BK91</f>
        <v>0</v>
      </c>
      <c r="D92" s="0" t="n">
        <f aca="false">BL91</f>
        <v>0</v>
      </c>
      <c r="E92" s="0" t="n">
        <f aca="false">BM91</f>
        <v>0</v>
      </c>
      <c r="F92" s="0" t="n">
        <f aca="false">BN91</f>
        <v>0</v>
      </c>
      <c r="G92" s="0" t="n">
        <f aca="false">BO91</f>
        <v>0</v>
      </c>
      <c r="H92" s="0" t="n">
        <f aca="false">BP91</f>
        <v>0</v>
      </c>
      <c r="I92" s="0" t="n">
        <f aca="false">BQ91</f>
        <v>0</v>
      </c>
      <c r="J92" s="0" t="n">
        <f aca="false">BR91</f>
        <v>0</v>
      </c>
      <c r="K92" s="0" t="n">
        <f aca="false">BS91</f>
        <v>0</v>
      </c>
      <c r="L92" s="0" t="n">
        <f aca="false">ROUND(B92*N(Debts!$D$5)/12,2)</f>
        <v>0</v>
      </c>
      <c r="M92" s="0" t="n">
        <f aca="false">ROUND(C92*N(Debts!$D$6)/12,2)</f>
        <v>0</v>
      </c>
      <c r="N92" s="0" t="n">
        <f aca="false">ROUND(D92*N(Debts!$D$7)/12,2)</f>
        <v>0</v>
      </c>
      <c r="O92" s="0" t="n">
        <f aca="false">ROUND(E92*N(Debts!$D$8)/12,2)</f>
        <v>0</v>
      </c>
      <c r="P92" s="0" t="n">
        <f aca="false">ROUND(F92*N(Debts!$D$9)/12,2)</f>
        <v>0</v>
      </c>
      <c r="Q92" s="0" t="n">
        <f aca="false">ROUND(G92*N(Debts!$D$10)/12,2)</f>
        <v>0</v>
      </c>
      <c r="R92" s="0" t="n">
        <f aca="false">ROUND(H92*N(Debts!$D$11)/12,2)</f>
        <v>0</v>
      </c>
      <c r="S92" s="0" t="n">
        <f aca="false">ROUND(I92*N(Debts!$D$12)/12,2)</f>
        <v>0</v>
      </c>
      <c r="T92" s="0" t="n">
        <f aca="false">ROUND(J92*N(Debts!$D$13)/12,2)</f>
        <v>0</v>
      </c>
      <c r="U92" s="0" t="n">
        <f aca="false">ROUND(K92*N(Debts!$D$14)/12,2)</f>
        <v>0</v>
      </c>
      <c r="V92" s="0" t="n">
        <f aca="false">B92+L92</f>
        <v>0</v>
      </c>
      <c r="W92" s="0" t="n">
        <f aca="false">C92+M92</f>
        <v>0</v>
      </c>
      <c r="X92" s="0" t="n">
        <f aca="false">D92+N92</f>
        <v>0</v>
      </c>
      <c r="Y92" s="0" t="n">
        <f aca="false">E92+O92</f>
        <v>0</v>
      </c>
      <c r="Z92" s="0" t="n">
        <f aca="false">F92+P92</f>
        <v>0</v>
      </c>
      <c r="AA92" s="0" t="n">
        <f aca="false">G92+Q92</f>
        <v>0</v>
      </c>
      <c r="AB92" s="0" t="n">
        <f aca="false">H92+R92</f>
        <v>0</v>
      </c>
      <c r="AC92" s="0" t="n">
        <f aca="false">I92+S92</f>
        <v>0</v>
      </c>
      <c r="AD92" s="0" t="n">
        <f aca="false">J92+T92</f>
        <v>0</v>
      </c>
      <c r="AE92" s="0" t="n">
        <f aca="false">K92+U92</f>
        <v>0</v>
      </c>
      <c r="AF92" s="0" t="n">
        <f aca="false">MIN(N(Debts!$E$5),V92)</f>
        <v>0</v>
      </c>
      <c r="AG92" s="0" t="n">
        <f aca="false">MIN(N(Debts!$E$6),W92)</f>
        <v>0</v>
      </c>
      <c r="AH92" s="0" t="n">
        <f aca="false">MIN(N(Debts!$E$7),X92)</f>
        <v>0</v>
      </c>
      <c r="AI92" s="0" t="n">
        <f aca="false">MIN(N(Debts!$E$8),Y92)</f>
        <v>0</v>
      </c>
      <c r="AJ92" s="0" t="n">
        <f aca="false">MIN(N(Debts!$E$9),Z92)</f>
        <v>0</v>
      </c>
      <c r="AK92" s="0" t="n">
        <f aca="false">MIN(N(Debts!$E$10),AA92)</f>
        <v>0</v>
      </c>
      <c r="AL92" s="0" t="n">
        <f aca="false">MIN(N(Debts!$E$11),AB92)</f>
        <v>0</v>
      </c>
      <c r="AM92" s="0" t="n">
        <f aca="false">MIN(N(Debts!$E$12),AC92)</f>
        <v>0</v>
      </c>
      <c r="AN92" s="0" t="n">
        <f aca="false">MIN(N(Debts!$E$13),AD92)</f>
        <v>0</v>
      </c>
      <c r="AO92" s="0" t="n">
        <f aca="false">MIN(N(Debts!$E$14),AE92)</f>
        <v>0</v>
      </c>
      <c r="AP92" s="0" t="n">
        <f aca="false">V92-AF92</f>
        <v>0</v>
      </c>
      <c r="AQ92" s="0" t="n">
        <f aca="false">W92-AG92</f>
        <v>0</v>
      </c>
      <c r="AR92" s="0" t="n">
        <f aca="false">X92-AH92</f>
        <v>0</v>
      </c>
      <c r="AS92" s="0" t="n">
        <f aca="false">Y92-AI92</f>
        <v>0</v>
      </c>
      <c r="AT92" s="0" t="n">
        <f aca="false">Z92-AJ92</f>
        <v>0</v>
      </c>
      <c r="AU92" s="0" t="n">
        <f aca="false">AA92-AK92</f>
        <v>0</v>
      </c>
      <c r="AV92" s="0" t="n">
        <f aca="false">AB92-AL92</f>
        <v>0</v>
      </c>
      <c r="AW92" s="0" t="n">
        <f aca="false">AC92-AM92</f>
        <v>0</v>
      </c>
      <c r="AX92" s="0" t="n">
        <f aca="false">AD92-AN92</f>
        <v>0</v>
      </c>
      <c r="AY92" s="0" t="n">
        <f aca="false">AE92-AO92</f>
        <v>0</v>
      </c>
      <c r="AZ92" s="0" t="n">
        <f aca="false">MAX(0,MIN(AP92,$BT92-SUMIF($AP$2:$AY$2,"&lt;"&amp;AP$2,$AP92:$AY92)))</f>
        <v>0</v>
      </c>
      <c r="BA92" s="0" t="n">
        <f aca="false">MAX(0,MIN(AQ92,$BT92-SUMIF($AP$2:$AY$2,"&lt;"&amp;AQ$2,$AP92:$AY92)))</f>
        <v>0</v>
      </c>
      <c r="BB92" s="0" t="n">
        <f aca="false">MAX(0,MIN(AR92,$BT92-SUMIF($AP$2:$AY$2,"&lt;"&amp;AR$2,$AP92:$AY92)))</f>
        <v>0</v>
      </c>
      <c r="BC92" s="0" t="n">
        <f aca="false">MAX(0,MIN(AS92,$BT92-SUMIF($AP$2:$AY$2,"&lt;"&amp;AS$2,$AP92:$AY92)))</f>
        <v>0</v>
      </c>
      <c r="BD92" s="0" t="n">
        <f aca="false">MAX(0,MIN(AT92,$BT92-SUMIF($AP$2:$AY$2,"&lt;"&amp;AT$2,$AP92:$AY92)))</f>
        <v>0</v>
      </c>
      <c r="BE92" s="0" t="n">
        <f aca="false">MAX(0,MIN(AU92,$BT92-SUMIF($AP$2:$AY$2,"&lt;"&amp;AU$2,$AP92:$AY92)))</f>
        <v>0</v>
      </c>
      <c r="BF92" s="0" t="n">
        <f aca="false">MAX(0,MIN(AV92,$BT92-SUMIF($AP$2:$AY$2,"&lt;"&amp;AV$2,$AP92:$AY92)))</f>
        <v>0</v>
      </c>
      <c r="BG92" s="0" t="n">
        <f aca="false">MAX(0,MIN(AW92,$BT92-SUMIF($AP$2:$AY$2,"&lt;"&amp;AW$2,$AP92:$AY92)))</f>
        <v>0</v>
      </c>
      <c r="BH92" s="0" t="n">
        <f aca="false">MAX(0,MIN(AX92,$BT92-SUMIF($AP$2:$AY$2,"&lt;"&amp;AX$2,$AP92:$AY92)))</f>
        <v>0</v>
      </c>
      <c r="BI92" s="0" t="n">
        <f aca="false">MAX(0,MIN(AY92,$BT92-SUMIF($AP$2:$AY$2,"&lt;"&amp;AY$2,$AP92:$AY92)))</f>
        <v>0</v>
      </c>
      <c r="BJ92" s="0" t="n">
        <f aca="false">ROUND(V92-AF92-AZ92,2)</f>
        <v>0</v>
      </c>
      <c r="BK92" s="0" t="n">
        <f aca="false">ROUND(W92-AG92-BA92,2)</f>
        <v>0</v>
      </c>
      <c r="BL92" s="0" t="n">
        <f aca="false">ROUND(X92-AH92-BB92,2)</f>
        <v>0</v>
      </c>
      <c r="BM92" s="0" t="n">
        <f aca="false">ROUND(Y92-AI92-BC92,2)</f>
        <v>0</v>
      </c>
      <c r="BN92" s="0" t="n">
        <f aca="false">ROUND(Z92-AJ92-BD92,2)</f>
        <v>0</v>
      </c>
      <c r="BO92" s="0" t="n">
        <f aca="false">ROUND(AA92-AK92-BE92,2)</f>
        <v>0</v>
      </c>
      <c r="BP92" s="0" t="n">
        <f aca="false">ROUND(AB92-AL92-BF92,2)</f>
        <v>0</v>
      </c>
      <c r="BQ92" s="0" t="n">
        <f aca="false">ROUND(AC92-AM92-BG92,2)</f>
        <v>0</v>
      </c>
      <c r="BR92" s="0" t="n">
        <f aca="false">ROUND(AD92-AN92-BH92,2)</f>
        <v>0</v>
      </c>
      <c r="BS92" s="0" t="n">
        <f aca="false">ROUND(AE92-AO92-BI92,2)</f>
        <v>0</v>
      </c>
      <c r="BT92" s="0" t="n">
        <f aca="false">MAX(0,Plan!$C$4-SUM(AF92:AO92))</f>
        <v>650</v>
      </c>
      <c r="BU92" s="0" t="n">
        <f aca="false">ROUND(SUM(BJ92:BS92),2)</f>
        <v>0</v>
      </c>
      <c r="BV92" s="0" t="n">
        <f aca="false">SUM(AF92:AO92)+SUM(AZ92:BI92)</f>
        <v>0</v>
      </c>
      <c r="BW92" s="0" t="n">
        <f aca="false">SUM(L92:U92)</f>
        <v>0</v>
      </c>
    </row>
    <row r="93" customFormat="false" ht="15" hidden="false" customHeight="false" outlineLevel="0" collapsed="false">
      <c r="A93" s="0" t="n">
        <v>88</v>
      </c>
      <c r="B93" s="0" t="n">
        <f aca="false">BJ92</f>
        <v>0</v>
      </c>
      <c r="C93" s="0" t="n">
        <f aca="false">BK92</f>
        <v>0</v>
      </c>
      <c r="D93" s="0" t="n">
        <f aca="false">BL92</f>
        <v>0</v>
      </c>
      <c r="E93" s="0" t="n">
        <f aca="false">BM92</f>
        <v>0</v>
      </c>
      <c r="F93" s="0" t="n">
        <f aca="false">BN92</f>
        <v>0</v>
      </c>
      <c r="G93" s="0" t="n">
        <f aca="false">BO92</f>
        <v>0</v>
      </c>
      <c r="H93" s="0" t="n">
        <f aca="false">BP92</f>
        <v>0</v>
      </c>
      <c r="I93" s="0" t="n">
        <f aca="false">BQ92</f>
        <v>0</v>
      </c>
      <c r="J93" s="0" t="n">
        <f aca="false">BR92</f>
        <v>0</v>
      </c>
      <c r="K93" s="0" t="n">
        <f aca="false">BS92</f>
        <v>0</v>
      </c>
      <c r="L93" s="0" t="n">
        <f aca="false">ROUND(B93*N(Debts!$D$5)/12,2)</f>
        <v>0</v>
      </c>
      <c r="M93" s="0" t="n">
        <f aca="false">ROUND(C93*N(Debts!$D$6)/12,2)</f>
        <v>0</v>
      </c>
      <c r="N93" s="0" t="n">
        <f aca="false">ROUND(D93*N(Debts!$D$7)/12,2)</f>
        <v>0</v>
      </c>
      <c r="O93" s="0" t="n">
        <f aca="false">ROUND(E93*N(Debts!$D$8)/12,2)</f>
        <v>0</v>
      </c>
      <c r="P93" s="0" t="n">
        <f aca="false">ROUND(F93*N(Debts!$D$9)/12,2)</f>
        <v>0</v>
      </c>
      <c r="Q93" s="0" t="n">
        <f aca="false">ROUND(G93*N(Debts!$D$10)/12,2)</f>
        <v>0</v>
      </c>
      <c r="R93" s="0" t="n">
        <f aca="false">ROUND(H93*N(Debts!$D$11)/12,2)</f>
        <v>0</v>
      </c>
      <c r="S93" s="0" t="n">
        <f aca="false">ROUND(I93*N(Debts!$D$12)/12,2)</f>
        <v>0</v>
      </c>
      <c r="T93" s="0" t="n">
        <f aca="false">ROUND(J93*N(Debts!$D$13)/12,2)</f>
        <v>0</v>
      </c>
      <c r="U93" s="0" t="n">
        <f aca="false">ROUND(K93*N(Debts!$D$14)/12,2)</f>
        <v>0</v>
      </c>
      <c r="V93" s="0" t="n">
        <f aca="false">B93+L93</f>
        <v>0</v>
      </c>
      <c r="W93" s="0" t="n">
        <f aca="false">C93+M93</f>
        <v>0</v>
      </c>
      <c r="X93" s="0" t="n">
        <f aca="false">D93+N93</f>
        <v>0</v>
      </c>
      <c r="Y93" s="0" t="n">
        <f aca="false">E93+O93</f>
        <v>0</v>
      </c>
      <c r="Z93" s="0" t="n">
        <f aca="false">F93+P93</f>
        <v>0</v>
      </c>
      <c r="AA93" s="0" t="n">
        <f aca="false">G93+Q93</f>
        <v>0</v>
      </c>
      <c r="AB93" s="0" t="n">
        <f aca="false">H93+R93</f>
        <v>0</v>
      </c>
      <c r="AC93" s="0" t="n">
        <f aca="false">I93+S93</f>
        <v>0</v>
      </c>
      <c r="AD93" s="0" t="n">
        <f aca="false">J93+T93</f>
        <v>0</v>
      </c>
      <c r="AE93" s="0" t="n">
        <f aca="false">K93+U93</f>
        <v>0</v>
      </c>
      <c r="AF93" s="0" t="n">
        <f aca="false">MIN(N(Debts!$E$5),V93)</f>
        <v>0</v>
      </c>
      <c r="AG93" s="0" t="n">
        <f aca="false">MIN(N(Debts!$E$6),W93)</f>
        <v>0</v>
      </c>
      <c r="AH93" s="0" t="n">
        <f aca="false">MIN(N(Debts!$E$7),X93)</f>
        <v>0</v>
      </c>
      <c r="AI93" s="0" t="n">
        <f aca="false">MIN(N(Debts!$E$8),Y93)</f>
        <v>0</v>
      </c>
      <c r="AJ93" s="0" t="n">
        <f aca="false">MIN(N(Debts!$E$9),Z93)</f>
        <v>0</v>
      </c>
      <c r="AK93" s="0" t="n">
        <f aca="false">MIN(N(Debts!$E$10),AA93)</f>
        <v>0</v>
      </c>
      <c r="AL93" s="0" t="n">
        <f aca="false">MIN(N(Debts!$E$11),AB93)</f>
        <v>0</v>
      </c>
      <c r="AM93" s="0" t="n">
        <f aca="false">MIN(N(Debts!$E$12),AC93)</f>
        <v>0</v>
      </c>
      <c r="AN93" s="0" t="n">
        <f aca="false">MIN(N(Debts!$E$13),AD93)</f>
        <v>0</v>
      </c>
      <c r="AO93" s="0" t="n">
        <f aca="false">MIN(N(Debts!$E$14),AE93)</f>
        <v>0</v>
      </c>
      <c r="AP93" s="0" t="n">
        <f aca="false">V93-AF93</f>
        <v>0</v>
      </c>
      <c r="AQ93" s="0" t="n">
        <f aca="false">W93-AG93</f>
        <v>0</v>
      </c>
      <c r="AR93" s="0" t="n">
        <f aca="false">X93-AH93</f>
        <v>0</v>
      </c>
      <c r="AS93" s="0" t="n">
        <f aca="false">Y93-AI93</f>
        <v>0</v>
      </c>
      <c r="AT93" s="0" t="n">
        <f aca="false">Z93-AJ93</f>
        <v>0</v>
      </c>
      <c r="AU93" s="0" t="n">
        <f aca="false">AA93-AK93</f>
        <v>0</v>
      </c>
      <c r="AV93" s="0" t="n">
        <f aca="false">AB93-AL93</f>
        <v>0</v>
      </c>
      <c r="AW93" s="0" t="n">
        <f aca="false">AC93-AM93</f>
        <v>0</v>
      </c>
      <c r="AX93" s="0" t="n">
        <f aca="false">AD93-AN93</f>
        <v>0</v>
      </c>
      <c r="AY93" s="0" t="n">
        <f aca="false">AE93-AO93</f>
        <v>0</v>
      </c>
      <c r="AZ93" s="0" t="n">
        <f aca="false">MAX(0,MIN(AP93,$BT93-SUMIF($AP$2:$AY$2,"&lt;"&amp;AP$2,$AP93:$AY93)))</f>
        <v>0</v>
      </c>
      <c r="BA93" s="0" t="n">
        <f aca="false">MAX(0,MIN(AQ93,$BT93-SUMIF($AP$2:$AY$2,"&lt;"&amp;AQ$2,$AP93:$AY93)))</f>
        <v>0</v>
      </c>
      <c r="BB93" s="0" t="n">
        <f aca="false">MAX(0,MIN(AR93,$BT93-SUMIF($AP$2:$AY$2,"&lt;"&amp;AR$2,$AP93:$AY93)))</f>
        <v>0</v>
      </c>
      <c r="BC93" s="0" t="n">
        <f aca="false">MAX(0,MIN(AS93,$BT93-SUMIF($AP$2:$AY$2,"&lt;"&amp;AS$2,$AP93:$AY93)))</f>
        <v>0</v>
      </c>
      <c r="BD93" s="0" t="n">
        <f aca="false">MAX(0,MIN(AT93,$BT93-SUMIF($AP$2:$AY$2,"&lt;"&amp;AT$2,$AP93:$AY93)))</f>
        <v>0</v>
      </c>
      <c r="BE93" s="0" t="n">
        <f aca="false">MAX(0,MIN(AU93,$BT93-SUMIF($AP$2:$AY$2,"&lt;"&amp;AU$2,$AP93:$AY93)))</f>
        <v>0</v>
      </c>
      <c r="BF93" s="0" t="n">
        <f aca="false">MAX(0,MIN(AV93,$BT93-SUMIF($AP$2:$AY$2,"&lt;"&amp;AV$2,$AP93:$AY93)))</f>
        <v>0</v>
      </c>
      <c r="BG93" s="0" t="n">
        <f aca="false">MAX(0,MIN(AW93,$BT93-SUMIF($AP$2:$AY$2,"&lt;"&amp;AW$2,$AP93:$AY93)))</f>
        <v>0</v>
      </c>
      <c r="BH93" s="0" t="n">
        <f aca="false">MAX(0,MIN(AX93,$BT93-SUMIF($AP$2:$AY$2,"&lt;"&amp;AX$2,$AP93:$AY93)))</f>
        <v>0</v>
      </c>
      <c r="BI93" s="0" t="n">
        <f aca="false">MAX(0,MIN(AY93,$BT93-SUMIF($AP$2:$AY$2,"&lt;"&amp;AY$2,$AP93:$AY93)))</f>
        <v>0</v>
      </c>
      <c r="BJ93" s="0" t="n">
        <f aca="false">ROUND(V93-AF93-AZ93,2)</f>
        <v>0</v>
      </c>
      <c r="BK93" s="0" t="n">
        <f aca="false">ROUND(W93-AG93-BA93,2)</f>
        <v>0</v>
      </c>
      <c r="BL93" s="0" t="n">
        <f aca="false">ROUND(X93-AH93-BB93,2)</f>
        <v>0</v>
      </c>
      <c r="BM93" s="0" t="n">
        <f aca="false">ROUND(Y93-AI93-BC93,2)</f>
        <v>0</v>
      </c>
      <c r="BN93" s="0" t="n">
        <f aca="false">ROUND(Z93-AJ93-BD93,2)</f>
        <v>0</v>
      </c>
      <c r="BO93" s="0" t="n">
        <f aca="false">ROUND(AA93-AK93-BE93,2)</f>
        <v>0</v>
      </c>
      <c r="BP93" s="0" t="n">
        <f aca="false">ROUND(AB93-AL93-BF93,2)</f>
        <v>0</v>
      </c>
      <c r="BQ93" s="0" t="n">
        <f aca="false">ROUND(AC93-AM93-BG93,2)</f>
        <v>0</v>
      </c>
      <c r="BR93" s="0" t="n">
        <f aca="false">ROUND(AD93-AN93-BH93,2)</f>
        <v>0</v>
      </c>
      <c r="BS93" s="0" t="n">
        <f aca="false">ROUND(AE93-AO93-BI93,2)</f>
        <v>0</v>
      </c>
      <c r="BT93" s="0" t="n">
        <f aca="false">MAX(0,Plan!$C$4-SUM(AF93:AO93))</f>
        <v>650</v>
      </c>
      <c r="BU93" s="0" t="n">
        <f aca="false">ROUND(SUM(BJ93:BS93),2)</f>
        <v>0</v>
      </c>
      <c r="BV93" s="0" t="n">
        <f aca="false">SUM(AF93:AO93)+SUM(AZ93:BI93)</f>
        <v>0</v>
      </c>
      <c r="BW93" s="0" t="n">
        <f aca="false">SUM(L93:U93)</f>
        <v>0</v>
      </c>
    </row>
    <row r="94" customFormat="false" ht="15" hidden="false" customHeight="false" outlineLevel="0" collapsed="false">
      <c r="A94" s="0" t="n">
        <v>89</v>
      </c>
      <c r="B94" s="0" t="n">
        <f aca="false">BJ93</f>
        <v>0</v>
      </c>
      <c r="C94" s="0" t="n">
        <f aca="false">BK93</f>
        <v>0</v>
      </c>
      <c r="D94" s="0" t="n">
        <f aca="false">BL93</f>
        <v>0</v>
      </c>
      <c r="E94" s="0" t="n">
        <f aca="false">BM93</f>
        <v>0</v>
      </c>
      <c r="F94" s="0" t="n">
        <f aca="false">BN93</f>
        <v>0</v>
      </c>
      <c r="G94" s="0" t="n">
        <f aca="false">BO93</f>
        <v>0</v>
      </c>
      <c r="H94" s="0" t="n">
        <f aca="false">BP93</f>
        <v>0</v>
      </c>
      <c r="I94" s="0" t="n">
        <f aca="false">BQ93</f>
        <v>0</v>
      </c>
      <c r="J94" s="0" t="n">
        <f aca="false">BR93</f>
        <v>0</v>
      </c>
      <c r="K94" s="0" t="n">
        <f aca="false">BS93</f>
        <v>0</v>
      </c>
      <c r="L94" s="0" t="n">
        <f aca="false">ROUND(B94*N(Debts!$D$5)/12,2)</f>
        <v>0</v>
      </c>
      <c r="M94" s="0" t="n">
        <f aca="false">ROUND(C94*N(Debts!$D$6)/12,2)</f>
        <v>0</v>
      </c>
      <c r="N94" s="0" t="n">
        <f aca="false">ROUND(D94*N(Debts!$D$7)/12,2)</f>
        <v>0</v>
      </c>
      <c r="O94" s="0" t="n">
        <f aca="false">ROUND(E94*N(Debts!$D$8)/12,2)</f>
        <v>0</v>
      </c>
      <c r="P94" s="0" t="n">
        <f aca="false">ROUND(F94*N(Debts!$D$9)/12,2)</f>
        <v>0</v>
      </c>
      <c r="Q94" s="0" t="n">
        <f aca="false">ROUND(G94*N(Debts!$D$10)/12,2)</f>
        <v>0</v>
      </c>
      <c r="R94" s="0" t="n">
        <f aca="false">ROUND(H94*N(Debts!$D$11)/12,2)</f>
        <v>0</v>
      </c>
      <c r="S94" s="0" t="n">
        <f aca="false">ROUND(I94*N(Debts!$D$12)/12,2)</f>
        <v>0</v>
      </c>
      <c r="T94" s="0" t="n">
        <f aca="false">ROUND(J94*N(Debts!$D$13)/12,2)</f>
        <v>0</v>
      </c>
      <c r="U94" s="0" t="n">
        <f aca="false">ROUND(K94*N(Debts!$D$14)/12,2)</f>
        <v>0</v>
      </c>
      <c r="V94" s="0" t="n">
        <f aca="false">B94+L94</f>
        <v>0</v>
      </c>
      <c r="W94" s="0" t="n">
        <f aca="false">C94+M94</f>
        <v>0</v>
      </c>
      <c r="X94" s="0" t="n">
        <f aca="false">D94+N94</f>
        <v>0</v>
      </c>
      <c r="Y94" s="0" t="n">
        <f aca="false">E94+O94</f>
        <v>0</v>
      </c>
      <c r="Z94" s="0" t="n">
        <f aca="false">F94+P94</f>
        <v>0</v>
      </c>
      <c r="AA94" s="0" t="n">
        <f aca="false">G94+Q94</f>
        <v>0</v>
      </c>
      <c r="AB94" s="0" t="n">
        <f aca="false">H94+R94</f>
        <v>0</v>
      </c>
      <c r="AC94" s="0" t="n">
        <f aca="false">I94+S94</f>
        <v>0</v>
      </c>
      <c r="AD94" s="0" t="n">
        <f aca="false">J94+T94</f>
        <v>0</v>
      </c>
      <c r="AE94" s="0" t="n">
        <f aca="false">K94+U94</f>
        <v>0</v>
      </c>
      <c r="AF94" s="0" t="n">
        <f aca="false">MIN(N(Debts!$E$5),V94)</f>
        <v>0</v>
      </c>
      <c r="AG94" s="0" t="n">
        <f aca="false">MIN(N(Debts!$E$6),W94)</f>
        <v>0</v>
      </c>
      <c r="AH94" s="0" t="n">
        <f aca="false">MIN(N(Debts!$E$7),X94)</f>
        <v>0</v>
      </c>
      <c r="AI94" s="0" t="n">
        <f aca="false">MIN(N(Debts!$E$8),Y94)</f>
        <v>0</v>
      </c>
      <c r="AJ94" s="0" t="n">
        <f aca="false">MIN(N(Debts!$E$9),Z94)</f>
        <v>0</v>
      </c>
      <c r="AK94" s="0" t="n">
        <f aca="false">MIN(N(Debts!$E$10),AA94)</f>
        <v>0</v>
      </c>
      <c r="AL94" s="0" t="n">
        <f aca="false">MIN(N(Debts!$E$11),AB94)</f>
        <v>0</v>
      </c>
      <c r="AM94" s="0" t="n">
        <f aca="false">MIN(N(Debts!$E$12),AC94)</f>
        <v>0</v>
      </c>
      <c r="AN94" s="0" t="n">
        <f aca="false">MIN(N(Debts!$E$13),AD94)</f>
        <v>0</v>
      </c>
      <c r="AO94" s="0" t="n">
        <f aca="false">MIN(N(Debts!$E$14),AE94)</f>
        <v>0</v>
      </c>
      <c r="AP94" s="0" t="n">
        <f aca="false">V94-AF94</f>
        <v>0</v>
      </c>
      <c r="AQ94" s="0" t="n">
        <f aca="false">W94-AG94</f>
        <v>0</v>
      </c>
      <c r="AR94" s="0" t="n">
        <f aca="false">X94-AH94</f>
        <v>0</v>
      </c>
      <c r="AS94" s="0" t="n">
        <f aca="false">Y94-AI94</f>
        <v>0</v>
      </c>
      <c r="AT94" s="0" t="n">
        <f aca="false">Z94-AJ94</f>
        <v>0</v>
      </c>
      <c r="AU94" s="0" t="n">
        <f aca="false">AA94-AK94</f>
        <v>0</v>
      </c>
      <c r="AV94" s="0" t="n">
        <f aca="false">AB94-AL94</f>
        <v>0</v>
      </c>
      <c r="AW94" s="0" t="n">
        <f aca="false">AC94-AM94</f>
        <v>0</v>
      </c>
      <c r="AX94" s="0" t="n">
        <f aca="false">AD94-AN94</f>
        <v>0</v>
      </c>
      <c r="AY94" s="0" t="n">
        <f aca="false">AE94-AO94</f>
        <v>0</v>
      </c>
      <c r="AZ94" s="0" t="n">
        <f aca="false">MAX(0,MIN(AP94,$BT94-SUMIF($AP$2:$AY$2,"&lt;"&amp;AP$2,$AP94:$AY94)))</f>
        <v>0</v>
      </c>
      <c r="BA94" s="0" t="n">
        <f aca="false">MAX(0,MIN(AQ94,$BT94-SUMIF($AP$2:$AY$2,"&lt;"&amp;AQ$2,$AP94:$AY94)))</f>
        <v>0</v>
      </c>
      <c r="BB94" s="0" t="n">
        <f aca="false">MAX(0,MIN(AR94,$BT94-SUMIF($AP$2:$AY$2,"&lt;"&amp;AR$2,$AP94:$AY94)))</f>
        <v>0</v>
      </c>
      <c r="BC94" s="0" t="n">
        <f aca="false">MAX(0,MIN(AS94,$BT94-SUMIF($AP$2:$AY$2,"&lt;"&amp;AS$2,$AP94:$AY94)))</f>
        <v>0</v>
      </c>
      <c r="BD94" s="0" t="n">
        <f aca="false">MAX(0,MIN(AT94,$BT94-SUMIF($AP$2:$AY$2,"&lt;"&amp;AT$2,$AP94:$AY94)))</f>
        <v>0</v>
      </c>
      <c r="BE94" s="0" t="n">
        <f aca="false">MAX(0,MIN(AU94,$BT94-SUMIF($AP$2:$AY$2,"&lt;"&amp;AU$2,$AP94:$AY94)))</f>
        <v>0</v>
      </c>
      <c r="BF94" s="0" t="n">
        <f aca="false">MAX(0,MIN(AV94,$BT94-SUMIF($AP$2:$AY$2,"&lt;"&amp;AV$2,$AP94:$AY94)))</f>
        <v>0</v>
      </c>
      <c r="BG94" s="0" t="n">
        <f aca="false">MAX(0,MIN(AW94,$BT94-SUMIF($AP$2:$AY$2,"&lt;"&amp;AW$2,$AP94:$AY94)))</f>
        <v>0</v>
      </c>
      <c r="BH94" s="0" t="n">
        <f aca="false">MAX(0,MIN(AX94,$BT94-SUMIF($AP$2:$AY$2,"&lt;"&amp;AX$2,$AP94:$AY94)))</f>
        <v>0</v>
      </c>
      <c r="BI94" s="0" t="n">
        <f aca="false">MAX(0,MIN(AY94,$BT94-SUMIF($AP$2:$AY$2,"&lt;"&amp;AY$2,$AP94:$AY94)))</f>
        <v>0</v>
      </c>
      <c r="BJ94" s="0" t="n">
        <f aca="false">ROUND(V94-AF94-AZ94,2)</f>
        <v>0</v>
      </c>
      <c r="BK94" s="0" t="n">
        <f aca="false">ROUND(W94-AG94-BA94,2)</f>
        <v>0</v>
      </c>
      <c r="BL94" s="0" t="n">
        <f aca="false">ROUND(X94-AH94-BB94,2)</f>
        <v>0</v>
      </c>
      <c r="BM94" s="0" t="n">
        <f aca="false">ROUND(Y94-AI94-BC94,2)</f>
        <v>0</v>
      </c>
      <c r="BN94" s="0" t="n">
        <f aca="false">ROUND(Z94-AJ94-BD94,2)</f>
        <v>0</v>
      </c>
      <c r="BO94" s="0" t="n">
        <f aca="false">ROUND(AA94-AK94-BE94,2)</f>
        <v>0</v>
      </c>
      <c r="BP94" s="0" t="n">
        <f aca="false">ROUND(AB94-AL94-BF94,2)</f>
        <v>0</v>
      </c>
      <c r="BQ94" s="0" t="n">
        <f aca="false">ROUND(AC94-AM94-BG94,2)</f>
        <v>0</v>
      </c>
      <c r="BR94" s="0" t="n">
        <f aca="false">ROUND(AD94-AN94-BH94,2)</f>
        <v>0</v>
      </c>
      <c r="BS94" s="0" t="n">
        <f aca="false">ROUND(AE94-AO94-BI94,2)</f>
        <v>0</v>
      </c>
      <c r="BT94" s="0" t="n">
        <f aca="false">MAX(0,Plan!$C$4-SUM(AF94:AO94))</f>
        <v>650</v>
      </c>
      <c r="BU94" s="0" t="n">
        <f aca="false">ROUND(SUM(BJ94:BS94),2)</f>
        <v>0</v>
      </c>
      <c r="BV94" s="0" t="n">
        <f aca="false">SUM(AF94:AO94)+SUM(AZ94:BI94)</f>
        <v>0</v>
      </c>
      <c r="BW94" s="0" t="n">
        <f aca="false">SUM(L94:U94)</f>
        <v>0</v>
      </c>
    </row>
    <row r="95" customFormat="false" ht="15" hidden="false" customHeight="false" outlineLevel="0" collapsed="false">
      <c r="A95" s="0" t="n">
        <v>90</v>
      </c>
      <c r="B95" s="0" t="n">
        <f aca="false">BJ94</f>
        <v>0</v>
      </c>
      <c r="C95" s="0" t="n">
        <f aca="false">BK94</f>
        <v>0</v>
      </c>
      <c r="D95" s="0" t="n">
        <f aca="false">BL94</f>
        <v>0</v>
      </c>
      <c r="E95" s="0" t="n">
        <f aca="false">BM94</f>
        <v>0</v>
      </c>
      <c r="F95" s="0" t="n">
        <f aca="false">BN94</f>
        <v>0</v>
      </c>
      <c r="G95" s="0" t="n">
        <f aca="false">BO94</f>
        <v>0</v>
      </c>
      <c r="H95" s="0" t="n">
        <f aca="false">BP94</f>
        <v>0</v>
      </c>
      <c r="I95" s="0" t="n">
        <f aca="false">BQ94</f>
        <v>0</v>
      </c>
      <c r="J95" s="0" t="n">
        <f aca="false">BR94</f>
        <v>0</v>
      </c>
      <c r="K95" s="0" t="n">
        <f aca="false">BS94</f>
        <v>0</v>
      </c>
      <c r="L95" s="0" t="n">
        <f aca="false">ROUND(B95*N(Debts!$D$5)/12,2)</f>
        <v>0</v>
      </c>
      <c r="M95" s="0" t="n">
        <f aca="false">ROUND(C95*N(Debts!$D$6)/12,2)</f>
        <v>0</v>
      </c>
      <c r="N95" s="0" t="n">
        <f aca="false">ROUND(D95*N(Debts!$D$7)/12,2)</f>
        <v>0</v>
      </c>
      <c r="O95" s="0" t="n">
        <f aca="false">ROUND(E95*N(Debts!$D$8)/12,2)</f>
        <v>0</v>
      </c>
      <c r="P95" s="0" t="n">
        <f aca="false">ROUND(F95*N(Debts!$D$9)/12,2)</f>
        <v>0</v>
      </c>
      <c r="Q95" s="0" t="n">
        <f aca="false">ROUND(G95*N(Debts!$D$10)/12,2)</f>
        <v>0</v>
      </c>
      <c r="R95" s="0" t="n">
        <f aca="false">ROUND(H95*N(Debts!$D$11)/12,2)</f>
        <v>0</v>
      </c>
      <c r="S95" s="0" t="n">
        <f aca="false">ROUND(I95*N(Debts!$D$12)/12,2)</f>
        <v>0</v>
      </c>
      <c r="T95" s="0" t="n">
        <f aca="false">ROUND(J95*N(Debts!$D$13)/12,2)</f>
        <v>0</v>
      </c>
      <c r="U95" s="0" t="n">
        <f aca="false">ROUND(K95*N(Debts!$D$14)/12,2)</f>
        <v>0</v>
      </c>
      <c r="V95" s="0" t="n">
        <f aca="false">B95+L95</f>
        <v>0</v>
      </c>
      <c r="W95" s="0" t="n">
        <f aca="false">C95+M95</f>
        <v>0</v>
      </c>
      <c r="X95" s="0" t="n">
        <f aca="false">D95+N95</f>
        <v>0</v>
      </c>
      <c r="Y95" s="0" t="n">
        <f aca="false">E95+O95</f>
        <v>0</v>
      </c>
      <c r="Z95" s="0" t="n">
        <f aca="false">F95+P95</f>
        <v>0</v>
      </c>
      <c r="AA95" s="0" t="n">
        <f aca="false">G95+Q95</f>
        <v>0</v>
      </c>
      <c r="AB95" s="0" t="n">
        <f aca="false">H95+R95</f>
        <v>0</v>
      </c>
      <c r="AC95" s="0" t="n">
        <f aca="false">I95+S95</f>
        <v>0</v>
      </c>
      <c r="AD95" s="0" t="n">
        <f aca="false">J95+T95</f>
        <v>0</v>
      </c>
      <c r="AE95" s="0" t="n">
        <f aca="false">K95+U95</f>
        <v>0</v>
      </c>
      <c r="AF95" s="0" t="n">
        <f aca="false">MIN(N(Debts!$E$5),V95)</f>
        <v>0</v>
      </c>
      <c r="AG95" s="0" t="n">
        <f aca="false">MIN(N(Debts!$E$6),W95)</f>
        <v>0</v>
      </c>
      <c r="AH95" s="0" t="n">
        <f aca="false">MIN(N(Debts!$E$7),X95)</f>
        <v>0</v>
      </c>
      <c r="AI95" s="0" t="n">
        <f aca="false">MIN(N(Debts!$E$8),Y95)</f>
        <v>0</v>
      </c>
      <c r="AJ95" s="0" t="n">
        <f aca="false">MIN(N(Debts!$E$9),Z95)</f>
        <v>0</v>
      </c>
      <c r="AK95" s="0" t="n">
        <f aca="false">MIN(N(Debts!$E$10),AA95)</f>
        <v>0</v>
      </c>
      <c r="AL95" s="0" t="n">
        <f aca="false">MIN(N(Debts!$E$11),AB95)</f>
        <v>0</v>
      </c>
      <c r="AM95" s="0" t="n">
        <f aca="false">MIN(N(Debts!$E$12),AC95)</f>
        <v>0</v>
      </c>
      <c r="AN95" s="0" t="n">
        <f aca="false">MIN(N(Debts!$E$13),AD95)</f>
        <v>0</v>
      </c>
      <c r="AO95" s="0" t="n">
        <f aca="false">MIN(N(Debts!$E$14),AE95)</f>
        <v>0</v>
      </c>
      <c r="AP95" s="0" t="n">
        <f aca="false">V95-AF95</f>
        <v>0</v>
      </c>
      <c r="AQ95" s="0" t="n">
        <f aca="false">W95-AG95</f>
        <v>0</v>
      </c>
      <c r="AR95" s="0" t="n">
        <f aca="false">X95-AH95</f>
        <v>0</v>
      </c>
      <c r="AS95" s="0" t="n">
        <f aca="false">Y95-AI95</f>
        <v>0</v>
      </c>
      <c r="AT95" s="0" t="n">
        <f aca="false">Z95-AJ95</f>
        <v>0</v>
      </c>
      <c r="AU95" s="0" t="n">
        <f aca="false">AA95-AK95</f>
        <v>0</v>
      </c>
      <c r="AV95" s="0" t="n">
        <f aca="false">AB95-AL95</f>
        <v>0</v>
      </c>
      <c r="AW95" s="0" t="n">
        <f aca="false">AC95-AM95</f>
        <v>0</v>
      </c>
      <c r="AX95" s="0" t="n">
        <f aca="false">AD95-AN95</f>
        <v>0</v>
      </c>
      <c r="AY95" s="0" t="n">
        <f aca="false">AE95-AO95</f>
        <v>0</v>
      </c>
      <c r="AZ95" s="0" t="n">
        <f aca="false">MAX(0,MIN(AP95,$BT95-SUMIF($AP$2:$AY$2,"&lt;"&amp;AP$2,$AP95:$AY95)))</f>
        <v>0</v>
      </c>
      <c r="BA95" s="0" t="n">
        <f aca="false">MAX(0,MIN(AQ95,$BT95-SUMIF($AP$2:$AY$2,"&lt;"&amp;AQ$2,$AP95:$AY95)))</f>
        <v>0</v>
      </c>
      <c r="BB95" s="0" t="n">
        <f aca="false">MAX(0,MIN(AR95,$BT95-SUMIF($AP$2:$AY$2,"&lt;"&amp;AR$2,$AP95:$AY95)))</f>
        <v>0</v>
      </c>
      <c r="BC95" s="0" t="n">
        <f aca="false">MAX(0,MIN(AS95,$BT95-SUMIF($AP$2:$AY$2,"&lt;"&amp;AS$2,$AP95:$AY95)))</f>
        <v>0</v>
      </c>
      <c r="BD95" s="0" t="n">
        <f aca="false">MAX(0,MIN(AT95,$BT95-SUMIF($AP$2:$AY$2,"&lt;"&amp;AT$2,$AP95:$AY95)))</f>
        <v>0</v>
      </c>
      <c r="BE95" s="0" t="n">
        <f aca="false">MAX(0,MIN(AU95,$BT95-SUMIF($AP$2:$AY$2,"&lt;"&amp;AU$2,$AP95:$AY95)))</f>
        <v>0</v>
      </c>
      <c r="BF95" s="0" t="n">
        <f aca="false">MAX(0,MIN(AV95,$BT95-SUMIF($AP$2:$AY$2,"&lt;"&amp;AV$2,$AP95:$AY95)))</f>
        <v>0</v>
      </c>
      <c r="BG95" s="0" t="n">
        <f aca="false">MAX(0,MIN(AW95,$BT95-SUMIF($AP$2:$AY$2,"&lt;"&amp;AW$2,$AP95:$AY95)))</f>
        <v>0</v>
      </c>
      <c r="BH95" s="0" t="n">
        <f aca="false">MAX(0,MIN(AX95,$BT95-SUMIF($AP$2:$AY$2,"&lt;"&amp;AX$2,$AP95:$AY95)))</f>
        <v>0</v>
      </c>
      <c r="BI95" s="0" t="n">
        <f aca="false">MAX(0,MIN(AY95,$BT95-SUMIF($AP$2:$AY$2,"&lt;"&amp;AY$2,$AP95:$AY95)))</f>
        <v>0</v>
      </c>
      <c r="BJ95" s="0" t="n">
        <f aca="false">ROUND(V95-AF95-AZ95,2)</f>
        <v>0</v>
      </c>
      <c r="BK95" s="0" t="n">
        <f aca="false">ROUND(W95-AG95-BA95,2)</f>
        <v>0</v>
      </c>
      <c r="BL95" s="0" t="n">
        <f aca="false">ROUND(X95-AH95-BB95,2)</f>
        <v>0</v>
      </c>
      <c r="BM95" s="0" t="n">
        <f aca="false">ROUND(Y95-AI95-BC95,2)</f>
        <v>0</v>
      </c>
      <c r="BN95" s="0" t="n">
        <f aca="false">ROUND(Z95-AJ95-BD95,2)</f>
        <v>0</v>
      </c>
      <c r="BO95" s="0" t="n">
        <f aca="false">ROUND(AA95-AK95-BE95,2)</f>
        <v>0</v>
      </c>
      <c r="BP95" s="0" t="n">
        <f aca="false">ROUND(AB95-AL95-BF95,2)</f>
        <v>0</v>
      </c>
      <c r="BQ95" s="0" t="n">
        <f aca="false">ROUND(AC95-AM95-BG95,2)</f>
        <v>0</v>
      </c>
      <c r="BR95" s="0" t="n">
        <f aca="false">ROUND(AD95-AN95-BH95,2)</f>
        <v>0</v>
      </c>
      <c r="BS95" s="0" t="n">
        <f aca="false">ROUND(AE95-AO95-BI95,2)</f>
        <v>0</v>
      </c>
      <c r="BT95" s="0" t="n">
        <f aca="false">MAX(0,Plan!$C$4-SUM(AF95:AO95))</f>
        <v>650</v>
      </c>
      <c r="BU95" s="0" t="n">
        <f aca="false">ROUND(SUM(BJ95:BS95),2)</f>
        <v>0</v>
      </c>
      <c r="BV95" s="0" t="n">
        <f aca="false">SUM(AF95:AO95)+SUM(AZ95:BI95)</f>
        <v>0</v>
      </c>
      <c r="BW95" s="0" t="n">
        <f aca="false">SUM(L95:U95)</f>
        <v>0</v>
      </c>
    </row>
    <row r="96" customFormat="false" ht="15" hidden="false" customHeight="false" outlineLevel="0" collapsed="false">
      <c r="A96" s="0" t="n">
        <v>91</v>
      </c>
      <c r="B96" s="0" t="n">
        <f aca="false">BJ95</f>
        <v>0</v>
      </c>
      <c r="C96" s="0" t="n">
        <f aca="false">BK95</f>
        <v>0</v>
      </c>
      <c r="D96" s="0" t="n">
        <f aca="false">BL95</f>
        <v>0</v>
      </c>
      <c r="E96" s="0" t="n">
        <f aca="false">BM95</f>
        <v>0</v>
      </c>
      <c r="F96" s="0" t="n">
        <f aca="false">BN95</f>
        <v>0</v>
      </c>
      <c r="G96" s="0" t="n">
        <f aca="false">BO95</f>
        <v>0</v>
      </c>
      <c r="H96" s="0" t="n">
        <f aca="false">BP95</f>
        <v>0</v>
      </c>
      <c r="I96" s="0" t="n">
        <f aca="false">BQ95</f>
        <v>0</v>
      </c>
      <c r="J96" s="0" t="n">
        <f aca="false">BR95</f>
        <v>0</v>
      </c>
      <c r="K96" s="0" t="n">
        <f aca="false">BS95</f>
        <v>0</v>
      </c>
      <c r="L96" s="0" t="n">
        <f aca="false">ROUND(B96*N(Debts!$D$5)/12,2)</f>
        <v>0</v>
      </c>
      <c r="M96" s="0" t="n">
        <f aca="false">ROUND(C96*N(Debts!$D$6)/12,2)</f>
        <v>0</v>
      </c>
      <c r="N96" s="0" t="n">
        <f aca="false">ROUND(D96*N(Debts!$D$7)/12,2)</f>
        <v>0</v>
      </c>
      <c r="O96" s="0" t="n">
        <f aca="false">ROUND(E96*N(Debts!$D$8)/12,2)</f>
        <v>0</v>
      </c>
      <c r="P96" s="0" t="n">
        <f aca="false">ROUND(F96*N(Debts!$D$9)/12,2)</f>
        <v>0</v>
      </c>
      <c r="Q96" s="0" t="n">
        <f aca="false">ROUND(G96*N(Debts!$D$10)/12,2)</f>
        <v>0</v>
      </c>
      <c r="R96" s="0" t="n">
        <f aca="false">ROUND(H96*N(Debts!$D$11)/12,2)</f>
        <v>0</v>
      </c>
      <c r="S96" s="0" t="n">
        <f aca="false">ROUND(I96*N(Debts!$D$12)/12,2)</f>
        <v>0</v>
      </c>
      <c r="T96" s="0" t="n">
        <f aca="false">ROUND(J96*N(Debts!$D$13)/12,2)</f>
        <v>0</v>
      </c>
      <c r="U96" s="0" t="n">
        <f aca="false">ROUND(K96*N(Debts!$D$14)/12,2)</f>
        <v>0</v>
      </c>
      <c r="V96" s="0" t="n">
        <f aca="false">B96+L96</f>
        <v>0</v>
      </c>
      <c r="W96" s="0" t="n">
        <f aca="false">C96+M96</f>
        <v>0</v>
      </c>
      <c r="X96" s="0" t="n">
        <f aca="false">D96+N96</f>
        <v>0</v>
      </c>
      <c r="Y96" s="0" t="n">
        <f aca="false">E96+O96</f>
        <v>0</v>
      </c>
      <c r="Z96" s="0" t="n">
        <f aca="false">F96+P96</f>
        <v>0</v>
      </c>
      <c r="AA96" s="0" t="n">
        <f aca="false">G96+Q96</f>
        <v>0</v>
      </c>
      <c r="AB96" s="0" t="n">
        <f aca="false">H96+R96</f>
        <v>0</v>
      </c>
      <c r="AC96" s="0" t="n">
        <f aca="false">I96+S96</f>
        <v>0</v>
      </c>
      <c r="AD96" s="0" t="n">
        <f aca="false">J96+T96</f>
        <v>0</v>
      </c>
      <c r="AE96" s="0" t="n">
        <f aca="false">K96+U96</f>
        <v>0</v>
      </c>
      <c r="AF96" s="0" t="n">
        <f aca="false">MIN(N(Debts!$E$5),V96)</f>
        <v>0</v>
      </c>
      <c r="AG96" s="0" t="n">
        <f aca="false">MIN(N(Debts!$E$6),W96)</f>
        <v>0</v>
      </c>
      <c r="AH96" s="0" t="n">
        <f aca="false">MIN(N(Debts!$E$7),X96)</f>
        <v>0</v>
      </c>
      <c r="AI96" s="0" t="n">
        <f aca="false">MIN(N(Debts!$E$8),Y96)</f>
        <v>0</v>
      </c>
      <c r="AJ96" s="0" t="n">
        <f aca="false">MIN(N(Debts!$E$9),Z96)</f>
        <v>0</v>
      </c>
      <c r="AK96" s="0" t="n">
        <f aca="false">MIN(N(Debts!$E$10),AA96)</f>
        <v>0</v>
      </c>
      <c r="AL96" s="0" t="n">
        <f aca="false">MIN(N(Debts!$E$11),AB96)</f>
        <v>0</v>
      </c>
      <c r="AM96" s="0" t="n">
        <f aca="false">MIN(N(Debts!$E$12),AC96)</f>
        <v>0</v>
      </c>
      <c r="AN96" s="0" t="n">
        <f aca="false">MIN(N(Debts!$E$13),AD96)</f>
        <v>0</v>
      </c>
      <c r="AO96" s="0" t="n">
        <f aca="false">MIN(N(Debts!$E$14),AE96)</f>
        <v>0</v>
      </c>
      <c r="AP96" s="0" t="n">
        <f aca="false">V96-AF96</f>
        <v>0</v>
      </c>
      <c r="AQ96" s="0" t="n">
        <f aca="false">W96-AG96</f>
        <v>0</v>
      </c>
      <c r="AR96" s="0" t="n">
        <f aca="false">X96-AH96</f>
        <v>0</v>
      </c>
      <c r="AS96" s="0" t="n">
        <f aca="false">Y96-AI96</f>
        <v>0</v>
      </c>
      <c r="AT96" s="0" t="n">
        <f aca="false">Z96-AJ96</f>
        <v>0</v>
      </c>
      <c r="AU96" s="0" t="n">
        <f aca="false">AA96-AK96</f>
        <v>0</v>
      </c>
      <c r="AV96" s="0" t="n">
        <f aca="false">AB96-AL96</f>
        <v>0</v>
      </c>
      <c r="AW96" s="0" t="n">
        <f aca="false">AC96-AM96</f>
        <v>0</v>
      </c>
      <c r="AX96" s="0" t="n">
        <f aca="false">AD96-AN96</f>
        <v>0</v>
      </c>
      <c r="AY96" s="0" t="n">
        <f aca="false">AE96-AO96</f>
        <v>0</v>
      </c>
      <c r="AZ96" s="0" t="n">
        <f aca="false">MAX(0,MIN(AP96,$BT96-SUMIF($AP$2:$AY$2,"&lt;"&amp;AP$2,$AP96:$AY96)))</f>
        <v>0</v>
      </c>
      <c r="BA96" s="0" t="n">
        <f aca="false">MAX(0,MIN(AQ96,$BT96-SUMIF($AP$2:$AY$2,"&lt;"&amp;AQ$2,$AP96:$AY96)))</f>
        <v>0</v>
      </c>
      <c r="BB96" s="0" t="n">
        <f aca="false">MAX(0,MIN(AR96,$BT96-SUMIF($AP$2:$AY$2,"&lt;"&amp;AR$2,$AP96:$AY96)))</f>
        <v>0</v>
      </c>
      <c r="BC96" s="0" t="n">
        <f aca="false">MAX(0,MIN(AS96,$BT96-SUMIF($AP$2:$AY$2,"&lt;"&amp;AS$2,$AP96:$AY96)))</f>
        <v>0</v>
      </c>
      <c r="BD96" s="0" t="n">
        <f aca="false">MAX(0,MIN(AT96,$BT96-SUMIF($AP$2:$AY$2,"&lt;"&amp;AT$2,$AP96:$AY96)))</f>
        <v>0</v>
      </c>
      <c r="BE96" s="0" t="n">
        <f aca="false">MAX(0,MIN(AU96,$BT96-SUMIF($AP$2:$AY$2,"&lt;"&amp;AU$2,$AP96:$AY96)))</f>
        <v>0</v>
      </c>
      <c r="BF96" s="0" t="n">
        <f aca="false">MAX(0,MIN(AV96,$BT96-SUMIF($AP$2:$AY$2,"&lt;"&amp;AV$2,$AP96:$AY96)))</f>
        <v>0</v>
      </c>
      <c r="BG96" s="0" t="n">
        <f aca="false">MAX(0,MIN(AW96,$BT96-SUMIF($AP$2:$AY$2,"&lt;"&amp;AW$2,$AP96:$AY96)))</f>
        <v>0</v>
      </c>
      <c r="BH96" s="0" t="n">
        <f aca="false">MAX(0,MIN(AX96,$BT96-SUMIF($AP$2:$AY$2,"&lt;"&amp;AX$2,$AP96:$AY96)))</f>
        <v>0</v>
      </c>
      <c r="BI96" s="0" t="n">
        <f aca="false">MAX(0,MIN(AY96,$BT96-SUMIF($AP$2:$AY$2,"&lt;"&amp;AY$2,$AP96:$AY96)))</f>
        <v>0</v>
      </c>
      <c r="BJ96" s="0" t="n">
        <f aca="false">ROUND(V96-AF96-AZ96,2)</f>
        <v>0</v>
      </c>
      <c r="BK96" s="0" t="n">
        <f aca="false">ROUND(W96-AG96-BA96,2)</f>
        <v>0</v>
      </c>
      <c r="BL96" s="0" t="n">
        <f aca="false">ROUND(X96-AH96-BB96,2)</f>
        <v>0</v>
      </c>
      <c r="BM96" s="0" t="n">
        <f aca="false">ROUND(Y96-AI96-BC96,2)</f>
        <v>0</v>
      </c>
      <c r="BN96" s="0" t="n">
        <f aca="false">ROUND(Z96-AJ96-BD96,2)</f>
        <v>0</v>
      </c>
      <c r="BO96" s="0" t="n">
        <f aca="false">ROUND(AA96-AK96-BE96,2)</f>
        <v>0</v>
      </c>
      <c r="BP96" s="0" t="n">
        <f aca="false">ROUND(AB96-AL96-BF96,2)</f>
        <v>0</v>
      </c>
      <c r="BQ96" s="0" t="n">
        <f aca="false">ROUND(AC96-AM96-BG96,2)</f>
        <v>0</v>
      </c>
      <c r="BR96" s="0" t="n">
        <f aca="false">ROUND(AD96-AN96-BH96,2)</f>
        <v>0</v>
      </c>
      <c r="BS96" s="0" t="n">
        <f aca="false">ROUND(AE96-AO96-BI96,2)</f>
        <v>0</v>
      </c>
      <c r="BT96" s="0" t="n">
        <f aca="false">MAX(0,Plan!$C$4-SUM(AF96:AO96))</f>
        <v>650</v>
      </c>
      <c r="BU96" s="0" t="n">
        <f aca="false">ROUND(SUM(BJ96:BS96),2)</f>
        <v>0</v>
      </c>
      <c r="BV96" s="0" t="n">
        <f aca="false">SUM(AF96:AO96)+SUM(AZ96:BI96)</f>
        <v>0</v>
      </c>
      <c r="BW96" s="0" t="n">
        <f aca="false">SUM(L96:U96)</f>
        <v>0</v>
      </c>
    </row>
    <row r="97" customFormat="false" ht="15" hidden="false" customHeight="false" outlineLevel="0" collapsed="false">
      <c r="A97" s="0" t="n">
        <v>92</v>
      </c>
      <c r="B97" s="0" t="n">
        <f aca="false">BJ96</f>
        <v>0</v>
      </c>
      <c r="C97" s="0" t="n">
        <f aca="false">BK96</f>
        <v>0</v>
      </c>
      <c r="D97" s="0" t="n">
        <f aca="false">BL96</f>
        <v>0</v>
      </c>
      <c r="E97" s="0" t="n">
        <f aca="false">BM96</f>
        <v>0</v>
      </c>
      <c r="F97" s="0" t="n">
        <f aca="false">BN96</f>
        <v>0</v>
      </c>
      <c r="G97" s="0" t="n">
        <f aca="false">BO96</f>
        <v>0</v>
      </c>
      <c r="H97" s="0" t="n">
        <f aca="false">BP96</f>
        <v>0</v>
      </c>
      <c r="I97" s="0" t="n">
        <f aca="false">BQ96</f>
        <v>0</v>
      </c>
      <c r="J97" s="0" t="n">
        <f aca="false">BR96</f>
        <v>0</v>
      </c>
      <c r="K97" s="0" t="n">
        <f aca="false">BS96</f>
        <v>0</v>
      </c>
      <c r="L97" s="0" t="n">
        <f aca="false">ROUND(B97*N(Debts!$D$5)/12,2)</f>
        <v>0</v>
      </c>
      <c r="M97" s="0" t="n">
        <f aca="false">ROUND(C97*N(Debts!$D$6)/12,2)</f>
        <v>0</v>
      </c>
      <c r="N97" s="0" t="n">
        <f aca="false">ROUND(D97*N(Debts!$D$7)/12,2)</f>
        <v>0</v>
      </c>
      <c r="O97" s="0" t="n">
        <f aca="false">ROUND(E97*N(Debts!$D$8)/12,2)</f>
        <v>0</v>
      </c>
      <c r="P97" s="0" t="n">
        <f aca="false">ROUND(F97*N(Debts!$D$9)/12,2)</f>
        <v>0</v>
      </c>
      <c r="Q97" s="0" t="n">
        <f aca="false">ROUND(G97*N(Debts!$D$10)/12,2)</f>
        <v>0</v>
      </c>
      <c r="R97" s="0" t="n">
        <f aca="false">ROUND(H97*N(Debts!$D$11)/12,2)</f>
        <v>0</v>
      </c>
      <c r="S97" s="0" t="n">
        <f aca="false">ROUND(I97*N(Debts!$D$12)/12,2)</f>
        <v>0</v>
      </c>
      <c r="T97" s="0" t="n">
        <f aca="false">ROUND(J97*N(Debts!$D$13)/12,2)</f>
        <v>0</v>
      </c>
      <c r="U97" s="0" t="n">
        <f aca="false">ROUND(K97*N(Debts!$D$14)/12,2)</f>
        <v>0</v>
      </c>
      <c r="V97" s="0" t="n">
        <f aca="false">B97+L97</f>
        <v>0</v>
      </c>
      <c r="W97" s="0" t="n">
        <f aca="false">C97+M97</f>
        <v>0</v>
      </c>
      <c r="X97" s="0" t="n">
        <f aca="false">D97+N97</f>
        <v>0</v>
      </c>
      <c r="Y97" s="0" t="n">
        <f aca="false">E97+O97</f>
        <v>0</v>
      </c>
      <c r="Z97" s="0" t="n">
        <f aca="false">F97+P97</f>
        <v>0</v>
      </c>
      <c r="AA97" s="0" t="n">
        <f aca="false">G97+Q97</f>
        <v>0</v>
      </c>
      <c r="AB97" s="0" t="n">
        <f aca="false">H97+R97</f>
        <v>0</v>
      </c>
      <c r="AC97" s="0" t="n">
        <f aca="false">I97+S97</f>
        <v>0</v>
      </c>
      <c r="AD97" s="0" t="n">
        <f aca="false">J97+T97</f>
        <v>0</v>
      </c>
      <c r="AE97" s="0" t="n">
        <f aca="false">K97+U97</f>
        <v>0</v>
      </c>
      <c r="AF97" s="0" t="n">
        <f aca="false">MIN(N(Debts!$E$5),V97)</f>
        <v>0</v>
      </c>
      <c r="AG97" s="0" t="n">
        <f aca="false">MIN(N(Debts!$E$6),W97)</f>
        <v>0</v>
      </c>
      <c r="AH97" s="0" t="n">
        <f aca="false">MIN(N(Debts!$E$7),X97)</f>
        <v>0</v>
      </c>
      <c r="AI97" s="0" t="n">
        <f aca="false">MIN(N(Debts!$E$8),Y97)</f>
        <v>0</v>
      </c>
      <c r="AJ97" s="0" t="n">
        <f aca="false">MIN(N(Debts!$E$9),Z97)</f>
        <v>0</v>
      </c>
      <c r="AK97" s="0" t="n">
        <f aca="false">MIN(N(Debts!$E$10),AA97)</f>
        <v>0</v>
      </c>
      <c r="AL97" s="0" t="n">
        <f aca="false">MIN(N(Debts!$E$11),AB97)</f>
        <v>0</v>
      </c>
      <c r="AM97" s="0" t="n">
        <f aca="false">MIN(N(Debts!$E$12),AC97)</f>
        <v>0</v>
      </c>
      <c r="AN97" s="0" t="n">
        <f aca="false">MIN(N(Debts!$E$13),AD97)</f>
        <v>0</v>
      </c>
      <c r="AO97" s="0" t="n">
        <f aca="false">MIN(N(Debts!$E$14),AE97)</f>
        <v>0</v>
      </c>
      <c r="AP97" s="0" t="n">
        <f aca="false">V97-AF97</f>
        <v>0</v>
      </c>
      <c r="AQ97" s="0" t="n">
        <f aca="false">W97-AG97</f>
        <v>0</v>
      </c>
      <c r="AR97" s="0" t="n">
        <f aca="false">X97-AH97</f>
        <v>0</v>
      </c>
      <c r="AS97" s="0" t="n">
        <f aca="false">Y97-AI97</f>
        <v>0</v>
      </c>
      <c r="AT97" s="0" t="n">
        <f aca="false">Z97-AJ97</f>
        <v>0</v>
      </c>
      <c r="AU97" s="0" t="n">
        <f aca="false">AA97-AK97</f>
        <v>0</v>
      </c>
      <c r="AV97" s="0" t="n">
        <f aca="false">AB97-AL97</f>
        <v>0</v>
      </c>
      <c r="AW97" s="0" t="n">
        <f aca="false">AC97-AM97</f>
        <v>0</v>
      </c>
      <c r="AX97" s="0" t="n">
        <f aca="false">AD97-AN97</f>
        <v>0</v>
      </c>
      <c r="AY97" s="0" t="n">
        <f aca="false">AE97-AO97</f>
        <v>0</v>
      </c>
      <c r="AZ97" s="0" t="n">
        <f aca="false">MAX(0,MIN(AP97,$BT97-SUMIF($AP$2:$AY$2,"&lt;"&amp;AP$2,$AP97:$AY97)))</f>
        <v>0</v>
      </c>
      <c r="BA97" s="0" t="n">
        <f aca="false">MAX(0,MIN(AQ97,$BT97-SUMIF($AP$2:$AY$2,"&lt;"&amp;AQ$2,$AP97:$AY97)))</f>
        <v>0</v>
      </c>
      <c r="BB97" s="0" t="n">
        <f aca="false">MAX(0,MIN(AR97,$BT97-SUMIF($AP$2:$AY$2,"&lt;"&amp;AR$2,$AP97:$AY97)))</f>
        <v>0</v>
      </c>
      <c r="BC97" s="0" t="n">
        <f aca="false">MAX(0,MIN(AS97,$BT97-SUMIF($AP$2:$AY$2,"&lt;"&amp;AS$2,$AP97:$AY97)))</f>
        <v>0</v>
      </c>
      <c r="BD97" s="0" t="n">
        <f aca="false">MAX(0,MIN(AT97,$BT97-SUMIF($AP$2:$AY$2,"&lt;"&amp;AT$2,$AP97:$AY97)))</f>
        <v>0</v>
      </c>
      <c r="BE97" s="0" t="n">
        <f aca="false">MAX(0,MIN(AU97,$BT97-SUMIF($AP$2:$AY$2,"&lt;"&amp;AU$2,$AP97:$AY97)))</f>
        <v>0</v>
      </c>
      <c r="BF97" s="0" t="n">
        <f aca="false">MAX(0,MIN(AV97,$BT97-SUMIF($AP$2:$AY$2,"&lt;"&amp;AV$2,$AP97:$AY97)))</f>
        <v>0</v>
      </c>
      <c r="BG97" s="0" t="n">
        <f aca="false">MAX(0,MIN(AW97,$BT97-SUMIF($AP$2:$AY$2,"&lt;"&amp;AW$2,$AP97:$AY97)))</f>
        <v>0</v>
      </c>
      <c r="BH97" s="0" t="n">
        <f aca="false">MAX(0,MIN(AX97,$BT97-SUMIF($AP$2:$AY$2,"&lt;"&amp;AX$2,$AP97:$AY97)))</f>
        <v>0</v>
      </c>
      <c r="BI97" s="0" t="n">
        <f aca="false">MAX(0,MIN(AY97,$BT97-SUMIF($AP$2:$AY$2,"&lt;"&amp;AY$2,$AP97:$AY97)))</f>
        <v>0</v>
      </c>
      <c r="BJ97" s="0" t="n">
        <f aca="false">ROUND(V97-AF97-AZ97,2)</f>
        <v>0</v>
      </c>
      <c r="BK97" s="0" t="n">
        <f aca="false">ROUND(W97-AG97-BA97,2)</f>
        <v>0</v>
      </c>
      <c r="BL97" s="0" t="n">
        <f aca="false">ROUND(X97-AH97-BB97,2)</f>
        <v>0</v>
      </c>
      <c r="BM97" s="0" t="n">
        <f aca="false">ROUND(Y97-AI97-BC97,2)</f>
        <v>0</v>
      </c>
      <c r="BN97" s="0" t="n">
        <f aca="false">ROUND(Z97-AJ97-BD97,2)</f>
        <v>0</v>
      </c>
      <c r="BO97" s="0" t="n">
        <f aca="false">ROUND(AA97-AK97-BE97,2)</f>
        <v>0</v>
      </c>
      <c r="BP97" s="0" t="n">
        <f aca="false">ROUND(AB97-AL97-BF97,2)</f>
        <v>0</v>
      </c>
      <c r="BQ97" s="0" t="n">
        <f aca="false">ROUND(AC97-AM97-BG97,2)</f>
        <v>0</v>
      </c>
      <c r="BR97" s="0" t="n">
        <f aca="false">ROUND(AD97-AN97-BH97,2)</f>
        <v>0</v>
      </c>
      <c r="BS97" s="0" t="n">
        <f aca="false">ROUND(AE97-AO97-BI97,2)</f>
        <v>0</v>
      </c>
      <c r="BT97" s="0" t="n">
        <f aca="false">MAX(0,Plan!$C$4-SUM(AF97:AO97))</f>
        <v>650</v>
      </c>
      <c r="BU97" s="0" t="n">
        <f aca="false">ROUND(SUM(BJ97:BS97),2)</f>
        <v>0</v>
      </c>
      <c r="BV97" s="0" t="n">
        <f aca="false">SUM(AF97:AO97)+SUM(AZ97:BI97)</f>
        <v>0</v>
      </c>
      <c r="BW97" s="0" t="n">
        <f aca="false">SUM(L97:U97)</f>
        <v>0</v>
      </c>
    </row>
    <row r="98" customFormat="false" ht="15" hidden="false" customHeight="false" outlineLevel="0" collapsed="false">
      <c r="A98" s="0" t="n">
        <v>93</v>
      </c>
      <c r="B98" s="0" t="n">
        <f aca="false">BJ97</f>
        <v>0</v>
      </c>
      <c r="C98" s="0" t="n">
        <f aca="false">BK97</f>
        <v>0</v>
      </c>
      <c r="D98" s="0" t="n">
        <f aca="false">BL97</f>
        <v>0</v>
      </c>
      <c r="E98" s="0" t="n">
        <f aca="false">BM97</f>
        <v>0</v>
      </c>
      <c r="F98" s="0" t="n">
        <f aca="false">BN97</f>
        <v>0</v>
      </c>
      <c r="G98" s="0" t="n">
        <f aca="false">BO97</f>
        <v>0</v>
      </c>
      <c r="H98" s="0" t="n">
        <f aca="false">BP97</f>
        <v>0</v>
      </c>
      <c r="I98" s="0" t="n">
        <f aca="false">BQ97</f>
        <v>0</v>
      </c>
      <c r="J98" s="0" t="n">
        <f aca="false">BR97</f>
        <v>0</v>
      </c>
      <c r="K98" s="0" t="n">
        <f aca="false">BS97</f>
        <v>0</v>
      </c>
      <c r="L98" s="0" t="n">
        <f aca="false">ROUND(B98*N(Debts!$D$5)/12,2)</f>
        <v>0</v>
      </c>
      <c r="M98" s="0" t="n">
        <f aca="false">ROUND(C98*N(Debts!$D$6)/12,2)</f>
        <v>0</v>
      </c>
      <c r="N98" s="0" t="n">
        <f aca="false">ROUND(D98*N(Debts!$D$7)/12,2)</f>
        <v>0</v>
      </c>
      <c r="O98" s="0" t="n">
        <f aca="false">ROUND(E98*N(Debts!$D$8)/12,2)</f>
        <v>0</v>
      </c>
      <c r="P98" s="0" t="n">
        <f aca="false">ROUND(F98*N(Debts!$D$9)/12,2)</f>
        <v>0</v>
      </c>
      <c r="Q98" s="0" t="n">
        <f aca="false">ROUND(G98*N(Debts!$D$10)/12,2)</f>
        <v>0</v>
      </c>
      <c r="R98" s="0" t="n">
        <f aca="false">ROUND(H98*N(Debts!$D$11)/12,2)</f>
        <v>0</v>
      </c>
      <c r="S98" s="0" t="n">
        <f aca="false">ROUND(I98*N(Debts!$D$12)/12,2)</f>
        <v>0</v>
      </c>
      <c r="T98" s="0" t="n">
        <f aca="false">ROUND(J98*N(Debts!$D$13)/12,2)</f>
        <v>0</v>
      </c>
      <c r="U98" s="0" t="n">
        <f aca="false">ROUND(K98*N(Debts!$D$14)/12,2)</f>
        <v>0</v>
      </c>
      <c r="V98" s="0" t="n">
        <f aca="false">B98+L98</f>
        <v>0</v>
      </c>
      <c r="W98" s="0" t="n">
        <f aca="false">C98+M98</f>
        <v>0</v>
      </c>
      <c r="X98" s="0" t="n">
        <f aca="false">D98+N98</f>
        <v>0</v>
      </c>
      <c r="Y98" s="0" t="n">
        <f aca="false">E98+O98</f>
        <v>0</v>
      </c>
      <c r="Z98" s="0" t="n">
        <f aca="false">F98+P98</f>
        <v>0</v>
      </c>
      <c r="AA98" s="0" t="n">
        <f aca="false">G98+Q98</f>
        <v>0</v>
      </c>
      <c r="AB98" s="0" t="n">
        <f aca="false">H98+R98</f>
        <v>0</v>
      </c>
      <c r="AC98" s="0" t="n">
        <f aca="false">I98+S98</f>
        <v>0</v>
      </c>
      <c r="AD98" s="0" t="n">
        <f aca="false">J98+T98</f>
        <v>0</v>
      </c>
      <c r="AE98" s="0" t="n">
        <f aca="false">K98+U98</f>
        <v>0</v>
      </c>
      <c r="AF98" s="0" t="n">
        <f aca="false">MIN(N(Debts!$E$5),V98)</f>
        <v>0</v>
      </c>
      <c r="AG98" s="0" t="n">
        <f aca="false">MIN(N(Debts!$E$6),W98)</f>
        <v>0</v>
      </c>
      <c r="AH98" s="0" t="n">
        <f aca="false">MIN(N(Debts!$E$7),X98)</f>
        <v>0</v>
      </c>
      <c r="AI98" s="0" t="n">
        <f aca="false">MIN(N(Debts!$E$8),Y98)</f>
        <v>0</v>
      </c>
      <c r="AJ98" s="0" t="n">
        <f aca="false">MIN(N(Debts!$E$9),Z98)</f>
        <v>0</v>
      </c>
      <c r="AK98" s="0" t="n">
        <f aca="false">MIN(N(Debts!$E$10),AA98)</f>
        <v>0</v>
      </c>
      <c r="AL98" s="0" t="n">
        <f aca="false">MIN(N(Debts!$E$11),AB98)</f>
        <v>0</v>
      </c>
      <c r="AM98" s="0" t="n">
        <f aca="false">MIN(N(Debts!$E$12),AC98)</f>
        <v>0</v>
      </c>
      <c r="AN98" s="0" t="n">
        <f aca="false">MIN(N(Debts!$E$13),AD98)</f>
        <v>0</v>
      </c>
      <c r="AO98" s="0" t="n">
        <f aca="false">MIN(N(Debts!$E$14),AE98)</f>
        <v>0</v>
      </c>
      <c r="AP98" s="0" t="n">
        <f aca="false">V98-AF98</f>
        <v>0</v>
      </c>
      <c r="AQ98" s="0" t="n">
        <f aca="false">W98-AG98</f>
        <v>0</v>
      </c>
      <c r="AR98" s="0" t="n">
        <f aca="false">X98-AH98</f>
        <v>0</v>
      </c>
      <c r="AS98" s="0" t="n">
        <f aca="false">Y98-AI98</f>
        <v>0</v>
      </c>
      <c r="AT98" s="0" t="n">
        <f aca="false">Z98-AJ98</f>
        <v>0</v>
      </c>
      <c r="AU98" s="0" t="n">
        <f aca="false">AA98-AK98</f>
        <v>0</v>
      </c>
      <c r="AV98" s="0" t="n">
        <f aca="false">AB98-AL98</f>
        <v>0</v>
      </c>
      <c r="AW98" s="0" t="n">
        <f aca="false">AC98-AM98</f>
        <v>0</v>
      </c>
      <c r="AX98" s="0" t="n">
        <f aca="false">AD98-AN98</f>
        <v>0</v>
      </c>
      <c r="AY98" s="0" t="n">
        <f aca="false">AE98-AO98</f>
        <v>0</v>
      </c>
      <c r="AZ98" s="0" t="n">
        <f aca="false">MAX(0,MIN(AP98,$BT98-SUMIF($AP$2:$AY$2,"&lt;"&amp;AP$2,$AP98:$AY98)))</f>
        <v>0</v>
      </c>
      <c r="BA98" s="0" t="n">
        <f aca="false">MAX(0,MIN(AQ98,$BT98-SUMIF($AP$2:$AY$2,"&lt;"&amp;AQ$2,$AP98:$AY98)))</f>
        <v>0</v>
      </c>
      <c r="BB98" s="0" t="n">
        <f aca="false">MAX(0,MIN(AR98,$BT98-SUMIF($AP$2:$AY$2,"&lt;"&amp;AR$2,$AP98:$AY98)))</f>
        <v>0</v>
      </c>
      <c r="BC98" s="0" t="n">
        <f aca="false">MAX(0,MIN(AS98,$BT98-SUMIF($AP$2:$AY$2,"&lt;"&amp;AS$2,$AP98:$AY98)))</f>
        <v>0</v>
      </c>
      <c r="BD98" s="0" t="n">
        <f aca="false">MAX(0,MIN(AT98,$BT98-SUMIF($AP$2:$AY$2,"&lt;"&amp;AT$2,$AP98:$AY98)))</f>
        <v>0</v>
      </c>
      <c r="BE98" s="0" t="n">
        <f aca="false">MAX(0,MIN(AU98,$BT98-SUMIF($AP$2:$AY$2,"&lt;"&amp;AU$2,$AP98:$AY98)))</f>
        <v>0</v>
      </c>
      <c r="BF98" s="0" t="n">
        <f aca="false">MAX(0,MIN(AV98,$BT98-SUMIF($AP$2:$AY$2,"&lt;"&amp;AV$2,$AP98:$AY98)))</f>
        <v>0</v>
      </c>
      <c r="BG98" s="0" t="n">
        <f aca="false">MAX(0,MIN(AW98,$BT98-SUMIF($AP$2:$AY$2,"&lt;"&amp;AW$2,$AP98:$AY98)))</f>
        <v>0</v>
      </c>
      <c r="BH98" s="0" t="n">
        <f aca="false">MAX(0,MIN(AX98,$BT98-SUMIF($AP$2:$AY$2,"&lt;"&amp;AX$2,$AP98:$AY98)))</f>
        <v>0</v>
      </c>
      <c r="BI98" s="0" t="n">
        <f aca="false">MAX(0,MIN(AY98,$BT98-SUMIF($AP$2:$AY$2,"&lt;"&amp;AY$2,$AP98:$AY98)))</f>
        <v>0</v>
      </c>
      <c r="BJ98" s="0" t="n">
        <f aca="false">ROUND(V98-AF98-AZ98,2)</f>
        <v>0</v>
      </c>
      <c r="BK98" s="0" t="n">
        <f aca="false">ROUND(W98-AG98-BA98,2)</f>
        <v>0</v>
      </c>
      <c r="BL98" s="0" t="n">
        <f aca="false">ROUND(X98-AH98-BB98,2)</f>
        <v>0</v>
      </c>
      <c r="BM98" s="0" t="n">
        <f aca="false">ROUND(Y98-AI98-BC98,2)</f>
        <v>0</v>
      </c>
      <c r="BN98" s="0" t="n">
        <f aca="false">ROUND(Z98-AJ98-BD98,2)</f>
        <v>0</v>
      </c>
      <c r="BO98" s="0" t="n">
        <f aca="false">ROUND(AA98-AK98-BE98,2)</f>
        <v>0</v>
      </c>
      <c r="BP98" s="0" t="n">
        <f aca="false">ROUND(AB98-AL98-BF98,2)</f>
        <v>0</v>
      </c>
      <c r="BQ98" s="0" t="n">
        <f aca="false">ROUND(AC98-AM98-BG98,2)</f>
        <v>0</v>
      </c>
      <c r="BR98" s="0" t="n">
        <f aca="false">ROUND(AD98-AN98-BH98,2)</f>
        <v>0</v>
      </c>
      <c r="BS98" s="0" t="n">
        <f aca="false">ROUND(AE98-AO98-BI98,2)</f>
        <v>0</v>
      </c>
      <c r="BT98" s="0" t="n">
        <f aca="false">MAX(0,Plan!$C$4-SUM(AF98:AO98))</f>
        <v>650</v>
      </c>
      <c r="BU98" s="0" t="n">
        <f aca="false">ROUND(SUM(BJ98:BS98),2)</f>
        <v>0</v>
      </c>
      <c r="BV98" s="0" t="n">
        <f aca="false">SUM(AF98:AO98)+SUM(AZ98:BI98)</f>
        <v>0</v>
      </c>
      <c r="BW98" s="0" t="n">
        <f aca="false">SUM(L98:U98)</f>
        <v>0</v>
      </c>
    </row>
    <row r="99" customFormat="false" ht="15" hidden="false" customHeight="false" outlineLevel="0" collapsed="false">
      <c r="A99" s="0" t="n">
        <v>94</v>
      </c>
      <c r="B99" s="0" t="n">
        <f aca="false">BJ98</f>
        <v>0</v>
      </c>
      <c r="C99" s="0" t="n">
        <f aca="false">BK98</f>
        <v>0</v>
      </c>
      <c r="D99" s="0" t="n">
        <f aca="false">BL98</f>
        <v>0</v>
      </c>
      <c r="E99" s="0" t="n">
        <f aca="false">BM98</f>
        <v>0</v>
      </c>
      <c r="F99" s="0" t="n">
        <f aca="false">BN98</f>
        <v>0</v>
      </c>
      <c r="G99" s="0" t="n">
        <f aca="false">BO98</f>
        <v>0</v>
      </c>
      <c r="H99" s="0" t="n">
        <f aca="false">BP98</f>
        <v>0</v>
      </c>
      <c r="I99" s="0" t="n">
        <f aca="false">BQ98</f>
        <v>0</v>
      </c>
      <c r="J99" s="0" t="n">
        <f aca="false">BR98</f>
        <v>0</v>
      </c>
      <c r="K99" s="0" t="n">
        <f aca="false">BS98</f>
        <v>0</v>
      </c>
      <c r="L99" s="0" t="n">
        <f aca="false">ROUND(B99*N(Debts!$D$5)/12,2)</f>
        <v>0</v>
      </c>
      <c r="M99" s="0" t="n">
        <f aca="false">ROUND(C99*N(Debts!$D$6)/12,2)</f>
        <v>0</v>
      </c>
      <c r="N99" s="0" t="n">
        <f aca="false">ROUND(D99*N(Debts!$D$7)/12,2)</f>
        <v>0</v>
      </c>
      <c r="O99" s="0" t="n">
        <f aca="false">ROUND(E99*N(Debts!$D$8)/12,2)</f>
        <v>0</v>
      </c>
      <c r="P99" s="0" t="n">
        <f aca="false">ROUND(F99*N(Debts!$D$9)/12,2)</f>
        <v>0</v>
      </c>
      <c r="Q99" s="0" t="n">
        <f aca="false">ROUND(G99*N(Debts!$D$10)/12,2)</f>
        <v>0</v>
      </c>
      <c r="R99" s="0" t="n">
        <f aca="false">ROUND(H99*N(Debts!$D$11)/12,2)</f>
        <v>0</v>
      </c>
      <c r="S99" s="0" t="n">
        <f aca="false">ROUND(I99*N(Debts!$D$12)/12,2)</f>
        <v>0</v>
      </c>
      <c r="T99" s="0" t="n">
        <f aca="false">ROUND(J99*N(Debts!$D$13)/12,2)</f>
        <v>0</v>
      </c>
      <c r="U99" s="0" t="n">
        <f aca="false">ROUND(K99*N(Debts!$D$14)/12,2)</f>
        <v>0</v>
      </c>
      <c r="V99" s="0" t="n">
        <f aca="false">B99+L99</f>
        <v>0</v>
      </c>
      <c r="W99" s="0" t="n">
        <f aca="false">C99+M99</f>
        <v>0</v>
      </c>
      <c r="X99" s="0" t="n">
        <f aca="false">D99+N99</f>
        <v>0</v>
      </c>
      <c r="Y99" s="0" t="n">
        <f aca="false">E99+O99</f>
        <v>0</v>
      </c>
      <c r="Z99" s="0" t="n">
        <f aca="false">F99+P99</f>
        <v>0</v>
      </c>
      <c r="AA99" s="0" t="n">
        <f aca="false">G99+Q99</f>
        <v>0</v>
      </c>
      <c r="AB99" s="0" t="n">
        <f aca="false">H99+R99</f>
        <v>0</v>
      </c>
      <c r="AC99" s="0" t="n">
        <f aca="false">I99+S99</f>
        <v>0</v>
      </c>
      <c r="AD99" s="0" t="n">
        <f aca="false">J99+T99</f>
        <v>0</v>
      </c>
      <c r="AE99" s="0" t="n">
        <f aca="false">K99+U99</f>
        <v>0</v>
      </c>
      <c r="AF99" s="0" t="n">
        <f aca="false">MIN(N(Debts!$E$5),V99)</f>
        <v>0</v>
      </c>
      <c r="AG99" s="0" t="n">
        <f aca="false">MIN(N(Debts!$E$6),W99)</f>
        <v>0</v>
      </c>
      <c r="AH99" s="0" t="n">
        <f aca="false">MIN(N(Debts!$E$7),X99)</f>
        <v>0</v>
      </c>
      <c r="AI99" s="0" t="n">
        <f aca="false">MIN(N(Debts!$E$8),Y99)</f>
        <v>0</v>
      </c>
      <c r="AJ99" s="0" t="n">
        <f aca="false">MIN(N(Debts!$E$9),Z99)</f>
        <v>0</v>
      </c>
      <c r="AK99" s="0" t="n">
        <f aca="false">MIN(N(Debts!$E$10),AA99)</f>
        <v>0</v>
      </c>
      <c r="AL99" s="0" t="n">
        <f aca="false">MIN(N(Debts!$E$11),AB99)</f>
        <v>0</v>
      </c>
      <c r="AM99" s="0" t="n">
        <f aca="false">MIN(N(Debts!$E$12),AC99)</f>
        <v>0</v>
      </c>
      <c r="AN99" s="0" t="n">
        <f aca="false">MIN(N(Debts!$E$13),AD99)</f>
        <v>0</v>
      </c>
      <c r="AO99" s="0" t="n">
        <f aca="false">MIN(N(Debts!$E$14),AE99)</f>
        <v>0</v>
      </c>
      <c r="AP99" s="0" t="n">
        <f aca="false">V99-AF99</f>
        <v>0</v>
      </c>
      <c r="AQ99" s="0" t="n">
        <f aca="false">W99-AG99</f>
        <v>0</v>
      </c>
      <c r="AR99" s="0" t="n">
        <f aca="false">X99-AH99</f>
        <v>0</v>
      </c>
      <c r="AS99" s="0" t="n">
        <f aca="false">Y99-AI99</f>
        <v>0</v>
      </c>
      <c r="AT99" s="0" t="n">
        <f aca="false">Z99-AJ99</f>
        <v>0</v>
      </c>
      <c r="AU99" s="0" t="n">
        <f aca="false">AA99-AK99</f>
        <v>0</v>
      </c>
      <c r="AV99" s="0" t="n">
        <f aca="false">AB99-AL99</f>
        <v>0</v>
      </c>
      <c r="AW99" s="0" t="n">
        <f aca="false">AC99-AM99</f>
        <v>0</v>
      </c>
      <c r="AX99" s="0" t="n">
        <f aca="false">AD99-AN99</f>
        <v>0</v>
      </c>
      <c r="AY99" s="0" t="n">
        <f aca="false">AE99-AO99</f>
        <v>0</v>
      </c>
      <c r="AZ99" s="0" t="n">
        <f aca="false">MAX(0,MIN(AP99,$BT99-SUMIF($AP$2:$AY$2,"&lt;"&amp;AP$2,$AP99:$AY99)))</f>
        <v>0</v>
      </c>
      <c r="BA99" s="0" t="n">
        <f aca="false">MAX(0,MIN(AQ99,$BT99-SUMIF($AP$2:$AY$2,"&lt;"&amp;AQ$2,$AP99:$AY99)))</f>
        <v>0</v>
      </c>
      <c r="BB99" s="0" t="n">
        <f aca="false">MAX(0,MIN(AR99,$BT99-SUMIF($AP$2:$AY$2,"&lt;"&amp;AR$2,$AP99:$AY99)))</f>
        <v>0</v>
      </c>
      <c r="BC99" s="0" t="n">
        <f aca="false">MAX(0,MIN(AS99,$BT99-SUMIF($AP$2:$AY$2,"&lt;"&amp;AS$2,$AP99:$AY99)))</f>
        <v>0</v>
      </c>
      <c r="BD99" s="0" t="n">
        <f aca="false">MAX(0,MIN(AT99,$BT99-SUMIF($AP$2:$AY$2,"&lt;"&amp;AT$2,$AP99:$AY99)))</f>
        <v>0</v>
      </c>
      <c r="BE99" s="0" t="n">
        <f aca="false">MAX(0,MIN(AU99,$BT99-SUMIF($AP$2:$AY$2,"&lt;"&amp;AU$2,$AP99:$AY99)))</f>
        <v>0</v>
      </c>
      <c r="BF99" s="0" t="n">
        <f aca="false">MAX(0,MIN(AV99,$BT99-SUMIF($AP$2:$AY$2,"&lt;"&amp;AV$2,$AP99:$AY99)))</f>
        <v>0</v>
      </c>
      <c r="BG99" s="0" t="n">
        <f aca="false">MAX(0,MIN(AW99,$BT99-SUMIF($AP$2:$AY$2,"&lt;"&amp;AW$2,$AP99:$AY99)))</f>
        <v>0</v>
      </c>
      <c r="BH99" s="0" t="n">
        <f aca="false">MAX(0,MIN(AX99,$BT99-SUMIF($AP$2:$AY$2,"&lt;"&amp;AX$2,$AP99:$AY99)))</f>
        <v>0</v>
      </c>
      <c r="BI99" s="0" t="n">
        <f aca="false">MAX(0,MIN(AY99,$BT99-SUMIF($AP$2:$AY$2,"&lt;"&amp;AY$2,$AP99:$AY99)))</f>
        <v>0</v>
      </c>
      <c r="BJ99" s="0" t="n">
        <f aca="false">ROUND(V99-AF99-AZ99,2)</f>
        <v>0</v>
      </c>
      <c r="BK99" s="0" t="n">
        <f aca="false">ROUND(W99-AG99-BA99,2)</f>
        <v>0</v>
      </c>
      <c r="BL99" s="0" t="n">
        <f aca="false">ROUND(X99-AH99-BB99,2)</f>
        <v>0</v>
      </c>
      <c r="BM99" s="0" t="n">
        <f aca="false">ROUND(Y99-AI99-BC99,2)</f>
        <v>0</v>
      </c>
      <c r="BN99" s="0" t="n">
        <f aca="false">ROUND(Z99-AJ99-BD99,2)</f>
        <v>0</v>
      </c>
      <c r="BO99" s="0" t="n">
        <f aca="false">ROUND(AA99-AK99-BE99,2)</f>
        <v>0</v>
      </c>
      <c r="BP99" s="0" t="n">
        <f aca="false">ROUND(AB99-AL99-BF99,2)</f>
        <v>0</v>
      </c>
      <c r="BQ99" s="0" t="n">
        <f aca="false">ROUND(AC99-AM99-BG99,2)</f>
        <v>0</v>
      </c>
      <c r="BR99" s="0" t="n">
        <f aca="false">ROUND(AD99-AN99-BH99,2)</f>
        <v>0</v>
      </c>
      <c r="BS99" s="0" t="n">
        <f aca="false">ROUND(AE99-AO99-BI99,2)</f>
        <v>0</v>
      </c>
      <c r="BT99" s="0" t="n">
        <f aca="false">MAX(0,Plan!$C$4-SUM(AF99:AO99))</f>
        <v>650</v>
      </c>
      <c r="BU99" s="0" t="n">
        <f aca="false">ROUND(SUM(BJ99:BS99),2)</f>
        <v>0</v>
      </c>
      <c r="BV99" s="0" t="n">
        <f aca="false">SUM(AF99:AO99)+SUM(AZ99:BI99)</f>
        <v>0</v>
      </c>
      <c r="BW99" s="0" t="n">
        <f aca="false">SUM(L99:U99)</f>
        <v>0</v>
      </c>
    </row>
    <row r="100" customFormat="false" ht="15" hidden="false" customHeight="false" outlineLevel="0" collapsed="false">
      <c r="A100" s="0" t="n">
        <v>95</v>
      </c>
      <c r="B100" s="0" t="n">
        <f aca="false">BJ99</f>
        <v>0</v>
      </c>
      <c r="C100" s="0" t="n">
        <f aca="false">BK99</f>
        <v>0</v>
      </c>
      <c r="D100" s="0" t="n">
        <f aca="false">BL99</f>
        <v>0</v>
      </c>
      <c r="E100" s="0" t="n">
        <f aca="false">BM99</f>
        <v>0</v>
      </c>
      <c r="F100" s="0" t="n">
        <f aca="false">BN99</f>
        <v>0</v>
      </c>
      <c r="G100" s="0" t="n">
        <f aca="false">BO99</f>
        <v>0</v>
      </c>
      <c r="H100" s="0" t="n">
        <f aca="false">BP99</f>
        <v>0</v>
      </c>
      <c r="I100" s="0" t="n">
        <f aca="false">BQ99</f>
        <v>0</v>
      </c>
      <c r="J100" s="0" t="n">
        <f aca="false">BR99</f>
        <v>0</v>
      </c>
      <c r="K100" s="0" t="n">
        <f aca="false">BS99</f>
        <v>0</v>
      </c>
      <c r="L100" s="0" t="n">
        <f aca="false">ROUND(B100*N(Debts!$D$5)/12,2)</f>
        <v>0</v>
      </c>
      <c r="M100" s="0" t="n">
        <f aca="false">ROUND(C100*N(Debts!$D$6)/12,2)</f>
        <v>0</v>
      </c>
      <c r="N100" s="0" t="n">
        <f aca="false">ROUND(D100*N(Debts!$D$7)/12,2)</f>
        <v>0</v>
      </c>
      <c r="O100" s="0" t="n">
        <f aca="false">ROUND(E100*N(Debts!$D$8)/12,2)</f>
        <v>0</v>
      </c>
      <c r="P100" s="0" t="n">
        <f aca="false">ROUND(F100*N(Debts!$D$9)/12,2)</f>
        <v>0</v>
      </c>
      <c r="Q100" s="0" t="n">
        <f aca="false">ROUND(G100*N(Debts!$D$10)/12,2)</f>
        <v>0</v>
      </c>
      <c r="R100" s="0" t="n">
        <f aca="false">ROUND(H100*N(Debts!$D$11)/12,2)</f>
        <v>0</v>
      </c>
      <c r="S100" s="0" t="n">
        <f aca="false">ROUND(I100*N(Debts!$D$12)/12,2)</f>
        <v>0</v>
      </c>
      <c r="T100" s="0" t="n">
        <f aca="false">ROUND(J100*N(Debts!$D$13)/12,2)</f>
        <v>0</v>
      </c>
      <c r="U100" s="0" t="n">
        <f aca="false">ROUND(K100*N(Debts!$D$14)/12,2)</f>
        <v>0</v>
      </c>
      <c r="V100" s="0" t="n">
        <f aca="false">B100+L100</f>
        <v>0</v>
      </c>
      <c r="W100" s="0" t="n">
        <f aca="false">C100+M100</f>
        <v>0</v>
      </c>
      <c r="X100" s="0" t="n">
        <f aca="false">D100+N100</f>
        <v>0</v>
      </c>
      <c r="Y100" s="0" t="n">
        <f aca="false">E100+O100</f>
        <v>0</v>
      </c>
      <c r="Z100" s="0" t="n">
        <f aca="false">F100+P100</f>
        <v>0</v>
      </c>
      <c r="AA100" s="0" t="n">
        <f aca="false">G100+Q100</f>
        <v>0</v>
      </c>
      <c r="AB100" s="0" t="n">
        <f aca="false">H100+R100</f>
        <v>0</v>
      </c>
      <c r="AC100" s="0" t="n">
        <f aca="false">I100+S100</f>
        <v>0</v>
      </c>
      <c r="AD100" s="0" t="n">
        <f aca="false">J100+T100</f>
        <v>0</v>
      </c>
      <c r="AE100" s="0" t="n">
        <f aca="false">K100+U100</f>
        <v>0</v>
      </c>
      <c r="AF100" s="0" t="n">
        <f aca="false">MIN(N(Debts!$E$5),V100)</f>
        <v>0</v>
      </c>
      <c r="AG100" s="0" t="n">
        <f aca="false">MIN(N(Debts!$E$6),W100)</f>
        <v>0</v>
      </c>
      <c r="AH100" s="0" t="n">
        <f aca="false">MIN(N(Debts!$E$7),X100)</f>
        <v>0</v>
      </c>
      <c r="AI100" s="0" t="n">
        <f aca="false">MIN(N(Debts!$E$8),Y100)</f>
        <v>0</v>
      </c>
      <c r="AJ100" s="0" t="n">
        <f aca="false">MIN(N(Debts!$E$9),Z100)</f>
        <v>0</v>
      </c>
      <c r="AK100" s="0" t="n">
        <f aca="false">MIN(N(Debts!$E$10),AA100)</f>
        <v>0</v>
      </c>
      <c r="AL100" s="0" t="n">
        <f aca="false">MIN(N(Debts!$E$11),AB100)</f>
        <v>0</v>
      </c>
      <c r="AM100" s="0" t="n">
        <f aca="false">MIN(N(Debts!$E$12),AC100)</f>
        <v>0</v>
      </c>
      <c r="AN100" s="0" t="n">
        <f aca="false">MIN(N(Debts!$E$13),AD100)</f>
        <v>0</v>
      </c>
      <c r="AO100" s="0" t="n">
        <f aca="false">MIN(N(Debts!$E$14),AE100)</f>
        <v>0</v>
      </c>
      <c r="AP100" s="0" t="n">
        <f aca="false">V100-AF100</f>
        <v>0</v>
      </c>
      <c r="AQ100" s="0" t="n">
        <f aca="false">W100-AG100</f>
        <v>0</v>
      </c>
      <c r="AR100" s="0" t="n">
        <f aca="false">X100-AH100</f>
        <v>0</v>
      </c>
      <c r="AS100" s="0" t="n">
        <f aca="false">Y100-AI100</f>
        <v>0</v>
      </c>
      <c r="AT100" s="0" t="n">
        <f aca="false">Z100-AJ100</f>
        <v>0</v>
      </c>
      <c r="AU100" s="0" t="n">
        <f aca="false">AA100-AK100</f>
        <v>0</v>
      </c>
      <c r="AV100" s="0" t="n">
        <f aca="false">AB100-AL100</f>
        <v>0</v>
      </c>
      <c r="AW100" s="0" t="n">
        <f aca="false">AC100-AM100</f>
        <v>0</v>
      </c>
      <c r="AX100" s="0" t="n">
        <f aca="false">AD100-AN100</f>
        <v>0</v>
      </c>
      <c r="AY100" s="0" t="n">
        <f aca="false">AE100-AO100</f>
        <v>0</v>
      </c>
      <c r="AZ100" s="0" t="n">
        <f aca="false">MAX(0,MIN(AP100,$BT100-SUMIF($AP$2:$AY$2,"&lt;"&amp;AP$2,$AP100:$AY100)))</f>
        <v>0</v>
      </c>
      <c r="BA100" s="0" t="n">
        <f aca="false">MAX(0,MIN(AQ100,$BT100-SUMIF($AP$2:$AY$2,"&lt;"&amp;AQ$2,$AP100:$AY100)))</f>
        <v>0</v>
      </c>
      <c r="BB100" s="0" t="n">
        <f aca="false">MAX(0,MIN(AR100,$BT100-SUMIF($AP$2:$AY$2,"&lt;"&amp;AR$2,$AP100:$AY100)))</f>
        <v>0</v>
      </c>
      <c r="BC100" s="0" t="n">
        <f aca="false">MAX(0,MIN(AS100,$BT100-SUMIF($AP$2:$AY$2,"&lt;"&amp;AS$2,$AP100:$AY100)))</f>
        <v>0</v>
      </c>
      <c r="BD100" s="0" t="n">
        <f aca="false">MAX(0,MIN(AT100,$BT100-SUMIF($AP$2:$AY$2,"&lt;"&amp;AT$2,$AP100:$AY100)))</f>
        <v>0</v>
      </c>
      <c r="BE100" s="0" t="n">
        <f aca="false">MAX(0,MIN(AU100,$BT100-SUMIF($AP$2:$AY$2,"&lt;"&amp;AU$2,$AP100:$AY100)))</f>
        <v>0</v>
      </c>
      <c r="BF100" s="0" t="n">
        <f aca="false">MAX(0,MIN(AV100,$BT100-SUMIF($AP$2:$AY$2,"&lt;"&amp;AV$2,$AP100:$AY100)))</f>
        <v>0</v>
      </c>
      <c r="BG100" s="0" t="n">
        <f aca="false">MAX(0,MIN(AW100,$BT100-SUMIF($AP$2:$AY$2,"&lt;"&amp;AW$2,$AP100:$AY100)))</f>
        <v>0</v>
      </c>
      <c r="BH100" s="0" t="n">
        <f aca="false">MAX(0,MIN(AX100,$BT100-SUMIF($AP$2:$AY$2,"&lt;"&amp;AX$2,$AP100:$AY100)))</f>
        <v>0</v>
      </c>
      <c r="BI100" s="0" t="n">
        <f aca="false">MAX(0,MIN(AY100,$BT100-SUMIF($AP$2:$AY$2,"&lt;"&amp;AY$2,$AP100:$AY100)))</f>
        <v>0</v>
      </c>
      <c r="BJ100" s="0" t="n">
        <f aca="false">ROUND(V100-AF100-AZ100,2)</f>
        <v>0</v>
      </c>
      <c r="BK100" s="0" t="n">
        <f aca="false">ROUND(W100-AG100-BA100,2)</f>
        <v>0</v>
      </c>
      <c r="BL100" s="0" t="n">
        <f aca="false">ROUND(X100-AH100-BB100,2)</f>
        <v>0</v>
      </c>
      <c r="BM100" s="0" t="n">
        <f aca="false">ROUND(Y100-AI100-BC100,2)</f>
        <v>0</v>
      </c>
      <c r="BN100" s="0" t="n">
        <f aca="false">ROUND(Z100-AJ100-BD100,2)</f>
        <v>0</v>
      </c>
      <c r="BO100" s="0" t="n">
        <f aca="false">ROUND(AA100-AK100-BE100,2)</f>
        <v>0</v>
      </c>
      <c r="BP100" s="0" t="n">
        <f aca="false">ROUND(AB100-AL100-BF100,2)</f>
        <v>0</v>
      </c>
      <c r="BQ100" s="0" t="n">
        <f aca="false">ROUND(AC100-AM100-BG100,2)</f>
        <v>0</v>
      </c>
      <c r="BR100" s="0" t="n">
        <f aca="false">ROUND(AD100-AN100-BH100,2)</f>
        <v>0</v>
      </c>
      <c r="BS100" s="0" t="n">
        <f aca="false">ROUND(AE100-AO100-BI100,2)</f>
        <v>0</v>
      </c>
      <c r="BT100" s="0" t="n">
        <f aca="false">MAX(0,Plan!$C$4-SUM(AF100:AO100))</f>
        <v>650</v>
      </c>
      <c r="BU100" s="0" t="n">
        <f aca="false">ROUND(SUM(BJ100:BS100),2)</f>
        <v>0</v>
      </c>
      <c r="BV100" s="0" t="n">
        <f aca="false">SUM(AF100:AO100)+SUM(AZ100:BI100)</f>
        <v>0</v>
      </c>
      <c r="BW100" s="0" t="n">
        <f aca="false">SUM(L100:U100)</f>
        <v>0</v>
      </c>
    </row>
    <row r="101" customFormat="false" ht="15" hidden="false" customHeight="false" outlineLevel="0" collapsed="false">
      <c r="A101" s="0" t="n">
        <v>96</v>
      </c>
      <c r="B101" s="0" t="n">
        <f aca="false">BJ100</f>
        <v>0</v>
      </c>
      <c r="C101" s="0" t="n">
        <f aca="false">BK100</f>
        <v>0</v>
      </c>
      <c r="D101" s="0" t="n">
        <f aca="false">BL100</f>
        <v>0</v>
      </c>
      <c r="E101" s="0" t="n">
        <f aca="false">BM100</f>
        <v>0</v>
      </c>
      <c r="F101" s="0" t="n">
        <f aca="false">BN100</f>
        <v>0</v>
      </c>
      <c r="G101" s="0" t="n">
        <f aca="false">BO100</f>
        <v>0</v>
      </c>
      <c r="H101" s="0" t="n">
        <f aca="false">BP100</f>
        <v>0</v>
      </c>
      <c r="I101" s="0" t="n">
        <f aca="false">BQ100</f>
        <v>0</v>
      </c>
      <c r="J101" s="0" t="n">
        <f aca="false">BR100</f>
        <v>0</v>
      </c>
      <c r="K101" s="0" t="n">
        <f aca="false">BS100</f>
        <v>0</v>
      </c>
      <c r="L101" s="0" t="n">
        <f aca="false">ROUND(B101*N(Debts!$D$5)/12,2)</f>
        <v>0</v>
      </c>
      <c r="M101" s="0" t="n">
        <f aca="false">ROUND(C101*N(Debts!$D$6)/12,2)</f>
        <v>0</v>
      </c>
      <c r="N101" s="0" t="n">
        <f aca="false">ROUND(D101*N(Debts!$D$7)/12,2)</f>
        <v>0</v>
      </c>
      <c r="O101" s="0" t="n">
        <f aca="false">ROUND(E101*N(Debts!$D$8)/12,2)</f>
        <v>0</v>
      </c>
      <c r="P101" s="0" t="n">
        <f aca="false">ROUND(F101*N(Debts!$D$9)/12,2)</f>
        <v>0</v>
      </c>
      <c r="Q101" s="0" t="n">
        <f aca="false">ROUND(G101*N(Debts!$D$10)/12,2)</f>
        <v>0</v>
      </c>
      <c r="R101" s="0" t="n">
        <f aca="false">ROUND(H101*N(Debts!$D$11)/12,2)</f>
        <v>0</v>
      </c>
      <c r="S101" s="0" t="n">
        <f aca="false">ROUND(I101*N(Debts!$D$12)/12,2)</f>
        <v>0</v>
      </c>
      <c r="T101" s="0" t="n">
        <f aca="false">ROUND(J101*N(Debts!$D$13)/12,2)</f>
        <v>0</v>
      </c>
      <c r="U101" s="0" t="n">
        <f aca="false">ROUND(K101*N(Debts!$D$14)/12,2)</f>
        <v>0</v>
      </c>
      <c r="V101" s="0" t="n">
        <f aca="false">B101+L101</f>
        <v>0</v>
      </c>
      <c r="W101" s="0" t="n">
        <f aca="false">C101+M101</f>
        <v>0</v>
      </c>
      <c r="X101" s="0" t="n">
        <f aca="false">D101+N101</f>
        <v>0</v>
      </c>
      <c r="Y101" s="0" t="n">
        <f aca="false">E101+O101</f>
        <v>0</v>
      </c>
      <c r="Z101" s="0" t="n">
        <f aca="false">F101+P101</f>
        <v>0</v>
      </c>
      <c r="AA101" s="0" t="n">
        <f aca="false">G101+Q101</f>
        <v>0</v>
      </c>
      <c r="AB101" s="0" t="n">
        <f aca="false">H101+R101</f>
        <v>0</v>
      </c>
      <c r="AC101" s="0" t="n">
        <f aca="false">I101+S101</f>
        <v>0</v>
      </c>
      <c r="AD101" s="0" t="n">
        <f aca="false">J101+T101</f>
        <v>0</v>
      </c>
      <c r="AE101" s="0" t="n">
        <f aca="false">K101+U101</f>
        <v>0</v>
      </c>
      <c r="AF101" s="0" t="n">
        <f aca="false">MIN(N(Debts!$E$5),V101)</f>
        <v>0</v>
      </c>
      <c r="AG101" s="0" t="n">
        <f aca="false">MIN(N(Debts!$E$6),W101)</f>
        <v>0</v>
      </c>
      <c r="AH101" s="0" t="n">
        <f aca="false">MIN(N(Debts!$E$7),X101)</f>
        <v>0</v>
      </c>
      <c r="AI101" s="0" t="n">
        <f aca="false">MIN(N(Debts!$E$8),Y101)</f>
        <v>0</v>
      </c>
      <c r="AJ101" s="0" t="n">
        <f aca="false">MIN(N(Debts!$E$9),Z101)</f>
        <v>0</v>
      </c>
      <c r="AK101" s="0" t="n">
        <f aca="false">MIN(N(Debts!$E$10),AA101)</f>
        <v>0</v>
      </c>
      <c r="AL101" s="0" t="n">
        <f aca="false">MIN(N(Debts!$E$11),AB101)</f>
        <v>0</v>
      </c>
      <c r="AM101" s="0" t="n">
        <f aca="false">MIN(N(Debts!$E$12),AC101)</f>
        <v>0</v>
      </c>
      <c r="AN101" s="0" t="n">
        <f aca="false">MIN(N(Debts!$E$13),AD101)</f>
        <v>0</v>
      </c>
      <c r="AO101" s="0" t="n">
        <f aca="false">MIN(N(Debts!$E$14),AE101)</f>
        <v>0</v>
      </c>
      <c r="AP101" s="0" t="n">
        <f aca="false">V101-AF101</f>
        <v>0</v>
      </c>
      <c r="AQ101" s="0" t="n">
        <f aca="false">W101-AG101</f>
        <v>0</v>
      </c>
      <c r="AR101" s="0" t="n">
        <f aca="false">X101-AH101</f>
        <v>0</v>
      </c>
      <c r="AS101" s="0" t="n">
        <f aca="false">Y101-AI101</f>
        <v>0</v>
      </c>
      <c r="AT101" s="0" t="n">
        <f aca="false">Z101-AJ101</f>
        <v>0</v>
      </c>
      <c r="AU101" s="0" t="n">
        <f aca="false">AA101-AK101</f>
        <v>0</v>
      </c>
      <c r="AV101" s="0" t="n">
        <f aca="false">AB101-AL101</f>
        <v>0</v>
      </c>
      <c r="AW101" s="0" t="n">
        <f aca="false">AC101-AM101</f>
        <v>0</v>
      </c>
      <c r="AX101" s="0" t="n">
        <f aca="false">AD101-AN101</f>
        <v>0</v>
      </c>
      <c r="AY101" s="0" t="n">
        <f aca="false">AE101-AO101</f>
        <v>0</v>
      </c>
      <c r="AZ101" s="0" t="n">
        <f aca="false">MAX(0,MIN(AP101,$BT101-SUMIF($AP$2:$AY$2,"&lt;"&amp;AP$2,$AP101:$AY101)))</f>
        <v>0</v>
      </c>
      <c r="BA101" s="0" t="n">
        <f aca="false">MAX(0,MIN(AQ101,$BT101-SUMIF($AP$2:$AY$2,"&lt;"&amp;AQ$2,$AP101:$AY101)))</f>
        <v>0</v>
      </c>
      <c r="BB101" s="0" t="n">
        <f aca="false">MAX(0,MIN(AR101,$BT101-SUMIF($AP$2:$AY$2,"&lt;"&amp;AR$2,$AP101:$AY101)))</f>
        <v>0</v>
      </c>
      <c r="BC101" s="0" t="n">
        <f aca="false">MAX(0,MIN(AS101,$BT101-SUMIF($AP$2:$AY$2,"&lt;"&amp;AS$2,$AP101:$AY101)))</f>
        <v>0</v>
      </c>
      <c r="BD101" s="0" t="n">
        <f aca="false">MAX(0,MIN(AT101,$BT101-SUMIF($AP$2:$AY$2,"&lt;"&amp;AT$2,$AP101:$AY101)))</f>
        <v>0</v>
      </c>
      <c r="BE101" s="0" t="n">
        <f aca="false">MAX(0,MIN(AU101,$BT101-SUMIF($AP$2:$AY$2,"&lt;"&amp;AU$2,$AP101:$AY101)))</f>
        <v>0</v>
      </c>
      <c r="BF101" s="0" t="n">
        <f aca="false">MAX(0,MIN(AV101,$BT101-SUMIF($AP$2:$AY$2,"&lt;"&amp;AV$2,$AP101:$AY101)))</f>
        <v>0</v>
      </c>
      <c r="BG101" s="0" t="n">
        <f aca="false">MAX(0,MIN(AW101,$BT101-SUMIF($AP$2:$AY$2,"&lt;"&amp;AW$2,$AP101:$AY101)))</f>
        <v>0</v>
      </c>
      <c r="BH101" s="0" t="n">
        <f aca="false">MAX(0,MIN(AX101,$BT101-SUMIF($AP$2:$AY$2,"&lt;"&amp;AX$2,$AP101:$AY101)))</f>
        <v>0</v>
      </c>
      <c r="BI101" s="0" t="n">
        <f aca="false">MAX(0,MIN(AY101,$BT101-SUMIF($AP$2:$AY$2,"&lt;"&amp;AY$2,$AP101:$AY101)))</f>
        <v>0</v>
      </c>
      <c r="BJ101" s="0" t="n">
        <f aca="false">ROUND(V101-AF101-AZ101,2)</f>
        <v>0</v>
      </c>
      <c r="BK101" s="0" t="n">
        <f aca="false">ROUND(W101-AG101-BA101,2)</f>
        <v>0</v>
      </c>
      <c r="BL101" s="0" t="n">
        <f aca="false">ROUND(X101-AH101-BB101,2)</f>
        <v>0</v>
      </c>
      <c r="BM101" s="0" t="n">
        <f aca="false">ROUND(Y101-AI101-BC101,2)</f>
        <v>0</v>
      </c>
      <c r="BN101" s="0" t="n">
        <f aca="false">ROUND(Z101-AJ101-BD101,2)</f>
        <v>0</v>
      </c>
      <c r="BO101" s="0" t="n">
        <f aca="false">ROUND(AA101-AK101-BE101,2)</f>
        <v>0</v>
      </c>
      <c r="BP101" s="0" t="n">
        <f aca="false">ROUND(AB101-AL101-BF101,2)</f>
        <v>0</v>
      </c>
      <c r="BQ101" s="0" t="n">
        <f aca="false">ROUND(AC101-AM101-BG101,2)</f>
        <v>0</v>
      </c>
      <c r="BR101" s="0" t="n">
        <f aca="false">ROUND(AD101-AN101-BH101,2)</f>
        <v>0</v>
      </c>
      <c r="BS101" s="0" t="n">
        <f aca="false">ROUND(AE101-AO101-BI101,2)</f>
        <v>0</v>
      </c>
      <c r="BT101" s="0" t="n">
        <f aca="false">MAX(0,Plan!$C$4-SUM(AF101:AO101))</f>
        <v>650</v>
      </c>
      <c r="BU101" s="0" t="n">
        <f aca="false">ROUND(SUM(BJ101:BS101),2)</f>
        <v>0</v>
      </c>
      <c r="BV101" s="0" t="n">
        <f aca="false">SUM(AF101:AO101)+SUM(AZ101:BI101)</f>
        <v>0</v>
      </c>
      <c r="BW101" s="0" t="n">
        <f aca="false">SUM(L101:U101)</f>
        <v>0</v>
      </c>
    </row>
    <row r="102" customFormat="false" ht="15" hidden="false" customHeight="false" outlineLevel="0" collapsed="false">
      <c r="A102" s="0" t="n">
        <v>97</v>
      </c>
      <c r="B102" s="0" t="n">
        <f aca="false">BJ101</f>
        <v>0</v>
      </c>
      <c r="C102" s="0" t="n">
        <f aca="false">BK101</f>
        <v>0</v>
      </c>
      <c r="D102" s="0" t="n">
        <f aca="false">BL101</f>
        <v>0</v>
      </c>
      <c r="E102" s="0" t="n">
        <f aca="false">BM101</f>
        <v>0</v>
      </c>
      <c r="F102" s="0" t="n">
        <f aca="false">BN101</f>
        <v>0</v>
      </c>
      <c r="G102" s="0" t="n">
        <f aca="false">BO101</f>
        <v>0</v>
      </c>
      <c r="H102" s="0" t="n">
        <f aca="false">BP101</f>
        <v>0</v>
      </c>
      <c r="I102" s="0" t="n">
        <f aca="false">BQ101</f>
        <v>0</v>
      </c>
      <c r="J102" s="0" t="n">
        <f aca="false">BR101</f>
        <v>0</v>
      </c>
      <c r="K102" s="0" t="n">
        <f aca="false">BS101</f>
        <v>0</v>
      </c>
      <c r="L102" s="0" t="n">
        <f aca="false">ROUND(B102*N(Debts!$D$5)/12,2)</f>
        <v>0</v>
      </c>
      <c r="M102" s="0" t="n">
        <f aca="false">ROUND(C102*N(Debts!$D$6)/12,2)</f>
        <v>0</v>
      </c>
      <c r="N102" s="0" t="n">
        <f aca="false">ROUND(D102*N(Debts!$D$7)/12,2)</f>
        <v>0</v>
      </c>
      <c r="O102" s="0" t="n">
        <f aca="false">ROUND(E102*N(Debts!$D$8)/12,2)</f>
        <v>0</v>
      </c>
      <c r="P102" s="0" t="n">
        <f aca="false">ROUND(F102*N(Debts!$D$9)/12,2)</f>
        <v>0</v>
      </c>
      <c r="Q102" s="0" t="n">
        <f aca="false">ROUND(G102*N(Debts!$D$10)/12,2)</f>
        <v>0</v>
      </c>
      <c r="R102" s="0" t="n">
        <f aca="false">ROUND(H102*N(Debts!$D$11)/12,2)</f>
        <v>0</v>
      </c>
      <c r="S102" s="0" t="n">
        <f aca="false">ROUND(I102*N(Debts!$D$12)/12,2)</f>
        <v>0</v>
      </c>
      <c r="T102" s="0" t="n">
        <f aca="false">ROUND(J102*N(Debts!$D$13)/12,2)</f>
        <v>0</v>
      </c>
      <c r="U102" s="0" t="n">
        <f aca="false">ROUND(K102*N(Debts!$D$14)/12,2)</f>
        <v>0</v>
      </c>
      <c r="V102" s="0" t="n">
        <f aca="false">B102+L102</f>
        <v>0</v>
      </c>
      <c r="W102" s="0" t="n">
        <f aca="false">C102+M102</f>
        <v>0</v>
      </c>
      <c r="X102" s="0" t="n">
        <f aca="false">D102+N102</f>
        <v>0</v>
      </c>
      <c r="Y102" s="0" t="n">
        <f aca="false">E102+O102</f>
        <v>0</v>
      </c>
      <c r="Z102" s="0" t="n">
        <f aca="false">F102+P102</f>
        <v>0</v>
      </c>
      <c r="AA102" s="0" t="n">
        <f aca="false">G102+Q102</f>
        <v>0</v>
      </c>
      <c r="AB102" s="0" t="n">
        <f aca="false">H102+R102</f>
        <v>0</v>
      </c>
      <c r="AC102" s="0" t="n">
        <f aca="false">I102+S102</f>
        <v>0</v>
      </c>
      <c r="AD102" s="0" t="n">
        <f aca="false">J102+T102</f>
        <v>0</v>
      </c>
      <c r="AE102" s="0" t="n">
        <f aca="false">K102+U102</f>
        <v>0</v>
      </c>
      <c r="AF102" s="0" t="n">
        <f aca="false">MIN(N(Debts!$E$5),V102)</f>
        <v>0</v>
      </c>
      <c r="AG102" s="0" t="n">
        <f aca="false">MIN(N(Debts!$E$6),W102)</f>
        <v>0</v>
      </c>
      <c r="AH102" s="0" t="n">
        <f aca="false">MIN(N(Debts!$E$7),X102)</f>
        <v>0</v>
      </c>
      <c r="AI102" s="0" t="n">
        <f aca="false">MIN(N(Debts!$E$8),Y102)</f>
        <v>0</v>
      </c>
      <c r="AJ102" s="0" t="n">
        <f aca="false">MIN(N(Debts!$E$9),Z102)</f>
        <v>0</v>
      </c>
      <c r="AK102" s="0" t="n">
        <f aca="false">MIN(N(Debts!$E$10),AA102)</f>
        <v>0</v>
      </c>
      <c r="AL102" s="0" t="n">
        <f aca="false">MIN(N(Debts!$E$11),AB102)</f>
        <v>0</v>
      </c>
      <c r="AM102" s="0" t="n">
        <f aca="false">MIN(N(Debts!$E$12),AC102)</f>
        <v>0</v>
      </c>
      <c r="AN102" s="0" t="n">
        <f aca="false">MIN(N(Debts!$E$13),AD102)</f>
        <v>0</v>
      </c>
      <c r="AO102" s="0" t="n">
        <f aca="false">MIN(N(Debts!$E$14),AE102)</f>
        <v>0</v>
      </c>
      <c r="AP102" s="0" t="n">
        <f aca="false">V102-AF102</f>
        <v>0</v>
      </c>
      <c r="AQ102" s="0" t="n">
        <f aca="false">W102-AG102</f>
        <v>0</v>
      </c>
      <c r="AR102" s="0" t="n">
        <f aca="false">X102-AH102</f>
        <v>0</v>
      </c>
      <c r="AS102" s="0" t="n">
        <f aca="false">Y102-AI102</f>
        <v>0</v>
      </c>
      <c r="AT102" s="0" t="n">
        <f aca="false">Z102-AJ102</f>
        <v>0</v>
      </c>
      <c r="AU102" s="0" t="n">
        <f aca="false">AA102-AK102</f>
        <v>0</v>
      </c>
      <c r="AV102" s="0" t="n">
        <f aca="false">AB102-AL102</f>
        <v>0</v>
      </c>
      <c r="AW102" s="0" t="n">
        <f aca="false">AC102-AM102</f>
        <v>0</v>
      </c>
      <c r="AX102" s="0" t="n">
        <f aca="false">AD102-AN102</f>
        <v>0</v>
      </c>
      <c r="AY102" s="0" t="n">
        <f aca="false">AE102-AO102</f>
        <v>0</v>
      </c>
      <c r="AZ102" s="0" t="n">
        <f aca="false">MAX(0,MIN(AP102,$BT102-SUMIF($AP$2:$AY$2,"&lt;"&amp;AP$2,$AP102:$AY102)))</f>
        <v>0</v>
      </c>
      <c r="BA102" s="0" t="n">
        <f aca="false">MAX(0,MIN(AQ102,$BT102-SUMIF($AP$2:$AY$2,"&lt;"&amp;AQ$2,$AP102:$AY102)))</f>
        <v>0</v>
      </c>
      <c r="BB102" s="0" t="n">
        <f aca="false">MAX(0,MIN(AR102,$BT102-SUMIF($AP$2:$AY$2,"&lt;"&amp;AR$2,$AP102:$AY102)))</f>
        <v>0</v>
      </c>
      <c r="BC102" s="0" t="n">
        <f aca="false">MAX(0,MIN(AS102,$BT102-SUMIF($AP$2:$AY$2,"&lt;"&amp;AS$2,$AP102:$AY102)))</f>
        <v>0</v>
      </c>
      <c r="BD102" s="0" t="n">
        <f aca="false">MAX(0,MIN(AT102,$BT102-SUMIF($AP$2:$AY$2,"&lt;"&amp;AT$2,$AP102:$AY102)))</f>
        <v>0</v>
      </c>
      <c r="BE102" s="0" t="n">
        <f aca="false">MAX(0,MIN(AU102,$BT102-SUMIF($AP$2:$AY$2,"&lt;"&amp;AU$2,$AP102:$AY102)))</f>
        <v>0</v>
      </c>
      <c r="BF102" s="0" t="n">
        <f aca="false">MAX(0,MIN(AV102,$BT102-SUMIF($AP$2:$AY$2,"&lt;"&amp;AV$2,$AP102:$AY102)))</f>
        <v>0</v>
      </c>
      <c r="BG102" s="0" t="n">
        <f aca="false">MAX(0,MIN(AW102,$BT102-SUMIF($AP$2:$AY$2,"&lt;"&amp;AW$2,$AP102:$AY102)))</f>
        <v>0</v>
      </c>
      <c r="BH102" s="0" t="n">
        <f aca="false">MAX(0,MIN(AX102,$BT102-SUMIF($AP$2:$AY$2,"&lt;"&amp;AX$2,$AP102:$AY102)))</f>
        <v>0</v>
      </c>
      <c r="BI102" s="0" t="n">
        <f aca="false">MAX(0,MIN(AY102,$BT102-SUMIF($AP$2:$AY$2,"&lt;"&amp;AY$2,$AP102:$AY102)))</f>
        <v>0</v>
      </c>
      <c r="BJ102" s="0" t="n">
        <f aca="false">ROUND(V102-AF102-AZ102,2)</f>
        <v>0</v>
      </c>
      <c r="BK102" s="0" t="n">
        <f aca="false">ROUND(W102-AG102-BA102,2)</f>
        <v>0</v>
      </c>
      <c r="BL102" s="0" t="n">
        <f aca="false">ROUND(X102-AH102-BB102,2)</f>
        <v>0</v>
      </c>
      <c r="BM102" s="0" t="n">
        <f aca="false">ROUND(Y102-AI102-BC102,2)</f>
        <v>0</v>
      </c>
      <c r="BN102" s="0" t="n">
        <f aca="false">ROUND(Z102-AJ102-BD102,2)</f>
        <v>0</v>
      </c>
      <c r="BO102" s="0" t="n">
        <f aca="false">ROUND(AA102-AK102-BE102,2)</f>
        <v>0</v>
      </c>
      <c r="BP102" s="0" t="n">
        <f aca="false">ROUND(AB102-AL102-BF102,2)</f>
        <v>0</v>
      </c>
      <c r="BQ102" s="0" t="n">
        <f aca="false">ROUND(AC102-AM102-BG102,2)</f>
        <v>0</v>
      </c>
      <c r="BR102" s="0" t="n">
        <f aca="false">ROUND(AD102-AN102-BH102,2)</f>
        <v>0</v>
      </c>
      <c r="BS102" s="0" t="n">
        <f aca="false">ROUND(AE102-AO102-BI102,2)</f>
        <v>0</v>
      </c>
      <c r="BT102" s="0" t="n">
        <f aca="false">MAX(0,Plan!$C$4-SUM(AF102:AO102))</f>
        <v>650</v>
      </c>
      <c r="BU102" s="0" t="n">
        <f aca="false">ROUND(SUM(BJ102:BS102),2)</f>
        <v>0</v>
      </c>
      <c r="BV102" s="0" t="n">
        <f aca="false">SUM(AF102:AO102)+SUM(AZ102:BI102)</f>
        <v>0</v>
      </c>
      <c r="BW102" s="0" t="n">
        <f aca="false">SUM(L102:U102)</f>
        <v>0</v>
      </c>
    </row>
    <row r="103" customFormat="false" ht="15" hidden="false" customHeight="false" outlineLevel="0" collapsed="false">
      <c r="A103" s="0" t="n">
        <v>98</v>
      </c>
      <c r="B103" s="0" t="n">
        <f aca="false">BJ102</f>
        <v>0</v>
      </c>
      <c r="C103" s="0" t="n">
        <f aca="false">BK102</f>
        <v>0</v>
      </c>
      <c r="D103" s="0" t="n">
        <f aca="false">BL102</f>
        <v>0</v>
      </c>
      <c r="E103" s="0" t="n">
        <f aca="false">BM102</f>
        <v>0</v>
      </c>
      <c r="F103" s="0" t="n">
        <f aca="false">BN102</f>
        <v>0</v>
      </c>
      <c r="G103" s="0" t="n">
        <f aca="false">BO102</f>
        <v>0</v>
      </c>
      <c r="H103" s="0" t="n">
        <f aca="false">BP102</f>
        <v>0</v>
      </c>
      <c r="I103" s="0" t="n">
        <f aca="false">BQ102</f>
        <v>0</v>
      </c>
      <c r="J103" s="0" t="n">
        <f aca="false">BR102</f>
        <v>0</v>
      </c>
      <c r="K103" s="0" t="n">
        <f aca="false">BS102</f>
        <v>0</v>
      </c>
      <c r="L103" s="0" t="n">
        <f aca="false">ROUND(B103*N(Debts!$D$5)/12,2)</f>
        <v>0</v>
      </c>
      <c r="M103" s="0" t="n">
        <f aca="false">ROUND(C103*N(Debts!$D$6)/12,2)</f>
        <v>0</v>
      </c>
      <c r="N103" s="0" t="n">
        <f aca="false">ROUND(D103*N(Debts!$D$7)/12,2)</f>
        <v>0</v>
      </c>
      <c r="O103" s="0" t="n">
        <f aca="false">ROUND(E103*N(Debts!$D$8)/12,2)</f>
        <v>0</v>
      </c>
      <c r="P103" s="0" t="n">
        <f aca="false">ROUND(F103*N(Debts!$D$9)/12,2)</f>
        <v>0</v>
      </c>
      <c r="Q103" s="0" t="n">
        <f aca="false">ROUND(G103*N(Debts!$D$10)/12,2)</f>
        <v>0</v>
      </c>
      <c r="R103" s="0" t="n">
        <f aca="false">ROUND(H103*N(Debts!$D$11)/12,2)</f>
        <v>0</v>
      </c>
      <c r="S103" s="0" t="n">
        <f aca="false">ROUND(I103*N(Debts!$D$12)/12,2)</f>
        <v>0</v>
      </c>
      <c r="T103" s="0" t="n">
        <f aca="false">ROUND(J103*N(Debts!$D$13)/12,2)</f>
        <v>0</v>
      </c>
      <c r="U103" s="0" t="n">
        <f aca="false">ROUND(K103*N(Debts!$D$14)/12,2)</f>
        <v>0</v>
      </c>
      <c r="V103" s="0" t="n">
        <f aca="false">B103+L103</f>
        <v>0</v>
      </c>
      <c r="W103" s="0" t="n">
        <f aca="false">C103+M103</f>
        <v>0</v>
      </c>
      <c r="X103" s="0" t="n">
        <f aca="false">D103+N103</f>
        <v>0</v>
      </c>
      <c r="Y103" s="0" t="n">
        <f aca="false">E103+O103</f>
        <v>0</v>
      </c>
      <c r="Z103" s="0" t="n">
        <f aca="false">F103+P103</f>
        <v>0</v>
      </c>
      <c r="AA103" s="0" t="n">
        <f aca="false">G103+Q103</f>
        <v>0</v>
      </c>
      <c r="AB103" s="0" t="n">
        <f aca="false">H103+R103</f>
        <v>0</v>
      </c>
      <c r="AC103" s="0" t="n">
        <f aca="false">I103+S103</f>
        <v>0</v>
      </c>
      <c r="AD103" s="0" t="n">
        <f aca="false">J103+T103</f>
        <v>0</v>
      </c>
      <c r="AE103" s="0" t="n">
        <f aca="false">K103+U103</f>
        <v>0</v>
      </c>
      <c r="AF103" s="0" t="n">
        <f aca="false">MIN(N(Debts!$E$5),V103)</f>
        <v>0</v>
      </c>
      <c r="AG103" s="0" t="n">
        <f aca="false">MIN(N(Debts!$E$6),W103)</f>
        <v>0</v>
      </c>
      <c r="AH103" s="0" t="n">
        <f aca="false">MIN(N(Debts!$E$7),X103)</f>
        <v>0</v>
      </c>
      <c r="AI103" s="0" t="n">
        <f aca="false">MIN(N(Debts!$E$8),Y103)</f>
        <v>0</v>
      </c>
      <c r="AJ103" s="0" t="n">
        <f aca="false">MIN(N(Debts!$E$9),Z103)</f>
        <v>0</v>
      </c>
      <c r="AK103" s="0" t="n">
        <f aca="false">MIN(N(Debts!$E$10),AA103)</f>
        <v>0</v>
      </c>
      <c r="AL103" s="0" t="n">
        <f aca="false">MIN(N(Debts!$E$11),AB103)</f>
        <v>0</v>
      </c>
      <c r="AM103" s="0" t="n">
        <f aca="false">MIN(N(Debts!$E$12),AC103)</f>
        <v>0</v>
      </c>
      <c r="AN103" s="0" t="n">
        <f aca="false">MIN(N(Debts!$E$13),AD103)</f>
        <v>0</v>
      </c>
      <c r="AO103" s="0" t="n">
        <f aca="false">MIN(N(Debts!$E$14),AE103)</f>
        <v>0</v>
      </c>
      <c r="AP103" s="0" t="n">
        <f aca="false">V103-AF103</f>
        <v>0</v>
      </c>
      <c r="AQ103" s="0" t="n">
        <f aca="false">W103-AG103</f>
        <v>0</v>
      </c>
      <c r="AR103" s="0" t="n">
        <f aca="false">X103-AH103</f>
        <v>0</v>
      </c>
      <c r="AS103" s="0" t="n">
        <f aca="false">Y103-AI103</f>
        <v>0</v>
      </c>
      <c r="AT103" s="0" t="n">
        <f aca="false">Z103-AJ103</f>
        <v>0</v>
      </c>
      <c r="AU103" s="0" t="n">
        <f aca="false">AA103-AK103</f>
        <v>0</v>
      </c>
      <c r="AV103" s="0" t="n">
        <f aca="false">AB103-AL103</f>
        <v>0</v>
      </c>
      <c r="AW103" s="0" t="n">
        <f aca="false">AC103-AM103</f>
        <v>0</v>
      </c>
      <c r="AX103" s="0" t="n">
        <f aca="false">AD103-AN103</f>
        <v>0</v>
      </c>
      <c r="AY103" s="0" t="n">
        <f aca="false">AE103-AO103</f>
        <v>0</v>
      </c>
      <c r="AZ103" s="0" t="n">
        <f aca="false">MAX(0,MIN(AP103,$BT103-SUMIF($AP$2:$AY$2,"&lt;"&amp;AP$2,$AP103:$AY103)))</f>
        <v>0</v>
      </c>
      <c r="BA103" s="0" t="n">
        <f aca="false">MAX(0,MIN(AQ103,$BT103-SUMIF($AP$2:$AY$2,"&lt;"&amp;AQ$2,$AP103:$AY103)))</f>
        <v>0</v>
      </c>
      <c r="BB103" s="0" t="n">
        <f aca="false">MAX(0,MIN(AR103,$BT103-SUMIF($AP$2:$AY$2,"&lt;"&amp;AR$2,$AP103:$AY103)))</f>
        <v>0</v>
      </c>
      <c r="BC103" s="0" t="n">
        <f aca="false">MAX(0,MIN(AS103,$BT103-SUMIF($AP$2:$AY$2,"&lt;"&amp;AS$2,$AP103:$AY103)))</f>
        <v>0</v>
      </c>
      <c r="BD103" s="0" t="n">
        <f aca="false">MAX(0,MIN(AT103,$BT103-SUMIF($AP$2:$AY$2,"&lt;"&amp;AT$2,$AP103:$AY103)))</f>
        <v>0</v>
      </c>
      <c r="BE103" s="0" t="n">
        <f aca="false">MAX(0,MIN(AU103,$BT103-SUMIF($AP$2:$AY$2,"&lt;"&amp;AU$2,$AP103:$AY103)))</f>
        <v>0</v>
      </c>
      <c r="BF103" s="0" t="n">
        <f aca="false">MAX(0,MIN(AV103,$BT103-SUMIF($AP$2:$AY$2,"&lt;"&amp;AV$2,$AP103:$AY103)))</f>
        <v>0</v>
      </c>
      <c r="BG103" s="0" t="n">
        <f aca="false">MAX(0,MIN(AW103,$BT103-SUMIF($AP$2:$AY$2,"&lt;"&amp;AW$2,$AP103:$AY103)))</f>
        <v>0</v>
      </c>
      <c r="BH103" s="0" t="n">
        <f aca="false">MAX(0,MIN(AX103,$BT103-SUMIF($AP$2:$AY$2,"&lt;"&amp;AX$2,$AP103:$AY103)))</f>
        <v>0</v>
      </c>
      <c r="BI103" s="0" t="n">
        <f aca="false">MAX(0,MIN(AY103,$BT103-SUMIF($AP$2:$AY$2,"&lt;"&amp;AY$2,$AP103:$AY103)))</f>
        <v>0</v>
      </c>
      <c r="BJ103" s="0" t="n">
        <f aca="false">ROUND(V103-AF103-AZ103,2)</f>
        <v>0</v>
      </c>
      <c r="BK103" s="0" t="n">
        <f aca="false">ROUND(W103-AG103-BA103,2)</f>
        <v>0</v>
      </c>
      <c r="BL103" s="0" t="n">
        <f aca="false">ROUND(X103-AH103-BB103,2)</f>
        <v>0</v>
      </c>
      <c r="BM103" s="0" t="n">
        <f aca="false">ROUND(Y103-AI103-BC103,2)</f>
        <v>0</v>
      </c>
      <c r="BN103" s="0" t="n">
        <f aca="false">ROUND(Z103-AJ103-BD103,2)</f>
        <v>0</v>
      </c>
      <c r="BO103" s="0" t="n">
        <f aca="false">ROUND(AA103-AK103-BE103,2)</f>
        <v>0</v>
      </c>
      <c r="BP103" s="0" t="n">
        <f aca="false">ROUND(AB103-AL103-BF103,2)</f>
        <v>0</v>
      </c>
      <c r="BQ103" s="0" t="n">
        <f aca="false">ROUND(AC103-AM103-BG103,2)</f>
        <v>0</v>
      </c>
      <c r="BR103" s="0" t="n">
        <f aca="false">ROUND(AD103-AN103-BH103,2)</f>
        <v>0</v>
      </c>
      <c r="BS103" s="0" t="n">
        <f aca="false">ROUND(AE103-AO103-BI103,2)</f>
        <v>0</v>
      </c>
      <c r="BT103" s="0" t="n">
        <f aca="false">MAX(0,Plan!$C$4-SUM(AF103:AO103))</f>
        <v>650</v>
      </c>
      <c r="BU103" s="0" t="n">
        <f aca="false">ROUND(SUM(BJ103:BS103),2)</f>
        <v>0</v>
      </c>
      <c r="BV103" s="0" t="n">
        <f aca="false">SUM(AF103:AO103)+SUM(AZ103:BI103)</f>
        <v>0</v>
      </c>
      <c r="BW103" s="0" t="n">
        <f aca="false">SUM(L103:U103)</f>
        <v>0</v>
      </c>
    </row>
    <row r="104" customFormat="false" ht="15" hidden="false" customHeight="false" outlineLevel="0" collapsed="false">
      <c r="A104" s="0" t="n">
        <v>99</v>
      </c>
      <c r="B104" s="0" t="n">
        <f aca="false">BJ103</f>
        <v>0</v>
      </c>
      <c r="C104" s="0" t="n">
        <f aca="false">BK103</f>
        <v>0</v>
      </c>
      <c r="D104" s="0" t="n">
        <f aca="false">BL103</f>
        <v>0</v>
      </c>
      <c r="E104" s="0" t="n">
        <f aca="false">BM103</f>
        <v>0</v>
      </c>
      <c r="F104" s="0" t="n">
        <f aca="false">BN103</f>
        <v>0</v>
      </c>
      <c r="G104" s="0" t="n">
        <f aca="false">BO103</f>
        <v>0</v>
      </c>
      <c r="H104" s="0" t="n">
        <f aca="false">BP103</f>
        <v>0</v>
      </c>
      <c r="I104" s="0" t="n">
        <f aca="false">BQ103</f>
        <v>0</v>
      </c>
      <c r="J104" s="0" t="n">
        <f aca="false">BR103</f>
        <v>0</v>
      </c>
      <c r="K104" s="0" t="n">
        <f aca="false">BS103</f>
        <v>0</v>
      </c>
      <c r="L104" s="0" t="n">
        <f aca="false">ROUND(B104*N(Debts!$D$5)/12,2)</f>
        <v>0</v>
      </c>
      <c r="M104" s="0" t="n">
        <f aca="false">ROUND(C104*N(Debts!$D$6)/12,2)</f>
        <v>0</v>
      </c>
      <c r="N104" s="0" t="n">
        <f aca="false">ROUND(D104*N(Debts!$D$7)/12,2)</f>
        <v>0</v>
      </c>
      <c r="O104" s="0" t="n">
        <f aca="false">ROUND(E104*N(Debts!$D$8)/12,2)</f>
        <v>0</v>
      </c>
      <c r="P104" s="0" t="n">
        <f aca="false">ROUND(F104*N(Debts!$D$9)/12,2)</f>
        <v>0</v>
      </c>
      <c r="Q104" s="0" t="n">
        <f aca="false">ROUND(G104*N(Debts!$D$10)/12,2)</f>
        <v>0</v>
      </c>
      <c r="R104" s="0" t="n">
        <f aca="false">ROUND(H104*N(Debts!$D$11)/12,2)</f>
        <v>0</v>
      </c>
      <c r="S104" s="0" t="n">
        <f aca="false">ROUND(I104*N(Debts!$D$12)/12,2)</f>
        <v>0</v>
      </c>
      <c r="T104" s="0" t="n">
        <f aca="false">ROUND(J104*N(Debts!$D$13)/12,2)</f>
        <v>0</v>
      </c>
      <c r="U104" s="0" t="n">
        <f aca="false">ROUND(K104*N(Debts!$D$14)/12,2)</f>
        <v>0</v>
      </c>
      <c r="V104" s="0" t="n">
        <f aca="false">B104+L104</f>
        <v>0</v>
      </c>
      <c r="W104" s="0" t="n">
        <f aca="false">C104+M104</f>
        <v>0</v>
      </c>
      <c r="X104" s="0" t="n">
        <f aca="false">D104+N104</f>
        <v>0</v>
      </c>
      <c r="Y104" s="0" t="n">
        <f aca="false">E104+O104</f>
        <v>0</v>
      </c>
      <c r="Z104" s="0" t="n">
        <f aca="false">F104+P104</f>
        <v>0</v>
      </c>
      <c r="AA104" s="0" t="n">
        <f aca="false">G104+Q104</f>
        <v>0</v>
      </c>
      <c r="AB104" s="0" t="n">
        <f aca="false">H104+R104</f>
        <v>0</v>
      </c>
      <c r="AC104" s="0" t="n">
        <f aca="false">I104+S104</f>
        <v>0</v>
      </c>
      <c r="AD104" s="0" t="n">
        <f aca="false">J104+T104</f>
        <v>0</v>
      </c>
      <c r="AE104" s="0" t="n">
        <f aca="false">K104+U104</f>
        <v>0</v>
      </c>
      <c r="AF104" s="0" t="n">
        <f aca="false">MIN(N(Debts!$E$5),V104)</f>
        <v>0</v>
      </c>
      <c r="AG104" s="0" t="n">
        <f aca="false">MIN(N(Debts!$E$6),W104)</f>
        <v>0</v>
      </c>
      <c r="AH104" s="0" t="n">
        <f aca="false">MIN(N(Debts!$E$7),X104)</f>
        <v>0</v>
      </c>
      <c r="AI104" s="0" t="n">
        <f aca="false">MIN(N(Debts!$E$8),Y104)</f>
        <v>0</v>
      </c>
      <c r="AJ104" s="0" t="n">
        <f aca="false">MIN(N(Debts!$E$9),Z104)</f>
        <v>0</v>
      </c>
      <c r="AK104" s="0" t="n">
        <f aca="false">MIN(N(Debts!$E$10),AA104)</f>
        <v>0</v>
      </c>
      <c r="AL104" s="0" t="n">
        <f aca="false">MIN(N(Debts!$E$11),AB104)</f>
        <v>0</v>
      </c>
      <c r="AM104" s="0" t="n">
        <f aca="false">MIN(N(Debts!$E$12),AC104)</f>
        <v>0</v>
      </c>
      <c r="AN104" s="0" t="n">
        <f aca="false">MIN(N(Debts!$E$13),AD104)</f>
        <v>0</v>
      </c>
      <c r="AO104" s="0" t="n">
        <f aca="false">MIN(N(Debts!$E$14),AE104)</f>
        <v>0</v>
      </c>
      <c r="AP104" s="0" t="n">
        <f aca="false">V104-AF104</f>
        <v>0</v>
      </c>
      <c r="AQ104" s="0" t="n">
        <f aca="false">W104-AG104</f>
        <v>0</v>
      </c>
      <c r="AR104" s="0" t="n">
        <f aca="false">X104-AH104</f>
        <v>0</v>
      </c>
      <c r="AS104" s="0" t="n">
        <f aca="false">Y104-AI104</f>
        <v>0</v>
      </c>
      <c r="AT104" s="0" t="n">
        <f aca="false">Z104-AJ104</f>
        <v>0</v>
      </c>
      <c r="AU104" s="0" t="n">
        <f aca="false">AA104-AK104</f>
        <v>0</v>
      </c>
      <c r="AV104" s="0" t="n">
        <f aca="false">AB104-AL104</f>
        <v>0</v>
      </c>
      <c r="AW104" s="0" t="n">
        <f aca="false">AC104-AM104</f>
        <v>0</v>
      </c>
      <c r="AX104" s="0" t="n">
        <f aca="false">AD104-AN104</f>
        <v>0</v>
      </c>
      <c r="AY104" s="0" t="n">
        <f aca="false">AE104-AO104</f>
        <v>0</v>
      </c>
      <c r="AZ104" s="0" t="n">
        <f aca="false">MAX(0,MIN(AP104,$BT104-SUMIF($AP$2:$AY$2,"&lt;"&amp;AP$2,$AP104:$AY104)))</f>
        <v>0</v>
      </c>
      <c r="BA104" s="0" t="n">
        <f aca="false">MAX(0,MIN(AQ104,$BT104-SUMIF($AP$2:$AY$2,"&lt;"&amp;AQ$2,$AP104:$AY104)))</f>
        <v>0</v>
      </c>
      <c r="BB104" s="0" t="n">
        <f aca="false">MAX(0,MIN(AR104,$BT104-SUMIF($AP$2:$AY$2,"&lt;"&amp;AR$2,$AP104:$AY104)))</f>
        <v>0</v>
      </c>
      <c r="BC104" s="0" t="n">
        <f aca="false">MAX(0,MIN(AS104,$BT104-SUMIF($AP$2:$AY$2,"&lt;"&amp;AS$2,$AP104:$AY104)))</f>
        <v>0</v>
      </c>
      <c r="BD104" s="0" t="n">
        <f aca="false">MAX(0,MIN(AT104,$BT104-SUMIF($AP$2:$AY$2,"&lt;"&amp;AT$2,$AP104:$AY104)))</f>
        <v>0</v>
      </c>
      <c r="BE104" s="0" t="n">
        <f aca="false">MAX(0,MIN(AU104,$BT104-SUMIF($AP$2:$AY$2,"&lt;"&amp;AU$2,$AP104:$AY104)))</f>
        <v>0</v>
      </c>
      <c r="BF104" s="0" t="n">
        <f aca="false">MAX(0,MIN(AV104,$BT104-SUMIF($AP$2:$AY$2,"&lt;"&amp;AV$2,$AP104:$AY104)))</f>
        <v>0</v>
      </c>
      <c r="BG104" s="0" t="n">
        <f aca="false">MAX(0,MIN(AW104,$BT104-SUMIF($AP$2:$AY$2,"&lt;"&amp;AW$2,$AP104:$AY104)))</f>
        <v>0</v>
      </c>
      <c r="BH104" s="0" t="n">
        <f aca="false">MAX(0,MIN(AX104,$BT104-SUMIF($AP$2:$AY$2,"&lt;"&amp;AX$2,$AP104:$AY104)))</f>
        <v>0</v>
      </c>
      <c r="BI104" s="0" t="n">
        <f aca="false">MAX(0,MIN(AY104,$BT104-SUMIF($AP$2:$AY$2,"&lt;"&amp;AY$2,$AP104:$AY104)))</f>
        <v>0</v>
      </c>
      <c r="BJ104" s="0" t="n">
        <f aca="false">ROUND(V104-AF104-AZ104,2)</f>
        <v>0</v>
      </c>
      <c r="BK104" s="0" t="n">
        <f aca="false">ROUND(W104-AG104-BA104,2)</f>
        <v>0</v>
      </c>
      <c r="BL104" s="0" t="n">
        <f aca="false">ROUND(X104-AH104-BB104,2)</f>
        <v>0</v>
      </c>
      <c r="BM104" s="0" t="n">
        <f aca="false">ROUND(Y104-AI104-BC104,2)</f>
        <v>0</v>
      </c>
      <c r="BN104" s="0" t="n">
        <f aca="false">ROUND(Z104-AJ104-BD104,2)</f>
        <v>0</v>
      </c>
      <c r="BO104" s="0" t="n">
        <f aca="false">ROUND(AA104-AK104-BE104,2)</f>
        <v>0</v>
      </c>
      <c r="BP104" s="0" t="n">
        <f aca="false">ROUND(AB104-AL104-BF104,2)</f>
        <v>0</v>
      </c>
      <c r="BQ104" s="0" t="n">
        <f aca="false">ROUND(AC104-AM104-BG104,2)</f>
        <v>0</v>
      </c>
      <c r="BR104" s="0" t="n">
        <f aca="false">ROUND(AD104-AN104-BH104,2)</f>
        <v>0</v>
      </c>
      <c r="BS104" s="0" t="n">
        <f aca="false">ROUND(AE104-AO104-BI104,2)</f>
        <v>0</v>
      </c>
      <c r="BT104" s="0" t="n">
        <f aca="false">MAX(0,Plan!$C$4-SUM(AF104:AO104))</f>
        <v>650</v>
      </c>
      <c r="BU104" s="0" t="n">
        <f aca="false">ROUND(SUM(BJ104:BS104),2)</f>
        <v>0</v>
      </c>
      <c r="BV104" s="0" t="n">
        <f aca="false">SUM(AF104:AO104)+SUM(AZ104:BI104)</f>
        <v>0</v>
      </c>
      <c r="BW104" s="0" t="n">
        <f aca="false">SUM(L104:U104)</f>
        <v>0</v>
      </c>
    </row>
    <row r="105" customFormat="false" ht="15" hidden="false" customHeight="false" outlineLevel="0" collapsed="false">
      <c r="A105" s="0" t="n">
        <v>100</v>
      </c>
      <c r="B105" s="0" t="n">
        <f aca="false">BJ104</f>
        <v>0</v>
      </c>
      <c r="C105" s="0" t="n">
        <f aca="false">BK104</f>
        <v>0</v>
      </c>
      <c r="D105" s="0" t="n">
        <f aca="false">BL104</f>
        <v>0</v>
      </c>
      <c r="E105" s="0" t="n">
        <f aca="false">BM104</f>
        <v>0</v>
      </c>
      <c r="F105" s="0" t="n">
        <f aca="false">BN104</f>
        <v>0</v>
      </c>
      <c r="G105" s="0" t="n">
        <f aca="false">BO104</f>
        <v>0</v>
      </c>
      <c r="H105" s="0" t="n">
        <f aca="false">BP104</f>
        <v>0</v>
      </c>
      <c r="I105" s="0" t="n">
        <f aca="false">BQ104</f>
        <v>0</v>
      </c>
      <c r="J105" s="0" t="n">
        <f aca="false">BR104</f>
        <v>0</v>
      </c>
      <c r="K105" s="0" t="n">
        <f aca="false">BS104</f>
        <v>0</v>
      </c>
      <c r="L105" s="0" t="n">
        <f aca="false">ROUND(B105*N(Debts!$D$5)/12,2)</f>
        <v>0</v>
      </c>
      <c r="M105" s="0" t="n">
        <f aca="false">ROUND(C105*N(Debts!$D$6)/12,2)</f>
        <v>0</v>
      </c>
      <c r="N105" s="0" t="n">
        <f aca="false">ROUND(D105*N(Debts!$D$7)/12,2)</f>
        <v>0</v>
      </c>
      <c r="O105" s="0" t="n">
        <f aca="false">ROUND(E105*N(Debts!$D$8)/12,2)</f>
        <v>0</v>
      </c>
      <c r="P105" s="0" t="n">
        <f aca="false">ROUND(F105*N(Debts!$D$9)/12,2)</f>
        <v>0</v>
      </c>
      <c r="Q105" s="0" t="n">
        <f aca="false">ROUND(G105*N(Debts!$D$10)/12,2)</f>
        <v>0</v>
      </c>
      <c r="R105" s="0" t="n">
        <f aca="false">ROUND(H105*N(Debts!$D$11)/12,2)</f>
        <v>0</v>
      </c>
      <c r="S105" s="0" t="n">
        <f aca="false">ROUND(I105*N(Debts!$D$12)/12,2)</f>
        <v>0</v>
      </c>
      <c r="T105" s="0" t="n">
        <f aca="false">ROUND(J105*N(Debts!$D$13)/12,2)</f>
        <v>0</v>
      </c>
      <c r="U105" s="0" t="n">
        <f aca="false">ROUND(K105*N(Debts!$D$14)/12,2)</f>
        <v>0</v>
      </c>
      <c r="V105" s="0" t="n">
        <f aca="false">B105+L105</f>
        <v>0</v>
      </c>
      <c r="W105" s="0" t="n">
        <f aca="false">C105+M105</f>
        <v>0</v>
      </c>
      <c r="X105" s="0" t="n">
        <f aca="false">D105+N105</f>
        <v>0</v>
      </c>
      <c r="Y105" s="0" t="n">
        <f aca="false">E105+O105</f>
        <v>0</v>
      </c>
      <c r="Z105" s="0" t="n">
        <f aca="false">F105+P105</f>
        <v>0</v>
      </c>
      <c r="AA105" s="0" t="n">
        <f aca="false">G105+Q105</f>
        <v>0</v>
      </c>
      <c r="AB105" s="0" t="n">
        <f aca="false">H105+R105</f>
        <v>0</v>
      </c>
      <c r="AC105" s="0" t="n">
        <f aca="false">I105+S105</f>
        <v>0</v>
      </c>
      <c r="AD105" s="0" t="n">
        <f aca="false">J105+T105</f>
        <v>0</v>
      </c>
      <c r="AE105" s="0" t="n">
        <f aca="false">K105+U105</f>
        <v>0</v>
      </c>
      <c r="AF105" s="0" t="n">
        <f aca="false">MIN(N(Debts!$E$5),V105)</f>
        <v>0</v>
      </c>
      <c r="AG105" s="0" t="n">
        <f aca="false">MIN(N(Debts!$E$6),W105)</f>
        <v>0</v>
      </c>
      <c r="AH105" s="0" t="n">
        <f aca="false">MIN(N(Debts!$E$7),X105)</f>
        <v>0</v>
      </c>
      <c r="AI105" s="0" t="n">
        <f aca="false">MIN(N(Debts!$E$8),Y105)</f>
        <v>0</v>
      </c>
      <c r="AJ105" s="0" t="n">
        <f aca="false">MIN(N(Debts!$E$9),Z105)</f>
        <v>0</v>
      </c>
      <c r="AK105" s="0" t="n">
        <f aca="false">MIN(N(Debts!$E$10),AA105)</f>
        <v>0</v>
      </c>
      <c r="AL105" s="0" t="n">
        <f aca="false">MIN(N(Debts!$E$11),AB105)</f>
        <v>0</v>
      </c>
      <c r="AM105" s="0" t="n">
        <f aca="false">MIN(N(Debts!$E$12),AC105)</f>
        <v>0</v>
      </c>
      <c r="AN105" s="0" t="n">
        <f aca="false">MIN(N(Debts!$E$13),AD105)</f>
        <v>0</v>
      </c>
      <c r="AO105" s="0" t="n">
        <f aca="false">MIN(N(Debts!$E$14),AE105)</f>
        <v>0</v>
      </c>
      <c r="AP105" s="0" t="n">
        <f aca="false">V105-AF105</f>
        <v>0</v>
      </c>
      <c r="AQ105" s="0" t="n">
        <f aca="false">W105-AG105</f>
        <v>0</v>
      </c>
      <c r="AR105" s="0" t="n">
        <f aca="false">X105-AH105</f>
        <v>0</v>
      </c>
      <c r="AS105" s="0" t="n">
        <f aca="false">Y105-AI105</f>
        <v>0</v>
      </c>
      <c r="AT105" s="0" t="n">
        <f aca="false">Z105-AJ105</f>
        <v>0</v>
      </c>
      <c r="AU105" s="0" t="n">
        <f aca="false">AA105-AK105</f>
        <v>0</v>
      </c>
      <c r="AV105" s="0" t="n">
        <f aca="false">AB105-AL105</f>
        <v>0</v>
      </c>
      <c r="AW105" s="0" t="n">
        <f aca="false">AC105-AM105</f>
        <v>0</v>
      </c>
      <c r="AX105" s="0" t="n">
        <f aca="false">AD105-AN105</f>
        <v>0</v>
      </c>
      <c r="AY105" s="0" t="n">
        <f aca="false">AE105-AO105</f>
        <v>0</v>
      </c>
      <c r="AZ105" s="0" t="n">
        <f aca="false">MAX(0,MIN(AP105,$BT105-SUMIF($AP$2:$AY$2,"&lt;"&amp;AP$2,$AP105:$AY105)))</f>
        <v>0</v>
      </c>
      <c r="BA105" s="0" t="n">
        <f aca="false">MAX(0,MIN(AQ105,$BT105-SUMIF($AP$2:$AY$2,"&lt;"&amp;AQ$2,$AP105:$AY105)))</f>
        <v>0</v>
      </c>
      <c r="BB105" s="0" t="n">
        <f aca="false">MAX(0,MIN(AR105,$BT105-SUMIF($AP$2:$AY$2,"&lt;"&amp;AR$2,$AP105:$AY105)))</f>
        <v>0</v>
      </c>
      <c r="BC105" s="0" t="n">
        <f aca="false">MAX(0,MIN(AS105,$BT105-SUMIF($AP$2:$AY$2,"&lt;"&amp;AS$2,$AP105:$AY105)))</f>
        <v>0</v>
      </c>
      <c r="BD105" s="0" t="n">
        <f aca="false">MAX(0,MIN(AT105,$BT105-SUMIF($AP$2:$AY$2,"&lt;"&amp;AT$2,$AP105:$AY105)))</f>
        <v>0</v>
      </c>
      <c r="BE105" s="0" t="n">
        <f aca="false">MAX(0,MIN(AU105,$BT105-SUMIF($AP$2:$AY$2,"&lt;"&amp;AU$2,$AP105:$AY105)))</f>
        <v>0</v>
      </c>
      <c r="BF105" s="0" t="n">
        <f aca="false">MAX(0,MIN(AV105,$BT105-SUMIF($AP$2:$AY$2,"&lt;"&amp;AV$2,$AP105:$AY105)))</f>
        <v>0</v>
      </c>
      <c r="BG105" s="0" t="n">
        <f aca="false">MAX(0,MIN(AW105,$BT105-SUMIF($AP$2:$AY$2,"&lt;"&amp;AW$2,$AP105:$AY105)))</f>
        <v>0</v>
      </c>
      <c r="BH105" s="0" t="n">
        <f aca="false">MAX(0,MIN(AX105,$BT105-SUMIF($AP$2:$AY$2,"&lt;"&amp;AX$2,$AP105:$AY105)))</f>
        <v>0</v>
      </c>
      <c r="BI105" s="0" t="n">
        <f aca="false">MAX(0,MIN(AY105,$BT105-SUMIF($AP$2:$AY$2,"&lt;"&amp;AY$2,$AP105:$AY105)))</f>
        <v>0</v>
      </c>
      <c r="BJ105" s="0" t="n">
        <f aca="false">ROUND(V105-AF105-AZ105,2)</f>
        <v>0</v>
      </c>
      <c r="BK105" s="0" t="n">
        <f aca="false">ROUND(W105-AG105-BA105,2)</f>
        <v>0</v>
      </c>
      <c r="BL105" s="0" t="n">
        <f aca="false">ROUND(X105-AH105-BB105,2)</f>
        <v>0</v>
      </c>
      <c r="BM105" s="0" t="n">
        <f aca="false">ROUND(Y105-AI105-BC105,2)</f>
        <v>0</v>
      </c>
      <c r="BN105" s="0" t="n">
        <f aca="false">ROUND(Z105-AJ105-BD105,2)</f>
        <v>0</v>
      </c>
      <c r="BO105" s="0" t="n">
        <f aca="false">ROUND(AA105-AK105-BE105,2)</f>
        <v>0</v>
      </c>
      <c r="BP105" s="0" t="n">
        <f aca="false">ROUND(AB105-AL105-BF105,2)</f>
        <v>0</v>
      </c>
      <c r="BQ105" s="0" t="n">
        <f aca="false">ROUND(AC105-AM105-BG105,2)</f>
        <v>0</v>
      </c>
      <c r="BR105" s="0" t="n">
        <f aca="false">ROUND(AD105-AN105-BH105,2)</f>
        <v>0</v>
      </c>
      <c r="BS105" s="0" t="n">
        <f aca="false">ROUND(AE105-AO105-BI105,2)</f>
        <v>0</v>
      </c>
      <c r="BT105" s="0" t="n">
        <f aca="false">MAX(0,Plan!$C$4-SUM(AF105:AO105))</f>
        <v>650</v>
      </c>
      <c r="BU105" s="0" t="n">
        <f aca="false">ROUND(SUM(BJ105:BS105),2)</f>
        <v>0</v>
      </c>
      <c r="BV105" s="0" t="n">
        <f aca="false">SUM(AF105:AO105)+SUM(AZ105:BI105)</f>
        <v>0</v>
      </c>
      <c r="BW105" s="0" t="n">
        <f aca="false">SUM(L105:U105)</f>
        <v>0</v>
      </c>
    </row>
    <row r="106" customFormat="false" ht="15" hidden="false" customHeight="false" outlineLevel="0" collapsed="false">
      <c r="A106" s="0" t="n">
        <v>101</v>
      </c>
      <c r="B106" s="0" t="n">
        <f aca="false">BJ105</f>
        <v>0</v>
      </c>
      <c r="C106" s="0" t="n">
        <f aca="false">BK105</f>
        <v>0</v>
      </c>
      <c r="D106" s="0" t="n">
        <f aca="false">BL105</f>
        <v>0</v>
      </c>
      <c r="E106" s="0" t="n">
        <f aca="false">BM105</f>
        <v>0</v>
      </c>
      <c r="F106" s="0" t="n">
        <f aca="false">BN105</f>
        <v>0</v>
      </c>
      <c r="G106" s="0" t="n">
        <f aca="false">BO105</f>
        <v>0</v>
      </c>
      <c r="H106" s="0" t="n">
        <f aca="false">BP105</f>
        <v>0</v>
      </c>
      <c r="I106" s="0" t="n">
        <f aca="false">BQ105</f>
        <v>0</v>
      </c>
      <c r="J106" s="0" t="n">
        <f aca="false">BR105</f>
        <v>0</v>
      </c>
      <c r="K106" s="0" t="n">
        <f aca="false">BS105</f>
        <v>0</v>
      </c>
      <c r="L106" s="0" t="n">
        <f aca="false">ROUND(B106*N(Debts!$D$5)/12,2)</f>
        <v>0</v>
      </c>
      <c r="M106" s="0" t="n">
        <f aca="false">ROUND(C106*N(Debts!$D$6)/12,2)</f>
        <v>0</v>
      </c>
      <c r="N106" s="0" t="n">
        <f aca="false">ROUND(D106*N(Debts!$D$7)/12,2)</f>
        <v>0</v>
      </c>
      <c r="O106" s="0" t="n">
        <f aca="false">ROUND(E106*N(Debts!$D$8)/12,2)</f>
        <v>0</v>
      </c>
      <c r="P106" s="0" t="n">
        <f aca="false">ROUND(F106*N(Debts!$D$9)/12,2)</f>
        <v>0</v>
      </c>
      <c r="Q106" s="0" t="n">
        <f aca="false">ROUND(G106*N(Debts!$D$10)/12,2)</f>
        <v>0</v>
      </c>
      <c r="R106" s="0" t="n">
        <f aca="false">ROUND(H106*N(Debts!$D$11)/12,2)</f>
        <v>0</v>
      </c>
      <c r="S106" s="0" t="n">
        <f aca="false">ROUND(I106*N(Debts!$D$12)/12,2)</f>
        <v>0</v>
      </c>
      <c r="T106" s="0" t="n">
        <f aca="false">ROUND(J106*N(Debts!$D$13)/12,2)</f>
        <v>0</v>
      </c>
      <c r="U106" s="0" t="n">
        <f aca="false">ROUND(K106*N(Debts!$D$14)/12,2)</f>
        <v>0</v>
      </c>
      <c r="V106" s="0" t="n">
        <f aca="false">B106+L106</f>
        <v>0</v>
      </c>
      <c r="W106" s="0" t="n">
        <f aca="false">C106+M106</f>
        <v>0</v>
      </c>
      <c r="X106" s="0" t="n">
        <f aca="false">D106+N106</f>
        <v>0</v>
      </c>
      <c r="Y106" s="0" t="n">
        <f aca="false">E106+O106</f>
        <v>0</v>
      </c>
      <c r="Z106" s="0" t="n">
        <f aca="false">F106+P106</f>
        <v>0</v>
      </c>
      <c r="AA106" s="0" t="n">
        <f aca="false">G106+Q106</f>
        <v>0</v>
      </c>
      <c r="AB106" s="0" t="n">
        <f aca="false">H106+R106</f>
        <v>0</v>
      </c>
      <c r="AC106" s="0" t="n">
        <f aca="false">I106+S106</f>
        <v>0</v>
      </c>
      <c r="AD106" s="0" t="n">
        <f aca="false">J106+T106</f>
        <v>0</v>
      </c>
      <c r="AE106" s="0" t="n">
        <f aca="false">K106+U106</f>
        <v>0</v>
      </c>
      <c r="AF106" s="0" t="n">
        <f aca="false">MIN(N(Debts!$E$5),V106)</f>
        <v>0</v>
      </c>
      <c r="AG106" s="0" t="n">
        <f aca="false">MIN(N(Debts!$E$6),W106)</f>
        <v>0</v>
      </c>
      <c r="AH106" s="0" t="n">
        <f aca="false">MIN(N(Debts!$E$7),X106)</f>
        <v>0</v>
      </c>
      <c r="AI106" s="0" t="n">
        <f aca="false">MIN(N(Debts!$E$8),Y106)</f>
        <v>0</v>
      </c>
      <c r="AJ106" s="0" t="n">
        <f aca="false">MIN(N(Debts!$E$9),Z106)</f>
        <v>0</v>
      </c>
      <c r="AK106" s="0" t="n">
        <f aca="false">MIN(N(Debts!$E$10),AA106)</f>
        <v>0</v>
      </c>
      <c r="AL106" s="0" t="n">
        <f aca="false">MIN(N(Debts!$E$11),AB106)</f>
        <v>0</v>
      </c>
      <c r="AM106" s="0" t="n">
        <f aca="false">MIN(N(Debts!$E$12),AC106)</f>
        <v>0</v>
      </c>
      <c r="AN106" s="0" t="n">
        <f aca="false">MIN(N(Debts!$E$13),AD106)</f>
        <v>0</v>
      </c>
      <c r="AO106" s="0" t="n">
        <f aca="false">MIN(N(Debts!$E$14),AE106)</f>
        <v>0</v>
      </c>
      <c r="AP106" s="0" t="n">
        <f aca="false">V106-AF106</f>
        <v>0</v>
      </c>
      <c r="AQ106" s="0" t="n">
        <f aca="false">W106-AG106</f>
        <v>0</v>
      </c>
      <c r="AR106" s="0" t="n">
        <f aca="false">X106-AH106</f>
        <v>0</v>
      </c>
      <c r="AS106" s="0" t="n">
        <f aca="false">Y106-AI106</f>
        <v>0</v>
      </c>
      <c r="AT106" s="0" t="n">
        <f aca="false">Z106-AJ106</f>
        <v>0</v>
      </c>
      <c r="AU106" s="0" t="n">
        <f aca="false">AA106-AK106</f>
        <v>0</v>
      </c>
      <c r="AV106" s="0" t="n">
        <f aca="false">AB106-AL106</f>
        <v>0</v>
      </c>
      <c r="AW106" s="0" t="n">
        <f aca="false">AC106-AM106</f>
        <v>0</v>
      </c>
      <c r="AX106" s="0" t="n">
        <f aca="false">AD106-AN106</f>
        <v>0</v>
      </c>
      <c r="AY106" s="0" t="n">
        <f aca="false">AE106-AO106</f>
        <v>0</v>
      </c>
      <c r="AZ106" s="0" t="n">
        <f aca="false">MAX(0,MIN(AP106,$BT106-SUMIF($AP$2:$AY$2,"&lt;"&amp;AP$2,$AP106:$AY106)))</f>
        <v>0</v>
      </c>
      <c r="BA106" s="0" t="n">
        <f aca="false">MAX(0,MIN(AQ106,$BT106-SUMIF($AP$2:$AY$2,"&lt;"&amp;AQ$2,$AP106:$AY106)))</f>
        <v>0</v>
      </c>
      <c r="BB106" s="0" t="n">
        <f aca="false">MAX(0,MIN(AR106,$BT106-SUMIF($AP$2:$AY$2,"&lt;"&amp;AR$2,$AP106:$AY106)))</f>
        <v>0</v>
      </c>
      <c r="BC106" s="0" t="n">
        <f aca="false">MAX(0,MIN(AS106,$BT106-SUMIF($AP$2:$AY$2,"&lt;"&amp;AS$2,$AP106:$AY106)))</f>
        <v>0</v>
      </c>
      <c r="BD106" s="0" t="n">
        <f aca="false">MAX(0,MIN(AT106,$BT106-SUMIF($AP$2:$AY$2,"&lt;"&amp;AT$2,$AP106:$AY106)))</f>
        <v>0</v>
      </c>
      <c r="BE106" s="0" t="n">
        <f aca="false">MAX(0,MIN(AU106,$BT106-SUMIF($AP$2:$AY$2,"&lt;"&amp;AU$2,$AP106:$AY106)))</f>
        <v>0</v>
      </c>
      <c r="BF106" s="0" t="n">
        <f aca="false">MAX(0,MIN(AV106,$BT106-SUMIF($AP$2:$AY$2,"&lt;"&amp;AV$2,$AP106:$AY106)))</f>
        <v>0</v>
      </c>
      <c r="BG106" s="0" t="n">
        <f aca="false">MAX(0,MIN(AW106,$BT106-SUMIF($AP$2:$AY$2,"&lt;"&amp;AW$2,$AP106:$AY106)))</f>
        <v>0</v>
      </c>
      <c r="BH106" s="0" t="n">
        <f aca="false">MAX(0,MIN(AX106,$BT106-SUMIF($AP$2:$AY$2,"&lt;"&amp;AX$2,$AP106:$AY106)))</f>
        <v>0</v>
      </c>
      <c r="BI106" s="0" t="n">
        <f aca="false">MAX(0,MIN(AY106,$BT106-SUMIF($AP$2:$AY$2,"&lt;"&amp;AY$2,$AP106:$AY106)))</f>
        <v>0</v>
      </c>
      <c r="BJ106" s="0" t="n">
        <f aca="false">ROUND(V106-AF106-AZ106,2)</f>
        <v>0</v>
      </c>
      <c r="BK106" s="0" t="n">
        <f aca="false">ROUND(W106-AG106-BA106,2)</f>
        <v>0</v>
      </c>
      <c r="BL106" s="0" t="n">
        <f aca="false">ROUND(X106-AH106-BB106,2)</f>
        <v>0</v>
      </c>
      <c r="BM106" s="0" t="n">
        <f aca="false">ROUND(Y106-AI106-BC106,2)</f>
        <v>0</v>
      </c>
      <c r="BN106" s="0" t="n">
        <f aca="false">ROUND(Z106-AJ106-BD106,2)</f>
        <v>0</v>
      </c>
      <c r="BO106" s="0" t="n">
        <f aca="false">ROUND(AA106-AK106-BE106,2)</f>
        <v>0</v>
      </c>
      <c r="BP106" s="0" t="n">
        <f aca="false">ROUND(AB106-AL106-BF106,2)</f>
        <v>0</v>
      </c>
      <c r="BQ106" s="0" t="n">
        <f aca="false">ROUND(AC106-AM106-BG106,2)</f>
        <v>0</v>
      </c>
      <c r="BR106" s="0" t="n">
        <f aca="false">ROUND(AD106-AN106-BH106,2)</f>
        <v>0</v>
      </c>
      <c r="BS106" s="0" t="n">
        <f aca="false">ROUND(AE106-AO106-BI106,2)</f>
        <v>0</v>
      </c>
      <c r="BT106" s="0" t="n">
        <f aca="false">MAX(0,Plan!$C$4-SUM(AF106:AO106))</f>
        <v>650</v>
      </c>
      <c r="BU106" s="0" t="n">
        <f aca="false">ROUND(SUM(BJ106:BS106),2)</f>
        <v>0</v>
      </c>
      <c r="BV106" s="0" t="n">
        <f aca="false">SUM(AF106:AO106)+SUM(AZ106:BI106)</f>
        <v>0</v>
      </c>
      <c r="BW106" s="0" t="n">
        <f aca="false">SUM(L106:U106)</f>
        <v>0</v>
      </c>
    </row>
    <row r="107" customFormat="false" ht="15" hidden="false" customHeight="false" outlineLevel="0" collapsed="false">
      <c r="A107" s="0" t="n">
        <v>102</v>
      </c>
      <c r="B107" s="0" t="n">
        <f aca="false">BJ106</f>
        <v>0</v>
      </c>
      <c r="C107" s="0" t="n">
        <f aca="false">BK106</f>
        <v>0</v>
      </c>
      <c r="D107" s="0" t="n">
        <f aca="false">BL106</f>
        <v>0</v>
      </c>
      <c r="E107" s="0" t="n">
        <f aca="false">BM106</f>
        <v>0</v>
      </c>
      <c r="F107" s="0" t="n">
        <f aca="false">BN106</f>
        <v>0</v>
      </c>
      <c r="G107" s="0" t="n">
        <f aca="false">BO106</f>
        <v>0</v>
      </c>
      <c r="H107" s="0" t="n">
        <f aca="false">BP106</f>
        <v>0</v>
      </c>
      <c r="I107" s="0" t="n">
        <f aca="false">BQ106</f>
        <v>0</v>
      </c>
      <c r="J107" s="0" t="n">
        <f aca="false">BR106</f>
        <v>0</v>
      </c>
      <c r="K107" s="0" t="n">
        <f aca="false">BS106</f>
        <v>0</v>
      </c>
      <c r="L107" s="0" t="n">
        <f aca="false">ROUND(B107*N(Debts!$D$5)/12,2)</f>
        <v>0</v>
      </c>
      <c r="M107" s="0" t="n">
        <f aca="false">ROUND(C107*N(Debts!$D$6)/12,2)</f>
        <v>0</v>
      </c>
      <c r="N107" s="0" t="n">
        <f aca="false">ROUND(D107*N(Debts!$D$7)/12,2)</f>
        <v>0</v>
      </c>
      <c r="O107" s="0" t="n">
        <f aca="false">ROUND(E107*N(Debts!$D$8)/12,2)</f>
        <v>0</v>
      </c>
      <c r="P107" s="0" t="n">
        <f aca="false">ROUND(F107*N(Debts!$D$9)/12,2)</f>
        <v>0</v>
      </c>
      <c r="Q107" s="0" t="n">
        <f aca="false">ROUND(G107*N(Debts!$D$10)/12,2)</f>
        <v>0</v>
      </c>
      <c r="R107" s="0" t="n">
        <f aca="false">ROUND(H107*N(Debts!$D$11)/12,2)</f>
        <v>0</v>
      </c>
      <c r="S107" s="0" t="n">
        <f aca="false">ROUND(I107*N(Debts!$D$12)/12,2)</f>
        <v>0</v>
      </c>
      <c r="T107" s="0" t="n">
        <f aca="false">ROUND(J107*N(Debts!$D$13)/12,2)</f>
        <v>0</v>
      </c>
      <c r="U107" s="0" t="n">
        <f aca="false">ROUND(K107*N(Debts!$D$14)/12,2)</f>
        <v>0</v>
      </c>
      <c r="V107" s="0" t="n">
        <f aca="false">B107+L107</f>
        <v>0</v>
      </c>
      <c r="W107" s="0" t="n">
        <f aca="false">C107+M107</f>
        <v>0</v>
      </c>
      <c r="X107" s="0" t="n">
        <f aca="false">D107+N107</f>
        <v>0</v>
      </c>
      <c r="Y107" s="0" t="n">
        <f aca="false">E107+O107</f>
        <v>0</v>
      </c>
      <c r="Z107" s="0" t="n">
        <f aca="false">F107+P107</f>
        <v>0</v>
      </c>
      <c r="AA107" s="0" t="n">
        <f aca="false">G107+Q107</f>
        <v>0</v>
      </c>
      <c r="AB107" s="0" t="n">
        <f aca="false">H107+R107</f>
        <v>0</v>
      </c>
      <c r="AC107" s="0" t="n">
        <f aca="false">I107+S107</f>
        <v>0</v>
      </c>
      <c r="AD107" s="0" t="n">
        <f aca="false">J107+T107</f>
        <v>0</v>
      </c>
      <c r="AE107" s="0" t="n">
        <f aca="false">K107+U107</f>
        <v>0</v>
      </c>
      <c r="AF107" s="0" t="n">
        <f aca="false">MIN(N(Debts!$E$5),V107)</f>
        <v>0</v>
      </c>
      <c r="AG107" s="0" t="n">
        <f aca="false">MIN(N(Debts!$E$6),W107)</f>
        <v>0</v>
      </c>
      <c r="AH107" s="0" t="n">
        <f aca="false">MIN(N(Debts!$E$7),X107)</f>
        <v>0</v>
      </c>
      <c r="AI107" s="0" t="n">
        <f aca="false">MIN(N(Debts!$E$8),Y107)</f>
        <v>0</v>
      </c>
      <c r="AJ107" s="0" t="n">
        <f aca="false">MIN(N(Debts!$E$9),Z107)</f>
        <v>0</v>
      </c>
      <c r="AK107" s="0" t="n">
        <f aca="false">MIN(N(Debts!$E$10),AA107)</f>
        <v>0</v>
      </c>
      <c r="AL107" s="0" t="n">
        <f aca="false">MIN(N(Debts!$E$11),AB107)</f>
        <v>0</v>
      </c>
      <c r="AM107" s="0" t="n">
        <f aca="false">MIN(N(Debts!$E$12),AC107)</f>
        <v>0</v>
      </c>
      <c r="AN107" s="0" t="n">
        <f aca="false">MIN(N(Debts!$E$13),AD107)</f>
        <v>0</v>
      </c>
      <c r="AO107" s="0" t="n">
        <f aca="false">MIN(N(Debts!$E$14),AE107)</f>
        <v>0</v>
      </c>
      <c r="AP107" s="0" t="n">
        <f aca="false">V107-AF107</f>
        <v>0</v>
      </c>
      <c r="AQ107" s="0" t="n">
        <f aca="false">W107-AG107</f>
        <v>0</v>
      </c>
      <c r="AR107" s="0" t="n">
        <f aca="false">X107-AH107</f>
        <v>0</v>
      </c>
      <c r="AS107" s="0" t="n">
        <f aca="false">Y107-AI107</f>
        <v>0</v>
      </c>
      <c r="AT107" s="0" t="n">
        <f aca="false">Z107-AJ107</f>
        <v>0</v>
      </c>
      <c r="AU107" s="0" t="n">
        <f aca="false">AA107-AK107</f>
        <v>0</v>
      </c>
      <c r="AV107" s="0" t="n">
        <f aca="false">AB107-AL107</f>
        <v>0</v>
      </c>
      <c r="AW107" s="0" t="n">
        <f aca="false">AC107-AM107</f>
        <v>0</v>
      </c>
      <c r="AX107" s="0" t="n">
        <f aca="false">AD107-AN107</f>
        <v>0</v>
      </c>
      <c r="AY107" s="0" t="n">
        <f aca="false">AE107-AO107</f>
        <v>0</v>
      </c>
      <c r="AZ107" s="0" t="n">
        <f aca="false">MAX(0,MIN(AP107,$BT107-SUMIF($AP$2:$AY$2,"&lt;"&amp;AP$2,$AP107:$AY107)))</f>
        <v>0</v>
      </c>
      <c r="BA107" s="0" t="n">
        <f aca="false">MAX(0,MIN(AQ107,$BT107-SUMIF($AP$2:$AY$2,"&lt;"&amp;AQ$2,$AP107:$AY107)))</f>
        <v>0</v>
      </c>
      <c r="BB107" s="0" t="n">
        <f aca="false">MAX(0,MIN(AR107,$BT107-SUMIF($AP$2:$AY$2,"&lt;"&amp;AR$2,$AP107:$AY107)))</f>
        <v>0</v>
      </c>
      <c r="BC107" s="0" t="n">
        <f aca="false">MAX(0,MIN(AS107,$BT107-SUMIF($AP$2:$AY$2,"&lt;"&amp;AS$2,$AP107:$AY107)))</f>
        <v>0</v>
      </c>
      <c r="BD107" s="0" t="n">
        <f aca="false">MAX(0,MIN(AT107,$BT107-SUMIF($AP$2:$AY$2,"&lt;"&amp;AT$2,$AP107:$AY107)))</f>
        <v>0</v>
      </c>
      <c r="BE107" s="0" t="n">
        <f aca="false">MAX(0,MIN(AU107,$BT107-SUMIF($AP$2:$AY$2,"&lt;"&amp;AU$2,$AP107:$AY107)))</f>
        <v>0</v>
      </c>
      <c r="BF107" s="0" t="n">
        <f aca="false">MAX(0,MIN(AV107,$BT107-SUMIF($AP$2:$AY$2,"&lt;"&amp;AV$2,$AP107:$AY107)))</f>
        <v>0</v>
      </c>
      <c r="BG107" s="0" t="n">
        <f aca="false">MAX(0,MIN(AW107,$BT107-SUMIF($AP$2:$AY$2,"&lt;"&amp;AW$2,$AP107:$AY107)))</f>
        <v>0</v>
      </c>
      <c r="BH107" s="0" t="n">
        <f aca="false">MAX(0,MIN(AX107,$BT107-SUMIF($AP$2:$AY$2,"&lt;"&amp;AX$2,$AP107:$AY107)))</f>
        <v>0</v>
      </c>
      <c r="BI107" s="0" t="n">
        <f aca="false">MAX(0,MIN(AY107,$BT107-SUMIF($AP$2:$AY$2,"&lt;"&amp;AY$2,$AP107:$AY107)))</f>
        <v>0</v>
      </c>
      <c r="BJ107" s="0" t="n">
        <f aca="false">ROUND(V107-AF107-AZ107,2)</f>
        <v>0</v>
      </c>
      <c r="BK107" s="0" t="n">
        <f aca="false">ROUND(W107-AG107-BA107,2)</f>
        <v>0</v>
      </c>
      <c r="BL107" s="0" t="n">
        <f aca="false">ROUND(X107-AH107-BB107,2)</f>
        <v>0</v>
      </c>
      <c r="BM107" s="0" t="n">
        <f aca="false">ROUND(Y107-AI107-BC107,2)</f>
        <v>0</v>
      </c>
      <c r="BN107" s="0" t="n">
        <f aca="false">ROUND(Z107-AJ107-BD107,2)</f>
        <v>0</v>
      </c>
      <c r="BO107" s="0" t="n">
        <f aca="false">ROUND(AA107-AK107-BE107,2)</f>
        <v>0</v>
      </c>
      <c r="BP107" s="0" t="n">
        <f aca="false">ROUND(AB107-AL107-BF107,2)</f>
        <v>0</v>
      </c>
      <c r="BQ107" s="0" t="n">
        <f aca="false">ROUND(AC107-AM107-BG107,2)</f>
        <v>0</v>
      </c>
      <c r="BR107" s="0" t="n">
        <f aca="false">ROUND(AD107-AN107-BH107,2)</f>
        <v>0</v>
      </c>
      <c r="BS107" s="0" t="n">
        <f aca="false">ROUND(AE107-AO107-BI107,2)</f>
        <v>0</v>
      </c>
      <c r="BT107" s="0" t="n">
        <f aca="false">MAX(0,Plan!$C$4-SUM(AF107:AO107))</f>
        <v>650</v>
      </c>
      <c r="BU107" s="0" t="n">
        <f aca="false">ROUND(SUM(BJ107:BS107),2)</f>
        <v>0</v>
      </c>
      <c r="BV107" s="0" t="n">
        <f aca="false">SUM(AF107:AO107)+SUM(AZ107:BI107)</f>
        <v>0</v>
      </c>
      <c r="BW107" s="0" t="n">
        <f aca="false">SUM(L107:U107)</f>
        <v>0</v>
      </c>
    </row>
    <row r="108" customFormat="false" ht="15" hidden="false" customHeight="false" outlineLevel="0" collapsed="false">
      <c r="A108" s="0" t="n">
        <v>103</v>
      </c>
      <c r="B108" s="0" t="n">
        <f aca="false">BJ107</f>
        <v>0</v>
      </c>
      <c r="C108" s="0" t="n">
        <f aca="false">BK107</f>
        <v>0</v>
      </c>
      <c r="D108" s="0" t="n">
        <f aca="false">BL107</f>
        <v>0</v>
      </c>
      <c r="E108" s="0" t="n">
        <f aca="false">BM107</f>
        <v>0</v>
      </c>
      <c r="F108" s="0" t="n">
        <f aca="false">BN107</f>
        <v>0</v>
      </c>
      <c r="G108" s="0" t="n">
        <f aca="false">BO107</f>
        <v>0</v>
      </c>
      <c r="H108" s="0" t="n">
        <f aca="false">BP107</f>
        <v>0</v>
      </c>
      <c r="I108" s="0" t="n">
        <f aca="false">BQ107</f>
        <v>0</v>
      </c>
      <c r="J108" s="0" t="n">
        <f aca="false">BR107</f>
        <v>0</v>
      </c>
      <c r="K108" s="0" t="n">
        <f aca="false">BS107</f>
        <v>0</v>
      </c>
      <c r="L108" s="0" t="n">
        <f aca="false">ROUND(B108*N(Debts!$D$5)/12,2)</f>
        <v>0</v>
      </c>
      <c r="M108" s="0" t="n">
        <f aca="false">ROUND(C108*N(Debts!$D$6)/12,2)</f>
        <v>0</v>
      </c>
      <c r="N108" s="0" t="n">
        <f aca="false">ROUND(D108*N(Debts!$D$7)/12,2)</f>
        <v>0</v>
      </c>
      <c r="O108" s="0" t="n">
        <f aca="false">ROUND(E108*N(Debts!$D$8)/12,2)</f>
        <v>0</v>
      </c>
      <c r="P108" s="0" t="n">
        <f aca="false">ROUND(F108*N(Debts!$D$9)/12,2)</f>
        <v>0</v>
      </c>
      <c r="Q108" s="0" t="n">
        <f aca="false">ROUND(G108*N(Debts!$D$10)/12,2)</f>
        <v>0</v>
      </c>
      <c r="R108" s="0" t="n">
        <f aca="false">ROUND(H108*N(Debts!$D$11)/12,2)</f>
        <v>0</v>
      </c>
      <c r="S108" s="0" t="n">
        <f aca="false">ROUND(I108*N(Debts!$D$12)/12,2)</f>
        <v>0</v>
      </c>
      <c r="T108" s="0" t="n">
        <f aca="false">ROUND(J108*N(Debts!$D$13)/12,2)</f>
        <v>0</v>
      </c>
      <c r="U108" s="0" t="n">
        <f aca="false">ROUND(K108*N(Debts!$D$14)/12,2)</f>
        <v>0</v>
      </c>
      <c r="V108" s="0" t="n">
        <f aca="false">B108+L108</f>
        <v>0</v>
      </c>
      <c r="W108" s="0" t="n">
        <f aca="false">C108+M108</f>
        <v>0</v>
      </c>
      <c r="X108" s="0" t="n">
        <f aca="false">D108+N108</f>
        <v>0</v>
      </c>
      <c r="Y108" s="0" t="n">
        <f aca="false">E108+O108</f>
        <v>0</v>
      </c>
      <c r="Z108" s="0" t="n">
        <f aca="false">F108+P108</f>
        <v>0</v>
      </c>
      <c r="AA108" s="0" t="n">
        <f aca="false">G108+Q108</f>
        <v>0</v>
      </c>
      <c r="AB108" s="0" t="n">
        <f aca="false">H108+R108</f>
        <v>0</v>
      </c>
      <c r="AC108" s="0" t="n">
        <f aca="false">I108+S108</f>
        <v>0</v>
      </c>
      <c r="AD108" s="0" t="n">
        <f aca="false">J108+T108</f>
        <v>0</v>
      </c>
      <c r="AE108" s="0" t="n">
        <f aca="false">K108+U108</f>
        <v>0</v>
      </c>
      <c r="AF108" s="0" t="n">
        <f aca="false">MIN(N(Debts!$E$5),V108)</f>
        <v>0</v>
      </c>
      <c r="AG108" s="0" t="n">
        <f aca="false">MIN(N(Debts!$E$6),W108)</f>
        <v>0</v>
      </c>
      <c r="AH108" s="0" t="n">
        <f aca="false">MIN(N(Debts!$E$7),X108)</f>
        <v>0</v>
      </c>
      <c r="AI108" s="0" t="n">
        <f aca="false">MIN(N(Debts!$E$8),Y108)</f>
        <v>0</v>
      </c>
      <c r="AJ108" s="0" t="n">
        <f aca="false">MIN(N(Debts!$E$9),Z108)</f>
        <v>0</v>
      </c>
      <c r="AK108" s="0" t="n">
        <f aca="false">MIN(N(Debts!$E$10),AA108)</f>
        <v>0</v>
      </c>
      <c r="AL108" s="0" t="n">
        <f aca="false">MIN(N(Debts!$E$11),AB108)</f>
        <v>0</v>
      </c>
      <c r="AM108" s="0" t="n">
        <f aca="false">MIN(N(Debts!$E$12),AC108)</f>
        <v>0</v>
      </c>
      <c r="AN108" s="0" t="n">
        <f aca="false">MIN(N(Debts!$E$13),AD108)</f>
        <v>0</v>
      </c>
      <c r="AO108" s="0" t="n">
        <f aca="false">MIN(N(Debts!$E$14),AE108)</f>
        <v>0</v>
      </c>
      <c r="AP108" s="0" t="n">
        <f aca="false">V108-AF108</f>
        <v>0</v>
      </c>
      <c r="AQ108" s="0" t="n">
        <f aca="false">W108-AG108</f>
        <v>0</v>
      </c>
      <c r="AR108" s="0" t="n">
        <f aca="false">X108-AH108</f>
        <v>0</v>
      </c>
      <c r="AS108" s="0" t="n">
        <f aca="false">Y108-AI108</f>
        <v>0</v>
      </c>
      <c r="AT108" s="0" t="n">
        <f aca="false">Z108-AJ108</f>
        <v>0</v>
      </c>
      <c r="AU108" s="0" t="n">
        <f aca="false">AA108-AK108</f>
        <v>0</v>
      </c>
      <c r="AV108" s="0" t="n">
        <f aca="false">AB108-AL108</f>
        <v>0</v>
      </c>
      <c r="AW108" s="0" t="n">
        <f aca="false">AC108-AM108</f>
        <v>0</v>
      </c>
      <c r="AX108" s="0" t="n">
        <f aca="false">AD108-AN108</f>
        <v>0</v>
      </c>
      <c r="AY108" s="0" t="n">
        <f aca="false">AE108-AO108</f>
        <v>0</v>
      </c>
      <c r="AZ108" s="0" t="n">
        <f aca="false">MAX(0,MIN(AP108,$BT108-SUMIF($AP$2:$AY$2,"&lt;"&amp;AP$2,$AP108:$AY108)))</f>
        <v>0</v>
      </c>
      <c r="BA108" s="0" t="n">
        <f aca="false">MAX(0,MIN(AQ108,$BT108-SUMIF($AP$2:$AY$2,"&lt;"&amp;AQ$2,$AP108:$AY108)))</f>
        <v>0</v>
      </c>
      <c r="BB108" s="0" t="n">
        <f aca="false">MAX(0,MIN(AR108,$BT108-SUMIF($AP$2:$AY$2,"&lt;"&amp;AR$2,$AP108:$AY108)))</f>
        <v>0</v>
      </c>
      <c r="BC108" s="0" t="n">
        <f aca="false">MAX(0,MIN(AS108,$BT108-SUMIF($AP$2:$AY$2,"&lt;"&amp;AS$2,$AP108:$AY108)))</f>
        <v>0</v>
      </c>
      <c r="BD108" s="0" t="n">
        <f aca="false">MAX(0,MIN(AT108,$BT108-SUMIF($AP$2:$AY$2,"&lt;"&amp;AT$2,$AP108:$AY108)))</f>
        <v>0</v>
      </c>
      <c r="BE108" s="0" t="n">
        <f aca="false">MAX(0,MIN(AU108,$BT108-SUMIF($AP$2:$AY$2,"&lt;"&amp;AU$2,$AP108:$AY108)))</f>
        <v>0</v>
      </c>
      <c r="BF108" s="0" t="n">
        <f aca="false">MAX(0,MIN(AV108,$BT108-SUMIF($AP$2:$AY$2,"&lt;"&amp;AV$2,$AP108:$AY108)))</f>
        <v>0</v>
      </c>
      <c r="BG108" s="0" t="n">
        <f aca="false">MAX(0,MIN(AW108,$BT108-SUMIF($AP$2:$AY$2,"&lt;"&amp;AW$2,$AP108:$AY108)))</f>
        <v>0</v>
      </c>
      <c r="BH108" s="0" t="n">
        <f aca="false">MAX(0,MIN(AX108,$BT108-SUMIF($AP$2:$AY$2,"&lt;"&amp;AX$2,$AP108:$AY108)))</f>
        <v>0</v>
      </c>
      <c r="BI108" s="0" t="n">
        <f aca="false">MAX(0,MIN(AY108,$BT108-SUMIF($AP$2:$AY$2,"&lt;"&amp;AY$2,$AP108:$AY108)))</f>
        <v>0</v>
      </c>
      <c r="BJ108" s="0" t="n">
        <f aca="false">ROUND(V108-AF108-AZ108,2)</f>
        <v>0</v>
      </c>
      <c r="BK108" s="0" t="n">
        <f aca="false">ROUND(W108-AG108-BA108,2)</f>
        <v>0</v>
      </c>
      <c r="BL108" s="0" t="n">
        <f aca="false">ROUND(X108-AH108-BB108,2)</f>
        <v>0</v>
      </c>
      <c r="BM108" s="0" t="n">
        <f aca="false">ROUND(Y108-AI108-BC108,2)</f>
        <v>0</v>
      </c>
      <c r="BN108" s="0" t="n">
        <f aca="false">ROUND(Z108-AJ108-BD108,2)</f>
        <v>0</v>
      </c>
      <c r="BO108" s="0" t="n">
        <f aca="false">ROUND(AA108-AK108-BE108,2)</f>
        <v>0</v>
      </c>
      <c r="BP108" s="0" t="n">
        <f aca="false">ROUND(AB108-AL108-BF108,2)</f>
        <v>0</v>
      </c>
      <c r="BQ108" s="0" t="n">
        <f aca="false">ROUND(AC108-AM108-BG108,2)</f>
        <v>0</v>
      </c>
      <c r="BR108" s="0" t="n">
        <f aca="false">ROUND(AD108-AN108-BH108,2)</f>
        <v>0</v>
      </c>
      <c r="BS108" s="0" t="n">
        <f aca="false">ROUND(AE108-AO108-BI108,2)</f>
        <v>0</v>
      </c>
      <c r="BT108" s="0" t="n">
        <f aca="false">MAX(0,Plan!$C$4-SUM(AF108:AO108))</f>
        <v>650</v>
      </c>
      <c r="BU108" s="0" t="n">
        <f aca="false">ROUND(SUM(BJ108:BS108),2)</f>
        <v>0</v>
      </c>
      <c r="BV108" s="0" t="n">
        <f aca="false">SUM(AF108:AO108)+SUM(AZ108:BI108)</f>
        <v>0</v>
      </c>
      <c r="BW108" s="0" t="n">
        <f aca="false">SUM(L108:U108)</f>
        <v>0</v>
      </c>
    </row>
    <row r="109" customFormat="false" ht="15" hidden="false" customHeight="false" outlineLevel="0" collapsed="false">
      <c r="A109" s="0" t="n">
        <v>104</v>
      </c>
      <c r="B109" s="0" t="n">
        <f aca="false">BJ108</f>
        <v>0</v>
      </c>
      <c r="C109" s="0" t="n">
        <f aca="false">BK108</f>
        <v>0</v>
      </c>
      <c r="D109" s="0" t="n">
        <f aca="false">BL108</f>
        <v>0</v>
      </c>
      <c r="E109" s="0" t="n">
        <f aca="false">BM108</f>
        <v>0</v>
      </c>
      <c r="F109" s="0" t="n">
        <f aca="false">BN108</f>
        <v>0</v>
      </c>
      <c r="G109" s="0" t="n">
        <f aca="false">BO108</f>
        <v>0</v>
      </c>
      <c r="H109" s="0" t="n">
        <f aca="false">BP108</f>
        <v>0</v>
      </c>
      <c r="I109" s="0" t="n">
        <f aca="false">BQ108</f>
        <v>0</v>
      </c>
      <c r="J109" s="0" t="n">
        <f aca="false">BR108</f>
        <v>0</v>
      </c>
      <c r="K109" s="0" t="n">
        <f aca="false">BS108</f>
        <v>0</v>
      </c>
      <c r="L109" s="0" t="n">
        <f aca="false">ROUND(B109*N(Debts!$D$5)/12,2)</f>
        <v>0</v>
      </c>
      <c r="M109" s="0" t="n">
        <f aca="false">ROUND(C109*N(Debts!$D$6)/12,2)</f>
        <v>0</v>
      </c>
      <c r="N109" s="0" t="n">
        <f aca="false">ROUND(D109*N(Debts!$D$7)/12,2)</f>
        <v>0</v>
      </c>
      <c r="O109" s="0" t="n">
        <f aca="false">ROUND(E109*N(Debts!$D$8)/12,2)</f>
        <v>0</v>
      </c>
      <c r="P109" s="0" t="n">
        <f aca="false">ROUND(F109*N(Debts!$D$9)/12,2)</f>
        <v>0</v>
      </c>
      <c r="Q109" s="0" t="n">
        <f aca="false">ROUND(G109*N(Debts!$D$10)/12,2)</f>
        <v>0</v>
      </c>
      <c r="R109" s="0" t="n">
        <f aca="false">ROUND(H109*N(Debts!$D$11)/12,2)</f>
        <v>0</v>
      </c>
      <c r="S109" s="0" t="n">
        <f aca="false">ROUND(I109*N(Debts!$D$12)/12,2)</f>
        <v>0</v>
      </c>
      <c r="T109" s="0" t="n">
        <f aca="false">ROUND(J109*N(Debts!$D$13)/12,2)</f>
        <v>0</v>
      </c>
      <c r="U109" s="0" t="n">
        <f aca="false">ROUND(K109*N(Debts!$D$14)/12,2)</f>
        <v>0</v>
      </c>
      <c r="V109" s="0" t="n">
        <f aca="false">B109+L109</f>
        <v>0</v>
      </c>
      <c r="W109" s="0" t="n">
        <f aca="false">C109+M109</f>
        <v>0</v>
      </c>
      <c r="X109" s="0" t="n">
        <f aca="false">D109+N109</f>
        <v>0</v>
      </c>
      <c r="Y109" s="0" t="n">
        <f aca="false">E109+O109</f>
        <v>0</v>
      </c>
      <c r="Z109" s="0" t="n">
        <f aca="false">F109+P109</f>
        <v>0</v>
      </c>
      <c r="AA109" s="0" t="n">
        <f aca="false">G109+Q109</f>
        <v>0</v>
      </c>
      <c r="AB109" s="0" t="n">
        <f aca="false">H109+R109</f>
        <v>0</v>
      </c>
      <c r="AC109" s="0" t="n">
        <f aca="false">I109+S109</f>
        <v>0</v>
      </c>
      <c r="AD109" s="0" t="n">
        <f aca="false">J109+T109</f>
        <v>0</v>
      </c>
      <c r="AE109" s="0" t="n">
        <f aca="false">K109+U109</f>
        <v>0</v>
      </c>
      <c r="AF109" s="0" t="n">
        <f aca="false">MIN(N(Debts!$E$5),V109)</f>
        <v>0</v>
      </c>
      <c r="AG109" s="0" t="n">
        <f aca="false">MIN(N(Debts!$E$6),W109)</f>
        <v>0</v>
      </c>
      <c r="AH109" s="0" t="n">
        <f aca="false">MIN(N(Debts!$E$7),X109)</f>
        <v>0</v>
      </c>
      <c r="AI109" s="0" t="n">
        <f aca="false">MIN(N(Debts!$E$8),Y109)</f>
        <v>0</v>
      </c>
      <c r="AJ109" s="0" t="n">
        <f aca="false">MIN(N(Debts!$E$9),Z109)</f>
        <v>0</v>
      </c>
      <c r="AK109" s="0" t="n">
        <f aca="false">MIN(N(Debts!$E$10),AA109)</f>
        <v>0</v>
      </c>
      <c r="AL109" s="0" t="n">
        <f aca="false">MIN(N(Debts!$E$11),AB109)</f>
        <v>0</v>
      </c>
      <c r="AM109" s="0" t="n">
        <f aca="false">MIN(N(Debts!$E$12),AC109)</f>
        <v>0</v>
      </c>
      <c r="AN109" s="0" t="n">
        <f aca="false">MIN(N(Debts!$E$13),AD109)</f>
        <v>0</v>
      </c>
      <c r="AO109" s="0" t="n">
        <f aca="false">MIN(N(Debts!$E$14),AE109)</f>
        <v>0</v>
      </c>
      <c r="AP109" s="0" t="n">
        <f aca="false">V109-AF109</f>
        <v>0</v>
      </c>
      <c r="AQ109" s="0" t="n">
        <f aca="false">W109-AG109</f>
        <v>0</v>
      </c>
      <c r="AR109" s="0" t="n">
        <f aca="false">X109-AH109</f>
        <v>0</v>
      </c>
      <c r="AS109" s="0" t="n">
        <f aca="false">Y109-AI109</f>
        <v>0</v>
      </c>
      <c r="AT109" s="0" t="n">
        <f aca="false">Z109-AJ109</f>
        <v>0</v>
      </c>
      <c r="AU109" s="0" t="n">
        <f aca="false">AA109-AK109</f>
        <v>0</v>
      </c>
      <c r="AV109" s="0" t="n">
        <f aca="false">AB109-AL109</f>
        <v>0</v>
      </c>
      <c r="AW109" s="0" t="n">
        <f aca="false">AC109-AM109</f>
        <v>0</v>
      </c>
      <c r="AX109" s="0" t="n">
        <f aca="false">AD109-AN109</f>
        <v>0</v>
      </c>
      <c r="AY109" s="0" t="n">
        <f aca="false">AE109-AO109</f>
        <v>0</v>
      </c>
      <c r="AZ109" s="0" t="n">
        <f aca="false">MAX(0,MIN(AP109,$BT109-SUMIF($AP$2:$AY$2,"&lt;"&amp;AP$2,$AP109:$AY109)))</f>
        <v>0</v>
      </c>
      <c r="BA109" s="0" t="n">
        <f aca="false">MAX(0,MIN(AQ109,$BT109-SUMIF($AP$2:$AY$2,"&lt;"&amp;AQ$2,$AP109:$AY109)))</f>
        <v>0</v>
      </c>
      <c r="BB109" s="0" t="n">
        <f aca="false">MAX(0,MIN(AR109,$BT109-SUMIF($AP$2:$AY$2,"&lt;"&amp;AR$2,$AP109:$AY109)))</f>
        <v>0</v>
      </c>
      <c r="BC109" s="0" t="n">
        <f aca="false">MAX(0,MIN(AS109,$BT109-SUMIF($AP$2:$AY$2,"&lt;"&amp;AS$2,$AP109:$AY109)))</f>
        <v>0</v>
      </c>
      <c r="BD109" s="0" t="n">
        <f aca="false">MAX(0,MIN(AT109,$BT109-SUMIF($AP$2:$AY$2,"&lt;"&amp;AT$2,$AP109:$AY109)))</f>
        <v>0</v>
      </c>
      <c r="BE109" s="0" t="n">
        <f aca="false">MAX(0,MIN(AU109,$BT109-SUMIF($AP$2:$AY$2,"&lt;"&amp;AU$2,$AP109:$AY109)))</f>
        <v>0</v>
      </c>
      <c r="BF109" s="0" t="n">
        <f aca="false">MAX(0,MIN(AV109,$BT109-SUMIF($AP$2:$AY$2,"&lt;"&amp;AV$2,$AP109:$AY109)))</f>
        <v>0</v>
      </c>
      <c r="BG109" s="0" t="n">
        <f aca="false">MAX(0,MIN(AW109,$BT109-SUMIF($AP$2:$AY$2,"&lt;"&amp;AW$2,$AP109:$AY109)))</f>
        <v>0</v>
      </c>
      <c r="BH109" s="0" t="n">
        <f aca="false">MAX(0,MIN(AX109,$BT109-SUMIF($AP$2:$AY$2,"&lt;"&amp;AX$2,$AP109:$AY109)))</f>
        <v>0</v>
      </c>
      <c r="BI109" s="0" t="n">
        <f aca="false">MAX(0,MIN(AY109,$BT109-SUMIF($AP$2:$AY$2,"&lt;"&amp;AY$2,$AP109:$AY109)))</f>
        <v>0</v>
      </c>
      <c r="BJ109" s="0" t="n">
        <f aca="false">ROUND(V109-AF109-AZ109,2)</f>
        <v>0</v>
      </c>
      <c r="BK109" s="0" t="n">
        <f aca="false">ROUND(W109-AG109-BA109,2)</f>
        <v>0</v>
      </c>
      <c r="BL109" s="0" t="n">
        <f aca="false">ROUND(X109-AH109-BB109,2)</f>
        <v>0</v>
      </c>
      <c r="BM109" s="0" t="n">
        <f aca="false">ROUND(Y109-AI109-BC109,2)</f>
        <v>0</v>
      </c>
      <c r="BN109" s="0" t="n">
        <f aca="false">ROUND(Z109-AJ109-BD109,2)</f>
        <v>0</v>
      </c>
      <c r="BO109" s="0" t="n">
        <f aca="false">ROUND(AA109-AK109-BE109,2)</f>
        <v>0</v>
      </c>
      <c r="BP109" s="0" t="n">
        <f aca="false">ROUND(AB109-AL109-BF109,2)</f>
        <v>0</v>
      </c>
      <c r="BQ109" s="0" t="n">
        <f aca="false">ROUND(AC109-AM109-BG109,2)</f>
        <v>0</v>
      </c>
      <c r="BR109" s="0" t="n">
        <f aca="false">ROUND(AD109-AN109-BH109,2)</f>
        <v>0</v>
      </c>
      <c r="BS109" s="0" t="n">
        <f aca="false">ROUND(AE109-AO109-BI109,2)</f>
        <v>0</v>
      </c>
      <c r="BT109" s="0" t="n">
        <f aca="false">MAX(0,Plan!$C$4-SUM(AF109:AO109))</f>
        <v>650</v>
      </c>
      <c r="BU109" s="0" t="n">
        <f aca="false">ROUND(SUM(BJ109:BS109),2)</f>
        <v>0</v>
      </c>
      <c r="BV109" s="0" t="n">
        <f aca="false">SUM(AF109:AO109)+SUM(AZ109:BI109)</f>
        <v>0</v>
      </c>
      <c r="BW109" s="0" t="n">
        <f aca="false">SUM(L109:U109)</f>
        <v>0</v>
      </c>
    </row>
    <row r="110" customFormat="false" ht="15" hidden="false" customHeight="false" outlineLevel="0" collapsed="false">
      <c r="A110" s="0" t="n">
        <v>105</v>
      </c>
      <c r="B110" s="0" t="n">
        <f aca="false">BJ109</f>
        <v>0</v>
      </c>
      <c r="C110" s="0" t="n">
        <f aca="false">BK109</f>
        <v>0</v>
      </c>
      <c r="D110" s="0" t="n">
        <f aca="false">BL109</f>
        <v>0</v>
      </c>
      <c r="E110" s="0" t="n">
        <f aca="false">BM109</f>
        <v>0</v>
      </c>
      <c r="F110" s="0" t="n">
        <f aca="false">BN109</f>
        <v>0</v>
      </c>
      <c r="G110" s="0" t="n">
        <f aca="false">BO109</f>
        <v>0</v>
      </c>
      <c r="H110" s="0" t="n">
        <f aca="false">BP109</f>
        <v>0</v>
      </c>
      <c r="I110" s="0" t="n">
        <f aca="false">BQ109</f>
        <v>0</v>
      </c>
      <c r="J110" s="0" t="n">
        <f aca="false">BR109</f>
        <v>0</v>
      </c>
      <c r="K110" s="0" t="n">
        <f aca="false">BS109</f>
        <v>0</v>
      </c>
      <c r="L110" s="0" t="n">
        <f aca="false">ROUND(B110*N(Debts!$D$5)/12,2)</f>
        <v>0</v>
      </c>
      <c r="M110" s="0" t="n">
        <f aca="false">ROUND(C110*N(Debts!$D$6)/12,2)</f>
        <v>0</v>
      </c>
      <c r="N110" s="0" t="n">
        <f aca="false">ROUND(D110*N(Debts!$D$7)/12,2)</f>
        <v>0</v>
      </c>
      <c r="O110" s="0" t="n">
        <f aca="false">ROUND(E110*N(Debts!$D$8)/12,2)</f>
        <v>0</v>
      </c>
      <c r="P110" s="0" t="n">
        <f aca="false">ROUND(F110*N(Debts!$D$9)/12,2)</f>
        <v>0</v>
      </c>
      <c r="Q110" s="0" t="n">
        <f aca="false">ROUND(G110*N(Debts!$D$10)/12,2)</f>
        <v>0</v>
      </c>
      <c r="R110" s="0" t="n">
        <f aca="false">ROUND(H110*N(Debts!$D$11)/12,2)</f>
        <v>0</v>
      </c>
      <c r="S110" s="0" t="n">
        <f aca="false">ROUND(I110*N(Debts!$D$12)/12,2)</f>
        <v>0</v>
      </c>
      <c r="T110" s="0" t="n">
        <f aca="false">ROUND(J110*N(Debts!$D$13)/12,2)</f>
        <v>0</v>
      </c>
      <c r="U110" s="0" t="n">
        <f aca="false">ROUND(K110*N(Debts!$D$14)/12,2)</f>
        <v>0</v>
      </c>
      <c r="V110" s="0" t="n">
        <f aca="false">B110+L110</f>
        <v>0</v>
      </c>
      <c r="W110" s="0" t="n">
        <f aca="false">C110+M110</f>
        <v>0</v>
      </c>
      <c r="X110" s="0" t="n">
        <f aca="false">D110+N110</f>
        <v>0</v>
      </c>
      <c r="Y110" s="0" t="n">
        <f aca="false">E110+O110</f>
        <v>0</v>
      </c>
      <c r="Z110" s="0" t="n">
        <f aca="false">F110+P110</f>
        <v>0</v>
      </c>
      <c r="AA110" s="0" t="n">
        <f aca="false">G110+Q110</f>
        <v>0</v>
      </c>
      <c r="AB110" s="0" t="n">
        <f aca="false">H110+R110</f>
        <v>0</v>
      </c>
      <c r="AC110" s="0" t="n">
        <f aca="false">I110+S110</f>
        <v>0</v>
      </c>
      <c r="AD110" s="0" t="n">
        <f aca="false">J110+T110</f>
        <v>0</v>
      </c>
      <c r="AE110" s="0" t="n">
        <f aca="false">K110+U110</f>
        <v>0</v>
      </c>
      <c r="AF110" s="0" t="n">
        <f aca="false">MIN(N(Debts!$E$5),V110)</f>
        <v>0</v>
      </c>
      <c r="AG110" s="0" t="n">
        <f aca="false">MIN(N(Debts!$E$6),W110)</f>
        <v>0</v>
      </c>
      <c r="AH110" s="0" t="n">
        <f aca="false">MIN(N(Debts!$E$7),X110)</f>
        <v>0</v>
      </c>
      <c r="AI110" s="0" t="n">
        <f aca="false">MIN(N(Debts!$E$8),Y110)</f>
        <v>0</v>
      </c>
      <c r="AJ110" s="0" t="n">
        <f aca="false">MIN(N(Debts!$E$9),Z110)</f>
        <v>0</v>
      </c>
      <c r="AK110" s="0" t="n">
        <f aca="false">MIN(N(Debts!$E$10),AA110)</f>
        <v>0</v>
      </c>
      <c r="AL110" s="0" t="n">
        <f aca="false">MIN(N(Debts!$E$11),AB110)</f>
        <v>0</v>
      </c>
      <c r="AM110" s="0" t="n">
        <f aca="false">MIN(N(Debts!$E$12),AC110)</f>
        <v>0</v>
      </c>
      <c r="AN110" s="0" t="n">
        <f aca="false">MIN(N(Debts!$E$13),AD110)</f>
        <v>0</v>
      </c>
      <c r="AO110" s="0" t="n">
        <f aca="false">MIN(N(Debts!$E$14),AE110)</f>
        <v>0</v>
      </c>
      <c r="AP110" s="0" t="n">
        <f aca="false">V110-AF110</f>
        <v>0</v>
      </c>
      <c r="AQ110" s="0" t="n">
        <f aca="false">W110-AG110</f>
        <v>0</v>
      </c>
      <c r="AR110" s="0" t="n">
        <f aca="false">X110-AH110</f>
        <v>0</v>
      </c>
      <c r="AS110" s="0" t="n">
        <f aca="false">Y110-AI110</f>
        <v>0</v>
      </c>
      <c r="AT110" s="0" t="n">
        <f aca="false">Z110-AJ110</f>
        <v>0</v>
      </c>
      <c r="AU110" s="0" t="n">
        <f aca="false">AA110-AK110</f>
        <v>0</v>
      </c>
      <c r="AV110" s="0" t="n">
        <f aca="false">AB110-AL110</f>
        <v>0</v>
      </c>
      <c r="AW110" s="0" t="n">
        <f aca="false">AC110-AM110</f>
        <v>0</v>
      </c>
      <c r="AX110" s="0" t="n">
        <f aca="false">AD110-AN110</f>
        <v>0</v>
      </c>
      <c r="AY110" s="0" t="n">
        <f aca="false">AE110-AO110</f>
        <v>0</v>
      </c>
      <c r="AZ110" s="0" t="n">
        <f aca="false">MAX(0,MIN(AP110,$BT110-SUMIF($AP$2:$AY$2,"&lt;"&amp;AP$2,$AP110:$AY110)))</f>
        <v>0</v>
      </c>
      <c r="BA110" s="0" t="n">
        <f aca="false">MAX(0,MIN(AQ110,$BT110-SUMIF($AP$2:$AY$2,"&lt;"&amp;AQ$2,$AP110:$AY110)))</f>
        <v>0</v>
      </c>
      <c r="BB110" s="0" t="n">
        <f aca="false">MAX(0,MIN(AR110,$BT110-SUMIF($AP$2:$AY$2,"&lt;"&amp;AR$2,$AP110:$AY110)))</f>
        <v>0</v>
      </c>
      <c r="BC110" s="0" t="n">
        <f aca="false">MAX(0,MIN(AS110,$BT110-SUMIF($AP$2:$AY$2,"&lt;"&amp;AS$2,$AP110:$AY110)))</f>
        <v>0</v>
      </c>
      <c r="BD110" s="0" t="n">
        <f aca="false">MAX(0,MIN(AT110,$BT110-SUMIF($AP$2:$AY$2,"&lt;"&amp;AT$2,$AP110:$AY110)))</f>
        <v>0</v>
      </c>
      <c r="BE110" s="0" t="n">
        <f aca="false">MAX(0,MIN(AU110,$BT110-SUMIF($AP$2:$AY$2,"&lt;"&amp;AU$2,$AP110:$AY110)))</f>
        <v>0</v>
      </c>
      <c r="BF110" s="0" t="n">
        <f aca="false">MAX(0,MIN(AV110,$BT110-SUMIF($AP$2:$AY$2,"&lt;"&amp;AV$2,$AP110:$AY110)))</f>
        <v>0</v>
      </c>
      <c r="BG110" s="0" t="n">
        <f aca="false">MAX(0,MIN(AW110,$BT110-SUMIF($AP$2:$AY$2,"&lt;"&amp;AW$2,$AP110:$AY110)))</f>
        <v>0</v>
      </c>
      <c r="BH110" s="0" t="n">
        <f aca="false">MAX(0,MIN(AX110,$BT110-SUMIF($AP$2:$AY$2,"&lt;"&amp;AX$2,$AP110:$AY110)))</f>
        <v>0</v>
      </c>
      <c r="BI110" s="0" t="n">
        <f aca="false">MAX(0,MIN(AY110,$BT110-SUMIF($AP$2:$AY$2,"&lt;"&amp;AY$2,$AP110:$AY110)))</f>
        <v>0</v>
      </c>
      <c r="BJ110" s="0" t="n">
        <f aca="false">ROUND(V110-AF110-AZ110,2)</f>
        <v>0</v>
      </c>
      <c r="BK110" s="0" t="n">
        <f aca="false">ROUND(W110-AG110-BA110,2)</f>
        <v>0</v>
      </c>
      <c r="BL110" s="0" t="n">
        <f aca="false">ROUND(X110-AH110-BB110,2)</f>
        <v>0</v>
      </c>
      <c r="BM110" s="0" t="n">
        <f aca="false">ROUND(Y110-AI110-BC110,2)</f>
        <v>0</v>
      </c>
      <c r="BN110" s="0" t="n">
        <f aca="false">ROUND(Z110-AJ110-BD110,2)</f>
        <v>0</v>
      </c>
      <c r="BO110" s="0" t="n">
        <f aca="false">ROUND(AA110-AK110-BE110,2)</f>
        <v>0</v>
      </c>
      <c r="BP110" s="0" t="n">
        <f aca="false">ROUND(AB110-AL110-BF110,2)</f>
        <v>0</v>
      </c>
      <c r="BQ110" s="0" t="n">
        <f aca="false">ROUND(AC110-AM110-BG110,2)</f>
        <v>0</v>
      </c>
      <c r="BR110" s="0" t="n">
        <f aca="false">ROUND(AD110-AN110-BH110,2)</f>
        <v>0</v>
      </c>
      <c r="BS110" s="0" t="n">
        <f aca="false">ROUND(AE110-AO110-BI110,2)</f>
        <v>0</v>
      </c>
      <c r="BT110" s="0" t="n">
        <f aca="false">MAX(0,Plan!$C$4-SUM(AF110:AO110))</f>
        <v>650</v>
      </c>
      <c r="BU110" s="0" t="n">
        <f aca="false">ROUND(SUM(BJ110:BS110),2)</f>
        <v>0</v>
      </c>
      <c r="BV110" s="0" t="n">
        <f aca="false">SUM(AF110:AO110)+SUM(AZ110:BI110)</f>
        <v>0</v>
      </c>
      <c r="BW110" s="0" t="n">
        <f aca="false">SUM(L110:U110)</f>
        <v>0</v>
      </c>
    </row>
    <row r="111" customFormat="false" ht="15" hidden="false" customHeight="false" outlineLevel="0" collapsed="false">
      <c r="A111" s="0" t="n">
        <v>106</v>
      </c>
      <c r="B111" s="0" t="n">
        <f aca="false">BJ110</f>
        <v>0</v>
      </c>
      <c r="C111" s="0" t="n">
        <f aca="false">BK110</f>
        <v>0</v>
      </c>
      <c r="D111" s="0" t="n">
        <f aca="false">BL110</f>
        <v>0</v>
      </c>
      <c r="E111" s="0" t="n">
        <f aca="false">BM110</f>
        <v>0</v>
      </c>
      <c r="F111" s="0" t="n">
        <f aca="false">BN110</f>
        <v>0</v>
      </c>
      <c r="G111" s="0" t="n">
        <f aca="false">BO110</f>
        <v>0</v>
      </c>
      <c r="H111" s="0" t="n">
        <f aca="false">BP110</f>
        <v>0</v>
      </c>
      <c r="I111" s="0" t="n">
        <f aca="false">BQ110</f>
        <v>0</v>
      </c>
      <c r="J111" s="0" t="n">
        <f aca="false">BR110</f>
        <v>0</v>
      </c>
      <c r="K111" s="0" t="n">
        <f aca="false">BS110</f>
        <v>0</v>
      </c>
      <c r="L111" s="0" t="n">
        <f aca="false">ROUND(B111*N(Debts!$D$5)/12,2)</f>
        <v>0</v>
      </c>
      <c r="M111" s="0" t="n">
        <f aca="false">ROUND(C111*N(Debts!$D$6)/12,2)</f>
        <v>0</v>
      </c>
      <c r="N111" s="0" t="n">
        <f aca="false">ROUND(D111*N(Debts!$D$7)/12,2)</f>
        <v>0</v>
      </c>
      <c r="O111" s="0" t="n">
        <f aca="false">ROUND(E111*N(Debts!$D$8)/12,2)</f>
        <v>0</v>
      </c>
      <c r="P111" s="0" t="n">
        <f aca="false">ROUND(F111*N(Debts!$D$9)/12,2)</f>
        <v>0</v>
      </c>
      <c r="Q111" s="0" t="n">
        <f aca="false">ROUND(G111*N(Debts!$D$10)/12,2)</f>
        <v>0</v>
      </c>
      <c r="R111" s="0" t="n">
        <f aca="false">ROUND(H111*N(Debts!$D$11)/12,2)</f>
        <v>0</v>
      </c>
      <c r="S111" s="0" t="n">
        <f aca="false">ROUND(I111*N(Debts!$D$12)/12,2)</f>
        <v>0</v>
      </c>
      <c r="T111" s="0" t="n">
        <f aca="false">ROUND(J111*N(Debts!$D$13)/12,2)</f>
        <v>0</v>
      </c>
      <c r="U111" s="0" t="n">
        <f aca="false">ROUND(K111*N(Debts!$D$14)/12,2)</f>
        <v>0</v>
      </c>
      <c r="V111" s="0" t="n">
        <f aca="false">B111+L111</f>
        <v>0</v>
      </c>
      <c r="W111" s="0" t="n">
        <f aca="false">C111+M111</f>
        <v>0</v>
      </c>
      <c r="X111" s="0" t="n">
        <f aca="false">D111+N111</f>
        <v>0</v>
      </c>
      <c r="Y111" s="0" t="n">
        <f aca="false">E111+O111</f>
        <v>0</v>
      </c>
      <c r="Z111" s="0" t="n">
        <f aca="false">F111+P111</f>
        <v>0</v>
      </c>
      <c r="AA111" s="0" t="n">
        <f aca="false">G111+Q111</f>
        <v>0</v>
      </c>
      <c r="AB111" s="0" t="n">
        <f aca="false">H111+R111</f>
        <v>0</v>
      </c>
      <c r="AC111" s="0" t="n">
        <f aca="false">I111+S111</f>
        <v>0</v>
      </c>
      <c r="AD111" s="0" t="n">
        <f aca="false">J111+T111</f>
        <v>0</v>
      </c>
      <c r="AE111" s="0" t="n">
        <f aca="false">K111+U111</f>
        <v>0</v>
      </c>
      <c r="AF111" s="0" t="n">
        <f aca="false">MIN(N(Debts!$E$5),V111)</f>
        <v>0</v>
      </c>
      <c r="AG111" s="0" t="n">
        <f aca="false">MIN(N(Debts!$E$6),W111)</f>
        <v>0</v>
      </c>
      <c r="AH111" s="0" t="n">
        <f aca="false">MIN(N(Debts!$E$7),X111)</f>
        <v>0</v>
      </c>
      <c r="AI111" s="0" t="n">
        <f aca="false">MIN(N(Debts!$E$8),Y111)</f>
        <v>0</v>
      </c>
      <c r="AJ111" s="0" t="n">
        <f aca="false">MIN(N(Debts!$E$9),Z111)</f>
        <v>0</v>
      </c>
      <c r="AK111" s="0" t="n">
        <f aca="false">MIN(N(Debts!$E$10),AA111)</f>
        <v>0</v>
      </c>
      <c r="AL111" s="0" t="n">
        <f aca="false">MIN(N(Debts!$E$11),AB111)</f>
        <v>0</v>
      </c>
      <c r="AM111" s="0" t="n">
        <f aca="false">MIN(N(Debts!$E$12),AC111)</f>
        <v>0</v>
      </c>
      <c r="AN111" s="0" t="n">
        <f aca="false">MIN(N(Debts!$E$13),AD111)</f>
        <v>0</v>
      </c>
      <c r="AO111" s="0" t="n">
        <f aca="false">MIN(N(Debts!$E$14),AE111)</f>
        <v>0</v>
      </c>
      <c r="AP111" s="0" t="n">
        <f aca="false">V111-AF111</f>
        <v>0</v>
      </c>
      <c r="AQ111" s="0" t="n">
        <f aca="false">W111-AG111</f>
        <v>0</v>
      </c>
      <c r="AR111" s="0" t="n">
        <f aca="false">X111-AH111</f>
        <v>0</v>
      </c>
      <c r="AS111" s="0" t="n">
        <f aca="false">Y111-AI111</f>
        <v>0</v>
      </c>
      <c r="AT111" s="0" t="n">
        <f aca="false">Z111-AJ111</f>
        <v>0</v>
      </c>
      <c r="AU111" s="0" t="n">
        <f aca="false">AA111-AK111</f>
        <v>0</v>
      </c>
      <c r="AV111" s="0" t="n">
        <f aca="false">AB111-AL111</f>
        <v>0</v>
      </c>
      <c r="AW111" s="0" t="n">
        <f aca="false">AC111-AM111</f>
        <v>0</v>
      </c>
      <c r="AX111" s="0" t="n">
        <f aca="false">AD111-AN111</f>
        <v>0</v>
      </c>
      <c r="AY111" s="0" t="n">
        <f aca="false">AE111-AO111</f>
        <v>0</v>
      </c>
      <c r="AZ111" s="0" t="n">
        <f aca="false">MAX(0,MIN(AP111,$BT111-SUMIF($AP$2:$AY$2,"&lt;"&amp;AP$2,$AP111:$AY111)))</f>
        <v>0</v>
      </c>
      <c r="BA111" s="0" t="n">
        <f aca="false">MAX(0,MIN(AQ111,$BT111-SUMIF($AP$2:$AY$2,"&lt;"&amp;AQ$2,$AP111:$AY111)))</f>
        <v>0</v>
      </c>
      <c r="BB111" s="0" t="n">
        <f aca="false">MAX(0,MIN(AR111,$BT111-SUMIF($AP$2:$AY$2,"&lt;"&amp;AR$2,$AP111:$AY111)))</f>
        <v>0</v>
      </c>
      <c r="BC111" s="0" t="n">
        <f aca="false">MAX(0,MIN(AS111,$BT111-SUMIF($AP$2:$AY$2,"&lt;"&amp;AS$2,$AP111:$AY111)))</f>
        <v>0</v>
      </c>
      <c r="BD111" s="0" t="n">
        <f aca="false">MAX(0,MIN(AT111,$BT111-SUMIF($AP$2:$AY$2,"&lt;"&amp;AT$2,$AP111:$AY111)))</f>
        <v>0</v>
      </c>
      <c r="BE111" s="0" t="n">
        <f aca="false">MAX(0,MIN(AU111,$BT111-SUMIF($AP$2:$AY$2,"&lt;"&amp;AU$2,$AP111:$AY111)))</f>
        <v>0</v>
      </c>
      <c r="BF111" s="0" t="n">
        <f aca="false">MAX(0,MIN(AV111,$BT111-SUMIF($AP$2:$AY$2,"&lt;"&amp;AV$2,$AP111:$AY111)))</f>
        <v>0</v>
      </c>
      <c r="BG111" s="0" t="n">
        <f aca="false">MAX(0,MIN(AW111,$BT111-SUMIF($AP$2:$AY$2,"&lt;"&amp;AW$2,$AP111:$AY111)))</f>
        <v>0</v>
      </c>
      <c r="BH111" s="0" t="n">
        <f aca="false">MAX(0,MIN(AX111,$BT111-SUMIF($AP$2:$AY$2,"&lt;"&amp;AX$2,$AP111:$AY111)))</f>
        <v>0</v>
      </c>
      <c r="BI111" s="0" t="n">
        <f aca="false">MAX(0,MIN(AY111,$BT111-SUMIF($AP$2:$AY$2,"&lt;"&amp;AY$2,$AP111:$AY111)))</f>
        <v>0</v>
      </c>
      <c r="BJ111" s="0" t="n">
        <f aca="false">ROUND(V111-AF111-AZ111,2)</f>
        <v>0</v>
      </c>
      <c r="BK111" s="0" t="n">
        <f aca="false">ROUND(W111-AG111-BA111,2)</f>
        <v>0</v>
      </c>
      <c r="BL111" s="0" t="n">
        <f aca="false">ROUND(X111-AH111-BB111,2)</f>
        <v>0</v>
      </c>
      <c r="BM111" s="0" t="n">
        <f aca="false">ROUND(Y111-AI111-BC111,2)</f>
        <v>0</v>
      </c>
      <c r="BN111" s="0" t="n">
        <f aca="false">ROUND(Z111-AJ111-BD111,2)</f>
        <v>0</v>
      </c>
      <c r="BO111" s="0" t="n">
        <f aca="false">ROUND(AA111-AK111-BE111,2)</f>
        <v>0</v>
      </c>
      <c r="BP111" s="0" t="n">
        <f aca="false">ROUND(AB111-AL111-BF111,2)</f>
        <v>0</v>
      </c>
      <c r="BQ111" s="0" t="n">
        <f aca="false">ROUND(AC111-AM111-BG111,2)</f>
        <v>0</v>
      </c>
      <c r="BR111" s="0" t="n">
        <f aca="false">ROUND(AD111-AN111-BH111,2)</f>
        <v>0</v>
      </c>
      <c r="BS111" s="0" t="n">
        <f aca="false">ROUND(AE111-AO111-BI111,2)</f>
        <v>0</v>
      </c>
      <c r="BT111" s="0" t="n">
        <f aca="false">MAX(0,Plan!$C$4-SUM(AF111:AO111))</f>
        <v>650</v>
      </c>
      <c r="BU111" s="0" t="n">
        <f aca="false">ROUND(SUM(BJ111:BS111),2)</f>
        <v>0</v>
      </c>
      <c r="BV111" s="0" t="n">
        <f aca="false">SUM(AF111:AO111)+SUM(AZ111:BI111)</f>
        <v>0</v>
      </c>
      <c r="BW111" s="0" t="n">
        <f aca="false">SUM(L111:U111)</f>
        <v>0</v>
      </c>
    </row>
    <row r="112" customFormat="false" ht="15" hidden="false" customHeight="false" outlineLevel="0" collapsed="false">
      <c r="A112" s="0" t="n">
        <v>107</v>
      </c>
      <c r="B112" s="0" t="n">
        <f aca="false">BJ111</f>
        <v>0</v>
      </c>
      <c r="C112" s="0" t="n">
        <f aca="false">BK111</f>
        <v>0</v>
      </c>
      <c r="D112" s="0" t="n">
        <f aca="false">BL111</f>
        <v>0</v>
      </c>
      <c r="E112" s="0" t="n">
        <f aca="false">BM111</f>
        <v>0</v>
      </c>
      <c r="F112" s="0" t="n">
        <f aca="false">BN111</f>
        <v>0</v>
      </c>
      <c r="G112" s="0" t="n">
        <f aca="false">BO111</f>
        <v>0</v>
      </c>
      <c r="H112" s="0" t="n">
        <f aca="false">BP111</f>
        <v>0</v>
      </c>
      <c r="I112" s="0" t="n">
        <f aca="false">BQ111</f>
        <v>0</v>
      </c>
      <c r="J112" s="0" t="n">
        <f aca="false">BR111</f>
        <v>0</v>
      </c>
      <c r="K112" s="0" t="n">
        <f aca="false">BS111</f>
        <v>0</v>
      </c>
      <c r="L112" s="0" t="n">
        <f aca="false">ROUND(B112*N(Debts!$D$5)/12,2)</f>
        <v>0</v>
      </c>
      <c r="M112" s="0" t="n">
        <f aca="false">ROUND(C112*N(Debts!$D$6)/12,2)</f>
        <v>0</v>
      </c>
      <c r="N112" s="0" t="n">
        <f aca="false">ROUND(D112*N(Debts!$D$7)/12,2)</f>
        <v>0</v>
      </c>
      <c r="O112" s="0" t="n">
        <f aca="false">ROUND(E112*N(Debts!$D$8)/12,2)</f>
        <v>0</v>
      </c>
      <c r="P112" s="0" t="n">
        <f aca="false">ROUND(F112*N(Debts!$D$9)/12,2)</f>
        <v>0</v>
      </c>
      <c r="Q112" s="0" t="n">
        <f aca="false">ROUND(G112*N(Debts!$D$10)/12,2)</f>
        <v>0</v>
      </c>
      <c r="R112" s="0" t="n">
        <f aca="false">ROUND(H112*N(Debts!$D$11)/12,2)</f>
        <v>0</v>
      </c>
      <c r="S112" s="0" t="n">
        <f aca="false">ROUND(I112*N(Debts!$D$12)/12,2)</f>
        <v>0</v>
      </c>
      <c r="T112" s="0" t="n">
        <f aca="false">ROUND(J112*N(Debts!$D$13)/12,2)</f>
        <v>0</v>
      </c>
      <c r="U112" s="0" t="n">
        <f aca="false">ROUND(K112*N(Debts!$D$14)/12,2)</f>
        <v>0</v>
      </c>
      <c r="V112" s="0" t="n">
        <f aca="false">B112+L112</f>
        <v>0</v>
      </c>
      <c r="W112" s="0" t="n">
        <f aca="false">C112+M112</f>
        <v>0</v>
      </c>
      <c r="X112" s="0" t="n">
        <f aca="false">D112+N112</f>
        <v>0</v>
      </c>
      <c r="Y112" s="0" t="n">
        <f aca="false">E112+O112</f>
        <v>0</v>
      </c>
      <c r="Z112" s="0" t="n">
        <f aca="false">F112+P112</f>
        <v>0</v>
      </c>
      <c r="AA112" s="0" t="n">
        <f aca="false">G112+Q112</f>
        <v>0</v>
      </c>
      <c r="AB112" s="0" t="n">
        <f aca="false">H112+R112</f>
        <v>0</v>
      </c>
      <c r="AC112" s="0" t="n">
        <f aca="false">I112+S112</f>
        <v>0</v>
      </c>
      <c r="AD112" s="0" t="n">
        <f aca="false">J112+T112</f>
        <v>0</v>
      </c>
      <c r="AE112" s="0" t="n">
        <f aca="false">K112+U112</f>
        <v>0</v>
      </c>
      <c r="AF112" s="0" t="n">
        <f aca="false">MIN(N(Debts!$E$5),V112)</f>
        <v>0</v>
      </c>
      <c r="AG112" s="0" t="n">
        <f aca="false">MIN(N(Debts!$E$6),W112)</f>
        <v>0</v>
      </c>
      <c r="AH112" s="0" t="n">
        <f aca="false">MIN(N(Debts!$E$7),X112)</f>
        <v>0</v>
      </c>
      <c r="AI112" s="0" t="n">
        <f aca="false">MIN(N(Debts!$E$8),Y112)</f>
        <v>0</v>
      </c>
      <c r="AJ112" s="0" t="n">
        <f aca="false">MIN(N(Debts!$E$9),Z112)</f>
        <v>0</v>
      </c>
      <c r="AK112" s="0" t="n">
        <f aca="false">MIN(N(Debts!$E$10),AA112)</f>
        <v>0</v>
      </c>
      <c r="AL112" s="0" t="n">
        <f aca="false">MIN(N(Debts!$E$11),AB112)</f>
        <v>0</v>
      </c>
      <c r="AM112" s="0" t="n">
        <f aca="false">MIN(N(Debts!$E$12),AC112)</f>
        <v>0</v>
      </c>
      <c r="AN112" s="0" t="n">
        <f aca="false">MIN(N(Debts!$E$13),AD112)</f>
        <v>0</v>
      </c>
      <c r="AO112" s="0" t="n">
        <f aca="false">MIN(N(Debts!$E$14),AE112)</f>
        <v>0</v>
      </c>
      <c r="AP112" s="0" t="n">
        <f aca="false">V112-AF112</f>
        <v>0</v>
      </c>
      <c r="AQ112" s="0" t="n">
        <f aca="false">W112-AG112</f>
        <v>0</v>
      </c>
      <c r="AR112" s="0" t="n">
        <f aca="false">X112-AH112</f>
        <v>0</v>
      </c>
      <c r="AS112" s="0" t="n">
        <f aca="false">Y112-AI112</f>
        <v>0</v>
      </c>
      <c r="AT112" s="0" t="n">
        <f aca="false">Z112-AJ112</f>
        <v>0</v>
      </c>
      <c r="AU112" s="0" t="n">
        <f aca="false">AA112-AK112</f>
        <v>0</v>
      </c>
      <c r="AV112" s="0" t="n">
        <f aca="false">AB112-AL112</f>
        <v>0</v>
      </c>
      <c r="AW112" s="0" t="n">
        <f aca="false">AC112-AM112</f>
        <v>0</v>
      </c>
      <c r="AX112" s="0" t="n">
        <f aca="false">AD112-AN112</f>
        <v>0</v>
      </c>
      <c r="AY112" s="0" t="n">
        <f aca="false">AE112-AO112</f>
        <v>0</v>
      </c>
      <c r="AZ112" s="0" t="n">
        <f aca="false">MAX(0,MIN(AP112,$BT112-SUMIF($AP$2:$AY$2,"&lt;"&amp;AP$2,$AP112:$AY112)))</f>
        <v>0</v>
      </c>
      <c r="BA112" s="0" t="n">
        <f aca="false">MAX(0,MIN(AQ112,$BT112-SUMIF($AP$2:$AY$2,"&lt;"&amp;AQ$2,$AP112:$AY112)))</f>
        <v>0</v>
      </c>
      <c r="BB112" s="0" t="n">
        <f aca="false">MAX(0,MIN(AR112,$BT112-SUMIF($AP$2:$AY$2,"&lt;"&amp;AR$2,$AP112:$AY112)))</f>
        <v>0</v>
      </c>
      <c r="BC112" s="0" t="n">
        <f aca="false">MAX(0,MIN(AS112,$BT112-SUMIF($AP$2:$AY$2,"&lt;"&amp;AS$2,$AP112:$AY112)))</f>
        <v>0</v>
      </c>
      <c r="BD112" s="0" t="n">
        <f aca="false">MAX(0,MIN(AT112,$BT112-SUMIF($AP$2:$AY$2,"&lt;"&amp;AT$2,$AP112:$AY112)))</f>
        <v>0</v>
      </c>
      <c r="BE112" s="0" t="n">
        <f aca="false">MAX(0,MIN(AU112,$BT112-SUMIF($AP$2:$AY$2,"&lt;"&amp;AU$2,$AP112:$AY112)))</f>
        <v>0</v>
      </c>
      <c r="BF112" s="0" t="n">
        <f aca="false">MAX(0,MIN(AV112,$BT112-SUMIF($AP$2:$AY$2,"&lt;"&amp;AV$2,$AP112:$AY112)))</f>
        <v>0</v>
      </c>
      <c r="BG112" s="0" t="n">
        <f aca="false">MAX(0,MIN(AW112,$BT112-SUMIF($AP$2:$AY$2,"&lt;"&amp;AW$2,$AP112:$AY112)))</f>
        <v>0</v>
      </c>
      <c r="BH112" s="0" t="n">
        <f aca="false">MAX(0,MIN(AX112,$BT112-SUMIF($AP$2:$AY$2,"&lt;"&amp;AX$2,$AP112:$AY112)))</f>
        <v>0</v>
      </c>
      <c r="BI112" s="0" t="n">
        <f aca="false">MAX(0,MIN(AY112,$BT112-SUMIF($AP$2:$AY$2,"&lt;"&amp;AY$2,$AP112:$AY112)))</f>
        <v>0</v>
      </c>
      <c r="BJ112" s="0" t="n">
        <f aca="false">ROUND(V112-AF112-AZ112,2)</f>
        <v>0</v>
      </c>
      <c r="BK112" s="0" t="n">
        <f aca="false">ROUND(W112-AG112-BA112,2)</f>
        <v>0</v>
      </c>
      <c r="BL112" s="0" t="n">
        <f aca="false">ROUND(X112-AH112-BB112,2)</f>
        <v>0</v>
      </c>
      <c r="BM112" s="0" t="n">
        <f aca="false">ROUND(Y112-AI112-BC112,2)</f>
        <v>0</v>
      </c>
      <c r="BN112" s="0" t="n">
        <f aca="false">ROUND(Z112-AJ112-BD112,2)</f>
        <v>0</v>
      </c>
      <c r="BO112" s="0" t="n">
        <f aca="false">ROUND(AA112-AK112-BE112,2)</f>
        <v>0</v>
      </c>
      <c r="BP112" s="0" t="n">
        <f aca="false">ROUND(AB112-AL112-BF112,2)</f>
        <v>0</v>
      </c>
      <c r="BQ112" s="0" t="n">
        <f aca="false">ROUND(AC112-AM112-BG112,2)</f>
        <v>0</v>
      </c>
      <c r="BR112" s="0" t="n">
        <f aca="false">ROUND(AD112-AN112-BH112,2)</f>
        <v>0</v>
      </c>
      <c r="BS112" s="0" t="n">
        <f aca="false">ROUND(AE112-AO112-BI112,2)</f>
        <v>0</v>
      </c>
      <c r="BT112" s="0" t="n">
        <f aca="false">MAX(0,Plan!$C$4-SUM(AF112:AO112))</f>
        <v>650</v>
      </c>
      <c r="BU112" s="0" t="n">
        <f aca="false">ROUND(SUM(BJ112:BS112),2)</f>
        <v>0</v>
      </c>
      <c r="BV112" s="0" t="n">
        <f aca="false">SUM(AF112:AO112)+SUM(AZ112:BI112)</f>
        <v>0</v>
      </c>
      <c r="BW112" s="0" t="n">
        <f aca="false">SUM(L112:U112)</f>
        <v>0</v>
      </c>
    </row>
    <row r="113" customFormat="false" ht="15" hidden="false" customHeight="false" outlineLevel="0" collapsed="false">
      <c r="A113" s="0" t="n">
        <v>108</v>
      </c>
      <c r="B113" s="0" t="n">
        <f aca="false">BJ112</f>
        <v>0</v>
      </c>
      <c r="C113" s="0" t="n">
        <f aca="false">BK112</f>
        <v>0</v>
      </c>
      <c r="D113" s="0" t="n">
        <f aca="false">BL112</f>
        <v>0</v>
      </c>
      <c r="E113" s="0" t="n">
        <f aca="false">BM112</f>
        <v>0</v>
      </c>
      <c r="F113" s="0" t="n">
        <f aca="false">BN112</f>
        <v>0</v>
      </c>
      <c r="G113" s="0" t="n">
        <f aca="false">BO112</f>
        <v>0</v>
      </c>
      <c r="H113" s="0" t="n">
        <f aca="false">BP112</f>
        <v>0</v>
      </c>
      <c r="I113" s="0" t="n">
        <f aca="false">BQ112</f>
        <v>0</v>
      </c>
      <c r="J113" s="0" t="n">
        <f aca="false">BR112</f>
        <v>0</v>
      </c>
      <c r="K113" s="0" t="n">
        <f aca="false">BS112</f>
        <v>0</v>
      </c>
      <c r="L113" s="0" t="n">
        <f aca="false">ROUND(B113*N(Debts!$D$5)/12,2)</f>
        <v>0</v>
      </c>
      <c r="M113" s="0" t="n">
        <f aca="false">ROUND(C113*N(Debts!$D$6)/12,2)</f>
        <v>0</v>
      </c>
      <c r="N113" s="0" t="n">
        <f aca="false">ROUND(D113*N(Debts!$D$7)/12,2)</f>
        <v>0</v>
      </c>
      <c r="O113" s="0" t="n">
        <f aca="false">ROUND(E113*N(Debts!$D$8)/12,2)</f>
        <v>0</v>
      </c>
      <c r="P113" s="0" t="n">
        <f aca="false">ROUND(F113*N(Debts!$D$9)/12,2)</f>
        <v>0</v>
      </c>
      <c r="Q113" s="0" t="n">
        <f aca="false">ROUND(G113*N(Debts!$D$10)/12,2)</f>
        <v>0</v>
      </c>
      <c r="R113" s="0" t="n">
        <f aca="false">ROUND(H113*N(Debts!$D$11)/12,2)</f>
        <v>0</v>
      </c>
      <c r="S113" s="0" t="n">
        <f aca="false">ROUND(I113*N(Debts!$D$12)/12,2)</f>
        <v>0</v>
      </c>
      <c r="T113" s="0" t="n">
        <f aca="false">ROUND(J113*N(Debts!$D$13)/12,2)</f>
        <v>0</v>
      </c>
      <c r="U113" s="0" t="n">
        <f aca="false">ROUND(K113*N(Debts!$D$14)/12,2)</f>
        <v>0</v>
      </c>
      <c r="V113" s="0" t="n">
        <f aca="false">B113+L113</f>
        <v>0</v>
      </c>
      <c r="W113" s="0" t="n">
        <f aca="false">C113+M113</f>
        <v>0</v>
      </c>
      <c r="X113" s="0" t="n">
        <f aca="false">D113+N113</f>
        <v>0</v>
      </c>
      <c r="Y113" s="0" t="n">
        <f aca="false">E113+O113</f>
        <v>0</v>
      </c>
      <c r="Z113" s="0" t="n">
        <f aca="false">F113+P113</f>
        <v>0</v>
      </c>
      <c r="AA113" s="0" t="n">
        <f aca="false">G113+Q113</f>
        <v>0</v>
      </c>
      <c r="AB113" s="0" t="n">
        <f aca="false">H113+R113</f>
        <v>0</v>
      </c>
      <c r="AC113" s="0" t="n">
        <f aca="false">I113+S113</f>
        <v>0</v>
      </c>
      <c r="AD113" s="0" t="n">
        <f aca="false">J113+T113</f>
        <v>0</v>
      </c>
      <c r="AE113" s="0" t="n">
        <f aca="false">K113+U113</f>
        <v>0</v>
      </c>
      <c r="AF113" s="0" t="n">
        <f aca="false">MIN(N(Debts!$E$5),V113)</f>
        <v>0</v>
      </c>
      <c r="AG113" s="0" t="n">
        <f aca="false">MIN(N(Debts!$E$6),W113)</f>
        <v>0</v>
      </c>
      <c r="AH113" s="0" t="n">
        <f aca="false">MIN(N(Debts!$E$7),X113)</f>
        <v>0</v>
      </c>
      <c r="AI113" s="0" t="n">
        <f aca="false">MIN(N(Debts!$E$8),Y113)</f>
        <v>0</v>
      </c>
      <c r="AJ113" s="0" t="n">
        <f aca="false">MIN(N(Debts!$E$9),Z113)</f>
        <v>0</v>
      </c>
      <c r="AK113" s="0" t="n">
        <f aca="false">MIN(N(Debts!$E$10),AA113)</f>
        <v>0</v>
      </c>
      <c r="AL113" s="0" t="n">
        <f aca="false">MIN(N(Debts!$E$11),AB113)</f>
        <v>0</v>
      </c>
      <c r="AM113" s="0" t="n">
        <f aca="false">MIN(N(Debts!$E$12),AC113)</f>
        <v>0</v>
      </c>
      <c r="AN113" s="0" t="n">
        <f aca="false">MIN(N(Debts!$E$13),AD113)</f>
        <v>0</v>
      </c>
      <c r="AO113" s="0" t="n">
        <f aca="false">MIN(N(Debts!$E$14),AE113)</f>
        <v>0</v>
      </c>
      <c r="AP113" s="0" t="n">
        <f aca="false">V113-AF113</f>
        <v>0</v>
      </c>
      <c r="AQ113" s="0" t="n">
        <f aca="false">W113-AG113</f>
        <v>0</v>
      </c>
      <c r="AR113" s="0" t="n">
        <f aca="false">X113-AH113</f>
        <v>0</v>
      </c>
      <c r="AS113" s="0" t="n">
        <f aca="false">Y113-AI113</f>
        <v>0</v>
      </c>
      <c r="AT113" s="0" t="n">
        <f aca="false">Z113-AJ113</f>
        <v>0</v>
      </c>
      <c r="AU113" s="0" t="n">
        <f aca="false">AA113-AK113</f>
        <v>0</v>
      </c>
      <c r="AV113" s="0" t="n">
        <f aca="false">AB113-AL113</f>
        <v>0</v>
      </c>
      <c r="AW113" s="0" t="n">
        <f aca="false">AC113-AM113</f>
        <v>0</v>
      </c>
      <c r="AX113" s="0" t="n">
        <f aca="false">AD113-AN113</f>
        <v>0</v>
      </c>
      <c r="AY113" s="0" t="n">
        <f aca="false">AE113-AO113</f>
        <v>0</v>
      </c>
      <c r="AZ113" s="0" t="n">
        <f aca="false">MAX(0,MIN(AP113,$BT113-SUMIF($AP$2:$AY$2,"&lt;"&amp;AP$2,$AP113:$AY113)))</f>
        <v>0</v>
      </c>
      <c r="BA113" s="0" t="n">
        <f aca="false">MAX(0,MIN(AQ113,$BT113-SUMIF($AP$2:$AY$2,"&lt;"&amp;AQ$2,$AP113:$AY113)))</f>
        <v>0</v>
      </c>
      <c r="BB113" s="0" t="n">
        <f aca="false">MAX(0,MIN(AR113,$BT113-SUMIF($AP$2:$AY$2,"&lt;"&amp;AR$2,$AP113:$AY113)))</f>
        <v>0</v>
      </c>
      <c r="BC113" s="0" t="n">
        <f aca="false">MAX(0,MIN(AS113,$BT113-SUMIF($AP$2:$AY$2,"&lt;"&amp;AS$2,$AP113:$AY113)))</f>
        <v>0</v>
      </c>
      <c r="BD113" s="0" t="n">
        <f aca="false">MAX(0,MIN(AT113,$BT113-SUMIF($AP$2:$AY$2,"&lt;"&amp;AT$2,$AP113:$AY113)))</f>
        <v>0</v>
      </c>
      <c r="BE113" s="0" t="n">
        <f aca="false">MAX(0,MIN(AU113,$BT113-SUMIF($AP$2:$AY$2,"&lt;"&amp;AU$2,$AP113:$AY113)))</f>
        <v>0</v>
      </c>
      <c r="BF113" s="0" t="n">
        <f aca="false">MAX(0,MIN(AV113,$BT113-SUMIF($AP$2:$AY$2,"&lt;"&amp;AV$2,$AP113:$AY113)))</f>
        <v>0</v>
      </c>
      <c r="BG113" s="0" t="n">
        <f aca="false">MAX(0,MIN(AW113,$BT113-SUMIF($AP$2:$AY$2,"&lt;"&amp;AW$2,$AP113:$AY113)))</f>
        <v>0</v>
      </c>
      <c r="BH113" s="0" t="n">
        <f aca="false">MAX(0,MIN(AX113,$BT113-SUMIF($AP$2:$AY$2,"&lt;"&amp;AX$2,$AP113:$AY113)))</f>
        <v>0</v>
      </c>
      <c r="BI113" s="0" t="n">
        <f aca="false">MAX(0,MIN(AY113,$BT113-SUMIF($AP$2:$AY$2,"&lt;"&amp;AY$2,$AP113:$AY113)))</f>
        <v>0</v>
      </c>
      <c r="BJ113" s="0" t="n">
        <f aca="false">ROUND(V113-AF113-AZ113,2)</f>
        <v>0</v>
      </c>
      <c r="BK113" s="0" t="n">
        <f aca="false">ROUND(W113-AG113-BA113,2)</f>
        <v>0</v>
      </c>
      <c r="BL113" s="0" t="n">
        <f aca="false">ROUND(X113-AH113-BB113,2)</f>
        <v>0</v>
      </c>
      <c r="BM113" s="0" t="n">
        <f aca="false">ROUND(Y113-AI113-BC113,2)</f>
        <v>0</v>
      </c>
      <c r="BN113" s="0" t="n">
        <f aca="false">ROUND(Z113-AJ113-BD113,2)</f>
        <v>0</v>
      </c>
      <c r="BO113" s="0" t="n">
        <f aca="false">ROUND(AA113-AK113-BE113,2)</f>
        <v>0</v>
      </c>
      <c r="BP113" s="0" t="n">
        <f aca="false">ROUND(AB113-AL113-BF113,2)</f>
        <v>0</v>
      </c>
      <c r="BQ113" s="0" t="n">
        <f aca="false">ROUND(AC113-AM113-BG113,2)</f>
        <v>0</v>
      </c>
      <c r="BR113" s="0" t="n">
        <f aca="false">ROUND(AD113-AN113-BH113,2)</f>
        <v>0</v>
      </c>
      <c r="BS113" s="0" t="n">
        <f aca="false">ROUND(AE113-AO113-BI113,2)</f>
        <v>0</v>
      </c>
      <c r="BT113" s="0" t="n">
        <f aca="false">MAX(0,Plan!$C$4-SUM(AF113:AO113))</f>
        <v>650</v>
      </c>
      <c r="BU113" s="0" t="n">
        <f aca="false">ROUND(SUM(BJ113:BS113),2)</f>
        <v>0</v>
      </c>
      <c r="BV113" s="0" t="n">
        <f aca="false">SUM(AF113:AO113)+SUM(AZ113:BI113)</f>
        <v>0</v>
      </c>
      <c r="BW113" s="0" t="n">
        <f aca="false">SUM(L113:U113)</f>
        <v>0</v>
      </c>
    </row>
    <row r="114" customFormat="false" ht="15" hidden="false" customHeight="false" outlineLevel="0" collapsed="false">
      <c r="A114" s="0" t="n">
        <v>109</v>
      </c>
      <c r="B114" s="0" t="n">
        <f aca="false">BJ113</f>
        <v>0</v>
      </c>
      <c r="C114" s="0" t="n">
        <f aca="false">BK113</f>
        <v>0</v>
      </c>
      <c r="D114" s="0" t="n">
        <f aca="false">BL113</f>
        <v>0</v>
      </c>
      <c r="E114" s="0" t="n">
        <f aca="false">BM113</f>
        <v>0</v>
      </c>
      <c r="F114" s="0" t="n">
        <f aca="false">BN113</f>
        <v>0</v>
      </c>
      <c r="G114" s="0" t="n">
        <f aca="false">BO113</f>
        <v>0</v>
      </c>
      <c r="H114" s="0" t="n">
        <f aca="false">BP113</f>
        <v>0</v>
      </c>
      <c r="I114" s="0" t="n">
        <f aca="false">BQ113</f>
        <v>0</v>
      </c>
      <c r="J114" s="0" t="n">
        <f aca="false">BR113</f>
        <v>0</v>
      </c>
      <c r="K114" s="0" t="n">
        <f aca="false">BS113</f>
        <v>0</v>
      </c>
      <c r="L114" s="0" t="n">
        <f aca="false">ROUND(B114*N(Debts!$D$5)/12,2)</f>
        <v>0</v>
      </c>
      <c r="M114" s="0" t="n">
        <f aca="false">ROUND(C114*N(Debts!$D$6)/12,2)</f>
        <v>0</v>
      </c>
      <c r="N114" s="0" t="n">
        <f aca="false">ROUND(D114*N(Debts!$D$7)/12,2)</f>
        <v>0</v>
      </c>
      <c r="O114" s="0" t="n">
        <f aca="false">ROUND(E114*N(Debts!$D$8)/12,2)</f>
        <v>0</v>
      </c>
      <c r="P114" s="0" t="n">
        <f aca="false">ROUND(F114*N(Debts!$D$9)/12,2)</f>
        <v>0</v>
      </c>
      <c r="Q114" s="0" t="n">
        <f aca="false">ROUND(G114*N(Debts!$D$10)/12,2)</f>
        <v>0</v>
      </c>
      <c r="R114" s="0" t="n">
        <f aca="false">ROUND(H114*N(Debts!$D$11)/12,2)</f>
        <v>0</v>
      </c>
      <c r="S114" s="0" t="n">
        <f aca="false">ROUND(I114*N(Debts!$D$12)/12,2)</f>
        <v>0</v>
      </c>
      <c r="T114" s="0" t="n">
        <f aca="false">ROUND(J114*N(Debts!$D$13)/12,2)</f>
        <v>0</v>
      </c>
      <c r="U114" s="0" t="n">
        <f aca="false">ROUND(K114*N(Debts!$D$14)/12,2)</f>
        <v>0</v>
      </c>
      <c r="V114" s="0" t="n">
        <f aca="false">B114+L114</f>
        <v>0</v>
      </c>
      <c r="W114" s="0" t="n">
        <f aca="false">C114+M114</f>
        <v>0</v>
      </c>
      <c r="X114" s="0" t="n">
        <f aca="false">D114+N114</f>
        <v>0</v>
      </c>
      <c r="Y114" s="0" t="n">
        <f aca="false">E114+O114</f>
        <v>0</v>
      </c>
      <c r="Z114" s="0" t="n">
        <f aca="false">F114+P114</f>
        <v>0</v>
      </c>
      <c r="AA114" s="0" t="n">
        <f aca="false">G114+Q114</f>
        <v>0</v>
      </c>
      <c r="AB114" s="0" t="n">
        <f aca="false">H114+R114</f>
        <v>0</v>
      </c>
      <c r="AC114" s="0" t="n">
        <f aca="false">I114+S114</f>
        <v>0</v>
      </c>
      <c r="AD114" s="0" t="n">
        <f aca="false">J114+T114</f>
        <v>0</v>
      </c>
      <c r="AE114" s="0" t="n">
        <f aca="false">K114+U114</f>
        <v>0</v>
      </c>
      <c r="AF114" s="0" t="n">
        <f aca="false">MIN(N(Debts!$E$5),V114)</f>
        <v>0</v>
      </c>
      <c r="AG114" s="0" t="n">
        <f aca="false">MIN(N(Debts!$E$6),W114)</f>
        <v>0</v>
      </c>
      <c r="AH114" s="0" t="n">
        <f aca="false">MIN(N(Debts!$E$7),X114)</f>
        <v>0</v>
      </c>
      <c r="AI114" s="0" t="n">
        <f aca="false">MIN(N(Debts!$E$8),Y114)</f>
        <v>0</v>
      </c>
      <c r="AJ114" s="0" t="n">
        <f aca="false">MIN(N(Debts!$E$9),Z114)</f>
        <v>0</v>
      </c>
      <c r="AK114" s="0" t="n">
        <f aca="false">MIN(N(Debts!$E$10),AA114)</f>
        <v>0</v>
      </c>
      <c r="AL114" s="0" t="n">
        <f aca="false">MIN(N(Debts!$E$11),AB114)</f>
        <v>0</v>
      </c>
      <c r="AM114" s="0" t="n">
        <f aca="false">MIN(N(Debts!$E$12),AC114)</f>
        <v>0</v>
      </c>
      <c r="AN114" s="0" t="n">
        <f aca="false">MIN(N(Debts!$E$13),AD114)</f>
        <v>0</v>
      </c>
      <c r="AO114" s="0" t="n">
        <f aca="false">MIN(N(Debts!$E$14),AE114)</f>
        <v>0</v>
      </c>
      <c r="AP114" s="0" t="n">
        <f aca="false">V114-AF114</f>
        <v>0</v>
      </c>
      <c r="AQ114" s="0" t="n">
        <f aca="false">W114-AG114</f>
        <v>0</v>
      </c>
      <c r="AR114" s="0" t="n">
        <f aca="false">X114-AH114</f>
        <v>0</v>
      </c>
      <c r="AS114" s="0" t="n">
        <f aca="false">Y114-AI114</f>
        <v>0</v>
      </c>
      <c r="AT114" s="0" t="n">
        <f aca="false">Z114-AJ114</f>
        <v>0</v>
      </c>
      <c r="AU114" s="0" t="n">
        <f aca="false">AA114-AK114</f>
        <v>0</v>
      </c>
      <c r="AV114" s="0" t="n">
        <f aca="false">AB114-AL114</f>
        <v>0</v>
      </c>
      <c r="AW114" s="0" t="n">
        <f aca="false">AC114-AM114</f>
        <v>0</v>
      </c>
      <c r="AX114" s="0" t="n">
        <f aca="false">AD114-AN114</f>
        <v>0</v>
      </c>
      <c r="AY114" s="0" t="n">
        <f aca="false">AE114-AO114</f>
        <v>0</v>
      </c>
      <c r="AZ114" s="0" t="n">
        <f aca="false">MAX(0,MIN(AP114,$BT114-SUMIF($AP$2:$AY$2,"&lt;"&amp;AP$2,$AP114:$AY114)))</f>
        <v>0</v>
      </c>
      <c r="BA114" s="0" t="n">
        <f aca="false">MAX(0,MIN(AQ114,$BT114-SUMIF($AP$2:$AY$2,"&lt;"&amp;AQ$2,$AP114:$AY114)))</f>
        <v>0</v>
      </c>
      <c r="BB114" s="0" t="n">
        <f aca="false">MAX(0,MIN(AR114,$BT114-SUMIF($AP$2:$AY$2,"&lt;"&amp;AR$2,$AP114:$AY114)))</f>
        <v>0</v>
      </c>
      <c r="BC114" s="0" t="n">
        <f aca="false">MAX(0,MIN(AS114,$BT114-SUMIF($AP$2:$AY$2,"&lt;"&amp;AS$2,$AP114:$AY114)))</f>
        <v>0</v>
      </c>
      <c r="BD114" s="0" t="n">
        <f aca="false">MAX(0,MIN(AT114,$BT114-SUMIF($AP$2:$AY$2,"&lt;"&amp;AT$2,$AP114:$AY114)))</f>
        <v>0</v>
      </c>
      <c r="BE114" s="0" t="n">
        <f aca="false">MAX(0,MIN(AU114,$BT114-SUMIF($AP$2:$AY$2,"&lt;"&amp;AU$2,$AP114:$AY114)))</f>
        <v>0</v>
      </c>
      <c r="BF114" s="0" t="n">
        <f aca="false">MAX(0,MIN(AV114,$BT114-SUMIF($AP$2:$AY$2,"&lt;"&amp;AV$2,$AP114:$AY114)))</f>
        <v>0</v>
      </c>
      <c r="BG114" s="0" t="n">
        <f aca="false">MAX(0,MIN(AW114,$BT114-SUMIF($AP$2:$AY$2,"&lt;"&amp;AW$2,$AP114:$AY114)))</f>
        <v>0</v>
      </c>
      <c r="BH114" s="0" t="n">
        <f aca="false">MAX(0,MIN(AX114,$BT114-SUMIF($AP$2:$AY$2,"&lt;"&amp;AX$2,$AP114:$AY114)))</f>
        <v>0</v>
      </c>
      <c r="BI114" s="0" t="n">
        <f aca="false">MAX(0,MIN(AY114,$BT114-SUMIF($AP$2:$AY$2,"&lt;"&amp;AY$2,$AP114:$AY114)))</f>
        <v>0</v>
      </c>
      <c r="BJ114" s="0" t="n">
        <f aca="false">ROUND(V114-AF114-AZ114,2)</f>
        <v>0</v>
      </c>
      <c r="BK114" s="0" t="n">
        <f aca="false">ROUND(W114-AG114-BA114,2)</f>
        <v>0</v>
      </c>
      <c r="BL114" s="0" t="n">
        <f aca="false">ROUND(X114-AH114-BB114,2)</f>
        <v>0</v>
      </c>
      <c r="BM114" s="0" t="n">
        <f aca="false">ROUND(Y114-AI114-BC114,2)</f>
        <v>0</v>
      </c>
      <c r="BN114" s="0" t="n">
        <f aca="false">ROUND(Z114-AJ114-BD114,2)</f>
        <v>0</v>
      </c>
      <c r="BO114" s="0" t="n">
        <f aca="false">ROUND(AA114-AK114-BE114,2)</f>
        <v>0</v>
      </c>
      <c r="BP114" s="0" t="n">
        <f aca="false">ROUND(AB114-AL114-BF114,2)</f>
        <v>0</v>
      </c>
      <c r="BQ114" s="0" t="n">
        <f aca="false">ROUND(AC114-AM114-BG114,2)</f>
        <v>0</v>
      </c>
      <c r="BR114" s="0" t="n">
        <f aca="false">ROUND(AD114-AN114-BH114,2)</f>
        <v>0</v>
      </c>
      <c r="BS114" s="0" t="n">
        <f aca="false">ROUND(AE114-AO114-BI114,2)</f>
        <v>0</v>
      </c>
      <c r="BT114" s="0" t="n">
        <f aca="false">MAX(0,Plan!$C$4-SUM(AF114:AO114))</f>
        <v>650</v>
      </c>
      <c r="BU114" s="0" t="n">
        <f aca="false">ROUND(SUM(BJ114:BS114),2)</f>
        <v>0</v>
      </c>
      <c r="BV114" s="0" t="n">
        <f aca="false">SUM(AF114:AO114)+SUM(AZ114:BI114)</f>
        <v>0</v>
      </c>
      <c r="BW114" s="0" t="n">
        <f aca="false">SUM(L114:U114)</f>
        <v>0</v>
      </c>
    </row>
    <row r="115" customFormat="false" ht="15" hidden="false" customHeight="false" outlineLevel="0" collapsed="false">
      <c r="A115" s="0" t="n">
        <v>110</v>
      </c>
      <c r="B115" s="0" t="n">
        <f aca="false">BJ114</f>
        <v>0</v>
      </c>
      <c r="C115" s="0" t="n">
        <f aca="false">BK114</f>
        <v>0</v>
      </c>
      <c r="D115" s="0" t="n">
        <f aca="false">BL114</f>
        <v>0</v>
      </c>
      <c r="E115" s="0" t="n">
        <f aca="false">BM114</f>
        <v>0</v>
      </c>
      <c r="F115" s="0" t="n">
        <f aca="false">BN114</f>
        <v>0</v>
      </c>
      <c r="G115" s="0" t="n">
        <f aca="false">BO114</f>
        <v>0</v>
      </c>
      <c r="H115" s="0" t="n">
        <f aca="false">BP114</f>
        <v>0</v>
      </c>
      <c r="I115" s="0" t="n">
        <f aca="false">BQ114</f>
        <v>0</v>
      </c>
      <c r="J115" s="0" t="n">
        <f aca="false">BR114</f>
        <v>0</v>
      </c>
      <c r="K115" s="0" t="n">
        <f aca="false">BS114</f>
        <v>0</v>
      </c>
      <c r="L115" s="0" t="n">
        <f aca="false">ROUND(B115*N(Debts!$D$5)/12,2)</f>
        <v>0</v>
      </c>
      <c r="M115" s="0" t="n">
        <f aca="false">ROUND(C115*N(Debts!$D$6)/12,2)</f>
        <v>0</v>
      </c>
      <c r="N115" s="0" t="n">
        <f aca="false">ROUND(D115*N(Debts!$D$7)/12,2)</f>
        <v>0</v>
      </c>
      <c r="O115" s="0" t="n">
        <f aca="false">ROUND(E115*N(Debts!$D$8)/12,2)</f>
        <v>0</v>
      </c>
      <c r="P115" s="0" t="n">
        <f aca="false">ROUND(F115*N(Debts!$D$9)/12,2)</f>
        <v>0</v>
      </c>
      <c r="Q115" s="0" t="n">
        <f aca="false">ROUND(G115*N(Debts!$D$10)/12,2)</f>
        <v>0</v>
      </c>
      <c r="R115" s="0" t="n">
        <f aca="false">ROUND(H115*N(Debts!$D$11)/12,2)</f>
        <v>0</v>
      </c>
      <c r="S115" s="0" t="n">
        <f aca="false">ROUND(I115*N(Debts!$D$12)/12,2)</f>
        <v>0</v>
      </c>
      <c r="T115" s="0" t="n">
        <f aca="false">ROUND(J115*N(Debts!$D$13)/12,2)</f>
        <v>0</v>
      </c>
      <c r="U115" s="0" t="n">
        <f aca="false">ROUND(K115*N(Debts!$D$14)/12,2)</f>
        <v>0</v>
      </c>
      <c r="V115" s="0" t="n">
        <f aca="false">B115+L115</f>
        <v>0</v>
      </c>
      <c r="W115" s="0" t="n">
        <f aca="false">C115+M115</f>
        <v>0</v>
      </c>
      <c r="X115" s="0" t="n">
        <f aca="false">D115+N115</f>
        <v>0</v>
      </c>
      <c r="Y115" s="0" t="n">
        <f aca="false">E115+O115</f>
        <v>0</v>
      </c>
      <c r="Z115" s="0" t="n">
        <f aca="false">F115+P115</f>
        <v>0</v>
      </c>
      <c r="AA115" s="0" t="n">
        <f aca="false">G115+Q115</f>
        <v>0</v>
      </c>
      <c r="AB115" s="0" t="n">
        <f aca="false">H115+R115</f>
        <v>0</v>
      </c>
      <c r="AC115" s="0" t="n">
        <f aca="false">I115+S115</f>
        <v>0</v>
      </c>
      <c r="AD115" s="0" t="n">
        <f aca="false">J115+T115</f>
        <v>0</v>
      </c>
      <c r="AE115" s="0" t="n">
        <f aca="false">K115+U115</f>
        <v>0</v>
      </c>
      <c r="AF115" s="0" t="n">
        <f aca="false">MIN(N(Debts!$E$5),V115)</f>
        <v>0</v>
      </c>
      <c r="AG115" s="0" t="n">
        <f aca="false">MIN(N(Debts!$E$6),W115)</f>
        <v>0</v>
      </c>
      <c r="AH115" s="0" t="n">
        <f aca="false">MIN(N(Debts!$E$7),X115)</f>
        <v>0</v>
      </c>
      <c r="AI115" s="0" t="n">
        <f aca="false">MIN(N(Debts!$E$8),Y115)</f>
        <v>0</v>
      </c>
      <c r="AJ115" s="0" t="n">
        <f aca="false">MIN(N(Debts!$E$9),Z115)</f>
        <v>0</v>
      </c>
      <c r="AK115" s="0" t="n">
        <f aca="false">MIN(N(Debts!$E$10),AA115)</f>
        <v>0</v>
      </c>
      <c r="AL115" s="0" t="n">
        <f aca="false">MIN(N(Debts!$E$11),AB115)</f>
        <v>0</v>
      </c>
      <c r="AM115" s="0" t="n">
        <f aca="false">MIN(N(Debts!$E$12),AC115)</f>
        <v>0</v>
      </c>
      <c r="AN115" s="0" t="n">
        <f aca="false">MIN(N(Debts!$E$13),AD115)</f>
        <v>0</v>
      </c>
      <c r="AO115" s="0" t="n">
        <f aca="false">MIN(N(Debts!$E$14),AE115)</f>
        <v>0</v>
      </c>
      <c r="AP115" s="0" t="n">
        <f aca="false">V115-AF115</f>
        <v>0</v>
      </c>
      <c r="AQ115" s="0" t="n">
        <f aca="false">W115-AG115</f>
        <v>0</v>
      </c>
      <c r="AR115" s="0" t="n">
        <f aca="false">X115-AH115</f>
        <v>0</v>
      </c>
      <c r="AS115" s="0" t="n">
        <f aca="false">Y115-AI115</f>
        <v>0</v>
      </c>
      <c r="AT115" s="0" t="n">
        <f aca="false">Z115-AJ115</f>
        <v>0</v>
      </c>
      <c r="AU115" s="0" t="n">
        <f aca="false">AA115-AK115</f>
        <v>0</v>
      </c>
      <c r="AV115" s="0" t="n">
        <f aca="false">AB115-AL115</f>
        <v>0</v>
      </c>
      <c r="AW115" s="0" t="n">
        <f aca="false">AC115-AM115</f>
        <v>0</v>
      </c>
      <c r="AX115" s="0" t="n">
        <f aca="false">AD115-AN115</f>
        <v>0</v>
      </c>
      <c r="AY115" s="0" t="n">
        <f aca="false">AE115-AO115</f>
        <v>0</v>
      </c>
      <c r="AZ115" s="0" t="n">
        <f aca="false">MAX(0,MIN(AP115,$BT115-SUMIF($AP$2:$AY$2,"&lt;"&amp;AP$2,$AP115:$AY115)))</f>
        <v>0</v>
      </c>
      <c r="BA115" s="0" t="n">
        <f aca="false">MAX(0,MIN(AQ115,$BT115-SUMIF($AP$2:$AY$2,"&lt;"&amp;AQ$2,$AP115:$AY115)))</f>
        <v>0</v>
      </c>
      <c r="BB115" s="0" t="n">
        <f aca="false">MAX(0,MIN(AR115,$BT115-SUMIF($AP$2:$AY$2,"&lt;"&amp;AR$2,$AP115:$AY115)))</f>
        <v>0</v>
      </c>
      <c r="BC115" s="0" t="n">
        <f aca="false">MAX(0,MIN(AS115,$BT115-SUMIF($AP$2:$AY$2,"&lt;"&amp;AS$2,$AP115:$AY115)))</f>
        <v>0</v>
      </c>
      <c r="BD115" s="0" t="n">
        <f aca="false">MAX(0,MIN(AT115,$BT115-SUMIF($AP$2:$AY$2,"&lt;"&amp;AT$2,$AP115:$AY115)))</f>
        <v>0</v>
      </c>
      <c r="BE115" s="0" t="n">
        <f aca="false">MAX(0,MIN(AU115,$BT115-SUMIF($AP$2:$AY$2,"&lt;"&amp;AU$2,$AP115:$AY115)))</f>
        <v>0</v>
      </c>
      <c r="BF115" s="0" t="n">
        <f aca="false">MAX(0,MIN(AV115,$BT115-SUMIF($AP$2:$AY$2,"&lt;"&amp;AV$2,$AP115:$AY115)))</f>
        <v>0</v>
      </c>
      <c r="BG115" s="0" t="n">
        <f aca="false">MAX(0,MIN(AW115,$BT115-SUMIF($AP$2:$AY$2,"&lt;"&amp;AW$2,$AP115:$AY115)))</f>
        <v>0</v>
      </c>
      <c r="BH115" s="0" t="n">
        <f aca="false">MAX(0,MIN(AX115,$BT115-SUMIF($AP$2:$AY$2,"&lt;"&amp;AX$2,$AP115:$AY115)))</f>
        <v>0</v>
      </c>
      <c r="BI115" s="0" t="n">
        <f aca="false">MAX(0,MIN(AY115,$BT115-SUMIF($AP$2:$AY$2,"&lt;"&amp;AY$2,$AP115:$AY115)))</f>
        <v>0</v>
      </c>
      <c r="BJ115" s="0" t="n">
        <f aca="false">ROUND(V115-AF115-AZ115,2)</f>
        <v>0</v>
      </c>
      <c r="BK115" s="0" t="n">
        <f aca="false">ROUND(W115-AG115-BA115,2)</f>
        <v>0</v>
      </c>
      <c r="BL115" s="0" t="n">
        <f aca="false">ROUND(X115-AH115-BB115,2)</f>
        <v>0</v>
      </c>
      <c r="BM115" s="0" t="n">
        <f aca="false">ROUND(Y115-AI115-BC115,2)</f>
        <v>0</v>
      </c>
      <c r="BN115" s="0" t="n">
        <f aca="false">ROUND(Z115-AJ115-BD115,2)</f>
        <v>0</v>
      </c>
      <c r="BO115" s="0" t="n">
        <f aca="false">ROUND(AA115-AK115-BE115,2)</f>
        <v>0</v>
      </c>
      <c r="BP115" s="0" t="n">
        <f aca="false">ROUND(AB115-AL115-BF115,2)</f>
        <v>0</v>
      </c>
      <c r="BQ115" s="0" t="n">
        <f aca="false">ROUND(AC115-AM115-BG115,2)</f>
        <v>0</v>
      </c>
      <c r="BR115" s="0" t="n">
        <f aca="false">ROUND(AD115-AN115-BH115,2)</f>
        <v>0</v>
      </c>
      <c r="BS115" s="0" t="n">
        <f aca="false">ROUND(AE115-AO115-BI115,2)</f>
        <v>0</v>
      </c>
      <c r="BT115" s="0" t="n">
        <f aca="false">MAX(0,Plan!$C$4-SUM(AF115:AO115))</f>
        <v>650</v>
      </c>
      <c r="BU115" s="0" t="n">
        <f aca="false">ROUND(SUM(BJ115:BS115),2)</f>
        <v>0</v>
      </c>
      <c r="BV115" s="0" t="n">
        <f aca="false">SUM(AF115:AO115)+SUM(AZ115:BI115)</f>
        <v>0</v>
      </c>
      <c r="BW115" s="0" t="n">
        <f aca="false">SUM(L115:U115)</f>
        <v>0</v>
      </c>
    </row>
    <row r="116" customFormat="false" ht="15" hidden="false" customHeight="false" outlineLevel="0" collapsed="false">
      <c r="A116" s="0" t="n">
        <v>111</v>
      </c>
      <c r="B116" s="0" t="n">
        <f aca="false">BJ115</f>
        <v>0</v>
      </c>
      <c r="C116" s="0" t="n">
        <f aca="false">BK115</f>
        <v>0</v>
      </c>
      <c r="D116" s="0" t="n">
        <f aca="false">BL115</f>
        <v>0</v>
      </c>
      <c r="E116" s="0" t="n">
        <f aca="false">BM115</f>
        <v>0</v>
      </c>
      <c r="F116" s="0" t="n">
        <f aca="false">BN115</f>
        <v>0</v>
      </c>
      <c r="G116" s="0" t="n">
        <f aca="false">BO115</f>
        <v>0</v>
      </c>
      <c r="H116" s="0" t="n">
        <f aca="false">BP115</f>
        <v>0</v>
      </c>
      <c r="I116" s="0" t="n">
        <f aca="false">BQ115</f>
        <v>0</v>
      </c>
      <c r="J116" s="0" t="n">
        <f aca="false">BR115</f>
        <v>0</v>
      </c>
      <c r="K116" s="0" t="n">
        <f aca="false">BS115</f>
        <v>0</v>
      </c>
      <c r="L116" s="0" t="n">
        <f aca="false">ROUND(B116*N(Debts!$D$5)/12,2)</f>
        <v>0</v>
      </c>
      <c r="M116" s="0" t="n">
        <f aca="false">ROUND(C116*N(Debts!$D$6)/12,2)</f>
        <v>0</v>
      </c>
      <c r="N116" s="0" t="n">
        <f aca="false">ROUND(D116*N(Debts!$D$7)/12,2)</f>
        <v>0</v>
      </c>
      <c r="O116" s="0" t="n">
        <f aca="false">ROUND(E116*N(Debts!$D$8)/12,2)</f>
        <v>0</v>
      </c>
      <c r="P116" s="0" t="n">
        <f aca="false">ROUND(F116*N(Debts!$D$9)/12,2)</f>
        <v>0</v>
      </c>
      <c r="Q116" s="0" t="n">
        <f aca="false">ROUND(G116*N(Debts!$D$10)/12,2)</f>
        <v>0</v>
      </c>
      <c r="R116" s="0" t="n">
        <f aca="false">ROUND(H116*N(Debts!$D$11)/12,2)</f>
        <v>0</v>
      </c>
      <c r="S116" s="0" t="n">
        <f aca="false">ROUND(I116*N(Debts!$D$12)/12,2)</f>
        <v>0</v>
      </c>
      <c r="T116" s="0" t="n">
        <f aca="false">ROUND(J116*N(Debts!$D$13)/12,2)</f>
        <v>0</v>
      </c>
      <c r="U116" s="0" t="n">
        <f aca="false">ROUND(K116*N(Debts!$D$14)/12,2)</f>
        <v>0</v>
      </c>
      <c r="V116" s="0" t="n">
        <f aca="false">B116+L116</f>
        <v>0</v>
      </c>
      <c r="W116" s="0" t="n">
        <f aca="false">C116+M116</f>
        <v>0</v>
      </c>
      <c r="X116" s="0" t="n">
        <f aca="false">D116+N116</f>
        <v>0</v>
      </c>
      <c r="Y116" s="0" t="n">
        <f aca="false">E116+O116</f>
        <v>0</v>
      </c>
      <c r="Z116" s="0" t="n">
        <f aca="false">F116+P116</f>
        <v>0</v>
      </c>
      <c r="AA116" s="0" t="n">
        <f aca="false">G116+Q116</f>
        <v>0</v>
      </c>
      <c r="AB116" s="0" t="n">
        <f aca="false">H116+R116</f>
        <v>0</v>
      </c>
      <c r="AC116" s="0" t="n">
        <f aca="false">I116+S116</f>
        <v>0</v>
      </c>
      <c r="AD116" s="0" t="n">
        <f aca="false">J116+T116</f>
        <v>0</v>
      </c>
      <c r="AE116" s="0" t="n">
        <f aca="false">K116+U116</f>
        <v>0</v>
      </c>
      <c r="AF116" s="0" t="n">
        <f aca="false">MIN(N(Debts!$E$5),V116)</f>
        <v>0</v>
      </c>
      <c r="AG116" s="0" t="n">
        <f aca="false">MIN(N(Debts!$E$6),W116)</f>
        <v>0</v>
      </c>
      <c r="AH116" s="0" t="n">
        <f aca="false">MIN(N(Debts!$E$7),X116)</f>
        <v>0</v>
      </c>
      <c r="AI116" s="0" t="n">
        <f aca="false">MIN(N(Debts!$E$8),Y116)</f>
        <v>0</v>
      </c>
      <c r="AJ116" s="0" t="n">
        <f aca="false">MIN(N(Debts!$E$9),Z116)</f>
        <v>0</v>
      </c>
      <c r="AK116" s="0" t="n">
        <f aca="false">MIN(N(Debts!$E$10),AA116)</f>
        <v>0</v>
      </c>
      <c r="AL116" s="0" t="n">
        <f aca="false">MIN(N(Debts!$E$11),AB116)</f>
        <v>0</v>
      </c>
      <c r="AM116" s="0" t="n">
        <f aca="false">MIN(N(Debts!$E$12),AC116)</f>
        <v>0</v>
      </c>
      <c r="AN116" s="0" t="n">
        <f aca="false">MIN(N(Debts!$E$13),AD116)</f>
        <v>0</v>
      </c>
      <c r="AO116" s="0" t="n">
        <f aca="false">MIN(N(Debts!$E$14),AE116)</f>
        <v>0</v>
      </c>
      <c r="AP116" s="0" t="n">
        <f aca="false">V116-AF116</f>
        <v>0</v>
      </c>
      <c r="AQ116" s="0" t="n">
        <f aca="false">W116-AG116</f>
        <v>0</v>
      </c>
      <c r="AR116" s="0" t="n">
        <f aca="false">X116-AH116</f>
        <v>0</v>
      </c>
      <c r="AS116" s="0" t="n">
        <f aca="false">Y116-AI116</f>
        <v>0</v>
      </c>
      <c r="AT116" s="0" t="n">
        <f aca="false">Z116-AJ116</f>
        <v>0</v>
      </c>
      <c r="AU116" s="0" t="n">
        <f aca="false">AA116-AK116</f>
        <v>0</v>
      </c>
      <c r="AV116" s="0" t="n">
        <f aca="false">AB116-AL116</f>
        <v>0</v>
      </c>
      <c r="AW116" s="0" t="n">
        <f aca="false">AC116-AM116</f>
        <v>0</v>
      </c>
      <c r="AX116" s="0" t="n">
        <f aca="false">AD116-AN116</f>
        <v>0</v>
      </c>
      <c r="AY116" s="0" t="n">
        <f aca="false">AE116-AO116</f>
        <v>0</v>
      </c>
      <c r="AZ116" s="0" t="n">
        <f aca="false">MAX(0,MIN(AP116,$BT116-SUMIF($AP$2:$AY$2,"&lt;"&amp;AP$2,$AP116:$AY116)))</f>
        <v>0</v>
      </c>
      <c r="BA116" s="0" t="n">
        <f aca="false">MAX(0,MIN(AQ116,$BT116-SUMIF($AP$2:$AY$2,"&lt;"&amp;AQ$2,$AP116:$AY116)))</f>
        <v>0</v>
      </c>
      <c r="BB116" s="0" t="n">
        <f aca="false">MAX(0,MIN(AR116,$BT116-SUMIF($AP$2:$AY$2,"&lt;"&amp;AR$2,$AP116:$AY116)))</f>
        <v>0</v>
      </c>
      <c r="BC116" s="0" t="n">
        <f aca="false">MAX(0,MIN(AS116,$BT116-SUMIF($AP$2:$AY$2,"&lt;"&amp;AS$2,$AP116:$AY116)))</f>
        <v>0</v>
      </c>
      <c r="BD116" s="0" t="n">
        <f aca="false">MAX(0,MIN(AT116,$BT116-SUMIF($AP$2:$AY$2,"&lt;"&amp;AT$2,$AP116:$AY116)))</f>
        <v>0</v>
      </c>
      <c r="BE116" s="0" t="n">
        <f aca="false">MAX(0,MIN(AU116,$BT116-SUMIF($AP$2:$AY$2,"&lt;"&amp;AU$2,$AP116:$AY116)))</f>
        <v>0</v>
      </c>
      <c r="BF116" s="0" t="n">
        <f aca="false">MAX(0,MIN(AV116,$BT116-SUMIF($AP$2:$AY$2,"&lt;"&amp;AV$2,$AP116:$AY116)))</f>
        <v>0</v>
      </c>
      <c r="BG116" s="0" t="n">
        <f aca="false">MAX(0,MIN(AW116,$BT116-SUMIF($AP$2:$AY$2,"&lt;"&amp;AW$2,$AP116:$AY116)))</f>
        <v>0</v>
      </c>
      <c r="BH116" s="0" t="n">
        <f aca="false">MAX(0,MIN(AX116,$BT116-SUMIF($AP$2:$AY$2,"&lt;"&amp;AX$2,$AP116:$AY116)))</f>
        <v>0</v>
      </c>
      <c r="BI116" s="0" t="n">
        <f aca="false">MAX(0,MIN(AY116,$BT116-SUMIF($AP$2:$AY$2,"&lt;"&amp;AY$2,$AP116:$AY116)))</f>
        <v>0</v>
      </c>
      <c r="BJ116" s="0" t="n">
        <f aca="false">ROUND(V116-AF116-AZ116,2)</f>
        <v>0</v>
      </c>
      <c r="BK116" s="0" t="n">
        <f aca="false">ROUND(W116-AG116-BA116,2)</f>
        <v>0</v>
      </c>
      <c r="BL116" s="0" t="n">
        <f aca="false">ROUND(X116-AH116-BB116,2)</f>
        <v>0</v>
      </c>
      <c r="BM116" s="0" t="n">
        <f aca="false">ROUND(Y116-AI116-BC116,2)</f>
        <v>0</v>
      </c>
      <c r="BN116" s="0" t="n">
        <f aca="false">ROUND(Z116-AJ116-BD116,2)</f>
        <v>0</v>
      </c>
      <c r="BO116" s="0" t="n">
        <f aca="false">ROUND(AA116-AK116-BE116,2)</f>
        <v>0</v>
      </c>
      <c r="BP116" s="0" t="n">
        <f aca="false">ROUND(AB116-AL116-BF116,2)</f>
        <v>0</v>
      </c>
      <c r="BQ116" s="0" t="n">
        <f aca="false">ROUND(AC116-AM116-BG116,2)</f>
        <v>0</v>
      </c>
      <c r="BR116" s="0" t="n">
        <f aca="false">ROUND(AD116-AN116-BH116,2)</f>
        <v>0</v>
      </c>
      <c r="BS116" s="0" t="n">
        <f aca="false">ROUND(AE116-AO116-BI116,2)</f>
        <v>0</v>
      </c>
      <c r="BT116" s="0" t="n">
        <f aca="false">MAX(0,Plan!$C$4-SUM(AF116:AO116))</f>
        <v>650</v>
      </c>
      <c r="BU116" s="0" t="n">
        <f aca="false">ROUND(SUM(BJ116:BS116),2)</f>
        <v>0</v>
      </c>
      <c r="BV116" s="0" t="n">
        <f aca="false">SUM(AF116:AO116)+SUM(AZ116:BI116)</f>
        <v>0</v>
      </c>
      <c r="BW116" s="0" t="n">
        <f aca="false">SUM(L116:U116)</f>
        <v>0</v>
      </c>
    </row>
    <row r="117" customFormat="false" ht="15" hidden="false" customHeight="false" outlineLevel="0" collapsed="false">
      <c r="A117" s="0" t="n">
        <v>112</v>
      </c>
      <c r="B117" s="0" t="n">
        <f aca="false">BJ116</f>
        <v>0</v>
      </c>
      <c r="C117" s="0" t="n">
        <f aca="false">BK116</f>
        <v>0</v>
      </c>
      <c r="D117" s="0" t="n">
        <f aca="false">BL116</f>
        <v>0</v>
      </c>
      <c r="E117" s="0" t="n">
        <f aca="false">BM116</f>
        <v>0</v>
      </c>
      <c r="F117" s="0" t="n">
        <f aca="false">BN116</f>
        <v>0</v>
      </c>
      <c r="G117" s="0" t="n">
        <f aca="false">BO116</f>
        <v>0</v>
      </c>
      <c r="H117" s="0" t="n">
        <f aca="false">BP116</f>
        <v>0</v>
      </c>
      <c r="I117" s="0" t="n">
        <f aca="false">BQ116</f>
        <v>0</v>
      </c>
      <c r="J117" s="0" t="n">
        <f aca="false">BR116</f>
        <v>0</v>
      </c>
      <c r="K117" s="0" t="n">
        <f aca="false">BS116</f>
        <v>0</v>
      </c>
      <c r="L117" s="0" t="n">
        <f aca="false">ROUND(B117*N(Debts!$D$5)/12,2)</f>
        <v>0</v>
      </c>
      <c r="M117" s="0" t="n">
        <f aca="false">ROUND(C117*N(Debts!$D$6)/12,2)</f>
        <v>0</v>
      </c>
      <c r="N117" s="0" t="n">
        <f aca="false">ROUND(D117*N(Debts!$D$7)/12,2)</f>
        <v>0</v>
      </c>
      <c r="O117" s="0" t="n">
        <f aca="false">ROUND(E117*N(Debts!$D$8)/12,2)</f>
        <v>0</v>
      </c>
      <c r="P117" s="0" t="n">
        <f aca="false">ROUND(F117*N(Debts!$D$9)/12,2)</f>
        <v>0</v>
      </c>
      <c r="Q117" s="0" t="n">
        <f aca="false">ROUND(G117*N(Debts!$D$10)/12,2)</f>
        <v>0</v>
      </c>
      <c r="R117" s="0" t="n">
        <f aca="false">ROUND(H117*N(Debts!$D$11)/12,2)</f>
        <v>0</v>
      </c>
      <c r="S117" s="0" t="n">
        <f aca="false">ROUND(I117*N(Debts!$D$12)/12,2)</f>
        <v>0</v>
      </c>
      <c r="T117" s="0" t="n">
        <f aca="false">ROUND(J117*N(Debts!$D$13)/12,2)</f>
        <v>0</v>
      </c>
      <c r="U117" s="0" t="n">
        <f aca="false">ROUND(K117*N(Debts!$D$14)/12,2)</f>
        <v>0</v>
      </c>
      <c r="V117" s="0" t="n">
        <f aca="false">B117+L117</f>
        <v>0</v>
      </c>
      <c r="W117" s="0" t="n">
        <f aca="false">C117+M117</f>
        <v>0</v>
      </c>
      <c r="X117" s="0" t="n">
        <f aca="false">D117+N117</f>
        <v>0</v>
      </c>
      <c r="Y117" s="0" t="n">
        <f aca="false">E117+O117</f>
        <v>0</v>
      </c>
      <c r="Z117" s="0" t="n">
        <f aca="false">F117+P117</f>
        <v>0</v>
      </c>
      <c r="AA117" s="0" t="n">
        <f aca="false">G117+Q117</f>
        <v>0</v>
      </c>
      <c r="AB117" s="0" t="n">
        <f aca="false">H117+R117</f>
        <v>0</v>
      </c>
      <c r="AC117" s="0" t="n">
        <f aca="false">I117+S117</f>
        <v>0</v>
      </c>
      <c r="AD117" s="0" t="n">
        <f aca="false">J117+T117</f>
        <v>0</v>
      </c>
      <c r="AE117" s="0" t="n">
        <f aca="false">K117+U117</f>
        <v>0</v>
      </c>
      <c r="AF117" s="0" t="n">
        <f aca="false">MIN(N(Debts!$E$5),V117)</f>
        <v>0</v>
      </c>
      <c r="AG117" s="0" t="n">
        <f aca="false">MIN(N(Debts!$E$6),W117)</f>
        <v>0</v>
      </c>
      <c r="AH117" s="0" t="n">
        <f aca="false">MIN(N(Debts!$E$7),X117)</f>
        <v>0</v>
      </c>
      <c r="AI117" s="0" t="n">
        <f aca="false">MIN(N(Debts!$E$8),Y117)</f>
        <v>0</v>
      </c>
      <c r="AJ117" s="0" t="n">
        <f aca="false">MIN(N(Debts!$E$9),Z117)</f>
        <v>0</v>
      </c>
      <c r="AK117" s="0" t="n">
        <f aca="false">MIN(N(Debts!$E$10),AA117)</f>
        <v>0</v>
      </c>
      <c r="AL117" s="0" t="n">
        <f aca="false">MIN(N(Debts!$E$11),AB117)</f>
        <v>0</v>
      </c>
      <c r="AM117" s="0" t="n">
        <f aca="false">MIN(N(Debts!$E$12),AC117)</f>
        <v>0</v>
      </c>
      <c r="AN117" s="0" t="n">
        <f aca="false">MIN(N(Debts!$E$13),AD117)</f>
        <v>0</v>
      </c>
      <c r="AO117" s="0" t="n">
        <f aca="false">MIN(N(Debts!$E$14),AE117)</f>
        <v>0</v>
      </c>
      <c r="AP117" s="0" t="n">
        <f aca="false">V117-AF117</f>
        <v>0</v>
      </c>
      <c r="AQ117" s="0" t="n">
        <f aca="false">W117-AG117</f>
        <v>0</v>
      </c>
      <c r="AR117" s="0" t="n">
        <f aca="false">X117-AH117</f>
        <v>0</v>
      </c>
      <c r="AS117" s="0" t="n">
        <f aca="false">Y117-AI117</f>
        <v>0</v>
      </c>
      <c r="AT117" s="0" t="n">
        <f aca="false">Z117-AJ117</f>
        <v>0</v>
      </c>
      <c r="AU117" s="0" t="n">
        <f aca="false">AA117-AK117</f>
        <v>0</v>
      </c>
      <c r="AV117" s="0" t="n">
        <f aca="false">AB117-AL117</f>
        <v>0</v>
      </c>
      <c r="AW117" s="0" t="n">
        <f aca="false">AC117-AM117</f>
        <v>0</v>
      </c>
      <c r="AX117" s="0" t="n">
        <f aca="false">AD117-AN117</f>
        <v>0</v>
      </c>
      <c r="AY117" s="0" t="n">
        <f aca="false">AE117-AO117</f>
        <v>0</v>
      </c>
      <c r="AZ117" s="0" t="n">
        <f aca="false">MAX(0,MIN(AP117,$BT117-SUMIF($AP$2:$AY$2,"&lt;"&amp;AP$2,$AP117:$AY117)))</f>
        <v>0</v>
      </c>
      <c r="BA117" s="0" t="n">
        <f aca="false">MAX(0,MIN(AQ117,$BT117-SUMIF($AP$2:$AY$2,"&lt;"&amp;AQ$2,$AP117:$AY117)))</f>
        <v>0</v>
      </c>
      <c r="BB117" s="0" t="n">
        <f aca="false">MAX(0,MIN(AR117,$BT117-SUMIF($AP$2:$AY$2,"&lt;"&amp;AR$2,$AP117:$AY117)))</f>
        <v>0</v>
      </c>
      <c r="BC117" s="0" t="n">
        <f aca="false">MAX(0,MIN(AS117,$BT117-SUMIF($AP$2:$AY$2,"&lt;"&amp;AS$2,$AP117:$AY117)))</f>
        <v>0</v>
      </c>
      <c r="BD117" s="0" t="n">
        <f aca="false">MAX(0,MIN(AT117,$BT117-SUMIF($AP$2:$AY$2,"&lt;"&amp;AT$2,$AP117:$AY117)))</f>
        <v>0</v>
      </c>
      <c r="BE117" s="0" t="n">
        <f aca="false">MAX(0,MIN(AU117,$BT117-SUMIF($AP$2:$AY$2,"&lt;"&amp;AU$2,$AP117:$AY117)))</f>
        <v>0</v>
      </c>
      <c r="BF117" s="0" t="n">
        <f aca="false">MAX(0,MIN(AV117,$BT117-SUMIF($AP$2:$AY$2,"&lt;"&amp;AV$2,$AP117:$AY117)))</f>
        <v>0</v>
      </c>
      <c r="BG117" s="0" t="n">
        <f aca="false">MAX(0,MIN(AW117,$BT117-SUMIF($AP$2:$AY$2,"&lt;"&amp;AW$2,$AP117:$AY117)))</f>
        <v>0</v>
      </c>
      <c r="BH117" s="0" t="n">
        <f aca="false">MAX(0,MIN(AX117,$BT117-SUMIF($AP$2:$AY$2,"&lt;"&amp;AX$2,$AP117:$AY117)))</f>
        <v>0</v>
      </c>
      <c r="BI117" s="0" t="n">
        <f aca="false">MAX(0,MIN(AY117,$BT117-SUMIF($AP$2:$AY$2,"&lt;"&amp;AY$2,$AP117:$AY117)))</f>
        <v>0</v>
      </c>
      <c r="BJ117" s="0" t="n">
        <f aca="false">ROUND(V117-AF117-AZ117,2)</f>
        <v>0</v>
      </c>
      <c r="BK117" s="0" t="n">
        <f aca="false">ROUND(W117-AG117-BA117,2)</f>
        <v>0</v>
      </c>
      <c r="BL117" s="0" t="n">
        <f aca="false">ROUND(X117-AH117-BB117,2)</f>
        <v>0</v>
      </c>
      <c r="BM117" s="0" t="n">
        <f aca="false">ROUND(Y117-AI117-BC117,2)</f>
        <v>0</v>
      </c>
      <c r="BN117" s="0" t="n">
        <f aca="false">ROUND(Z117-AJ117-BD117,2)</f>
        <v>0</v>
      </c>
      <c r="BO117" s="0" t="n">
        <f aca="false">ROUND(AA117-AK117-BE117,2)</f>
        <v>0</v>
      </c>
      <c r="BP117" s="0" t="n">
        <f aca="false">ROUND(AB117-AL117-BF117,2)</f>
        <v>0</v>
      </c>
      <c r="BQ117" s="0" t="n">
        <f aca="false">ROUND(AC117-AM117-BG117,2)</f>
        <v>0</v>
      </c>
      <c r="BR117" s="0" t="n">
        <f aca="false">ROUND(AD117-AN117-BH117,2)</f>
        <v>0</v>
      </c>
      <c r="BS117" s="0" t="n">
        <f aca="false">ROUND(AE117-AO117-BI117,2)</f>
        <v>0</v>
      </c>
      <c r="BT117" s="0" t="n">
        <f aca="false">MAX(0,Plan!$C$4-SUM(AF117:AO117))</f>
        <v>650</v>
      </c>
      <c r="BU117" s="0" t="n">
        <f aca="false">ROUND(SUM(BJ117:BS117),2)</f>
        <v>0</v>
      </c>
      <c r="BV117" s="0" t="n">
        <f aca="false">SUM(AF117:AO117)+SUM(AZ117:BI117)</f>
        <v>0</v>
      </c>
      <c r="BW117" s="0" t="n">
        <f aca="false">SUM(L117:U117)</f>
        <v>0</v>
      </c>
    </row>
    <row r="118" customFormat="false" ht="15" hidden="false" customHeight="false" outlineLevel="0" collapsed="false">
      <c r="A118" s="0" t="n">
        <v>113</v>
      </c>
      <c r="B118" s="0" t="n">
        <f aca="false">BJ117</f>
        <v>0</v>
      </c>
      <c r="C118" s="0" t="n">
        <f aca="false">BK117</f>
        <v>0</v>
      </c>
      <c r="D118" s="0" t="n">
        <f aca="false">BL117</f>
        <v>0</v>
      </c>
      <c r="E118" s="0" t="n">
        <f aca="false">BM117</f>
        <v>0</v>
      </c>
      <c r="F118" s="0" t="n">
        <f aca="false">BN117</f>
        <v>0</v>
      </c>
      <c r="G118" s="0" t="n">
        <f aca="false">BO117</f>
        <v>0</v>
      </c>
      <c r="H118" s="0" t="n">
        <f aca="false">BP117</f>
        <v>0</v>
      </c>
      <c r="I118" s="0" t="n">
        <f aca="false">BQ117</f>
        <v>0</v>
      </c>
      <c r="J118" s="0" t="n">
        <f aca="false">BR117</f>
        <v>0</v>
      </c>
      <c r="K118" s="0" t="n">
        <f aca="false">BS117</f>
        <v>0</v>
      </c>
      <c r="L118" s="0" t="n">
        <f aca="false">ROUND(B118*N(Debts!$D$5)/12,2)</f>
        <v>0</v>
      </c>
      <c r="M118" s="0" t="n">
        <f aca="false">ROUND(C118*N(Debts!$D$6)/12,2)</f>
        <v>0</v>
      </c>
      <c r="N118" s="0" t="n">
        <f aca="false">ROUND(D118*N(Debts!$D$7)/12,2)</f>
        <v>0</v>
      </c>
      <c r="O118" s="0" t="n">
        <f aca="false">ROUND(E118*N(Debts!$D$8)/12,2)</f>
        <v>0</v>
      </c>
      <c r="P118" s="0" t="n">
        <f aca="false">ROUND(F118*N(Debts!$D$9)/12,2)</f>
        <v>0</v>
      </c>
      <c r="Q118" s="0" t="n">
        <f aca="false">ROUND(G118*N(Debts!$D$10)/12,2)</f>
        <v>0</v>
      </c>
      <c r="R118" s="0" t="n">
        <f aca="false">ROUND(H118*N(Debts!$D$11)/12,2)</f>
        <v>0</v>
      </c>
      <c r="S118" s="0" t="n">
        <f aca="false">ROUND(I118*N(Debts!$D$12)/12,2)</f>
        <v>0</v>
      </c>
      <c r="T118" s="0" t="n">
        <f aca="false">ROUND(J118*N(Debts!$D$13)/12,2)</f>
        <v>0</v>
      </c>
      <c r="U118" s="0" t="n">
        <f aca="false">ROUND(K118*N(Debts!$D$14)/12,2)</f>
        <v>0</v>
      </c>
      <c r="V118" s="0" t="n">
        <f aca="false">B118+L118</f>
        <v>0</v>
      </c>
      <c r="W118" s="0" t="n">
        <f aca="false">C118+M118</f>
        <v>0</v>
      </c>
      <c r="X118" s="0" t="n">
        <f aca="false">D118+N118</f>
        <v>0</v>
      </c>
      <c r="Y118" s="0" t="n">
        <f aca="false">E118+O118</f>
        <v>0</v>
      </c>
      <c r="Z118" s="0" t="n">
        <f aca="false">F118+P118</f>
        <v>0</v>
      </c>
      <c r="AA118" s="0" t="n">
        <f aca="false">G118+Q118</f>
        <v>0</v>
      </c>
      <c r="AB118" s="0" t="n">
        <f aca="false">H118+R118</f>
        <v>0</v>
      </c>
      <c r="AC118" s="0" t="n">
        <f aca="false">I118+S118</f>
        <v>0</v>
      </c>
      <c r="AD118" s="0" t="n">
        <f aca="false">J118+T118</f>
        <v>0</v>
      </c>
      <c r="AE118" s="0" t="n">
        <f aca="false">K118+U118</f>
        <v>0</v>
      </c>
      <c r="AF118" s="0" t="n">
        <f aca="false">MIN(N(Debts!$E$5),V118)</f>
        <v>0</v>
      </c>
      <c r="AG118" s="0" t="n">
        <f aca="false">MIN(N(Debts!$E$6),W118)</f>
        <v>0</v>
      </c>
      <c r="AH118" s="0" t="n">
        <f aca="false">MIN(N(Debts!$E$7),X118)</f>
        <v>0</v>
      </c>
      <c r="AI118" s="0" t="n">
        <f aca="false">MIN(N(Debts!$E$8),Y118)</f>
        <v>0</v>
      </c>
      <c r="AJ118" s="0" t="n">
        <f aca="false">MIN(N(Debts!$E$9),Z118)</f>
        <v>0</v>
      </c>
      <c r="AK118" s="0" t="n">
        <f aca="false">MIN(N(Debts!$E$10),AA118)</f>
        <v>0</v>
      </c>
      <c r="AL118" s="0" t="n">
        <f aca="false">MIN(N(Debts!$E$11),AB118)</f>
        <v>0</v>
      </c>
      <c r="AM118" s="0" t="n">
        <f aca="false">MIN(N(Debts!$E$12),AC118)</f>
        <v>0</v>
      </c>
      <c r="AN118" s="0" t="n">
        <f aca="false">MIN(N(Debts!$E$13),AD118)</f>
        <v>0</v>
      </c>
      <c r="AO118" s="0" t="n">
        <f aca="false">MIN(N(Debts!$E$14),AE118)</f>
        <v>0</v>
      </c>
      <c r="AP118" s="0" t="n">
        <f aca="false">V118-AF118</f>
        <v>0</v>
      </c>
      <c r="AQ118" s="0" t="n">
        <f aca="false">W118-AG118</f>
        <v>0</v>
      </c>
      <c r="AR118" s="0" t="n">
        <f aca="false">X118-AH118</f>
        <v>0</v>
      </c>
      <c r="AS118" s="0" t="n">
        <f aca="false">Y118-AI118</f>
        <v>0</v>
      </c>
      <c r="AT118" s="0" t="n">
        <f aca="false">Z118-AJ118</f>
        <v>0</v>
      </c>
      <c r="AU118" s="0" t="n">
        <f aca="false">AA118-AK118</f>
        <v>0</v>
      </c>
      <c r="AV118" s="0" t="n">
        <f aca="false">AB118-AL118</f>
        <v>0</v>
      </c>
      <c r="AW118" s="0" t="n">
        <f aca="false">AC118-AM118</f>
        <v>0</v>
      </c>
      <c r="AX118" s="0" t="n">
        <f aca="false">AD118-AN118</f>
        <v>0</v>
      </c>
      <c r="AY118" s="0" t="n">
        <f aca="false">AE118-AO118</f>
        <v>0</v>
      </c>
      <c r="AZ118" s="0" t="n">
        <f aca="false">MAX(0,MIN(AP118,$BT118-SUMIF($AP$2:$AY$2,"&lt;"&amp;AP$2,$AP118:$AY118)))</f>
        <v>0</v>
      </c>
      <c r="BA118" s="0" t="n">
        <f aca="false">MAX(0,MIN(AQ118,$BT118-SUMIF($AP$2:$AY$2,"&lt;"&amp;AQ$2,$AP118:$AY118)))</f>
        <v>0</v>
      </c>
      <c r="BB118" s="0" t="n">
        <f aca="false">MAX(0,MIN(AR118,$BT118-SUMIF($AP$2:$AY$2,"&lt;"&amp;AR$2,$AP118:$AY118)))</f>
        <v>0</v>
      </c>
      <c r="BC118" s="0" t="n">
        <f aca="false">MAX(0,MIN(AS118,$BT118-SUMIF($AP$2:$AY$2,"&lt;"&amp;AS$2,$AP118:$AY118)))</f>
        <v>0</v>
      </c>
      <c r="BD118" s="0" t="n">
        <f aca="false">MAX(0,MIN(AT118,$BT118-SUMIF($AP$2:$AY$2,"&lt;"&amp;AT$2,$AP118:$AY118)))</f>
        <v>0</v>
      </c>
      <c r="BE118" s="0" t="n">
        <f aca="false">MAX(0,MIN(AU118,$BT118-SUMIF($AP$2:$AY$2,"&lt;"&amp;AU$2,$AP118:$AY118)))</f>
        <v>0</v>
      </c>
      <c r="BF118" s="0" t="n">
        <f aca="false">MAX(0,MIN(AV118,$BT118-SUMIF($AP$2:$AY$2,"&lt;"&amp;AV$2,$AP118:$AY118)))</f>
        <v>0</v>
      </c>
      <c r="BG118" s="0" t="n">
        <f aca="false">MAX(0,MIN(AW118,$BT118-SUMIF($AP$2:$AY$2,"&lt;"&amp;AW$2,$AP118:$AY118)))</f>
        <v>0</v>
      </c>
      <c r="BH118" s="0" t="n">
        <f aca="false">MAX(0,MIN(AX118,$BT118-SUMIF($AP$2:$AY$2,"&lt;"&amp;AX$2,$AP118:$AY118)))</f>
        <v>0</v>
      </c>
      <c r="BI118" s="0" t="n">
        <f aca="false">MAX(0,MIN(AY118,$BT118-SUMIF($AP$2:$AY$2,"&lt;"&amp;AY$2,$AP118:$AY118)))</f>
        <v>0</v>
      </c>
      <c r="BJ118" s="0" t="n">
        <f aca="false">ROUND(V118-AF118-AZ118,2)</f>
        <v>0</v>
      </c>
      <c r="BK118" s="0" t="n">
        <f aca="false">ROUND(W118-AG118-BA118,2)</f>
        <v>0</v>
      </c>
      <c r="BL118" s="0" t="n">
        <f aca="false">ROUND(X118-AH118-BB118,2)</f>
        <v>0</v>
      </c>
      <c r="BM118" s="0" t="n">
        <f aca="false">ROUND(Y118-AI118-BC118,2)</f>
        <v>0</v>
      </c>
      <c r="BN118" s="0" t="n">
        <f aca="false">ROUND(Z118-AJ118-BD118,2)</f>
        <v>0</v>
      </c>
      <c r="BO118" s="0" t="n">
        <f aca="false">ROUND(AA118-AK118-BE118,2)</f>
        <v>0</v>
      </c>
      <c r="BP118" s="0" t="n">
        <f aca="false">ROUND(AB118-AL118-BF118,2)</f>
        <v>0</v>
      </c>
      <c r="BQ118" s="0" t="n">
        <f aca="false">ROUND(AC118-AM118-BG118,2)</f>
        <v>0</v>
      </c>
      <c r="BR118" s="0" t="n">
        <f aca="false">ROUND(AD118-AN118-BH118,2)</f>
        <v>0</v>
      </c>
      <c r="BS118" s="0" t="n">
        <f aca="false">ROUND(AE118-AO118-BI118,2)</f>
        <v>0</v>
      </c>
      <c r="BT118" s="0" t="n">
        <f aca="false">MAX(0,Plan!$C$4-SUM(AF118:AO118))</f>
        <v>650</v>
      </c>
      <c r="BU118" s="0" t="n">
        <f aca="false">ROUND(SUM(BJ118:BS118),2)</f>
        <v>0</v>
      </c>
      <c r="BV118" s="0" t="n">
        <f aca="false">SUM(AF118:AO118)+SUM(AZ118:BI118)</f>
        <v>0</v>
      </c>
      <c r="BW118" s="0" t="n">
        <f aca="false">SUM(L118:U118)</f>
        <v>0</v>
      </c>
    </row>
    <row r="119" customFormat="false" ht="15" hidden="false" customHeight="false" outlineLevel="0" collapsed="false">
      <c r="A119" s="0" t="n">
        <v>114</v>
      </c>
      <c r="B119" s="0" t="n">
        <f aca="false">BJ118</f>
        <v>0</v>
      </c>
      <c r="C119" s="0" t="n">
        <f aca="false">BK118</f>
        <v>0</v>
      </c>
      <c r="D119" s="0" t="n">
        <f aca="false">BL118</f>
        <v>0</v>
      </c>
      <c r="E119" s="0" t="n">
        <f aca="false">BM118</f>
        <v>0</v>
      </c>
      <c r="F119" s="0" t="n">
        <f aca="false">BN118</f>
        <v>0</v>
      </c>
      <c r="G119" s="0" t="n">
        <f aca="false">BO118</f>
        <v>0</v>
      </c>
      <c r="H119" s="0" t="n">
        <f aca="false">BP118</f>
        <v>0</v>
      </c>
      <c r="I119" s="0" t="n">
        <f aca="false">BQ118</f>
        <v>0</v>
      </c>
      <c r="J119" s="0" t="n">
        <f aca="false">BR118</f>
        <v>0</v>
      </c>
      <c r="K119" s="0" t="n">
        <f aca="false">BS118</f>
        <v>0</v>
      </c>
      <c r="L119" s="0" t="n">
        <f aca="false">ROUND(B119*N(Debts!$D$5)/12,2)</f>
        <v>0</v>
      </c>
      <c r="M119" s="0" t="n">
        <f aca="false">ROUND(C119*N(Debts!$D$6)/12,2)</f>
        <v>0</v>
      </c>
      <c r="N119" s="0" t="n">
        <f aca="false">ROUND(D119*N(Debts!$D$7)/12,2)</f>
        <v>0</v>
      </c>
      <c r="O119" s="0" t="n">
        <f aca="false">ROUND(E119*N(Debts!$D$8)/12,2)</f>
        <v>0</v>
      </c>
      <c r="P119" s="0" t="n">
        <f aca="false">ROUND(F119*N(Debts!$D$9)/12,2)</f>
        <v>0</v>
      </c>
      <c r="Q119" s="0" t="n">
        <f aca="false">ROUND(G119*N(Debts!$D$10)/12,2)</f>
        <v>0</v>
      </c>
      <c r="R119" s="0" t="n">
        <f aca="false">ROUND(H119*N(Debts!$D$11)/12,2)</f>
        <v>0</v>
      </c>
      <c r="S119" s="0" t="n">
        <f aca="false">ROUND(I119*N(Debts!$D$12)/12,2)</f>
        <v>0</v>
      </c>
      <c r="T119" s="0" t="n">
        <f aca="false">ROUND(J119*N(Debts!$D$13)/12,2)</f>
        <v>0</v>
      </c>
      <c r="U119" s="0" t="n">
        <f aca="false">ROUND(K119*N(Debts!$D$14)/12,2)</f>
        <v>0</v>
      </c>
      <c r="V119" s="0" t="n">
        <f aca="false">B119+L119</f>
        <v>0</v>
      </c>
      <c r="W119" s="0" t="n">
        <f aca="false">C119+M119</f>
        <v>0</v>
      </c>
      <c r="X119" s="0" t="n">
        <f aca="false">D119+N119</f>
        <v>0</v>
      </c>
      <c r="Y119" s="0" t="n">
        <f aca="false">E119+O119</f>
        <v>0</v>
      </c>
      <c r="Z119" s="0" t="n">
        <f aca="false">F119+P119</f>
        <v>0</v>
      </c>
      <c r="AA119" s="0" t="n">
        <f aca="false">G119+Q119</f>
        <v>0</v>
      </c>
      <c r="AB119" s="0" t="n">
        <f aca="false">H119+R119</f>
        <v>0</v>
      </c>
      <c r="AC119" s="0" t="n">
        <f aca="false">I119+S119</f>
        <v>0</v>
      </c>
      <c r="AD119" s="0" t="n">
        <f aca="false">J119+T119</f>
        <v>0</v>
      </c>
      <c r="AE119" s="0" t="n">
        <f aca="false">K119+U119</f>
        <v>0</v>
      </c>
      <c r="AF119" s="0" t="n">
        <f aca="false">MIN(N(Debts!$E$5),V119)</f>
        <v>0</v>
      </c>
      <c r="AG119" s="0" t="n">
        <f aca="false">MIN(N(Debts!$E$6),W119)</f>
        <v>0</v>
      </c>
      <c r="AH119" s="0" t="n">
        <f aca="false">MIN(N(Debts!$E$7),X119)</f>
        <v>0</v>
      </c>
      <c r="AI119" s="0" t="n">
        <f aca="false">MIN(N(Debts!$E$8),Y119)</f>
        <v>0</v>
      </c>
      <c r="AJ119" s="0" t="n">
        <f aca="false">MIN(N(Debts!$E$9),Z119)</f>
        <v>0</v>
      </c>
      <c r="AK119" s="0" t="n">
        <f aca="false">MIN(N(Debts!$E$10),AA119)</f>
        <v>0</v>
      </c>
      <c r="AL119" s="0" t="n">
        <f aca="false">MIN(N(Debts!$E$11),AB119)</f>
        <v>0</v>
      </c>
      <c r="AM119" s="0" t="n">
        <f aca="false">MIN(N(Debts!$E$12),AC119)</f>
        <v>0</v>
      </c>
      <c r="AN119" s="0" t="n">
        <f aca="false">MIN(N(Debts!$E$13),AD119)</f>
        <v>0</v>
      </c>
      <c r="AO119" s="0" t="n">
        <f aca="false">MIN(N(Debts!$E$14),AE119)</f>
        <v>0</v>
      </c>
      <c r="AP119" s="0" t="n">
        <f aca="false">V119-AF119</f>
        <v>0</v>
      </c>
      <c r="AQ119" s="0" t="n">
        <f aca="false">W119-AG119</f>
        <v>0</v>
      </c>
      <c r="AR119" s="0" t="n">
        <f aca="false">X119-AH119</f>
        <v>0</v>
      </c>
      <c r="AS119" s="0" t="n">
        <f aca="false">Y119-AI119</f>
        <v>0</v>
      </c>
      <c r="AT119" s="0" t="n">
        <f aca="false">Z119-AJ119</f>
        <v>0</v>
      </c>
      <c r="AU119" s="0" t="n">
        <f aca="false">AA119-AK119</f>
        <v>0</v>
      </c>
      <c r="AV119" s="0" t="n">
        <f aca="false">AB119-AL119</f>
        <v>0</v>
      </c>
      <c r="AW119" s="0" t="n">
        <f aca="false">AC119-AM119</f>
        <v>0</v>
      </c>
      <c r="AX119" s="0" t="n">
        <f aca="false">AD119-AN119</f>
        <v>0</v>
      </c>
      <c r="AY119" s="0" t="n">
        <f aca="false">AE119-AO119</f>
        <v>0</v>
      </c>
      <c r="AZ119" s="0" t="n">
        <f aca="false">MAX(0,MIN(AP119,$BT119-SUMIF($AP$2:$AY$2,"&lt;"&amp;AP$2,$AP119:$AY119)))</f>
        <v>0</v>
      </c>
      <c r="BA119" s="0" t="n">
        <f aca="false">MAX(0,MIN(AQ119,$BT119-SUMIF($AP$2:$AY$2,"&lt;"&amp;AQ$2,$AP119:$AY119)))</f>
        <v>0</v>
      </c>
      <c r="BB119" s="0" t="n">
        <f aca="false">MAX(0,MIN(AR119,$BT119-SUMIF($AP$2:$AY$2,"&lt;"&amp;AR$2,$AP119:$AY119)))</f>
        <v>0</v>
      </c>
      <c r="BC119" s="0" t="n">
        <f aca="false">MAX(0,MIN(AS119,$BT119-SUMIF($AP$2:$AY$2,"&lt;"&amp;AS$2,$AP119:$AY119)))</f>
        <v>0</v>
      </c>
      <c r="BD119" s="0" t="n">
        <f aca="false">MAX(0,MIN(AT119,$BT119-SUMIF($AP$2:$AY$2,"&lt;"&amp;AT$2,$AP119:$AY119)))</f>
        <v>0</v>
      </c>
      <c r="BE119" s="0" t="n">
        <f aca="false">MAX(0,MIN(AU119,$BT119-SUMIF($AP$2:$AY$2,"&lt;"&amp;AU$2,$AP119:$AY119)))</f>
        <v>0</v>
      </c>
      <c r="BF119" s="0" t="n">
        <f aca="false">MAX(0,MIN(AV119,$BT119-SUMIF($AP$2:$AY$2,"&lt;"&amp;AV$2,$AP119:$AY119)))</f>
        <v>0</v>
      </c>
      <c r="BG119" s="0" t="n">
        <f aca="false">MAX(0,MIN(AW119,$BT119-SUMIF($AP$2:$AY$2,"&lt;"&amp;AW$2,$AP119:$AY119)))</f>
        <v>0</v>
      </c>
      <c r="BH119" s="0" t="n">
        <f aca="false">MAX(0,MIN(AX119,$BT119-SUMIF($AP$2:$AY$2,"&lt;"&amp;AX$2,$AP119:$AY119)))</f>
        <v>0</v>
      </c>
      <c r="BI119" s="0" t="n">
        <f aca="false">MAX(0,MIN(AY119,$BT119-SUMIF($AP$2:$AY$2,"&lt;"&amp;AY$2,$AP119:$AY119)))</f>
        <v>0</v>
      </c>
      <c r="BJ119" s="0" t="n">
        <f aca="false">ROUND(V119-AF119-AZ119,2)</f>
        <v>0</v>
      </c>
      <c r="BK119" s="0" t="n">
        <f aca="false">ROUND(W119-AG119-BA119,2)</f>
        <v>0</v>
      </c>
      <c r="BL119" s="0" t="n">
        <f aca="false">ROUND(X119-AH119-BB119,2)</f>
        <v>0</v>
      </c>
      <c r="BM119" s="0" t="n">
        <f aca="false">ROUND(Y119-AI119-BC119,2)</f>
        <v>0</v>
      </c>
      <c r="BN119" s="0" t="n">
        <f aca="false">ROUND(Z119-AJ119-BD119,2)</f>
        <v>0</v>
      </c>
      <c r="BO119" s="0" t="n">
        <f aca="false">ROUND(AA119-AK119-BE119,2)</f>
        <v>0</v>
      </c>
      <c r="BP119" s="0" t="n">
        <f aca="false">ROUND(AB119-AL119-BF119,2)</f>
        <v>0</v>
      </c>
      <c r="BQ119" s="0" t="n">
        <f aca="false">ROUND(AC119-AM119-BG119,2)</f>
        <v>0</v>
      </c>
      <c r="BR119" s="0" t="n">
        <f aca="false">ROUND(AD119-AN119-BH119,2)</f>
        <v>0</v>
      </c>
      <c r="BS119" s="0" t="n">
        <f aca="false">ROUND(AE119-AO119-BI119,2)</f>
        <v>0</v>
      </c>
      <c r="BT119" s="0" t="n">
        <f aca="false">MAX(0,Plan!$C$4-SUM(AF119:AO119))</f>
        <v>650</v>
      </c>
      <c r="BU119" s="0" t="n">
        <f aca="false">ROUND(SUM(BJ119:BS119),2)</f>
        <v>0</v>
      </c>
      <c r="BV119" s="0" t="n">
        <f aca="false">SUM(AF119:AO119)+SUM(AZ119:BI119)</f>
        <v>0</v>
      </c>
      <c r="BW119" s="0" t="n">
        <f aca="false">SUM(L119:U119)</f>
        <v>0</v>
      </c>
    </row>
    <row r="120" customFormat="false" ht="15" hidden="false" customHeight="false" outlineLevel="0" collapsed="false">
      <c r="A120" s="0" t="n">
        <v>115</v>
      </c>
      <c r="B120" s="0" t="n">
        <f aca="false">BJ119</f>
        <v>0</v>
      </c>
      <c r="C120" s="0" t="n">
        <f aca="false">BK119</f>
        <v>0</v>
      </c>
      <c r="D120" s="0" t="n">
        <f aca="false">BL119</f>
        <v>0</v>
      </c>
      <c r="E120" s="0" t="n">
        <f aca="false">BM119</f>
        <v>0</v>
      </c>
      <c r="F120" s="0" t="n">
        <f aca="false">BN119</f>
        <v>0</v>
      </c>
      <c r="G120" s="0" t="n">
        <f aca="false">BO119</f>
        <v>0</v>
      </c>
      <c r="H120" s="0" t="n">
        <f aca="false">BP119</f>
        <v>0</v>
      </c>
      <c r="I120" s="0" t="n">
        <f aca="false">BQ119</f>
        <v>0</v>
      </c>
      <c r="J120" s="0" t="n">
        <f aca="false">BR119</f>
        <v>0</v>
      </c>
      <c r="K120" s="0" t="n">
        <f aca="false">BS119</f>
        <v>0</v>
      </c>
      <c r="L120" s="0" t="n">
        <f aca="false">ROUND(B120*N(Debts!$D$5)/12,2)</f>
        <v>0</v>
      </c>
      <c r="M120" s="0" t="n">
        <f aca="false">ROUND(C120*N(Debts!$D$6)/12,2)</f>
        <v>0</v>
      </c>
      <c r="N120" s="0" t="n">
        <f aca="false">ROUND(D120*N(Debts!$D$7)/12,2)</f>
        <v>0</v>
      </c>
      <c r="O120" s="0" t="n">
        <f aca="false">ROUND(E120*N(Debts!$D$8)/12,2)</f>
        <v>0</v>
      </c>
      <c r="P120" s="0" t="n">
        <f aca="false">ROUND(F120*N(Debts!$D$9)/12,2)</f>
        <v>0</v>
      </c>
      <c r="Q120" s="0" t="n">
        <f aca="false">ROUND(G120*N(Debts!$D$10)/12,2)</f>
        <v>0</v>
      </c>
      <c r="R120" s="0" t="n">
        <f aca="false">ROUND(H120*N(Debts!$D$11)/12,2)</f>
        <v>0</v>
      </c>
      <c r="S120" s="0" t="n">
        <f aca="false">ROUND(I120*N(Debts!$D$12)/12,2)</f>
        <v>0</v>
      </c>
      <c r="T120" s="0" t="n">
        <f aca="false">ROUND(J120*N(Debts!$D$13)/12,2)</f>
        <v>0</v>
      </c>
      <c r="U120" s="0" t="n">
        <f aca="false">ROUND(K120*N(Debts!$D$14)/12,2)</f>
        <v>0</v>
      </c>
      <c r="V120" s="0" t="n">
        <f aca="false">B120+L120</f>
        <v>0</v>
      </c>
      <c r="W120" s="0" t="n">
        <f aca="false">C120+M120</f>
        <v>0</v>
      </c>
      <c r="X120" s="0" t="n">
        <f aca="false">D120+N120</f>
        <v>0</v>
      </c>
      <c r="Y120" s="0" t="n">
        <f aca="false">E120+O120</f>
        <v>0</v>
      </c>
      <c r="Z120" s="0" t="n">
        <f aca="false">F120+P120</f>
        <v>0</v>
      </c>
      <c r="AA120" s="0" t="n">
        <f aca="false">G120+Q120</f>
        <v>0</v>
      </c>
      <c r="AB120" s="0" t="n">
        <f aca="false">H120+R120</f>
        <v>0</v>
      </c>
      <c r="AC120" s="0" t="n">
        <f aca="false">I120+S120</f>
        <v>0</v>
      </c>
      <c r="AD120" s="0" t="n">
        <f aca="false">J120+T120</f>
        <v>0</v>
      </c>
      <c r="AE120" s="0" t="n">
        <f aca="false">K120+U120</f>
        <v>0</v>
      </c>
      <c r="AF120" s="0" t="n">
        <f aca="false">MIN(N(Debts!$E$5),V120)</f>
        <v>0</v>
      </c>
      <c r="AG120" s="0" t="n">
        <f aca="false">MIN(N(Debts!$E$6),W120)</f>
        <v>0</v>
      </c>
      <c r="AH120" s="0" t="n">
        <f aca="false">MIN(N(Debts!$E$7),X120)</f>
        <v>0</v>
      </c>
      <c r="AI120" s="0" t="n">
        <f aca="false">MIN(N(Debts!$E$8),Y120)</f>
        <v>0</v>
      </c>
      <c r="AJ120" s="0" t="n">
        <f aca="false">MIN(N(Debts!$E$9),Z120)</f>
        <v>0</v>
      </c>
      <c r="AK120" s="0" t="n">
        <f aca="false">MIN(N(Debts!$E$10),AA120)</f>
        <v>0</v>
      </c>
      <c r="AL120" s="0" t="n">
        <f aca="false">MIN(N(Debts!$E$11),AB120)</f>
        <v>0</v>
      </c>
      <c r="AM120" s="0" t="n">
        <f aca="false">MIN(N(Debts!$E$12),AC120)</f>
        <v>0</v>
      </c>
      <c r="AN120" s="0" t="n">
        <f aca="false">MIN(N(Debts!$E$13),AD120)</f>
        <v>0</v>
      </c>
      <c r="AO120" s="0" t="n">
        <f aca="false">MIN(N(Debts!$E$14),AE120)</f>
        <v>0</v>
      </c>
      <c r="AP120" s="0" t="n">
        <f aca="false">V120-AF120</f>
        <v>0</v>
      </c>
      <c r="AQ120" s="0" t="n">
        <f aca="false">W120-AG120</f>
        <v>0</v>
      </c>
      <c r="AR120" s="0" t="n">
        <f aca="false">X120-AH120</f>
        <v>0</v>
      </c>
      <c r="AS120" s="0" t="n">
        <f aca="false">Y120-AI120</f>
        <v>0</v>
      </c>
      <c r="AT120" s="0" t="n">
        <f aca="false">Z120-AJ120</f>
        <v>0</v>
      </c>
      <c r="AU120" s="0" t="n">
        <f aca="false">AA120-AK120</f>
        <v>0</v>
      </c>
      <c r="AV120" s="0" t="n">
        <f aca="false">AB120-AL120</f>
        <v>0</v>
      </c>
      <c r="AW120" s="0" t="n">
        <f aca="false">AC120-AM120</f>
        <v>0</v>
      </c>
      <c r="AX120" s="0" t="n">
        <f aca="false">AD120-AN120</f>
        <v>0</v>
      </c>
      <c r="AY120" s="0" t="n">
        <f aca="false">AE120-AO120</f>
        <v>0</v>
      </c>
      <c r="AZ120" s="0" t="n">
        <f aca="false">MAX(0,MIN(AP120,$BT120-SUMIF($AP$2:$AY$2,"&lt;"&amp;AP$2,$AP120:$AY120)))</f>
        <v>0</v>
      </c>
      <c r="BA120" s="0" t="n">
        <f aca="false">MAX(0,MIN(AQ120,$BT120-SUMIF($AP$2:$AY$2,"&lt;"&amp;AQ$2,$AP120:$AY120)))</f>
        <v>0</v>
      </c>
      <c r="BB120" s="0" t="n">
        <f aca="false">MAX(0,MIN(AR120,$BT120-SUMIF($AP$2:$AY$2,"&lt;"&amp;AR$2,$AP120:$AY120)))</f>
        <v>0</v>
      </c>
      <c r="BC120" s="0" t="n">
        <f aca="false">MAX(0,MIN(AS120,$BT120-SUMIF($AP$2:$AY$2,"&lt;"&amp;AS$2,$AP120:$AY120)))</f>
        <v>0</v>
      </c>
      <c r="BD120" s="0" t="n">
        <f aca="false">MAX(0,MIN(AT120,$BT120-SUMIF($AP$2:$AY$2,"&lt;"&amp;AT$2,$AP120:$AY120)))</f>
        <v>0</v>
      </c>
      <c r="BE120" s="0" t="n">
        <f aca="false">MAX(0,MIN(AU120,$BT120-SUMIF($AP$2:$AY$2,"&lt;"&amp;AU$2,$AP120:$AY120)))</f>
        <v>0</v>
      </c>
      <c r="BF120" s="0" t="n">
        <f aca="false">MAX(0,MIN(AV120,$BT120-SUMIF($AP$2:$AY$2,"&lt;"&amp;AV$2,$AP120:$AY120)))</f>
        <v>0</v>
      </c>
      <c r="BG120" s="0" t="n">
        <f aca="false">MAX(0,MIN(AW120,$BT120-SUMIF($AP$2:$AY$2,"&lt;"&amp;AW$2,$AP120:$AY120)))</f>
        <v>0</v>
      </c>
      <c r="BH120" s="0" t="n">
        <f aca="false">MAX(0,MIN(AX120,$BT120-SUMIF($AP$2:$AY$2,"&lt;"&amp;AX$2,$AP120:$AY120)))</f>
        <v>0</v>
      </c>
      <c r="BI120" s="0" t="n">
        <f aca="false">MAX(0,MIN(AY120,$BT120-SUMIF($AP$2:$AY$2,"&lt;"&amp;AY$2,$AP120:$AY120)))</f>
        <v>0</v>
      </c>
      <c r="BJ120" s="0" t="n">
        <f aca="false">ROUND(V120-AF120-AZ120,2)</f>
        <v>0</v>
      </c>
      <c r="BK120" s="0" t="n">
        <f aca="false">ROUND(W120-AG120-BA120,2)</f>
        <v>0</v>
      </c>
      <c r="BL120" s="0" t="n">
        <f aca="false">ROUND(X120-AH120-BB120,2)</f>
        <v>0</v>
      </c>
      <c r="BM120" s="0" t="n">
        <f aca="false">ROUND(Y120-AI120-BC120,2)</f>
        <v>0</v>
      </c>
      <c r="BN120" s="0" t="n">
        <f aca="false">ROUND(Z120-AJ120-BD120,2)</f>
        <v>0</v>
      </c>
      <c r="BO120" s="0" t="n">
        <f aca="false">ROUND(AA120-AK120-BE120,2)</f>
        <v>0</v>
      </c>
      <c r="BP120" s="0" t="n">
        <f aca="false">ROUND(AB120-AL120-BF120,2)</f>
        <v>0</v>
      </c>
      <c r="BQ120" s="0" t="n">
        <f aca="false">ROUND(AC120-AM120-BG120,2)</f>
        <v>0</v>
      </c>
      <c r="BR120" s="0" t="n">
        <f aca="false">ROUND(AD120-AN120-BH120,2)</f>
        <v>0</v>
      </c>
      <c r="BS120" s="0" t="n">
        <f aca="false">ROUND(AE120-AO120-BI120,2)</f>
        <v>0</v>
      </c>
      <c r="BT120" s="0" t="n">
        <f aca="false">MAX(0,Plan!$C$4-SUM(AF120:AO120))</f>
        <v>650</v>
      </c>
      <c r="BU120" s="0" t="n">
        <f aca="false">ROUND(SUM(BJ120:BS120),2)</f>
        <v>0</v>
      </c>
      <c r="BV120" s="0" t="n">
        <f aca="false">SUM(AF120:AO120)+SUM(AZ120:BI120)</f>
        <v>0</v>
      </c>
      <c r="BW120" s="0" t="n">
        <f aca="false">SUM(L120:U120)</f>
        <v>0</v>
      </c>
    </row>
    <row r="121" customFormat="false" ht="15" hidden="false" customHeight="false" outlineLevel="0" collapsed="false">
      <c r="A121" s="0" t="n">
        <v>116</v>
      </c>
      <c r="B121" s="0" t="n">
        <f aca="false">BJ120</f>
        <v>0</v>
      </c>
      <c r="C121" s="0" t="n">
        <f aca="false">BK120</f>
        <v>0</v>
      </c>
      <c r="D121" s="0" t="n">
        <f aca="false">BL120</f>
        <v>0</v>
      </c>
      <c r="E121" s="0" t="n">
        <f aca="false">BM120</f>
        <v>0</v>
      </c>
      <c r="F121" s="0" t="n">
        <f aca="false">BN120</f>
        <v>0</v>
      </c>
      <c r="G121" s="0" t="n">
        <f aca="false">BO120</f>
        <v>0</v>
      </c>
      <c r="H121" s="0" t="n">
        <f aca="false">BP120</f>
        <v>0</v>
      </c>
      <c r="I121" s="0" t="n">
        <f aca="false">BQ120</f>
        <v>0</v>
      </c>
      <c r="J121" s="0" t="n">
        <f aca="false">BR120</f>
        <v>0</v>
      </c>
      <c r="K121" s="0" t="n">
        <f aca="false">BS120</f>
        <v>0</v>
      </c>
      <c r="L121" s="0" t="n">
        <f aca="false">ROUND(B121*N(Debts!$D$5)/12,2)</f>
        <v>0</v>
      </c>
      <c r="M121" s="0" t="n">
        <f aca="false">ROUND(C121*N(Debts!$D$6)/12,2)</f>
        <v>0</v>
      </c>
      <c r="N121" s="0" t="n">
        <f aca="false">ROUND(D121*N(Debts!$D$7)/12,2)</f>
        <v>0</v>
      </c>
      <c r="O121" s="0" t="n">
        <f aca="false">ROUND(E121*N(Debts!$D$8)/12,2)</f>
        <v>0</v>
      </c>
      <c r="P121" s="0" t="n">
        <f aca="false">ROUND(F121*N(Debts!$D$9)/12,2)</f>
        <v>0</v>
      </c>
      <c r="Q121" s="0" t="n">
        <f aca="false">ROUND(G121*N(Debts!$D$10)/12,2)</f>
        <v>0</v>
      </c>
      <c r="R121" s="0" t="n">
        <f aca="false">ROUND(H121*N(Debts!$D$11)/12,2)</f>
        <v>0</v>
      </c>
      <c r="S121" s="0" t="n">
        <f aca="false">ROUND(I121*N(Debts!$D$12)/12,2)</f>
        <v>0</v>
      </c>
      <c r="T121" s="0" t="n">
        <f aca="false">ROUND(J121*N(Debts!$D$13)/12,2)</f>
        <v>0</v>
      </c>
      <c r="U121" s="0" t="n">
        <f aca="false">ROUND(K121*N(Debts!$D$14)/12,2)</f>
        <v>0</v>
      </c>
      <c r="V121" s="0" t="n">
        <f aca="false">B121+L121</f>
        <v>0</v>
      </c>
      <c r="W121" s="0" t="n">
        <f aca="false">C121+M121</f>
        <v>0</v>
      </c>
      <c r="X121" s="0" t="n">
        <f aca="false">D121+N121</f>
        <v>0</v>
      </c>
      <c r="Y121" s="0" t="n">
        <f aca="false">E121+O121</f>
        <v>0</v>
      </c>
      <c r="Z121" s="0" t="n">
        <f aca="false">F121+P121</f>
        <v>0</v>
      </c>
      <c r="AA121" s="0" t="n">
        <f aca="false">G121+Q121</f>
        <v>0</v>
      </c>
      <c r="AB121" s="0" t="n">
        <f aca="false">H121+R121</f>
        <v>0</v>
      </c>
      <c r="AC121" s="0" t="n">
        <f aca="false">I121+S121</f>
        <v>0</v>
      </c>
      <c r="AD121" s="0" t="n">
        <f aca="false">J121+T121</f>
        <v>0</v>
      </c>
      <c r="AE121" s="0" t="n">
        <f aca="false">K121+U121</f>
        <v>0</v>
      </c>
      <c r="AF121" s="0" t="n">
        <f aca="false">MIN(N(Debts!$E$5),V121)</f>
        <v>0</v>
      </c>
      <c r="AG121" s="0" t="n">
        <f aca="false">MIN(N(Debts!$E$6),W121)</f>
        <v>0</v>
      </c>
      <c r="AH121" s="0" t="n">
        <f aca="false">MIN(N(Debts!$E$7),X121)</f>
        <v>0</v>
      </c>
      <c r="AI121" s="0" t="n">
        <f aca="false">MIN(N(Debts!$E$8),Y121)</f>
        <v>0</v>
      </c>
      <c r="AJ121" s="0" t="n">
        <f aca="false">MIN(N(Debts!$E$9),Z121)</f>
        <v>0</v>
      </c>
      <c r="AK121" s="0" t="n">
        <f aca="false">MIN(N(Debts!$E$10),AA121)</f>
        <v>0</v>
      </c>
      <c r="AL121" s="0" t="n">
        <f aca="false">MIN(N(Debts!$E$11),AB121)</f>
        <v>0</v>
      </c>
      <c r="AM121" s="0" t="n">
        <f aca="false">MIN(N(Debts!$E$12),AC121)</f>
        <v>0</v>
      </c>
      <c r="AN121" s="0" t="n">
        <f aca="false">MIN(N(Debts!$E$13),AD121)</f>
        <v>0</v>
      </c>
      <c r="AO121" s="0" t="n">
        <f aca="false">MIN(N(Debts!$E$14),AE121)</f>
        <v>0</v>
      </c>
      <c r="AP121" s="0" t="n">
        <f aca="false">V121-AF121</f>
        <v>0</v>
      </c>
      <c r="AQ121" s="0" t="n">
        <f aca="false">W121-AG121</f>
        <v>0</v>
      </c>
      <c r="AR121" s="0" t="n">
        <f aca="false">X121-AH121</f>
        <v>0</v>
      </c>
      <c r="AS121" s="0" t="n">
        <f aca="false">Y121-AI121</f>
        <v>0</v>
      </c>
      <c r="AT121" s="0" t="n">
        <f aca="false">Z121-AJ121</f>
        <v>0</v>
      </c>
      <c r="AU121" s="0" t="n">
        <f aca="false">AA121-AK121</f>
        <v>0</v>
      </c>
      <c r="AV121" s="0" t="n">
        <f aca="false">AB121-AL121</f>
        <v>0</v>
      </c>
      <c r="AW121" s="0" t="n">
        <f aca="false">AC121-AM121</f>
        <v>0</v>
      </c>
      <c r="AX121" s="0" t="n">
        <f aca="false">AD121-AN121</f>
        <v>0</v>
      </c>
      <c r="AY121" s="0" t="n">
        <f aca="false">AE121-AO121</f>
        <v>0</v>
      </c>
      <c r="AZ121" s="0" t="n">
        <f aca="false">MAX(0,MIN(AP121,$BT121-SUMIF($AP$2:$AY$2,"&lt;"&amp;AP$2,$AP121:$AY121)))</f>
        <v>0</v>
      </c>
      <c r="BA121" s="0" t="n">
        <f aca="false">MAX(0,MIN(AQ121,$BT121-SUMIF($AP$2:$AY$2,"&lt;"&amp;AQ$2,$AP121:$AY121)))</f>
        <v>0</v>
      </c>
      <c r="BB121" s="0" t="n">
        <f aca="false">MAX(0,MIN(AR121,$BT121-SUMIF($AP$2:$AY$2,"&lt;"&amp;AR$2,$AP121:$AY121)))</f>
        <v>0</v>
      </c>
      <c r="BC121" s="0" t="n">
        <f aca="false">MAX(0,MIN(AS121,$BT121-SUMIF($AP$2:$AY$2,"&lt;"&amp;AS$2,$AP121:$AY121)))</f>
        <v>0</v>
      </c>
      <c r="BD121" s="0" t="n">
        <f aca="false">MAX(0,MIN(AT121,$BT121-SUMIF($AP$2:$AY$2,"&lt;"&amp;AT$2,$AP121:$AY121)))</f>
        <v>0</v>
      </c>
      <c r="BE121" s="0" t="n">
        <f aca="false">MAX(0,MIN(AU121,$BT121-SUMIF($AP$2:$AY$2,"&lt;"&amp;AU$2,$AP121:$AY121)))</f>
        <v>0</v>
      </c>
      <c r="BF121" s="0" t="n">
        <f aca="false">MAX(0,MIN(AV121,$BT121-SUMIF($AP$2:$AY$2,"&lt;"&amp;AV$2,$AP121:$AY121)))</f>
        <v>0</v>
      </c>
      <c r="BG121" s="0" t="n">
        <f aca="false">MAX(0,MIN(AW121,$BT121-SUMIF($AP$2:$AY$2,"&lt;"&amp;AW$2,$AP121:$AY121)))</f>
        <v>0</v>
      </c>
      <c r="BH121" s="0" t="n">
        <f aca="false">MAX(0,MIN(AX121,$BT121-SUMIF($AP$2:$AY$2,"&lt;"&amp;AX$2,$AP121:$AY121)))</f>
        <v>0</v>
      </c>
      <c r="BI121" s="0" t="n">
        <f aca="false">MAX(0,MIN(AY121,$BT121-SUMIF($AP$2:$AY$2,"&lt;"&amp;AY$2,$AP121:$AY121)))</f>
        <v>0</v>
      </c>
      <c r="BJ121" s="0" t="n">
        <f aca="false">ROUND(V121-AF121-AZ121,2)</f>
        <v>0</v>
      </c>
      <c r="BK121" s="0" t="n">
        <f aca="false">ROUND(W121-AG121-BA121,2)</f>
        <v>0</v>
      </c>
      <c r="BL121" s="0" t="n">
        <f aca="false">ROUND(X121-AH121-BB121,2)</f>
        <v>0</v>
      </c>
      <c r="BM121" s="0" t="n">
        <f aca="false">ROUND(Y121-AI121-BC121,2)</f>
        <v>0</v>
      </c>
      <c r="BN121" s="0" t="n">
        <f aca="false">ROUND(Z121-AJ121-BD121,2)</f>
        <v>0</v>
      </c>
      <c r="BO121" s="0" t="n">
        <f aca="false">ROUND(AA121-AK121-BE121,2)</f>
        <v>0</v>
      </c>
      <c r="BP121" s="0" t="n">
        <f aca="false">ROUND(AB121-AL121-BF121,2)</f>
        <v>0</v>
      </c>
      <c r="BQ121" s="0" t="n">
        <f aca="false">ROUND(AC121-AM121-BG121,2)</f>
        <v>0</v>
      </c>
      <c r="BR121" s="0" t="n">
        <f aca="false">ROUND(AD121-AN121-BH121,2)</f>
        <v>0</v>
      </c>
      <c r="BS121" s="0" t="n">
        <f aca="false">ROUND(AE121-AO121-BI121,2)</f>
        <v>0</v>
      </c>
      <c r="BT121" s="0" t="n">
        <f aca="false">MAX(0,Plan!$C$4-SUM(AF121:AO121))</f>
        <v>650</v>
      </c>
      <c r="BU121" s="0" t="n">
        <f aca="false">ROUND(SUM(BJ121:BS121),2)</f>
        <v>0</v>
      </c>
      <c r="BV121" s="0" t="n">
        <f aca="false">SUM(AF121:AO121)+SUM(AZ121:BI121)</f>
        <v>0</v>
      </c>
      <c r="BW121" s="0" t="n">
        <f aca="false">SUM(L121:U121)</f>
        <v>0</v>
      </c>
    </row>
    <row r="122" customFormat="false" ht="15" hidden="false" customHeight="false" outlineLevel="0" collapsed="false">
      <c r="A122" s="0" t="n">
        <v>117</v>
      </c>
      <c r="B122" s="0" t="n">
        <f aca="false">BJ121</f>
        <v>0</v>
      </c>
      <c r="C122" s="0" t="n">
        <f aca="false">BK121</f>
        <v>0</v>
      </c>
      <c r="D122" s="0" t="n">
        <f aca="false">BL121</f>
        <v>0</v>
      </c>
      <c r="E122" s="0" t="n">
        <f aca="false">BM121</f>
        <v>0</v>
      </c>
      <c r="F122" s="0" t="n">
        <f aca="false">BN121</f>
        <v>0</v>
      </c>
      <c r="G122" s="0" t="n">
        <f aca="false">BO121</f>
        <v>0</v>
      </c>
      <c r="H122" s="0" t="n">
        <f aca="false">BP121</f>
        <v>0</v>
      </c>
      <c r="I122" s="0" t="n">
        <f aca="false">BQ121</f>
        <v>0</v>
      </c>
      <c r="J122" s="0" t="n">
        <f aca="false">BR121</f>
        <v>0</v>
      </c>
      <c r="K122" s="0" t="n">
        <f aca="false">BS121</f>
        <v>0</v>
      </c>
      <c r="L122" s="0" t="n">
        <f aca="false">ROUND(B122*N(Debts!$D$5)/12,2)</f>
        <v>0</v>
      </c>
      <c r="M122" s="0" t="n">
        <f aca="false">ROUND(C122*N(Debts!$D$6)/12,2)</f>
        <v>0</v>
      </c>
      <c r="N122" s="0" t="n">
        <f aca="false">ROUND(D122*N(Debts!$D$7)/12,2)</f>
        <v>0</v>
      </c>
      <c r="O122" s="0" t="n">
        <f aca="false">ROUND(E122*N(Debts!$D$8)/12,2)</f>
        <v>0</v>
      </c>
      <c r="P122" s="0" t="n">
        <f aca="false">ROUND(F122*N(Debts!$D$9)/12,2)</f>
        <v>0</v>
      </c>
      <c r="Q122" s="0" t="n">
        <f aca="false">ROUND(G122*N(Debts!$D$10)/12,2)</f>
        <v>0</v>
      </c>
      <c r="R122" s="0" t="n">
        <f aca="false">ROUND(H122*N(Debts!$D$11)/12,2)</f>
        <v>0</v>
      </c>
      <c r="S122" s="0" t="n">
        <f aca="false">ROUND(I122*N(Debts!$D$12)/12,2)</f>
        <v>0</v>
      </c>
      <c r="T122" s="0" t="n">
        <f aca="false">ROUND(J122*N(Debts!$D$13)/12,2)</f>
        <v>0</v>
      </c>
      <c r="U122" s="0" t="n">
        <f aca="false">ROUND(K122*N(Debts!$D$14)/12,2)</f>
        <v>0</v>
      </c>
      <c r="V122" s="0" t="n">
        <f aca="false">B122+L122</f>
        <v>0</v>
      </c>
      <c r="W122" s="0" t="n">
        <f aca="false">C122+M122</f>
        <v>0</v>
      </c>
      <c r="X122" s="0" t="n">
        <f aca="false">D122+N122</f>
        <v>0</v>
      </c>
      <c r="Y122" s="0" t="n">
        <f aca="false">E122+O122</f>
        <v>0</v>
      </c>
      <c r="Z122" s="0" t="n">
        <f aca="false">F122+P122</f>
        <v>0</v>
      </c>
      <c r="AA122" s="0" t="n">
        <f aca="false">G122+Q122</f>
        <v>0</v>
      </c>
      <c r="AB122" s="0" t="n">
        <f aca="false">H122+R122</f>
        <v>0</v>
      </c>
      <c r="AC122" s="0" t="n">
        <f aca="false">I122+S122</f>
        <v>0</v>
      </c>
      <c r="AD122" s="0" t="n">
        <f aca="false">J122+T122</f>
        <v>0</v>
      </c>
      <c r="AE122" s="0" t="n">
        <f aca="false">K122+U122</f>
        <v>0</v>
      </c>
      <c r="AF122" s="0" t="n">
        <f aca="false">MIN(N(Debts!$E$5),V122)</f>
        <v>0</v>
      </c>
      <c r="AG122" s="0" t="n">
        <f aca="false">MIN(N(Debts!$E$6),W122)</f>
        <v>0</v>
      </c>
      <c r="AH122" s="0" t="n">
        <f aca="false">MIN(N(Debts!$E$7),X122)</f>
        <v>0</v>
      </c>
      <c r="AI122" s="0" t="n">
        <f aca="false">MIN(N(Debts!$E$8),Y122)</f>
        <v>0</v>
      </c>
      <c r="AJ122" s="0" t="n">
        <f aca="false">MIN(N(Debts!$E$9),Z122)</f>
        <v>0</v>
      </c>
      <c r="AK122" s="0" t="n">
        <f aca="false">MIN(N(Debts!$E$10),AA122)</f>
        <v>0</v>
      </c>
      <c r="AL122" s="0" t="n">
        <f aca="false">MIN(N(Debts!$E$11),AB122)</f>
        <v>0</v>
      </c>
      <c r="AM122" s="0" t="n">
        <f aca="false">MIN(N(Debts!$E$12),AC122)</f>
        <v>0</v>
      </c>
      <c r="AN122" s="0" t="n">
        <f aca="false">MIN(N(Debts!$E$13),AD122)</f>
        <v>0</v>
      </c>
      <c r="AO122" s="0" t="n">
        <f aca="false">MIN(N(Debts!$E$14),AE122)</f>
        <v>0</v>
      </c>
      <c r="AP122" s="0" t="n">
        <f aca="false">V122-AF122</f>
        <v>0</v>
      </c>
      <c r="AQ122" s="0" t="n">
        <f aca="false">W122-AG122</f>
        <v>0</v>
      </c>
      <c r="AR122" s="0" t="n">
        <f aca="false">X122-AH122</f>
        <v>0</v>
      </c>
      <c r="AS122" s="0" t="n">
        <f aca="false">Y122-AI122</f>
        <v>0</v>
      </c>
      <c r="AT122" s="0" t="n">
        <f aca="false">Z122-AJ122</f>
        <v>0</v>
      </c>
      <c r="AU122" s="0" t="n">
        <f aca="false">AA122-AK122</f>
        <v>0</v>
      </c>
      <c r="AV122" s="0" t="n">
        <f aca="false">AB122-AL122</f>
        <v>0</v>
      </c>
      <c r="AW122" s="0" t="n">
        <f aca="false">AC122-AM122</f>
        <v>0</v>
      </c>
      <c r="AX122" s="0" t="n">
        <f aca="false">AD122-AN122</f>
        <v>0</v>
      </c>
      <c r="AY122" s="0" t="n">
        <f aca="false">AE122-AO122</f>
        <v>0</v>
      </c>
      <c r="AZ122" s="0" t="n">
        <f aca="false">MAX(0,MIN(AP122,$BT122-SUMIF($AP$2:$AY$2,"&lt;"&amp;AP$2,$AP122:$AY122)))</f>
        <v>0</v>
      </c>
      <c r="BA122" s="0" t="n">
        <f aca="false">MAX(0,MIN(AQ122,$BT122-SUMIF($AP$2:$AY$2,"&lt;"&amp;AQ$2,$AP122:$AY122)))</f>
        <v>0</v>
      </c>
      <c r="BB122" s="0" t="n">
        <f aca="false">MAX(0,MIN(AR122,$BT122-SUMIF($AP$2:$AY$2,"&lt;"&amp;AR$2,$AP122:$AY122)))</f>
        <v>0</v>
      </c>
      <c r="BC122" s="0" t="n">
        <f aca="false">MAX(0,MIN(AS122,$BT122-SUMIF($AP$2:$AY$2,"&lt;"&amp;AS$2,$AP122:$AY122)))</f>
        <v>0</v>
      </c>
      <c r="BD122" s="0" t="n">
        <f aca="false">MAX(0,MIN(AT122,$BT122-SUMIF($AP$2:$AY$2,"&lt;"&amp;AT$2,$AP122:$AY122)))</f>
        <v>0</v>
      </c>
      <c r="BE122" s="0" t="n">
        <f aca="false">MAX(0,MIN(AU122,$BT122-SUMIF($AP$2:$AY$2,"&lt;"&amp;AU$2,$AP122:$AY122)))</f>
        <v>0</v>
      </c>
      <c r="BF122" s="0" t="n">
        <f aca="false">MAX(0,MIN(AV122,$BT122-SUMIF($AP$2:$AY$2,"&lt;"&amp;AV$2,$AP122:$AY122)))</f>
        <v>0</v>
      </c>
      <c r="BG122" s="0" t="n">
        <f aca="false">MAX(0,MIN(AW122,$BT122-SUMIF($AP$2:$AY$2,"&lt;"&amp;AW$2,$AP122:$AY122)))</f>
        <v>0</v>
      </c>
      <c r="BH122" s="0" t="n">
        <f aca="false">MAX(0,MIN(AX122,$BT122-SUMIF($AP$2:$AY$2,"&lt;"&amp;AX$2,$AP122:$AY122)))</f>
        <v>0</v>
      </c>
      <c r="BI122" s="0" t="n">
        <f aca="false">MAX(0,MIN(AY122,$BT122-SUMIF($AP$2:$AY$2,"&lt;"&amp;AY$2,$AP122:$AY122)))</f>
        <v>0</v>
      </c>
      <c r="BJ122" s="0" t="n">
        <f aca="false">ROUND(V122-AF122-AZ122,2)</f>
        <v>0</v>
      </c>
      <c r="BK122" s="0" t="n">
        <f aca="false">ROUND(W122-AG122-BA122,2)</f>
        <v>0</v>
      </c>
      <c r="BL122" s="0" t="n">
        <f aca="false">ROUND(X122-AH122-BB122,2)</f>
        <v>0</v>
      </c>
      <c r="BM122" s="0" t="n">
        <f aca="false">ROUND(Y122-AI122-BC122,2)</f>
        <v>0</v>
      </c>
      <c r="BN122" s="0" t="n">
        <f aca="false">ROUND(Z122-AJ122-BD122,2)</f>
        <v>0</v>
      </c>
      <c r="BO122" s="0" t="n">
        <f aca="false">ROUND(AA122-AK122-BE122,2)</f>
        <v>0</v>
      </c>
      <c r="BP122" s="0" t="n">
        <f aca="false">ROUND(AB122-AL122-BF122,2)</f>
        <v>0</v>
      </c>
      <c r="BQ122" s="0" t="n">
        <f aca="false">ROUND(AC122-AM122-BG122,2)</f>
        <v>0</v>
      </c>
      <c r="BR122" s="0" t="n">
        <f aca="false">ROUND(AD122-AN122-BH122,2)</f>
        <v>0</v>
      </c>
      <c r="BS122" s="0" t="n">
        <f aca="false">ROUND(AE122-AO122-BI122,2)</f>
        <v>0</v>
      </c>
      <c r="BT122" s="0" t="n">
        <f aca="false">MAX(0,Plan!$C$4-SUM(AF122:AO122))</f>
        <v>650</v>
      </c>
      <c r="BU122" s="0" t="n">
        <f aca="false">ROUND(SUM(BJ122:BS122),2)</f>
        <v>0</v>
      </c>
      <c r="BV122" s="0" t="n">
        <f aca="false">SUM(AF122:AO122)+SUM(AZ122:BI122)</f>
        <v>0</v>
      </c>
      <c r="BW122" s="0" t="n">
        <f aca="false">SUM(L122:U122)</f>
        <v>0</v>
      </c>
    </row>
    <row r="123" customFormat="false" ht="15" hidden="false" customHeight="false" outlineLevel="0" collapsed="false">
      <c r="A123" s="0" t="n">
        <v>118</v>
      </c>
      <c r="B123" s="0" t="n">
        <f aca="false">BJ122</f>
        <v>0</v>
      </c>
      <c r="C123" s="0" t="n">
        <f aca="false">BK122</f>
        <v>0</v>
      </c>
      <c r="D123" s="0" t="n">
        <f aca="false">BL122</f>
        <v>0</v>
      </c>
      <c r="E123" s="0" t="n">
        <f aca="false">BM122</f>
        <v>0</v>
      </c>
      <c r="F123" s="0" t="n">
        <f aca="false">BN122</f>
        <v>0</v>
      </c>
      <c r="G123" s="0" t="n">
        <f aca="false">BO122</f>
        <v>0</v>
      </c>
      <c r="H123" s="0" t="n">
        <f aca="false">BP122</f>
        <v>0</v>
      </c>
      <c r="I123" s="0" t="n">
        <f aca="false">BQ122</f>
        <v>0</v>
      </c>
      <c r="J123" s="0" t="n">
        <f aca="false">BR122</f>
        <v>0</v>
      </c>
      <c r="K123" s="0" t="n">
        <f aca="false">BS122</f>
        <v>0</v>
      </c>
      <c r="L123" s="0" t="n">
        <f aca="false">ROUND(B123*N(Debts!$D$5)/12,2)</f>
        <v>0</v>
      </c>
      <c r="M123" s="0" t="n">
        <f aca="false">ROUND(C123*N(Debts!$D$6)/12,2)</f>
        <v>0</v>
      </c>
      <c r="N123" s="0" t="n">
        <f aca="false">ROUND(D123*N(Debts!$D$7)/12,2)</f>
        <v>0</v>
      </c>
      <c r="O123" s="0" t="n">
        <f aca="false">ROUND(E123*N(Debts!$D$8)/12,2)</f>
        <v>0</v>
      </c>
      <c r="P123" s="0" t="n">
        <f aca="false">ROUND(F123*N(Debts!$D$9)/12,2)</f>
        <v>0</v>
      </c>
      <c r="Q123" s="0" t="n">
        <f aca="false">ROUND(G123*N(Debts!$D$10)/12,2)</f>
        <v>0</v>
      </c>
      <c r="R123" s="0" t="n">
        <f aca="false">ROUND(H123*N(Debts!$D$11)/12,2)</f>
        <v>0</v>
      </c>
      <c r="S123" s="0" t="n">
        <f aca="false">ROUND(I123*N(Debts!$D$12)/12,2)</f>
        <v>0</v>
      </c>
      <c r="T123" s="0" t="n">
        <f aca="false">ROUND(J123*N(Debts!$D$13)/12,2)</f>
        <v>0</v>
      </c>
      <c r="U123" s="0" t="n">
        <f aca="false">ROUND(K123*N(Debts!$D$14)/12,2)</f>
        <v>0</v>
      </c>
      <c r="V123" s="0" t="n">
        <f aca="false">B123+L123</f>
        <v>0</v>
      </c>
      <c r="W123" s="0" t="n">
        <f aca="false">C123+M123</f>
        <v>0</v>
      </c>
      <c r="X123" s="0" t="n">
        <f aca="false">D123+N123</f>
        <v>0</v>
      </c>
      <c r="Y123" s="0" t="n">
        <f aca="false">E123+O123</f>
        <v>0</v>
      </c>
      <c r="Z123" s="0" t="n">
        <f aca="false">F123+P123</f>
        <v>0</v>
      </c>
      <c r="AA123" s="0" t="n">
        <f aca="false">G123+Q123</f>
        <v>0</v>
      </c>
      <c r="AB123" s="0" t="n">
        <f aca="false">H123+R123</f>
        <v>0</v>
      </c>
      <c r="AC123" s="0" t="n">
        <f aca="false">I123+S123</f>
        <v>0</v>
      </c>
      <c r="AD123" s="0" t="n">
        <f aca="false">J123+T123</f>
        <v>0</v>
      </c>
      <c r="AE123" s="0" t="n">
        <f aca="false">K123+U123</f>
        <v>0</v>
      </c>
      <c r="AF123" s="0" t="n">
        <f aca="false">MIN(N(Debts!$E$5),V123)</f>
        <v>0</v>
      </c>
      <c r="AG123" s="0" t="n">
        <f aca="false">MIN(N(Debts!$E$6),W123)</f>
        <v>0</v>
      </c>
      <c r="AH123" s="0" t="n">
        <f aca="false">MIN(N(Debts!$E$7),X123)</f>
        <v>0</v>
      </c>
      <c r="AI123" s="0" t="n">
        <f aca="false">MIN(N(Debts!$E$8),Y123)</f>
        <v>0</v>
      </c>
      <c r="AJ123" s="0" t="n">
        <f aca="false">MIN(N(Debts!$E$9),Z123)</f>
        <v>0</v>
      </c>
      <c r="AK123" s="0" t="n">
        <f aca="false">MIN(N(Debts!$E$10),AA123)</f>
        <v>0</v>
      </c>
      <c r="AL123" s="0" t="n">
        <f aca="false">MIN(N(Debts!$E$11),AB123)</f>
        <v>0</v>
      </c>
      <c r="AM123" s="0" t="n">
        <f aca="false">MIN(N(Debts!$E$12),AC123)</f>
        <v>0</v>
      </c>
      <c r="AN123" s="0" t="n">
        <f aca="false">MIN(N(Debts!$E$13),AD123)</f>
        <v>0</v>
      </c>
      <c r="AO123" s="0" t="n">
        <f aca="false">MIN(N(Debts!$E$14),AE123)</f>
        <v>0</v>
      </c>
      <c r="AP123" s="0" t="n">
        <f aca="false">V123-AF123</f>
        <v>0</v>
      </c>
      <c r="AQ123" s="0" t="n">
        <f aca="false">W123-AG123</f>
        <v>0</v>
      </c>
      <c r="AR123" s="0" t="n">
        <f aca="false">X123-AH123</f>
        <v>0</v>
      </c>
      <c r="AS123" s="0" t="n">
        <f aca="false">Y123-AI123</f>
        <v>0</v>
      </c>
      <c r="AT123" s="0" t="n">
        <f aca="false">Z123-AJ123</f>
        <v>0</v>
      </c>
      <c r="AU123" s="0" t="n">
        <f aca="false">AA123-AK123</f>
        <v>0</v>
      </c>
      <c r="AV123" s="0" t="n">
        <f aca="false">AB123-AL123</f>
        <v>0</v>
      </c>
      <c r="AW123" s="0" t="n">
        <f aca="false">AC123-AM123</f>
        <v>0</v>
      </c>
      <c r="AX123" s="0" t="n">
        <f aca="false">AD123-AN123</f>
        <v>0</v>
      </c>
      <c r="AY123" s="0" t="n">
        <f aca="false">AE123-AO123</f>
        <v>0</v>
      </c>
      <c r="AZ123" s="0" t="n">
        <f aca="false">MAX(0,MIN(AP123,$BT123-SUMIF($AP$2:$AY$2,"&lt;"&amp;AP$2,$AP123:$AY123)))</f>
        <v>0</v>
      </c>
      <c r="BA123" s="0" t="n">
        <f aca="false">MAX(0,MIN(AQ123,$BT123-SUMIF($AP$2:$AY$2,"&lt;"&amp;AQ$2,$AP123:$AY123)))</f>
        <v>0</v>
      </c>
      <c r="BB123" s="0" t="n">
        <f aca="false">MAX(0,MIN(AR123,$BT123-SUMIF($AP$2:$AY$2,"&lt;"&amp;AR$2,$AP123:$AY123)))</f>
        <v>0</v>
      </c>
      <c r="BC123" s="0" t="n">
        <f aca="false">MAX(0,MIN(AS123,$BT123-SUMIF($AP$2:$AY$2,"&lt;"&amp;AS$2,$AP123:$AY123)))</f>
        <v>0</v>
      </c>
      <c r="BD123" s="0" t="n">
        <f aca="false">MAX(0,MIN(AT123,$BT123-SUMIF($AP$2:$AY$2,"&lt;"&amp;AT$2,$AP123:$AY123)))</f>
        <v>0</v>
      </c>
      <c r="BE123" s="0" t="n">
        <f aca="false">MAX(0,MIN(AU123,$BT123-SUMIF($AP$2:$AY$2,"&lt;"&amp;AU$2,$AP123:$AY123)))</f>
        <v>0</v>
      </c>
      <c r="BF123" s="0" t="n">
        <f aca="false">MAX(0,MIN(AV123,$BT123-SUMIF($AP$2:$AY$2,"&lt;"&amp;AV$2,$AP123:$AY123)))</f>
        <v>0</v>
      </c>
      <c r="BG123" s="0" t="n">
        <f aca="false">MAX(0,MIN(AW123,$BT123-SUMIF($AP$2:$AY$2,"&lt;"&amp;AW$2,$AP123:$AY123)))</f>
        <v>0</v>
      </c>
      <c r="BH123" s="0" t="n">
        <f aca="false">MAX(0,MIN(AX123,$BT123-SUMIF($AP$2:$AY$2,"&lt;"&amp;AX$2,$AP123:$AY123)))</f>
        <v>0</v>
      </c>
      <c r="BI123" s="0" t="n">
        <f aca="false">MAX(0,MIN(AY123,$BT123-SUMIF($AP$2:$AY$2,"&lt;"&amp;AY$2,$AP123:$AY123)))</f>
        <v>0</v>
      </c>
      <c r="BJ123" s="0" t="n">
        <f aca="false">ROUND(V123-AF123-AZ123,2)</f>
        <v>0</v>
      </c>
      <c r="BK123" s="0" t="n">
        <f aca="false">ROUND(W123-AG123-BA123,2)</f>
        <v>0</v>
      </c>
      <c r="BL123" s="0" t="n">
        <f aca="false">ROUND(X123-AH123-BB123,2)</f>
        <v>0</v>
      </c>
      <c r="BM123" s="0" t="n">
        <f aca="false">ROUND(Y123-AI123-BC123,2)</f>
        <v>0</v>
      </c>
      <c r="BN123" s="0" t="n">
        <f aca="false">ROUND(Z123-AJ123-BD123,2)</f>
        <v>0</v>
      </c>
      <c r="BO123" s="0" t="n">
        <f aca="false">ROUND(AA123-AK123-BE123,2)</f>
        <v>0</v>
      </c>
      <c r="BP123" s="0" t="n">
        <f aca="false">ROUND(AB123-AL123-BF123,2)</f>
        <v>0</v>
      </c>
      <c r="BQ123" s="0" t="n">
        <f aca="false">ROUND(AC123-AM123-BG123,2)</f>
        <v>0</v>
      </c>
      <c r="BR123" s="0" t="n">
        <f aca="false">ROUND(AD123-AN123-BH123,2)</f>
        <v>0</v>
      </c>
      <c r="BS123" s="0" t="n">
        <f aca="false">ROUND(AE123-AO123-BI123,2)</f>
        <v>0</v>
      </c>
      <c r="BT123" s="0" t="n">
        <f aca="false">MAX(0,Plan!$C$4-SUM(AF123:AO123))</f>
        <v>650</v>
      </c>
      <c r="BU123" s="0" t="n">
        <f aca="false">ROUND(SUM(BJ123:BS123),2)</f>
        <v>0</v>
      </c>
      <c r="BV123" s="0" t="n">
        <f aca="false">SUM(AF123:AO123)+SUM(AZ123:BI123)</f>
        <v>0</v>
      </c>
      <c r="BW123" s="0" t="n">
        <f aca="false">SUM(L123:U123)</f>
        <v>0</v>
      </c>
    </row>
    <row r="124" customFormat="false" ht="15" hidden="false" customHeight="false" outlineLevel="0" collapsed="false">
      <c r="A124" s="0" t="n">
        <v>119</v>
      </c>
      <c r="B124" s="0" t="n">
        <f aca="false">BJ123</f>
        <v>0</v>
      </c>
      <c r="C124" s="0" t="n">
        <f aca="false">BK123</f>
        <v>0</v>
      </c>
      <c r="D124" s="0" t="n">
        <f aca="false">BL123</f>
        <v>0</v>
      </c>
      <c r="E124" s="0" t="n">
        <f aca="false">BM123</f>
        <v>0</v>
      </c>
      <c r="F124" s="0" t="n">
        <f aca="false">BN123</f>
        <v>0</v>
      </c>
      <c r="G124" s="0" t="n">
        <f aca="false">BO123</f>
        <v>0</v>
      </c>
      <c r="H124" s="0" t="n">
        <f aca="false">BP123</f>
        <v>0</v>
      </c>
      <c r="I124" s="0" t="n">
        <f aca="false">BQ123</f>
        <v>0</v>
      </c>
      <c r="J124" s="0" t="n">
        <f aca="false">BR123</f>
        <v>0</v>
      </c>
      <c r="K124" s="0" t="n">
        <f aca="false">BS123</f>
        <v>0</v>
      </c>
      <c r="L124" s="0" t="n">
        <f aca="false">ROUND(B124*N(Debts!$D$5)/12,2)</f>
        <v>0</v>
      </c>
      <c r="M124" s="0" t="n">
        <f aca="false">ROUND(C124*N(Debts!$D$6)/12,2)</f>
        <v>0</v>
      </c>
      <c r="N124" s="0" t="n">
        <f aca="false">ROUND(D124*N(Debts!$D$7)/12,2)</f>
        <v>0</v>
      </c>
      <c r="O124" s="0" t="n">
        <f aca="false">ROUND(E124*N(Debts!$D$8)/12,2)</f>
        <v>0</v>
      </c>
      <c r="P124" s="0" t="n">
        <f aca="false">ROUND(F124*N(Debts!$D$9)/12,2)</f>
        <v>0</v>
      </c>
      <c r="Q124" s="0" t="n">
        <f aca="false">ROUND(G124*N(Debts!$D$10)/12,2)</f>
        <v>0</v>
      </c>
      <c r="R124" s="0" t="n">
        <f aca="false">ROUND(H124*N(Debts!$D$11)/12,2)</f>
        <v>0</v>
      </c>
      <c r="S124" s="0" t="n">
        <f aca="false">ROUND(I124*N(Debts!$D$12)/12,2)</f>
        <v>0</v>
      </c>
      <c r="T124" s="0" t="n">
        <f aca="false">ROUND(J124*N(Debts!$D$13)/12,2)</f>
        <v>0</v>
      </c>
      <c r="U124" s="0" t="n">
        <f aca="false">ROUND(K124*N(Debts!$D$14)/12,2)</f>
        <v>0</v>
      </c>
      <c r="V124" s="0" t="n">
        <f aca="false">B124+L124</f>
        <v>0</v>
      </c>
      <c r="W124" s="0" t="n">
        <f aca="false">C124+M124</f>
        <v>0</v>
      </c>
      <c r="X124" s="0" t="n">
        <f aca="false">D124+N124</f>
        <v>0</v>
      </c>
      <c r="Y124" s="0" t="n">
        <f aca="false">E124+O124</f>
        <v>0</v>
      </c>
      <c r="Z124" s="0" t="n">
        <f aca="false">F124+P124</f>
        <v>0</v>
      </c>
      <c r="AA124" s="0" t="n">
        <f aca="false">G124+Q124</f>
        <v>0</v>
      </c>
      <c r="AB124" s="0" t="n">
        <f aca="false">H124+R124</f>
        <v>0</v>
      </c>
      <c r="AC124" s="0" t="n">
        <f aca="false">I124+S124</f>
        <v>0</v>
      </c>
      <c r="AD124" s="0" t="n">
        <f aca="false">J124+T124</f>
        <v>0</v>
      </c>
      <c r="AE124" s="0" t="n">
        <f aca="false">K124+U124</f>
        <v>0</v>
      </c>
      <c r="AF124" s="0" t="n">
        <f aca="false">MIN(N(Debts!$E$5),V124)</f>
        <v>0</v>
      </c>
      <c r="AG124" s="0" t="n">
        <f aca="false">MIN(N(Debts!$E$6),W124)</f>
        <v>0</v>
      </c>
      <c r="AH124" s="0" t="n">
        <f aca="false">MIN(N(Debts!$E$7),X124)</f>
        <v>0</v>
      </c>
      <c r="AI124" s="0" t="n">
        <f aca="false">MIN(N(Debts!$E$8),Y124)</f>
        <v>0</v>
      </c>
      <c r="AJ124" s="0" t="n">
        <f aca="false">MIN(N(Debts!$E$9),Z124)</f>
        <v>0</v>
      </c>
      <c r="AK124" s="0" t="n">
        <f aca="false">MIN(N(Debts!$E$10),AA124)</f>
        <v>0</v>
      </c>
      <c r="AL124" s="0" t="n">
        <f aca="false">MIN(N(Debts!$E$11),AB124)</f>
        <v>0</v>
      </c>
      <c r="AM124" s="0" t="n">
        <f aca="false">MIN(N(Debts!$E$12),AC124)</f>
        <v>0</v>
      </c>
      <c r="AN124" s="0" t="n">
        <f aca="false">MIN(N(Debts!$E$13),AD124)</f>
        <v>0</v>
      </c>
      <c r="AO124" s="0" t="n">
        <f aca="false">MIN(N(Debts!$E$14),AE124)</f>
        <v>0</v>
      </c>
      <c r="AP124" s="0" t="n">
        <f aca="false">V124-AF124</f>
        <v>0</v>
      </c>
      <c r="AQ124" s="0" t="n">
        <f aca="false">W124-AG124</f>
        <v>0</v>
      </c>
      <c r="AR124" s="0" t="n">
        <f aca="false">X124-AH124</f>
        <v>0</v>
      </c>
      <c r="AS124" s="0" t="n">
        <f aca="false">Y124-AI124</f>
        <v>0</v>
      </c>
      <c r="AT124" s="0" t="n">
        <f aca="false">Z124-AJ124</f>
        <v>0</v>
      </c>
      <c r="AU124" s="0" t="n">
        <f aca="false">AA124-AK124</f>
        <v>0</v>
      </c>
      <c r="AV124" s="0" t="n">
        <f aca="false">AB124-AL124</f>
        <v>0</v>
      </c>
      <c r="AW124" s="0" t="n">
        <f aca="false">AC124-AM124</f>
        <v>0</v>
      </c>
      <c r="AX124" s="0" t="n">
        <f aca="false">AD124-AN124</f>
        <v>0</v>
      </c>
      <c r="AY124" s="0" t="n">
        <f aca="false">AE124-AO124</f>
        <v>0</v>
      </c>
      <c r="AZ124" s="0" t="n">
        <f aca="false">MAX(0,MIN(AP124,$BT124-SUMIF($AP$2:$AY$2,"&lt;"&amp;AP$2,$AP124:$AY124)))</f>
        <v>0</v>
      </c>
      <c r="BA124" s="0" t="n">
        <f aca="false">MAX(0,MIN(AQ124,$BT124-SUMIF($AP$2:$AY$2,"&lt;"&amp;AQ$2,$AP124:$AY124)))</f>
        <v>0</v>
      </c>
      <c r="BB124" s="0" t="n">
        <f aca="false">MAX(0,MIN(AR124,$BT124-SUMIF($AP$2:$AY$2,"&lt;"&amp;AR$2,$AP124:$AY124)))</f>
        <v>0</v>
      </c>
      <c r="BC124" s="0" t="n">
        <f aca="false">MAX(0,MIN(AS124,$BT124-SUMIF($AP$2:$AY$2,"&lt;"&amp;AS$2,$AP124:$AY124)))</f>
        <v>0</v>
      </c>
      <c r="BD124" s="0" t="n">
        <f aca="false">MAX(0,MIN(AT124,$BT124-SUMIF($AP$2:$AY$2,"&lt;"&amp;AT$2,$AP124:$AY124)))</f>
        <v>0</v>
      </c>
      <c r="BE124" s="0" t="n">
        <f aca="false">MAX(0,MIN(AU124,$BT124-SUMIF($AP$2:$AY$2,"&lt;"&amp;AU$2,$AP124:$AY124)))</f>
        <v>0</v>
      </c>
      <c r="BF124" s="0" t="n">
        <f aca="false">MAX(0,MIN(AV124,$BT124-SUMIF($AP$2:$AY$2,"&lt;"&amp;AV$2,$AP124:$AY124)))</f>
        <v>0</v>
      </c>
      <c r="BG124" s="0" t="n">
        <f aca="false">MAX(0,MIN(AW124,$BT124-SUMIF($AP$2:$AY$2,"&lt;"&amp;AW$2,$AP124:$AY124)))</f>
        <v>0</v>
      </c>
      <c r="BH124" s="0" t="n">
        <f aca="false">MAX(0,MIN(AX124,$BT124-SUMIF($AP$2:$AY$2,"&lt;"&amp;AX$2,$AP124:$AY124)))</f>
        <v>0</v>
      </c>
      <c r="BI124" s="0" t="n">
        <f aca="false">MAX(0,MIN(AY124,$BT124-SUMIF($AP$2:$AY$2,"&lt;"&amp;AY$2,$AP124:$AY124)))</f>
        <v>0</v>
      </c>
      <c r="BJ124" s="0" t="n">
        <f aca="false">ROUND(V124-AF124-AZ124,2)</f>
        <v>0</v>
      </c>
      <c r="BK124" s="0" t="n">
        <f aca="false">ROUND(W124-AG124-BA124,2)</f>
        <v>0</v>
      </c>
      <c r="BL124" s="0" t="n">
        <f aca="false">ROUND(X124-AH124-BB124,2)</f>
        <v>0</v>
      </c>
      <c r="BM124" s="0" t="n">
        <f aca="false">ROUND(Y124-AI124-BC124,2)</f>
        <v>0</v>
      </c>
      <c r="BN124" s="0" t="n">
        <f aca="false">ROUND(Z124-AJ124-BD124,2)</f>
        <v>0</v>
      </c>
      <c r="BO124" s="0" t="n">
        <f aca="false">ROUND(AA124-AK124-BE124,2)</f>
        <v>0</v>
      </c>
      <c r="BP124" s="0" t="n">
        <f aca="false">ROUND(AB124-AL124-BF124,2)</f>
        <v>0</v>
      </c>
      <c r="BQ124" s="0" t="n">
        <f aca="false">ROUND(AC124-AM124-BG124,2)</f>
        <v>0</v>
      </c>
      <c r="BR124" s="0" t="n">
        <f aca="false">ROUND(AD124-AN124-BH124,2)</f>
        <v>0</v>
      </c>
      <c r="BS124" s="0" t="n">
        <f aca="false">ROUND(AE124-AO124-BI124,2)</f>
        <v>0</v>
      </c>
      <c r="BT124" s="0" t="n">
        <f aca="false">MAX(0,Plan!$C$4-SUM(AF124:AO124))</f>
        <v>650</v>
      </c>
      <c r="BU124" s="0" t="n">
        <f aca="false">ROUND(SUM(BJ124:BS124),2)</f>
        <v>0</v>
      </c>
      <c r="BV124" s="0" t="n">
        <f aca="false">SUM(AF124:AO124)+SUM(AZ124:BI124)</f>
        <v>0</v>
      </c>
      <c r="BW124" s="0" t="n">
        <f aca="false">SUM(L124:U124)</f>
        <v>0</v>
      </c>
    </row>
    <row r="125" customFormat="false" ht="15" hidden="false" customHeight="false" outlineLevel="0" collapsed="false">
      <c r="A125" s="0" t="n">
        <v>120</v>
      </c>
      <c r="B125" s="0" t="n">
        <f aca="false">BJ124</f>
        <v>0</v>
      </c>
      <c r="C125" s="0" t="n">
        <f aca="false">BK124</f>
        <v>0</v>
      </c>
      <c r="D125" s="0" t="n">
        <f aca="false">BL124</f>
        <v>0</v>
      </c>
      <c r="E125" s="0" t="n">
        <f aca="false">BM124</f>
        <v>0</v>
      </c>
      <c r="F125" s="0" t="n">
        <f aca="false">BN124</f>
        <v>0</v>
      </c>
      <c r="G125" s="0" t="n">
        <f aca="false">BO124</f>
        <v>0</v>
      </c>
      <c r="H125" s="0" t="n">
        <f aca="false">BP124</f>
        <v>0</v>
      </c>
      <c r="I125" s="0" t="n">
        <f aca="false">BQ124</f>
        <v>0</v>
      </c>
      <c r="J125" s="0" t="n">
        <f aca="false">BR124</f>
        <v>0</v>
      </c>
      <c r="K125" s="0" t="n">
        <f aca="false">BS124</f>
        <v>0</v>
      </c>
      <c r="L125" s="0" t="n">
        <f aca="false">ROUND(B125*N(Debts!$D$5)/12,2)</f>
        <v>0</v>
      </c>
      <c r="M125" s="0" t="n">
        <f aca="false">ROUND(C125*N(Debts!$D$6)/12,2)</f>
        <v>0</v>
      </c>
      <c r="N125" s="0" t="n">
        <f aca="false">ROUND(D125*N(Debts!$D$7)/12,2)</f>
        <v>0</v>
      </c>
      <c r="O125" s="0" t="n">
        <f aca="false">ROUND(E125*N(Debts!$D$8)/12,2)</f>
        <v>0</v>
      </c>
      <c r="P125" s="0" t="n">
        <f aca="false">ROUND(F125*N(Debts!$D$9)/12,2)</f>
        <v>0</v>
      </c>
      <c r="Q125" s="0" t="n">
        <f aca="false">ROUND(G125*N(Debts!$D$10)/12,2)</f>
        <v>0</v>
      </c>
      <c r="R125" s="0" t="n">
        <f aca="false">ROUND(H125*N(Debts!$D$11)/12,2)</f>
        <v>0</v>
      </c>
      <c r="S125" s="0" t="n">
        <f aca="false">ROUND(I125*N(Debts!$D$12)/12,2)</f>
        <v>0</v>
      </c>
      <c r="T125" s="0" t="n">
        <f aca="false">ROUND(J125*N(Debts!$D$13)/12,2)</f>
        <v>0</v>
      </c>
      <c r="U125" s="0" t="n">
        <f aca="false">ROUND(K125*N(Debts!$D$14)/12,2)</f>
        <v>0</v>
      </c>
      <c r="V125" s="0" t="n">
        <f aca="false">B125+L125</f>
        <v>0</v>
      </c>
      <c r="W125" s="0" t="n">
        <f aca="false">C125+M125</f>
        <v>0</v>
      </c>
      <c r="X125" s="0" t="n">
        <f aca="false">D125+N125</f>
        <v>0</v>
      </c>
      <c r="Y125" s="0" t="n">
        <f aca="false">E125+O125</f>
        <v>0</v>
      </c>
      <c r="Z125" s="0" t="n">
        <f aca="false">F125+P125</f>
        <v>0</v>
      </c>
      <c r="AA125" s="0" t="n">
        <f aca="false">G125+Q125</f>
        <v>0</v>
      </c>
      <c r="AB125" s="0" t="n">
        <f aca="false">H125+R125</f>
        <v>0</v>
      </c>
      <c r="AC125" s="0" t="n">
        <f aca="false">I125+S125</f>
        <v>0</v>
      </c>
      <c r="AD125" s="0" t="n">
        <f aca="false">J125+T125</f>
        <v>0</v>
      </c>
      <c r="AE125" s="0" t="n">
        <f aca="false">K125+U125</f>
        <v>0</v>
      </c>
      <c r="AF125" s="0" t="n">
        <f aca="false">MIN(N(Debts!$E$5),V125)</f>
        <v>0</v>
      </c>
      <c r="AG125" s="0" t="n">
        <f aca="false">MIN(N(Debts!$E$6),W125)</f>
        <v>0</v>
      </c>
      <c r="AH125" s="0" t="n">
        <f aca="false">MIN(N(Debts!$E$7),X125)</f>
        <v>0</v>
      </c>
      <c r="AI125" s="0" t="n">
        <f aca="false">MIN(N(Debts!$E$8),Y125)</f>
        <v>0</v>
      </c>
      <c r="AJ125" s="0" t="n">
        <f aca="false">MIN(N(Debts!$E$9),Z125)</f>
        <v>0</v>
      </c>
      <c r="AK125" s="0" t="n">
        <f aca="false">MIN(N(Debts!$E$10),AA125)</f>
        <v>0</v>
      </c>
      <c r="AL125" s="0" t="n">
        <f aca="false">MIN(N(Debts!$E$11),AB125)</f>
        <v>0</v>
      </c>
      <c r="AM125" s="0" t="n">
        <f aca="false">MIN(N(Debts!$E$12),AC125)</f>
        <v>0</v>
      </c>
      <c r="AN125" s="0" t="n">
        <f aca="false">MIN(N(Debts!$E$13),AD125)</f>
        <v>0</v>
      </c>
      <c r="AO125" s="0" t="n">
        <f aca="false">MIN(N(Debts!$E$14),AE125)</f>
        <v>0</v>
      </c>
      <c r="AP125" s="0" t="n">
        <f aca="false">V125-AF125</f>
        <v>0</v>
      </c>
      <c r="AQ125" s="0" t="n">
        <f aca="false">W125-AG125</f>
        <v>0</v>
      </c>
      <c r="AR125" s="0" t="n">
        <f aca="false">X125-AH125</f>
        <v>0</v>
      </c>
      <c r="AS125" s="0" t="n">
        <f aca="false">Y125-AI125</f>
        <v>0</v>
      </c>
      <c r="AT125" s="0" t="n">
        <f aca="false">Z125-AJ125</f>
        <v>0</v>
      </c>
      <c r="AU125" s="0" t="n">
        <f aca="false">AA125-AK125</f>
        <v>0</v>
      </c>
      <c r="AV125" s="0" t="n">
        <f aca="false">AB125-AL125</f>
        <v>0</v>
      </c>
      <c r="AW125" s="0" t="n">
        <f aca="false">AC125-AM125</f>
        <v>0</v>
      </c>
      <c r="AX125" s="0" t="n">
        <f aca="false">AD125-AN125</f>
        <v>0</v>
      </c>
      <c r="AY125" s="0" t="n">
        <f aca="false">AE125-AO125</f>
        <v>0</v>
      </c>
      <c r="AZ125" s="0" t="n">
        <f aca="false">MAX(0,MIN(AP125,$BT125-SUMIF($AP$2:$AY$2,"&lt;"&amp;AP$2,$AP125:$AY125)))</f>
        <v>0</v>
      </c>
      <c r="BA125" s="0" t="n">
        <f aca="false">MAX(0,MIN(AQ125,$BT125-SUMIF($AP$2:$AY$2,"&lt;"&amp;AQ$2,$AP125:$AY125)))</f>
        <v>0</v>
      </c>
      <c r="BB125" s="0" t="n">
        <f aca="false">MAX(0,MIN(AR125,$BT125-SUMIF($AP$2:$AY$2,"&lt;"&amp;AR$2,$AP125:$AY125)))</f>
        <v>0</v>
      </c>
      <c r="BC125" s="0" t="n">
        <f aca="false">MAX(0,MIN(AS125,$BT125-SUMIF($AP$2:$AY$2,"&lt;"&amp;AS$2,$AP125:$AY125)))</f>
        <v>0</v>
      </c>
      <c r="BD125" s="0" t="n">
        <f aca="false">MAX(0,MIN(AT125,$BT125-SUMIF($AP$2:$AY$2,"&lt;"&amp;AT$2,$AP125:$AY125)))</f>
        <v>0</v>
      </c>
      <c r="BE125" s="0" t="n">
        <f aca="false">MAX(0,MIN(AU125,$BT125-SUMIF($AP$2:$AY$2,"&lt;"&amp;AU$2,$AP125:$AY125)))</f>
        <v>0</v>
      </c>
      <c r="BF125" s="0" t="n">
        <f aca="false">MAX(0,MIN(AV125,$BT125-SUMIF($AP$2:$AY$2,"&lt;"&amp;AV$2,$AP125:$AY125)))</f>
        <v>0</v>
      </c>
      <c r="BG125" s="0" t="n">
        <f aca="false">MAX(0,MIN(AW125,$BT125-SUMIF($AP$2:$AY$2,"&lt;"&amp;AW$2,$AP125:$AY125)))</f>
        <v>0</v>
      </c>
      <c r="BH125" s="0" t="n">
        <f aca="false">MAX(0,MIN(AX125,$BT125-SUMIF($AP$2:$AY$2,"&lt;"&amp;AX$2,$AP125:$AY125)))</f>
        <v>0</v>
      </c>
      <c r="BI125" s="0" t="n">
        <f aca="false">MAX(0,MIN(AY125,$BT125-SUMIF($AP$2:$AY$2,"&lt;"&amp;AY$2,$AP125:$AY125)))</f>
        <v>0</v>
      </c>
      <c r="BJ125" s="0" t="n">
        <f aca="false">ROUND(V125-AF125-AZ125,2)</f>
        <v>0</v>
      </c>
      <c r="BK125" s="0" t="n">
        <f aca="false">ROUND(W125-AG125-BA125,2)</f>
        <v>0</v>
      </c>
      <c r="BL125" s="0" t="n">
        <f aca="false">ROUND(X125-AH125-BB125,2)</f>
        <v>0</v>
      </c>
      <c r="BM125" s="0" t="n">
        <f aca="false">ROUND(Y125-AI125-BC125,2)</f>
        <v>0</v>
      </c>
      <c r="BN125" s="0" t="n">
        <f aca="false">ROUND(Z125-AJ125-BD125,2)</f>
        <v>0</v>
      </c>
      <c r="BO125" s="0" t="n">
        <f aca="false">ROUND(AA125-AK125-BE125,2)</f>
        <v>0</v>
      </c>
      <c r="BP125" s="0" t="n">
        <f aca="false">ROUND(AB125-AL125-BF125,2)</f>
        <v>0</v>
      </c>
      <c r="BQ125" s="0" t="n">
        <f aca="false">ROUND(AC125-AM125-BG125,2)</f>
        <v>0</v>
      </c>
      <c r="BR125" s="0" t="n">
        <f aca="false">ROUND(AD125-AN125-BH125,2)</f>
        <v>0</v>
      </c>
      <c r="BS125" s="0" t="n">
        <f aca="false">ROUND(AE125-AO125-BI125,2)</f>
        <v>0</v>
      </c>
      <c r="BT125" s="0" t="n">
        <f aca="false">MAX(0,Plan!$C$4-SUM(AF125:AO125))</f>
        <v>650</v>
      </c>
      <c r="BU125" s="0" t="n">
        <f aca="false">ROUND(SUM(BJ125:BS125),2)</f>
        <v>0</v>
      </c>
      <c r="BV125" s="0" t="n">
        <f aca="false">SUM(AF125:AO125)+SUM(AZ125:BI125)</f>
        <v>0</v>
      </c>
      <c r="BW125" s="0" t="n">
        <f aca="false">SUM(L125:U125)</f>
        <v>0</v>
      </c>
    </row>
    <row r="126" customFormat="false" ht="15" hidden="false" customHeight="false" outlineLevel="0" collapsed="false">
      <c r="A126" s="0" t="n">
        <v>121</v>
      </c>
      <c r="B126" s="0" t="n">
        <f aca="false">BJ125</f>
        <v>0</v>
      </c>
      <c r="C126" s="0" t="n">
        <f aca="false">BK125</f>
        <v>0</v>
      </c>
      <c r="D126" s="0" t="n">
        <f aca="false">BL125</f>
        <v>0</v>
      </c>
      <c r="E126" s="0" t="n">
        <f aca="false">BM125</f>
        <v>0</v>
      </c>
      <c r="F126" s="0" t="n">
        <f aca="false">BN125</f>
        <v>0</v>
      </c>
      <c r="G126" s="0" t="n">
        <f aca="false">BO125</f>
        <v>0</v>
      </c>
      <c r="H126" s="0" t="n">
        <f aca="false">BP125</f>
        <v>0</v>
      </c>
      <c r="I126" s="0" t="n">
        <f aca="false">BQ125</f>
        <v>0</v>
      </c>
      <c r="J126" s="0" t="n">
        <f aca="false">BR125</f>
        <v>0</v>
      </c>
      <c r="K126" s="0" t="n">
        <f aca="false">BS125</f>
        <v>0</v>
      </c>
      <c r="L126" s="0" t="n">
        <f aca="false">ROUND(B126*N(Debts!$D$5)/12,2)</f>
        <v>0</v>
      </c>
      <c r="M126" s="0" t="n">
        <f aca="false">ROUND(C126*N(Debts!$D$6)/12,2)</f>
        <v>0</v>
      </c>
      <c r="N126" s="0" t="n">
        <f aca="false">ROUND(D126*N(Debts!$D$7)/12,2)</f>
        <v>0</v>
      </c>
      <c r="O126" s="0" t="n">
        <f aca="false">ROUND(E126*N(Debts!$D$8)/12,2)</f>
        <v>0</v>
      </c>
      <c r="P126" s="0" t="n">
        <f aca="false">ROUND(F126*N(Debts!$D$9)/12,2)</f>
        <v>0</v>
      </c>
      <c r="Q126" s="0" t="n">
        <f aca="false">ROUND(G126*N(Debts!$D$10)/12,2)</f>
        <v>0</v>
      </c>
      <c r="R126" s="0" t="n">
        <f aca="false">ROUND(H126*N(Debts!$D$11)/12,2)</f>
        <v>0</v>
      </c>
      <c r="S126" s="0" t="n">
        <f aca="false">ROUND(I126*N(Debts!$D$12)/12,2)</f>
        <v>0</v>
      </c>
      <c r="T126" s="0" t="n">
        <f aca="false">ROUND(J126*N(Debts!$D$13)/12,2)</f>
        <v>0</v>
      </c>
      <c r="U126" s="0" t="n">
        <f aca="false">ROUND(K126*N(Debts!$D$14)/12,2)</f>
        <v>0</v>
      </c>
      <c r="V126" s="0" t="n">
        <f aca="false">B126+L126</f>
        <v>0</v>
      </c>
      <c r="W126" s="0" t="n">
        <f aca="false">C126+M126</f>
        <v>0</v>
      </c>
      <c r="X126" s="0" t="n">
        <f aca="false">D126+N126</f>
        <v>0</v>
      </c>
      <c r="Y126" s="0" t="n">
        <f aca="false">E126+O126</f>
        <v>0</v>
      </c>
      <c r="Z126" s="0" t="n">
        <f aca="false">F126+P126</f>
        <v>0</v>
      </c>
      <c r="AA126" s="0" t="n">
        <f aca="false">G126+Q126</f>
        <v>0</v>
      </c>
      <c r="AB126" s="0" t="n">
        <f aca="false">H126+R126</f>
        <v>0</v>
      </c>
      <c r="AC126" s="0" t="n">
        <f aca="false">I126+S126</f>
        <v>0</v>
      </c>
      <c r="AD126" s="0" t="n">
        <f aca="false">J126+T126</f>
        <v>0</v>
      </c>
      <c r="AE126" s="0" t="n">
        <f aca="false">K126+U126</f>
        <v>0</v>
      </c>
      <c r="AF126" s="0" t="n">
        <f aca="false">MIN(N(Debts!$E$5),V126)</f>
        <v>0</v>
      </c>
      <c r="AG126" s="0" t="n">
        <f aca="false">MIN(N(Debts!$E$6),W126)</f>
        <v>0</v>
      </c>
      <c r="AH126" s="0" t="n">
        <f aca="false">MIN(N(Debts!$E$7),X126)</f>
        <v>0</v>
      </c>
      <c r="AI126" s="0" t="n">
        <f aca="false">MIN(N(Debts!$E$8),Y126)</f>
        <v>0</v>
      </c>
      <c r="AJ126" s="0" t="n">
        <f aca="false">MIN(N(Debts!$E$9),Z126)</f>
        <v>0</v>
      </c>
      <c r="AK126" s="0" t="n">
        <f aca="false">MIN(N(Debts!$E$10),AA126)</f>
        <v>0</v>
      </c>
      <c r="AL126" s="0" t="n">
        <f aca="false">MIN(N(Debts!$E$11),AB126)</f>
        <v>0</v>
      </c>
      <c r="AM126" s="0" t="n">
        <f aca="false">MIN(N(Debts!$E$12),AC126)</f>
        <v>0</v>
      </c>
      <c r="AN126" s="0" t="n">
        <f aca="false">MIN(N(Debts!$E$13),AD126)</f>
        <v>0</v>
      </c>
      <c r="AO126" s="0" t="n">
        <f aca="false">MIN(N(Debts!$E$14),AE126)</f>
        <v>0</v>
      </c>
      <c r="AP126" s="0" t="n">
        <f aca="false">V126-AF126</f>
        <v>0</v>
      </c>
      <c r="AQ126" s="0" t="n">
        <f aca="false">W126-AG126</f>
        <v>0</v>
      </c>
      <c r="AR126" s="0" t="n">
        <f aca="false">X126-AH126</f>
        <v>0</v>
      </c>
      <c r="AS126" s="0" t="n">
        <f aca="false">Y126-AI126</f>
        <v>0</v>
      </c>
      <c r="AT126" s="0" t="n">
        <f aca="false">Z126-AJ126</f>
        <v>0</v>
      </c>
      <c r="AU126" s="0" t="n">
        <f aca="false">AA126-AK126</f>
        <v>0</v>
      </c>
      <c r="AV126" s="0" t="n">
        <f aca="false">AB126-AL126</f>
        <v>0</v>
      </c>
      <c r="AW126" s="0" t="n">
        <f aca="false">AC126-AM126</f>
        <v>0</v>
      </c>
      <c r="AX126" s="0" t="n">
        <f aca="false">AD126-AN126</f>
        <v>0</v>
      </c>
      <c r="AY126" s="0" t="n">
        <f aca="false">AE126-AO126</f>
        <v>0</v>
      </c>
      <c r="AZ126" s="0" t="n">
        <f aca="false">MAX(0,MIN(AP126,$BT126-SUMIF($AP$2:$AY$2,"&lt;"&amp;AP$2,$AP126:$AY126)))</f>
        <v>0</v>
      </c>
      <c r="BA126" s="0" t="n">
        <f aca="false">MAX(0,MIN(AQ126,$BT126-SUMIF($AP$2:$AY$2,"&lt;"&amp;AQ$2,$AP126:$AY126)))</f>
        <v>0</v>
      </c>
      <c r="BB126" s="0" t="n">
        <f aca="false">MAX(0,MIN(AR126,$BT126-SUMIF($AP$2:$AY$2,"&lt;"&amp;AR$2,$AP126:$AY126)))</f>
        <v>0</v>
      </c>
      <c r="BC126" s="0" t="n">
        <f aca="false">MAX(0,MIN(AS126,$BT126-SUMIF($AP$2:$AY$2,"&lt;"&amp;AS$2,$AP126:$AY126)))</f>
        <v>0</v>
      </c>
      <c r="BD126" s="0" t="n">
        <f aca="false">MAX(0,MIN(AT126,$BT126-SUMIF($AP$2:$AY$2,"&lt;"&amp;AT$2,$AP126:$AY126)))</f>
        <v>0</v>
      </c>
      <c r="BE126" s="0" t="n">
        <f aca="false">MAX(0,MIN(AU126,$BT126-SUMIF($AP$2:$AY$2,"&lt;"&amp;AU$2,$AP126:$AY126)))</f>
        <v>0</v>
      </c>
      <c r="BF126" s="0" t="n">
        <f aca="false">MAX(0,MIN(AV126,$BT126-SUMIF($AP$2:$AY$2,"&lt;"&amp;AV$2,$AP126:$AY126)))</f>
        <v>0</v>
      </c>
      <c r="BG126" s="0" t="n">
        <f aca="false">MAX(0,MIN(AW126,$BT126-SUMIF($AP$2:$AY$2,"&lt;"&amp;AW$2,$AP126:$AY126)))</f>
        <v>0</v>
      </c>
      <c r="BH126" s="0" t="n">
        <f aca="false">MAX(0,MIN(AX126,$BT126-SUMIF($AP$2:$AY$2,"&lt;"&amp;AX$2,$AP126:$AY126)))</f>
        <v>0</v>
      </c>
      <c r="BI126" s="0" t="n">
        <f aca="false">MAX(0,MIN(AY126,$BT126-SUMIF($AP$2:$AY$2,"&lt;"&amp;AY$2,$AP126:$AY126)))</f>
        <v>0</v>
      </c>
      <c r="BJ126" s="0" t="n">
        <f aca="false">ROUND(V126-AF126-AZ126,2)</f>
        <v>0</v>
      </c>
      <c r="BK126" s="0" t="n">
        <f aca="false">ROUND(W126-AG126-BA126,2)</f>
        <v>0</v>
      </c>
      <c r="BL126" s="0" t="n">
        <f aca="false">ROUND(X126-AH126-BB126,2)</f>
        <v>0</v>
      </c>
      <c r="BM126" s="0" t="n">
        <f aca="false">ROUND(Y126-AI126-BC126,2)</f>
        <v>0</v>
      </c>
      <c r="BN126" s="0" t="n">
        <f aca="false">ROUND(Z126-AJ126-BD126,2)</f>
        <v>0</v>
      </c>
      <c r="BO126" s="0" t="n">
        <f aca="false">ROUND(AA126-AK126-BE126,2)</f>
        <v>0</v>
      </c>
      <c r="BP126" s="0" t="n">
        <f aca="false">ROUND(AB126-AL126-BF126,2)</f>
        <v>0</v>
      </c>
      <c r="BQ126" s="0" t="n">
        <f aca="false">ROUND(AC126-AM126-BG126,2)</f>
        <v>0</v>
      </c>
      <c r="BR126" s="0" t="n">
        <f aca="false">ROUND(AD126-AN126-BH126,2)</f>
        <v>0</v>
      </c>
      <c r="BS126" s="0" t="n">
        <f aca="false">ROUND(AE126-AO126-BI126,2)</f>
        <v>0</v>
      </c>
      <c r="BT126" s="0" t="n">
        <f aca="false">MAX(0,Plan!$C$4-SUM(AF126:AO126))</f>
        <v>650</v>
      </c>
      <c r="BU126" s="0" t="n">
        <f aca="false">ROUND(SUM(BJ126:BS126),2)</f>
        <v>0</v>
      </c>
      <c r="BV126" s="0" t="n">
        <f aca="false">SUM(AF126:AO126)+SUM(AZ126:BI126)</f>
        <v>0</v>
      </c>
      <c r="BW126" s="0" t="n">
        <f aca="false">SUM(L126:U126)</f>
        <v>0</v>
      </c>
    </row>
    <row r="127" customFormat="false" ht="15" hidden="false" customHeight="false" outlineLevel="0" collapsed="false">
      <c r="A127" s="0" t="n">
        <v>122</v>
      </c>
      <c r="B127" s="0" t="n">
        <f aca="false">BJ126</f>
        <v>0</v>
      </c>
      <c r="C127" s="0" t="n">
        <f aca="false">BK126</f>
        <v>0</v>
      </c>
      <c r="D127" s="0" t="n">
        <f aca="false">BL126</f>
        <v>0</v>
      </c>
      <c r="E127" s="0" t="n">
        <f aca="false">BM126</f>
        <v>0</v>
      </c>
      <c r="F127" s="0" t="n">
        <f aca="false">BN126</f>
        <v>0</v>
      </c>
      <c r="G127" s="0" t="n">
        <f aca="false">BO126</f>
        <v>0</v>
      </c>
      <c r="H127" s="0" t="n">
        <f aca="false">BP126</f>
        <v>0</v>
      </c>
      <c r="I127" s="0" t="n">
        <f aca="false">BQ126</f>
        <v>0</v>
      </c>
      <c r="J127" s="0" t="n">
        <f aca="false">BR126</f>
        <v>0</v>
      </c>
      <c r="K127" s="0" t="n">
        <f aca="false">BS126</f>
        <v>0</v>
      </c>
      <c r="L127" s="0" t="n">
        <f aca="false">ROUND(B127*N(Debts!$D$5)/12,2)</f>
        <v>0</v>
      </c>
      <c r="M127" s="0" t="n">
        <f aca="false">ROUND(C127*N(Debts!$D$6)/12,2)</f>
        <v>0</v>
      </c>
      <c r="N127" s="0" t="n">
        <f aca="false">ROUND(D127*N(Debts!$D$7)/12,2)</f>
        <v>0</v>
      </c>
      <c r="O127" s="0" t="n">
        <f aca="false">ROUND(E127*N(Debts!$D$8)/12,2)</f>
        <v>0</v>
      </c>
      <c r="P127" s="0" t="n">
        <f aca="false">ROUND(F127*N(Debts!$D$9)/12,2)</f>
        <v>0</v>
      </c>
      <c r="Q127" s="0" t="n">
        <f aca="false">ROUND(G127*N(Debts!$D$10)/12,2)</f>
        <v>0</v>
      </c>
      <c r="R127" s="0" t="n">
        <f aca="false">ROUND(H127*N(Debts!$D$11)/12,2)</f>
        <v>0</v>
      </c>
      <c r="S127" s="0" t="n">
        <f aca="false">ROUND(I127*N(Debts!$D$12)/12,2)</f>
        <v>0</v>
      </c>
      <c r="T127" s="0" t="n">
        <f aca="false">ROUND(J127*N(Debts!$D$13)/12,2)</f>
        <v>0</v>
      </c>
      <c r="U127" s="0" t="n">
        <f aca="false">ROUND(K127*N(Debts!$D$14)/12,2)</f>
        <v>0</v>
      </c>
      <c r="V127" s="0" t="n">
        <f aca="false">B127+L127</f>
        <v>0</v>
      </c>
      <c r="W127" s="0" t="n">
        <f aca="false">C127+M127</f>
        <v>0</v>
      </c>
      <c r="X127" s="0" t="n">
        <f aca="false">D127+N127</f>
        <v>0</v>
      </c>
      <c r="Y127" s="0" t="n">
        <f aca="false">E127+O127</f>
        <v>0</v>
      </c>
      <c r="Z127" s="0" t="n">
        <f aca="false">F127+P127</f>
        <v>0</v>
      </c>
      <c r="AA127" s="0" t="n">
        <f aca="false">G127+Q127</f>
        <v>0</v>
      </c>
      <c r="AB127" s="0" t="n">
        <f aca="false">H127+R127</f>
        <v>0</v>
      </c>
      <c r="AC127" s="0" t="n">
        <f aca="false">I127+S127</f>
        <v>0</v>
      </c>
      <c r="AD127" s="0" t="n">
        <f aca="false">J127+T127</f>
        <v>0</v>
      </c>
      <c r="AE127" s="0" t="n">
        <f aca="false">K127+U127</f>
        <v>0</v>
      </c>
      <c r="AF127" s="0" t="n">
        <f aca="false">MIN(N(Debts!$E$5),V127)</f>
        <v>0</v>
      </c>
      <c r="AG127" s="0" t="n">
        <f aca="false">MIN(N(Debts!$E$6),W127)</f>
        <v>0</v>
      </c>
      <c r="AH127" s="0" t="n">
        <f aca="false">MIN(N(Debts!$E$7),X127)</f>
        <v>0</v>
      </c>
      <c r="AI127" s="0" t="n">
        <f aca="false">MIN(N(Debts!$E$8),Y127)</f>
        <v>0</v>
      </c>
      <c r="AJ127" s="0" t="n">
        <f aca="false">MIN(N(Debts!$E$9),Z127)</f>
        <v>0</v>
      </c>
      <c r="AK127" s="0" t="n">
        <f aca="false">MIN(N(Debts!$E$10),AA127)</f>
        <v>0</v>
      </c>
      <c r="AL127" s="0" t="n">
        <f aca="false">MIN(N(Debts!$E$11),AB127)</f>
        <v>0</v>
      </c>
      <c r="AM127" s="0" t="n">
        <f aca="false">MIN(N(Debts!$E$12),AC127)</f>
        <v>0</v>
      </c>
      <c r="AN127" s="0" t="n">
        <f aca="false">MIN(N(Debts!$E$13),AD127)</f>
        <v>0</v>
      </c>
      <c r="AO127" s="0" t="n">
        <f aca="false">MIN(N(Debts!$E$14),AE127)</f>
        <v>0</v>
      </c>
      <c r="AP127" s="0" t="n">
        <f aca="false">V127-AF127</f>
        <v>0</v>
      </c>
      <c r="AQ127" s="0" t="n">
        <f aca="false">W127-AG127</f>
        <v>0</v>
      </c>
      <c r="AR127" s="0" t="n">
        <f aca="false">X127-AH127</f>
        <v>0</v>
      </c>
      <c r="AS127" s="0" t="n">
        <f aca="false">Y127-AI127</f>
        <v>0</v>
      </c>
      <c r="AT127" s="0" t="n">
        <f aca="false">Z127-AJ127</f>
        <v>0</v>
      </c>
      <c r="AU127" s="0" t="n">
        <f aca="false">AA127-AK127</f>
        <v>0</v>
      </c>
      <c r="AV127" s="0" t="n">
        <f aca="false">AB127-AL127</f>
        <v>0</v>
      </c>
      <c r="AW127" s="0" t="n">
        <f aca="false">AC127-AM127</f>
        <v>0</v>
      </c>
      <c r="AX127" s="0" t="n">
        <f aca="false">AD127-AN127</f>
        <v>0</v>
      </c>
      <c r="AY127" s="0" t="n">
        <f aca="false">AE127-AO127</f>
        <v>0</v>
      </c>
      <c r="AZ127" s="0" t="n">
        <f aca="false">MAX(0,MIN(AP127,$BT127-SUMIF($AP$2:$AY$2,"&lt;"&amp;AP$2,$AP127:$AY127)))</f>
        <v>0</v>
      </c>
      <c r="BA127" s="0" t="n">
        <f aca="false">MAX(0,MIN(AQ127,$BT127-SUMIF($AP$2:$AY$2,"&lt;"&amp;AQ$2,$AP127:$AY127)))</f>
        <v>0</v>
      </c>
      <c r="BB127" s="0" t="n">
        <f aca="false">MAX(0,MIN(AR127,$BT127-SUMIF($AP$2:$AY$2,"&lt;"&amp;AR$2,$AP127:$AY127)))</f>
        <v>0</v>
      </c>
      <c r="BC127" s="0" t="n">
        <f aca="false">MAX(0,MIN(AS127,$BT127-SUMIF($AP$2:$AY$2,"&lt;"&amp;AS$2,$AP127:$AY127)))</f>
        <v>0</v>
      </c>
      <c r="BD127" s="0" t="n">
        <f aca="false">MAX(0,MIN(AT127,$BT127-SUMIF($AP$2:$AY$2,"&lt;"&amp;AT$2,$AP127:$AY127)))</f>
        <v>0</v>
      </c>
      <c r="BE127" s="0" t="n">
        <f aca="false">MAX(0,MIN(AU127,$BT127-SUMIF($AP$2:$AY$2,"&lt;"&amp;AU$2,$AP127:$AY127)))</f>
        <v>0</v>
      </c>
      <c r="BF127" s="0" t="n">
        <f aca="false">MAX(0,MIN(AV127,$BT127-SUMIF($AP$2:$AY$2,"&lt;"&amp;AV$2,$AP127:$AY127)))</f>
        <v>0</v>
      </c>
      <c r="BG127" s="0" t="n">
        <f aca="false">MAX(0,MIN(AW127,$BT127-SUMIF($AP$2:$AY$2,"&lt;"&amp;AW$2,$AP127:$AY127)))</f>
        <v>0</v>
      </c>
      <c r="BH127" s="0" t="n">
        <f aca="false">MAX(0,MIN(AX127,$BT127-SUMIF($AP$2:$AY$2,"&lt;"&amp;AX$2,$AP127:$AY127)))</f>
        <v>0</v>
      </c>
      <c r="BI127" s="0" t="n">
        <f aca="false">MAX(0,MIN(AY127,$BT127-SUMIF($AP$2:$AY$2,"&lt;"&amp;AY$2,$AP127:$AY127)))</f>
        <v>0</v>
      </c>
      <c r="BJ127" s="0" t="n">
        <f aca="false">ROUND(V127-AF127-AZ127,2)</f>
        <v>0</v>
      </c>
      <c r="BK127" s="0" t="n">
        <f aca="false">ROUND(W127-AG127-BA127,2)</f>
        <v>0</v>
      </c>
      <c r="BL127" s="0" t="n">
        <f aca="false">ROUND(X127-AH127-BB127,2)</f>
        <v>0</v>
      </c>
      <c r="BM127" s="0" t="n">
        <f aca="false">ROUND(Y127-AI127-BC127,2)</f>
        <v>0</v>
      </c>
      <c r="BN127" s="0" t="n">
        <f aca="false">ROUND(Z127-AJ127-BD127,2)</f>
        <v>0</v>
      </c>
      <c r="BO127" s="0" t="n">
        <f aca="false">ROUND(AA127-AK127-BE127,2)</f>
        <v>0</v>
      </c>
      <c r="BP127" s="0" t="n">
        <f aca="false">ROUND(AB127-AL127-BF127,2)</f>
        <v>0</v>
      </c>
      <c r="BQ127" s="0" t="n">
        <f aca="false">ROUND(AC127-AM127-BG127,2)</f>
        <v>0</v>
      </c>
      <c r="BR127" s="0" t="n">
        <f aca="false">ROUND(AD127-AN127-BH127,2)</f>
        <v>0</v>
      </c>
      <c r="BS127" s="0" t="n">
        <f aca="false">ROUND(AE127-AO127-BI127,2)</f>
        <v>0</v>
      </c>
      <c r="BT127" s="0" t="n">
        <f aca="false">MAX(0,Plan!$C$4-SUM(AF127:AO127))</f>
        <v>650</v>
      </c>
      <c r="BU127" s="0" t="n">
        <f aca="false">ROUND(SUM(BJ127:BS127),2)</f>
        <v>0</v>
      </c>
      <c r="BV127" s="0" t="n">
        <f aca="false">SUM(AF127:AO127)+SUM(AZ127:BI127)</f>
        <v>0</v>
      </c>
      <c r="BW127" s="0" t="n">
        <f aca="false">SUM(L127:U127)</f>
        <v>0</v>
      </c>
    </row>
    <row r="128" customFormat="false" ht="15" hidden="false" customHeight="false" outlineLevel="0" collapsed="false">
      <c r="A128" s="0" t="n">
        <v>123</v>
      </c>
      <c r="B128" s="0" t="n">
        <f aca="false">BJ127</f>
        <v>0</v>
      </c>
      <c r="C128" s="0" t="n">
        <f aca="false">BK127</f>
        <v>0</v>
      </c>
      <c r="D128" s="0" t="n">
        <f aca="false">BL127</f>
        <v>0</v>
      </c>
      <c r="E128" s="0" t="n">
        <f aca="false">BM127</f>
        <v>0</v>
      </c>
      <c r="F128" s="0" t="n">
        <f aca="false">BN127</f>
        <v>0</v>
      </c>
      <c r="G128" s="0" t="n">
        <f aca="false">BO127</f>
        <v>0</v>
      </c>
      <c r="H128" s="0" t="n">
        <f aca="false">BP127</f>
        <v>0</v>
      </c>
      <c r="I128" s="0" t="n">
        <f aca="false">BQ127</f>
        <v>0</v>
      </c>
      <c r="J128" s="0" t="n">
        <f aca="false">BR127</f>
        <v>0</v>
      </c>
      <c r="K128" s="0" t="n">
        <f aca="false">BS127</f>
        <v>0</v>
      </c>
      <c r="L128" s="0" t="n">
        <f aca="false">ROUND(B128*N(Debts!$D$5)/12,2)</f>
        <v>0</v>
      </c>
      <c r="M128" s="0" t="n">
        <f aca="false">ROUND(C128*N(Debts!$D$6)/12,2)</f>
        <v>0</v>
      </c>
      <c r="N128" s="0" t="n">
        <f aca="false">ROUND(D128*N(Debts!$D$7)/12,2)</f>
        <v>0</v>
      </c>
      <c r="O128" s="0" t="n">
        <f aca="false">ROUND(E128*N(Debts!$D$8)/12,2)</f>
        <v>0</v>
      </c>
      <c r="P128" s="0" t="n">
        <f aca="false">ROUND(F128*N(Debts!$D$9)/12,2)</f>
        <v>0</v>
      </c>
      <c r="Q128" s="0" t="n">
        <f aca="false">ROUND(G128*N(Debts!$D$10)/12,2)</f>
        <v>0</v>
      </c>
      <c r="R128" s="0" t="n">
        <f aca="false">ROUND(H128*N(Debts!$D$11)/12,2)</f>
        <v>0</v>
      </c>
      <c r="S128" s="0" t="n">
        <f aca="false">ROUND(I128*N(Debts!$D$12)/12,2)</f>
        <v>0</v>
      </c>
      <c r="T128" s="0" t="n">
        <f aca="false">ROUND(J128*N(Debts!$D$13)/12,2)</f>
        <v>0</v>
      </c>
      <c r="U128" s="0" t="n">
        <f aca="false">ROUND(K128*N(Debts!$D$14)/12,2)</f>
        <v>0</v>
      </c>
      <c r="V128" s="0" t="n">
        <f aca="false">B128+L128</f>
        <v>0</v>
      </c>
      <c r="W128" s="0" t="n">
        <f aca="false">C128+M128</f>
        <v>0</v>
      </c>
      <c r="X128" s="0" t="n">
        <f aca="false">D128+N128</f>
        <v>0</v>
      </c>
      <c r="Y128" s="0" t="n">
        <f aca="false">E128+O128</f>
        <v>0</v>
      </c>
      <c r="Z128" s="0" t="n">
        <f aca="false">F128+P128</f>
        <v>0</v>
      </c>
      <c r="AA128" s="0" t="n">
        <f aca="false">G128+Q128</f>
        <v>0</v>
      </c>
      <c r="AB128" s="0" t="n">
        <f aca="false">H128+R128</f>
        <v>0</v>
      </c>
      <c r="AC128" s="0" t="n">
        <f aca="false">I128+S128</f>
        <v>0</v>
      </c>
      <c r="AD128" s="0" t="n">
        <f aca="false">J128+T128</f>
        <v>0</v>
      </c>
      <c r="AE128" s="0" t="n">
        <f aca="false">K128+U128</f>
        <v>0</v>
      </c>
      <c r="AF128" s="0" t="n">
        <f aca="false">MIN(N(Debts!$E$5),V128)</f>
        <v>0</v>
      </c>
      <c r="AG128" s="0" t="n">
        <f aca="false">MIN(N(Debts!$E$6),W128)</f>
        <v>0</v>
      </c>
      <c r="AH128" s="0" t="n">
        <f aca="false">MIN(N(Debts!$E$7),X128)</f>
        <v>0</v>
      </c>
      <c r="AI128" s="0" t="n">
        <f aca="false">MIN(N(Debts!$E$8),Y128)</f>
        <v>0</v>
      </c>
      <c r="AJ128" s="0" t="n">
        <f aca="false">MIN(N(Debts!$E$9),Z128)</f>
        <v>0</v>
      </c>
      <c r="AK128" s="0" t="n">
        <f aca="false">MIN(N(Debts!$E$10),AA128)</f>
        <v>0</v>
      </c>
      <c r="AL128" s="0" t="n">
        <f aca="false">MIN(N(Debts!$E$11),AB128)</f>
        <v>0</v>
      </c>
      <c r="AM128" s="0" t="n">
        <f aca="false">MIN(N(Debts!$E$12),AC128)</f>
        <v>0</v>
      </c>
      <c r="AN128" s="0" t="n">
        <f aca="false">MIN(N(Debts!$E$13),AD128)</f>
        <v>0</v>
      </c>
      <c r="AO128" s="0" t="n">
        <f aca="false">MIN(N(Debts!$E$14),AE128)</f>
        <v>0</v>
      </c>
      <c r="AP128" s="0" t="n">
        <f aca="false">V128-AF128</f>
        <v>0</v>
      </c>
      <c r="AQ128" s="0" t="n">
        <f aca="false">W128-AG128</f>
        <v>0</v>
      </c>
      <c r="AR128" s="0" t="n">
        <f aca="false">X128-AH128</f>
        <v>0</v>
      </c>
      <c r="AS128" s="0" t="n">
        <f aca="false">Y128-AI128</f>
        <v>0</v>
      </c>
      <c r="AT128" s="0" t="n">
        <f aca="false">Z128-AJ128</f>
        <v>0</v>
      </c>
      <c r="AU128" s="0" t="n">
        <f aca="false">AA128-AK128</f>
        <v>0</v>
      </c>
      <c r="AV128" s="0" t="n">
        <f aca="false">AB128-AL128</f>
        <v>0</v>
      </c>
      <c r="AW128" s="0" t="n">
        <f aca="false">AC128-AM128</f>
        <v>0</v>
      </c>
      <c r="AX128" s="0" t="n">
        <f aca="false">AD128-AN128</f>
        <v>0</v>
      </c>
      <c r="AY128" s="0" t="n">
        <f aca="false">AE128-AO128</f>
        <v>0</v>
      </c>
      <c r="AZ128" s="0" t="n">
        <f aca="false">MAX(0,MIN(AP128,$BT128-SUMIF($AP$2:$AY$2,"&lt;"&amp;AP$2,$AP128:$AY128)))</f>
        <v>0</v>
      </c>
      <c r="BA128" s="0" t="n">
        <f aca="false">MAX(0,MIN(AQ128,$BT128-SUMIF($AP$2:$AY$2,"&lt;"&amp;AQ$2,$AP128:$AY128)))</f>
        <v>0</v>
      </c>
      <c r="BB128" s="0" t="n">
        <f aca="false">MAX(0,MIN(AR128,$BT128-SUMIF($AP$2:$AY$2,"&lt;"&amp;AR$2,$AP128:$AY128)))</f>
        <v>0</v>
      </c>
      <c r="BC128" s="0" t="n">
        <f aca="false">MAX(0,MIN(AS128,$BT128-SUMIF($AP$2:$AY$2,"&lt;"&amp;AS$2,$AP128:$AY128)))</f>
        <v>0</v>
      </c>
      <c r="BD128" s="0" t="n">
        <f aca="false">MAX(0,MIN(AT128,$BT128-SUMIF($AP$2:$AY$2,"&lt;"&amp;AT$2,$AP128:$AY128)))</f>
        <v>0</v>
      </c>
      <c r="BE128" s="0" t="n">
        <f aca="false">MAX(0,MIN(AU128,$BT128-SUMIF($AP$2:$AY$2,"&lt;"&amp;AU$2,$AP128:$AY128)))</f>
        <v>0</v>
      </c>
      <c r="BF128" s="0" t="n">
        <f aca="false">MAX(0,MIN(AV128,$BT128-SUMIF($AP$2:$AY$2,"&lt;"&amp;AV$2,$AP128:$AY128)))</f>
        <v>0</v>
      </c>
      <c r="BG128" s="0" t="n">
        <f aca="false">MAX(0,MIN(AW128,$BT128-SUMIF($AP$2:$AY$2,"&lt;"&amp;AW$2,$AP128:$AY128)))</f>
        <v>0</v>
      </c>
      <c r="BH128" s="0" t="n">
        <f aca="false">MAX(0,MIN(AX128,$BT128-SUMIF($AP$2:$AY$2,"&lt;"&amp;AX$2,$AP128:$AY128)))</f>
        <v>0</v>
      </c>
      <c r="BI128" s="0" t="n">
        <f aca="false">MAX(0,MIN(AY128,$BT128-SUMIF($AP$2:$AY$2,"&lt;"&amp;AY$2,$AP128:$AY128)))</f>
        <v>0</v>
      </c>
      <c r="BJ128" s="0" t="n">
        <f aca="false">ROUND(V128-AF128-AZ128,2)</f>
        <v>0</v>
      </c>
      <c r="BK128" s="0" t="n">
        <f aca="false">ROUND(W128-AG128-BA128,2)</f>
        <v>0</v>
      </c>
      <c r="BL128" s="0" t="n">
        <f aca="false">ROUND(X128-AH128-BB128,2)</f>
        <v>0</v>
      </c>
      <c r="BM128" s="0" t="n">
        <f aca="false">ROUND(Y128-AI128-BC128,2)</f>
        <v>0</v>
      </c>
      <c r="BN128" s="0" t="n">
        <f aca="false">ROUND(Z128-AJ128-BD128,2)</f>
        <v>0</v>
      </c>
      <c r="BO128" s="0" t="n">
        <f aca="false">ROUND(AA128-AK128-BE128,2)</f>
        <v>0</v>
      </c>
      <c r="BP128" s="0" t="n">
        <f aca="false">ROUND(AB128-AL128-BF128,2)</f>
        <v>0</v>
      </c>
      <c r="BQ128" s="0" t="n">
        <f aca="false">ROUND(AC128-AM128-BG128,2)</f>
        <v>0</v>
      </c>
      <c r="BR128" s="0" t="n">
        <f aca="false">ROUND(AD128-AN128-BH128,2)</f>
        <v>0</v>
      </c>
      <c r="BS128" s="0" t="n">
        <f aca="false">ROUND(AE128-AO128-BI128,2)</f>
        <v>0</v>
      </c>
      <c r="BT128" s="0" t="n">
        <f aca="false">MAX(0,Plan!$C$4-SUM(AF128:AO128))</f>
        <v>650</v>
      </c>
      <c r="BU128" s="0" t="n">
        <f aca="false">ROUND(SUM(BJ128:BS128),2)</f>
        <v>0</v>
      </c>
      <c r="BV128" s="0" t="n">
        <f aca="false">SUM(AF128:AO128)+SUM(AZ128:BI128)</f>
        <v>0</v>
      </c>
      <c r="BW128" s="0" t="n">
        <f aca="false">SUM(L128:U128)</f>
        <v>0</v>
      </c>
    </row>
    <row r="129" customFormat="false" ht="15" hidden="false" customHeight="false" outlineLevel="0" collapsed="false">
      <c r="A129" s="0" t="n">
        <v>124</v>
      </c>
      <c r="B129" s="0" t="n">
        <f aca="false">BJ128</f>
        <v>0</v>
      </c>
      <c r="C129" s="0" t="n">
        <f aca="false">BK128</f>
        <v>0</v>
      </c>
      <c r="D129" s="0" t="n">
        <f aca="false">BL128</f>
        <v>0</v>
      </c>
      <c r="E129" s="0" t="n">
        <f aca="false">BM128</f>
        <v>0</v>
      </c>
      <c r="F129" s="0" t="n">
        <f aca="false">BN128</f>
        <v>0</v>
      </c>
      <c r="G129" s="0" t="n">
        <f aca="false">BO128</f>
        <v>0</v>
      </c>
      <c r="H129" s="0" t="n">
        <f aca="false">BP128</f>
        <v>0</v>
      </c>
      <c r="I129" s="0" t="n">
        <f aca="false">BQ128</f>
        <v>0</v>
      </c>
      <c r="J129" s="0" t="n">
        <f aca="false">BR128</f>
        <v>0</v>
      </c>
      <c r="K129" s="0" t="n">
        <f aca="false">BS128</f>
        <v>0</v>
      </c>
      <c r="L129" s="0" t="n">
        <f aca="false">ROUND(B129*N(Debts!$D$5)/12,2)</f>
        <v>0</v>
      </c>
      <c r="M129" s="0" t="n">
        <f aca="false">ROUND(C129*N(Debts!$D$6)/12,2)</f>
        <v>0</v>
      </c>
      <c r="N129" s="0" t="n">
        <f aca="false">ROUND(D129*N(Debts!$D$7)/12,2)</f>
        <v>0</v>
      </c>
      <c r="O129" s="0" t="n">
        <f aca="false">ROUND(E129*N(Debts!$D$8)/12,2)</f>
        <v>0</v>
      </c>
      <c r="P129" s="0" t="n">
        <f aca="false">ROUND(F129*N(Debts!$D$9)/12,2)</f>
        <v>0</v>
      </c>
      <c r="Q129" s="0" t="n">
        <f aca="false">ROUND(G129*N(Debts!$D$10)/12,2)</f>
        <v>0</v>
      </c>
      <c r="R129" s="0" t="n">
        <f aca="false">ROUND(H129*N(Debts!$D$11)/12,2)</f>
        <v>0</v>
      </c>
      <c r="S129" s="0" t="n">
        <f aca="false">ROUND(I129*N(Debts!$D$12)/12,2)</f>
        <v>0</v>
      </c>
      <c r="T129" s="0" t="n">
        <f aca="false">ROUND(J129*N(Debts!$D$13)/12,2)</f>
        <v>0</v>
      </c>
      <c r="U129" s="0" t="n">
        <f aca="false">ROUND(K129*N(Debts!$D$14)/12,2)</f>
        <v>0</v>
      </c>
      <c r="V129" s="0" t="n">
        <f aca="false">B129+L129</f>
        <v>0</v>
      </c>
      <c r="W129" s="0" t="n">
        <f aca="false">C129+M129</f>
        <v>0</v>
      </c>
      <c r="X129" s="0" t="n">
        <f aca="false">D129+N129</f>
        <v>0</v>
      </c>
      <c r="Y129" s="0" t="n">
        <f aca="false">E129+O129</f>
        <v>0</v>
      </c>
      <c r="Z129" s="0" t="n">
        <f aca="false">F129+P129</f>
        <v>0</v>
      </c>
      <c r="AA129" s="0" t="n">
        <f aca="false">G129+Q129</f>
        <v>0</v>
      </c>
      <c r="AB129" s="0" t="n">
        <f aca="false">H129+R129</f>
        <v>0</v>
      </c>
      <c r="AC129" s="0" t="n">
        <f aca="false">I129+S129</f>
        <v>0</v>
      </c>
      <c r="AD129" s="0" t="n">
        <f aca="false">J129+T129</f>
        <v>0</v>
      </c>
      <c r="AE129" s="0" t="n">
        <f aca="false">K129+U129</f>
        <v>0</v>
      </c>
      <c r="AF129" s="0" t="n">
        <f aca="false">MIN(N(Debts!$E$5),V129)</f>
        <v>0</v>
      </c>
      <c r="AG129" s="0" t="n">
        <f aca="false">MIN(N(Debts!$E$6),W129)</f>
        <v>0</v>
      </c>
      <c r="AH129" s="0" t="n">
        <f aca="false">MIN(N(Debts!$E$7),X129)</f>
        <v>0</v>
      </c>
      <c r="AI129" s="0" t="n">
        <f aca="false">MIN(N(Debts!$E$8),Y129)</f>
        <v>0</v>
      </c>
      <c r="AJ129" s="0" t="n">
        <f aca="false">MIN(N(Debts!$E$9),Z129)</f>
        <v>0</v>
      </c>
      <c r="AK129" s="0" t="n">
        <f aca="false">MIN(N(Debts!$E$10),AA129)</f>
        <v>0</v>
      </c>
      <c r="AL129" s="0" t="n">
        <f aca="false">MIN(N(Debts!$E$11),AB129)</f>
        <v>0</v>
      </c>
      <c r="AM129" s="0" t="n">
        <f aca="false">MIN(N(Debts!$E$12),AC129)</f>
        <v>0</v>
      </c>
      <c r="AN129" s="0" t="n">
        <f aca="false">MIN(N(Debts!$E$13),AD129)</f>
        <v>0</v>
      </c>
      <c r="AO129" s="0" t="n">
        <f aca="false">MIN(N(Debts!$E$14),AE129)</f>
        <v>0</v>
      </c>
      <c r="AP129" s="0" t="n">
        <f aca="false">V129-AF129</f>
        <v>0</v>
      </c>
      <c r="AQ129" s="0" t="n">
        <f aca="false">W129-AG129</f>
        <v>0</v>
      </c>
      <c r="AR129" s="0" t="n">
        <f aca="false">X129-AH129</f>
        <v>0</v>
      </c>
      <c r="AS129" s="0" t="n">
        <f aca="false">Y129-AI129</f>
        <v>0</v>
      </c>
      <c r="AT129" s="0" t="n">
        <f aca="false">Z129-AJ129</f>
        <v>0</v>
      </c>
      <c r="AU129" s="0" t="n">
        <f aca="false">AA129-AK129</f>
        <v>0</v>
      </c>
      <c r="AV129" s="0" t="n">
        <f aca="false">AB129-AL129</f>
        <v>0</v>
      </c>
      <c r="AW129" s="0" t="n">
        <f aca="false">AC129-AM129</f>
        <v>0</v>
      </c>
      <c r="AX129" s="0" t="n">
        <f aca="false">AD129-AN129</f>
        <v>0</v>
      </c>
      <c r="AY129" s="0" t="n">
        <f aca="false">AE129-AO129</f>
        <v>0</v>
      </c>
      <c r="AZ129" s="0" t="n">
        <f aca="false">MAX(0,MIN(AP129,$BT129-SUMIF($AP$2:$AY$2,"&lt;"&amp;AP$2,$AP129:$AY129)))</f>
        <v>0</v>
      </c>
      <c r="BA129" s="0" t="n">
        <f aca="false">MAX(0,MIN(AQ129,$BT129-SUMIF($AP$2:$AY$2,"&lt;"&amp;AQ$2,$AP129:$AY129)))</f>
        <v>0</v>
      </c>
      <c r="BB129" s="0" t="n">
        <f aca="false">MAX(0,MIN(AR129,$BT129-SUMIF($AP$2:$AY$2,"&lt;"&amp;AR$2,$AP129:$AY129)))</f>
        <v>0</v>
      </c>
      <c r="BC129" s="0" t="n">
        <f aca="false">MAX(0,MIN(AS129,$BT129-SUMIF($AP$2:$AY$2,"&lt;"&amp;AS$2,$AP129:$AY129)))</f>
        <v>0</v>
      </c>
      <c r="BD129" s="0" t="n">
        <f aca="false">MAX(0,MIN(AT129,$BT129-SUMIF($AP$2:$AY$2,"&lt;"&amp;AT$2,$AP129:$AY129)))</f>
        <v>0</v>
      </c>
      <c r="BE129" s="0" t="n">
        <f aca="false">MAX(0,MIN(AU129,$BT129-SUMIF($AP$2:$AY$2,"&lt;"&amp;AU$2,$AP129:$AY129)))</f>
        <v>0</v>
      </c>
      <c r="BF129" s="0" t="n">
        <f aca="false">MAX(0,MIN(AV129,$BT129-SUMIF($AP$2:$AY$2,"&lt;"&amp;AV$2,$AP129:$AY129)))</f>
        <v>0</v>
      </c>
      <c r="BG129" s="0" t="n">
        <f aca="false">MAX(0,MIN(AW129,$BT129-SUMIF($AP$2:$AY$2,"&lt;"&amp;AW$2,$AP129:$AY129)))</f>
        <v>0</v>
      </c>
      <c r="BH129" s="0" t="n">
        <f aca="false">MAX(0,MIN(AX129,$BT129-SUMIF($AP$2:$AY$2,"&lt;"&amp;AX$2,$AP129:$AY129)))</f>
        <v>0</v>
      </c>
      <c r="BI129" s="0" t="n">
        <f aca="false">MAX(0,MIN(AY129,$BT129-SUMIF($AP$2:$AY$2,"&lt;"&amp;AY$2,$AP129:$AY129)))</f>
        <v>0</v>
      </c>
      <c r="BJ129" s="0" t="n">
        <f aca="false">ROUND(V129-AF129-AZ129,2)</f>
        <v>0</v>
      </c>
      <c r="BK129" s="0" t="n">
        <f aca="false">ROUND(W129-AG129-BA129,2)</f>
        <v>0</v>
      </c>
      <c r="BL129" s="0" t="n">
        <f aca="false">ROUND(X129-AH129-BB129,2)</f>
        <v>0</v>
      </c>
      <c r="BM129" s="0" t="n">
        <f aca="false">ROUND(Y129-AI129-BC129,2)</f>
        <v>0</v>
      </c>
      <c r="BN129" s="0" t="n">
        <f aca="false">ROUND(Z129-AJ129-BD129,2)</f>
        <v>0</v>
      </c>
      <c r="BO129" s="0" t="n">
        <f aca="false">ROUND(AA129-AK129-BE129,2)</f>
        <v>0</v>
      </c>
      <c r="BP129" s="0" t="n">
        <f aca="false">ROUND(AB129-AL129-BF129,2)</f>
        <v>0</v>
      </c>
      <c r="BQ129" s="0" t="n">
        <f aca="false">ROUND(AC129-AM129-BG129,2)</f>
        <v>0</v>
      </c>
      <c r="BR129" s="0" t="n">
        <f aca="false">ROUND(AD129-AN129-BH129,2)</f>
        <v>0</v>
      </c>
      <c r="BS129" s="0" t="n">
        <f aca="false">ROUND(AE129-AO129-BI129,2)</f>
        <v>0</v>
      </c>
      <c r="BT129" s="0" t="n">
        <f aca="false">MAX(0,Plan!$C$4-SUM(AF129:AO129))</f>
        <v>650</v>
      </c>
      <c r="BU129" s="0" t="n">
        <f aca="false">ROUND(SUM(BJ129:BS129),2)</f>
        <v>0</v>
      </c>
      <c r="BV129" s="0" t="n">
        <f aca="false">SUM(AF129:AO129)+SUM(AZ129:BI129)</f>
        <v>0</v>
      </c>
      <c r="BW129" s="0" t="n">
        <f aca="false">SUM(L129:U129)</f>
        <v>0</v>
      </c>
    </row>
    <row r="130" customFormat="false" ht="15" hidden="false" customHeight="false" outlineLevel="0" collapsed="false">
      <c r="A130" s="0" t="n">
        <v>125</v>
      </c>
      <c r="B130" s="0" t="n">
        <f aca="false">BJ129</f>
        <v>0</v>
      </c>
      <c r="C130" s="0" t="n">
        <f aca="false">BK129</f>
        <v>0</v>
      </c>
      <c r="D130" s="0" t="n">
        <f aca="false">BL129</f>
        <v>0</v>
      </c>
      <c r="E130" s="0" t="n">
        <f aca="false">BM129</f>
        <v>0</v>
      </c>
      <c r="F130" s="0" t="n">
        <f aca="false">BN129</f>
        <v>0</v>
      </c>
      <c r="G130" s="0" t="n">
        <f aca="false">BO129</f>
        <v>0</v>
      </c>
      <c r="H130" s="0" t="n">
        <f aca="false">BP129</f>
        <v>0</v>
      </c>
      <c r="I130" s="0" t="n">
        <f aca="false">BQ129</f>
        <v>0</v>
      </c>
      <c r="J130" s="0" t="n">
        <f aca="false">BR129</f>
        <v>0</v>
      </c>
      <c r="K130" s="0" t="n">
        <f aca="false">BS129</f>
        <v>0</v>
      </c>
      <c r="L130" s="0" t="n">
        <f aca="false">ROUND(B130*N(Debts!$D$5)/12,2)</f>
        <v>0</v>
      </c>
      <c r="M130" s="0" t="n">
        <f aca="false">ROUND(C130*N(Debts!$D$6)/12,2)</f>
        <v>0</v>
      </c>
      <c r="N130" s="0" t="n">
        <f aca="false">ROUND(D130*N(Debts!$D$7)/12,2)</f>
        <v>0</v>
      </c>
      <c r="O130" s="0" t="n">
        <f aca="false">ROUND(E130*N(Debts!$D$8)/12,2)</f>
        <v>0</v>
      </c>
      <c r="P130" s="0" t="n">
        <f aca="false">ROUND(F130*N(Debts!$D$9)/12,2)</f>
        <v>0</v>
      </c>
      <c r="Q130" s="0" t="n">
        <f aca="false">ROUND(G130*N(Debts!$D$10)/12,2)</f>
        <v>0</v>
      </c>
      <c r="R130" s="0" t="n">
        <f aca="false">ROUND(H130*N(Debts!$D$11)/12,2)</f>
        <v>0</v>
      </c>
      <c r="S130" s="0" t="n">
        <f aca="false">ROUND(I130*N(Debts!$D$12)/12,2)</f>
        <v>0</v>
      </c>
      <c r="T130" s="0" t="n">
        <f aca="false">ROUND(J130*N(Debts!$D$13)/12,2)</f>
        <v>0</v>
      </c>
      <c r="U130" s="0" t="n">
        <f aca="false">ROUND(K130*N(Debts!$D$14)/12,2)</f>
        <v>0</v>
      </c>
      <c r="V130" s="0" t="n">
        <f aca="false">B130+L130</f>
        <v>0</v>
      </c>
      <c r="W130" s="0" t="n">
        <f aca="false">C130+M130</f>
        <v>0</v>
      </c>
      <c r="X130" s="0" t="n">
        <f aca="false">D130+N130</f>
        <v>0</v>
      </c>
      <c r="Y130" s="0" t="n">
        <f aca="false">E130+O130</f>
        <v>0</v>
      </c>
      <c r="Z130" s="0" t="n">
        <f aca="false">F130+P130</f>
        <v>0</v>
      </c>
      <c r="AA130" s="0" t="n">
        <f aca="false">G130+Q130</f>
        <v>0</v>
      </c>
      <c r="AB130" s="0" t="n">
        <f aca="false">H130+R130</f>
        <v>0</v>
      </c>
      <c r="AC130" s="0" t="n">
        <f aca="false">I130+S130</f>
        <v>0</v>
      </c>
      <c r="AD130" s="0" t="n">
        <f aca="false">J130+T130</f>
        <v>0</v>
      </c>
      <c r="AE130" s="0" t="n">
        <f aca="false">K130+U130</f>
        <v>0</v>
      </c>
      <c r="AF130" s="0" t="n">
        <f aca="false">MIN(N(Debts!$E$5),V130)</f>
        <v>0</v>
      </c>
      <c r="AG130" s="0" t="n">
        <f aca="false">MIN(N(Debts!$E$6),W130)</f>
        <v>0</v>
      </c>
      <c r="AH130" s="0" t="n">
        <f aca="false">MIN(N(Debts!$E$7),X130)</f>
        <v>0</v>
      </c>
      <c r="AI130" s="0" t="n">
        <f aca="false">MIN(N(Debts!$E$8),Y130)</f>
        <v>0</v>
      </c>
      <c r="AJ130" s="0" t="n">
        <f aca="false">MIN(N(Debts!$E$9),Z130)</f>
        <v>0</v>
      </c>
      <c r="AK130" s="0" t="n">
        <f aca="false">MIN(N(Debts!$E$10),AA130)</f>
        <v>0</v>
      </c>
      <c r="AL130" s="0" t="n">
        <f aca="false">MIN(N(Debts!$E$11),AB130)</f>
        <v>0</v>
      </c>
      <c r="AM130" s="0" t="n">
        <f aca="false">MIN(N(Debts!$E$12),AC130)</f>
        <v>0</v>
      </c>
      <c r="AN130" s="0" t="n">
        <f aca="false">MIN(N(Debts!$E$13),AD130)</f>
        <v>0</v>
      </c>
      <c r="AO130" s="0" t="n">
        <f aca="false">MIN(N(Debts!$E$14),AE130)</f>
        <v>0</v>
      </c>
      <c r="AP130" s="0" t="n">
        <f aca="false">V130-AF130</f>
        <v>0</v>
      </c>
      <c r="AQ130" s="0" t="n">
        <f aca="false">W130-AG130</f>
        <v>0</v>
      </c>
      <c r="AR130" s="0" t="n">
        <f aca="false">X130-AH130</f>
        <v>0</v>
      </c>
      <c r="AS130" s="0" t="n">
        <f aca="false">Y130-AI130</f>
        <v>0</v>
      </c>
      <c r="AT130" s="0" t="n">
        <f aca="false">Z130-AJ130</f>
        <v>0</v>
      </c>
      <c r="AU130" s="0" t="n">
        <f aca="false">AA130-AK130</f>
        <v>0</v>
      </c>
      <c r="AV130" s="0" t="n">
        <f aca="false">AB130-AL130</f>
        <v>0</v>
      </c>
      <c r="AW130" s="0" t="n">
        <f aca="false">AC130-AM130</f>
        <v>0</v>
      </c>
      <c r="AX130" s="0" t="n">
        <f aca="false">AD130-AN130</f>
        <v>0</v>
      </c>
      <c r="AY130" s="0" t="n">
        <f aca="false">AE130-AO130</f>
        <v>0</v>
      </c>
      <c r="AZ130" s="0" t="n">
        <f aca="false">MAX(0,MIN(AP130,$BT130-SUMIF($AP$2:$AY$2,"&lt;"&amp;AP$2,$AP130:$AY130)))</f>
        <v>0</v>
      </c>
      <c r="BA130" s="0" t="n">
        <f aca="false">MAX(0,MIN(AQ130,$BT130-SUMIF($AP$2:$AY$2,"&lt;"&amp;AQ$2,$AP130:$AY130)))</f>
        <v>0</v>
      </c>
      <c r="BB130" s="0" t="n">
        <f aca="false">MAX(0,MIN(AR130,$BT130-SUMIF($AP$2:$AY$2,"&lt;"&amp;AR$2,$AP130:$AY130)))</f>
        <v>0</v>
      </c>
      <c r="BC130" s="0" t="n">
        <f aca="false">MAX(0,MIN(AS130,$BT130-SUMIF($AP$2:$AY$2,"&lt;"&amp;AS$2,$AP130:$AY130)))</f>
        <v>0</v>
      </c>
      <c r="BD130" s="0" t="n">
        <f aca="false">MAX(0,MIN(AT130,$BT130-SUMIF($AP$2:$AY$2,"&lt;"&amp;AT$2,$AP130:$AY130)))</f>
        <v>0</v>
      </c>
      <c r="BE130" s="0" t="n">
        <f aca="false">MAX(0,MIN(AU130,$BT130-SUMIF($AP$2:$AY$2,"&lt;"&amp;AU$2,$AP130:$AY130)))</f>
        <v>0</v>
      </c>
      <c r="BF130" s="0" t="n">
        <f aca="false">MAX(0,MIN(AV130,$BT130-SUMIF($AP$2:$AY$2,"&lt;"&amp;AV$2,$AP130:$AY130)))</f>
        <v>0</v>
      </c>
      <c r="BG130" s="0" t="n">
        <f aca="false">MAX(0,MIN(AW130,$BT130-SUMIF($AP$2:$AY$2,"&lt;"&amp;AW$2,$AP130:$AY130)))</f>
        <v>0</v>
      </c>
      <c r="BH130" s="0" t="n">
        <f aca="false">MAX(0,MIN(AX130,$BT130-SUMIF($AP$2:$AY$2,"&lt;"&amp;AX$2,$AP130:$AY130)))</f>
        <v>0</v>
      </c>
      <c r="BI130" s="0" t="n">
        <f aca="false">MAX(0,MIN(AY130,$BT130-SUMIF($AP$2:$AY$2,"&lt;"&amp;AY$2,$AP130:$AY130)))</f>
        <v>0</v>
      </c>
      <c r="BJ130" s="0" t="n">
        <f aca="false">ROUND(V130-AF130-AZ130,2)</f>
        <v>0</v>
      </c>
      <c r="BK130" s="0" t="n">
        <f aca="false">ROUND(W130-AG130-BA130,2)</f>
        <v>0</v>
      </c>
      <c r="BL130" s="0" t="n">
        <f aca="false">ROUND(X130-AH130-BB130,2)</f>
        <v>0</v>
      </c>
      <c r="BM130" s="0" t="n">
        <f aca="false">ROUND(Y130-AI130-BC130,2)</f>
        <v>0</v>
      </c>
      <c r="BN130" s="0" t="n">
        <f aca="false">ROUND(Z130-AJ130-BD130,2)</f>
        <v>0</v>
      </c>
      <c r="BO130" s="0" t="n">
        <f aca="false">ROUND(AA130-AK130-BE130,2)</f>
        <v>0</v>
      </c>
      <c r="BP130" s="0" t="n">
        <f aca="false">ROUND(AB130-AL130-BF130,2)</f>
        <v>0</v>
      </c>
      <c r="BQ130" s="0" t="n">
        <f aca="false">ROUND(AC130-AM130-BG130,2)</f>
        <v>0</v>
      </c>
      <c r="BR130" s="0" t="n">
        <f aca="false">ROUND(AD130-AN130-BH130,2)</f>
        <v>0</v>
      </c>
      <c r="BS130" s="0" t="n">
        <f aca="false">ROUND(AE130-AO130-BI130,2)</f>
        <v>0</v>
      </c>
      <c r="BT130" s="0" t="n">
        <f aca="false">MAX(0,Plan!$C$4-SUM(AF130:AO130))</f>
        <v>650</v>
      </c>
      <c r="BU130" s="0" t="n">
        <f aca="false">ROUND(SUM(BJ130:BS130),2)</f>
        <v>0</v>
      </c>
      <c r="BV130" s="0" t="n">
        <f aca="false">SUM(AF130:AO130)+SUM(AZ130:BI130)</f>
        <v>0</v>
      </c>
      <c r="BW130" s="0" t="n">
        <f aca="false">SUM(L130:U130)</f>
        <v>0</v>
      </c>
    </row>
    <row r="131" customFormat="false" ht="15" hidden="false" customHeight="false" outlineLevel="0" collapsed="false">
      <c r="A131" s="0" t="n">
        <v>126</v>
      </c>
      <c r="B131" s="0" t="n">
        <f aca="false">BJ130</f>
        <v>0</v>
      </c>
      <c r="C131" s="0" t="n">
        <f aca="false">BK130</f>
        <v>0</v>
      </c>
      <c r="D131" s="0" t="n">
        <f aca="false">BL130</f>
        <v>0</v>
      </c>
      <c r="E131" s="0" t="n">
        <f aca="false">BM130</f>
        <v>0</v>
      </c>
      <c r="F131" s="0" t="n">
        <f aca="false">BN130</f>
        <v>0</v>
      </c>
      <c r="G131" s="0" t="n">
        <f aca="false">BO130</f>
        <v>0</v>
      </c>
      <c r="H131" s="0" t="n">
        <f aca="false">BP130</f>
        <v>0</v>
      </c>
      <c r="I131" s="0" t="n">
        <f aca="false">BQ130</f>
        <v>0</v>
      </c>
      <c r="J131" s="0" t="n">
        <f aca="false">BR130</f>
        <v>0</v>
      </c>
      <c r="K131" s="0" t="n">
        <f aca="false">BS130</f>
        <v>0</v>
      </c>
      <c r="L131" s="0" t="n">
        <f aca="false">ROUND(B131*N(Debts!$D$5)/12,2)</f>
        <v>0</v>
      </c>
      <c r="M131" s="0" t="n">
        <f aca="false">ROUND(C131*N(Debts!$D$6)/12,2)</f>
        <v>0</v>
      </c>
      <c r="N131" s="0" t="n">
        <f aca="false">ROUND(D131*N(Debts!$D$7)/12,2)</f>
        <v>0</v>
      </c>
      <c r="O131" s="0" t="n">
        <f aca="false">ROUND(E131*N(Debts!$D$8)/12,2)</f>
        <v>0</v>
      </c>
      <c r="P131" s="0" t="n">
        <f aca="false">ROUND(F131*N(Debts!$D$9)/12,2)</f>
        <v>0</v>
      </c>
      <c r="Q131" s="0" t="n">
        <f aca="false">ROUND(G131*N(Debts!$D$10)/12,2)</f>
        <v>0</v>
      </c>
      <c r="R131" s="0" t="n">
        <f aca="false">ROUND(H131*N(Debts!$D$11)/12,2)</f>
        <v>0</v>
      </c>
      <c r="S131" s="0" t="n">
        <f aca="false">ROUND(I131*N(Debts!$D$12)/12,2)</f>
        <v>0</v>
      </c>
      <c r="T131" s="0" t="n">
        <f aca="false">ROUND(J131*N(Debts!$D$13)/12,2)</f>
        <v>0</v>
      </c>
      <c r="U131" s="0" t="n">
        <f aca="false">ROUND(K131*N(Debts!$D$14)/12,2)</f>
        <v>0</v>
      </c>
      <c r="V131" s="0" t="n">
        <f aca="false">B131+L131</f>
        <v>0</v>
      </c>
      <c r="W131" s="0" t="n">
        <f aca="false">C131+M131</f>
        <v>0</v>
      </c>
      <c r="X131" s="0" t="n">
        <f aca="false">D131+N131</f>
        <v>0</v>
      </c>
      <c r="Y131" s="0" t="n">
        <f aca="false">E131+O131</f>
        <v>0</v>
      </c>
      <c r="Z131" s="0" t="n">
        <f aca="false">F131+P131</f>
        <v>0</v>
      </c>
      <c r="AA131" s="0" t="n">
        <f aca="false">G131+Q131</f>
        <v>0</v>
      </c>
      <c r="AB131" s="0" t="n">
        <f aca="false">H131+R131</f>
        <v>0</v>
      </c>
      <c r="AC131" s="0" t="n">
        <f aca="false">I131+S131</f>
        <v>0</v>
      </c>
      <c r="AD131" s="0" t="n">
        <f aca="false">J131+T131</f>
        <v>0</v>
      </c>
      <c r="AE131" s="0" t="n">
        <f aca="false">K131+U131</f>
        <v>0</v>
      </c>
      <c r="AF131" s="0" t="n">
        <f aca="false">MIN(N(Debts!$E$5),V131)</f>
        <v>0</v>
      </c>
      <c r="AG131" s="0" t="n">
        <f aca="false">MIN(N(Debts!$E$6),W131)</f>
        <v>0</v>
      </c>
      <c r="AH131" s="0" t="n">
        <f aca="false">MIN(N(Debts!$E$7),X131)</f>
        <v>0</v>
      </c>
      <c r="AI131" s="0" t="n">
        <f aca="false">MIN(N(Debts!$E$8),Y131)</f>
        <v>0</v>
      </c>
      <c r="AJ131" s="0" t="n">
        <f aca="false">MIN(N(Debts!$E$9),Z131)</f>
        <v>0</v>
      </c>
      <c r="AK131" s="0" t="n">
        <f aca="false">MIN(N(Debts!$E$10),AA131)</f>
        <v>0</v>
      </c>
      <c r="AL131" s="0" t="n">
        <f aca="false">MIN(N(Debts!$E$11),AB131)</f>
        <v>0</v>
      </c>
      <c r="AM131" s="0" t="n">
        <f aca="false">MIN(N(Debts!$E$12),AC131)</f>
        <v>0</v>
      </c>
      <c r="AN131" s="0" t="n">
        <f aca="false">MIN(N(Debts!$E$13),AD131)</f>
        <v>0</v>
      </c>
      <c r="AO131" s="0" t="n">
        <f aca="false">MIN(N(Debts!$E$14),AE131)</f>
        <v>0</v>
      </c>
      <c r="AP131" s="0" t="n">
        <f aca="false">V131-AF131</f>
        <v>0</v>
      </c>
      <c r="AQ131" s="0" t="n">
        <f aca="false">W131-AG131</f>
        <v>0</v>
      </c>
      <c r="AR131" s="0" t="n">
        <f aca="false">X131-AH131</f>
        <v>0</v>
      </c>
      <c r="AS131" s="0" t="n">
        <f aca="false">Y131-AI131</f>
        <v>0</v>
      </c>
      <c r="AT131" s="0" t="n">
        <f aca="false">Z131-AJ131</f>
        <v>0</v>
      </c>
      <c r="AU131" s="0" t="n">
        <f aca="false">AA131-AK131</f>
        <v>0</v>
      </c>
      <c r="AV131" s="0" t="n">
        <f aca="false">AB131-AL131</f>
        <v>0</v>
      </c>
      <c r="AW131" s="0" t="n">
        <f aca="false">AC131-AM131</f>
        <v>0</v>
      </c>
      <c r="AX131" s="0" t="n">
        <f aca="false">AD131-AN131</f>
        <v>0</v>
      </c>
      <c r="AY131" s="0" t="n">
        <f aca="false">AE131-AO131</f>
        <v>0</v>
      </c>
      <c r="AZ131" s="0" t="n">
        <f aca="false">MAX(0,MIN(AP131,$BT131-SUMIF($AP$2:$AY$2,"&lt;"&amp;AP$2,$AP131:$AY131)))</f>
        <v>0</v>
      </c>
      <c r="BA131" s="0" t="n">
        <f aca="false">MAX(0,MIN(AQ131,$BT131-SUMIF($AP$2:$AY$2,"&lt;"&amp;AQ$2,$AP131:$AY131)))</f>
        <v>0</v>
      </c>
      <c r="BB131" s="0" t="n">
        <f aca="false">MAX(0,MIN(AR131,$BT131-SUMIF($AP$2:$AY$2,"&lt;"&amp;AR$2,$AP131:$AY131)))</f>
        <v>0</v>
      </c>
      <c r="BC131" s="0" t="n">
        <f aca="false">MAX(0,MIN(AS131,$BT131-SUMIF($AP$2:$AY$2,"&lt;"&amp;AS$2,$AP131:$AY131)))</f>
        <v>0</v>
      </c>
      <c r="BD131" s="0" t="n">
        <f aca="false">MAX(0,MIN(AT131,$BT131-SUMIF($AP$2:$AY$2,"&lt;"&amp;AT$2,$AP131:$AY131)))</f>
        <v>0</v>
      </c>
      <c r="BE131" s="0" t="n">
        <f aca="false">MAX(0,MIN(AU131,$BT131-SUMIF($AP$2:$AY$2,"&lt;"&amp;AU$2,$AP131:$AY131)))</f>
        <v>0</v>
      </c>
      <c r="BF131" s="0" t="n">
        <f aca="false">MAX(0,MIN(AV131,$BT131-SUMIF($AP$2:$AY$2,"&lt;"&amp;AV$2,$AP131:$AY131)))</f>
        <v>0</v>
      </c>
      <c r="BG131" s="0" t="n">
        <f aca="false">MAX(0,MIN(AW131,$BT131-SUMIF($AP$2:$AY$2,"&lt;"&amp;AW$2,$AP131:$AY131)))</f>
        <v>0</v>
      </c>
      <c r="BH131" s="0" t="n">
        <f aca="false">MAX(0,MIN(AX131,$BT131-SUMIF($AP$2:$AY$2,"&lt;"&amp;AX$2,$AP131:$AY131)))</f>
        <v>0</v>
      </c>
      <c r="BI131" s="0" t="n">
        <f aca="false">MAX(0,MIN(AY131,$BT131-SUMIF($AP$2:$AY$2,"&lt;"&amp;AY$2,$AP131:$AY131)))</f>
        <v>0</v>
      </c>
      <c r="BJ131" s="0" t="n">
        <f aca="false">ROUND(V131-AF131-AZ131,2)</f>
        <v>0</v>
      </c>
      <c r="BK131" s="0" t="n">
        <f aca="false">ROUND(W131-AG131-BA131,2)</f>
        <v>0</v>
      </c>
      <c r="BL131" s="0" t="n">
        <f aca="false">ROUND(X131-AH131-BB131,2)</f>
        <v>0</v>
      </c>
      <c r="BM131" s="0" t="n">
        <f aca="false">ROUND(Y131-AI131-BC131,2)</f>
        <v>0</v>
      </c>
      <c r="BN131" s="0" t="n">
        <f aca="false">ROUND(Z131-AJ131-BD131,2)</f>
        <v>0</v>
      </c>
      <c r="BO131" s="0" t="n">
        <f aca="false">ROUND(AA131-AK131-BE131,2)</f>
        <v>0</v>
      </c>
      <c r="BP131" s="0" t="n">
        <f aca="false">ROUND(AB131-AL131-BF131,2)</f>
        <v>0</v>
      </c>
      <c r="BQ131" s="0" t="n">
        <f aca="false">ROUND(AC131-AM131-BG131,2)</f>
        <v>0</v>
      </c>
      <c r="BR131" s="0" t="n">
        <f aca="false">ROUND(AD131-AN131-BH131,2)</f>
        <v>0</v>
      </c>
      <c r="BS131" s="0" t="n">
        <f aca="false">ROUND(AE131-AO131-BI131,2)</f>
        <v>0</v>
      </c>
      <c r="BT131" s="0" t="n">
        <f aca="false">MAX(0,Plan!$C$4-SUM(AF131:AO131))</f>
        <v>650</v>
      </c>
      <c r="BU131" s="0" t="n">
        <f aca="false">ROUND(SUM(BJ131:BS131),2)</f>
        <v>0</v>
      </c>
      <c r="BV131" s="0" t="n">
        <f aca="false">SUM(AF131:AO131)+SUM(AZ131:BI131)</f>
        <v>0</v>
      </c>
      <c r="BW131" s="0" t="n">
        <f aca="false">SUM(L131:U131)</f>
        <v>0</v>
      </c>
    </row>
    <row r="132" customFormat="false" ht="15" hidden="false" customHeight="false" outlineLevel="0" collapsed="false">
      <c r="A132" s="0" t="n">
        <v>127</v>
      </c>
      <c r="B132" s="0" t="n">
        <f aca="false">BJ131</f>
        <v>0</v>
      </c>
      <c r="C132" s="0" t="n">
        <f aca="false">BK131</f>
        <v>0</v>
      </c>
      <c r="D132" s="0" t="n">
        <f aca="false">BL131</f>
        <v>0</v>
      </c>
      <c r="E132" s="0" t="n">
        <f aca="false">BM131</f>
        <v>0</v>
      </c>
      <c r="F132" s="0" t="n">
        <f aca="false">BN131</f>
        <v>0</v>
      </c>
      <c r="G132" s="0" t="n">
        <f aca="false">BO131</f>
        <v>0</v>
      </c>
      <c r="H132" s="0" t="n">
        <f aca="false">BP131</f>
        <v>0</v>
      </c>
      <c r="I132" s="0" t="n">
        <f aca="false">BQ131</f>
        <v>0</v>
      </c>
      <c r="J132" s="0" t="n">
        <f aca="false">BR131</f>
        <v>0</v>
      </c>
      <c r="K132" s="0" t="n">
        <f aca="false">BS131</f>
        <v>0</v>
      </c>
      <c r="L132" s="0" t="n">
        <f aca="false">ROUND(B132*N(Debts!$D$5)/12,2)</f>
        <v>0</v>
      </c>
      <c r="M132" s="0" t="n">
        <f aca="false">ROUND(C132*N(Debts!$D$6)/12,2)</f>
        <v>0</v>
      </c>
      <c r="N132" s="0" t="n">
        <f aca="false">ROUND(D132*N(Debts!$D$7)/12,2)</f>
        <v>0</v>
      </c>
      <c r="O132" s="0" t="n">
        <f aca="false">ROUND(E132*N(Debts!$D$8)/12,2)</f>
        <v>0</v>
      </c>
      <c r="P132" s="0" t="n">
        <f aca="false">ROUND(F132*N(Debts!$D$9)/12,2)</f>
        <v>0</v>
      </c>
      <c r="Q132" s="0" t="n">
        <f aca="false">ROUND(G132*N(Debts!$D$10)/12,2)</f>
        <v>0</v>
      </c>
      <c r="R132" s="0" t="n">
        <f aca="false">ROUND(H132*N(Debts!$D$11)/12,2)</f>
        <v>0</v>
      </c>
      <c r="S132" s="0" t="n">
        <f aca="false">ROUND(I132*N(Debts!$D$12)/12,2)</f>
        <v>0</v>
      </c>
      <c r="T132" s="0" t="n">
        <f aca="false">ROUND(J132*N(Debts!$D$13)/12,2)</f>
        <v>0</v>
      </c>
      <c r="U132" s="0" t="n">
        <f aca="false">ROUND(K132*N(Debts!$D$14)/12,2)</f>
        <v>0</v>
      </c>
      <c r="V132" s="0" t="n">
        <f aca="false">B132+L132</f>
        <v>0</v>
      </c>
      <c r="W132" s="0" t="n">
        <f aca="false">C132+M132</f>
        <v>0</v>
      </c>
      <c r="X132" s="0" t="n">
        <f aca="false">D132+N132</f>
        <v>0</v>
      </c>
      <c r="Y132" s="0" t="n">
        <f aca="false">E132+O132</f>
        <v>0</v>
      </c>
      <c r="Z132" s="0" t="n">
        <f aca="false">F132+P132</f>
        <v>0</v>
      </c>
      <c r="AA132" s="0" t="n">
        <f aca="false">G132+Q132</f>
        <v>0</v>
      </c>
      <c r="AB132" s="0" t="n">
        <f aca="false">H132+R132</f>
        <v>0</v>
      </c>
      <c r="AC132" s="0" t="n">
        <f aca="false">I132+S132</f>
        <v>0</v>
      </c>
      <c r="AD132" s="0" t="n">
        <f aca="false">J132+T132</f>
        <v>0</v>
      </c>
      <c r="AE132" s="0" t="n">
        <f aca="false">K132+U132</f>
        <v>0</v>
      </c>
      <c r="AF132" s="0" t="n">
        <f aca="false">MIN(N(Debts!$E$5),V132)</f>
        <v>0</v>
      </c>
      <c r="AG132" s="0" t="n">
        <f aca="false">MIN(N(Debts!$E$6),W132)</f>
        <v>0</v>
      </c>
      <c r="AH132" s="0" t="n">
        <f aca="false">MIN(N(Debts!$E$7),X132)</f>
        <v>0</v>
      </c>
      <c r="AI132" s="0" t="n">
        <f aca="false">MIN(N(Debts!$E$8),Y132)</f>
        <v>0</v>
      </c>
      <c r="AJ132" s="0" t="n">
        <f aca="false">MIN(N(Debts!$E$9),Z132)</f>
        <v>0</v>
      </c>
      <c r="AK132" s="0" t="n">
        <f aca="false">MIN(N(Debts!$E$10),AA132)</f>
        <v>0</v>
      </c>
      <c r="AL132" s="0" t="n">
        <f aca="false">MIN(N(Debts!$E$11),AB132)</f>
        <v>0</v>
      </c>
      <c r="AM132" s="0" t="n">
        <f aca="false">MIN(N(Debts!$E$12),AC132)</f>
        <v>0</v>
      </c>
      <c r="AN132" s="0" t="n">
        <f aca="false">MIN(N(Debts!$E$13),AD132)</f>
        <v>0</v>
      </c>
      <c r="AO132" s="0" t="n">
        <f aca="false">MIN(N(Debts!$E$14),AE132)</f>
        <v>0</v>
      </c>
      <c r="AP132" s="0" t="n">
        <f aca="false">V132-AF132</f>
        <v>0</v>
      </c>
      <c r="AQ132" s="0" t="n">
        <f aca="false">W132-AG132</f>
        <v>0</v>
      </c>
      <c r="AR132" s="0" t="n">
        <f aca="false">X132-AH132</f>
        <v>0</v>
      </c>
      <c r="AS132" s="0" t="n">
        <f aca="false">Y132-AI132</f>
        <v>0</v>
      </c>
      <c r="AT132" s="0" t="n">
        <f aca="false">Z132-AJ132</f>
        <v>0</v>
      </c>
      <c r="AU132" s="0" t="n">
        <f aca="false">AA132-AK132</f>
        <v>0</v>
      </c>
      <c r="AV132" s="0" t="n">
        <f aca="false">AB132-AL132</f>
        <v>0</v>
      </c>
      <c r="AW132" s="0" t="n">
        <f aca="false">AC132-AM132</f>
        <v>0</v>
      </c>
      <c r="AX132" s="0" t="n">
        <f aca="false">AD132-AN132</f>
        <v>0</v>
      </c>
      <c r="AY132" s="0" t="n">
        <f aca="false">AE132-AO132</f>
        <v>0</v>
      </c>
      <c r="AZ132" s="0" t="n">
        <f aca="false">MAX(0,MIN(AP132,$BT132-SUMIF($AP$2:$AY$2,"&lt;"&amp;AP$2,$AP132:$AY132)))</f>
        <v>0</v>
      </c>
      <c r="BA132" s="0" t="n">
        <f aca="false">MAX(0,MIN(AQ132,$BT132-SUMIF($AP$2:$AY$2,"&lt;"&amp;AQ$2,$AP132:$AY132)))</f>
        <v>0</v>
      </c>
      <c r="BB132" s="0" t="n">
        <f aca="false">MAX(0,MIN(AR132,$BT132-SUMIF($AP$2:$AY$2,"&lt;"&amp;AR$2,$AP132:$AY132)))</f>
        <v>0</v>
      </c>
      <c r="BC132" s="0" t="n">
        <f aca="false">MAX(0,MIN(AS132,$BT132-SUMIF($AP$2:$AY$2,"&lt;"&amp;AS$2,$AP132:$AY132)))</f>
        <v>0</v>
      </c>
      <c r="BD132" s="0" t="n">
        <f aca="false">MAX(0,MIN(AT132,$BT132-SUMIF($AP$2:$AY$2,"&lt;"&amp;AT$2,$AP132:$AY132)))</f>
        <v>0</v>
      </c>
      <c r="BE132" s="0" t="n">
        <f aca="false">MAX(0,MIN(AU132,$BT132-SUMIF($AP$2:$AY$2,"&lt;"&amp;AU$2,$AP132:$AY132)))</f>
        <v>0</v>
      </c>
      <c r="BF132" s="0" t="n">
        <f aca="false">MAX(0,MIN(AV132,$BT132-SUMIF($AP$2:$AY$2,"&lt;"&amp;AV$2,$AP132:$AY132)))</f>
        <v>0</v>
      </c>
      <c r="BG132" s="0" t="n">
        <f aca="false">MAX(0,MIN(AW132,$BT132-SUMIF($AP$2:$AY$2,"&lt;"&amp;AW$2,$AP132:$AY132)))</f>
        <v>0</v>
      </c>
      <c r="BH132" s="0" t="n">
        <f aca="false">MAX(0,MIN(AX132,$BT132-SUMIF($AP$2:$AY$2,"&lt;"&amp;AX$2,$AP132:$AY132)))</f>
        <v>0</v>
      </c>
      <c r="BI132" s="0" t="n">
        <f aca="false">MAX(0,MIN(AY132,$BT132-SUMIF($AP$2:$AY$2,"&lt;"&amp;AY$2,$AP132:$AY132)))</f>
        <v>0</v>
      </c>
      <c r="BJ132" s="0" t="n">
        <f aca="false">ROUND(V132-AF132-AZ132,2)</f>
        <v>0</v>
      </c>
      <c r="BK132" s="0" t="n">
        <f aca="false">ROUND(W132-AG132-BA132,2)</f>
        <v>0</v>
      </c>
      <c r="BL132" s="0" t="n">
        <f aca="false">ROUND(X132-AH132-BB132,2)</f>
        <v>0</v>
      </c>
      <c r="BM132" s="0" t="n">
        <f aca="false">ROUND(Y132-AI132-BC132,2)</f>
        <v>0</v>
      </c>
      <c r="BN132" s="0" t="n">
        <f aca="false">ROUND(Z132-AJ132-BD132,2)</f>
        <v>0</v>
      </c>
      <c r="BO132" s="0" t="n">
        <f aca="false">ROUND(AA132-AK132-BE132,2)</f>
        <v>0</v>
      </c>
      <c r="BP132" s="0" t="n">
        <f aca="false">ROUND(AB132-AL132-BF132,2)</f>
        <v>0</v>
      </c>
      <c r="BQ132" s="0" t="n">
        <f aca="false">ROUND(AC132-AM132-BG132,2)</f>
        <v>0</v>
      </c>
      <c r="BR132" s="0" t="n">
        <f aca="false">ROUND(AD132-AN132-BH132,2)</f>
        <v>0</v>
      </c>
      <c r="BS132" s="0" t="n">
        <f aca="false">ROUND(AE132-AO132-BI132,2)</f>
        <v>0</v>
      </c>
      <c r="BT132" s="0" t="n">
        <f aca="false">MAX(0,Plan!$C$4-SUM(AF132:AO132))</f>
        <v>650</v>
      </c>
      <c r="BU132" s="0" t="n">
        <f aca="false">ROUND(SUM(BJ132:BS132),2)</f>
        <v>0</v>
      </c>
      <c r="BV132" s="0" t="n">
        <f aca="false">SUM(AF132:AO132)+SUM(AZ132:BI132)</f>
        <v>0</v>
      </c>
      <c r="BW132" s="0" t="n">
        <f aca="false">SUM(L132:U132)</f>
        <v>0</v>
      </c>
    </row>
    <row r="133" customFormat="false" ht="15" hidden="false" customHeight="false" outlineLevel="0" collapsed="false">
      <c r="A133" s="0" t="n">
        <v>128</v>
      </c>
      <c r="B133" s="0" t="n">
        <f aca="false">BJ132</f>
        <v>0</v>
      </c>
      <c r="C133" s="0" t="n">
        <f aca="false">BK132</f>
        <v>0</v>
      </c>
      <c r="D133" s="0" t="n">
        <f aca="false">BL132</f>
        <v>0</v>
      </c>
      <c r="E133" s="0" t="n">
        <f aca="false">BM132</f>
        <v>0</v>
      </c>
      <c r="F133" s="0" t="n">
        <f aca="false">BN132</f>
        <v>0</v>
      </c>
      <c r="G133" s="0" t="n">
        <f aca="false">BO132</f>
        <v>0</v>
      </c>
      <c r="H133" s="0" t="n">
        <f aca="false">BP132</f>
        <v>0</v>
      </c>
      <c r="I133" s="0" t="n">
        <f aca="false">BQ132</f>
        <v>0</v>
      </c>
      <c r="J133" s="0" t="n">
        <f aca="false">BR132</f>
        <v>0</v>
      </c>
      <c r="K133" s="0" t="n">
        <f aca="false">BS132</f>
        <v>0</v>
      </c>
      <c r="L133" s="0" t="n">
        <f aca="false">ROUND(B133*N(Debts!$D$5)/12,2)</f>
        <v>0</v>
      </c>
      <c r="M133" s="0" t="n">
        <f aca="false">ROUND(C133*N(Debts!$D$6)/12,2)</f>
        <v>0</v>
      </c>
      <c r="N133" s="0" t="n">
        <f aca="false">ROUND(D133*N(Debts!$D$7)/12,2)</f>
        <v>0</v>
      </c>
      <c r="O133" s="0" t="n">
        <f aca="false">ROUND(E133*N(Debts!$D$8)/12,2)</f>
        <v>0</v>
      </c>
      <c r="P133" s="0" t="n">
        <f aca="false">ROUND(F133*N(Debts!$D$9)/12,2)</f>
        <v>0</v>
      </c>
      <c r="Q133" s="0" t="n">
        <f aca="false">ROUND(G133*N(Debts!$D$10)/12,2)</f>
        <v>0</v>
      </c>
      <c r="R133" s="0" t="n">
        <f aca="false">ROUND(H133*N(Debts!$D$11)/12,2)</f>
        <v>0</v>
      </c>
      <c r="S133" s="0" t="n">
        <f aca="false">ROUND(I133*N(Debts!$D$12)/12,2)</f>
        <v>0</v>
      </c>
      <c r="T133" s="0" t="n">
        <f aca="false">ROUND(J133*N(Debts!$D$13)/12,2)</f>
        <v>0</v>
      </c>
      <c r="U133" s="0" t="n">
        <f aca="false">ROUND(K133*N(Debts!$D$14)/12,2)</f>
        <v>0</v>
      </c>
      <c r="V133" s="0" t="n">
        <f aca="false">B133+L133</f>
        <v>0</v>
      </c>
      <c r="W133" s="0" t="n">
        <f aca="false">C133+M133</f>
        <v>0</v>
      </c>
      <c r="X133" s="0" t="n">
        <f aca="false">D133+N133</f>
        <v>0</v>
      </c>
      <c r="Y133" s="0" t="n">
        <f aca="false">E133+O133</f>
        <v>0</v>
      </c>
      <c r="Z133" s="0" t="n">
        <f aca="false">F133+P133</f>
        <v>0</v>
      </c>
      <c r="AA133" s="0" t="n">
        <f aca="false">G133+Q133</f>
        <v>0</v>
      </c>
      <c r="AB133" s="0" t="n">
        <f aca="false">H133+R133</f>
        <v>0</v>
      </c>
      <c r="AC133" s="0" t="n">
        <f aca="false">I133+S133</f>
        <v>0</v>
      </c>
      <c r="AD133" s="0" t="n">
        <f aca="false">J133+T133</f>
        <v>0</v>
      </c>
      <c r="AE133" s="0" t="n">
        <f aca="false">K133+U133</f>
        <v>0</v>
      </c>
      <c r="AF133" s="0" t="n">
        <f aca="false">MIN(N(Debts!$E$5),V133)</f>
        <v>0</v>
      </c>
      <c r="AG133" s="0" t="n">
        <f aca="false">MIN(N(Debts!$E$6),W133)</f>
        <v>0</v>
      </c>
      <c r="AH133" s="0" t="n">
        <f aca="false">MIN(N(Debts!$E$7),X133)</f>
        <v>0</v>
      </c>
      <c r="AI133" s="0" t="n">
        <f aca="false">MIN(N(Debts!$E$8),Y133)</f>
        <v>0</v>
      </c>
      <c r="AJ133" s="0" t="n">
        <f aca="false">MIN(N(Debts!$E$9),Z133)</f>
        <v>0</v>
      </c>
      <c r="AK133" s="0" t="n">
        <f aca="false">MIN(N(Debts!$E$10),AA133)</f>
        <v>0</v>
      </c>
      <c r="AL133" s="0" t="n">
        <f aca="false">MIN(N(Debts!$E$11),AB133)</f>
        <v>0</v>
      </c>
      <c r="AM133" s="0" t="n">
        <f aca="false">MIN(N(Debts!$E$12),AC133)</f>
        <v>0</v>
      </c>
      <c r="AN133" s="0" t="n">
        <f aca="false">MIN(N(Debts!$E$13),AD133)</f>
        <v>0</v>
      </c>
      <c r="AO133" s="0" t="n">
        <f aca="false">MIN(N(Debts!$E$14),AE133)</f>
        <v>0</v>
      </c>
      <c r="AP133" s="0" t="n">
        <f aca="false">V133-AF133</f>
        <v>0</v>
      </c>
      <c r="AQ133" s="0" t="n">
        <f aca="false">W133-AG133</f>
        <v>0</v>
      </c>
      <c r="AR133" s="0" t="n">
        <f aca="false">X133-AH133</f>
        <v>0</v>
      </c>
      <c r="AS133" s="0" t="n">
        <f aca="false">Y133-AI133</f>
        <v>0</v>
      </c>
      <c r="AT133" s="0" t="n">
        <f aca="false">Z133-AJ133</f>
        <v>0</v>
      </c>
      <c r="AU133" s="0" t="n">
        <f aca="false">AA133-AK133</f>
        <v>0</v>
      </c>
      <c r="AV133" s="0" t="n">
        <f aca="false">AB133-AL133</f>
        <v>0</v>
      </c>
      <c r="AW133" s="0" t="n">
        <f aca="false">AC133-AM133</f>
        <v>0</v>
      </c>
      <c r="AX133" s="0" t="n">
        <f aca="false">AD133-AN133</f>
        <v>0</v>
      </c>
      <c r="AY133" s="0" t="n">
        <f aca="false">AE133-AO133</f>
        <v>0</v>
      </c>
      <c r="AZ133" s="0" t="n">
        <f aca="false">MAX(0,MIN(AP133,$BT133-SUMIF($AP$2:$AY$2,"&lt;"&amp;AP$2,$AP133:$AY133)))</f>
        <v>0</v>
      </c>
      <c r="BA133" s="0" t="n">
        <f aca="false">MAX(0,MIN(AQ133,$BT133-SUMIF($AP$2:$AY$2,"&lt;"&amp;AQ$2,$AP133:$AY133)))</f>
        <v>0</v>
      </c>
      <c r="BB133" s="0" t="n">
        <f aca="false">MAX(0,MIN(AR133,$BT133-SUMIF($AP$2:$AY$2,"&lt;"&amp;AR$2,$AP133:$AY133)))</f>
        <v>0</v>
      </c>
      <c r="BC133" s="0" t="n">
        <f aca="false">MAX(0,MIN(AS133,$BT133-SUMIF($AP$2:$AY$2,"&lt;"&amp;AS$2,$AP133:$AY133)))</f>
        <v>0</v>
      </c>
      <c r="BD133" s="0" t="n">
        <f aca="false">MAX(0,MIN(AT133,$BT133-SUMIF($AP$2:$AY$2,"&lt;"&amp;AT$2,$AP133:$AY133)))</f>
        <v>0</v>
      </c>
      <c r="BE133" s="0" t="n">
        <f aca="false">MAX(0,MIN(AU133,$BT133-SUMIF($AP$2:$AY$2,"&lt;"&amp;AU$2,$AP133:$AY133)))</f>
        <v>0</v>
      </c>
      <c r="BF133" s="0" t="n">
        <f aca="false">MAX(0,MIN(AV133,$BT133-SUMIF($AP$2:$AY$2,"&lt;"&amp;AV$2,$AP133:$AY133)))</f>
        <v>0</v>
      </c>
      <c r="BG133" s="0" t="n">
        <f aca="false">MAX(0,MIN(AW133,$BT133-SUMIF($AP$2:$AY$2,"&lt;"&amp;AW$2,$AP133:$AY133)))</f>
        <v>0</v>
      </c>
      <c r="BH133" s="0" t="n">
        <f aca="false">MAX(0,MIN(AX133,$BT133-SUMIF($AP$2:$AY$2,"&lt;"&amp;AX$2,$AP133:$AY133)))</f>
        <v>0</v>
      </c>
      <c r="BI133" s="0" t="n">
        <f aca="false">MAX(0,MIN(AY133,$BT133-SUMIF($AP$2:$AY$2,"&lt;"&amp;AY$2,$AP133:$AY133)))</f>
        <v>0</v>
      </c>
      <c r="BJ133" s="0" t="n">
        <f aca="false">ROUND(V133-AF133-AZ133,2)</f>
        <v>0</v>
      </c>
      <c r="BK133" s="0" t="n">
        <f aca="false">ROUND(W133-AG133-BA133,2)</f>
        <v>0</v>
      </c>
      <c r="BL133" s="0" t="n">
        <f aca="false">ROUND(X133-AH133-BB133,2)</f>
        <v>0</v>
      </c>
      <c r="BM133" s="0" t="n">
        <f aca="false">ROUND(Y133-AI133-BC133,2)</f>
        <v>0</v>
      </c>
      <c r="BN133" s="0" t="n">
        <f aca="false">ROUND(Z133-AJ133-BD133,2)</f>
        <v>0</v>
      </c>
      <c r="BO133" s="0" t="n">
        <f aca="false">ROUND(AA133-AK133-BE133,2)</f>
        <v>0</v>
      </c>
      <c r="BP133" s="0" t="n">
        <f aca="false">ROUND(AB133-AL133-BF133,2)</f>
        <v>0</v>
      </c>
      <c r="BQ133" s="0" t="n">
        <f aca="false">ROUND(AC133-AM133-BG133,2)</f>
        <v>0</v>
      </c>
      <c r="BR133" s="0" t="n">
        <f aca="false">ROUND(AD133-AN133-BH133,2)</f>
        <v>0</v>
      </c>
      <c r="BS133" s="0" t="n">
        <f aca="false">ROUND(AE133-AO133-BI133,2)</f>
        <v>0</v>
      </c>
      <c r="BT133" s="0" t="n">
        <f aca="false">MAX(0,Plan!$C$4-SUM(AF133:AO133))</f>
        <v>650</v>
      </c>
      <c r="BU133" s="0" t="n">
        <f aca="false">ROUND(SUM(BJ133:BS133),2)</f>
        <v>0</v>
      </c>
      <c r="BV133" s="0" t="n">
        <f aca="false">SUM(AF133:AO133)+SUM(AZ133:BI133)</f>
        <v>0</v>
      </c>
      <c r="BW133" s="0" t="n">
        <f aca="false">SUM(L133:U133)</f>
        <v>0</v>
      </c>
    </row>
    <row r="134" customFormat="false" ht="15" hidden="false" customHeight="false" outlineLevel="0" collapsed="false">
      <c r="A134" s="0" t="n">
        <v>129</v>
      </c>
      <c r="B134" s="0" t="n">
        <f aca="false">BJ133</f>
        <v>0</v>
      </c>
      <c r="C134" s="0" t="n">
        <f aca="false">BK133</f>
        <v>0</v>
      </c>
      <c r="D134" s="0" t="n">
        <f aca="false">BL133</f>
        <v>0</v>
      </c>
      <c r="E134" s="0" t="n">
        <f aca="false">BM133</f>
        <v>0</v>
      </c>
      <c r="F134" s="0" t="n">
        <f aca="false">BN133</f>
        <v>0</v>
      </c>
      <c r="G134" s="0" t="n">
        <f aca="false">BO133</f>
        <v>0</v>
      </c>
      <c r="H134" s="0" t="n">
        <f aca="false">BP133</f>
        <v>0</v>
      </c>
      <c r="I134" s="0" t="n">
        <f aca="false">BQ133</f>
        <v>0</v>
      </c>
      <c r="J134" s="0" t="n">
        <f aca="false">BR133</f>
        <v>0</v>
      </c>
      <c r="K134" s="0" t="n">
        <f aca="false">BS133</f>
        <v>0</v>
      </c>
      <c r="L134" s="0" t="n">
        <f aca="false">ROUND(B134*N(Debts!$D$5)/12,2)</f>
        <v>0</v>
      </c>
      <c r="M134" s="0" t="n">
        <f aca="false">ROUND(C134*N(Debts!$D$6)/12,2)</f>
        <v>0</v>
      </c>
      <c r="N134" s="0" t="n">
        <f aca="false">ROUND(D134*N(Debts!$D$7)/12,2)</f>
        <v>0</v>
      </c>
      <c r="O134" s="0" t="n">
        <f aca="false">ROUND(E134*N(Debts!$D$8)/12,2)</f>
        <v>0</v>
      </c>
      <c r="P134" s="0" t="n">
        <f aca="false">ROUND(F134*N(Debts!$D$9)/12,2)</f>
        <v>0</v>
      </c>
      <c r="Q134" s="0" t="n">
        <f aca="false">ROUND(G134*N(Debts!$D$10)/12,2)</f>
        <v>0</v>
      </c>
      <c r="R134" s="0" t="n">
        <f aca="false">ROUND(H134*N(Debts!$D$11)/12,2)</f>
        <v>0</v>
      </c>
      <c r="S134" s="0" t="n">
        <f aca="false">ROUND(I134*N(Debts!$D$12)/12,2)</f>
        <v>0</v>
      </c>
      <c r="T134" s="0" t="n">
        <f aca="false">ROUND(J134*N(Debts!$D$13)/12,2)</f>
        <v>0</v>
      </c>
      <c r="U134" s="0" t="n">
        <f aca="false">ROUND(K134*N(Debts!$D$14)/12,2)</f>
        <v>0</v>
      </c>
      <c r="V134" s="0" t="n">
        <f aca="false">B134+L134</f>
        <v>0</v>
      </c>
      <c r="W134" s="0" t="n">
        <f aca="false">C134+M134</f>
        <v>0</v>
      </c>
      <c r="X134" s="0" t="n">
        <f aca="false">D134+N134</f>
        <v>0</v>
      </c>
      <c r="Y134" s="0" t="n">
        <f aca="false">E134+O134</f>
        <v>0</v>
      </c>
      <c r="Z134" s="0" t="n">
        <f aca="false">F134+P134</f>
        <v>0</v>
      </c>
      <c r="AA134" s="0" t="n">
        <f aca="false">G134+Q134</f>
        <v>0</v>
      </c>
      <c r="AB134" s="0" t="n">
        <f aca="false">H134+R134</f>
        <v>0</v>
      </c>
      <c r="AC134" s="0" t="n">
        <f aca="false">I134+S134</f>
        <v>0</v>
      </c>
      <c r="AD134" s="0" t="n">
        <f aca="false">J134+T134</f>
        <v>0</v>
      </c>
      <c r="AE134" s="0" t="n">
        <f aca="false">K134+U134</f>
        <v>0</v>
      </c>
      <c r="AF134" s="0" t="n">
        <f aca="false">MIN(N(Debts!$E$5),V134)</f>
        <v>0</v>
      </c>
      <c r="AG134" s="0" t="n">
        <f aca="false">MIN(N(Debts!$E$6),W134)</f>
        <v>0</v>
      </c>
      <c r="AH134" s="0" t="n">
        <f aca="false">MIN(N(Debts!$E$7),X134)</f>
        <v>0</v>
      </c>
      <c r="AI134" s="0" t="n">
        <f aca="false">MIN(N(Debts!$E$8),Y134)</f>
        <v>0</v>
      </c>
      <c r="AJ134" s="0" t="n">
        <f aca="false">MIN(N(Debts!$E$9),Z134)</f>
        <v>0</v>
      </c>
      <c r="AK134" s="0" t="n">
        <f aca="false">MIN(N(Debts!$E$10),AA134)</f>
        <v>0</v>
      </c>
      <c r="AL134" s="0" t="n">
        <f aca="false">MIN(N(Debts!$E$11),AB134)</f>
        <v>0</v>
      </c>
      <c r="AM134" s="0" t="n">
        <f aca="false">MIN(N(Debts!$E$12),AC134)</f>
        <v>0</v>
      </c>
      <c r="AN134" s="0" t="n">
        <f aca="false">MIN(N(Debts!$E$13),AD134)</f>
        <v>0</v>
      </c>
      <c r="AO134" s="0" t="n">
        <f aca="false">MIN(N(Debts!$E$14),AE134)</f>
        <v>0</v>
      </c>
      <c r="AP134" s="0" t="n">
        <f aca="false">V134-AF134</f>
        <v>0</v>
      </c>
      <c r="AQ134" s="0" t="n">
        <f aca="false">W134-AG134</f>
        <v>0</v>
      </c>
      <c r="AR134" s="0" t="n">
        <f aca="false">X134-AH134</f>
        <v>0</v>
      </c>
      <c r="AS134" s="0" t="n">
        <f aca="false">Y134-AI134</f>
        <v>0</v>
      </c>
      <c r="AT134" s="0" t="n">
        <f aca="false">Z134-AJ134</f>
        <v>0</v>
      </c>
      <c r="AU134" s="0" t="n">
        <f aca="false">AA134-AK134</f>
        <v>0</v>
      </c>
      <c r="AV134" s="0" t="n">
        <f aca="false">AB134-AL134</f>
        <v>0</v>
      </c>
      <c r="AW134" s="0" t="n">
        <f aca="false">AC134-AM134</f>
        <v>0</v>
      </c>
      <c r="AX134" s="0" t="n">
        <f aca="false">AD134-AN134</f>
        <v>0</v>
      </c>
      <c r="AY134" s="0" t="n">
        <f aca="false">AE134-AO134</f>
        <v>0</v>
      </c>
      <c r="AZ134" s="0" t="n">
        <f aca="false">MAX(0,MIN(AP134,$BT134-SUMIF($AP$2:$AY$2,"&lt;"&amp;AP$2,$AP134:$AY134)))</f>
        <v>0</v>
      </c>
      <c r="BA134" s="0" t="n">
        <f aca="false">MAX(0,MIN(AQ134,$BT134-SUMIF($AP$2:$AY$2,"&lt;"&amp;AQ$2,$AP134:$AY134)))</f>
        <v>0</v>
      </c>
      <c r="BB134" s="0" t="n">
        <f aca="false">MAX(0,MIN(AR134,$BT134-SUMIF($AP$2:$AY$2,"&lt;"&amp;AR$2,$AP134:$AY134)))</f>
        <v>0</v>
      </c>
      <c r="BC134" s="0" t="n">
        <f aca="false">MAX(0,MIN(AS134,$BT134-SUMIF($AP$2:$AY$2,"&lt;"&amp;AS$2,$AP134:$AY134)))</f>
        <v>0</v>
      </c>
      <c r="BD134" s="0" t="n">
        <f aca="false">MAX(0,MIN(AT134,$BT134-SUMIF($AP$2:$AY$2,"&lt;"&amp;AT$2,$AP134:$AY134)))</f>
        <v>0</v>
      </c>
      <c r="BE134" s="0" t="n">
        <f aca="false">MAX(0,MIN(AU134,$BT134-SUMIF($AP$2:$AY$2,"&lt;"&amp;AU$2,$AP134:$AY134)))</f>
        <v>0</v>
      </c>
      <c r="BF134" s="0" t="n">
        <f aca="false">MAX(0,MIN(AV134,$BT134-SUMIF($AP$2:$AY$2,"&lt;"&amp;AV$2,$AP134:$AY134)))</f>
        <v>0</v>
      </c>
      <c r="BG134" s="0" t="n">
        <f aca="false">MAX(0,MIN(AW134,$BT134-SUMIF($AP$2:$AY$2,"&lt;"&amp;AW$2,$AP134:$AY134)))</f>
        <v>0</v>
      </c>
      <c r="BH134" s="0" t="n">
        <f aca="false">MAX(0,MIN(AX134,$BT134-SUMIF($AP$2:$AY$2,"&lt;"&amp;AX$2,$AP134:$AY134)))</f>
        <v>0</v>
      </c>
      <c r="BI134" s="0" t="n">
        <f aca="false">MAX(0,MIN(AY134,$BT134-SUMIF($AP$2:$AY$2,"&lt;"&amp;AY$2,$AP134:$AY134)))</f>
        <v>0</v>
      </c>
      <c r="BJ134" s="0" t="n">
        <f aca="false">ROUND(V134-AF134-AZ134,2)</f>
        <v>0</v>
      </c>
      <c r="BK134" s="0" t="n">
        <f aca="false">ROUND(W134-AG134-BA134,2)</f>
        <v>0</v>
      </c>
      <c r="BL134" s="0" t="n">
        <f aca="false">ROUND(X134-AH134-BB134,2)</f>
        <v>0</v>
      </c>
      <c r="BM134" s="0" t="n">
        <f aca="false">ROUND(Y134-AI134-BC134,2)</f>
        <v>0</v>
      </c>
      <c r="BN134" s="0" t="n">
        <f aca="false">ROUND(Z134-AJ134-BD134,2)</f>
        <v>0</v>
      </c>
      <c r="BO134" s="0" t="n">
        <f aca="false">ROUND(AA134-AK134-BE134,2)</f>
        <v>0</v>
      </c>
      <c r="BP134" s="0" t="n">
        <f aca="false">ROUND(AB134-AL134-BF134,2)</f>
        <v>0</v>
      </c>
      <c r="BQ134" s="0" t="n">
        <f aca="false">ROUND(AC134-AM134-BG134,2)</f>
        <v>0</v>
      </c>
      <c r="BR134" s="0" t="n">
        <f aca="false">ROUND(AD134-AN134-BH134,2)</f>
        <v>0</v>
      </c>
      <c r="BS134" s="0" t="n">
        <f aca="false">ROUND(AE134-AO134-BI134,2)</f>
        <v>0</v>
      </c>
      <c r="BT134" s="0" t="n">
        <f aca="false">MAX(0,Plan!$C$4-SUM(AF134:AO134))</f>
        <v>650</v>
      </c>
      <c r="BU134" s="0" t="n">
        <f aca="false">ROUND(SUM(BJ134:BS134),2)</f>
        <v>0</v>
      </c>
      <c r="BV134" s="0" t="n">
        <f aca="false">SUM(AF134:AO134)+SUM(AZ134:BI134)</f>
        <v>0</v>
      </c>
      <c r="BW134" s="0" t="n">
        <f aca="false">SUM(L134:U134)</f>
        <v>0</v>
      </c>
    </row>
    <row r="135" customFormat="false" ht="15" hidden="false" customHeight="false" outlineLevel="0" collapsed="false">
      <c r="A135" s="0" t="n">
        <v>130</v>
      </c>
      <c r="B135" s="0" t="n">
        <f aca="false">BJ134</f>
        <v>0</v>
      </c>
      <c r="C135" s="0" t="n">
        <f aca="false">BK134</f>
        <v>0</v>
      </c>
      <c r="D135" s="0" t="n">
        <f aca="false">BL134</f>
        <v>0</v>
      </c>
      <c r="E135" s="0" t="n">
        <f aca="false">BM134</f>
        <v>0</v>
      </c>
      <c r="F135" s="0" t="n">
        <f aca="false">BN134</f>
        <v>0</v>
      </c>
      <c r="G135" s="0" t="n">
        <f aca="false">BO134</f>
        <v>0</v>
      </c>
      <c r="H135" s="0" t="n">
        <f aca="false">BP134</f>
        <v>0</v>
      </c>
      <c r="I135" s="0" t="n">
        <f aca="false">BQ134</f>
        <v>0</v>
      </c>
      <c r="J135" s="0" t="n">
        <f aca="false">BR134</f>
        <v>0</v>
      </c>
      <c r="K135" s="0" t="n">
        <f aca="false">BS134</f>
        <v>0</v>
      </c>
      <c r="L135" s="0" t="n">
        <f aca="false">ROUND(B135*N(Debts!$D$5)/12,2)</f>
        <v>0</v>
      </c>
      <c r="M135" s="0" t="n">
        <f aca="false">ROUND(C135*N(Debts!$D$6)/12,2)</f>
        <v>0</v>
      </c>
      <c r="N135" s="0" t="n">
        <f aca="false">ROUND(D135*N(Debts!$D$7)/12,2)</f>
        <v>0</v>
      </c>
      <c r="O135" s="0" t="n">
        <f aca="false">ROUND(E135*N(Debts!$D$8)/12,2)</f>
        <v>0</v>
      </c>
      <c r="P135" s="0" t="n">
        <f aca="false">ROUND(F135*N(Debts!$D$9)/12,2)</f>
        <v>0</v>
      </c>
      <c r="Q135" s="0" t="n">
        <f aca="false">ROUND(G135*N(Debts!$D$10)/12,2)</f>
        <v>0</v>
      </c>
      <c r="R135" s="0" t="n">
        <f aca="false">ROUND(H135*N(Debts!$D$11)/12,2)</f>
        <v>0</v>
      </c>
      <c r="S135" s="0" t="n">
        <f aca="false">ROUND(I135*N(Debts!$D$12)/12,2)</f>
        <v>0</v>
      </c>
      <c r="T135" s="0" t="n">
        <f aca="false">ROUND(J135*N(Debts!$D$13)/12,2)</f>
        <v>0</v>
      </c>
      <c r="U135" s="0" t="n">
        <f aca="false">ROUND(K135*N(Debts!$D$14)/12,2)</f>
        <v>0</v>
      </c>
      <c r="V135" s="0" t="n">
        <f aca="false">B135+L135</f>
        <v>0</v>
      </c>
      <c r="W135" s="0" t="n">
        <f aca="false">C135+M135</f>
        <v>0</v>
      </c>
      <c r="X135" s="0" t="n">
        <f aca="false">D135+N135</f>
        <v>0</v>
      </c>
      <c r="Y135" s="0" t="n">
        <f aca="false">E135+O135</f>
        <v>0</v>
      </c>
      <c r="Z135" s="0" t="n">
        <f aca="false">F135+P135</f>
        <v>0</v>
      </c>
      <c r="AA135" s="0" t="n">
        <f aca="false">G135+Q135</f>
        <v>0</v>
      </c>
      <c r="AB135" s="0" t="n">
        <f aca="false">H135+R135</f>
        <v>0</v>
      </c>
      <c r="AC135" s="0" t="n">
        <f aca="false">I135+S135</f>
        <v>0</v>
      </c>
      <c r="AD135" s="0" t="n">
        <f aca="false">J135+T135</f>
        <v>0</v>
      </c>
      <c r="AE135" s="0" t="n">
        <f aca="false">K135+U135</f>
        <v>0</v>
      </c>
      <c r="AF135" s="0" t="n">
        <f aca="false">MIN(N(Debts!$E$5),V135)</f>
        <v>0</v>
      </c>
      <c r="AG135" s="0" t="n">
        <f aca="false">MIN(N(Debts!$E$6),W135)</f>
        <v>0</v>
      </c>
      <c r="AH135" s="0" t="n">
        <f aca="false">MIN(N(Debts!$E$7),X135)</f>
        <v>0</v>
      </c>
      <c r="AI135" s="0" t="n">
        <f aca="false">MIN(N(Debts!$E$8),Y135)</f>
        <v>0</v>
      </c>
      <c r="AJ135" s="0" t="n">
        <f aca="false">MIN(N(Debts!$E$9),Z135)</f>
        <v>0</v>
      </c>
      <c r="AK135" s="0" t="n">
        <f aca="false">MIN(N(Debts!$E$10),AA135)</f>
        <v>0</v>
      </c>
      <c r="AL135" s="0" t="n">
        <f aca="false">MIN(N(Debts!$E$11),AB135)</f>
        <v>0</v>
      </c>
      <c r="AM135" s="0" t="n">
        <f aca="false">MIN(N(Debts!$E$12),AC135)</f>
        <v>0</v>
      </c>
      <c r="AN135" s="0" t="n">
        <f aca="false">MIN(N(Debts!$E$13),AD135)</f>
        <v>0</v>
      </c>
      <c r="AO135" s="0" t="n">
        <f aca="false">MIN(N(Debts!$E$14),AE135)</f>
        <v>0</v>
      </c>
      <c r="AP135" s="0" t="n">
        <f aca="false">V135-AF135</f>
        <v>0</v>
      </c>
      <c r="AQ135" s="0" t="n">
        <f aca="false">W135-AG135</f>
        <v>0</v>
      </c>
      <c r="AR135" s="0" t="n">
        <f aca="false">X135-AH135</f>
        <v>0</v>
      </c>
      <c r="AS135" s="0" t="n">
        <f aca="false">Y135-AI135</f>
        <v>0</v>
      </c>
      <c r="AT135" s="0" t="n">
        <f aca="false">Z135-AJ135</f>
        <v>0</v>
      </c>
      <c r="AU135" s="0" t="n">
        <f aca="false">AA135-AK135</f>
        <v>0</v>
      </c>
      <c r="AV135" s="0" t="n">
        <f aca="false">AB135-AL135</f>
        <v>0</v>
      </c>
      <c r="AW135" s="0" t="n">
        <f aca="false">AC135-AM135</f>
        <v>0</v>
      </c>
      <c r="AX135" s="0" t="n">
        <f aca="false">AD135-AN135</f>
        <v>0</v>
      </c>
      <c r="AY135" s="0" t="n">
        <f aca="false">AE135-AO135</f>
        <v>0</v>
      </c>
      <c r="AZ135" s="0" t="n">
        <f aca="false">MAX(0,MIN(AP135,$BT135-SUMIF($AP$2:$AY$2,"&lt;"&amp;AP$2,$AP135:$AY135)))</f>
        <v>0</v>
      </c>
      <c r="BA135" s="0" t="n">
        <f aca="false">MAX(0,MIN(AQ135,$BT135-SUMIF($AP$2:$AY$2,"&lt;"&amp;AQ$2,$AP135:$AY135)))</f>
        <v>0</v>
      </c>
      <c r="BB135" s="0" t="n">
        <f aca="false">MAX(0,MIN(AR135,$BT135-SUMIF($AP$2:$AY$2,"&lt;"&amp;AR$2,$AP135:$AY135)))</f>
        <v>0</v>
      </c>
      <c r="BC135" s="0" t="n">
        <f aca="false">MAX(0,MIN(AS135,$BT135-SUMIF($AP$2:$AY$2,"&lt;"&amp;AS$2,$AP135:$AY135)))</f>
        <v>0</v>
      </c>
      <c r="BD135" s="0" t="n">
        <f aca="false">MAX(0,MIN(AT135,$BT135-SUMIF($AP$2:$AY$2,"&lt;"&amp;AT$2,$AP135:$AY135)))</f>
        <v>0</v>
      </c>
      <c r="BE135" s="0" t="n">
        <f aca="false">MAX(0,MIN(AU135,$BT135-SUMIF($AP$2:$AY$2,"&lt;"&amp;AU$2,$AP135:$AY135)))</f>
        <v>0</v>
      </c>
      <c r="BF135" s="0" t="n">
        <f aca="false">MAX(0,MIN(AV135,$BT135-SUMIF($AP$2:$AY$2,"&lt;"&amp;AV$2,$AP135:$AY135)))</f>
        <v>0</v>
      </c>
      <c r="BG135" s="0" t="n">
        <f aca="false">MAX(0,MIN(AW135,$BT135-SUMIF($AP$2:$AY$2,"&lt;"&amp;AW$2,$AP135:$AY135)))</f>
        <v>0</v>
      </c>
      <c r="BH135" s="0" t="n">
        <f aca="false">MAX(0,MIN(AX135,$BT135-SUMIF($AP$2:$AY$2,"&lt;"&amp;AX$2,$AP135:$AY135)))</f>
        <v>0</v>
      </c>
      <c r="BI135" s="0" t="n">
        <f aca="false">MAX(0,MIN(AY135,$BT135-SUMIF($AP$2:$AY$2,"&lt;"&amp;AY$2,$AP135:$AY135)))</f>
        <v>0</v>
      </c>
      <c r="BJ135" s="0" t="n">
        <f aca="false">ROUND(V135-AF135-AZ135,2)</f>
        <v>0</v>
      </c>
      <c r="BK135" s="0" t="n">
        <f aca="false">ROUND(W135-AG135-BA135,2)</f>
        <v>0</v>
      </c>
      <c r="BL135" s="0" t="n">
        <f aca="false">ROUND(X135-AH135-BB135,2)</f>
        <v>0</v>
      </c>
      <c r="BM135" s="0" t="n">
        <f aca="false">ROUND(Y135-AI135-BC135,2)</f>
        <v>0</v>
      </c>
      <c r="BN135" s="0" t="n">
        <f aca="false">ROUND(Z135-AJ135-BD135,2)</f>
        <v>0</v>
      </c>
      <c r="BO135" s="0" t="n">
        <f aca="false">ROUND(AA135-AK135-BE135,2)</f>
        <v>0</v>
      </c>
      <c r="BP135" s="0" t="n">
        <f aca="false">ROUND(AB135-AL135-BF135,2)</f>
        <v>0</v>
      </c>
      <c r="BQ135" s="0" t="n">
        <f aca="false">ROUND(AC135-AM135-BG135,2)</f>
        <v>0</v>
      </c>
      <c r="BR135" s="0" t="n">
        <f aca="false">ROUND(AD135-AN135-BH135,2)</f>
        <v>0</v>
      </c>
      <c r="BS135" s="0" t="n">
        <f aca="false">ROUND(AE135-AO135-BI135,2)</f>
        <v>0</v>
      </c>
      <c r="BT135" s="0" t="n">
        <f aca="false">MAX(0,Plan!$C$4-SUM(AF135:AO135))</f>
        <v>650</v>
      </c>
      <c r="BU135" s="0" t="n">
        <f aca="false">ROUND(SUM(BJ135:BS135),2)</f>
        <v>0</v>
      </c>
      <c r="BV135" s="0" t="n">
        <f aca="false">SUM(AF135:AO135)+SUM(AZ135:BI135)</f>
        <v>0</v>
      </c>
      <c r="BW135" s="0" t="n">
        <f aca="false">SUM(L135:U135)</f>
        <v>0</v>
      </c>
    </row>
    <row r="136" customFormat="false" ht="15" hidden="false" customHeight="false" outlineLevel="0" collapsed="false">
      <c r="A136" s="0" t="n">
        <v>131</v>
      </c>
      <c r="B136" s="0" t="n">
        <f aca="false">BJ135</f>
        <v>0</v>
      </c>
      <c r="C136" s="0" t="n">
        <f aca="false">BK135</f>
        <v>0</v>
      </c>
      <c r="D136" s="0" t="n">
        <f aca="false">BL135</f>
        <v>0</v>
      </c>
      <c r="E136" s="0" t="n">
        <f aca="false">BM135</f>
        <v>0</v>
      </c>
      <c r="F136" s="0" t="n">
        <f aca="false">BN135</f>
        <v>0</v>
      </c>
      <c r="G136" s="0" t="n">
        <f aca="false">BO135</f>
        <v>0</v>
      </c>
      <c r="H136" s="0" t="n">
        <f aca="false">BP135</f>
        <v>0</v>
      </c>
      <c r="I136" s="0" t="n">
        <f aca="false">BQ135</f>
        <v>0</v>
      </c>
      <c r="J136" s="0" t="n">
        <f aca="false">BR135</f>
        <v>0</v>
      </c>
      <c r="K136" s="0" t="n">
        <f aca="false">BS135</f>
        <v>0</v>
      </c>
      <c r="L136" s="0" t="n">
        <f aca="false">ROUND(B136*N(Debts!$D$5)/12,2)</f>
        <v>0</v>
      </c>
      <c r="M136" s="0" t="n">
        <f aca="false">ROUND(C136*N(Debts!$D$6)/12,2)</f>
        <v>0</v>
      </c>
      <c r="N136" s="0" t="n">
        <f aca="false">ROUND(D136*N(Debts!$D$7)/12,2)</f>
        <v>0</v>
      </c>
      <c r="O136" s="0" t="n">
        <f aca="false">ROUND(E136*N(Debts!$D$8)/12,2)</f>
        <v>0</v>
      </c>
      <c r="P136" s="0" t="n">
        <f aca="false">ROUND(F136*N(Debts!$D$9)/12,2)</f>
        <v>0</v>
      </c>
      <c r="Q136" s="0" t="n">
        <f aca="false">ROUND(G136*N(Debts!$D$10)/12,2)</f>
        <v>0</v>
      </c>
      <c r="R136" s="0" t="n">
        <f aca="false">ROUND(H136*N(Debts!$D$11)/12,2)</f>
        <v>0</v>
      </c>
      <c r="S136" s="0" t="n">
        <f aca="false">ROUND(I136*N(Debts!$D$12)/12,2)</f>
        <v>0</v>
      </c>
      <c r="T136" s="0" t="n">
        <f aca="false">ROUND(J136*N(Debts!$D$13)/12,2)</f>
        <v>0</v>
      </c>
      <c r="U136" s="0" t="n">
        <f aca="false">ROUND(K136*N(Debts!$D$14)/12,2)</f>
        <v>0</v>
      </c>
      <c r="V136" s="0" t="n">
        <f aca="false">B136+L136</f>
        <v>0</v>
      </c>
      <c r="W136" s="0" t="n">
        <f aca="false">C136+M136</f>
        <v>0</v>
      </c>
      <c r="X136" s="0" t="n">
        <f aca="false">D136+N136</f>
        <v>0</v>
      </c>
      <c r="Y136" s="0" t="n">
        <f aca="false">E136+O136</f>
        <v>0</v>
      </c>
      <c r="Z136" s="0" t="n">
        <f aca="false">F136+P136</f>
        <v>0</v>
      </c>
      <c r="AA136" s="0" t="n">
        <f aca="false">G136+Q136</f>
        <v>0</v>
      </c>
      <c r="AB136" s="0" t="n">
        <f aca="false">H136+R136</f>
        <v>0</v>
      </c>
      <c r="AC136" s="0" t="n">
        <f aca="false">I136+S136</f>
        <v>0</v>
      </c>
      <c r="AD136" s="0" t="n">
        <f aca="false">J136+T136</f>
        <v>0</v>
      </c>
      <c r="AE136" s="0" t="n">
        <f aca="false">K136+U136</f>
        <v>0</v>
      </c>
      <c r="AF136" s="0" t="n">
        <f aca="false">MIN(N(Debts!$E$5),V136)</f>
        <v>0</v>
      </c>
      <c r="AG136" s="0" t="n">
        <f aca="false">MIN(N(Debts!$E$6),W136)</f>
        <v>0</v>
      </c>
      <c r="AH136" s="0" t="n">
        <f aca="false">MIN(N(Debts!$E$7),X136)</f>
        <v>0</v>
      </c>
      <c r="AI136" s="0" t="n">
        <f aca="false">MIN(N(Debts!$E$8),Y136)</f>
        <v>0</v>
      </c>
      <c r="AJ136" s="0" t="n">
        <f aca="false">MIN(N(Debts!$E$9),Z136)</f>
        <v>0</v>
      </c>
      <c r="AK136" s="0" t="n">
        <f aca="false">MIN(N(Debts!$E$10),AA136)</f>
        <v>0</v>
      </c>
      <c r="AL136" s="0" t="n">
        <f aca="false">MIN(N(Debts!$E$11),AB136)</f>
        <v>0</v>
      </c>
      <c r="AM136" s="0" t="n">
        <f aca="false">MIN(N(Debts!$E$12),AC136)</f>
        <v>0</v>
      </c>
      <c r="AN136" s="0" t="n">
        <f aca="false">MIN(N(Debts!$E$13),AD136)</f>
        <v>0</v>
      </c>
      <c r="AO136" s="0" t="n">
        <f aca="false">MIN(N(Debts!$E$14),AE136)</f>
        <v>0</v>
      </c>
      <c r="AP136" s="0" t="n">
        <f aca="false">V136-AF136</f>
        <v>0</v>
      </c>
      <c r="AQ136" s="0" t="n">
        <f aca="false">W136-AG136</f>
        <v>0</v>
      </c>
      <c r="AR136" s="0" t="n">
        <f aca="false">X136-AH136</f>
        <v>0</v>
      </c>
      <c r="AS136" s="0" t="n">
        <f aca="false">Y136-AI136</f>
        <v>0</v>
      </c>
      <c r="AT136" s="0" t="n">
        <f aca="false">Z136-AJ136</f>
        <v>0</v>
      </c>
      <c r="AU136" s="0" t="n">
        <f aca="false">AA136-AK136</f>
        <v>0</v>
      </c>
      <c r="AV136" s="0" t="n">
        <f aca="false">AB136-AL136</f>
        <v>0</v>
      </c>
      <c r="AW136" s="0" t="n">
        <f aca="false">AC136-AM136</f>
        <v>0</v>
      </c>
      <c r="AX136" s="0" t="n">
        <f aca="false">AD136-AN136</f>
        <v>0</v>
      </c>
      <c r="AY136" s="0" t="n">
        <f aca="false">AE136-AO136</f>
        <v>0</v>
      </c>
      <c r="AZ136" s="0" t="n">
        <f aca="false">MAX(0,MIN(AP136,$BT136-SUMIF($AP$2:$AY$2,"&lt;"&amp;AP$2,$AP136:$AY136)))</f>
        <v>0</v>
      </c>
      <c r="BA136" s="0" t="n">
        <f aca="false">MAX(0,MIN(AQ136,$BT136-SUMIF($AP$2:$AY$2,"&lt;"&amp;AQ$2,$AP136:$AY136)))</f>
        <v>0</v>
      </c>
      <c r="BB136" s="0" t="n">
        <f aca="false">MAX(0,MIN(AR136,$BT136-SUMIF($AP$2:$AY$2,"&lt;"&amp;AR$2,$AP136:$AY136)))</f>
        <v>0</v>
      </c>
      <c r="BC136" s="0" t="n">
        <f aca="false">MAX(0,MIN(AS136,$BT136-SUMIF($AP$2:$AY$2,"&lt;"&amp;AS$2,$AP136:$AY136)))</f>
        <v>0</v>
      </c>
      <c r="BD136" s="0" t="n">
        <f aca="false">MAX(0,MIN(AT136,$BT136-SUMIF($AP$2:$AY$2,"&lt;"&amp;AT$2,$AP136:$AY136)))</f>
        <v>0</v>
      </c>
      <c r="BE136" s="0" t="n">
        <f aca="false">MAX(0,MIN(AU136,$BT136-SUMIF($AP$2:$AY$2,"&lt;"&amp;AU$2,$AP136:$AY136)))</f>
        <v>0</v>
      </c>
      <c r="BF136" s="0" t="n">
        <f aca="false">MAX(0,MIN(AV136,$BT136-SUMIF($AP$2:$AY$2,"&lt;"&amp;AV$2,$AP136:$AY136)))</f>
        <v>0</v>
      </c>
      <c r="BG136" s="0" t="n">
        <f aca="false">MAX(0,MIN(AW136,$BT136-SUMIF($AP$2:$AY$2,"&lt;"&amp;AW$2,$AP136:$AY136)))</f>
        <v>0</v>
      </c>
      <c r="BH136" s="0" t="n">
        <f aca="false">MAX(0,MIN(AX136,$BT136-SUMIF($AP$2:$AY$2,"&lt;"&amp;AX$2,$AP136:$AY136)))</f>
        <v>0</v>
      </c>
      <c r="BI136" s="0" t="n">
        <f aca="false">MAX(0,MIN(AY136,$BT136-SUMIF($AP$2:$AY$2,"&lt;"&amp;AY$2,$AP136:$AY136)))</f>
        <v>0</v>
      </c>
      <c r="BJ136" s="0" t="n">
        <f aca="false">ROUND(V136-AF136-AZ136,2)</f>
        <v>0</v>
      </c>
      <c r="BK136" s="0" t="n">
        <f aca="false">ROUND(W136-AG136-BA136,2)</f>
        <v>0</v>
      </c>
      <c r="BL136" s="0" t="n">
        <f aca="false">ROUND(X136-AH136-BB136,2)</f>
        <v>0</v>
      </c>
      <c r="BM136" s="0" t="n">
        <f aca="false">ROUND(Y136-AI136-BC136,2)</f>
        <v>0</v>
      </c>
      <c r="BN136" s="0" t="n">
        <f aca="false">ROUND(Z136-AJ136-BD136,2)</f>
        <v>0</v>
      </c>
      <c r="BO136" s="0" t="n">
        <f aca="false">ROUND(AA136-AK136-BE136,2)</f>
        <v>0</v>
      </c>
      <c r="BP136" s="0" t="n">
        <f aca="false">ROUND(AB136-AL136-BF136,2)</f>
        <v>0</v>
      </c>
      <c r="BQ136" s="0" t="n">
        <f aca="false">ROUND(AC136-AM136-BG136,2)</f>
        <v>0</v>
      </c>
      <c r="BR136" s="0" t="n">
        <f aca="false">ROUND(AD136-AN136-BH136,2)</f>
        <v>0</v>
      </c>
      <c r="BS136" s="0" t="n">
        <f aca="false">ROUND(AE136-AO136-BI136,2)</f>
        <v>0</v>
      </c>
      <c r="BT136" s="0" t="n">
        <f aca="false">MAX(0,Plan!$C$4-SUM(AF136:AO136))</f>
        <v>650</v>
      </c>
      <c r="BU136" s="0" t="n">
        <f aca="false">ROUND(SUM(BJ136:BS136),2)</f>
        <v>0</v>
      </c>
      <c r="BV136" s="0" t="n">
        <f aca="false">SUM(AF136:AO136)+SUM(AZ136:BI136)</f>
        <v>0</v>
      </c>
      <c r="BW136" s="0" t="n">
        <f aca="false">SUM(L136:U136)</f>
        <v>0</v>
      </c>
    </row>
    <row r="137" customFormat="false" ht="15" hidden="false" customHeight="false" outlineLevel="0" collapsed="false">
      <c r="A137" s="0" t="n">
        <v>132</v>
      </c>
      <c r="B137" s="0" t="n">
        <f aca="false">BJ136</f>
        <v>0</v>
      </c>
      <c r="C137" s="0" t="n">
        <f aca="false">BK136</f>
        <v>0</v>
      </c>
      <c r="D137" s="0" t="n">
        <f aca="false">BL136</f>
        <v>0</v>
      </c>
      <c r="E137" s="0" t="n">
        <f aca="false">BM136</f>
        <v>0</v>
      </c>
      <c r="F137" s="0" t="n">
        <f aca="false">BN136</f>
        <v>0</v>
      </c>
      <c r="G137" s="0" t="n">
        <f aca="false">BO136</f>
        <v>0</v>
      </c>
      <c r="H137" s="0" t="n">
        <f aca="false">BP136</f>
        <v>0</v>
      </c>
      <c r="I137" s="0" t="n">
        <f aca="false">BQ136</f>
        <v>0</v>
      </c>
      <c r="J137" s="0" t="n">
        <f aca="false">BR136</f>
        <v>0</v>
      </c>
      <c r="K137" s="0" t="n">
        <f aca="false">BS136</f>
        <v>0</v>
      </c>
      <c r="L137" s="0" t="n">
        <f aca="false">ROUND(B137*N(Debts!$D$5)/12,2)</f>
        <v>0</v>
      </c>
      <c r="M137" s="0" t="n">
        <f aca="false">ROUND(C137*N(Debts!$D$6)/12,2)</f>
        <v>0</v>
      </c>
      <c r="N137" s="0" t="n">
        <f aca="false">ROUND(D137*N(Debts!$D$7)/12,2)</f>
        <v>0</v>
      </c>
      <c r="O137" s="0" t="n">
        <f aca="false">ROUND(E137*N(Debts!$D$8)/12,2)</f>
        <v>0</v>
      </c>
      <c r="P137" s="0" t="n">
        <f aca="false">ROUND(F137*N(Debts!$D$9)/12,2)</f>
        <v>0</v>
      </c>
      <c r="Q137" s="0" t="n">
        <f aca="false">ROUND(G137*N(Debts!$D$10)/12,2)</f>
        <v>0</v>
      </c>
      <c r="R137" s="0" t="n">
        <f aca="false">ROUND(H137*N(Debts!$D$11)/12,2)</f>
        <v>0</v>
      </c>
      <c r="S137" s="0" t="n">
        <f aca="false">ROUND(I137*N(Debts!$D$12)/12,2)</f>
        <v>0</v>
      </c>
      <c r="T137" s="0" t="n">
        <f aca="false">ROUND(J137*N(Debts!$D$13)/12,2)</f>
        <v>0</v>
      </c>
      <c r="U137" s="0" t="n">
        <f aca="false">ROUND(K137*N(Debts!$D$14)/12,2)</f>
        <v>0</v>
      </c>
      <c r="V137" s="0" t="n">
        <f aca="false">B137+L137</f>
        <v>0</v>
      </c>
      <c r="W137" s="0" t="n">
        <f aca="false">C137+M137</f>
        <v>0</v>
      </c>
      <c r="X137" s="0" t="n">
        <f aca="false">D137+N137</f>
        <v>0</v>
      </c>
      <c r="Y137" s="0" t="n">
        <f aca="false">E137+O137</f>
        <v>0</v>
      </c>
      <c r="Z137" s="0" t="n">
        <f aca="false">F137+P137</f>
        <v>0</v>
      </c>
      <c r="AA137" s="0" t="n">
        <f aca="false">G137+Q137</f>
        <v>0</v>
      </c>
      <c r="AB137" s="0" t="n">
        <f aca="false">H137+R137</f>
        <v>0</v>
      </c>
      <c r="AC137" s="0" t="n">
        <f aca="false">I137+S137</f>
        <v>0</v>
      </c>
      <c r="AD137" s="0" t="n">
        <f aca="false">J137+T137</f>
        <v>0</v>
      </c>
      <c r="AE137" s="0" t="n">
        <f aca="false">K137+U137</f>
        <v>0</v>
      </c>
      <c r="AF137" s="0" t="n">
        <f aca="false">MIN(N(Debts!$E$5),V137)</f>
        <v>0</v>
      </c>
      <c r="AG137" s="0" t="n">
        <f aca="false">MIN(N(Debts!$E$6),W137)</f>
        <v>0</v>
      </c>
      <c r="AH137" s="0" t="n">
        <f aca="false">MIN(N(Debts!$E$7),X137)</f>
        <v>0</v>
      </c>
      <c r="AI137" s="0" t="n">
        <f aca="false">MIN(N(Debts!$E$8),Y137)</f>
        <v>0</v>
      </c>
      <c r="AJ137" s="0" t="n">
        <f aca="false">MIN(N(Debts!$E$9),Z137)</f>
        <v>0</v>
      </c>
      <c r="AK137" s="0" t="n">
        <f aca="false">MIN(N(Debts!$E$10),AA137)</f>
        <v>0</v>
      </c>
      <c r="AL137" s="0" t="n">
        <f aca="false">MIN(N(Debts!$E$11),AB137)</f>
        <v>0</v>
      </c>
      <c r="AM137" s="0" t="n">
        <f aca="false">MIN(N(Debts!$E$12),AC137)</f>
        <v>0</v>
      </c>
      <c r="AN137" s="0" t="n">
        <f aca="false">MIN(N(Debts!$E$13),AD137)</f>
        <v>0</v>
      </c>
      <c r="AO137" s="0" t="n">
        <f aca="false">MIN(N(Debts!$E$14),AE137)</f>
        <v>0</v>
      </c>
      <c r="AP137" s="0" t="n">
        <f aca="false">V137-AF137</f>
        <v>0</v>
      </c>
      <c r="AQ137" s="0" t="n">
        <f aca="false">W137-AG137</f>
        <v>0</v>
      </c>
      <c r="AR137" s="0" t="n">
        <f aca="false">X137-AH137</f>
        <v>0</v>
      </c>
      <c r="AS137" s="0" t="n">
        <f aca="false">Y137-AI137</f>
        <v>0</v>
      </c>
      <c r="AT137" s="0" t="n">
        <f aca="false">Z137-AJ137</f>
        <v>0</v>
      </c>
      <c r="AU137" s="0" t="n">
        <f aca="false">AA137-AK137</f>
        <v>0</v>
      </c>
      <c r="AV137" s="0" t="n">
        <f aca="false">AB137-AL137</f>
        <v>0</v>
      </c>
      <c r="AW137" s="0" t="n">
        <f aca="false">AC137-AM137</f>
        <v>0</v>
      </c>
      <c r="AX137" s="0" t="n">
        <f aca="false">AD137-AN137</f>
        <v>0</v>
      </c>
      <c r="AY137" s="0" t="n">
        <f aca="false">AE137-AO137</f>
        <v>0</v>
      </c>
      <c r="AZ137" s="0" t="n">
        <f aca="false">MAX(0,MIN(AP137,$BT137-SUMIF($AP$2:$AY$2,"&lt;"&amp;AP$2,$AP137:$AY137)))</f>
        <v>0</v>
      </c>
      <c r="BA137" s="0" t="n">
        <f aca="false">MAX(0,MIN(AQ137,$BT137-SUMIF($AP$2:$AY$2,"&lt;"&amp;AQ$2,$AP137:$AY137)))</f>
        <v>0</v>
      </c>
      <c r="BB137" s="0" t="n">
        <f aca="false">MAX(0,MIN(AR137,$BT137-SUMIF($AP$2:$AY$2,"&lt;"&amp;AR$2,$AP137:$AY137)))</f>
        <v>0</v>
      </c>
      <c r="BC137" s="0" t="n">
        <f aca="false">MAX(0,MIN(AS137,$BT137-SUMIF($AP$2:$AY$2,"&lt;"&amp;AS$2,$AP137:$AY137)))</f>
        <v>0</v>
      </c>
      <c r="BD137" s="0" t="n">
        <f aca="false">MAX(0,MIN(AT137,$BT137-SUMIF($AP$2:$AY$2,"&lt;"&amp;AT$2,$AP137:$AY137)))</f>
        <v>0</v>
      </c>
      <c r="BE137" s="0" t="n">
        <f aca="false">MAX(0,MIN(AU137,$BT137-SUMIF($AP$2:$AY$2,"&lt;"&amp;AU$2,$AP137:$AY137)))</f>
        <v>0</v>
      </c>
      <c r="BF137" s="0" t="n">
        <f aca="false">MAX(0,MIN(AV137,$BT137-SUMIF($AP$2:$AY$2,"&lt;"&amp;AV$2,$AP137:$AY137)))</f>
        <v>0</v>
      </c>
      <c r="BG137" s="0" t="n">
        <f aca="false">MAX(0,MIN(AW137,$BT137-SUMIF($AP$2:$AY$2,"&lt;"&amp;AW$2,$AP137:$AY137)))</f>
        <v>0</v>
      </c>
      <c r="BH137" s="0" t="n">
        <f aca="false">MAX(0,MIN(AX137,$BT137-SUMIF($AP$2:$AY$2,"&lt;"&amp;AX$2,$AP137:$AY137)))</f>
        <v>0</v>
      </c>
      <c r="BI137" s="0" t="n">
        <f aca="false">MAX(0,MIN(AY137,$BT137-SUMIF($AP$2:$AY$2,"&lt;"&amp;AY$2,$AP137:$AY137)))</f>
        <v>0</v>
      </c>
      <c r="BJ137" s="0" t="n">
        <f aca="false">ROUND(V137-AF137-AZ137,2)</f>
        <v>0</v>
      </c>
      <c r="BK137" s="0" t="n">
        <f aca="false">ROUND(W137-AG137-BA137,2)</f>
        <v>0</v>
      </c>
      <c r="BL137" s="0" t="n">
        <f aca="false">ROUND(X137-AH137-BB137,2)</f>
        <v>0</v>
      </c>
      <c r="BM137" s="0" t="n">
        <f aca="false">ROUND(Y137-AI137-BC137,2)</f>
        <v>0</v>
      </c>
      <c r="BN137" s="0" t="n">
        <f aca="false">ROUND(Z137-AJ137-BD137,2)</f>
        <v>0</v>
      </c>
      <c r="BO137" s="0" t="n">
        <f aca="false">ROUND(AA137-AK137-BE137,2)</f>
        <v>0</v>
      </c>
      <c r="BP137" s="0" t="n">
        <f aca="false">ROUND(AB137-AL137-BF137,2)</f>
        <v>0</v>
      </c>
      <c r="BQ137" s="0" t="n">
        <f aca="false">ROUND(AC137-AM137-BG137,2)</f>
        <v>0</v>
      </c>
      <c r="BR137" s="0" t="n">
        <f aca="false">ROUND(AD137-AN137-BH137,2)</f>
        <v>0</v>
      </c>
      <c r="BS137" s="0" t="n">
        <f aca="false">ROUND(AE137-AO137-BI137,2)</f>
        <v>0</v>
      </c>
      <c r="BT137" s="0" t="n">
        <f aca="false">MAX(0,Plan!$C$4-SUM(AF137:AO137))</f>
        <v>650</v>
      </c>
      <c r="BU137" s="0" t="n">
        <f aca="false">ROUND(SUM(BJ137:BS137),2)</f>
        <v>0</v>
      </c>
      <c r="BV137" s="0" t="n">
        <f aca="false">SUM(AF137:AO137)+SUM(AZ137:BI137)</f>
        <v>0</v>
      </c>
      <c r="BW137" s="0" t="n">
        <f aca="false">SUM(L137:U137)</f>
        <v>0</v>
      </c>
    </row>
    <row r="138" customFormat="false" ht="15" hidden="false" customHeight="false" outlineLevel="0" collapsed="false">
      <c r="A138" s="0" t="n">
        <v>133</v>
      </c>
      <c r="B138" s="0" t="n">
        <f aca="false">BJ137</f>
        <v>0</v>
      </c>
      <c r="C138" s="0" t="n">
        <f aca="false">BK137</f>
        <v>0</v>
      </c>
      <c r="D138" s="0" t="n">
        <f aca="false">BL137</f>
        <v>0</v>
      </c>
      <c r="E138" s="0" t="n">
        <f aca="false">BM137</f>
        <v>0</v>
      </c>
      <c r="F138" s="0" t="n">
        <f aca="false">BN137</f>
        <v>0</v>
      </c>
      <c r="G138" s="0" t="n">
        <f aca="false">BO137</f>
        <v>0</v>
      </c>
      <c r="H138" s="0" t="n">
        <f aca="false">BP137</f>
        <v>0</v>
      </c>
      <c r="I138" s="0" t="n">
        <f aca="false">BQ137</f>
        <v>0</v>
      </c>
      <c r="J138" s="0" t="n">
        <f aca="false">BR137</f>
        <v>0</v>
      </c>
      <c r="K138" s="0" t="n">
        <f aca="false">BS137</f>
        <v>0</v>
      </c>
      <c r="L138" s="0" t="n">
        <f aca="false">ROUND(B138*N(Debts!$D$5)/12,2)</f>
        <v>0</v>
      </c>
      <c r="M138" s="0" t="n">
        <f aca="false">ROUND(C138*N(Debts!$D$6)/12,2)</f>
        <v>0</v>
      </c>
      <c r="N138" s="0" t="n">
        <f aca="false">ROUND(D138*N(Debts!$D$7)/12,2)</f>
        <v>0</v>
      </c>
      <c r="O138" s="0" t="n">
        <f aca="false">ROUND(E138*N(Debts!$D$8)/12,2)</f>
        <v>0</v>
      </c>
      <c r="P138" s="0" t="n">
        <f aca="false">ROUND(F138*N(Debts!$D$9)/12,2)</f>
        <v>0</v>
      </c>
      <c r="Q138" s="0" t="n">
        <f aca="false">ROUND(G138*N(Debts!$D$10)/12,2)</f>
        <v>0</v>
      </c>
      <c r="R138" s="0" t="n">
        <f aca="false">ROUND(H138*N(Debts!$D$11)/12,2)</f>
        <v>0</v>
      </c>
      <c r="S138" s="0" t="n">
        <f aca="false">ROUND(I138*N(Debts!$D$12)/12,2)</f>
        <v>0</v>
      </c>
      <c r="T138" s="0" t="n">
        <f aca="false">ROUND(J138*N(Debts!$D$13)/12,2)</f>
        <v>0</v>
      </c>
      <c r="U138" s="0" t="n">
        <f aca="false">ROUND(K138*N(Debts!$D$14)/12,2)</f>
        <v>0</v>
      </c>
      <c r="V138" s="0" t="n">
        <f aca="false">B138+L138</f>
        <v>0</v>
      </c>
      <c r="W138" s="0" t="n">
        <f aca="false">C138+M138</f>
        <v>0</v>
      </c>
      <c r="X138" s="0" t="n">
        <f aca="false">D138+N138</f>
        <v>0</v>
      </c>
      <c r="Y138" s="0" t="n">
        <f aca="false">E138+O138</f>
        <v>0</v>
      </c>
      <c r="Z138" s="0" t="n">
        <f aca="false">F138+P138</f>
        <v>0</v>
      </c>
      <c r="AA138" s="0" t="n">
        <f aca="false">G138+Q138</f>
        <v>0</v>
      </c>
      <c r="AB138" s="0" t="n">
        <f aca="false">H138+R138</f>
        <v>0</v>
      </c>
      <c r="AC138" s="0" t="n">
        <f aca="false">I138+S138</f>
        <v>0</v>
      </c>
      <c r="AD138" s="0" t="n">
        <f aca="false">J138+T138</f>
        <v>0</v>
      </c>
      <c r="AE138" s="0" t="n">
        <f aca="false">K138+U138</f>
        <v>0</v>
      </c>
      <c r="AF138" s="0" t="n">
        <f aca="false">MIN(N(Debts!$E$5),V138)</f>
        <v>0</v>
      </c>
      <c r="AG138" s="0" t="n">
        <f aca="false">MIN(N(Debts!$E$6),W138)</f>
        <v>0</v>
      </c>
      <c r="AH138" s="0" t="n">
        <f aca="false">MIN(N(Debts!$E$7),X138)</f>
        <v>0</v>
      </c>
      <c r="AI138" s="0" t="n">
        <f aca="false">MIN(N(Debts!$E$8),Y138)</f>
        <v>0</v>
      </c>
      <c r="AJ138" s="0" t="n">
        <f aca="false">MIN(N(Debts!$E$9),Z138)</f>
        <v>0</v>
      </c>
      <c r="AK138" s="0" t="n">
        <f aca="false">MIN(N(Debts!$E$10),AA138)</f>
        <v>0</v>
      </c>
      <c r="AL138" s="0" t="n">
        <f aca="false">MIN(N(Debts!$E$11),AB138)</f>
        <v>0</v>
      </c>
      <c r="AM138" s="0" t="n">
        <f aca="false">MIN(N(Debts!$E$12),AC138)</f>
        <v>0</v>
      </c>
      <c r="AN138" s="0" t="n">
        <f aca="false">MIN(N(Debts!$E$13),AD138)</f>
        <v>0</v>
      </c>
      <c r="AO138" s="0" t="n">
        <f aca="false">MIN(N(Debts!$E$14),AE138)</f>
        <v>0</v>
      </c>
      <c r="AP138" s="0" t="n">
        <f aca="false">V138-AF138</f>
        <v>0</v>
      </c>
      <c r="AQ138" s="0" t="n">
        <f aca="false">W138-AG138</f>
        <v>0</v>
      </c>
      <c r="AR138" s="0" t="n">
        <f aca="false">X138-AH138</f>
        <v>0</v>
      </c>
      <c r="AS138" s="0" t="n">
        <f aca="false">Y138-AI138</f>
        <v>0</v>
      </c>
      <c r="AT138" s="0" t="n">
        <f aca="false">Z138-AJ138</f>
        <v>0</v>
      </c>
      <c r="AU138" s="0" t="n">
        <f aca="false">AA138-AK138</f>
        <v>0</v>
      </c>
      <c r="AV138" s="0" t="n">
        <f aca="false">AB138-AL138</f>
        <v>0</v>
      </c>
      <c r="AW138" s="0" t="n">
        <f aca="false">AC138-AM138</f>
        <v>0</v>
      </c>
      <c r="AX138" s="0" t="n">
        <f aca="false">AD138-AN138</f>
        <v>0</v>
      </c>
      <c r="AY138" s="0" t="n">
        <f aca="false">AE138-AO138</f>
        <v>0</v>
      </c>
      <c r="AZ138" s="0" t="n">
        <f aca="false">MAX(0,MIN(AP138,$BT138-SUMIF($AP$2:$AY$2,"&lt;"&amp;AP$2,$AP138:$AY138)))</f>
        <v>0</v>
      </c>
      <c r="BA138" s="0" t="n">
        <f aca="false">MAX(0,MIN(AQ138,$BT138-SUMIF($AP$2:$AY$2,"&lt;"&amp;AQ$2,$AP138:$AY138)))</f>
        <v>0</v>
      </c>
      <c r="BB138" s="0" t="n">
        <f aca="false">MAX(0,MIN(AR138,$BT138-SUMIF($AP$2:$AY$2,"&lt;"&amp;AR$2,$AP138:$AY138)))</f>
        <v>0</v>
      </c>
      <c r="BC138" s="0" t="n">
        <f aca="false">MAX(0,MIN(AS138,$BT138-SUMIF($AP$2:$AY$2,"&lt;"&amp;AS$2,$AP138:$AY138)))</f>
        <v>0</v>
      </c>
      <c r="BD138" s="0" t="n">
        <f aca="false">MAX(0,MIN(AT138,$BT138-SUMIF($AP$2:$AY$2,"&lt;"&amp;AT$2,$AP138:$AY138)))</f>
        <v>0</v>
      </c>
      <c r="BE138" s="0" t="n">
        <f aca="false">MAX(0,MIN(AU138,$BT138-SUMIF($AP$2:$AY$2,"&lt;"&amp;AU$2,$AP138:$AY138)))</f>
        <v>0</v>
      </c>
      <c r="BF138" s="0" t="n">
        <f aca="false">MAX(0,MIN(AV138,$BT138-SUMIF($AP$2:$AY$2,"&lt;"&amp;AV$2,$AP138:$AY138)))</f>
        <v>0</v>
      </c>
      <c r="BG138" s="0" t="n">
        <f aca="false">MAX(0,MIN(AW138,$BT138-SUMIF($AP$2:$AY$2,"&lt;"&amp;AW$2,$AP138:$AY138)))</f>
        <v>0</v>
      </c>
      <c r="BH138" s="0" t="n">
        <f aca="false">MAX(0,MIN(AX138,$BT138-SUMIF($AP$2:$AY$2,"&lt;"&amp;AX$2,$AP138:$AY138)))</f>
        <v>0</v>
      </c>
      <c r="BI138" s="0" t="n">
        <f aca="false">MAX(0,MIN(AY138,$BT138-SUMIF($AP$2:$AY$2,"&lt;"&amp;AY$2,$AP138:$AY138)))</f>
        <v>0</v>
      </c>
      <c r="BJ138" s="0" t="n">
        <f aca="false">ROUND(V138-AF138-AZ138,2)</f>
        <v>0</v>
      </c>
      <c r="BK138" s="0" t="n">
        <f aca="false">ROUND(W138-AG138-BA138,2)</f>
        <v>0</v>
      </c>
      <c r="BL138" s="0" t="n">
        <f aca="false">ROUND(X138-AH138-BB138,2)</f>
        <v>0</v>
      </c>
      <c r="BM138" s="0" t="n">
        <f aca="false">ROUND(Y138-AI138-BC138,2)</f>
        <v>0</v>
      </c>
      <c r="BN138" s="0" t="n">
        <f aca="false">ROUND(Z138-AJ138-BD138,2)</f>
        <v>0</v>
      </c>
      <c r="BO138" s="0" t="n">
        <f aca="false">ROUND(AA138-AK138-BE138,2)</f>
        <v>0</v>
      </c>
      <c r="BP138" s="0" t="n">
        <f aca="false">ROUND(AB138-AL138-BF138,2)</f>
        <v>0</v>
      </c>
      <c r="BQ138" s="0" t="n">
        <f aca="false">ROUND(AC138-AM138-BG138,2)</f>
        <v>0</v>
      </c>
      <c r="BR138" s="0" t="n">
        <f aca="false">ROUND(AD138-AN138-BH138,2)</f>
        <v>0</v>
      </c>
      <c r="BS138" s="0" t="n">
        <f aca="false">ROUND(AE138-AO138-BI138,2)</f>
        <v>0</v>
      </c>
      <c r="BT138" s="0" t="n">
        <f aca="false">MAX(0,Plan!$C$4-SUM(AF138:AO138))</f>
        <v>650</v>
      </c>
      <c r="BU138" s="0" t="n">
        <f aca="false">ROUND(SUM(BJ138:BS138),2)</f>
        <v>0</v>
      </c>
      <c r="BV138" s="0" t="n">
        <f aca="false">SUM(AF138:AO138)+SUM(AZ138:BI138)</f>
        <v>0</v>
      </c>
      <c r="BW138" s="0" t="n">
        <f aca="false">SUM(L138:U138)</f>
        <v>0</v>
      </c>
    </row>
    <row r="139" customFormat="false" ht="15" hidden="false" customHeight="false" outlineLevel="0" collapsed="false">
      <c r="A139" s="0" t="n">
        <v>134</v>
      </c>
      <c r="B139" s="0" t="n">
        <f aca="false">BJ138</f>
        <v>0</v>
      </c>
      <c r="C139" s="0" t="n">
        <f aca="false">BK138</f>
        <v>0</v>
      </c>
      <c r="D139" s="0" t="n">
        <f aca="false">BL138</f>
        <v>0</v>
      </c>
      <c r="E139" s="0" t="n">
        <f aca="false">BM138</f>
        <v>0</v>
      </c>
      <c r="F139" s="0" t="n">
        <f aca="false">BN138</f>
        <v>0</v>
      </c>
      <c r="G139" s="0" t="n">
        <f aca="false">BO138</f>
        <v>0</v>
      </c>
      <c r="H139" s="0" t="n">
        <f aca="false">BP138</f>
        <v>0</v>
      </c>
      <c r="I139" s="0" t="n">
        <f aca="false">BQ138</f>
        <v>0</v>
      </c>
      <c r="J139" s="0" t="n">
        <f aca="false">BR138</f>
        <v>0</v>
      </c>
      <c r="K139" s="0" t="n">
        <f aca="false">BS138</f>
        <v>0</v>
      </c>
      <c r="L139" s="0" t="n">
        <f aca="false">ROUND(B139*N(Debts!$D$5)/12,2)</f>
        <v>0</v>
      </c>
      <c r="M139" s="0" t="n">
        <f aca="false">ROUND(C139*N(Debts!$D$6)/12,2)</f>
        <v>0</v>
      </c>
      <c r="N139" s="0" t="n">
        <f aca="false">ROUND(D139*N(Debts!$D$7)/12,2)</f>
        <v>0</v>
      </c>
      <c r="O139" s="0" t="n">
        <f aca="false">ROUND(E139*N(Debts!$D$8)/12,2)</f>
        <v>0</v>
      </c>
      <c r="P139" s="0" t="n">
        <f aca="false">ROUND(F139*N(Debts!$D$9)/12,2)</f>
        <v>0</v>
      </c>
      <c r="Q139" s="0" t="n">
        <f aca="false">ROUND(G139*N(Debts!$D$10)/12,2)</f>
        <v>0</v>
      </c>
      <c r="R139" s="0" t="n">
        <f aca="false">ROUND(H139*N(Debts!$D$11)/12,2)</f>
        <v>0</v>
      </c>
      <c r="S139" s="0" t="n">
        <f aca="false">ROUND(I139*N(Debts!$D$12)/12,2)</f>
        <v>0</v>
      </c>
      <c r="T139" s="0" t="n">
        <f aca="false">ROUND(J139*N(Debts!$D$13)/12,2)</f>
        <v>0</v>
      </c>
      <c r="U139" s="0" t="n">
        <f aca="false">ROUND(K139*N(Debts!$D$14)/12,2)</f>
        <v>0</v>
      </c>
      <c r="V139" s="0" t="n">
        <f aca="false">B139+L139</f>
        <v>0</v>
      </c>
      <c r="W139" s="0" t="n">
        <f aca="false">C139+M139</f>
        <v>0</v>
      </c>
      <c r="X139" s="0" t="n">
        <f aca="false">D139+N139</f>
        <v>0</v>
      </c>
      <c r="Y139" s="0" t="n">
        <f aca="false">E139+O139</f>
        <v>0</v>
      </c>
      <c r="Z139" s="0" t="n">
        <f aca="false">F139+P139</f>
        <v>0</v>
      </c>
      <c r="AA139" s="0" t="n">
        <f aca="false">G139+Q139</f>
        <v>0</v>
      </c>
      <c r="AB139" s="0" t="n">
        <f aca="false">H139+R139</f>
        <v>0</v>
      </c>
      <c r="AC139" s="0" t="n">
        <f aca="false">I139+S139</f>
        <v>0</v>
      </c>
      <c r="AD139" s="0" t="n">
        <f aca="false">J139+T139</f>
        <v>0</v>
      </c>
      <c r="AE139" s="0" t="n">
        <f aca="false">K139+U139</f>
        <v>0</v>
      </c>
      <c r="AF139" s="0" t="n">
        <f aca="false">MIN(N(Debts!$E$5),V139)</f>
        <v>0</v>
      </c>
      <c r="AG139" s="0" t="n">
        <f aca="false">MIN(N(Debts!$E$6),W139)</f>
        <v>0</v>
      </c>
      <c r="AH139" s="0" t="n">
        <f aca="false">MIN(N(Debts!$E$7),X139)</f>
        <v>0</v>
      </c>
      <c r="AI139" s="0" t="n">
        <f aca="false">MIN(N(Debts!$E$8),Y139)</f>
        <v>0</v>
      </c>
      <c r="AJ139" s="0" t="n">
        <f aca="false">MIN(N(Debts!$E$9),Z139)</f>
        <v>0</v>
      </c>
      <c r="AK139" s="0" t="n">
        <f aca="false">MIN(N(Debts!$E$10),AA139)</f>
        <v>0</v>
      </c>
      <c r="AL139" s="0" t="n">
        <f aca="false">MIN(N(Debts!$E$11),AB139)</f>
        <v>0</v>
      </c>
      <c r="AM139" s="0" t="n">
        <f aca="false">MIN(N(Debts!$E$12),AC139)</f>
        <v>0</v>
      </c>
      <c r="AN139" s="0" t="n">
        <f aca="false">MIN(N(Debts!$E$13),AD139)</f>
        <v>0</v>
      </c>
      <c r="AO139" s="0" t="n">
        <f aca="false">MIN(N(Debts!$E$14),AE139)</f>
        <v>0</v>
      </c>
      <c r="AP139" s="0" t="n">
        <f aca="false">V139-AF139</f>
        <v>0</v>
      </c>
      <c r="AQ139" s="0" t="n">
        <f aca="false">W139-AG139</f>
        <v>0</v>
      </c>
      <c r="AR139" s="0" t="n">
        <f aca="false">X139-AH139</f>
        <v>0</v>
      </c>
      <c r="AS139" s="0" t="n">
        <f aca="false">Y139-AI139</f>
        <v>0</v>
      </c>
      <c r="AT139" s="0" t="n">
        <f aca="false">Z139-AJ139</f>
        <v>0</v>
      </c>
      <c r="AU139" s="0" t="n">
        <f aca="false">AA139-AK139</f>
        <v>0</v>
      </c>
      <c r="AV139" s="0" t="n">
        <f aca="false">AB139-AL139</f>
        <v>0</v>
      </c>
      <c r="AW139" s="0" t="n">
        <f aca="false">AC139-AM139</f>
        <v>0</v>
      </c>
      <c r="AX139" s="0" t="n">
        <f aca="false">AD139-AN139</f>
        <v>0</v>
      </c>
      <c r="AY139" s="0" t="n">
        <f aca="false">AE139-AO139</f>
        <v>0</v>
      </c>
      <c r="AZ139" s="0" t="n">
        <f aca="false">MAX(0,MIN(AP139,$BT139-SUMIF($AP$2:$AY$2,"&lt;"&amp;AP$2,$AP139:$AY139)))</f>
        <v>0</v>
      </c>
      <c r="BA139" s="0" t="n">
        <f aca="false">MAX(0,MIN(AQ139,$BT139-SUMIF($AP$2:$AY$2,"&lt;"&amp;AQ$2,$AP139:$AY139)))</f>
        <v>0</v>
      </c>
      <c r="BB139" s="0" t="n">
        <f aca="false">MAX(0,MIN(AR139,$BT139-SUMIF($AP$2:$AY$2,"&lt;"&amp;AR$2,$AP139:$AY139)))</f>
        <v>0</v>
      </c>
      <c r="BC139" s="0" t="n">
        <f aca="false">MAX(0,MIN(AS139,$BT139-SUMIF($AP$2:$AY$2,"&lt;"&amp;AS$2,$AP139:$AY139)))</f>
        <v>0</v>
      </c>
      <c r="BD139" s="0" t="n">
        <f aca="false">MAX(0,MIN(AT139,$BT139-SUMIF($AP$2:$AY$2,"&lt;"&amp;AT$2,$AP139:$AY139)))</f>
        <v>0</v>
      </c>
      <c r="BE139" s="0" t="n">
        <f aca="false">MAX(0,MIN(AU139,$BT139-SUMIF($AP$2:$AY$2,"&lt;"&amp;AU$2,$AP139:$AY139)))</f>
        <v>0</v>
      </c>
      <c r="BF139" s="0" t="n">
        <f aca="false">MAX(0,MIN(AV139,$BT139-SUMIF($AP$2:$AY$2,"&lt;"&amp;AV$2,$AP139:$AY139)))</f>
        <v>0</v>
      </c>
      <c r="BG139" s="0" t="n">
        <f aca="false">MAX(0,MIN(AW139,$BT139-SUMIF($AP$2:$AY$2,"&lt;"&amp;AW$2,$AP139:$AY139)))</f>
        <v>0</v>
      </c>
      <c r="BH139" s="0" t="n">
        <f aca="false">MAX(0,MIN(AX139,$BT139-SUMIF($AP$2:$AY$2,"&lt;"&amp;AX$2,$AP139:$AY139)))</f>
        <v>0</v>
      </c>
      <c r="BI139" s="0" t="n">
        <f aca="false">MAX(0,MIN(AY139,$BT139-SUMIF($AP$2:$AY$2,"&lt;"&amp;AY$2,$AP139:$AY139)))</f>
        <v>0</v>
      </c>
      <c r="BJ139" s="0" t="n">
        <f aca="false">ROUND(V139-AF139-AZ139,2)</f>
        <v>0</v>
      </c>
      <c r="BK139" s="0" t="n">
        <f aca="false">ROUND(W139-AG139-BA139,2)</f>
        <v>0</v>
      </c>
      <c r="BL139" s="0" t="n">
        <f aca="false">ROUND(X139-AH139-BB139,2)</f>
        <v>0</v>
      </c>
      <c r="BM139" s="0" t="n">
        <f aca="false">ROUND(Y139-AI139-BC139,2)</f>
        <v>0</v>
      </c>
      <c r="BN139" s="0" t="n">
        <f aca="false">ROUND(Z139-AJ139-BD139,2)</f>
        <v>0</v>
      </c>
      <c r="BO139" s="0" t="n">
        <f aca="false">ROUND(AA139-AK139-BE139,2)</f>
        <v>0</v>
      </c>
      <c r="BP139" s="0" t="n">
        <f aca="false">ROUND(AB139-AL139-BF139,2)</f>
        <v>0</v>
      </c>
      <c r="BQ139" s="0" t="n">
        <f aca="false">ROUND(AC139-AM139-BG139,2)</f>
        <v>0</v>
      </c>
      <c r="BR139" s="0" t="n">
        <f aca="false">ROUND(AD139-AN139-BH139,2)</f>
        <v>0</v>
      </c>
      <c r="BS139" s="0" t="n">
        <f aca="false">ROUND(AE139-AO139-BI139,2)</f>
        <v>0</v>
      </c>
      <c r="BT139" s="0" t="n">
        <f aca="false">MAX(0,Plan!$C$4-SUM(AF139:AO139))</f>
        <v>650</v>
      </c>
      <c r="BU139" s="0" t="n">
        <f aca="false">ROUND(SUM(BJ139:BS139),2)</f>
        <v>0</v>
      </c>
      <c r="BV139" s="0" t="n">
        <f aca="false">SUM(AF139:AO139)+SUM(AZ139:BI139)</f>
        <v>0</v>
      </c>
      <c r="BW139" s="0" t="n">
        <f aca="false">SUM(L139:U139)</f>
        <v>0</v>
      </c>
    </row>
    <row r="140" customFormat="false" ht="15" hidden="false" customHeight="false" outlineLevel="0" collapsed="false">
      <c r="A140" s="0" t="n">
        <v>135</v>
      </c>
      <c r="B140" s="0" t="n">
        <f aca="false">BJ139</f>
        <v>0</v>
      </c>
      <c r="C140" s="0" t="n">
        <f aca="false">BK139</f>
        <v>0</v>
      </c>
      <c r="D140" s="0" t="n">
        <f aca="false">BL139</f>
        <v>0</v>
      </c>
      <c r="E140" s="0" t="n">
        <f aca="false">BM139</f>
        <v>0</v>
      </c>
      <c r="F140" s="0" t="n">
        <f aca="false">BN139</f>
        <v>0</v>
      </c>
      <c r="G140" s="0" t="n">
        <f aca="false">BO139</f>
        <v>0</v>
      </c>
      <c r="H140" s="0" t="n">
        <f aca="false">BP139</f>
        <v>0</v>
      </c>
      <c r="I140" s="0" t="n">
        <f aca="false">BQ139</f>
        <v>0</v>
      </c>
      <c r="J140" s="0" t="n">
        <f aca="false">BR139</f>
        <v>0</v>
      </c>
      <c r="K140" s="0" t="n">
        <f aca="false">BS139</f>
        <v>0</v>
      </c>
      <c r="L140" s="0" t="n">
        <f aca="false">ROUND(B140*N(Debts!$D$5)/12,2)</f>
        <v>0</v>
      </c>
      <c r="M140" s="0" t="n">
        <f aca="false">ROUND(C140*N(Debts!$D$6)/12,2)</f>
        <v>0</v>
      </c>
      <c r="N140" s="0" t="n">
        <f aca="false">ROUND(D140*N(Debts!$D$7)/12,2)</f>
        <v>0</v>
      </c>
      <c r="O140" s="0" t="n">
        <f aca="false">ROUND(E140*N(Debts!$D$8)/12,2)</f>
        <v>0</v>
      </c>
      <c r="P140" s="0" t="n">
        <f aca="false">ROUND(F140*N(Debts!$D$9)/12,2)</f>
        <v>0</v>
      </c>
      <c r="Q140" s="0" t="n">
        <f aca="false">ROUND(G140*N(Debts!$D$10)/12,2)</f>
        <v>0</v>
      </c>
      <c r="R140" s="0" t="n">
        <f aca="false">ROUND(H140*N(Debts!$D$11)/12,2)</f>
        <v>0</v>
      </c>
      <c r="S140" s="0" t="n">
        <f aca="false">ROUND(I140*N(Debts!$D$12)/12,2)</f>
        <v>0</v>
      </c>
      <c r="T140" s="0" t="n">
        <f aca="false">ROUND(J140*N(Debts!$D$13)/12,2)</f>
        <v>0</v>
      </c>
      <c r="U140" s="0" t="n">
        <f aca="false">ROUND(K140*N(Debts!$D$14)/12,2)</f>
        <v>0</v>
      </c>
      <c r="V140" s="0" t="n">
        <f aca="false">B140+L140</f>
        <v>0</v>
      </c>
      <c r="W140" s="0" t="n">
        <f aca="false">C140+M140</f>
        <v>0</v>
      </c>
      <c r="X140" s="0" t="n">
        <f aca="false">D140+N140</f>
        <v>0</v>
      </c>
      <c r="Y140" s="0" t="n">
        <f aca="false">E140+O140</f>
        <v>0</v>
      </c>
      <c r="Z140" s="0" t="n">
        <f aca="false">F140+P140</f>
        <v>0</v>
      </c>
      <c r="AA140" s="0" t="n">
        <f aca="false">G140+Q140</f>
        <v>0</v>
      </c>
      <c r="AB140" s="0" t="n">
        <f aca="false">H140+R140</f>
        <v>0</v>
      </c>
      <c r="AC140" s="0" t="n">
        <f aca="false">I140+S140</f>
        <v>0</v>
      </c>
      <c r="AD140" s="0" t="n">
        <f aca="false">J140+T140</f>
        <v>0</v>
      </c>
      <c r="AE140" s="0" t="n">
        <f aca="false">K140+U140</f>
        <v>0</v>
      </c>
      <c r="AF140" s="0" t="n">
        <f aca="false">MIN(N(Debts!$E$5),V140)</f>
        <v>0</v>
      </c>
      <c r="AG140" s="0" t="n">
        <f aca="false">MIN(N(Debts!$E$6),W140)</f>
        <v>0</v>
      </c>
      <c r="AH140" s="0" t="n">
        <f aca="false">MIN(N(Debts!$E$7),X140)</f>
        <v>0</v>
      </c>
      <c r="AI140" s="0" t="n">
        <f aca="false">MIN(N(Debts!$E$8),Y140)</f>
        <v>0</v>
      </c>
      <c r="AJ140" s="0" t="n">
        <f aca="false">MIN(N(Debts!$E$9),Z140)</f>
        <v>0</v>
      </c>
      <c r="AK140" s="0" t="n">
        <f aca="false">MIN(N(Debts!$E$10),AA140)</f>
        <v>0</v>
      </c>
      <c r="AL140" s="0" t="n">
        <f aca="false">MIN(N(Debts!$E$11),AB140)</f>
        <v>0</v>
      </c>
      <c r="AM140" s="0" t="n">
        <f aca="false">MIN(N(Debts!$E$12),AC140)</f>
        <v>0</v>
      </c>
      <c r="AN140" s="0" t="n">
        <f aca="false">MIN(N(Debts!$E$13),AD140)</f>
        <v>0</v>
      </c>
      <c r="AO140" s="0" t="n">
        <f aca="false">MIN(N(Debts!$E$14),AE140)</f>
        <v>0</v>
      </c>
      <c r="AP140" s="0" t="n">
        <f aca="false">V140-AF140</f>
        <v>0</v>
      </c>
      <c r="AQ140" s="0" t="n">
        <f aca="false">W140-AG140</f>
        <v>0</v>
      </c>
      <c r="AR140" s="0" t="n">
        <f aca="false">X140-AH140</f>
        <v>0</v>
      </c>
      <c r="AS140" s="0" t="n">
        <f aca="false">Y140-AI140</f>
        <v>0</v>
      </c>
      <c r="AT140" s="0" t="n">
        <f aca="false">Z140-AJ140</f>
        <v>0</v>
      </c>
      <c r="AU140" s="0" t="n">
        <f aca="false">AA140-AK140</f>
        <v>0</v>
      </c>
      <c r="AV140" s="0" t="n">
        <f aca="false">AB140-AL140</f>
        <v>0</v>
      </c>
      <c r="AW140" s="0" t="n">
        <f aca="false">AC140-AM140</f>
        <v>0</v>
      </c>
      <c r="AX140" s="0" t="n">
        <f aca="false">AD140-AN140</f>
        <v>0</v>
      </c>
      <c r="AY140" s="0" t="n">
        <f aca="false">AE140-AO140</f>
        <v>0</v>
      </c>
      <c r="AZ140" s="0" t="n">
        <f aca="false">MAX(0,MIN(AP140,$BT140-SUMIF($AP$2:$AY$2,"&lt;"&amp;AP$2,$AP140:$AY140)))</f>
        <v>0</v>
      </c>
      <c r="BA140" s="0" t="n">
        <f aca="false">MAX(0,MIN(AQ140,$BT140-SUMIF($AP$2:$AY$2,"&lt;"&amp;AQ$2,$AP140:$AY140)))</f>
        <v>0</v>
      </c>
      <c r="BB140" s="0" t="n">
        <f aca="false">MAX(0,MIN(AR140,$BT140-SUMIF($AP$2:$AY$2,"&lt;"&amp;AR$2,$AP140:$AY140)))</f>
        <v>0</v>
      </c>
      <c r="BC140" s="0" t="n">
        <f aca="false">MAX(0,MIN(AS140,$BT140-SUMIF($AP$2:$AY$2,"&lt;"&amp;AS$2,$AP140:$AY140)))</f>
        <v>0</v>
      </c>
      <c r="BD140" s="0" t="n">
        <f aca="false">MAX(0,MIN(AT140,$BT140-SUMIF($AP$2:$AY$2,"&lt;"&amp;AT$2,$AP140:$AY140)))</f>
        <v>0</v>
      </c>
      <c r="BE140" s="0" t="n">
        <f aca="false">MAX(0,MIN(AU140,$BT140-SUMIF($AP$2:$AY$2,"&lt;"&amp;AU$2,$AP140:$AY140)))</f>
        <v>0</v>
      </c>
      <c r="BF140" s="0" t="n">
        <f aca="false">MAX(0,MIN(AV140,$BT140-SUMIF($AP$2:$AY$2,"&lt;"&amp;AV$2,$AP140:$AY140)))</f>
        <v>0</v>
      </c>
      <c r="BG140" s="0" t="n">
        <f aca="false">MAX(0,MIN(AW140,$BT140-SUMIF($AP$2:$AY$2,"&lt;"&amp;AW$2,$AP140:$AY140)))</f>
        <v>0</v>
      </c>
      <c r="BH140" s="0" t="n">
        <f aca="false">MAX(0,MIN(AX140,$BT140-SUMIF($AP$2:$AY$2,"&lt;"&amp;AX$2,$AP140:$AY140)))</f>
        <v>0</v>
      </c>
      <c r="BI140" s="0" t="n">
        <f aca="false">MAX(0,MIN(AY140,$BT140-SUMIF($AP$2:$AY$2,"&lt;"&amp;AY$2,$AP140:$AY140)))</f>
        <v>0</v>
      </c>
      <c r="BJ140" s="0" t="n">
        <f aca="false">ROUND(V140-AF140-AZ140,2)</f>
        <v>0</v>
      </c>
      <c r="BK140" s="0" t="n">
        <f aca="false">ROUND(W140-AG140-BA140,2)</f>
        <v>0</v>
      </c>
      <c r="BL140" s="0" t="n">
        <f aca="false">ROUND(X140-AH140-BB140,2)</f>
        <v>0</v>
      </c>
      <c r="BM140" s="0" t="n">
        <f aca="false">ROUND(Y140-AI140-BC140,2)</f>
        <v>0</v>
      </c>
      <c r="BN140" s="0" t="n">
        <f aca="false">ROUND(Z140-AJ140-BD140,2)</f>
        <v>0</v>
      </c>
      <c r="BO140" s="0" t="n">
        <f aca="false">ROUND(AA140-AK140-BE140,2)</f>
        <v>0</v>
      </c>
      <c r="BP140" s="0" t="n">
        <f aca="false">ROUND(AB140-AL140-BF140,2)</f>
        <v>0</v>
      </c>
      <c r="BQ140" s="0" t="n">
        <f aca="false">ROUND(AC140-AM140-BG140,2)</f>
        <v>0</v>
      </c>
      <c r="BR140" s="0" t="n">
        <f aca="false">ROUND(AD140-AN140-BH140,2)</f>
        <v>0</v>
      </c>
      <c r="BS140" s="0" t="n">
        <f aca="false">ROUND(AE140-AO140-BI140,2)</f>
        <v>0</v>
      </c>
      <c r="BT140" s="0" t="n">
        <f aca="false">MAX(0,Plan!$C$4-SUM(AF140:AO140))</f>
        <v>650</v>
      </c>
      <c r="BU140" s="0" t="n">
        <f aca="false">ROUND(SUM(BJ140:BS140),2)</f>
        <v>0</v>
      </c>
      <c r="BV140" s="0" t="n">
        <f aca="false">SUM(AF140:AO140)+SUM(AZ140:BI140)</f>
        <v>0</v>
      </c>
      <c r="BW140" s="0" t="n">
        <f aca="false">SUM(L140:U140)</f>
        <v>0</v>
      </c>
    </row>
    <row r="141" customFormat="false" ht="15" hidden="false" customHeight="false" outlineLevel="0" collapsed="false">
      <c r="A141" s="0" t="n">
        <v>136</v>
      </c>
      <c r="B141" s="0" t="n">
        <f aca="false">BJ140</f>
        <v>0</v>
      </c>
      <c r="C141" s="0" t="n">
        <f aca="false">BK140</f>
        <v>0</v>
      </c>
      <c r="D141" s="0" t="n">
        <f aca="false">BL140</f>
        <v>0</v>
      </c>
      <c r="E141" s="0" t="n">
        <f aca="false">BM140</f>
        <v>0</v>
      </c>
      <c r="F141" s="0" t="n">
        <f aca="false">BN140</f>
        <v>0</v>
      </c>
      <c r="G141" s="0" t="n">
        <f aca="false">BO140</f>
        <v>0</v>
      </c>
      <c r="H141" s="0" t="n">
        <f aca="false">BP140</f>
        <v>0</v>
      </c>
      <c r="I141" s="0" t="n">
        <f aca="false">BQ140</f>
        <v>0</v>
      </c>
      <c r="J141" s="0" t="n">
        <f aca="false">BR140</f>
        <v>0</v>
      </c>
      <c r="K141" s="0" t="n">
        <f aca="false">BS140</f>
        <v>0</v>
      </c>
      <c r="L141" s="0" t="n">
        <f aca="false">ROUND(B141*N(Debts!$D$5)/12,2)</f>
        <v>0</v>
      </c>
      <c r="M141" s="0" t="n">
        <f aca="false">ROUND(C141*N(Debts!$D$6)/12,2)</f>
        <v>0</v>
      </c>
      <c r="N141" s="0" t="n">
        <f aca="false">ROUND(D141*N(Debts!$D$7)/12,2)</f>
        <v>0</v>
      </c>
      <c r="O141" s="0" t="n">
        <f aca="false">ROUND(E141*N(Debts!$D$8)/12,2)</f>
        <v>0</v>
      </c>
      <c r="P141" s="0" t="n">
        <f aca="false">ROUND(F141*N(Debts!$D$9)/12,2)</f>
        <v>0</v>
      </c>
      <c r="Q141" s="0" t="n">
        <f aca="false">ROUND(G141*N(Debts!$D$10)/12,2)</f>
        <v>0</v>
      </c>
      <c r="R141" s="0" t="n">
        <f aca="false">ROUND(H141*N(Debts!$D$11)/12,2)</f>
        <v>0</v>
      </c>
      <c r="S141" s="0" t="n">
        <f aca="false">ROUND(I141*N(Debts!$D$12)/12,2)</f>
        <v>0</v>
      </c>
      <c r="T141" s="0" t="n">
        <f aca="false">ROUND(J141*N(Debts!$D$13)/12,2)</f>
        <v>0</v>
      </c>
      <c r="U141" s="0" t="n">
        <f aca="false">ROUND(K141*N(Debts!$D$14)/12,2)</f>
        <v>0</v>
      </c>
      <c r="V141" s="0" t="n">
        <f aca="false">B141+L141</f>
        <v>0</v>
      </c>
      <c r="W141" s="0" t="n">
        <f aca="false">C141+M141</f>
        <v>0</v>
      </c>
      <c r="X141" s="0" t="n">
        <f aca="false">D141+N141</f>
        <v>0</v>
      </c>
      <c r="Y141" s="0" t="n">
        <f aca="false">E141+O141</f>
        <v>0</v>
      </c>
      <c r="Z141" s="0" t="n">
        <f aca="false">F141+P141</f>
        <v>0</v>
      </c>
      <c r="AA141" s="0" t="n">
        <f aca="false">G141+Q141</f>
        <v>0</v>
      </c>
      <c r="AB141" s="0" t="n">
        <f aca="false">H141+R141</f>
        <v>0</v>
      </c>
      <c r="AC141" s="0" t="n">
        <f aca="false">I141+S141</f>
        <v>0</v>
      </c>
      <c r="AD141" s="0" t="n">
        <f aca="false">J141+T141</f>
        <v>0</v>
      </c>
      <c r="AE141" s="0" t="n">
        <f aca="false">K141+U141</f>
        <v>0</v>
      </c>
      <c r="AF141" s="0" t="n">
        <f aca="false">MIN(N(Debts!$E$5),V141)</f>
        <v>0</v>
      </c>
      <c r="AG141" s="0" t="n">
        <f aca="false">MIN(N(Debts!$E$6),W141)</f>
        <v>0</v>
      </c>
      <c r="AH141" s="0" t="n">
        <f aca="false">MIN(N(Debts!$E$7),X141)</f>
        <v>0</v>
      </c>
      <c r="AI141" s="0" t="n">
        <f aca="false">MIN(N(Debts!$E$8),Y141)</f>
        <v>0</v>
      </c>
      <c r="AJ141" s="0" t="n">
        <f aca="false">MIN(N(Debts!$E$9),Z141)</f>
        <v>0</v>
      </c>
      <c r="AK141" s="0" t="n">
        <f aca="false">MIN(N(Debts!$E$10),AA141)</f>
        <v>0</v>
      </c>
      <c r="AL141" s="0" t="n">
        <f aca="false">MIN(N(Debts!$E$11),AB141)</f>
        <v>0</v>
      </c>
      <c r="AM141" s="0" t="n">
        <f aca="false">MIN(N(Debts!$E$12),AC141)</f>
        <v>0</v>
      </c>
      <c r="AN141" s="0" t="n">
        <f aca="false">MIN(N(Debts!$E$13),AD141)</f>
        <v>0</v>
      </c>
      <c r="AO141" s="0" t="n">
        <f aca="false">MIN(N(Debts!$E$14),AE141)</f>
        <v>0</v>
      </c>
      <c r="AP141" s="0" t="n">
        <f aca="false">V141-AF141</f>
        <v>0</v>
      </c>
      <c r="AQ141" s="0" t="n">
        <f aca="false">W141-AG141</f>
        <v>0</v>
      </c>
      <c r="AR141" s="0" t="n">
        <f aca="false">X141-AH141</f>
        <v>0</v>
      </c>
      <c r="AS141" s="0" t="n">
        <f aca="false">Y141-AI141</f>
        <v>0</v>
      </c>
      <c r="AT141" s="0" t="n">
        <f aca="false">Z141-AJ141</f>
        <v>0</v>
      </c>
      <c r="AU141" s="0" t="n">
        <f aca="false">AA141-AK141</f>
        <v>0</v>
      </c>
      <c r="AV141" s="0" t="n">
        <f aca="false">AB141-AL141</f>
        <v>0</v>
      </c>
      <c r="AW141" s="0" t="n">
        <f aca="false">AC141-AM141</f>
        <v>0</v>
      </c>
      <c r="AX141" s="0" t="n">
        <f aca="false">AD141-AN141</f>
        <v>0</v>
      </c>
      <c r="AY141" s="0" t="n">
        <f aca="false">AE141-AO141</f>
        <v>0</v>
      </c>
      <c r="AZ141" s="0" t="n">
        <f aca="false">MAX(0,MIN(AP141,$BT141-SUMIF($AP$2:$AY$2,"&lt;"&amp;AP$2,$AP141:$AY141)))</f>
        <v>0</v>
      </c>
      <c r="BA141" s="0" t="n">
        <f aca="false">MAX(0,MIN(AQ141,$BT141-SUMIF($AP$2:$AY$2,"&lt;"&amp;AQ$2,$AP141:$AY141)))</f>
        <v>0</v>
      </c>
      <c r="BB141" s="0" t="n">
        <f aca="false">MAX(0,MIN(AR141,$BT141-SUMIF($AP$2:$AY$2,"&lt;"&amp;AR$2,$AP141:$AY141)))</f>
        <v>0</v>
      </c>
      <c r="BC141" s="0" t="n">
        <f aca="false">MAX(0,MIN(AS141,$BT141-SUMIF($AP$2:$AY$2,"&lt;"&amp;AS$2,$AP141:$AY141)))</f>
        <v>0</v>
      </c>
      <c r="BD141" s="0" t="n">
        <f aca="false">MAX(0,MIN(AT141,$BT141-SUMIF($AP$2:$AY$2,"&lt;"&amp;AT$2,$AP141:$AY141)))</f>
        <v>0</v>
      </c>
      <c r="BE141" s="0" t="n">
        <f aca="false">MAX(0,MIN(AU141,$BT141-SUMIF($AP$2:$AY$2,"&lt;"&amp;AU$2,$AP141:$AY141)))</f>
        <v>0</v>
      </c>
      <c r="BF141" s="0" t="n">
        <f aca="false">MAX(0,MIN(AV141,$BT141-SUMIF($AP$2:$AY$2,"&lt;"&amp;AV$2,$AP141:$AY141)))</f>
        <v>0</v>
      </c>
      <c r="BG141" s="0" t="n">
        <f aca="false">MAX(0,MIN(AW141,$BT141-SUMIF($AP$2:$AY$2,"&lt;"&amp;AW$2,$AP141:$AY141)))</f>
        <v>0</v>
      </c>
      <c r="BH141" s="0" t="n">
        <f aca="false">MAX(0,MIN(AX141,$BT141-SUMIF($AP$2:$AY$2,"&lt;"&amp;AX$2,$AP141:$AY141)))</f>
        <v>0</v>
      </c>
      <c r="BI141" s="0" t="n">
        <f aca="false">MAX(0,MIN(AY141,$BT141-SUMIF($AP$2:$AY$2,"&lt;"&amp;AY$2,$AP141:$AY141)))</f>
        <v>0</v>
      </c>
      <c r="BJ141" s="0" t="n">
        <f aca="false">ROUND(V141-AF141-AZ141,2)</f>
        <v>0</v>
      </c>
      <c r="BK141" s="0" t="n">
        <f aca="false">ROUND(W141-AG141-BA141,2)</f>
        <v>0</v>
      </c>
      <c r="BL141" s="0" t="n">
        <f aca="false">ROUND(X141-AH141-BB141,2)</f>
        <v>0</v>
      </c>
      <c r="BM141" s="0" t="n">
        <f aca="false">ROUND(Y141-AI141-BC141,2)</f>
        <v>0</v>
      </c>
      <c r="BN141" s="0" t="n">
        <f aca="false">ROUND(Z141-AJ141-BD141,2)</f>
        <v>0</v>
      </c>
      <c r="BO141" s="0" t="n">
        <f aca="false">ROUND(AA141-AK141-BE141,2)</f>
        <v>0</v>
      </c>
      <c r="BP141" s="0" t="n">
        <f aca="false">ROUND(AB141-AL141-BF141,2)</f>
        <v>0</v>
      </c>
      <c r="BQ141" s="0" t="n">
        <f aca="false">ROUND(AC141-AM141-BG141,2)</f>
        <v>0</v>
      </c>
      <c r="BR141" s="0" t="n">
        <f aca="false">ROUND(AD141-AN141-BH141,2)</f>
        <v>0</v>
      </c>
      <c r="BS141" s="0" t="n">
        <f aca="false">ROUND(AE141-AO141-BI141,2)</f>
        <v>0</v>
      </c>
      <c r="BT141" s="0" t="n">
        <f aca="false">MAX(0,Plan!$C$4-SUM(AF141:AO141))</f>
        <v>650</v>
      </c>
      <c r="BU141" s="0" t="n">
        <f aca="false">ROUND(SUM(BJ141:BS141),2)</f>
        <v>0</v>
      </c>
      <c r="BV141" s="0" t="n">
        <f aca="false">SUM(AF141:AO141)+SUM(AZ141:BI141)</f>
        <v>0</v>
      </c>
      <c r="BW141" s="0" t="n">
        <f aca="false">SUM(L141:U141)</f>
        <v>0</v>
      </c>
    </row>
    <row r="142" customFormat="false" ht="15" hidden="false" customHeight="false" outlineLevel="0" collapsed="false">
      <c r="A142" s="0" t="n">
        <v>137</v>
      </c>
      <c r="B142" s="0" t="n">
        <f aca="false">BJ141</f>
        <v>0</v>
      </c>
      <c r="C142" s="0" t="n">
        <f aca="false">BK141</f>
        <v>0</v>
      </c>
      <c r="D142" s="0" t="n">
        <f aca="false">BL141</f>
        <v>0</v>
      </c>
      <c r="E142" s="0" t="n">
        <f aca="false">BM141</f>
        <v>0</v>
      </c>
      <c r="F142" s="0" t="n">
        <f aca="false">BN141</f>
        <v>0</v>
      </c>
      <c r="G142" s="0" t="n">
        <f aca="false">BO141</f>
        <v>0</v>
      </c>
      <c r="H142" s="0" t="n">
        <f aca="false">BP141</f>
        <v>0</v>
      </c>
      <c r="I142" s="0" t="n">
        <f aca="false">BQ141</f>
        <v>0</v>
      </c>
      <c r="J142" s="0" t="n">
        <f aca="false">BR141</f>
        <v>0</v>
      </c>
      <c r="K142" s="0" t="n">
        <f aca="false">BS141</f>
        <v>0</v>
      </c>
      <c r="L142" s="0" t="n">
        <f aca="false">ROUND(B142*N(Debts!$D$5)/12,2)</f>
        <v>0</v>
      </c>
      <c r="M142" s="0" t="n">
        <f aca="false">ROUND(C142*N(Debts!$D$6)/12,2)</f>
        <v>0</v>
      </c>
      <c r="N142" s="0" t="n">
        <f aca="false">ROUND(D142*N(Debts!$D$7)/12,2)</f>
        <v>0</v>
      </c>
      <c r="O142" s="0" t="n">
        <f aca="false">ROUND(E142*N(Debts!$D$8)/12,2)</f>
        <v>0</v>
      </c>
      <c r="P142" s="0" t="n">
        <f aca="false">ROUND(F142*N(Debts!$D$9)/12,2)</f>
        <v>0</v>
      </c>
      <c r="Q142" s="0" t="n">
        <f aca="false">ROUND(G142*N(Debts!$D$10)/12,2)</f>
        <v>0</v>
      </c>
      <c r="R142" s="0" t="n">
        <f aca="false">ROUND(H142*N(Debts!$D$11)/12,2)</f>
        <v>0</v>
      </c>
      <c r="S142" s="0" t="n">
        <f aca="false">ROUND(I142*N(Debts!$D$12)/12,2)</f>
        <v>0</v>
      </c>
      <c r="T142" s="0" t="n">
        <f aca="false">ROUND(J142*N(Debts!$D$13)/12,2)</f>
        <v>0</v>
      </c>
      <c r="U142" s="0" t="n">
        <f aca="false">ROUND(K142*N(Debts!$D$14)/12,2)</f>
        <v>0</v>
      </c>
      <c r="V142" s="0" t="n">
        <f aca="false">B142+L142</f>
        <v>0</v>
      </c>
      <c r="W142" s="0" t="n">
        <f aca="false">C142+M142</f>
        <v>0</v>
      </c>
      <c r="X142" s="0" t="n">
        <f aca="false">D142+N142</f>
        <v>0</v>
      </c>
      <c r="Y142" s="0" t="n">
        <f aca="false">E142+O142</f>
        <v>0</v>
      </c>
      <c r="Z142" s="0" t="n">
        <f aca="false">F142+P142</f>
        <v>0</v>
      </c>
      <c r="AA142" s="0" t="n">
        <f aca="false">G142+Q142</f>
        <v>0</v>
      </c>
      <c r="AB142" s="0" t="n">
        <f aca="false">H142+R142</f>
        <v>0</v>
      </c>
      <c r="AC142" s="0" t="n">
        <f aca="false">I142+S142</f>
        <v>0</v>
      </c>
      <c r="AD142" s="0" t="n">
        <f aca="false">J142+T142</f>
        <v>0</v>
      </c>
      <c r="AE142" s="0" t="n">
        <f aca="false">K142+U142</f>
        <v>0</v>
      </c>
      <c r="AF142" s="0" t="n">
        <f aca="false">MIN(N(Debts!$E$5),V142)</f>
        <v>0</v>
      </c>
      <c r="AG142" s="0" t="n">
        <f aca="false">MIN(N(Debts!$E$6),W142)</f>
        <v>0</v>
      </c>
      <c r="AH142" s="0" t="n">
        <f aca="false">MIN(N(Debts!$E$7),X142)</f>
        <v>0</v>
      </c>
      <c r="AI142" s="0" t="n">
        <f aca="false">MIN(N(Debts!$E$8),Y142)</f>
        <v>0</v>
      </c>
      <c r="AJ142" s="0" t="n">
        <f aca="false">MIN(N(Debts!$E$9),Z142)</f>
        <v>0</v>
      </c>
      <c r="AK142" s="0" t="n">
        <f aca="false">MIN(N(Debts!$E$10),AA142)</f>
        <v>0</v>
      </c>
      <c r="AL142" s="0" t="n">
        <f aca="false">MIN(N(Debts!$E$11),AB142)</f>
        <v>0</v>
      </c>
      <c r="AM142" s="0" t="n">
        <f aca="false">MIN(N(Debts!$E$12),AC142)</f>
        <v>0</v>
      </c>
      <c r="AN142" s="0" t="n">
        <f aca="false">MIN(N(Debts!$E$13),AD142)</f>
        <v>0</v>
      </c>
      <c r="AO142" s="0" t="n">
        <f aca="false">MIN(N(Debts!$E$14),AE142)</f>
        <v>0</v>
      </c>
      <c r="AP142" s="0" t="n">
        <f aca="false">V142-AF142</f>
        <v>0</v>
      </c>
      <c r="AQ142" s="0" t="n">
        <f aca="false">W142-AG142</f>
        <v>0</v>
      </c>
      <c r="AR142" s="0" t="n">
        <f aca="false">X142-AH142</f>
        <v>0</v>
      </c>
      <c r="AS142" s="0" t="n">
        <f aca="false">Y142-AI142</f>
        <v>0</v>
      </c>
      <c r="AT142" s="0" t="n">
        <f aca="false">Z142-AJ142</f>
        <v>0</v>
      </c>
      <c r="AU142" s="0" t="n">
        <f aca="false">AA142-AK142</f>
        <v>0</v>
      </c>
      <c r="AV142" s="0" t="n">
        <f aca="false">AB142-AL142</f>
        <v>0</v>
      </c>
      <c r="AW142" s="0" t="n">
        <f aca="false">AC142-AM142</f>
        <v>0</v>
      </c>
      <c r="AX142" s="0" t="n">
        <f aca="false">AD142-AN142</f>
        <v>0</v>
      </c>
      <c r="AY142" s="0" t="n">
        <f aca="false">AE142-AO142</f>
        <v>0</v>
      </c>
      <c r="AZ142" s="0" t="n">
        <f aca="false">MAX(0,MIN(AP142,$BT142-SUMIF($AP$2:$AY$2,"&lt;"&amp;AP$2,$AP142:$AY142)))</f>
        <v>0</v>
      </c>
      <c r="BA142" s="0" t="n">
        <f aca="false">MAX(0,MIN(AQ142,$BT142-SUMIF($AP$2:$AY$2,"&lt;"&amp;AQ$2,$AP142:$AY142)))</f>
        <v>0</v>
      </c>
      <c r="BB142" s="0" t="n">
        <f aca="false">MAX(0,MIN(AR142,$BT142-SUMIF($AP$2:$AY$2,"&lt;"&amp;AR$2,$AP142:$AY142)))</f>
        <v>0</v>
      </c>
      <c r="BC142" s="0" t="n">
        <f aca="false">MAX(0,MIN(AS142,$BT142-SUMIF($AP$2:$AY$2,"&lt;"&amp;AS$2,$AP142:$AY142)))</f>
        <v>0</v>
      </c>
      <c r="BD142" s="0" t="n">
        <f aca="false">MAX(0,MIN(AT142,$BT142-SUMIF($AP$2:$AY$2,"&lt;"&amp;AT$2,$AP142:$AY142)))</f>
        <v>0</v>
      </c>
      <c r="BE142" s="0" t="n">
        <f aca="false">MAX(0,MIN(AU142,$BT142-SUMIF($AP$2:$AY$2,"&lt;"&amp;AU$2,$AP142:$AY142)))</f>
        <v>0</v>
      </c>
      <c r="BF142" s="0" t="n">
        <f aca="false">MAX(0,MIN(AV142,$BT142-SUMIF($AP$2:$AY$2,"&lt;"&amp;AV$2,$AP142:$AY142)))</f>
        <v>0</v>
      </c>
      <c r="BG142" s="0" t="n">
        <f aca="false">MAX(0,MIN(AW142,$BT142-SUMIF($AP$2:$AY$2,"&lt;"&amp;AW$2,$AP142:$AY142)))</f>
        <v>0</v>
      </c>
      <c r="BH142" s="0" t="n">
        <f aca="false">MAX(0,MIN(AX142,$BT142-SUMIF($AP$2:$AY$2,"&lt;"&amp;AX$2,$AP142:$AY142)))</f>
        <v>0</v>
      </c>
      <c r="BI142" s="0" t="n">
        <f aca="false">MAX(0,MIN(AY142,$BT142-SUMIF($AP$2:$AY$2,"&lt;"&amp;AY$2,$AP142:$AY142)))</f>
        <v>0</v>
      </c>
      <c r="BJ142" s="0" t="n">
        <f aca="false">ROUND(V142-AF142-AZ142,2)</f>
        <v>0</v>
      </c>
      <c r="BK142" s="0" t="n">
        <f aca="false">ROUND(W142-AG142-BA142,2)</f>
        <v>0</v>
      </c>
      <c r="BL142" s="0" t="n">
        <f aca="false">ROUND(X142-AH142-BB142,2)</f>
        <v>0</v>
      </c>
      <c r="BM142" s="0" t="n">
        <f aca="false">ROUND(Y142-AI142-BC142,2)</f>
        <v>0</v>
      </c>
      <c r="BN142" s="0" t="n">
        <f aca="false">ROUND(Z142-AJ142-BD142,2)</f>
        <v>0</v>
      </c>
      <c r="BO142" s="0" t="n">
        <f aca="false">ROUND(AA142-AK142-BE142,2)</f>
        <v>0</v>
      </c>
      <c r="BP142" s="0" t="n">
        <f aca="false">ROUND(AB142-AL142-BF142,2)</f>
        <v>0</v>
      </c>
      <c r="BQ142" s="0" t="n">
        <f aca="false">ROUND(AC142-AM142-BG142,2)</f>
        <v>0</v>
      </c>
      <c r="BR142" s="0" t="n">
        <f aca="false">ROUND(AD142-AN142-BH142,2)</f>
        <v>0</v>
      </c>
      <c r="BS142" s="0" t="n">
        <f aca="false">ROUND(AE142-AO142-BI142,2)</f>
        <v>0</v>
      </c>
      <c r="BT142" s="0" t="n">
        <f aca="false">MAX(0,Plan!$C$4-SUM(AF142:AO142))</f>
        <v>650</v>
      </c>
      <c r="BU142" s="0" t="n">
        <f aca="false">ROUND(SUM(BJ142:BS142),2)</f>
        <v>0</v>
      </c>
      <c r="BV142" s="0" t="n">
        <f aca="false">SUM(AF142:AO142)+SUM(AZ142:BI142)</f>
        <v>0</v>
      </c>
      <c r="BW142" s="0" t="n">
        <f aca="false">SUM(L142:U142)</f>
        <v>0</v>
      </c>
    </row>
    <row r="143" customFormat="false" ht="15" hidden="false" customHeight="false" outlineLevel="0" collapsed="false">
      <c r="A143" s="0" t="n">
        <v>138</v>
      </c>
      <c r="B143" s="0" t="n">
        <f aca="false">BJ142</f>
        <v>0</v>
      </c>
      <c r="C143" s="0" t="n">
        <f aca="false">BK142</f>
        <v>0</v>
      </c>
      <c r="D143" s="0" t="n">
        <f aca="false">BL142</f>
        <v>0</v>
      </c>
      <c r="E143" s="0" t="n">
        <f aca="false">BM142</f>
        <v>0</v>
      </c>
      <c r="F143" s="0" t="n">
        <f aca="false">BN142</f>
        <v>0</v>
      </c>
      <c r="G143" s="0" t="n">
        <f aca="false">BO142</f>
        <v>0</v>
      </c>
      <c r="H143" s="0" t="n">
        <f aca="false">BP142</f>
        <v>0</v>
      </c>
      <c r="I143" s="0" t="n">
        <f aca="false">BQ142</f>
        <v>0</v>
      </c>
      <c r="J143" s="0" t="n">
        <f aca="false">BR142</f>
        <v>0</v>
      </c>
      <c r="K143" s="0" t="n">
        <f aca="false">BS142</f>
        <v>0</v>
      </c>
      <c r="L143" s="0" t="n">
        <f aca="false">ROUND(B143*N(Debts!$D$5)/12,2)</f>
        <v>0</v>
      </c>
      <c r="M143" s="0" t="n">
        <f aca="false">ROUND(C143*N(Debts!$D$6)/12,2)</f>
        <v>0</v>
      </c>
      <c r="N143" s="0" t="n">
        <f aca="false">ROUND(D143*N(Debts!$D$7)/12,2)</f>
        <v>0</v>
      </c>
      <c r="O143" s="0" t="n">
        <f aca="false">ROUND(E143*N(Debts!$D$8)/12,2)</f>
        <v>0</v>
      </c>
      <c r="P143" s="0" t="n">
        <f aca="false">ROUND(F143*N(Debts!$D$9)/12,2)</f>
        <v>0</v>
      </c>
      <c r="Q143" s="0" t="n">
        <f aca="false">ROUND(G143*N(Debts!$D$10)/12,2)</f>
        <v>0</v>
      </c>
      <c r="R143" s="0" t="n">
        <f aca="false">ROUND(H143*N(Debts!$D$11)/12,2)</f>
        <v>0</v>
      </c>
      <c r="S143" s="0" t="n">
        <f aca="false">ROUND(I143*N(Debts!$D$12)/12,2)</f>
        <v>0</v>
      </c>
      <c r="T143" s="0" t="n">
        <f aca="false">ROUND(J143*N(Debts!$D$13)/12,2)</f>
        <v>0</v>
      </c>
      <c r="U143" s="0" t="n">
        <f aca="false">ROUND(K143*N(Debts!$D$14)/12,2)</f>
        <v>0</v>
      </c>
      <c r="V143" s="0" t="n">
        <f aca="false">B143+L143</f>
        <v>0</v>
      </c>
      <c r="W143" s="0" t="n">
        <f aca="false">C143+M143</f>
        <v>0</v>
      </c>
      <c r="X143" s="0" t="n">
        <f aca="false">D143+N143</f>
        <v>0</v>
      </c>
      <c r="Y143" s="0" t="n">
        <f aca="false">E143+O143</f>
        <v>0</v>
      </c>
      <c r="Z143" s="0" t="n">
        <f aca="false">F143+P143</f>
        <v>0</v>
      </c>
      <c r="AA143" s="0" t="n">
        <f aca="false">G143+Q143</f>
        <v>0</v>
      </c>
      <c r="AB143" s="0" t="n">
        <f aca="false">H143+R143</f>
        <v>0</v>
      </c>
      <c r="AC143" s="0" t="n">
        <f aca="false">I143+S143</f>
        <v>0</v>
      </c>
      <c r="AD143" s="0" t="n">
        <f aca="false">J143+T143</f>
        <v>0</v>
      </c>
      <c r="AE143" s="0" t="n">
        <f aca="false">K143+U143</f>
        <v>0</v>
      </c>
      <c r="AF143" s="0" t="n">
        <f aca="false">MIN(N(Debts!$E$5),V143)</f>
        <v>0</v>
      </c>
      <c r="AG143" s="0" t="n">
        <f aca="false">MIN(N(Debts!$E$6),W143)</f>
        <v>0</v>
      </c>
      <c r="AH143" s="0" t="n">
        <f aca="false">MIN(N(Debts!$E$7),X143)</f>
        <v>0</v>
      </c>
      <c r="AI143" s="0" t="n">
        <f aca="false">MIN(N(Debts!$E$8),Y143)</f>
        <v>0</v>
      </c>
      <c r="AJ143" s="0" t="n">
        <f aca="false">MIN(N(Debts!$E$9),Z143)</f>
        <v>0</v>
      </c>
      <c r="AK143" s="0" t="n">
        <f aca="false">MIN(N(Debts!$E$10),AA143)</f>
        <v>0</v>
      </c>
      <c r="AL143" s="0" t="n">
        <f aca="false">MIN(N(Debts!$E$11),AB143)</f>
        <v>0</v>
      </c>
      <c r="AM143" s="0" t="n">
        <f aca="false">MIN(N(Debts!$E$12),AC143)</f>
        <v>0</v>
      </c>
      <c r="AN143" s="0" t="n">
        <f aca="false">MIN(N(Debts!$E$13),AD143)</f>
        <v>0</v>
      </c>
      <c r="AO143" s="0" t="n">
        <f aca="false">MIN(N(Debts!$E$14),AE143)</f>
        <v>0</v>
      </c>
      <c r="AP143" s="0" t="n">
        <f aca="false">V143-AF143</f>
        <v>0</v>
      </c>
      <c r="AQ143" s="0" t="n">
        <f aca="false">W143-AG143</f>
        <v>0</v>
      </c>
      <c r="AR143" s="0" t="n">
        <f aca="false">X143-AH143</f>
        <v>0</v>
      </c>
      <c r="AS143" s="0" t="n">
        <f aca="false">Y143-AI143</f>
        <v>0</v>
      </c>
      <c r="AT143" s="0" t="n">
        <f aca="false">Z143-AJ143</f>
        <v>0</v>
      </c>
      <c r="AU143" s="0" t="n">
        <f aca="false">AA143-AK143</f>
        <v>0</v>
      </c>
      <c r="AV143" s="0" t="n">
        <f aca="false">AB143-AL143</f>
        <v>0</v>
      </c>
      <c r="AW143" s="0" t="n">
        <f aca="false">AC143-AM143</f>
        <v>0</v>
      </c>
      <c r="AX143" s="0" t="n">
        <f aca="false">AD143-AN143</f>
        <v>0</v>
      </c>
      <c r="AY143" s="0" t="n">
        <f aca="false">AE143-AO143</f>
        <v>0</v>
      </c>
      <c r="AZ143" s="0" t="n">
        <f aca="false">MAX(0,MIN(AP143,$BT143-SUMIF($AP$2:$AY$2,"&lt;"&amp;AP$2,$AP143:$AY143)))</f>
        <v>0</v>
      </c>
      <c r="BA143" s="0" t="n">
        <f aca="false">MAX(0,MIN(AQ143,$BT143-SUMIF($AP$2:$AY$2,"&lt;"&amp;AQ$2,$AP143:$AY143)))</f>
        <v>0</v>
      </c>
      <c r="BB143" s="0" t="n">
        <f aca="false">MAX(0,MIN(AR143,$BT143-SUMIF($AP$2:$AY$2,"&lt;"&amp;AR$2,$AP143:$AY143)))</f>
        <v>0</v>
      </c>
      <c r="BC143" s="0" t="n">
        <f aca="false">MAX(0,MIN(AS143,$BT143-SUMIF($AP$2:$AY$2,"&lt;"&amp;AS$2,$AP143:$AY143)))</f>
        <v>0</v>
      </c>
      <c r="BD143" s="0" t="n">
        <f aca="false">MAX(0,MIN(AT143,$BT143-SUMIF($AP$2:$AY$2,"&lt;"&amp;AT$2,$AP143:$AY143)))</f>
        <v>0</v>
      </c>
      <c r="BE143" s="0" t="n">
        <f aca="false">MAX(0,MIN(AU143,$BT143-SUMIF($AP$2:$AY$2,"&lt;"&amp;AU$2,$AP143:$AY143)))</f>
        <v>0</v>
      </c>
      <c r="BF143" s="0" t="n">
        <f aca="false">MAX(0,MIN(AV143,$BT143-SUMIF($AP$2:$AY$2,"&lt;"&amp;AV$2,$AP143:$AY143)))</f>
        <v>0</v>
      </c>
      <c r="BG143" s="0" t="n">
        <f aca="false">MAX(0,MIN(AW143,$BT143-SUMIF($AP$2:$AY$2,"&lt;"&amp;AW$2,$AP143:$AY143)))</f>
        <v>0</v>
      </c>
      <c r="BH143" s="0" t="n">
        <f aca="false">MAX(0,MIN(AX143,$BT143-SUMIF($AP$2:$AY$2,"&lt;"&amp;AX$2,$AP143:$AY143)))</f>
        <v>0</v>
      </c>
      <c r="BI143" s="0" t="n">
        <f aca="false">MAX(0,MIN(AY143,$BT143-SUMIF($AP$2:$AY$2,"&lt;"&amp;AY$2,$AP143:$AY143)))</f>
        <v>0</v>
      </c>
      <c r="BJ143" s="0" t="n">
        <f aca="false">ROUND(V143-AF143-AZ143,2)</f>
        <v>0</v>
      </c>
      <c r="BK143" s="0" t="n">
        <f aca="false">ROUND(W143-AG143-BA143,2)</f>
        <v>0</v>
      </c>
      <c r="BL143" s="0" t="n">
        <f aca="false">ROUND(X143-AH143-BB143,2)</f>
        <v>0</v>
      </c>
      <c r="BM143" s="0" t="n">
        <f aca="false">ROUND(Y143-AI143-BC143,2)</f>
        <v>0</v>
      </c>
      <c r="BN143" s="0" t="n">
        <f aca="false">ROUND(Z143-AJ143-BD143,2)</f>
        <v>0</v>
      </c>
      <c r="BO143" s="0" t="n">
        <f aca="false">ROUND(AA143-AK143-BE143,2)</f>
        <v>0</v>
      </c>
      <c r="BP143" s="0" t="n">
        <f aca="false">ROUND(AB143-AL143-BF143,2)</f>
        <v>0</v>
      </c>
      <c r="BQ143" s="0" t="n">
        <f aca="false">ROUND(AC143-AM143-BG143,2)</f>
        <v>0</v>
      </c>
      <c r="BR143" s="0" t="n">
        <f aca="false">ROUND(AD143-AN143-BH143,2)</f>
        <v>0</v>
      </c>
      <c r="BS143" s="0" t="n">
        <f aca="false">ROUND(AE143-AO143-BI143,2)</f>
        <v>0</v>
      </c>
      <c r="BT143" s="0" t="n">
        <f aca="false">MAX(0,Plan!$C$4-SUM(AF143:AO143))</f>
        <v>650</v>
      </c>
      <c r="BU143" s="0" t="n">
        <f aca="false">ROUND(SUM(BJ143:BS143),2)</f>
        <v>0</v>
      </c>
      <c r="BV143" s="0" t="n">
        <f aca="false">SUM(AF143:AO143)+SUM(AZ143:BI143)</f>
        <v>0</v>
      </c>
      <c r="BW143" s="0" t="n">
        <f aca="false">SUM(L143:U143)</f>
        <v>0</v>
      </c>
    </row>
    <row r="144" customFormat="false" ht="15" hidden="false" customHeight="false" outlineLevel="0" collapsed="false">
      <c r="A144" s="0" t="n">
        <v>139</v>
      </c>
      <c r="B144" s="0" t="n">
        <f aca="false">BJ143</f>
        <v>0</v>
      </c>
      <c r="C144" s="0" t="n">
        <f aca="false">BK143</f>
        <v>0</v>
      </c>
      <c r="D144" s="0" t="n">
        <f aca="false">BL143</f>
        <v>0</v>
      </c>
      <c r="E144" s="0" t="n">
        <f aca="false">BM143</f>
        <v>0</v>
      </c>
      <c r="F144" s="0" t="n">
        <f aca="false">BN143</f>
        <v>0</v>
      </c>
      <c r="G144" s="0" t="n">
        <f aca="false">BO143</f>
        <v>0</v>
      </c>
      <c r="H144" s="0" t="n">
        <f aca="false">BP143</f>
        <v>0</v>
      </c>
      <c r="I144" s="0" t="n">
        <f aca="false">BQ143</f>
        <v>0</v>
      </c>
      <c r="J144" s="0" t="n">
        <f aca="false">BR143</f>
        <v>0</v>
      </c>
      <c r="K144" s="0" t="n">
        <f aca="false">BS143</f>
        <v>0</v>
      </c>
      <c r="L144" s="0" t="n">
        <f aca="false">ROUND(B144*N(Debts!$D$5)/12,2)</f>
        <v>0</v>
      </c>
      <c r="M144" s="0" t="n">
        <f aca="false">ROUND(C144*N(Debts!$D$6)/12,2)</f>
        <v>0</v>
      </c>
      <c r="N144" s="0" t="n">
        <f aca="false">ROUND(D144*N(Debts!$D$7)/12,2)</f>
        <v>0</v>
      </c>
      <c r="O144" s="0" t="n">
        <f aca="false">ROUND(E144*N(Debts!$D$8)/12,2)</f>
        <v>0</v>
      </c>
      <c r="P144" s="0" t="n">
        <f aca="false">ROUND(F144*N(Debts!$D$9)/12,2)</f>
        <v>0</v>
      </c>
      <c r="Q144" s="0" t="n">
        <f aca="false">ROUND(G144*N(Debts!$D$10)/12,2)</f>
        <v>0</v>
      </c>
      <c r="R144" s="0" t="n">
        <f aca="false">ROUND(H144*N(Debts!$D$11)/12,2)</f>
        <v>0</v>
      </c>
      <c r="S144" s="0" t="n">
        <f aca="false">ROUND(I144*N(Debts!$D$12)/12,2)</f>
        <v>0</v>
      </c>
      <c r="T144" s="0" t="n">
        <f aca="false">ROUND(J144*N(Debts!$D$13)/12,2)</f>
        <v>0</v>
      </c>
      <c r="U144" s="0" t="n">
        <f aca="false">ROUND(K144*N(Debts!$D$14)/12,2)</f>
        <v>0</v>
      </c>
      <c r="V144" s="0" t="n">
        <f aca="false">B144+L144</f>
        <v>0</v>
      </c>
      <c r="W144" s="0" t="n">
        <f aca="false">C144+M144</f>
        <v>0</v>
      </c>
      <c r="X144" s="0" t="n">
        <f aca="false">D144+N144</f>
        <v>0</v>
      </c>
      <c r="Y144" s="0" t="n">
        <f aca="false">E144+O144</f>
        <v>0</v>
      </c>
      <c r="Z144" s="0" t="n">
        <f aca="false">F144+P144</f>
        <v>0</v>
      </c>
      <c r="AA144" s="0" t="n">
        <f aca="false">G144+Q144</f>
        <v>0</v>
      </c>
      <c r="AB144" s="0" t="n">
        <f aca="false">H144+R144</f>
        <v>0</v>
      </c>
      <c r="AC144" s="0" t="n">
        <f aca="false">I144+S144</f>
        <v>0</v>
      </c>
      <c r="AD144" s="0" t="n">
        <f aca="false">J144+T144</f>
        <v>0</v>
      </c>
      <c r="AE144" s="0" t="n">
        <f aca="false">K144+U144</f>
        <v>0</v>
      </c>
      <c r="AF144" s="0" t="n">
        <f aca="false">MIN(N(Debts!$E$5),V144)</f>
        <v>0</v>
      </c>
      <c r="AG144" s="0" t="n">
        <f aca="false">MIN(N(Debts!$E$6),W144)</f>
        <v>0</v>
      </c>
      <c r="AH144" s="0" t="n">
        <f aca="false">MIN(N(Debts!$E$7),X144)</f>
        <v>0</v>
      </c>
      <c r="AI144" s="0" t="n">
        <f aca="false">MIN(N(Debts!$E$8),Y144)</f>
        <v>0</v>
      </c>
      <c r="AJ144" s="0" t="n">
        <f aca="false">MIN(N(Debts!$E$9),Z144)</f>
        <v>0</v>
      </c>
      <c r="AK144" s="0" t="n">
        <f aca="false">MIN(N(Debts!$E$10),AA144)</f>
        <v>0</v>
      </c>
      <c r="AL144" s="0" t="n">
        <f aca="false">MIN(N(Debts!$E$11),AB144)</f>
        <v>0</v>
      </c>
      <c r="AM144" s="0" t="n">
        <f aca="false">MIN(N(Debts!$E$12),AC144)</f>
        <v>0</v>
      </c>
      <c r="AN144" s="0" t="n">
        <f aca="false">MIN(N(Debts!$E$13),AD144)</f>
        <v>0</v>
      </c>
      <c r="AO144" s="0" t="n">
        <f aca="false">MIN(N(Debts!$E$14),AE144)</f>
        <v>0</v>
      </c>
      <c r="AP144" s="0" t="n">
        <f aca="false">V144-AF144</f>
        <v>0</v>
      </c>
      <c r="AQ144" s="0" t="n">
        <f aca="false">W144-AG144</f>
        <v>0</v>
      </c>
      <c r="AR144" s="0" t="n">
        <f aca="false">X144-AH144</f>
        <v>0</v>
      </c>
      <c r="AS144" s="0" t="n">
        <f aca="false">Y144-AI144</f>
        <v>0</v>
      </c>
      <c r="AT144" s="0" t="n">
        <f aca="false">Z144-AJ144</f>
        <v>0</v>
      </c>
      <c r="AU144" s="0" t="n">
        <f aca="false">AA144-AK144</f>
        <v>0</v>
      </c>
      <c r="AV144" s="0" t="n">
        <f aca="false">AB144-AL144</f>
        <v>0</v>
      </c>
      <c r="AW144" s="0" t="n">
        <f aca="false">AC144-AM144</f>
        <v>0</v>
      </c>
      <c r="AX144" s="0" t="n">
        <f aca="false">AD144-AN144</f>
        <v>0</v>
      </c>
      <c r="AY144" s="0" t="n">
        <f aca="false">AE144-AO144</f>
        <v>0</v>
      </c>
      <c r="AZ144" s="0" t="n">
        <f aca="false">MAX(0,MIN(AP144,$BT144-SUMIF($AP$2:$AY$2,"&lt;"&amp;AP$2,$AP144:$AY144)))</f>
        <v>0</v>
      </c>
      <c r="BA144" s="0" t="n">
        <f aca="false">MAX(0,MIN(AQ144,$BT144-SUMIF($AP$2:$AY$2,"&lt;"&amp;AQ$2,$AP144:$AY144)))</f>
        <v>0</v>
      </c>
      <c r="BB144" s="0" t="n">
        <f aca="false">MAX(0,MIN(AR144,$BT144-SUMIF($AP$2:$AY$2,"&lt;"&amp;AR$2,$AP144:$AY144)))</f>
        <v>0</v>
      </c>
      <c r="BC144" s="0" t="n">
        <f aca="false">MAX(0,MIN(AS144,$BT144-SUMIF($AP$2:$AY$2,"&lt;"&amp;AS$2,$AP144:$AY144)))</f>
        <v>0</v>
      </c>
      <c r="BD144" s="0" t="n">
        <f aca="false">MAX(0,MIN(AT144,$BT144-SUMIF($AP$2:$AY$2,"&lt;"&amp;AT$2,$AP144:$AY144)))</f>
        <v>0</v>
      </c>
      <c r="BE144" s="0" t="n">
        <f aca="false">MAX(0,MIN(AU144,$BT144-SUMIF($AP$2:$AY$2,"&lt;"&amp;AU$2,$AP144:$AY144)))</f>
        <v>0</v>
      </c>
      <c r="BF144" s="0" t="n">
        <f aca="false">MAX(0,MIN(AV144,$BT144-SUMIF($AP$2:$AY$2,"&lt;"&amp;AV$2,$AP144:$AY144)))</f>
        <v>0</v>
      </c>
      <c r="BG144" s="0" t="n">
        <f aca="false">MAX(0,MIN(AW144,$BT144-SUMIF($AP$2:$AY$2,"&lt;"&amp;AW$2,$AP144:$AY144)))</f>
        <v>0</v>
      </c>
      <c r="BH144" s="0" t="n">
        <f aca="false">MAX(0,MIN(AX144,$BT144-SUMIF($AP$2:$AY$2,"&lt;"&amp;AX$2,$AP144:$AY144)))</f>
        <v>0</v>
      </c>
      <c r="BI144" s="0" t="n">
        <f aca="false">MAX(0,MIN(AY144,$BT144-SUMIF($AP$2:$AY$2,"&lt;"&amp;AY$2,$AP144:$AY144)))</f>
        <v>0</v>
      </c>
      <c r="BJ144" s="0" t="n">
        <f aca="false">ROUND(V144-AF144-AZ144,2)</f>
        <v>0</v>
      </c>
      <c r="BK144" s="0" t="n">
        <f aca="false">ROUND(W144-AG144-BA144,2)</f>
        <v>0</v>
      </c>
      <c r="BL144" s="0" t="n">
        <f aca="false">ROUND(X144-AH144-BB144,2)</f>
        <v>0</v>
      </c>
      <c r="BM144" s="0" t="n">
        <f aca="false">ROUND(Y144-AI144-BC144,2)</f>
        <v>0</v>
      </c>
      <c r="BN144" s="0" t="n">
        <f aca="false">ROUND(Z144-AJ144-BD144,2)</f>
        <v>0</v>
      </c>
      <c r="BO144" s="0" t="n">
        <f aca="false">ROUND(AA144-AK144-BE144,2)</f>
        <v>0</v>
      </c>
      <c r="BP144" s="0" t="n">
        <f aca="false">ROUND(AB144-AL144-BF144,2)</f>
        <v>0</v>
      </c>
      <c r="BQ144" s="0" t="n">
        <f aca="false">ROUND(AC144-AM144-BG144,2)</f>
        <v>0</v>
      </c>
      <c r="BR144" s="0" t="n">
        <f aca="false">ROUND(AD144-AN144-BH144,2)</f>
        <v>0</v>
      </c>
      <c r="BS144" s="0" t="n">
        <f aca="false">ROUND(AE144-AO144-BI144,2)</f>
        <v>0</v>
      </c>
      <c r="BT144" s="0" t="n">
        <f aca="false">MAX(0,Plan!$C$4-SUM(AF144:AO144))</f>
        <v>650</v>
      </c>
      <c r="BU144" s="0" t="n">
        <f aca="false">ROUND(SUM(BJ144:BS144),2)</f>
        <v>0</v>
      </c>
      <c r="BV144" s="0" t="n">
        <f aca="false">SUM(AF144:AO144)+SUM(AZ144:BI144)</f>
        <v>0</v>
      </c>
      <c r="BW144" s="0" t="n">
        <f aca="false">SUM(L144:U144)</f>
        <v>0</v>
      </c>
    </row>
    <row r="145" customFormat="false" ht="15" hidden="false" customHeight="false" outlineLevel="0" collapsed="false">
      <c r="A145" s="0" t="n">
        <v>140</v>
      </c>
      <c r="B145" s="0" t="n">
        <f aca="false">BJ144</f>
        <v>0</v>
      </c>
      <c r="C145" s="0" t="n">
        <f aca="false">BK144</f>
        <v>0</v>
      </c>
      <c r="D145" s="0" t="n">
        <f aca="false">BL144</f>
        <v>0</v>
      </c>
      <c r="E145" s="0" t="n">
        <f aca="false">BM144</f>
        <v>0</v>
      </c>
      <c r="F145" s="0" t="n">
        <f aca="false">BN144</f>
        <v>0</v>
      </c>
      <c r="G145" s="0" t="n">
        <f aca="false">BO144</f>
        <v>0</v>
      </c>
      <c r="H145" s="0" t="n">
        <f aca="false">BP144</f>
        <v>0</v>
      </c>
      <c r="I145" s="0" t="n">
        <f aca="false">BQ144</f>
        <v>0</v>
      </c>
      <c r="J145" s="0" t="n">
        <f aca="false">BR144</f>
        <v>0</v>
      </c>
      <c r="K145" s="0" t="n">
        <f aca="false">BS144</f>
        <v>0</v>
      </c>
      <c r="L145" s="0" t="n">
        <f aca="false">ROUND(B145*N(Debts!$D$5)/12,2)</f>
        <v>0</v>
      </c>
      <c r="M145" s="0" t="n">
        <f aca="false">ROUND(C145*N(Debts!$D$6)/12,2)</f>
        <v>0</v>
      </c>
      <c r="N145" s="0" t="n">
        <f aca="false">ROUND(D145*N(Debts!$D$7)/12,2)</f>
        <v>0</v>
      </c>
      <c r="O145" s="0" t="n">
        <f aca="false">ROUND(E145*N(Debts!$D$8)/12,2)</f>
        <v>0</v>
      </c>
      <c r="P145" s="0" t="n">
        <f aca="false">ROUND(F145*N(Debts!$D$9)/12,2)</f>
        <v>0</v>
      </c>
      <c r="Q145" s="0" t="n">
        <f aca="false">ROUND(G145*N(Debts!$D$10)/12,2)</f>
        <v>0</v>
      </c>
      <c r="R145" s="0" t="n">
        <f aca="false">ROUND(H145*N(Debts!$D$11)/12,2)</f>
        <v>0</v>
      </c>
      <c r="S145" s="0" t="n">
        <f aca="false">ROUND(I145*N(Debts!$D$12)/12,2)</f>
        <v>0</v>
      </c>
      <c r="T145" s="0" t="n">
        <f aca="false">ROUND(J145*N(Debts!$D$13)/12,2)</f>
        <v>0</v>
      </c>
      <c r="U145" s="0" t="n">
        <f aca="false">ROUND(K145*N(Debts!$D$14)/12,2)</f>
        <v>0</v>
      </c>
      <c r="V145" s="0" t="n">
        <f aca="false">B145+L145</f>
        <v>0</v>
      </c>
      <c r="W145" s="0" t="n">
        <f aca="false">C145+M145</f>
        <v>0</v>
      </c>
      <c r="X145" s="0" t="n">
        <f aca="false">D145+N145</f>
        <v>0</v>
      </c>
      <c r="Y145" s="0" t="n">
        <f aca="false">E145+O145</f>
        <v>0</v>
      </c>
      <c r="Z145" s="0" t="n">
        <f aca="false">F145+P145</f>
        <v>0</v>
      </c>
      <c r="AA145" s="0" t="n">
        <f aca="false">G145+Q145</f>
        <v>0</v>
      </c>
      <c r="AB145" s="0" t="n">
        <f aca="false">H145+R145</f>
        <v>0</v>
      </c>
      <c r="AC145" s="0" t="n">
        <f aca="false">I145+S145</f>
        <v>0</v>
      </c>
      <c r="AD145" s="0" t="n">
        <f aca="false">J145+T145</f>
        <v>0</v>
      </c>
      <c r="AE145" s="0" t="n">
        <f aca="false">K145+U145</f>
        <v>0</v>
      </c>
      <c r="AF145" s="0" t="n">
        <f aca="false">MIN(N(Debts!$E$5),V145)</f>
        <v>0</v>
      </c>
      <c r="AG145" s="0" t="n">
        <f aca="false">MIN(N(Debts!$E$6),W145)</f>
        <v>0</v>
      </c>
      <c r="AH145" s="0" t="n">
        <f aca="false">MIN(N(Debts!$E$7),X145)</f>
        <v>0</v>
      </c>
      <c r="AI145" s="0" t="n">
        <f aca="false">MIN(N(Debts!$E$8),Y145)</f>
        <v>0</v>
      </c>
      <c r="AJ145" s="0" t="n">
        <f aca="false">MIN(N(Debts!$E$9),Z145)</f>
        <v>0</v>
      </c>
      <c r="AK145" s="0" t="n">
        <f aca="false">MIN(N(Debts!$E$10),AA145)</f>
        <v>0</v>
      </c>
      <c r="AL145" s="0" t="n">
        <f aca="false">MIN(N(Debts!$E$11),AB145)</f>
        <v>0</v>
      </c>
      <c r="AM145" s="0" t="n">
        <f aca="false">MIN(N(Debts!$E$12),AC145)</f>
        <v>0</v>
      </c>
      <c r="AN145" s="0" t="n">
        <f aca="false">MIN(N(Debts!$E$13),AD145)</f>
        <v>0</v>
      </c>
      <c r="AO145" s="0" t="n">
        <f aca="false">MIN(N(Debts!$E$14),AE145)</f>
        <v>0</v>
      </c>
      <c r="AP145" s="0" t="n">
        <f aca="false">V145-AF145</f>
        <v>0</v>
      </c>
      <c r="AQ145" s="0" t="n">
        <f aca="false">W145-AG145</f>
        <v>0</v>
      </c>
      <c r="AR145" s="0" t="n">
        <f aca="false">X145-AH145</f>
        <v>0</v>
      </c>
      <c r="AS145" s="0" t="n">
        <f aca="false">Y145-AI145</f>
        <v>0</v>
      </c>
      <c r="AT145" s="0" t="n">
        <f aca="false">Z145-AJ145</f>
        <v>0</v>
      </c>
      <c r="AU145" s="0" t="n">
        <f aca="false">AA145-AK145</f>
        <v>0</v>
      </c>
      <c r="AV145" s="0" t="n">
        <f aca="false">AB145-AL145</f>
        <v>0</v>
      </c>
      <c r="AW145" s="0" t="n">
        <f aca="false">AC145-AM145</f>
        <v>0</v>
      </c>
      <c r="AX145" s="0" t="n">
        <f aca="false">AD145-AN145</f>
        <v>0</v>
      </c>
      <c r="AY145" s="0" t="n">
        <f aca="false">AE145-AO145</f>
        <v>0</v>
      </c>
      <c r="AZ145" s="0" t="n">
        <f aca="false">MAX(0,MIN(AP145,$BT145-SUMIF($AP$2:$AY$2,"&lt;"&amp;AP$2,$AP145:$AY145)))</f>
        <v>0</v>
      </c>
      <c r="BA145" s="0" t="n">
        <f aca="false">MAX(0,MIN(AQ145,$BT145-SUMIF($AP$2:$AY$2,"&lt;"&amp;AQ$2,$AP145:$AY145)))</f>
        <v>0</v>
      </c>
      <c r="BB145" s="0" t="n">
        <f aca="false">MAX(0,MIN(AR145,$BT145-SUMIF($AP$2:$AY$2,"&lt;"&amp;AR$2,$AP145:$AY145)))</f>
        <v>0</v>
      </c>
      <c r="BC145" s="0" t="n">
        <f aca="false">MAX(0,MIN(AS145,$BT145-SUMIF($AP$2:$AY$2,"&lt;"&amp;AS$2,$AP145:$AY145)))</f>
        <v>0</v>
      </c>
      <c r="BD145" s="0" t="n">
        <f aca="false">MAX(0,MIN(AT145,$BT145-SUMIF($AP$2:$AY$2,"&lt;"&amp;AT$2,$AP145:$AY145)))</f>
        <v>0</v>
      </c>
      <c r="BE145" s="0" t="n">
        <f aca="false">MAX(0,MIN(AU145,$BT145-SUMIF($AP$2:$AY$2,"&lt;"&amp;AU$2,$AP145:$AY145)))</f>
        <v>0</v>
      </c>
      <c r="BF145" s="0" t="n">
        <f aca="false">MAX(0,MIN(AV145,$BT145-SUMIF($AP$2:$AY$2,"&lt;"&amp;AV$2,$AP145:$AY145)))</f>
        <v>0</v>
      </c>
      <c r="BG145" s="0" t="n">
        <f aca="false">MAX(0,MIN(AW145,$BT145-SUMIF($AP$2:$AY$2,"&lt;"&amp;AW$2,$AP145:$AY145)))</f>
        <v>0</v>
      </c>
      <c r="BH145" s="0" t="n">
        <f aca="false">MAX(0,MIN(AX145,$BT145-SUMIF($AP$2:$AY$2,"&lt;"&amp;AX$2,$AP145:$AY145)))</f>
        <v>0</v>
      </c>
      <c r="BI145" s="0" t="n">
        <f aca="false">MAX(0,MIN(AY145,$BT145-SUMIF($AP$2:$AY$2,"&lt;"&amp;AY$2,$AP145:$AY145)))</f>
        <v>0</v>
      </c>
      <c r="BJ145" s="0" t="n">
        <f aca="false">ROUND(V145-AF145-AZ145,2)</f>
        <v>0</v>
      </c>
      <c r="BK145" s="0" t="n">
        <f aca="false">ROUND(W145-AG145-BA145,2)</f>
        <v>0</v>
      </c>
      <c r="BL145" s="0" t="n">
        <f aca="false">ROUND(X145-AH145-BB145,2)</f>
        <v>0</v>
      </c>
      <c r="BM145" s="0" t="n">
        <f aca="false">ROUND(Y145-AI145-BC145,2)</f>
        <v>0</v>
      </c>
      <c r="BN145" s="0" t="n">
        <f aca="false">ROUND(Z145-AJ145-BD145,2)</f>
        <v>0</v>
      </c>
      <c r="BO145" s="0" t="n">
        <f aca="false">ROUND(AA145-AK145-BE145,2)</f>
        <v>0</v>
      </c>
      <c r="BP145" s="0" t="n">
        <f aca="false">ROUND(AB145-AL145-BF145,2)</f>
        <v>0</v>
      </c>
      <c r="BQ145" s="0" t="n">
        <f aca="false">ROUND(AC145-AM145-BG145,2)</f>
        <v>0</v>
      </c>
      <c r="BR145" s="0" t="n">
        <f aca="false">ROUND(AD145-AN145-BH145,2)</f>
        <v>0</v>
      </c>
      <c r="BS145" s="0" t="n">
        <f aca="false">ROUND(AE145-AO145-BI145,2)</f>
        <v>0</v>
      </c>
      <c r="BT145" s="0" t="n">
        <f aca="false">MAX(0,Plan!$C$4-SUM(AF145:AO145))</f>
        <v>650</v>
      </c>
      <c r="BU145" s="0" t="n">
        <f aca="false">ROUND(SUM(BJ145:BS145),2)</f>
        <v>0</v>
      </c>
      <c r="BV145" s="0" t="n">
        <f aca="false">SUM(AF145:AO145)+SUM(AZ145:BI145)</f>
        <v>0</v>
      </c>
      <c r="BW145" s="0" t="n">
        <f aca="false">SUM(L145:U145)</f>
        <v>0</v>
      </c>
    </row>
    <row r="146" customFormat="false" ht="15" hidden="false" customHeight="false" outlineLevel="0" collapsed="false">
      <c r="A146" s="0" t="n">
        <v>141</v>
      </c>
      <c r="B146" s="0" t="n">
        <f aca="false">BJ145</f>
        <v>0</v>
      </c>
      <c r="C146" s="0" t="n">
        <f aca="false">BK145</f>
        <v>0</v>
      </c>
      <c r="D146" s="0" t="n">
        <f aca="false">BL145</f>
        <v>0</v>
      </c>
      <c r="E146" s="0" t="n">
        <f aca="false">BM145</f>
        <v>0</v>
      </c>
      <c r="F146" s="0" t="n">
        <f aca="false">BN145</f>
        <v>0</v>
      </c>
      <c r="G146" s="0" t="n">
        <f aca="false">BO145</f>
        <v>0</v>
      </c>
      <c r="H146" s="0" t="n">
        <f aca="false">BP145</f>
        <v>0</v>
      </c>
      <c r="I146" s="0" t="n">
        <f aca="false">BQ145</f>
        <v>0</v>
      </c>
      <c r="J146" s="0" t="n">
        <f aca="false">BR145</f>
        <v>0</v>
      </c>
      <c r="K146" s="0" t="n">
        <f aca="false">BS145</f>
        <v>0</v>
      </c>
      <c r="L146" s="0" t="n">
        <f aca="false">ROUND(B146*N(Debts!$D$5)/12,2)</f>
        <v>0</v>
      </c>
      <c r="M146" s="0" t="n">
        <f aca="false">ROUND(C146*N(Debts!$D$6)/12,2)</f>
        <v>0</v>
      </c>
      <c r="N146" s="0" t="n">
        <f aca="false">ROUND(D146*N(Debts!$D$7)/12,2)</f>
        <v>0</v>
      </c>
      <c r="O146" s="0" t="n">
        <f aca="false">ROUND(E146*N(Debts!$D$8)/12,2)</f>
        <v>0</v>
      </c>
      <c r="P146" s="0" t="n">
        <f aca="false">ROUND(F146*N(Debts!$D$9)/12,2)</f>
        <v>0</v>
      </c>
      <c r="Q146" s="0" t="n">
        <f aca="false">ROUND(G146*N(Debts!$D$10)/12,2)</f>
        <v>0</v>
      </c>
      <c r="R146" s="0" t="n">
        <f aca="false">ROUND(H146*N(Debts!$D$11)/12,2)</f>
        <v>0</v>
      </c>
      <c r="S146" s="0" t="n">
        <f aca="false">ROUND(I146*N(Debts!$D$12)/12,2)</f>
        <v>0</v>
      </c>
      <c r="T146" s="0" t="n">
        <f aca="false">ROUND(J146*N(Debts!$D$13)/12,2)</f>
        <v>0</v>
      </c>
      <c r="U146" s="0" t="n">
        <f aca="false">ROUND(K146*N(Debts!$D$14)/12,2)</f>
        <v>0</v>
      </c>
      <c r="V146" s="0" t="n">
        <f aca="false">B146+L146</f>
        <v>0</v>
      </c>
      <c r="W146" s="0" t="n">
        <f aca="false">C146+M146</f>
        <v>0</v>
      </c>
      <c r="X146" s="0" t="n">
        <f aca="false">D146+N146</f>
        <v>0</v>
      </c>
      <c r="Y146" s="0" t="n">
        <f aca="false">E146+O146</f>
        <v>0</v>
      </c>
      <c r="Z146" s="0" t="n">
        <f aca="false">F146+P146</f>
        <v>0</v>
      </c>
      <c r="AA146" s="0" t="n">
        <f aca="false">G146+Q146</f>
        <v>0</v>
      </c>
      <c r="AB146" s="0" t="n">
        <f aca="false">H146+R146</f>
        <v>0</v>
      </c>
      <c r="AC146" s="0" t="n">
        <f aca="false">I146+S146</f>
        <v>0</v>
      </c>
      <c r="AD146" s="0" t="n">
        <f aca="false">J146+T146</f>
        <v>0</v>
      </c>
      <c r="AE146" s="0" t="n">
        <f aca="false">K146+U146</f>
        <v>0</v>
      </c>
      <c r="AF146" s="0" t="n">
        <f aca="false">MIN(N(Debts!$E$5),V146)</f>
        <v>0</v>
      </c>
      <c r="AG146" s="0" t="n">
        <f aca="false">MIN(N(Debts!$E$6),W146)</f>
        <v>0</v>
      </c>
      <c r="AH146" s="0" t="n">
        <f aca="false">MIN(N(Debts!$E$7),X146)</f>
        <v>0</v>
      </c>
      <c r="AI146" s="0" t="n">
        <f aca="false">MIN(N(Debts!$E$8),Y146)</f>
        <v>0</v>
      </c>
      <c r="AJ146" s="0" t="n">
        <f aca="false">MIN(N(Debts!$E$9),Z146)</f>
        <v>0</v>
      </c>
      <c r="AK146" s="0" t="n">
        <f aca="false">MIN(N(Debts!$E$10),AA146)</f>
        <v>0</v>
      </c>
      <c r="AL146" s="0" t="n">
        <f aca="false">MIN(N(Debts!$E$11),AB146)</f>
        <v>0</v>
      </c>
      <c r="AM146" s="0" t="n">
        <f aca="false">MIN(N(Debts!$E$12),AC146)</f>
        <v>0</v>
      </c>
      <c r="AN146" s="0" t="n">
        <f aca="false">MIN(N(Debts!$E$13),AD146)</f>
        <v>0</v>
      </c>
      <c r="AO146" s="0" t="n">
        <f aca="false">MIN(N(Debts!$E$14),AE146)</f>
        <v>0</v>
      </c>
      <c r="AP146" s="0" t="n">
        <f aca="false">V146-AF146</f>
        <v>0</v>
      </c>
      <c r="AQ146" s="0" t="n">
        <f aca="false">W146-AG146</f>
        <v>0</v>
      </c>
      <c r="AR146" s="0" t="n">
        <f aca="false">X146-AH146</f>
        <v>0</v>
      </c>
      <c r="AS146" s="0" t="n">
        <f aca="false">Y146-AI146</f>
        <v>0</v>
      </c>
      <c r="AT146" s="0" t="n">
        <f aca="false">Z146-AJ146</f>
        <v>0</v>
      </c>
      <c r="AU146" s="0" t="n">
        <f aca="false">AA146-AK146</f>
        <v>0</v>
      </c>
      <c r="AV146" s="0" t="n">
        <f aca="false">AB146-AL146</f>
        <v>0</v>
      </c>
      <c r="AW146" s="0" t="n">
        <f aca="false">AC146-AM146</f>
        <v>0</v>
      </c>
      <c r="AX146" s="0" t="n">
        <f aca="false">AD146-AN146</f>
        <v>0</v>
      </c>
      <c r="AY146" s="0" t="n">
        <f aca="false">AE146-AO146</f>
        <v>0</v>
      </c>
      <c r="AZ146" s="0" t="n">
        <f aca="false">MAX(0,MIN(AP146,$BT146-SUMIF($AP$2:$AY$2,"&lt;"&amp;AP$2,$AP146:$AY146)))</f>
        <v>0</v>
      </c>
      <c r="BA146" s="0" t="n">
        <f aca="false">MAX(0,MIN(AQ146,$BT146-SUMIF($AP$2:$AY$2,"&lt;"&amp;AQ$2,$AP146:$AY146)))</f>
        <v>0</v>
      </c>
      <c r="BB146" s="0" t="n">
        <f aca="false">MAX(0,MIN(AR146,$BT146-SUMIF($AP$2:$AY$2,"&lt;"&amp;AR$2,$AP146:$AY146)))</f>
        <v>0</v>
      </c>
      <c r="BC146" s="0" t="n">
        <f aca="false">MAX(0,MIN(AS146,$BT146-SUMIF($AP$2:$AY$2,"&lt;"&amp;AS$2,$AP146:$AY146)))</f>
        <v>0</v>
      </c>
      <c r="BD146" s="0" t="n">
        <f aca="false">MAX(0,MIN(AT146,$BT146-SUMIF($AP$2:$AY$2,"&lt;"&amp;AT$2,$AP146:$AY146)))</f>
        <v>0</v>
      </c>
      <c r="BE146" s="0" t="n">
        <f aca="false">MAX(0,MIN(AU146,$BT146-SUMIF($AP$2:$AY$2,"&lt;"&amp;AU$2,$AP146:$AY146)))</f>
        <v>0</v>
      </c>
      <c r="BF146" s="0" t="n">
        <f aca="false">MAX(0,MIN(AV146,$BT146-SUMIF($AP$2:$AY$2,"&lt;"&amp;AV$2,$AP146:$AY146)))</f>
        <v>0</v>
      </c>
      <c r="BG146" s="0" t="n">
        <f aca="false">MAX(0,MIN(AW146,$BT146-SUMIF($AP$2:$AY$2,"&lt;"&amp;AW$2,$AP146:$AY146)))</f>
        <v>0</v>
      </c>
      <c r="BH146" s="0" t="n">
        <f aca="false">MAX(0,MIN(AX146,$BT146-SUMIF($AP$2:$AY$2,"&lt;"&amp;AX$2,$AP146:$AY146)))</f>
        <v>0</v>
      </c>
      <c r="BI146" s="0" t="n">
        <f aca="false">MAX(0,MIN(AY146,$BT146-SUMIF($AP$2:$AY$2,"&lt;"&amp;AY$2,$AP146:$AY146)))</f>
        <v>0</v>
      </c>
      <c r="BJ146" s="0" t="n">
        <f aca="false">ROUND(V146-AF146-AZ146,2)</f>
        <v>0</v>
      </c>
      <c r="BK146" s="0" t="n">
        <f aca="false">ROUND(W146-AG146-BA146,2)</f>
        <v>0</v>
      </c>
      <c r="BL146" s="0" t="n">
        <f aca="false">ROUND(X146-AH146-BB146,2)</f>
        <v>0</v>
      </c>
      <c r="BM146" s="0" t="n">
        <f aca="false">ROUND(Y146-AI146-BC146,2)</f>
        <v>0</v>
      </c>
      <c r="BN146" s="0" t="n">
        <f aca="false">ROUND(Z146-AJ146-BD146,2)</f>
        <v>0</v>
      </c>
      <c r="BO146" s="0" t="n">
        <f aca="false">ROUND(AA146-AK146-BE146,2)</f>
        <v>0</v>
      </c>
      <c r="BP146" s="0" t="n">
        <f aca="false">ROUND(AB146-AL146-BF146,2)</f>
        <v>0</v>
      </c>
      <c r="BQ146" s="0" t="n">
        <f aca="false">ROUND(AC146-AM146-BG146,2)</f>
        <v>0</v>
      </c>
      <c r="BR146" s="0" t="n">
        <f aca="false">ROUND(AD146-AN146-BH146,2)</f>
        <v>0</v>
      </c>
      <c r="BS146" s="0" t="n">
        <f aca="false">ROUND(AE146-AO146-BI146,2)</f>
        <v>0</v>
      </c>
      <c r="BT146" s="0" t="n">
        <f aca="false">MAX(0,Plan!$C$4-SUM(AF146:AO146))</f>
        <v>650</v>
      </c>
      <c r="BU146" s="0" t="n">
        <f aca="false">ROUND(SUM(BJ146:BS146),2)</f>
        <v>0</v>
      </c>
      <c r="BV146" s="0" t="n">
        <f aca="false">SUM(AF146:AO146)+SUM(AZ146:BI146)</f>
        <v>0</v>
      </c>
      <c r="BW146" s="0" t="n">
        <f aca="false">SUM(L146:U146)</f>
        <v>0</v>
      </c>
    </row>
    <row r="147" customFormat="false" ht="15" hidden="false" customHeight="false" outlineLevel="0" collapsed="false">
      <c r="A147" s="0" t="n">
        <v>142</v>
      </c>
      <c r="B147" s="0" t="n">
        <f aca="false">BJ146</f>
        <v>0</v>
      </c>
      <c r="C147" s="0" t="n">
        <f aca="false">BK146</f>
        <v>0</v>
      </c>
      <c r="D147" s="0" t="n">
        <f aca="false">BL146</f>
        <v>0</v>
      </c>
      <c r="E147" s="0" t="n">
        <f aca="false">BM146</f>
        <v>0</v>
      </c>
      <c r="F147" s="0" t="n">
        <f aca="false">BN146</f>
        <v>0</v>
      </c>
      <c r="G147" s="0" t="n">
        <f aca="false">BO146</f>
        <v>0</v>
      </c>
      <c r="H147" s="0" t="n">
        <f aca="false">BP146</f>
        <v>0</v>
      </c>
      <c r="I147" s="0" t="n">
        <f aca="false">BQ146</f>
        <v>0</v>
      </c>
      <c r="J147" s="0" t="n">
        <f aca="false">BR146</f>
        <v>0</v>
      </c>
      <c r="K147" s="0" t="n">
        <f aca="false">BS146</f>
        <v>0</v>
      </c>
      <c r="L147" s="0" t="n">
        <f aca="false">ROUND(B147*N(Debts!$D$5)/12,2)</f>
        <v>0</v>
      </c>
      <c r="M147" s="0" t="n">
        <f aca="false">ROUND(C147*N(Debts!$D$6)/12,2)</f>
        <v>0</v>
      </c>
      <c r="N147" s="0" t="n">
        <f aca="false">ROUND(D147*N(Debts!$D$7)/12,2)</f>
        <v>0</v>
      </c>
      <c r="O147" s="0" t="n">
        <f aca="false">ROUND(E147*N(Debts!$D$8)/12,2)</f>
        <v>0</v>
      </c>
      <c r="P147" s="0" t="n">
        <f aca="false">ROUND(F147*N(Debts!$D$9)/12,2)</f>
        <v>0</v>
      </c>
      <c r="Q147" s="0" t="n">
        <f aca="false">ROUND(G147*N(Debts!$D$10)/12,2)</f>
        <v>0</v>
      </c>
      <c r="R147" s="0" t="n">
        <f aca="false">ROUND(H147*N(Debts!$D$11)/12,2)</f>
        <v>0</v>
      </c>
      <c r="S147" s="0" t="n">
        <f aca="false">ROUND(I147*N(Debts!$D$12)/12,2)</f>
        <v>0</v>
      </c>
      <c r="T147" s="0" t="n">
        <f aca="false">ROUND(J147*N(Debts!$D$13)/12,2)</f>
        <v>0</v>
      </c>
      <c r="U147" s="0" t="n">
        <f aca="false">ROUND(K147*N(Debts!$D$14)/12,2)</f>
        <v>0</v>
      </c>
      <c r="V147" s="0" t="n">
        <f aca="false">B147+L147</f>
        <v>0</v>
      </c>
      <c r="W147" s="0" t="n">
        <f aca="false">C147+M147</f>
        <v>0</v>
      </c>
      <c r="X147" s="0" t="n">
        <f aca="false">D147+N147</f>
        <v>0</v>
      </c>
      <c r="Y147" s="0" t="n">
        <f aca="false">E147+O147</f>
        <v>0</v>
      </c>
      <c r="Z147" s="0" t="n">
        <f aca="false">F147+P147</f>
        <v>0</v>
      </c>
      <c r="AA147" s="0" t="n">
        <f aca="false">G147+Q147</f>
        <v>0</v>
      </c>
      <c r="AB147" s="0" t="n">
        <f aca="false">H147+R147</f>
        <v>0</v>
      </c>
      <c r="AC147" s="0" t="n">
        <f aca="false">I147+S147</f>
        <v>0</v>
      </c>
      <c r="AD147" s="0" t="n">
        <f aca="false">J147+T147</f>
        <v>0</v>
      </c>
      <c r="AE147" s="0" t="n">
        <f aca="false">K147+U147</f>
        <v>0</v>
      </c>
      <c r="AF147" s="0" t="n">
        <f aca="false">MIN(N(Debts!$E$5),V147)</f>
        <v>0</v>
      </c>
      <c r="AG147" s="0" t="n">
        <f aca="false">MIN(N(Debts!$E$6),W147)</f>
        <v>0</v>
      </c>
      <c r="AH147" s="0" t="n">
        <f aca="false">MIN(N(Debts!$E$7),X147)</f>
        <v>0</v>
      </c>
      <c r="AI147" s="0" t="n">
        <f aca="false">MIN(N(Debts!$E$8),Y147)</f>
        <v>0</v>
      </c>
      <c r="AJ147" s="0" t="n">
        <f aca="false">MIN(N(Debts!$E$9),Z147)</f>
        <v>0</v>
      </c>
      <c r="AK147" s="0" t="n">
        <f aca="false">MIN(N(Debts!$E$10),AA147)</f>
        <v>0</v>
      </c>
      <c r="AL147" s="0" t="n">
        <f aca="false">MIN(N(Debts!$E$11),AB147)</f>
        <v>0</v>
      </c>
      <c r="AM147" s="0" t="n">
        <f aca="false">MIN(N(Debts!$E$12),AC147)</f>
        <v>0</v>
      </c>
      <c r="AN147" s="0" t="n">
        <f aca="false">MIN(N(Debts!$E$13),AD147)</f>
        <v>0</v>
      </c>
      <c r="AO147" s="0" t="n">
        <f aca="false">MIN(N(Debts!$E$14),AE147)</f>
        <v>0</v>
      </c>
      <c r="AP147" s="0" t="n">
        <f aca="false">V147-AF147</f>
        <v>0</v>
      </c>
      <c r="AQ147" s="0" t="n">
        <f aca="false">W147-AG147</f>
        <v>0</v>
      </c>
      <c r="AR147" s="0" t="n">
        <f aca="false">X147-AH147</f>
        <v>0</v>
      </c>
      <c r="AS147" s="0" t="n">
        <f aca="false">Y147-AI147</f>
        <v>0</v>
      </c>
      <c r="AT147" s="0" t="n">
        <f aca="false">Z147-AJ147</f>
        <v>0</v>
      </c>
      <c r="AU147" s="0" t="n">
        <f aca="false">AA147-AK147</f>
        <v>0</v>
      </c>
      <c r="AV147" s="0" t="n">
        <f aca="false">AB147-AL147</f>
        <v>0</v>
      </c>
      <c r="AW147" s="0" t="n">
        <f aca="false">AC147-AM147</f>
        <v>0</v>
      </c>
      <c r="AX147" s="0" t="n">
        <f aca="false">AD147-AN147</f>
        <v>0</v>
      </c>
      <c r="AY147" s="0" t="n">
        <f aca="false">AE147-AO147</f>
        <v>0</v>
      </c>
      <c r="AZ147" s="0" t="n">
        <f aca="false">MAX(0,MIN(AP147,$BT147-SUMIF($AP$2:$AY$2,"&lt;"&amp;AP$2,$AP147:$AY147)))</f>
        <v>0</v>
      </c>
      <c r="BA147" s="0" t="n">
        <f aca="false">MAX(0,MIN(AQ147,$BT147-SUMIF($AP$2:$AY$2,"&lt;"&amp;AQ$2,$AP147:$AY147)))</f>
        <v>0</v>
      </c>
      <c r="BB147" s="0" t="n">
        <f aca="false">MAX(0,MIN(AR147,$BT147-SUMIF($AP$2:$AY$2,"&lt;"&amp;AR$2,$AP147:$AY147)))</f>
        <v>0</v>
      </c>
      <c r="BC147" s="0" t="n">
        <f aca="false">MAX(0,MIN(AS147,$BT147-SUMIF($AP$2:$AY$2,"&lt;"&amp;AS$2,$AP147:$AY147)))</f>
        <v>0</v>
      </c>
      <c r="BD147" s="0" t="n">
        <f aca="false">MAX(0,MIN(AT147,$BT147-SUMIF($AP$2:$AY$2,"&lt;"&amp;AT$2,$AP147:$AY147)))</f>
        <v>0</v>
      </c>
      <c r="BE147" s="0" t="n">
        <f aca="false">MAX(0,MIN(AU147,$BT147-SUMIF($AP$2:$AY$2,"&lt;"&amp;AU$2,$AP147:$AY147)))</f>
        <v>0</v>
      </c>
      <c r="BF147" s="0" t="n">
        <f aca="false">MAX(0,MIN(AV147,$BT147-SUMIF($AP$2:$AY$2,"&lt;"&amp;AV$2,$AP147:$AY147)))</f>
        <v>0</v>
      </c>
      <c r="BG147" s="0" t="n">
        <f aca="false">MAX(0,MIN(AW147,$BT147-SUMIF($AP$2:$AY$2,"&lt;"&amp;AW$2,$AP147:$AY147)))</f>
        <v>0</v>
      </c>
      <c r="BH147" s="0" t="n">
        <f aca="false">MAX(0,MIN(AX147,$BT147-SUMIF($AP$2:$AY$2,"&lt;"&amp;AX$2,$AP147:$AY147)))</f>
        <v>0</v>
      </c>
      <c r="BI147" s="0" t="n">
        <f aca="false">MAX(0,MIN(AY147,$BT147-SUMIF($AP$2:$AY$2,"&lt;"&amp;AY$2,$AP147:$AY147)))</f>
        <v>0</v>
      </c>
      <c r="BJ147" s="0" t="n">
        <f aca="false">ROUND(V147-AF147-AZ147,2)</f>
        <v>0</v>
      </c>
      <c r="BK147" s="0" t="n">
        <f aca="false">ROUND(W147-AG147-BA147,2)</f>
        <v>0</v>
      </c>
      <c r="BL147" s="0" t="n">
        <f aca="false">ROUND(X147-AH147-BB147,2)</f>
        <v>0</v>
      </c>
      <c r="BM147" s="0" t="n">
        <f aca="false">ROUND(Y147-AI147-BC147,2)</f>
        <v>0</v>
      </c>
      <c r="BN147" s="0" t="n">
        <f aca="false">ROUND(Z147-AJ147-BD147,2)</f>
        <v>0</v>
      </c>
      <c r="BO147" s="0" t="n">
        <f aca="false">ROUND(AA147-AK147-BE147,2)</f>
        <v>0</v>
      </c>
      <c r="BP147" s="0" t="n">
        <f aca="false">ROUND(AB147-AL147-BF147,2)</f>
        <v>0</v>
      </c>
      <c r="BQ147" s="0" t="n">
        <f aca="false">ROUND(AC147-AM147-BG147,2)</f>
        <v>0</v>
      </c>
      <c r="BR147" s="0" t="n">
        <f aca="false">ROUND(AD147-AN147-BH147,2)</f>
        <v>0</v>
      </c>
      <c r="BS147" s="0" t="n">
        <f aca="false">ROUND(AE147-AO147-BI147,2)</f>
        <v>0</v>
      </c>
      <c r="BT147" s="0" t="n">
        <f aca="false">MAX(0,Plan!$C$4-SUM(AF147:AO147))</f>
        <v>650</v>
      </c>
      <c r="BU147" s="0" t="n">
        <f aca="false">ROUND(SUM(BJ147:BS147),2)</f>
        <v>0</v>
      </c>
      <c r="BV147" s="0" t="n">
        <f aca="false">SUM(AF147:AO147)+SUM(AZ147:BI147)</f>
        <v>0</v>
      </c>
      <c r="BW147" s="0" t="n">
        <f aca="false">SUM(L147:U147)</f>
        <v>0</v>
      </c>
    </row>
    <row r="148" customFormat="false" ht="15" hidden="false" customHeight="false" outlineLevel="0" collapsed="false">
      <c r="A148" s="0" t="n">
        <v>143</v>
      </c>
      <c r="B148" s="0" t="n">
        <f aca="false">BJ147</f>
        <v>0</v>
      </c>
      <c r="C148" s="0" t="n">
        <f aca="false">BK147</f>
        <v>0</v>
      </c>
      <c r="D148" s="0" t="n">
        <f aca="false">BL147</f>
        <v>0</v>
      </c>
      <c r="E148" s="0" t="n">
        <f aca="false">BM147</f>
        <v>0</v>
      </c>
      <c r="F148" s="0" t="n">
        <f aca="false">BN147</f>
        <v>0</v>
      </c>
      <c r="G148" s="0" t="n">
        <f aca="false">BO147</f>
        <v>0</v>
      </c>
      <c r="H148" s="0" t="n">
        <f aca="false">BP147</f>
        <v>0</v>
      </c>
      <c r="I148" s="0" t="n">
        <f aca="false">BQ147</f>
        <v>0</v>
      </c>
      <c r="J148" s="0" t="n">
        <f aca="false">BR147</f>
        <v>0</v>
      </c>
      <c r="K148" s="0" t="n">
        <f aca="false">BS147</f>
        <v>0</v>
      </c>
      <c r="L148" s="0" t="n">
        <f aca="false">ROUND(B148*N(Debts!$D$5)/12,2)</f>
        <v>0</v>
      </c>
      <c r="M148" s="0" t="n">
        <f aca="false">ROUND(C148*N(Debts!$D$6)/12,2)</f>
        <v>0</v>
      </c>
      <c r="N148" s="0" t="n">
        <f aca="false">ROUND(D148*N(Debts!$D$7)/12,2)</f>
        <v>0</v>
      </c>
      <c r="O148" s="0" t="n">
        <f aca="false">ROUND(E148*N(Debts!$D$8)/12,2)</f>
        <v>0</v>
      </c>
      <c r="P148" s="0" t="n">
        <f aca="false">ROUND(F148*N(Debts!$D$9)/12,2)</f>
        <v>0</v>
      </c>
      <c r="Q148" s="0" t="n">
        <f aca="false">ROUND(G148*N(Debts!$D$10)/12,2)</f>
        <v>0</v>
      </c>
      <c r="R148" s="0" t="n">
        <f aca="false">ROUND(H148*N(Debts!$D$11)/12,2)</f>
        <v>0</v>
      </c>
      <c r="S148" s="0" t="n">
        <f aca="false">ROUND(I148*N(Debts!$D$12)/12,2)</f>
        <v>0</v>
      </c>
      <c r="T148" s="0" t="n">
        <f aca="false">ROUND(J148*N(Debts!$D$13)/12,2)</f>
        <v>0</v>
      </c>
      <c r="U148" s="0" t="n">
        <f aca="false">ROUND(K148*N(Debts!$D$14)/12,2)</f>
        <v>0</v>
      </c>
      <c r="V148" s="0" t="n">
        <f aca="false">B148+L148</f>
        <v>0</v>
      </c>
      <c r="W148" s="0" t="n">
        <f aca="false">C148+M148</f>
        <v>0</v>
      </c>
      <c r="X148" s="0" t="n">
        <f aca="false">D148+N148</f>
        <v>0</v>
      </c>
      <c r="Y148" s="0" t="n">
        <f aca="false">E148+O148</f>
        <v>0</v>
      </c>
      <c r="Z148" s="0" t="n">
        <f aca="false">F148+P148</f>
        <v>0</v>
      </c>
      <c r="AA148" s="0" t="n">
        <f aca="false">G148+Q148</f>
        <v>0</v>
      </c>
      <c r="AB148" s="0" t="n">
        <f aca="false">H148+R148</f>
        <v>0</v>
      </c>
      <c r="AC148" s="0" t="n">
        <f aca="false">I148+S148</f>
        <v>0</v>
      </c>
      <c r="AD148" s="0" t="n">
        <f aca="false">J148+T148</f>
        <v>0</v>
      </c>
      <c r="AE148" s="0" t="n">
        <f aca="false">K148+U148</f>
        <v>0</v>
      </c>
      <c r="AF148" s="0" t="n">
        <f aca="false">MIN(N(Debts!$E$5),V148)</f>
        <v>0</v>
      </c>
      <c r="AG148" s="0" t="n">
        <f aca="false">MIN(N(Debts!$E$6),W148)</f>
        <v>0</v>
      </c>
      <c r="AH148" s="0" t="n">
        <f aca="false">MIN(N(Debts!$E$7),X148)</f>
        <v>0</v>
      </c>
      <c r="AI148" s="0" t="n">
        <f aca="false">MIN(N(Debts!$E$8),Y148)</f>
        <v>0</v>
      </c>
      <c r="AJ148" s="0" t="n">
        <f aca="false">MIN(N(Debts!$E$9),Z148)</f>
        <v>0</v>
      </c>
      <c r="AK148" s="0" t="n">
        <f aca="false">MIN(N(Debts!$E$10),AA148)</f>
        <v>0</v>
      </c>
      <c r="AL148" s="0" t="n">
        <f aca="false">MIN(N(Debts!$E$11),AB148)</f>
        <v>0</v>
      </c>
      <c r="AM148" s="0" t="n">
        <f aca="false">MIN(N(Debts!$E$12),AC148)</f>
        <v>0</v>
      </c>
      <c r="AN148" s="0" t="n">
        <f aca="false">MIN(N(Debts!$E$13),AD148)</f>
        <v>0</v>
      </c>
      <c r="AO148" s="0" t="n">
        <f aca="false">MIN(N(Debts!$E$14),AE148)</f>
        <v>0</v>
      </c>
      <c r="AP148" s="0" t="n">
        <f aca="false">V148-AF148</f>
        <v>0</v>
      </c>
      <c r="AQ148" s="0" t="n">
        <f aca="false">W148-AG148</f>
        <v>0</v>
      </c>
      <c r="AR148" s="0" t="n">
        <f aca="false">X148-AH148</f>
        <v>0</v>
      </c>
      <c r="AS148" s="0" t="n">
        <f aca="false">Y148-AI148</f>
        <v>0</v>
      </c>
      <c r="AT148" s="0" t="n">
        <f aca="false">Z148-AJ148</f>
        <v>0</v>
      </c>
      <c r="AU148" s="0" t="n">
        <f aca="false">AA148-AK148</f>
        <v>0</v>
      </c>
      <c r="AV148" s="0" t="n">
        <f aca="false">AB148-AL148</f>
        <v>0</v>
      </c>
      <c r="AW148" s="0" t="n">
        <f aca="false">AC148-AM148</f>
        <v>0</v>
      </c>
      <c r="AX148" s="0" t="n">
        <f aca="false">AD148-AN148</f>
        <v>0</v>
      </c>
      <c r="AY148" s="0" t="n">
        <f aca="false">AE148-AO148</f>
        <v>0</v>
      </c>
      <c r="AZ148" s="0" t="n">
        <f aca="false">MAX(0,MIN(AP148,$BT148-SUMIF($AP$2:$AY$2,"&lt;"&amp;AP$2,$AP148:$AY148)))</f>
        <v>0</v>
      </c>
      <c r="BA148" s="0" t="n">
        <f aca="false">MAX(0,MIN(AQ148,$BT148-SUMIF($AP$2:$AY$2,"&lt;"&amp;AQ$2,$AP148:$AY148)))</f>
        <v>0</v>
      </c>
      <c r="BB148" s="0" t="n">
        <f aca="false">MAX(0,MIN(AR148,$BT148-SUMIF($AP$2:$AY$2,"&lt;"&amp;AR$2,$AP148:$AY148)))</f>
        <v>0</v>
      </c>
      <c r="BC148" s="0" t="n">
        <f aca="false">MAX(0,MIN(AS148,$BT148-SUMIF($AP$2:$AY$2,"&lt;"&amp;AS$2,$AP148:$AY148)))</f>
        <v>0</v>
      </c>
      <c r="BD148" s="0" t="n">
        <f aca="false">MAX(0,MIN(AT148,$BT148-SUMIF($AP$2:$AY$2,"&lt;"&amp;AT$2,$AP148:$AY148)))</f>
        <v>0</v>
      </c>
      <c r="BE148" s="0" t="n">
        <f aca="false">MAX(0,MIN(AU148,$BT148-SUMIF($AP$2:$AY$2,"&lt;"&amp;AU$2,$AP148:$AY148)))</f>
        <v>0</v>
      </c>
      <c r="BF148" s="0" t="n">
        <f aca="false">MAX(0,MIN(AV148,$BT148-SUMIF($AP$2:$AY$2,"&lt;"&amp;AV$2,$AP148:$AY148)))</f>
        <v>0</v>
      </c>
      <c r="BG148" s="0" t="n">
        <f aca="false">MAX(0,MIN(AW148,$BT148-SUMIF($AP$2:$AY$2,"&lt;"&amp;AW$2,$AP148:$AY148)))</f>
        <v>0</v>
      </c>
      <c r="BH148" s="0" t="n">
        <f aca="false">MAX(0,MIN(AX148,$BT148-SUMIF($AP$2:$AY$2,"&lt;"&amp;AX$2,$AP148:$AY148)))</f>
        <v>0</v>
      </c>
      <c r="BI148" s="0" t="n">
        <f aca="false">MAX(0,MIN(AY148,$BT148-SUMIF($AP$2:$AY$2,"&lt;"&amp;AY$2,$AP148:$AY148)))</f>
        <v>0</v>
      </c>
      <c r="BJ148" s="0" t="n">
        <f aca="false">ROUND(V148-AF148-AZ148,2)</f>
        <v>0</v>
      </c>
      <c r="BK148" s="0" t="n">
        <f aca="false">ROUND(W148-AG148-BA148,2)</f>
        <v>0</v>
      </c>
      <c r="BL148" s="0" t="n">
        <f aca="false">ROUND(X148-AH148-BB148,2)</f>
        <v>0</v>
      </c>
      <c r="BM148" s="0" t="n">
        <f aca="false">ROUND(Y148-AI148-BC148,2)</f>
        <v>0</v>
      </c>
      <c r="BN148" s="0" t="n">
        <f aca="false">ROUND(Z148-AJ148-BD148,2)</f>
        <v>0</v>
      </c>
      <c r="BO148" s="0" t="n">
        <f aca="false">ROUND(AA148-AK148-BE148,2)</f>
        <v>0</v>
      </c>
      <c r="BP148" s="0" t="n">
        <f aca="false">ROUND(AB148-AL148-BF148,2)</f>
        <v>0</v>
      </c>
      <c r="BQ148" s="0" t="n">
        <f aca="false">ROUND(AC148-AM148-BG148,2)</f>
        <v>0</v>
      </c>
      <c r="BR148" s="0" t="n">
        <f aca="false">ROUND(AD148-AN148-BH148,2)</f>
        <v>0</v>
      </c>
      <c r="BS148" s="0" t="n">
        <f aca="false">ROUND(AE148-AO148-BI148,2)</f>
        <v>0</v>
      </c>
      <c r="BT148" s="0" t="n">
        <f aca="false">MAX(0,Plan!$C$4-SUM(AF148:AO148))</f>
        <v>650</v>
      </c>
      <c r="BU148" s="0" t="n">
        <f aca="false">ROUND(SUM(BJ148:BS148),2)</f>
        <v>0</v>
      </c>
      <c r="BV148" s="0" t="n">
        <f aca="false">SUM(AF148:AO148)+SUM(AZ148:BI148)</f>
        <v>0</v>
      </c>
      <c r="BW148" s="0" t="n">
        <f aca="false">SUM(L148:U148)</f>
        <v>0</v>
      </c>
    </row>
    <row r="149" customFormat="false" ht="15" hidden="false" customHeight="false" outlineLevel="0" collapsed="false">
      <c r="A149" s="0" t="n">
        <v>144</v>
      </c>
      <c r="B149" s="0" t="n">
        <f aca="false">BJ148</f>
        <v>0</v>
      </c>
      <c r="C149" s="0" t="n">
        <f aca="false">BK148</f>
        <v>0</v>
      </c>
      <c r="D149" s="0" t="n">
        <f aca="false">BL148</f>
        <v>0</v>
      </c>
      <c r="E149" s="0" t="n">
        <f aca="false">BM148</f>
        <v>0</v>
      </c>
      <c r="F149" s="0" t="n">
        <f aca="false">BN148</f>
        <v>0</v>
      </c>
      <c r="G149" s="0" t="n">
        <f aca="false">BO148</f>
        <v>0</v>
      </c>
      <c r="H149" s="0" t="n">
        <f aca="false">BP148</f>
        <v>0</v>
      </c>
      <c r="I149" s="0" t="n">
        <f aca="false">BQ148</f>
        <v>0</v>
      </c>
      <c r="J149" s="0" t="n">
        <f aca="false">BR148</f>
        <v>0</v>
      </c>
      <c r="K149" s="0" t="n">
        <f aca="false">BS148</f>
        <v>0</v>
      </c>
      <c r="L149" s="0" t="n">
        <f aca="false">ROUND(B149*N(Debts!$D$5)/12,2)</f>
        <v>0</v>
      </c>
      <c r="M149" s="0" t="n">
        <f aca="false">ROUND(C149*N(Debts!$D$6)/12,2)</f>
        <v>0</v>
      </c>
      <c r="N149" s="0" t="n">
        <f aca="false">ROUND(D149*N(Debts!$D$7)/12,2)</f>
        <v>0</v>
      </c>
      <c r="O149" s="0" t="n">
        <f aca="false">ROUND(E149*N(Debts!$D$8)/12,2)</f>
        <v>0</v>
      </c>
      <c r="P149" s="0" t="n">
        <f aca="false">ROUND(F149*N(Debts!$D$9)/12,2)</f>
        <v>0</v>
      </c>
      <c r="Q149" s="0" t="n">
        <f aca="false">ROUND(G149*N(Debts!$D$10)/12,2)</f>
        <v>0</v>
      </c>
      <c r="R149" s="0" t="n">
        <f aca="false">ROUND(H149*N(Debts!$D$11)/12,2)</f>
        <v>0</v>
      </c>
      <c r="S149" s="0" t="n">
        <f aca="false">ROUND(I149*N(Debts!$D$12)/12,2)</f>
        <v>0</v>
      </c>
      <c r="T149" s="0" t="n">
        <f aca="false">ROUND(J149*N(Debts!$D$13)/12,2)</f>
        <v>0</v>
      </c>
      <c r="U149" s="0" t="n">
        <f aca="false">ROUND(K149*N(Debts!$D$14)/12,2)</f>
        <v>0</v>
      </c>
      <c r="V149" s="0" t="n">
        <f aca="false">B149+L149</f>
        <v>0</v>
      </c>
      <c r="W149" s="0" t="n">
        <f aca="false">C149+M149</f>
        <v>0</v>
      </c>
      <c r="X149" s="0" t="n">
        <f aca="false">D149+N149</f>
        <v>0</v>
      </c>
      <c r="Y149" s="0" t="n">
        <f aca="false">E149+O149</f>
        <v>0</v>
      </c>
      <c r="Z149" s="0" t="n">
        <f aca="false">F149+P149</f>
        <v>0</v>
      </c>
      <c r="AA149" s="0" t="n">
        <f aca="false">G149+Q149</f>
        <v>0</v>
      </c>
      <c r="AB149" s="0" t="n">
        <f aca="false">H149+R149</f>
        <v>0</v>
      </c>
      <c r="AC149" s="0" t="n">
        <f aca="false">I149+S149</f>
        <v>0</v>
      </c>
      <c r="AD149" s="0" t="n">
        <f aca="false">J149+T149</f>
        <v>0</v>
      </c>
      <c r="AE149" s="0" t="n">
        <f aca="false">K149+U149</f>
        <v>0</v>
      </c>
      <c r="AF149" s="0" t="n">
        <f aca="false">MIN(N(Debts!$E$5),V149)</f>
        <v>0</v>
      </c>
      <c r="AG149" s="0" t="n">
        <f aca="false">MIN(N(Debts!$E$6),W149)</f>
        <v>0</v>
      </c>
      <c r="AH149" s="0" t="n">
        <f aca="false">MIN(N(Debts!$E$7),X149)</f>
        <v>0</v>
      </c>
      <c r="AI149" s="0" t="n">
        <f aca="false">MIN(N(Debts!$E$8),Y149)</f>
        <v>0</v>
      </c>
      <c r="AJ149" s="0" t="n">
        <f aca="false">MIN(N(Debts!$E$9),Z149)</f>
        <v>0</v>
      </c>
      <c r="AK149" s="0" t="n">
        <f aca="false">MIN(N(Debts!$E$10),AA149)</f>
        <v>0</v>
      </c>
      <c r="AL149" s="0" t="n">
        <f aca="false">MIN(N(Debts!$E$11),AB149)</f>
        <v>0</v>
      </c>
      <c r="AM149" s="0" t="n">
        <f aca="false">MIN(N(Debts!$E$12),AC149)</f>
        <v>0</v>
      </c>
      <c r="AN149" s="0" t="n">
        <f aca="false">MIN(N(Debts!$E$13),AD149)</f>
        <v>0</v>
      </c>
      <c r="AO149" s="0" t="n">
        <f aca="false">MIN(N(Debts!$E$14),AE149)</f>
        <v>0</v>
      </c>
      <c r="AP149" s="0" t="n">
        <f aca="false">V149-AF149</f>
        <v>0</v>
      </c>
      <c r="AQ149" s="0" t="n">
        <f aca="false">W149-AG149</f>
        <v>0</v>
      </c>
      <c r="AR149" s="0" t="n">
        <f aca="false">X149-AH149</f>
        <v>0</v>
      </c>
      <c r="AS149" s="0" t="n">
        <f aca="false">Y149-AI149</f>
        <v>0</v>
      </c>
      <c r="AT149" s="0" t="n">
        <f aca="false">Z149-AJ149</f>
        <v>0</v>
      </c>
      <c r="AU149" s="0" t="n">
        <f aca="false">AA149-AK149</f>
        <v>0</v>
      </c>
      <c r="AV149" s="0" t="n">
        <f aca="false">AB149-AL149</f>
        <v>0</v>
      </c>
      <c r="AW149" s="0" t="n">
        <f aca="false">AC149-AM149</f>
        <v>0</v>
      </c>
      <c r="AX149" s="0" t="n">
        <f aca="false">AD149-AN149</f>
        <v>0</v>
      </c>
      <c r="AY149" s="0" t="n">
        <f aca="false">AE149-AO149</f>
        <v>0</v>
      </c>
      <c r="AZ149" s="0" t="n">
        <f aca="false">MAX(0,MIN(AP149,$BT149-SUMIF($AP$2:$AY$2,"&lt;"&amp;AP$2,$AP149:$AY149)))</f>
        <v>0</v>
      </c>
      <c r="BA149" s="0" t="n">
        <f aca="false">MAX(0,MIN(AQ149,$BT149-SUMIF($AP$2:$AY$2,"&lt;"&amp;AQ$2,$AP149:$AY149)))</f>
        <v>0</v>
      </c>
      <c r="BB149" s="0" t="n">
        <f aca="false">MAX(0,MIN(AR149,$BT149-SUMIF($AP$2:$AY$2,"&lt;"&amp;AR$2,$AP149:$AY149)))</f>
        <v>0</v>
      </c>
      <c r="BC149" s="0" t="n">
        <f aca="false">MAX(0,MIN(AS149,$BT149-SUMIF($AP$2:$AY$2,"&lt;"&amp;AS$2,$AP149:$AY149)))</f>
        <v>0</v>
      </c>
      <c r="BD149" s="0" t="n">
        <f aca="false">MAX(0,MIN(AT149,$BT149-SUMIF($AP$2:$AY$2,"&lt;"&amp;AT$2,$AP149:$AY149)))</f>
        <v>0</v>
      </c>
      <c r="BE149" s="0" t="n">
        <f aca="false">MAX(0,MIN(AU149,$BT149-SUMIF($AP$2:$AY$2,"&lt;"&amp;AU$2,$AP149:$AY149)))</f>
        <v>0</v>
      </c>
      <c r="BF149" s="0" t="n">
        <f aca="false">MAX(0,MIN(AV149,$BT149-SUMIF($AP$2:$AY$2,"&lt;"&amp;AV$2,$AP149:$AY149)))</f>
        <v>0</v>
      </c>
      <c r="BG149" s="0" t="n">
        <f aca="false">MAX(0,MIN(AW149,$BT149-SUMIF($AP$2:$AY$2,"&lt;"&amp;AW$2,$AP149:$AY149)))</f>
        <v>0</v>
      </c>
      <c r="BH149" s="0" t="n">
        <f aca="false">MAX(0,MIN(AX149,$BT149-SUMIF($AP$2:$AY$2,"&lt;"&amp;AX$2,$AP149:$AY149)))</f>
        <v>0</v>
      </c>
      <c r="BI149" s="0" t="n">
        <f aca="false">MAX(0,MIN(AY149,$BT149-SUMIF($AP$2:$AY$2,"&lt;"&amp;AY$2,$AP149:$AY149)))</f>
        <v>0</v>
      </c>
      <c r="BJ149" s="0" t="n">
        <f aca="false">ROUND(V149-AF149-AZ149,2)</f>
        <v>0</v>
      </c>
      <c r="BK149" s="0" t="n">
        <f aca="false">ROUND(W149-AG149-BA149,2)</f>
        <v>0</v>
      </c>
      <c r="BL149" s="0" t="n">
        <f aca="false">ROUND(X149-AH149-BB149,2)</f>
        <v>0</v>
      </c>
      <c r="BM149" s="0" t="n">
        <f aca="false">ROUND(Y149-AI149-BC149,2)</f>
        <v>0</v>
      </c>
      <c r="BN149" s="0" t="n">
        <f aca="false">ROUND(Z149-AJ149-BD149,2)</f>
        <v>0</v>
      </c>
      <c r="BO149" s="0" t="n">
        <f aca="false">ROUND(AA149-AK149-BE149,2)</f>
        <v>0</v>
      </c>
      <c r="BP149" s="0" t="n">
        <f aca="false">ROUND(AB149-AL149-BF149,2)</f>
        <v>0</v>
      </c>
      <c r="BQ149" s="0" t="n">
        <f aca="false">ROUND(AC149-AM149-BG149,2)</f>
        <v>0</v>
      </c>
      <c r="BR149" s="0" t="n">
        <f aca="false">ROUND(AD149-AN149-BH149,2)</f>
        <v>0</v>
      </c>
      <c r="BS149" s="0" t="n">
        <f aca="false">ROUND(AE149-AO149-BI149,2)</f>
        <v>0</v>
      </c>
      <c r="BT149" s="0" t="n">
        <f aca="false">MAX(0,Plan!$C$4-SUM(AF149:AO149))</f>
        <v>650</v>
      </c>
      <c r="BU149" s="0" t="n">
        <f aca="false">ROUND(SUM(BJ149:BS149),2)</f>
        <v>0</v>
      </c>
      <c r="BV149" s="0" t="n">
        <f aca="false">SUM(AF149:AO149)+SUM(AZ149:BI149)</f>
        <v>0</v>
      </c>
      <c r="BW149" s="0" t="n">
        <f aca="false">SUM(L149:U149)</f>
        <v>0</v>
      </c>
    </row>
    <row r="150" customFormat="false" ht="15" hidden="false" customHeight="false" outlineLevel="0" collapsed="false">
      <c r="A150" s="0" t="n">
        <v>145</v>
      </c>
      <c r="B150" s="0" t="n">
        <f aca="false">BJ149</f>
        <v>0</v>
      </c>
      <c r="C150" s="0" t="n">
        <f aca="false">BK149</f>
        <v>0</v>
      </c>
      <c r="D150" s="0" t="n">
        <f aca="false">BL149</f>
        <v>0</v>
      </c>
      <c r="E150" s="0" t="n">
        <f aca="false">BM149</f>
        <v>0</v>
      </c>
      <c r="F150" s="0" t="n">
        <f aca="false">BN149</f>
        <v>0</v>
      </c>
      <c r="G150" s="0" t="n">
        <f aca="false">BO149</f>
        <v>0</v>
      </c>
      <c r="H150" s="0" t="n">
        <f aca="false">BP149</f>
        <v>0</v>
      </c>
      <c r="I150" s="0" t="n">
        <f aca="false">BQ149</f>
        <v>0</v>
      </c>
      <c r="J150" s="0" t="n">
        <f aca="false">BR149</f>
        <v>0</v>
      </c>
      <c r="K150" s="0" t="n">
        <f aca="false">BS149</f>
        <v>0</v>
      </c>
      <c r="L150" s="0" t="n">
        <f aca="false">ROUND(B150*N(Debts!$D$5)/12,2)</f>
        <v>0</v>
      </c>
      <c r="M150" s="0" t="n">
        <f aca="false">ROUND(C150*N(Debts!$D$6)/12,2)</f>
        <v>0</v>
      </c>
      <c r="N150" s="0" t="n">
        <f aca="false">ROUND(D150*N(Debts!$D$7)/12,2)</f>
        <v>0</v>
      </c>
      <c r="O150" s="0" t="n">
        <f aca="false">ROUND(E150*N(Debts!$D$8)/12,2)</f>
        <v>0</v>
      </c>
      <c r="P150" s="0" t="n">
        <f aca="false">ROUND(F150*N(Debts!$D$9)/12,2)</f>
        <v>0</v>
      </c>
      <c r="Q150" s="0" t="n">
        <f aca="false">ROUND(G150*N(Debts!$D$10)/12,2)</f>
        <v>0</v>
      </c>
      <c r="R150" s="0" t="n">
        <f aca="false">ROUND(H150*N(Debts!$D$11)/12,2)</f>
        <v>0</v>
      </c>
      <c r="S150" s="0" t="n">
        <f aca="false">ROUND(I150*N(Debts!$D$12)/12,2)</f>
        <v>0</v>
      </c>
      <c r="T150" s="0" t="n">
        <f aca="false">ROUND(J150*N(Debts!$D$13)/12,2)</f>
        <v>0</v>
      </c>
      <c r="U150" s="0" t="n">
        <f aca="false">ROUND(K150*N(Debts!$D$14)/12,2)</f>
        <v>0</v>
      </c>
      <c r="V150" s="0" t="n">
        <f aca="false">B150+L150</f>
        <v>0</v>
      </c>
      <c r="W150" s="0" t="n">
        <f aca="false">C150+M150</f>
        <v>0</v>
      </c>
      <c r="X150" s="0" t="n">
        <f aca="false">D150+N150</f>
        <v>0</v>
      </c>
      <c r="Y150" s="0" t="n">
        <f aca="false">E150+O150</f>
        <v>0</v>
      </c>
      <c r="Z150" s="0" t="n">
        <f aca="false">F150+P150</f>
        <v>0</v>
      </c>
      <c r="AA150" s="0" t="n">
        <f aca="false">G150+Q150</f>
        <v>0</v>
      </c>
      <c r="AB150" s="0" t="n">
        <f aca="false">H150+R150</f>
        <v>0</v>
      </c>
      <c r="AC150" s="0" t="n">
        <f aca="false">I150+S150</f>
        <v>0</v>
      </c>
      <c r="AD150" s="0" t="n">
        <f aca="false">J150+T150</f>
        <v>0</v>
      </c>
      <c r="AE150" s="0" t="n">
        <f aca="false">K150+U150</f>
        <v>0</v>
      </c>
      <c r="AF150" s="0" t="n">
        <f aca="false">MIN(N(Debts!$E$5),V150)</f>
        <v>0</v>
      </c>
      <c r="AG150" s="0" t="n">
        <f aca="false">MIN(N(Debts!$E$6),W150)</f>
        <v>0</v>
      </c>
      <c r="AH150" s="0" t="n">
        <f aca="false">MIN(N(Debts!$E$7),X150)</f>
        <v>0</v>
      </c>
      <c r="AI150" s="0" t="n">
        <f aca="false">MIN(N(Debts!$E$8),Y150)</f>
        <v>0</v>
      </c>
      <c r="AJ150" s="0" t="n">
        <f aca="false">MIN(N(Debts!$E$9),Z150)</f>
        <v>0</v>
      </c>
      <c r="AK150" s="0" t="n">
        <f aca="false">MIN(N(Debts!$E$10),AA150)</f>
        <v>0</v>
      </c>
      <c r="AL150" s="0" t="n">
        <f aca="false">MIN(N(Debts!$E$11),AB150)</f>
        <v>0</v>
      </c>
      <c r="AM150" s="0" t="n">
        <f aca="false">MIN(N(Debts!$E$12),AC150)</f>
        <v>0</v>
      </c>
      <c r="AN150" s="0" t="n">
        <f aca="false">MIN(N(Debts!$E$13),AD150)</f>
        <v>0</v>
      </c>
      <c r="AO150" s="0" t="n">
        <f aca="false">MIN(N(Debts!$E$14),AE150)</f>
        <v>0</v>
      </c>
      <c r="AP150" s="0" t="n">
        <f aca="false">V150-AF150</f>
        <v>0</v>
      </c>
      <c r="AQ150" s="0" t="n">
        <f aca="false">W150-AG150</f>
        <v>0</v>
      </c>
      <c r="AR150" s="0" t="n">
        <f aca="false">X150-AH150</f>
        <v>0</v>
      </c>
      <c r="AS150" s="0" t="n">
        <f aca="false">Y150-AI150</f>
        <v>0</v>
      </c>
      <c r="AT150" s="0" t="n">
        <f aca="false">Z150-AJ150</f>
        <v>0</v>
      </c>
      <c r="AU150" s="0" t="n">
        <f aca="false">AA150-AK150</f>
        <v>0</v>
      </c>
      <c r="AV150" s="0" t="n">
        <f aca="false">AB150-AL150</f>
        <v>0</v>
      </c>
      <c r="AW150" s="0" t="n">
        <f aca="false">AC150-AM150</f>
        <v>0</v>
      </c>
      <c r="AX150" s="0" t="n">
        <f aca="false">AD150-AN150</f>
        <v>0</v>
      </c>
      <c r="AY150" s="0" t="n">
        <f aca="false">AE150-AO150</f>
        <v>0</v>
      </c>
      <c r="AZ150" s="0" t="n">
        <f aca="false">MAX(0,MIN(AP150,$BT150-SUMIF($AP$2:$AY$2,"&lt;"&amp;AP$2,$AP150:$AY150)))</f>
        <v>0</v>
      </c>
      <c r="BA150" s="0" t="n">
        <f aca="false">MAX(0,MIN(AQ150,$BT150-SUMIF($AP$2:$AY$2,"&lt;"&amp;AQ$2,$AP150:$AY150)))</f>
        <v>0</v>
      </c>
      <c r="BB150" s="0" t="n">
        <f aca="false">MAX(0,MIN(AR150,$BT150-SUMIF($AP$2:$AY$2,"&lt;"&amp;AR$2,$AP150:$AY150)))</f>
        <v>0</v>
      </c>
      <c r="BC150" s="0" t="n">
        <f aca="false">MAX(0,MIN(AS150,$BT150-SUMIF($AP$2:$AY$2,"&lt;"&amp;AS$2,$AP150:$AY150)))</f>
        <v>0</v>
      </c>
      <c r="BD150" s="0" t="n">
        <f aca="false">MAX(0,MIN(AT150,$BT150-SUMIF($AP$2:$AY$2,"&lt;"&amp;AT$2,$AP150:$AY150)))</f>
        <v>0</v>
      </c>
      <c r="BE150" s="0" t="n">
        <f aca="false">MAX(0,MIN(AU150,$BT150-SUMIF($AP$2:$AY$2,"&lt;"&amp;AU$2,$AP150:$AY150)))</f>
        <v>0</v>
      </c>
      <c r="BF150" s="0" t="n">
        <f aca="false">MAX(0,MIN(AV150,$BT150-SUMIF($AP$2:$AY$2,"&lt;"&amp;AV$2,$AP150:$AY150)))</f>
        <v>0</v>
      </c>
      <c r="BG150" s="0" t="n">
        <f aca="false">MAX(0,MIN(AW150,$BT150-SUMIF($AP$2:$AY$2,"&lt;"&amp;AW$2,$AP150:$AY150)))</f>
        <v>0</v>
      </c>
      <c r="BH150" s="0" t="n">
        <f aca="false">MAX(0,MIN(AX150,$BT150-SUMIF($AP$2:$AY$2,"&lt;"&amp;AX$2,$AP150:$AY150)))</f>
        <v>0</v>
      </c>
      <c r="BI150" s="0" t="n">
        <f aca="false">MAX(0,MIN(AY150,$BT150-SUMIF($AP$2:$AY$2,"&lt;"&amp;AY$2,$AP150:$AY150)))</f>
        <v>0</v>
      </c>
      <c r="BJ150" s="0" t="n">
        <f aca="false">ROUND(V150-AF150-AZ150,2)</f>
        <v>0</v>
      </c>
      <c r="BK150" s="0" t="n">
        <f aca="false">ROUND(W150-AG150-BA150,2)</f>
        <v>0</v>
      </c>
      <c r="BL150" s="0" t="n">
        <f aca="false">ROUND(X150-AH150-BB150,2)</f>
        <v>0</v>
      </c>
      <c r="BM150" s="0" t="n">
        <f aca="false">ROUND(Y150-AI150-BC150,2)</f>
        <v>0</v>
      </c>
      <c r="BN150" s="0" t="n">
        <f aca="false">ROUND(Z150-AJ150-BD150,2)</f>
        <v>0</v>
      </c>
      <c r="BO150" s="0" t="n">
        <f aca="false">ROUND(AA150-AK150-BE150,2)</f>
        <v>0</v>
      </c>
      <c r="BP150" s="0" t="n">
        <f aca="false">ROUND(AB150-AL150-BF150,2)</f>
        <v>0</v>
      </c>
      <c r="BQ150" s="0" t="n">
        <f aca="false">ROUND(AC150-AM150-BG150,2)</f>
        <v>0</v>
      </c>
      <c r="BR150" s="0" t="n">
        <f aca="false">ROUND(AD150-AN150-BH150,2)</f>
        <v>0</v>
      </c>
      <c r="BS150" s="0" t="n">
        <f aca="false">ROUND(AE150-AO150-BI150,2)</f>
        <v>0</v>
      </c>
      <c r="BT150" s="0" t="n">
        <f aca="false">MAX(0,Plan!$C$4-SUM(AF150:AO150))</f>
        <v>650</v>
      </c>
      <c r="BU150" s="0" t="n">
        <f aca="false">ROUND(SUM(BJ150:BS150),2)</f>
        <v>0</v>
      </c>
      <c r="BV150" s="0" t="n">
        <f aca="false">SUM(AF150:AO150)+SUM(AZ150:BI150)</f>
        <v>0</v>
      </c>
      <c r="BW150" s="0" t="n">
        <f aca="false">SUM(L150:U150)</f>
        <v>0</v>
      </c>
    </row>
    <row r="151" customFormat="false" ht="15" hidden="false" customHeight="false" outlineLevel="0" collapsed="false">
      <c r="A151" s="0" t="n">
        <v>146</v>
      </c>
      <c r="B151" s="0" t="n">
        <f aca="false">BJ150</f>
        <v>0</v>
      </c>
      <c r="C151" s="0" t="n">
        <f aca="false">BK150</f>
        <v>0</v>
      </c>
      <c r="D151" s="0" t="n">
        <f aca="false">BL150</f>
        <v>0</v>
      </c>
      <c r="E151" s="0" t="n">
        <f aca="false">BM150</f>
        <v>0</v>
      </c>
      <c r="F151" s="0" t="n">
        <f aca="false">BN150</f>
        <v>0</v>
      </c>
      <c r="G151" s="0" t="n">
        <f aca="false">BO150</f>
        <v>0</v>
      </c>
      <c r="H151" s="0" t="n">
        <f aca="false">BP150</f>
        <v>0</v>
      </c>
      <c r="I151" s="0" t="n">
        <f aca="false">BQ150</f>
        <v>0</v>
      </c>
      <c r="J151" s="0" t="n">
        <f aca="false">BR150</f>
        <v>0</v>
      </c>
      <c r="K151" s="0" t="n">
        <f aca="false">BS150</f>
        <v>0</v>
      </c>
      <c r="L151" s="0" t="n">
        <f aca="false">ROUND(B151*N(Debts!$D$5)/12,2)</f>
        <v>0</v>
      </c>
      <c r="M151" s="0" t="n">
        <f aca="false">ROUND(C151*N(Debts!$D$6)/12,2)</f>
        <v>0</v>
      </c>
      <c r="N151" s="0" t="n">
        <f aca="false">ROUND(D151*N(Debts!$D$7)/12,2)</f>
        <v>0</v>
      </c>
      <c r="O151" s="0" t="n">
        <f aca="false">ROUND(E151*N(Debts!$D$8)/12,2)</f>
        <v>0</v>
      </c>
      <c r="P151" s="0" t="n">
        <f aca="false">ROUND(F151*N(Debts!$D$9)/12,2)</f>
        <v>0</v>
      </c>
      <c r="Q151" s="0" t="n">
        <f aca="false">ROUND(G151*N(Debts!$D$10)/12,2)</f>
        <v>0</v>
      </c>
      <c r="R151" s="0" t="n">
        <f aca="false">ROUND(H151*N(Debts!$D$11)/12,2)</f>
        <v>0</v>
      </c>
      <c r="S151" s="0" t="n">
        <f aca="false">ROUND(I151*N(Debts!$D$12)/12,2)</f>
        <v>0</v>
      </c>
      <c r="T151" s="0" t="n">
        <f aca="false">ROUND(J151*N(Debts!$D$13)/12,2)</f>
        <v>0</v>
      </c>
      <c r="U151" s="0" t="n">
        <f aca="false">ROUND(K151*N(Debts!$D$14)/12,2)</f>
        <v>0</v>
      </c>
      <c r="V151" s="0" t="n">
        <f aca="false">B151+L151</f>
        <v>0</v>
      </c>
      <c r="W151" s="0" t="n">
        <f aca="false">C151+M151</f>
        <v>0</v>
      </c>
      <c r="X151" s="0" t="n">
        <f aca="false">D151+N151</f>
        <v>0</v>
      </c>
      <c r="Y151" s="0" t="n">
        <f aca="false">E151+O151</f>
        <v>0</v>
      </c>
      <c r="Z151" s="0" t="n">
        <f aca="false">F151+P151</f>
        <v>0</v>
      </c>
      <c r="AA151" s="0" t="n">
        <f aca="false">G151+Q151</f>
        <v>0</v>
      </c>
      <c r="AB151" s="0" t="n">
        <f aca="false">H151+R151</f>
        <v>0</v>
      </c>
      <c r="AC151" s="0" t="n">
        <f aca="false">I151+S151</f>
        <v>0</v>
      </c>
      <c r="AD151" s="0" t="n">
        <f aca="false">J151+T151</f>
        <v>0</v>
      </c>
      <c r="AE151" s="0" t="n">
        <f aca="false">K151+U151</f>
        <v>0</v>
      </c>
      <c r="AF151" s="0" t="n">
        <f aca="false">MIN(N(Debts!$E$5),V151)</f>
        <v>0</v>
      </c>
      <c r="AG151" s="0" t="n">
        <f aca="false">MIN(N(Debts!$E$6),W151)</f>
        <v>0</v>
      </c>
      <c r="AH151" s="0" t="n">
        <f aca="false">MIN(N(Debts!$E$7),X151)</f>
        <v>0</v>
      </c>
      <c r="AI151" s="0" t="n">
        <f aca="false">MIN(N(Debts!$E$8),Y151)</f>
        <v>0</v>
      </c>
      <c r="AJ151" s="0" t="n">
        <f aca="false">MIN(N(Debts!$E$9),Z151)</f>
        <v>0</v>
      </c>
      <c r="AK151" s="0" t="n">
        <f aca="false">MIN(N(Debts!$E$10),AA151)</f>
        <v>0</v>
      </c>
      <c r="AL151" s="0" t="n">
        <f aca="false">MIN(N(Debts!$E$11),AB151)</f>
        <v>0</v>
      </c>
      <c r="AM151" s="0" t="n">
        <f aca="false">MIN(N(Debts!$E$12),AC151)</f>
        <v>0</v>
      </c>
      <c r="AN151" s="0" t="n">
        <f aca="false">MIN(N(Debts!$E$13),AD151)</f>
        <v>0</v>
      </c>
      <c r="AO151" s="0" t="n">
        <f aca="false">MIN(N(Debts!$E$14),AE151)</f>
        <v>0</v>
      </c>
      <c r="AP151" s="0" t="n">
        <f aca="false">V151-AF151</f>
        <v>0</v>
      </c>
      <c r="AQ151" s="0" t="n">
        <f aca="false">W151-AG151</f>
        <v>0</v>
      </c>
      <c r="AR151" s="0" t="n">
        <f aca="false">X151-AH151</f>
        <v>0</v>
      </c>
      <c r="AS151" s="0" t="n">
        <f aca="false">Y151-AI151</f>
        <v>0</v>
      </c>
      <c r="AT151" s="0" t="n">
        <f aca="false">Z151-AJ151</f>
        <v>0</v>
      </c>
      <c r="AU151" s="0" t="n">
        <f aca="false">AA151-AK151</f>
        <v>0</v>
      </c>
      <c r="AV151" s="0" t="n">
        <f aca="false">AB151-AL151</f>
        <v>0</v>
      </c>
      <c r="AW151" s="0" t="n">
        <f aca="false">AC151-AM151</f>
        <v>0</v>
      </c>
      <c r="AX151" s="0" t="n">
        <f aca="false">AD151-AN151</f>
        <v>0</v>
      </c>
      <c r="AY151" s="0" t="n">
        <f aca="false">AE151-AO151</f>
        <v>0</v>
      </c>
      <c r="AZ151" s="0" t="n">
        <f aca="false">MAX(0,MIN(AP151,$BT151-SUMIF($AP$2:$AY$2,"&lt;"&amp;AP$2,$AP151:$AY151)))</f>
        <v>0</v>
      </c>
      <c r="BA151" s="0" t="n">
        <f aca="false">MAX(0,MIN(AQ151,$BT151-SUMIF($AP$2:$AY$2,"&lt;"&amp;AQ$2,$AP151:$AY151)))</f>
        <v>0</v>
      </c>
      <c r="BB151" s="0" t="n">
        <f aca="false">MAX(0,MIN(AR151,$BT151-SUMIF($AP$2:$AY$2,"&lt;"&amp;AR$2,$AP151:$AY151)))</f>
        <v>0</v>
      </c>
      <c r="BC151" s="0" t="n">
        <f aca="false">MAX(0,MIN(AS151,$BT151-SUMIF($AP$2:$AY$2,"&lt;"&amp;AS$2,$AP151:$AY151)))</f>
        <v>0</v>
      </c>
      <c r="BD151" s="0" t="n">
        <f aca="false">MAX(0,MIN(AT151,$BT151-SUMIF($AP$2:$AY$2,"&lt;"&amp;AT$2,$AP151:$AY151)))</f>
        <v>0</v>
      </c>
      <c r="BE151" s="0" t="n">
        <f aca="false">MAX(0,MIN(AU151,$BT151-SUMIF($AP$2:$AY$2,"&lt;"&amp;AU$2,$AP151:$AY151)))</f>
        <v>0</v>
      </c>
      <c r="BF151" s="0" t="n">
        <f aca="false">MAX(0,MIN(AV151,$BT151-SUMIF($AP$2:$AY$2,"&lt;"&amp;AV$2,$AP151:$AY151)))</f>
        <v>0</v>
      </c>
      <c r="BG151" s="0" t="n">
        <f aca="false">MAX(0,MIN(AW151,$BT151-SUMIF($AP$2:$AY$2,"&lt;"&amp;AW$2,$AP151:$AY151)))</f>
        <v>0</v>
      </c>
      <c r="BH151" s="0" t="n">
        <f aca="false">MAX(0,MIN(AX151,$BT151-SUMIF($AP$2:$AY$2,"&lt;"&amp;AX$2,$AP151:$AY151)))</f>
        <v>0</v>
      </c>
      <c r="BI151" s="0" t="n">
        <f aca="false">MAX(0,MIN(AY151,$BT151-SUMIF($AP$2:$AY$2,"&lt;"&amp;AY$2,$AP151:$AY151)))</f>
        <v>0</v>
      </c>
      <c r="BJ151" s="0" t="n">
        <f aca="false">ROUND(V151-AF151-AZ151,2)</f>
        <v>0</v>
      </c>
      <c r="BK151" s="0" t="n">
        <f aca="false">ROUND(W151-AG151-BA151,2)</f>
        <v>0</v>
      </c>
      <c r="BL151" s="0" t="n">
        <f aca="false">ROUND(X151-AH151-BB151,2)</f>
        <v>0</v>
      </c>
      <c r="BM151" s="0" t="n">
        <f aca="false">ROUND(Y151-AI151-BC151,2)</f>
        <v>0</v>
      </c>
      <c r="BN151" s="0" t="n">
        <f aca="false">ROUND(Z151-AJ151-BD151,2)</f>
        <v>0</v>
      </c>
      <c r="BO151" s="0" t="n">
        <f aca="false">ROUND(AA151-AK151-BE151,2)</f>
        <v>0</v>
      </c>
      <c r="BP151" s="0" t="n">
        <f aca="false">ROUND(AB151-AL151-BF151,2)</f>
        <v>0</v>
      </c>
      <c r="BQ151" s="0" t="n">
        <f aca="false">ROUND(AC151-AM151-BG151,2)</f>
        <v>0</v>
      </c>
      <c r="BR151" s="0" t="n">
        <f aca="false">ROUND(AD151-AN151-BH151,2)</f>
        <v>0</v>
      </c>
      <c r="BS151" s="0" t="n">
        <f aca="false">ROUND(AE151-AO151-BI151,2)</f>
        <v>0</v>
      </c>
      <c r="BT151" s="0" t="n">
        <f aca="false">MAX(0,Plan!$C$4-SUM(AF151:AO151))</f>
        <v>650</v>
      </c>
      <c r="BU151" s="0" t="n">
        <f aca="false">ROUND(SUM(BJ151:BS151),2)</f>
        <v>0</v>
      </c>
      <c r="BV151" s="0" t="n">
        <f aca="false">SUM(AF151:AO151)+SUM(AZ151:BI151)</f>
        <v>0</v>
      </c>
      <c r="BW151" s="0" t="n">
        <f aca="false">SUM(L151:U151)</f>
        <v>0</v>
      </c>
    </row>
    <row r="152" customFormat="false" ht="15" hidden="false" customHeight="false" outlineLevel="0" collapsed="false">
      <c r="A152" s="0" t="n">
        <v>147</v>
      </c>
      <c r="B152" s="0" t="n">
        <f aca="false">BJ151</f>
        <v>0</v>
      </c>
      <c r="C152" s="0" t="n">
        <f aca="false">BK151</f>
        <v>0</v>
      </c>
      <c r="D152" s="0" t="n">
        <f aca="false">BL151</f>
        <v>0</v>
      </c>
      <c r="E152" s="0" t="n">
        <f aca="false">BM151</f>
        <v>0</v>
      </c>
      <c r="F152" s="0" t="n">
        <f aca="false">BN151</f>
        <v>0</v>
      </c>
      <c r="G152" s="0" t="n">
        <f aca="false">BO151</f>
        <v>0</v>
      </c>
      <c r="H152" s="0" t="n">
        <f aca="false">BP151</f>
        <v>0</v>
      </c>
      <c r="I152" s="0" t="n">
        <f aca="false">BQ151</f>
        <v>0</v>
      </c>
      <c r="J152" s="0" t="n">
        <f aca="false">BR151</f>
        <v>0</v>
      </c>
      <c r="K152" s="0" t="n">
        <f aca="false">BS151</f>
        <v>0</v>
      </c>
      <c r="L152" s="0" t="n">
        <f aca="false">ROUND(B152*N(Debts!$D$5)/12,2)</f>
        <v>0</v>
      </c>
      <c r="M152" s="0" t="n">
        <f aca="false">ROUND(C152*N(Debts!$D$6)/12,2)</f>
        <v>0</v>
      </c>
      <c r="N152" s="0" t="n">
        <f aca="false">ROUND(D152*N(Debts!$D$7)/12,2)</f>
        <v>0</v>
      </c>
      <c r="O152" s="0" t="n">
        <f aca="false">ROUND(E152*N(Debts!$D$8)/12,2)</f>
        <v>0</v>
      </c>
      <c r="P152" s="0" t="n">
        <f aca="false">ROUND(F152*N(Debts!$D$9)/12,2)</f>
        <v>0</v>
      </c>
      <c r="Q152" s="0" t="n">
        <f aca="false">ROUND(G152*N(Debts!$D$10)/12,2)</f>
        <v>0</v>
      </c>
      <c r="R152" s="0" t="n">
        <f aca="false">ROUND(H152*N(Debts!$D$11)/12,2)</f>
        <v>0</v>
      </c>
      <c r="S152" s="0" t="n">
        <f aca="false">ROUND(I152*N(Debts!$D$12)/12,2)</f>
        <v>0</v>
      </c>
      <c r="T152" s="0" t="n">
        <f aca="false">ROUND(J152*N(Debts!$D$13)/12,2)</f>
        <v>0</v>
      </c>
      <c r="U152" s="0" t="n">
        <f aca="false">ROUND(K152*N(Debts!$D$14)/12,2)</f>
        <v>0</v>
      </c>
      <c r="V152" s="0" t="n">
        <f aca="false">B152+L152</f>
        <v>0</v>
      </c>
      <c r="W152" s="0" t="n">
        <f aca="false">C152+M152</f>
        <v>0</v>
      </c>
      <c r="X152" s="0" t="n">
        <f aca="false">D152+N152</f>
        <v>0</v>
      </c>
      <c r="Y152" s="0" t="n">
        <f aca="false">E152+O152</f>
        <v>0</v>
      </c>
      <c r="Z152" s="0" t="n">
        <f aca="false">F152+P152</f>
        <v>0</v>
      </c>
      <c r="AA152" s="0" t="n">
        <f aca="false">G152+Q152</f>
        <v>0</v>
      </c>
      <c r="AB152" s="0" t="n">
        <f aca="false">H152+R152</f>
        <v>0</v>
      </c>
      <c r="AC152" s="0" t="n">
        <f aca="false">I152+S152</f>
        <v>0</v>
      </c>
      <c r="AD152" s="0" t="n">
        <f aca="false">J152+T152</f>
        <v>0</v>
      </c>
      <c r="AE152" s="0" t="n">
        <f aca="false">K152+U152</f>
        <v>0</v>
      </c>
      <c r="AF152" s="0" t="n">
        <f aca="false">MIN(N(Debts!$E$5),V152)</f>
        <v>0</v>
      </c>
      <c r="AG152" s="0" t="n">
        <f aca="false">MIN(N(Debts!$E$6),W152)</f>
        <v>0</v>
      </c>
      <c r="AH152" s="0" t="n">
        <f aca="false">MIN(N(Debts!$E$7),X152)</f>
        <v>0</v>
      </c>
      <c r="AI152" s="0" t="n">
        <f aca="false">MIN(N(Debts!$E$8),Y152)</f>
        <v>0</v>
      </c>
      <c r="AJ152" s="0" t="n">
        <f aca="false">MIN(N(Debts!$E$9),Z152)</f>
        <v>0</v>
      </c>
      <c r="AK152" s="0" t="n">
        <f aca="false">MIN(N(Debts!$E$10),AA152)</f>
        <v>0</v>
      </c>
      <c r="AL152" s="0" t="n">
        <f aca="false">MIN(N(Debts!$E$11),AB152)</f>
        <v>0</v>
      </c>
      <c r="AM152" s="0" t="n">
        <f aca="false">MIN(N(Debts!$E$12),AC152)</f>
        <v>0</v>
      </c>
      <c r="AN152" s="0" t="n">
        <f aca="false">MIN(N(Debts!$E$13),AD152)</f>
        <v>0</v>
      </c>
      <c r="AO152" s="0" t="n">
        <f aca="false">MIN(N(Debts!$E$14),AE152)</f>
        <v>0</v>
      </c>
      <c r="AP152" s="0" t="n">
        <f aca="false">V152-AF152</f>
        <v>0</v>
      </c>
      <c r="AQ152" s="0" t="n">
        <f aca="false">W152-AG152</f>
        <v>0</v>
      </c>
      <c r="AR152" s="0" t="n">
        <f aca="false">X152-AH152</f>
        <v>0</v>
      </c>
      <c r="AS152" s="0" t="n">
        <f aca="false">Y152-AI152</f>
        <v>0</v>
      </c>
      <c r="AT152" s="0" t="n">
        <f aca="false">Z152-AJ152</f>
        <v>0</v>
      </c>
      <c r="AU152" s="0" t="n">
        <f aca="false">AA152-AK152</f>
        <v>0</v>
      </c>
      <c r="AV152" s="0" t="n">
        <f aca="false">AB152-AL152</f>
        <v>0</v>
      </c>
      <c r="AW152" s="0" t="n">
        <f aca="false">AC152-AM152</f>
        <v>0</v>
      </c>
      <c r="AX152" s="0" t="n">
        <f aca="false">AD152-AN152</f>
        <v>0</v>
      </c>
      <c r="AY152" s="0" t="n">
        <f aca="false">AE152-AO152</f>
        <v>0</v>
      </c>
      <c r="AZ152" s="0" t="n">
        <f aca="false">MAX(0,MIN(AP152,$BT152-SUMIF($AP$2:$AY$2,"&lt;"&amp;AP$2,$AP152:$AY152)))</f>
        <v>0</v>
      </c>
      <c r="BA152" s="0" t="n">
        <f aca="false">MAX(0,MIN(AQ152,$BT152-SUMIF($AP$2:$AY$2,"&lt;"&amp;AQ$2,$AP152:$AY152)))</f>
        <v>0</v>
      </c>
      <c r="BB152" s="0" t="n">
        <f aca="false">MAX(0,MIN(AR152,$BT152-SUMIF($AP$2:$AY$2,"&lt;"&amp;AR$2,$AP152:$AY152)))</f>
        <v>0</v>
      </c>
      <c r="BC152" s="0" t="n">
        <f aca="false">MAX(0,MIN(AS152,$BT152-SUMIF($AP$2:$AY$2,"&lt;"&amp;AS$2,$AP152:$AY152)))</f>
        <v>0</v>
      </c>
      <c r="BD152" s="0" t="n">
        <f aca="false">MAX(0,MIN(AT152,$BT152-SUMIF($AP$2:$AY$2,"&lt;"&amp;AT$2,$AP152:$AY152)))</f>
        <v>0</v>
      </c>
      <c r="BE152" s="0" t="n">
        <f aca="false">MAX(0,MIN(AU152,$BT152-SUMIF($AP$2:$AY$2,"&lt;"&amp;AU$2,$AP152:$AY152)))</f>
        <v>0</v>
      </c>
      <c r="BF152" s="0" t="n">
        <f aca="false">MAX(0,MIN(AV152,$BT152-SUMIF($AP$2:$AY$2,"&lt;"&amp;AV$2,$AP152:$AY152)))</f>
        <v>0</v>
      </c>
      <c r="BG152" s="0" t="n">
        <f aca="false">MAX(0,MIN(AW152,$BT152-SUMIF($AP$2:$AY$2,"&lt;"&amp;AW$2,$AP152:$AY152)))</f>
        <v>0</v>
      </c>
      <c r="BH152" s="0" t="n">
        <f aca="false">MAX(0,MIN(AX152,$BT152-SUMIF($AP$2:$AY$2,"&lt;"&amp;AX$2,$AP152:$AY152)))</f>
        <v>0</v>
      </c>
      <c r="BI152" s="0" t="n">
        <f aca="false">MAX(0,MIN(AY152,$BT152-SUMIF($AP$2:$AY$2,"&lt;"&amp;AY$2,$AP152:$AY152)))</f>
        <v>0</v>
      </c>
      <c r="BJ152" s="0" t="n">
        <f aca="false">ROUND(V152-AF152-AZ152,2)</f>
        <v>0</v>
      </c>
      <c r="BK152" s="0" t="n">
        <f aca="false">ROUND(W152-AG152-BA152,2)</f>
        <v>0</v>
      </c>
      <c r="BL152" s="0" t="n">
        <f aca="false">ROUND(X152-AH152-BB152,2)</f>
        <v>0</v>
      </c>
      <c r="BM152" s="0" t="n">
        <f aca="false">ROUND(Y152-AI152-BC152,2)</f>
        <v>0</v>
      </c>
      <c r="BN152" s="0" t="n">
        <f aca="false">ROUND(Z152-AJ152-BD152,2)</f>
        <v>0</v>
      </c>
      <c r="BO152" s="0" t="n">
        <f aca="false">ROUND(AA152-AK152-BE152,2)</f>
        <v>0</v>
      </c>
      <c r="BP152" s="0" t="n">
        <f aca="false">ROUND(AB152-AL152-BF152,2)</f>
        <v>0</v>
      </c>
      <c r="BQ152" s="0" t="n">
        <f aca="false">ROUND(AC152-AM152-BG152,2)</f>
        <v>0</v>
      </c>
      <c r="BR152" s="0" t="n">
        <f aca="false">ROUND(AD152-AN152-BH152,2)</f>
        <v>0</v>
      </c>
      <c r="BS152" s="0" t="n">
        <f aca="false">ROUND(AE152-AO152-BI152,2)</f>
        <v>0</v>
      </c>
      <c r="BT152" s="0" t="n">
        <f aca="false">MAX(0,Plan!$C$4-SUM(AF152:AO152))</f>
        <v>650</v>
      </c>
      <c r="BU152" s="0" t="n">
        <f aca="false">ROUND(SUM(BJ152:BS152),2)</f>
        <v>0</v>
      </c>
      <c r="BV152" s="0" t="n">
        <f aca="false">SUM(AF152:AO152)+SUM(AZ152:BI152)</f>
        <v>0</v>
      </c>
      <c r="BW152" s="0" t="n">
        <f aca="false">SUM(L152:U152)</f>
        <v>0</v>
      </c>
    </row>
    <row r="153" customFormat="false" ht="15" hidden="false" customHeight="false" outlineLevel="0" collapsed="false">
      <c r="A153" s="0" t="n">
        <v>148</v>
      </c>
      <c r="B153" s="0" t="n">
        <f aca="false">BJ152</f>
        <v>0</v>
      </c>
      <c r="C153" s="0" t="n">
        <f aca="false">BK152</f>
        <v>0</v>
      </c>
      <c r="D153" s="0" t="n">
        <f aca="false">BL152</f>
        <v>0</v>
      </c>
      <c r="E153" s="0" t="n">
        <f aca="false">BM152</f>
        <v>0</v>
      </c>
      <c r="F153" s="0" t="n">
        <f aca="false">BN152</f>
        <v>0</v>
      </c>
      <c r="G153" s="0" t="n">
        <f aca="false">BO152</f>
        <v>0</v>
      </c>
      <c r="H153" s="0" t="n">
        <f aca="false">BP152</f>
        <v>0</v>
      </c>
      <c r="I153" s="0" t="n">
        <f aca="false">BQ152</f>
        <v>0</v>
      </c>
      <c r="J153" s="0" t="n">
        <f aca="false">BR152</f>
        <v>0</v>
      </c>
      <c r="K153" s="0" t="n">
        <f aca="false">BS152</f>
        <v>0</v>
      </c>
      <c r="L153" s="0" t="n">
        <f aca="false">ROUND(B153*N(Debts!$D$5)/12,2)</f>
        <v>0</v>
      </c>
      <c r="M153" s="0" t="n">
        <f aca="false">ROUND(C153*N(Debts!$D$6)/12,2)</f>
        <v>0</v>
      </c>
      <c r="N153" s="0" t="n">
        <f aca="false">ROUND(D153*N(Debts!$D$7)/12,2)</f>
        <v>0</v>
      </c>
      <c r="O153" s="0" t="n">
        <f aca="false">ROUND(E153*N(Debts!$D$8)/12,2)</f>
        <v>0</v>
      </c>
      <c r="P153" s="0" t="n">
        <f aca="false">ROUND(F153*N(Debts!$D$9)/12,2)</f>
        <v>0</v>
      </c>
      <c r="Q153" s="0" t="n">
        <f aca="false">ROUND(G153*N(Debts!$D$10)/12,2)</f>
        <v>0</v>
      </c>
      <c r="R153" s="0" t="n">
        <f aca="false">ROUND(H153*N(Debts!$D$11)/12,2)</f>
        <v>0</v>
      </c>
      <c r="S153" s="0" t="n">
        <f aca="false">ROUND(I153*N(Debts!$D$12)/12,2)</f>
        <v>0</v>
      </c>
      <c r="T153" s="0" t="n">
        <f aca="false">ROUND(J153*N(Debts!$D$13)/12,2)</f>
        <v>0</v>
      </c>
      <c r="U153" s="0" t="n">
        <f aca="false">ROUND(K153*N(Debts!$D$14)/12,2)</f>
        <v>0</v>
      </c>
      <c r="V153" s="0" t="n">
        <f aca="false">B153+L153</f>
        <v>0</v>
      </c>
      <c r="W153" s="0" t="n">
        <f aca="false">C153+M153</f>
        <v>0</v>
      </c>
      <c r="X153" s="0" t="n">
        <f aca="false">D153+N153</f>
        <v>0</v>
      </c>
      <c r="Y153" s="0" t="n">
        <f aca="false">E153+O153</f>
        <v>0</v>
      </c>
      <c r="Z153" s="0" t="n">
        <f aca="false">F153+P153</f>
        <v>0</v>
      </c>
      <c r="AA153" s="0" t="n">
        <f aca="false">G153+Q153</f>
        <v>0</v>
      </c>
      <c r="AB153" s="0" t="n">
        <f aca="false">H153+R153</f>
        <v>0</v>
      </c>
      <c r="AC153" s="0" t="n">
        <f aca="false">I153+S153</f>
        <v>0</v>
      </c>
      <c r="AD153" s="0" t="n">
        <f aca="false">J153+T153</f>
        <v>0</v>
      </c>
      <c r="AE153" s="0" t="n">
        <f aca="false">K153+U153</f>
        <v>0</v>
      </c>
      <c r="AF153" s="0" t="n">
        <f aca="false">MIN(N(Debts!$E$5),V153)</f>
        <v>0</v>
      </c>
      <c r="AG153" s="0" t="n">
        <f aca="false">MIN(N(Debts!$E$6),W153)</f>
        <v>0</v>
      </c>
      <c r="AH153" s="0" t="n">
        <f aca="false">MIN(N(Debts!$E$7),X153)</f>
        <v>0</v>
      </c>
      <c r="AI153" s="0" t="n">
        <f aca="false">MIN(N(Debts!$E$8),Y153)</f>
        <v>0</v>
      </c>
      <c r="AJ153" s="0" t="n">
        <f aca="false">MIN(N(Debts!$E$9),Z153)</f>
        <v>0</v>
      </c>
      <c r="AK153" s="0" t="n">
        <f aca="false">MIN(N(Debts!$E$10),AA153)</f>
        <v>0</v>
      </c>
      <c r="AL153" s="0" t="n">
        <f aca="false">MIN(N(Debts!$E$11),AB153)</f>
        <v>0</v>
      </c>
      <c r="AM153" s="0" t="n">
        <f aca="false">MIN(N(Debts!$E$12),AC153)</f>
        <v>0</v>
      </c>
      <c r="AN153" s="0" t="n">
        <f aca="false">MIN(N(Debts!$E$13),AD153)</f>
        <v>0</v>
      </c>
      <c r="AO153" s="0" t="n">
        <f aca="false">MIN(N(Debts!$E$14),AE153)</f>
        <v>0</v>
      </c>
      <c r="AP153" s="0" t="n">
        <f aca="false">V153-AF153</f>
        <v>0</v>
      </c>
      <c r="AQ153" s="0" t="n">
        <f aca="false">W153-AG153</f>
        <v>0</v>
      </c>
      <c r="AR153" s="0" t="n">
        <f aca="false">X153-AH153</f>
        <v>0</v>
      </c>
      <c r="AS153" s="0" t="n">
        <f aca="false">Y153-AI153</f>
        <v>0</v>
      </c>
      <c r="AT153" s="0" t="n">
        <f aca="false">Z153-AJ153</f>
        <v>0</v>
      </c>
      <c r="AU153" s="0" t="n">
        <f aca="false">AA153-AK153</f>
        <v>0</v>
      </c>
      <c r="AV153" s="0" t="n">
        <f aca="false">AB153-AL153</f>
        <v>0</v>
      </c>
      <c r="AW153" s="0" t="n">
        <f aca="false">AC153-AM153</f>
        <v>0</v>
      </c>
      <c r="AX153" s="0" t="n">
        <f aca="false">AD153-AN153</f>
        <v>0</v>
      </c>
      <c r="AY153" s="0" t="n">
        <f aca="false">AE153-AO153</f>
        <v>0</v>
      </c>
      <c r="AZ153" s="0" t="n">
        <f aca="false">MAX(0,MIN(AP153,$BT153-SUMIF($AP$2:$AY$2,"&lt;"&amp;AP$2,$AP153:$AY153)))</f>
        <v>0</v>
      </c>
      <c r="BA153" s="0" t="n">
        <f aca="false">MAX(0,MIN(AQ153,$BT153-SUMIF($AP$2:$AY$2,"&lt;"&amp;AQ$2,$AP153:$AY153)))</f>
        <v>0</v>
      </c>
      <c r="BB153" s="0" t="n">
        <f aca="false">MAX(0,MIN(AR153,$BT153-SUMIF($AP$2:$AY$2,"&lt;"&amp;AR$2,$AP153:$AY153)))</f>
        <v>0</v>
      </c>
      <c r="BC153" s="0" t="n">
        <f aca="false">MAX(0,MIN(AS153,$BT153-SUMIF($AP$2:$AY$2,"&lt;"&amp;AS$2,$AP153:$AY153)))</f>
        <v>0</v>
      </c>
      <c r="BD153" s="0" t="n">
        <f aca="false">MAX(0,MIN(AT153,$BT153-SUMIF($AP$2:$AY$2,"&lt;"&amp;AT$2,$AP153:$AY153)))</f>
        <v>0</v>
      </c>
      <c r="BE153" s="0" t="n">
        <f aca="false">MAX(0,MIN(AU153,$BT153-SUMIF($AP$2:$AY$2,"&lt;"&amp;AU$2,$AP153:$AY153)))</f>
        <v>0</v>
      </c>
      <c r="BF153" s="0" t="n">
        <f aca="false">MAX(0,MIN(AV153,$BT153-SUMIF($AP$2:$AY$2,"&lt;"&amp;AV$2,$AP153:$AY153)))</f>
        <v>0</v>
      </c>
      <c r="BG153" s="0" t="n">
        <f aca="false">MAX(0,MIN(AW153,$BT153-SUMIF($AP$2:$AY$2,"&lt;"&amp;AW$2,$AP153:$AY153)))</f>
        <v>0</v>
      </c>
      <c r="BH153" s="0" t="n">
        <f aca="false">MAX(0,MIN(AX153,$BT153-SUMIF($AP$2:$AY$2,"&lt;"&amp;AX$2,$AP153:$AY153)))</f>
        <v>0</v>
      </c>
      <c r="BI153" s="0" t="n">
        <f aca="false">MAX(0,MIN(AY153,$BT153-SUMIF($AP$2:$AY$2,"&lt;"&amp;AY$2,$AP153:$AY153)))</f>
        <v>0</v>
      </c>
      <c r="BJ153" s="0" t="n">
        <f aca="false">ROUND(V153-AF153-AZ153,2)</f>
        <v>0</v>
      </c>
      <c r="BK153" s="0" t="n">
        <f aca="false">ROUND(W153-AG153-BA153,2)</f>
        <v>0</v>
      </c>
      <c r="BL153" s="0" t="n">
        <f aca="false">ROUND(X153-AH153-BB153,2)</f>
        <v>0</v>
      </c>
      <c r="BM153" s="0" t="n">
        <f aca="false">ROUND(Y153-AI153-BC153,2)</f>
        <v>0</v>
      </c>
      <c r="BN153" s="0" t="n">
        <f aca="false">ROUND(Z153-AJ153-BD153,2)</f>
        <v>0</v>
      </c>
      <c r="BO153" s="0" t="n">
        <f aca="false">ROUND(AA153-AK153-BE153,2)</f>
        <v>0</v>
      </c>
      <c r="BP153" s="0" t="n">
        <f aca="false">ROUND(AB153-AL153-BF153,2)</f>
        <v>0</v>
      </c>
      <c r="BQ153" s="0" t="n">
        <f aca="false">ROUND(AC153-AM153-BG153,2)</f>
        <v>0</v>
      </c>
      <c r="BR153" s="0" t="n">
        <f aca="false">ROUND(AD153-AN153-BH153,2)</f>
        <v>0</v>
      </c>
      <c r="BS153" s="0" t="n">
        <f aca="false">ROUND(AE153-AO153-BI153,2)</f>
        <v>0</v>
      </c>
      <c r="BT153" s="0" t="n">
        <f aca="false">MAX(0,Plan!$C$4-SUM(AF153:AO153))</f>
        <v>650</v>
      </c>
      <c r="BU153" s="0" t="n">
        <f aca="false">ROUND(SUM(BJ153:BS153),2)</f>
        <v>0</v>
      </c>
      <c r="BV153" s="0" t="n">
        <f aca="false">SUM(AF153:AO153)+SUM(AZ153:BI153)</f>
        <v>0</v>
      </c>
      <c r="BW153" s="0" t="n">
        <f aca="false">SUM(L153:U153)</f>
        <v>0</v>
      </c>
    </row>
    <row r="154" customFormat="false" ht="15" hidden="false" customHeight="false" outlineLevel="0" collapsed="false">
      <c r="A154" s="0" t="n">
        <v>149</v>
      </c>
      <c r="B154" s="0" t="n">
        <f aca="false">BJ153</f>
        <v>0</v>
      </c>
      <c r="C154" s="0" t="n">
        <f aca="false">BK153</f>
        <v>0</v>
      </c>
      <c r="D154" s="0" t="n">
        <f aca="false">BL153</f>
        <v>0</v>
      </c>
      <c r="E154" s="0" t="n">
        <f aca="false">BM153</f>
        <v>0</v>
      </c>
      <c r="F154" s="0" t="n">
        <f aca="false">BN153</f>
        <v>0</v>
      </c>
      <c r="G154" s="0" t="n">
        <f aca="false">BO153</f>
        <v>0</v>
      </c>
      <c r="H154" s="0" t="n">
        <f aca="false">BP153</f>
        <v>0</v>
      </c>
      <c r="I154" s="0" t="n">
        <f aca="false">BQ153</f>
        <v>0</v>
      </c>
      <c r="J154" s="0" t="n">
        <f aca="false">BR153</f>
        <v>0</v>
      </c>
      <c r="K154" s="0" t="n">
        <f aca="false">BS153</f>
        <v>0</v>
      </c>
      <c r="L154" s="0" t="n">
        <f aca="false">ROUND(B154*N(Debts!$D$5)/12,2)</f>
        <v>0</v>
      </c>
      <c r="M154" s="0" t="n">
        <f aca="false">ROUND(C154*N(Debts!$D$6)/12,2)</f>
        <v>0</v>
      </c>
      <c r="N154" s="0" t="n">
        <f aca="false">ROUND(D154*N(Debts!$D$7)/12,2)</f>
        <v>0</v>
      </c>
      <c r="O154" s="0" t="n">
        <f aca="false">ROUND(E154*N(Debts!$D$8)/12,2)</f>
        <v>0</v>
      </c>
      <c r="P154" s="0" t="n">
        <f aca="false">ROUND(F154*N(Debts!$D$9)/12,2)</f>
        <v>0</v>
      </c>
      <c r="Q154" s="0" t="n">
        <f aca="false">ROUND(G154*N(Debts!$D$10)/12,2)</f>
        <v>0</v>
      </c>
      <c r="R154" s="0" t="n">
        <f aca="false">ROUND(H154*N(Debts!$D$11)/12,2)</f>
        <v>0</v>
      </c>
      <c r="S154" s="0" t="n">
        <f aca="false">ROUND(I154*N(Debts!$D$12)/12,2)</f>
        <v>0</v>
      </c>
      <c r="T154" s="0" t="n">
        <f aca="false">ROUND(J154*N(Debts!$D$13)/12,2)</f>
        <v>0</v>
      </c>
      <c r="U154" s="0" t="n">
        <f aca="false">ROUND(K154*N(Debts!$D$14)/12,2)</f>
        <v>0</v>
      </c>
      <c r="V154" s="0" t="n">
        <f aca="false">B154+L154</f>
        <v>0</v>
      </c>
      <c r="W154" s="0" t="n">
        <f aca="false">C154+M154</f>
        <v>0</v>
      </c>
      <c r="X154" s="0" t="n">
        <f aca="false">D154+N154</f>
        <v>0</v>
      </c>
      <c r="Y154" s="0" t="n">
        <f aca="false">E154+O154</f>
        <v>0</v>
      </c>
      <c r="Z154" s="0" t="n">
        <f aca="false">F154+P154</f>
        <v>0</v>
      </c>
      <c r="AA154" s="0" t="n">
        <f aca="false">G154+Q154</f>
        <v>0</v>
      </c>
      <c r="AB154" s="0" t="n">
        <f aca="false">H154+R154</f>
        <v>0</v>
      </c>
      <c r="AC154" s="0" t="n">
        <f aca="false">I154+S154</f>
        <v>0</v>
      </c>
      <c r="AD154" s="0" t="n">
        <f aca="false">J154+T154</f>
        <v>0</v>
      </c>
      <c r="AE154" s="0" t="n">
        <f aca="false">K154+U154</f>
        <v>0</v>
      </c>
      <c r="AF154" s="0" t="n">
        <f aca="false">MIN(N(Debts!$E$5),V154)</f>
        <v>0</v>
      </c>
      <c r="AG154" s="0" t="n">
        <f aca="false">MIN(N(Debts!$E$6),W154)</f>
        <v>0</v>
      </c>
      <c r="AH154" s="0" t="n">
        <f aca="false">MIN(N(Debts!$E$7),X154)</f>
        <v>0</v>
      </c>
      <c r="AI154" s="0" t="n">
        <f aca="false">MIN(N(Debts!$E$8),Y154)</f>
        <v>0</v>
      </c>
      <c r="AJ154" s="0" t="n">
        <f aca="false">MIN(N(Debts!$E$9),Z154)</f>
        <v>0</v>
      </c>
      <c r="AK154" s="0" t="n">
        <f aca="false">MIN(N(Debts!$E$10),AA154)</f>
        <v>0</v>
      </c>
      <c r="AL154" s="0" t="n">
        <f aca="false">MIN(N(Debts!$E$11),AB154)</f>
        <v>0</v>
      </c>
      <c r="AM154" s="0" t="n">
        <f aca="false">MIN(N(Debts!$E$12),AC154)</f>
        <v>0</v>
      </c>
      <c r="AN154" s="0" t="n">
        <f aca="false">MIN(N(Debts!$E$13),AD154)</f>
        <v>0</v>
      </c>
      <c r="AO154" s="0" t="n">
        <f aca="false">MIN(N(Debts!$E$14),AE154)</f>
        <v>0</v>
      </c>
      <c r="AP154" s="0" t="n">
        <f aca="false">V154-AF154</f>
        <v>0</v>
      </c>
      <c r="AQ154" s="0" t="n">
        <f aca="false">W154-AG154</f>
        <v>0</v>
      </c>
      <c r="AR154" s="0" t="n">
        <f aca="false">X154-AH154</f>
        <v>0</v>
      </c>
      <c r="AS154" s="0" t="n">
        <f aca="false">Y154-AI154</f>
        <v>0</v>
      </c>
      <c r="AT154" s="0" t="n">
        <f aca="false">Z154-AJ154</f>
        <v>0</v>
      </c>
      <c r="AU154" s="0" t="n">
        <f aca="false">AA154-AK154</f>
        <v>0</v>
      </c>
      <c r="AV154" s="0" t="n">
        <f aca="false">AB154-AL154</f>
        <v>0</v>
      </c>
      <c r="AW154" s="0" t="n">
        <f aca="false">AC154-AM154</f>
        <v>0</v>
      </c>
      <c r="AX154" s="0" t="n">
        <f aca="false">AD154-AN154</f>
        <v>0</v>
      </c>
      <c r="AY154" s="0" t="n">
        <f aca="false">AE154-AO154</f>
        <v>0</v>
      </c>
      <c r="AZ154" s="0" t="n">
        <f aca="false">MAX(0,MIN(AP154,$BT154-SUMIF($AP$2:$AY$2,"&lt;"&amp;AP$2,$AP154:$AY154)))</f>
        <v>0</v>
      </c>
      <c r="BA154" s="0" t="n">
        <f aca="false">MAX(0,MIN(AQ154,$BT154-SUMIF($AP$2:$AY$2,"&lt;"&amp;AQ$2,$AP154:$AY154)))</f>
        <v>0</v>
      </c>
      <c r="BB154" s="0" t="n">
        <f aca="false">MAX(0,MIN(AR154,$BT154-SUMIF($AP$2:$AY$2,"&lt;"&amp;AR$2,$AP154:$AY154)))</f>
        <v>0</v>
      </c>
      <c r="BC154" s="0" t="n">
        <f aca="false">MAX(0,MIN(AS154,$BT154-SUMIF($AP$2:$AY$2,"&lt;"&amp;AS$2,$AP154:$AY154)))</f>
        <v>0</v>
      </c>
      <c r="BD154" s="0" t="n">
        <f aca="false">MAX(0,MIN(AT154,$BT154-SUMIF($AP$2:$AY$2,"&lt;"&amp;AT$2,$AP154:$AY154)))</f>
        <v>0</v>
      </c>
      <c r="BE154" s="0" t="n">
        <f aca="false">MAX(0,MIN(AU154,$BT154-SUMIF($AP$2:$AY$2,"&lt;"&amp;AU$2,$AP154:$AY154)))</f>
        <v>0</v>
      </c>
      <c r="BF154" s="0" t="n">
        <f aca="false">MAX(0,MIN(AV154,$BT154-SUMIF($AP$2:$AY$2,"&lt;"&amp;AV$2,$AP154:$AY154)))</f>
        <v>0</v>
      </c>
      <c r="BG154" s="0" t="n">
        <f aca="false">MAX(0,MIN(AW154,$BT154-SUMIF($AP$2:$AY$2,"&lt;"&amp;AW$2,$AP154:$AY154)))</f>
        <v>0</v>
      </c>
      <c r="BH154" s="0" t="n">
        <f aca="false">MAX(0,MIN(AX154,$BT154-SUMIF($AP$2:$AY$2,"&lt;"&amp;AX$2,$AP154:$AY154)))</f>
        <v>0</v>
      </c>
      <c r="BI154" s="0" t="n">
        <f aca="false">MAX(0,MIN(AY154,$BT154-SUMIF($AP$2:$AY$2,"&lt;"&amp;AY$2,$AP154:$AY154)))</f>
        <v>0</v>
      </c>
      <c r="BJ154" s="0" t="n">
        <f aca="false">ROUND(V154-AF154-AZ154,2)</f>
        <v>0</v>
      </c>
      <c r="BK154" s="0" t="n">
        <f aca="false">ROUND(W154-AG154-BA154,2)</f>
        <v>0</v>
      </c>
      <c r="BL154" s="0" t="n">
        <f aca="false">ROUND(X154-AH154-BB154,2)</f>
        <v>0</v>
      </c>
      <c r="BM154" s="0" t="n">
        <f aca="false">ROUND(Y154-AI154-BC154,2)</f>
        <v>0</v>
      </c>
      <c r="BN154" s="0" t="n">
        <f aca="false">ROUND(Z154-AJ154-BD154,2)</f>
        <v>0</v>
      </c>
      <c r="BO154" s="0" t="n">
        <f aca="false">ROUND(AA154-AK154-BE154,2)</f>
        <v>0</v>
      </c>
      <c r="BP154" s="0" t="n">
        <f aca="false">ROUND(AB154-AL154-BF154,2)</f>
        <v>0</v>
      </c>
      <c r="BQ154" s="0" t="n">
        <f aca="false">ROUND(AC154-AM154-BG154,2)</f>
        <v>0</v>
      </c>
      <c r="BR154" s="0" t="n">
        <f aca="false">ROUND(AD154-AN154-BH154,2)</f>
        <v>0</v>
      </c>
      <c r="BS154" s="0" t="n">
        <f aca="false">ROUND(AE154-AO154-BI154,2)</f>
        <v>0</v>
      </c>
      <c r="BT154" s="0" t="n">
        <f aca="false">MAX(0,Plan!$C$4-SUM(AF154:AO154))</f>
        <v>650</v>
      </c>
      <c r="BU154" s="0" t="n">
        <f aca="false">ROUND(SUM(BJ154:BS154),2)</f>
        <v>0</v>
      </c>
      <c r="BV154" s="0" t="n">
        <f aca="false">SUM(AF154:AO154)+SUM(AZ154:BI154)</f>
        <v>0</v>
      </c>
      <c r="BW154" s="0" t="n">
        <f aca="false">SUM(L154:U154)</f>
        <v>0</v>
      </c>
    </row>
    <row r="155" customFormat="false" ht="15" hidden="false" customHeight="false" outlineLevel="0" collapsed="false">
      <c r="A155" s="0" t="n">
        <v>150</v>
      </c>
      <c r="B155" s="0" t="n">
        <f aca="false">BJ154</f>
        <v>0</v>
      </c>
      <c r="C155" s="0" t="n">
        <f aca="false">BK154</f>
        <v>0</v>
      </c>
      <c r="D155" s="0" t="n">
        <f aca="false">BL154</f>
        <v>0</v>
      </c>
      <c r="E155" s="0" t="n">
        <f aca="false">BM154</f>
        <v>0</v>
      </c>
      <c r="F155" s="0" t="n">
        <f aca="false">BN154</f>
        <v>0</v>
      </c>
      <c r="G155" s="0" t="n">
        <f aca="false">BO154</f>
        <v>0</v>
      </c>
      <c r="H155" s="0" t="n">
        <f aca="false">BP154</f>
        <v>0</v>
      </c>
      <c r="I155" s="0" t="n">
        <f aca="false">BQ154</f>
        <v>0</v>
      </c>
      <c r="J155" s="0" t="n">
        <f aca="false">BR154</f>
        <v>0</v>
      </c>
      <c r="K155" s="0" t="n">
        <f aca="false">BS154</f>
        <v>0</v>
      </c>
      <c r="L155" s="0" t="n">
        <f aca="false">ROUND(B155*N(Debts!$D$5)/12,2)</f>
        <v>0</v>
      </c>
      <c r="M155" s="0" t="n">
        <f aca="false">ROUND(C155*N(Debts!$D$6)/12,2)</f>
        <v>0</v>
      </c>
      <c r="N155" s="0" t="n">
        <f aca="false">ROUND(D155*N(Debts!$D$7)/12,2)</f>
        <v>0</v>
      </c>
      <c r="O155" s="0" t="n">
        <f aca="false">ROUND(E155*N(Debts!$D$8)/12,2)</f>
        <v>0</v>
      </c>
      <c r="P155" s="0" t="n">
        <f aca="false">ROUND(F155*N(Debts!$D$9)/12,2)</f>
        <v>0</v>
      </c>
      <c r="Q155" s="0" t="n">
        <f aca="false">ROUND(G155*N(Debts!$D$10)/12,2)</f>
        <v>0</v>
      </c>
      <c r="R155" s="0" t="n">
        <f aca="false">ROUND(H155*N(Debts!$D$11)/12,2)</f>
        <v>0</v>
      </c>
      <c r="S155" s="0" t="n">
        <f aca="false">ROUND(I155*N(Debts!$D$12)/12,2)</f>
        <v>0</v>
      </c>
      <c r="T155" s="0" t="n">
        <f aca="false">ROUND(J155*N(Debts!$D$13)/12,2)</f>
        <v>0</v>
      </c>
      <c r="U155" s="0" t="n">
        <f aca="false">ROUND(K155*N(Debts!$D$14)/12,2)</f>
        <v>0</v>
      </c>
      <c r="V155" s="0" t="n">
        <f aca="false">B155+L155</f>
        <v>0</v>
      </c>
      <c r="W155" s="0" t="n">
        <f aca="false">C155+M155</f>
        <v>0</v>
      </c>
      <c r="X155" s="0" t="n">
        <f aca="false">D155+N155</f>
        <v>0</v>
      </c>
      <c r="Y155" s="0" t="n">
        <f aca="false">E155+O155</f>
        <v>0</v>
      </c>
      <c r="Z155" s="0" t="n">
        <f aca="false">F155+P155</f>
        <v>0</v>
      </c>
      <c r="AA155" s="0" t="n">
        <f aca="false">G155+Q155</f>
        <v>0</v>
      </c>
      <c r="AB155" s="0" t="n">
        <f aca="false">H155+R155</f>
        <v>0</v>
      </c>
      <c r="AC155" s="0" t="n">
        <f aca="false">I155+S155</f>
        <v>0</v>
      </c>
      <c r="AD155" s="0" t="n">
        <f aca="false">J155+T155</f>
        <v>0</v>
      </c>
      <c r="AE155" s="0" t="n">
        <f aca="false">K155+U155</f>
        <v>0</v>
      </c>
      <c r="AF155" s="0" t="n">
        <f aca="false">MIN(N(Debts!$E$5),V155)</f>
        <v>0</v>
      </c>
      <c r="AG155" s="0" t="n">
        <f aca="false">MIN(N(Debts!$E$6),W155)</f>
        <v>0</v>
      </c>
      <c r="AH155" s="0" t="n">
        <f aca="false">MIN(N(Debts!$E$7),X155)</f>
        <v>0</v>
      </c>
      <c r="AI155" s="0" t="n">
        <f aca="false">MIN(N(Debts!$E$8),Y155)</f>
        <v>0</v>
      </c>
      <c r="AJ155" s="0" t="n">
        <f aca="false">MIN(N(Debts!$E$9),Z155)</f>
        <v>0</v>
      </c>
      <c r="AK155" s="0" t="n">
        <f aca="false">MIN(N(Debts!$E$10),AA155)</f>
        <v>0</v>
      </c>
      <c r="AL155" s="0" t="n">
        <f aca="false">MIN(N(Debts!$E$11),AB155)</f>
        <v>0</v>
      </c>
      <c r="AM155" s="0" t="n">
        <f aca="false">MIN(N(Debts!$E$12),AC155)</f>
        <v>0</v>
      </c>
      <c r="AN155" s="0" t="n">
        <f aca="false">MIN(N(Debts!$E$13),AD155)</f>
        <v>0</v>
      </c>
      <c r="AO155" s="0" t="n">
        <f aca="false">MIN(N(Debts!$E$14),AE155)</f>
        <v>0</v>
      </c>
      <c r="AP155" s="0" t="n">
        <f aca="false">V155-AF155</f>
        <v>0</v>
      </c>
      <c r="AQ155" s="0" t="n">
        <f aca="false">W155-AG155</f>
        <v>0</v>
      </c>
      <c r="AR155" s="0" t="n">
        <f aca="false">X155-AH155</f>
        <v>0</v>
      </c>
      <c r="AS155" s="0" t="n">
        <f aca="false">Y155-AI155</f>
        <v>0</v>
      </c>
      <c r="AT155" s="0" t="n">
        <f aca="false">Z155-AJ155</f>
        <v>0</v>
      </c>
      <c r="AU155" s="0" t="n">
        <f aca="false">AA155-AK155</f>
        <v>0</v>
      </c>
      <c r="AV155" s="0" t="n">
        <f aca="false">AB155-AL155</f>
        <v>0</v>
      </c>
      <c r="AW155" s="0" t="n">
        <f aca="false">AC155-AM155</f>
        <v>0</v>
      </c>
      <c r="AX155" s="0" t="n">
        <f aca="false">AD155-AN155</f>
        <v>0</v>
      </c>
      <c r="AY155" s="0" t="n">
        <f aca="false">AE155-AO155</f>
        <v>0</v>
      </c>
      <c r="AZ155" s="0" t="n">
        <f aca="false">MAX(0,MIN(AP155,$BT155-SUMIF($AP$2:$AY$2,"&lt;"&amp;AP$2,$AP155:$AY155)))</f>
        <v>0</v>
      </c>
      <c r="BA155" s="0" t="n">
        <f aca="false">MAX(0,MIN(AQ155,$BT155-SUMIF($AP$2:$AY$2,"&lt;"&amp;AQ$2,$AP155:$AY155)))</f>
        <v>0</v>
      </c>
      <c r="BB155" s="0" t="n">
        <f aca="false">MAX(0,MIN(AR155,$BT155-SUMIF($AP$2:$AY$2,"&lt;"&amp;AR$2,$AP155:$AY155)))</f>
        <v>0</v>
      </c>
      <c r="BC155" s="0" t="n">
        <f aca="false">MAX(0,MIN(AS155,$BT155-SUMIF($AP$2:$AY$2,"&lt;"&amp;AS$2,$AP155:$AY155)))</f>
        <v>0</v>
      </c>
      <c r="BD155" s="0" t="n">
        <f aca="false">MAX(0,MIN(AT155,$BT155-SUMIF($AP$2:$AY$2,"&lt;"&amp;AT$2,$AP155:$AY155)))</f>
        <v>0</v>
      </c>
      <c r="BE155" s="0" t="n">
        <f aca="false">MAX(0,MIN(AU155,$BT155-SUMIF($AP$2:$AY$2,"&lt;"&amp;AU$2,$AP155:$AY155)))</f>
        <v>0</v>
      </c>
      <c r="BF155" s="0" t="n">
        <f aca="false">MAX(0,MIN(AV155,$BT155-SUMIF($AP$2:$AY$2,"&lt;"&amp;AV$2,$AP155:$AY155)))</f>
        <v>0</v>
      </c>
      <c r="BG155" s="0" t="n">
        <f aca="false">MAX(0,MIN(AW155,$BT155-SUMIF($AP$2:$AY$2,"&lt;"&amp;AW$2,$AP155:$AY155)))</f>
        <v>0</v>
      </c>
      <c r="BH155" s="0" t="n">
        <f aca="false">MAX(0,MIN(AX155,$BT155-SUMIF($AP$2:$AY$2,"&lt;"&amp;AX$2,$AP155:$AY155)))</f>
        <v>0</v>
      </c>
      <c r="BI155" s="0" t="n">
        <f aca="false">MAX(0,MIN(AY155,$BT155-SUMIF($AP$2:$AY$2,"&lt;"&amp;AY$2,$AP155:$AY155)))</f>
        <v>0</v>
      </c>
      <c r="BJ155" s="0" t="n">
        <f aca="false">ROUND(V155-AF155-AZ155,2)</f>
        <v>0</v>
      </c>
      <c r="BK155" s="0" t="n">
        <f aca="false">ROUND(W155-AG155-BA155,2)</f>
        <v>0</v>
      </c>
      <c r="BL155" s="0" t="n">
        <f aca="false">ROUND(X155-AH155-BB155,2)</f>
        <v>0</v>
      </c>
      <c r="BM155" s="0" t="n">
        <f aca="false">ROUND(Y155-AI155-BC155,2)</f>
        <v>0</v>
      </c>
      <c r="BN155" s="0" t="n">
        <f aca="false">ROUND(Z155-AJ155-BD155,2)</f>
        <v>0</v>
      </c>
      <c r="BO155" s="0" t="n">
        <f aca="false">ROUND(AA155-AK155-BE155,2)</f>
        <v>0</v>
      </c>
      <c r="BP155" s="0" t="n">
        <f aca="false">ROUND(AB155-AL155-BF155,2)</f>
        <v>0</v>
      </c>
      <c r="BQ155" s="0" t="n">
        <f aca="false">ROUND(AC155-AM155-BG155,2)</f>
        <v>0</v>
      </c>
      <c r="BR155" s="0" t="n">
        <f aca="false">ROUND(AD155-AN155-BH155,2)</f>
        <v>0</v>
      </c>
      <c r="BS155" s="0" t="n">
        <f aca="false">ROUND(AE155-AO155-BI155,2)</f>
        <v>0</v>
      </c>
      <c r="BT155" s="0" t="n">
        <f aca="false">MAX(0,Plan!$C$4-SUM(AF155:AO155))</f>
        <v>650</v>
      </c>
      <c r="BU155" s="0" t="n">
        <f aca="false">ROUND(SUM(BJ155:BS155),2)</f>
        <v>0</v>
      </c>
      <c r="BV155" s="0" t="n">
        <f aca="false">SUM(AF155:AO155)+SUM(AZ155:BI155)</f>
        <v>0</v>
      </c>
      <c r="BW155" s="0" t="n">
        <f aca="false">SUM(L155:U155)</f>
        <v>0</v>
      </c>
    </row>
    <row r="156" customFormat="false" ht="15" hidden="false" customHeight="false" outlineLevel="0" collapsed="false">
      <c r="A156" s="0" t="n">
        <v>151</v>
      </c>
      <c r="B156" s="0" t="n">
        <f aca="false">BJ155</f>
        <v>0</v>
      </c>
      <c r="C156" s="0" t="n">
        <f aca="false">BK155</f>
        <v>0</v>
      </c>
      <c r="D156" s="0" t="n">
        <f aca="false">BL155</f>
        <v>0</v>
      </c>
      <c r="E156" s="0" t="n">
        <f aca="false">BM155</f>
        <v>0</v>
      </c>
      <c r="F156" s="0" t="n">
        <f aca="false">BN155</f>
        <v>0</v>
      </c>
      <c r="G156" s="0" t="n">
        <f aca="false">BO155</f>
        <v>0</v>
      </c>
      <c r="H156" s="0" t="n">
        <f aca="false">BP155</f>
        <v>0</v>
      </c>
      <c r="I156" s="0" t="n">
        <f aca="false">BQ155</f>
        <v>0</v>
      </c>
      <c r="J156" s="0" t="n">
        <f aca="false">BR155</f>
        <v>0</v>
      </c>
      <c r="K156" s="0" t="n">
        <f aca="false">BS155</f>
        <v>0</v>
      </c>
      <c r="L156" s="0" t="n">
        <f aca="false">ROUND(B156*N(Debts!$D$5)/12,2)</f>
        <v>0</v>
      </c>
      <c r="M156" s="0" t="n">
        <f aca="false">ROUND(C156*N(Debts!$D$6)/12,2)</f>
        <v>0</v>
      </c>
      <c r="N156" s="0" t="n">
        <f aca="false">ROUND(D156*N(Debts!$D$7)/12,2)</f>
        <v>0</v>
      </c>
      <c r="O156" s="0" t="n">
        <f aca="false">ROUND(E156*N(Debts!$D$8)/12,2)</f>
        <v>0</v>
      </c>
      <c r="P156" s="0" t="n">
        <f aca="false">ROUND(F156*N(Debts!$D$9)/12,2)</f>
        <v>0</v>
      </c>
      <c r="Q156" s="0" t="n">
        <f aca="false">ROUND(G156*N(Debts!$D$10)/12,2)</f>
        <v>0</v>
      </c>
      <c r="R156" s="0" t="n">
        <f aca="false">ROUND(H156*N(Debts!$D$11)/12,2)</f>
        <v>0</v>
      </c>
      <c r="S156" s="0" t="n">
        <f aca="false">ROUND(I156*N(Debts!$D$12)/12,2)</f>
        <v>0</v>
      </c>
      <c r="T156" s="0" t="n">
        <f aca="false">ROUND(J156*N(Debts!$D$13)/12,2)</f>
        <v>0</v>
      </c>
      <c r="U156" s="0" t="n">
        <f aca="false">ROUND(K156*N(Debts!$D$14)/12,2)</f>
        <v>0</v>
      </c>
      <c r="V156" s="0" t="n">
        <f aca="false">B156+L156</f>
        <v>0</v>
      </c>
      <c r="W156" s="0" t="n">
        <f aca="false">C156+M156</f>
        <v>0</v>
      </c>
      <c r="X156" s="0" t="n">
        <f aca="false">D156+N156</f>
        <v>0</v>
      </c>
      <c r="Y156" s="0" t="n">
        <f aca="false">E156+O156</f>
        <v>0</v>
      </c>
      <c r="Z156" s="0" t="n">
        <f aca="false">F156+P156</f>
        <v>0</v>
      </c>
      <c r="AA156" s="0" t="n">
        <f aca="false">G156+Q156</f>
        <v>0</v>
      </c>
      <c r="AB156" s="0" t="n">
        <f aca="false">H156+R156</f>
        <v>0</v>
      </c>
      <c r="AC156" s="0" t="n">
        <f aca="false">I156+S156</f>
        <v>0</v>
      </c>
      <c r="AD156" s="0" t="n">
        <f aca="false">J156+T156</f>
        <v>0</v>
      </c>
      <c r="AE156" s="0" t="n">
        <f aca="false">K156+U156</f>
        <v>0</v>
      </c>
      <c r="AF156" s="0" t="n">
        <f aca="false">MIN(N(Debts!$E$5),V156)</f>
        <v>0</v>
      </c>
      <c r="AG156" s="0" t="n">
        <f aca="false">MIN(N(Debts!$E$6),W156)</f>
        <v>0</v>
      </c>
      <c r="AH156" s="0" t="n">
        <f aca="false">MIN(N(Debts!$E$7),X156)</f>
        <v>0</v>
      </c>
      <c r="AI156" s="0" t="n">
        <f aca="false">MIN(N(Debts!$E$8),Y156)</f>
        <v>0</v>
      </c>
      <c r="AJ156" s="0" t="n">
        <f aca="false">MIN(N(Debts!$E$9),Z156)</f>
        <v>0</v>
      </c>
      <c r="AK156" s="0" t="n">
        <f aca="false">MIN(N(Debts!$E$10),AA156)</f>
        <v>0</v>
      </c>
      <c r="AL156" s="0" t="n">
        <f aca="false">MIN(N(Debts!$E$11),AB156)</f>
        <v>0</v>
      </c>
      <c r="AM156" s="0" t="n">
        <f aca="false">MIN(N(Debts!$E$12),AC156)</f>
        <v>0</v>
      </c>
      <c r="AN156" s="0" t="n">
        <f aca="false">MIN(N(Debts!$E$13),AD156)</f>
        <v>0</v>
      </c>
      <c r="AO156" s="0" t="n">
        <f aca="false">MIN(N(Debts!$E$14),AE156)</f>
        <v>0</v>
      </c>
      <c r="AP156" s="0" t="n">
        <f aca="false">V156-AF156</f>
        <v>0</v>
      </c>
      <c r="AQ156" s="0" t="n">
        <f aca="false">W156-AG156</f>
        <v>0</v>
      </c>
      <c r="AR156" s="0" t="n">
        <f aca="false">X156-AH156</f>
        <v>0</v>
      </c>
      <c r="AS156" s="0" t="n">
        <f aca="false">Y156-AI156</f>
        <v>0</v>
      </c>
      <c r="AT156" s="0" t="n">
        <f aca="false">Z156-AJ156</f>
        <v>0</v>
      </c>
      <c r="AU156" s="0" t="n">
        <f aca="false">AA156-AK156</f>
        <v>0</v>
      </c>
      <c r="AV156" s="0" t="n">
        <f aca="false">AB156-AL156</f>
        <v>0</v>
      </c>
      <c r="AW156" s="0" t="n">
        <f aca="false">AC156-AM156</f>
        <v>0</v>
      </c>
      <c r="AX156" s="0" t="n">
        <f aca="false">AD156-AN156</f>
        <v>0</v>
      </c>
      <c r="AY156" s="0" t="n">
        <f aca="false">AE156-AO156</f>
        <v>0</v>
      </c>
      <c r="AZ156" s="0" t="n">
        <f aca="false">MAX(0,MIN(AP156,$BT156-SUMIF($AP$2:$AY$2,"&lt;"&amp;AP$2,$AP156:$AY156)))</f>
        <v>0</v>
      </c>
      <c r="BA156" s="0" t="n">
        <f aca="false">MAX(0,MIN(AQ156,$BT156-SUMIF($AP$2:$AY$2,"&lt;"&amp;AQ$2,$AP156:$AY156)))</f>
        <v>0</v>
      </c>
      <c r="BB156" s="0" t="n">
        <f aca="false">MAX(0,MIN(AR156,$BT156-SUMIF($AP$2:$AY$2,"&lt;"&amp;AR$2,$AP156:$AY156)))</f>
        <v>0</v>
      </c>
      <c r="BC156" s="0" t="n">
        <f aca="false">MAX(0,MIN(AS156,$BT156-SUMIF($AP$2:$AY$2,"&lt;"&amp;AS$2,$AP156:$AY156)))</f>
        <v>0</v>
      </c>
      <c r="BD156" s="0" t="n">
        <f aca="false">MAX(0,MIN(AT156,$BT156-SUMIF($AP$2:$AY$2,"&lt;"&amp;AT$2,$AP156:$AY156)))</f>
        <v>0</v>
      </c>
      <c r="BE156" s="0" t="n">
        <f aca="false">MAX(0,MIN(AU156,$BT156-SUMIF($AP$2:$AY$2,"&lt;"&amp;AU$2,$AP156:$AY156)))</f>
        <v>0</v>
      </c>
      <c r="BF156" s="0" t="n">
        <f aca="false">MAX(0,MIN(AV156,$BT156-SUMIF($AP$2:$AY$2,"&lt;"&amp;AV$2,$AP156:$AY156)))</f>
        <v>0</v>
      </c>
      <c r="BG156" s="0" t="n">
        <f aca="false">MAX(0,MIN(AW156,$BT156-SUMIF($AP$2:$AY$2,"&lt;"&amp;AW$2,$AP156:$AY156)))</f>
        <v>0</v>
      </c>
      <c r="BH156" s="0" t="n">
        <f aca="false">MAX(0,MIN(AX156,$BT156-SUMIF($AP$2:$AY$2,"&lt;"&amp;AX$2,$AP156:$AY156)))</f>
        <v>0</v>
      </c>
      <c r="BI156" s="0" t="n">
        <f aca="false">MAX(0,MIN(AY156,$BT156-SUMIF($AP$2:$AY$2,"&lt;"&amp;AY$2,$AP156:$AY156)))</f>
        <v>0</v>
      </c>
      <c r="BJ156" s="0" t="n">
        <f aca="false">ROUND(V156-AF156-AZ156,2)</f>
        <v>0</v>
      </c>
      <c r="BK156" s="0" t="n">
        <f aca="false">ROUND(W156-AG156-BA156,2)</f>
        <v>0</v>
      </c>
      <c r="BL156" s="0" t="n">
        <f aca="false">ROUND(X156-AH156-BB156,2)</f>
        <v>0</v>
      </c>
      <c r="BM156" s="0" t="n">
        <f aca="false">ROUND(Y156-AI156-BC156,2)</f>
        <v>0</v>
      </c>
      <c r="BN156" s="0" t="n">
        <f aca="false">ROUND(Z156-AJ156-BD156,2)</f>
        <v>0</v>
      </c>
      <c r="BO156" s="0" t="n">
        <f aca="false">ROUND(AA156-AK156-BE156,2)</f>
        <v>0</v>
      </c>
      <c r="BP156" s="0" t="n">
        <f aca="false">ROUND(AB156-AL156-BF156,2)</f>
        <v>0</v>
      </c>
      <c r="BQ156" s="0" t="n">
        <f aca="false">ROUND(AC156-AM156-BG156,2)</f>
        <v>0</v>
      </c>
      <c r="BR156" s="0" t="n">
        <f aca="false">ROUND(AD156-AN156-BH156,2)</f>
        <v>0</v>
      </c>
      <c r="BS156" s="0" t="n">
        <f aca="false">ROUND(AE156-AO156-BI156,2)</f>
        <v>0</v>
      </c>
      <c r="BT156" s="0" t="n">
        <f aca="false">MAX(0,Plan!$C$4-SUM(AF156:AO156))</f>
        <v>650</v>
      </c>
      <c r="BU156" s="0" t="n">
        <f aca="false">ROUND(SUM(BJ156:BS156),2)</f>
        <v>0</v>
      </c>
      <c r="BV156" s="0" t="n">
        <f aca="false">SUM(AF156:AO156)+SUM(AZ156:BI156)</f>
        <v>0</v>
      </c>
      <c r="BW156" s="0" t="n">
        <f aca="false">SUM(L156:U156)</f>
        <v>0</v>
      </c>
    </row>
    <row r="157" customFormat="false" ht="15" hidden="false" customHeight="false" outlineLevel="0" collapsed="false">
      <c r="A157" s="0" t="n">
        <v>152</v>
      </c>
      <c r="B157" s="0" t="n">
        <f aca="false">BJ156</f>
        <v>0</v>
      </c>
      <c r="C157" s="0" t="n">
        <f aca="false">BK156</f>
        <v>0</v>
      </c>
      <c r="D157" s="0" t="n">
        <f aca="false">BL156</f>
        <v>0</v>
      </c>
      <c r="E157" s="0" t="n">
        <f aca="false">BM156</f>
        <v>0</v>
      </c>
      <c r="F157" s="0" t="n">
        <f aca="false">BN156</f>
        <v>0</v>
      </c>
      <c r="G157" s="0" t="n">
        <f aca="false">BO156</f>
        <v>0</v>
      </c>
      <c r="H157" s="0" t="n">
        <f aca="false">BP156</f>
        <v>0</v>
      </c>
      <c r="I157" s="0" t="n">
        <f aca="false">BQ156</f>
        <v>0</v>
      </c>
      <c r="J157" s="0" t="n">
        <f aca="false">BR156</f>
        <v>0</v>
      </c>
      <c r="K157" s="0" t="n">
        <f aca="false">BS156</f>
        <v>0</v>
      </c>
      <c r="L157" s="0" t="n">
        <f aca="false">ROUND(B157*N(Debts!$D$5)/12,2)</f>
        <v>0</v>
      </c>
      <c r="M157" s="0" t="n">
        <f aca="false">ROUND(C157*N(Debts!$D$6)/12,2)</f>
        <v>0</v>
      </c>
      <c r="N157" s="0" t="n">
        <f aca="false">ROUND(D157*N(Debts!$D$7)/12,2)</f>
        <v>0</v>
      </c>
      <c r="O157" s="0" t="n">
        <f aca="false">ROUND(E157*N(Debts!$D$8)/12,2)</f>
        <v>0</v>
      </c>
      <c r="P157" s="0" t="n">
        <f aca="false">ROUND(F157*N(Debts!$D$9)/12,2)</f>
        <v>0</v>
      </c>
      <c r="Q157" s="0" t="n">
        <f aca="false">ROUND(G157*N(Debts!$D$10)/12,2)</f>
        <v>0</v>
      </c>
      <c r="R157" s="0" t="n">
        <f aca="false">ROUND(H157*N(Debts!$D$11)/12,2)</f>
        <v>0</v>
      </c>
      <c r="S157" s="0" t="n">
        <f aca="false">ROUND(I157*N(Debts!$D$12)/12,2)</f>
        <v>0</v>
      </c>
      <c r="T157" s="0" t="n">
        <f aca="false">ROUND(J157*N(Debts!$D$13)/12,2)</f>
        <v>0</v>
      </c>
      <c r="U157" s="0" t="n">
        <f aca="false">ROUND(K157*N(Debts!$D$14)/12,2)</f>
        <v>0</v>
      </c>
      <c r="V157" s="0" t="n">
        <f aca="false">B157+L157</f>
        <v>0</v>
      </c>
      <c r="W157" s="0" t="n">
        <f aca="false">C157+M157</f>
        <v>0</v>
      </c>
      <c r="X157" s="0" t="n">
        <f aca="false">D157+N157</f>
        <v>0</v>
      </c>
      <c r="Y157" s="0" t="n">
        <f aca="false">E157+O157</f>
        <v>0</v>
      </c>
      <c r="Z157" s="0" t="n">
        <f aca="false">F157+P157</f>
        <v>0</v>
      </c>
      <c r="AA157" s="0" t="n">
        <f aca="false">G157+Q157</f>
        <v>0</v>
      </c>
      <c r="AB157" s="0" t="n">
        <f aca="false">H157+R157</f>
        <v>0</v>
      </c>
      <c r="AC157" s="0" t="n">
        <f aca="false">I157+S157</f>
        <v>0</v>
      </c>
      <c r="AD157" s="0" t="n">
        <f aca="false">J157+T157</f>
        <v>0</v>
      </c>
      <c r="AE157" s="0" t="n">
        <f aca="false">K157+U157</f>
        <v>0</v>
      </c>
      <c r="AF157" s="0" t="n">
        <f aca="false">MIN(N(Debts!$E$5),V157)</f>
        <v>0</v>
      </c>
      <c r="AG157" s="0" t="n">
        <f aca="false">MIN(N(Debts!$E$6),W157)</f>
        <v>0</v>
      </c>
      <c r="AH157" s="0" t="n">
        <f aca="false">MIN(N(Debts!$E$7),X157)</f>
        <v>0</v>
      </c>
      <c r="AI157" s="0" t="n">
        <f aca="false">MIN(N(Debts!$E$8),Y157)</f>
        <v>0</v>
      </c>
      <c r="AJ157" s="0" t="n">
        <f aca="false">MIN(N(Debts!$E$9),Z157)</f>
        <v>0</v>
      </c>
      <c r="AK157" s="0" t="n">
        <f aca="false">MIN(N(Debts!$E$10),AA157)</f>
        <v>0</v>
      </c>
      <c r="AL157" s="0" t="n">
        <f aca="false">MIN(N(Debts!$E$11),AB157)</f>
        <v>0</v>
      </c>
      <c r="AM157" s="0" t="n">
        <f aca="false">MIN(N(Debts!$E$12),AC157)</f>
        <v>0</v>
      </c>
      <c r="AN157" s="0" t="n">
        <f aca="false">MIN(N(Debts!$E$13),AD157)</f>
        <v>0</v>
      </c>
      <c r="AO157" s="0" t="n">
        <f aca="false">MIN(N(Debts!$E$14),AE157)</f>
        <v>0</v>
      </c>
      <c r="AP157" s="0" t="n">
        <f aca="false">V157-AF157</f>
        <v>0</v>
      </c>
      <c r="AQ157" s="0" t="n">
        <f aca="false">W157-AG157</f>
        <v>0</v>
      </c>
      <c r="AR157" s="0" t="n">
        <f aca="false">X157-AH157</f>
        <v>0</v>
      </c>
      <c r="AS157" s="0" t="n">
        <f aca="false">Y157-AI157</f>
        <v>0</v>
      </c>
      <c r="AT157" s="0" t="n">
        <f aca="false">Z157-AJ157</f>
        <v>0</v>
      </c>
      <c r="AU157" s="0" t="n">
        <f aca="false">AA157-AK157</f>
        <v>0</v>
      </c>
      <c r="AV157" s="0" t="n">
        <f aca="false">AB157-AL157</f>
        <v>0</v>
      </c>
      <c r="AW157" s="0" t="n">
        <f aca="false">AC157-AM157</f>
        <v>0</v>
      </c>
      <c r="AX157" s="0" t="n">
        <f aca="false">AD157-AN157</f>
        <v>0</v>
      </c>
      <c r="AY157" s="0" t="n">
        <f aca="false">AE157-AO157</f>
        <v>0</v>
      </c>
      <c r="AZ157" s="0" t="n">
        <f aca="false">MAX(0,MIN(AP157,$BT157-SUMIF($AP$2:$AY$2,"&lt;"&amp;AP$2,$AP157:$AY157)))</f>
        <v>0</v>
      </c>
      <c r="BA157" s="0" t="n">
        <f aca="false">MAX(0,MIN(AQ157,$BT157-SUMIF($AP$2:$AY$2,"&lt;"&amp;AQ$2,$AP157:$AY157)))</f>
        <v>0</v>
      </c>
      <c r="BB157" s="0" t="n">
        <f aca="false">MAX(0,MIN(AR157,$BT157-SUMIF($AP$2:$AY$2,"&lt;"&amp;AR$2,$AP157:$AY157)))</f>
        <v>0</v>
      </c>
      <c r="BC157" s="0" t="n">
        <f aca="false">MAX(0,MIN(AS157,$BT157-SUMIF($AP$2:$AY$2,"&lt;"&amp;AS$2,$AP157:$AY157)))</f>
        <v>0</v>
      </c>
      <c r="BD157" s="0" t="n">
        <f aca="false">MAX(0,MIN(AT157,$BT157-SUMIF($AP$2:$AY$2,"&lt;"&amp;AT$2,$AP157:$AY157)))</f>
        <v>0</v>
      </c>
      <c r="BE157" s="0" t="n">
        <f aca="false">MAX(0,MIN(AU157,$BT157-SUMIF($AP$2:$AY$2,"&lt;"&amp;AU$2,$AP157:$AY157)))</f>
        <v>0</v>
      </c>
      <c r="BF157" s="0" t="n">
        <f aca="false">MAX(0,MIN(AV157,$BT157-SUMIF($AP$2:$AY$2,"&lt;"&amp;AV$2,$AP157:$AY157)))</f>
        <v>0</v>
      </c>
      <c r="BG157" s="0" t="n">
        <f aca="false">MAX(0,MIN(AW157,$BT157-SUMIF($AP$2:$AY$2,"&lt;"&amp;AW$2,$AP157:$AY157)))</f>
        <v>0</v>
      </c>
      <c r="BH157" s="0" t="n">
        <f aca="false">MAX(0,MIN(AX157,$BT157-SUMIF($AP$2:$AY$2,"&lt;"&amp;AX$2,$AP157:$AY157)))</f>
        <v>0</v>
      </c>
      <c r="BI157" s="0" t="n">
        <f aca="false">MAX(0,MIN(AY157,$BT157-SUMIF($AP$2:$AY$2,"&lt;"&amp;AY$2,$AP157:$AY157)))</f>
        <v>0</v>
      </c>
      <c r="BJ157" s="0" t="n">
        <f aca="false">ROUND(V157-AF157-AZ157,2)</f>
        <v>0</v>
      </c>
      <c r="BK157" s="0" t="n">
        <f aca="false">ROUND(W157-AG157-BA157,2)</f>
        <v>0</v>
      </c>
      <c r="BL157" s="0" t="n">
        <f aca="false">ROUND(X157-AH157-BB157,2)</f>
        <v>0</v>
      </c>
      <c r="BM157" s="0" t="n">
        <f aca="false">ROUND(Y157-AI157-BC157,2)</f>
        <v>0</v>
      </c>
      <c r="BN157" s="0" t="n">
        <f aca="false">ROUND(Z157-AJ157-BD157,2)</f>
        <v>0</v>
      </c>
      <c r="BO157" s="0" t="n">
        <f aca="false">ROUND(AA157-AK157-BE157,2)</f>
        <v>0</v>
      </c>
      <c r="BP157" s="0" t="n">
        <f aca="false">ROUND(AB157-AL157-BF157,2)</f>
        <v>0</v>
      </c>
      <c r="BQ157" s="0" t="n">
        <f aca="false">ROUND(AC157-AM157-BG157,2)</f>
        <v>0</v>
      </c>
      <c r="BR157" s="0" t="n">
        <f aca="false">ROUND(AD157-AN157-BH157,2)</f>
        <v>0</v>
      </c>
      <c r="BS157" s="0" t="n">
        <f aca="false">ROUND(AE157-AO157-BI157,2)</f>
        <v>0</v>
      </c>
      <c r="BT157" s="0" t="n">
        <f aca="false">MAX(0,Plan!$C$4-SUM(AF157:AO157))</f>
        <v>650</v>
      </c>
      <c r="BU157" s="0" t="n">
        <f aca="false">ROUND(SUM(BJ157:BS157),2)</f>
        <v>0</v>
      </c>
      <c r="BV157" s="0" t="n">
        <f aca="false">SUM(AF157:AO157)+SUM(AZ157:BI157)</f>
        <v>0</v>
      </c>
      <c r="BW157" s="0" t="n">
        <f aca="false">SUM(L157:U157)</f>
        <v>0</v>
      </c>
    </row>
    <row r="158" customFormat="false" ht="15" hidden="false" customHeight="false" outlineLevel="0" collapsed="false">
      <c r="A158" s="0" t="n">
        <v>153</v>
      </c>
      <c r="B158" s="0" t="n">
        <f aca="false">BJ157</f>
        <v>0</v>
      </c>
      <c r="C158" s="0" t="n">
        <f aca="false">BK157</f>
        <v>0</v>
      </c>
      <c r="D158" s="0" t="n">
        <f aca="false">BL157</f>
        <v>0</v>
      </c>
      <c r="E158" s="0" t="n">
        <f aca="false">BM157</f>
        <v>0</v>
      </c>
      <c r="F158" s="0" t="n">
        <f aca="false">BN157</f>
        <v>0</v>
      </c>
      <c r="G158" s="0" t="n">
        <f aca="false">BO157</f>
        <v>0</v>
      </c>
      <c r="H158" s="0" t="n">
        <f aca="false">BP157</f>
        <v>0</v>
      </c>
      <c r="I158" s="0" t="n">
        <f aca="false">BQ157</f>
        <v>0</v>
      </c>
      <c r="J158" s="0" t="n">
        <f aca="false">BR157</f>
        <v>0</v>
      </c>
      <c r="K158" s="0" t="n">
        <f aca="false">BS157</f>
        <v>0</v>
      </c>
      <c r="L158" s="0" t="n">
        <f aca="false">ROUND(B158*N(Debts!$D$5)/12,2)</f>
        <v>0</v>
      </c>
      <c r="M158" s="0" t="n">
        <f aca="false">ROUND(C158*N(Debts!$D$6)/12,2)</f>
        <v>0</v>
      </c>
      <c r="N158" s="0" t="n">
        <f aca="false">ROUND(D158*N(Debts!$D$7)/12,2)</f>
        <v>0</v>
      </c>
      <c r="O158" s="0" t="n">
        <f aca="false">ROUND(E158*N(Debts!$D$8)/12,2)</f>
        <v>0</v>
      </c>
      <c r="P158" s="0" t="n">
        <f aca="false">ROUND(F158*N(Debts!$D$9)/12,2)</f>
        <v>0</v>
      </c>
      <c r="Q158" s="0" t="n">
        <f aca="false">ROUND(G158*N(Debts!$D$10)/12,2)</f>
        <v>0</v>
      </c>
      <c r="R158" s="0" t="n">
        <f aca="false">ROUND(H158*N(Debts!$D$11)/12,2)</f>
        <v>0</v>
      </c>
      <c r="S158" s="0" t="n">
        <f aca="false">ROUND(I158*N(Debts!$D$12)/12,2)</f>
        <v>0</v>
      </c>
      <c r="T158" s="0" t="n">
        <f aca="false">ROUND(J158*N(Debts!$D$13)/12,2)</f>
        <v>0</v>
      </c>
      <c r="U158" s="0" t="n">
        <f aca="false">ROUND(K158*N(Debts!$D$14)/12,2)</f>
        <v>0</v>
      </c>
      <c r="V158" s="0" t="n">
        <f aca="false">B158+L158</f>
        <v>0</v>
      </c>
      <c r="W158" s="0" t="n">
        <f aca="false">C158+M158</f>
        <v>0</v>
      </c>
      <c r="X158" s="0" t="n">
        <f aca="false">D158+N158</f>
        <v>0</v>
      </c>
      <c r="Y158" s="0" t="n">
        <f aca="false">E158+O158</f>
        <v>0</v>
      </c>
      <c r="Z158" s="0" t="n">
        <f aca="false">F158+P158</f>
        <v>0</v>
      </c>
      <c r="AA158" s="0" t="n">
        <f aca="false">G158+Q158</f>
        <v>0</v>
      </c>
      <c r="AB158" s="0" t="n">
        <f aca="false">H158+R158</f>
        <v>0</v>
      </c>
      <c r="AC158" s="0" t="n">
        <f aca="false">I158+S158</f>
        <v>0</v>
      </c>
      <c r="AD158" s="0" t="n">
        <f aca="false">J158+T158</f>
        <v>0</v>
      </c>
      <c r="AE158" s="0" t="n">
        <f aca="false">K158+U158</f>
        <v>0</v>
      </c>
      <c r="AF158" s="0" t="n">
        <f aca="false">MIN(N(Debts!$E$5),V158)</f>
        <v>0</v>
      </c>
      <c r="AG158" s="0" t="n">
        <f aca="false">MIN(N(Debts!$E$6),W158)</f>
        <v>0</v>
      </c>
      <c r="AH158" s="0" t="n">
        <f aca="false">MIN(N(Debts!$E$7),X158)</f>
        <v>0</v>
      </c>
      <c r="AI158" s="0" t="n">
        <f aca="false">MIN(N(Debts!$E$8),Y158)</f>
        <v>0</v>
      </c>
      <c r="AJ158" s="0" t="n">
        <f aca="false">MIN(N(Debts!$E$9),Z158)</f>
        <v>0</v>
      </c>
      <c r="AK158" s="0" t="n">
        <f aca="false">MIN(N(Debts!$E$10),AA158)</f>
        <v>0</v>
      </c>
      <c r="AL158" s="0" t="n">
        <f aca="false">MIN(N(Debts!$E$11),AB158)</f>
        <v>0</v>
      </c>
      <c r="AM158" s="0" t="n">
        <f aca="false">MIN(N(Debts!$E$12),AC158)</f>
        <v>0</v>
      </c>
      <c r="AN158" s="0" t="n">
        <f aca="false">MIN(N(Debts!$E$13),AD158)</f>
        <v>0</v>
      </c>
      <c r="AO158" s="0" t="n">
        <f aca="false">MIN(N(Debts!$E$14),AE158)</f>
        <v>0</v>
      </c>
      <c r="AP158" s="0" t="n">
        <f aca="false">V158-AF158</f>
        <v>0</v>
      </c>
      <c r="AQ158" s="0" t="n">
        <f aca="false">W158-AG158</f>
        <v>0</v>
      </c>
      <c r="AR158" s="0" t="n">
        <f aca="false">X158-AH158</f>
        <v>0</v>
      </c>
      <c r="AS158" s="0" t="n">
        <f aca="false">Y158-AI158</f>
        <v>0</v>
      </c>
      <c r="AT158" s="0" t="n">
        <f aca="false">Z158-AJ158</f>
        <v>0</v>
      </c>
      <c r="AU158" s="0" t="n">
        <f aca="false">AA158-AK158</f>
        <v>0</v>
      </c>
      <c r="AV158" s="0" t="n">
        <f aca="false">AB158-AL158</f>
        <v>0</v>
      </c>
      <c r="AW158" s="0" t="n">
        <f aca="false">AC158-AM158</f>
        <v>0</v>
      </c>
      <c r="AX158" s="0" t="n">
        <f aca="false">AD158-AN158</f>
        <v>0</v>
      </c>
      <c r="AY158" s="0" t="n">
        <f aca="false">AE158-AO158</f>
        <v>0</v>
      </c>
      <c r="AZ158" s="0" t="n">
        <f aca="false">MAX(0,MIN(AP158,$BT158-SUMIF($AP$2:$AY$2,"&lt;"&amp;AP$2,$AP158:$AY158)))</f>
        <v>0</v>
      </c>
      <c r="BA158" s="0" t="n">
        <f aca="false">MAX(0,MIN(AQ158,$BT158-SUMIF($AP$2:$AY$2,"&lt;"&amp;AQ$2,$AP158:$AY158)))</f>
        <v>0</v>
      </c>
      <c r="BB158" s="0" t="n">
        <f aca="false">MAX(0,MIN(AR158,$BT158-SUMIF($AP$2:$AY$2,"&lt;"&amp;AR$2,$AP158:$AY158)))</f>
        <v>0</v>
      </c>
      <c r="BC158" s="0" t="n">
        <f aca="false">MAX(0,MIN(AS158,$BT158-SUMIF($AP$2:$AY$2,"&lt;"&amp;AS$2,$AP158:$AY158)))</f>
        <v>0</v>
      </c>
      <c r="BD158" s="0" t="n">
        <f aca="false">MAX(0,MIN(AT158,$BT158-SUMIF($AP$2:$AY$2,"&lt;"&amp;AT$2,$AP158:$AY158)))</f>
        <v>0</v>
      </c>
      <c r="BE158" s="0" t="n">
        <f aca="false">MAX(0,MIN(AU158,$BT158-SUMIF($AP$2:$AY$2,"&lt;"&amp;AU$2,$AP158:$AY158)))</f>
        <v>0</v>
      </c>
      <c r="BF158" s="0" t="n">
        <f aca="false">MAX(0,MIN(AV158,$BT158-SUMIF($AP$2:$AY$2,"&lt;"&amp;AV$2,$AP158:$AY158)))</f>
        <v>0</v>
      </c>
      <c r="BG158" s="0" t="n">
        <f aca="false">MAX(0,MIN(AW158,$BT158-SUMIF($AP$2:$AY$2,"&lt;"&amp;AW$2,$AP158:$AY158)))</f>
        <v>0</v>
      </c>
      <c r="BH158" s="0" t="n">
        <f aca="false">MAX(0,MIN(AX158,$BT158-SUMIF($AP$2:$AY$2,"&lt;"&amp;AX$2,$AP158:$AY158)))</f>
        <v>0</v>
      </c>
      <c r="BI158" s="0" t="n">
        <f aca="false">MAX(0,MIN(AY158,$BT158-SUMIF($AP$2:$AY$2,"&lt;"&amp;AY$2,$AP158:$AY158)))</f>
        <v>0</v>
      </c>
      <c r="BJ158" s="0" t="n">
        <f aca="false">ROUND(V158-AF158-AZ158,2)</f>
        <v>0</v>
      </c>
      <c r="BK158" s="0" t="n">
        <f aca="false">ROUND(W158-AG158-BA158,2)</f>
        <v>0</v>
      </c>
      <c r="BL158" s="0" t="n">
        <f aca="false">ROUND(X158-AH158-BB158,2)</f>
        <v>0</v>
      </c>
      <c r="BM158" s="0" t="n">
        <f aca="false">ROUND(Y158-AI158-BC158,2)</f>
        <v>0</v>
      </c>
      <c r="BN158" s="0" t="n">
        <f aca="false">ROUND(Z158-AJ158-BD158,2)</f>
        <v>0</v>
      </c>
      <c r="BO158" s="0" t="n">
        <f aca="false">ROUND(AA158-AK158-BE158,2)</f>
        <v>0</v>
      </c>
      <c r="BP158" s="0" t="n">
        <f aca="false">ROUND(AB158-AL158-BF158,2)</f>
        <v>0</v>
      </c>
      <c r="BQ158" s="0" t="n">
        <f aca="false">ROUND(AC158-AM158-BG158,2)</f>
        <v>0</v>
      </c>
      <c r="BR158" s="0" t="n">
        <f aca="false">ROUND(AD158-AN158-BH158,2)</f>
        <v>0</v>
      </c>
      <c r="BS158" s="0" t="n">
        <f aca="false">ROUND(AE158-AO158-BI158,2)</f>
        <v>0</v>
      </c>
      <c r="BT158" s="0" t="n">
        <f aca="false">MAX(0,Plan!$C$4-SUM(AF158:AO158))</f>
        <v>650</v>
      </c>
      <c r="BU158" s="0" t="n">
        <f aca="false">ROUND(SUM(BJ158:BS158),2)</f>
        <v>0</v>
      </c>
      <c r="BV158" s="0" t="n">
        <f aca="false">SUM(AF158:AO158)+SUM(AZ158:BI158)</f>
        <v>0</v>
      </c>
      <c r="BW158" s="0" t="n">
        <f aca="false">SUM(L158:U158)</f>
        <v>0</v>
      </c>
    </row>
    <row r="159" customFormat="false" ht="15" hidden="false" customHeight="false" outlineLevel="0" collapsed="false">
      <c r="A159" s="0" t="n">
        <v>154</v>
      </c>
      <c r="B159" s="0" t="n">
        <f aca="false">BJ158</f>
        <v>0</v>
      </c>
      <c r="C159" s="0" t="n">
        <f aca="false">BK158</f>
        <v>0</v>
      </c>
      <c r="D159" s="0" t="n">
        <f aca="false">BL158</f>
        <v>0</v>
      </c>
      <c r="E159" s="0" t="n">
        <f aca="false">BM158</f>
        <v>0</v>
      </c>
      <c r="F159" s="0" t="n">
        <f aca="false">BN158</f>
        <v>0</v>
      </c>
      <c r="G159" s="0" t="n">
        <f aca="false">BO158</f>
        <v>0</v>
      </c>
      <c r="H159" s="0" t="n">
        <f aca="false">BP158</f>
        <v>0</v>
      </c>
      <c r="I159" s="0" t="n">
        <f aca="false">BQ158</f>
        <v>0</v>
      </c>
      <c r="J159" s="0" t="n">
        <f aca="false">BR158</f>
        <v>0</v>
      </c>
      <c r="K159" s="0" t="n">
        <f aca="false">BS158</f>
        <v>0</v>
      </c>
      <c r="L159" s="0" t="n">
        <f aca="false">ROUND(B159*N(Debts!$D$5)/12,2)</f>
        <v>0</v>
      </c>
      <c r="M159" s="0" t="n">
        <f aca="false">ROUND(C159*N(Debts!$D$6)/12,2)</f>
        <v>0</v>
      </c>
      <c r="N159" s="0" t="n">
        <f aca="false">ROUND(D159*N(Debts!$D$7)/12,2)</f>
        <v>0</v>
      </c>
      <c r="O159" s="0" t="n">
        <f aca="false">ROUND(E159*N(Debts!$D$8)/12,2)</f>
        <v>0</v>
      </c>
      <c r="P159" s="0" t="n">
        <f aca="false">ROUND(F159*N(Debts!$D$9)/12,2)</f>
        <v>0</v>
      </c>
      <c r="Q159" s="0" t="n">
        <f aca="false">ROUND(G159*N(Debts!$D$10)/12,2)</f>
        <v>0</v>
      </c>
      <c r="R159" s="0" t="n">
        <f aca="false">ROUND(H159*N(Debts!$D$11)/12,2)</f>
        <v>0</v>
      </c>
      <c r="S159" s="0" t="n">
        <f aca="false">ROUND(I159*N(Debts!$D$12)/12,2)</f>
        <v>0</v>
      </c>
      <c r="T159" s="0" t="n">
        <f aca="false">ROUND(J159*N(Debts!$D$13)/12,2)</f>
        <v>0</v>
      </c>
      <c r="U159" s="0" t="n">
        <f aca="false">ROUND(K159*N(Debts!$D$14)/12,2)</f>
        <v>0</v>
      </c>
      <c r="V159" s="0" t="n">
        <f aca="false">B159+L159</f>
        <v>0</v>
      </c>
      <c r="W159" s="0" t="n">
        <f aca="false">C159+M159</f>
        <v>0</v>
      </c>
      <c r="X159" s="0" t="n">
        <f aca="false">D159+N159</f>
        <v>0</v>
      </c>
      <c r="Y159" s="0" t="n">
        <f aca="false">E159+O159</f>
        <v>0</v>
      </c>
      <c r="Z159" s="0" t="n">
        <f aca="false">F159+P159</f>
        <v>0</v>
      </c>
      <c r="AA159" s="0" t="n">
        <f aca="false">G159+Q159</f>
        <v>0</v>
      </c>
      <c r="AB159" s="0" t="n">
        <f aca="false">H159+R159</f>
        <v>0</v>
      </c>
      <c r="AC159" s="0" t="n">
        <f aca="false">I159+S159</f>
        <v>0</v>
      </c>
      <c r="AD159" s="0" t="n">
        <f aca="false">J159+T159</f>
        <v>0</v>
      </c>
      <c r="AE159" s="0" t="n">
        <f aca="false">K159+U159</f>
        <v>0</v>
      </c>
      <c r="AF159" s="0" t="n">
        <f aca="false">MIN(N(Debts!$E$5),V159)</f>
        <v>0</v>
      </c>
      <c r="AG159" s="0" t="n">
        <f aca="false">MIN(N(Debts!$E$6),W159)</f>
        <v>0</v>
      </c>
      <c r="AH159" s="0" t="n">
        <f aca="false">MIN(N(Debts!$E$7),X159)</f>
        <v>0</v>
      </c>
      <c r="AI159" s="0" t="n">
        <f aca="false">MIN(N(Debts!$E$8),Y159)</f>
        <v>0</v>
      </c>
      <c r="AJ159" s="0" t="n">
        <f aca="false">MIN(N(Debts!$E$9),Z159)</f>
        <v>0</v>
      </c>
      <c r="AK159" s="0" t="n">
        <f aca="false">MIN(N(Debts!$E$10),AA159)</f>
        <v>0</v>
      </c>
      <c r="AL159" s="0" t="n">
        <f aca="false">MIN(N(Debts!$E$11),AB159)</f>
        <v>0</v>
      </c>
      <c r="AM159" s="0" t="n">
        <f aca="false">MIN(N(Debts!$E$12),AC159)</f>
        <v>0</v>
      </c>
      <c r="AN159" s="0" t="n">
        <f aca="false">MIN(N(Debts!$E$13),AD159)</f>
        <v>0</v>
      </c>
      <c r="AO159" s="0" t="n">
        <f aca="false">MIN(N(Debts!$E$14),AE159)</f>
        <v>0</v>
      </c>
      <c r="AP159" s="0" t="n">
        <f aca="false">V159-AF159</f>
        <v>0</v>
      </c>
      <c r="AQ159" s="0" t="n">
        <f aca="false">W159-AG159</f>
        <v>0</v>
      </c>
      <c r="AR159" s="0" t="n">
        <f aca="false">X159-AH159</f>
        <v>0</v>
      </c>
      <c r="AS159" s="0" t="n">
        <f aca="false">Y159-AI159</f>
        <v>0</v>
      </c>
      <c r="AT159" s="0" t="n">
        <f aca="false">Z159-AJ159</f>
        <v>0</v>
      </c>
      <c r="AU159" s="0" t="n">
        <f aca="false">AA159-AK159</f>
        <v>0</v>
      </c>
      <c r="AV159" s="0" t="n">
        <f aca="false">AB159-AL159</f>
        <v>0</v>
      </c>
      <c r="AW159" s="0" t="n">
        <f aca="false">AC159-AM159</f>
        <v>0</v>
      </c>
      <c r="AX159" s="0" t="n">
        <f aca="false">AD159-AN159</f>
        <v>0</v>
      </c>
      <c r="AY159" s="0" t="n">
        <f aca="false">AE159-AO159</f>
        <v>0</v>
      </c>
      <c r="AZ159" s="0" t="n">
        <f aca="false">MAX(0,MIN(AP159,$BT159-SUMIF($AP$2:$AY$2,"&lt;"&amp;AP$2,$AP159:$AY159)))</f>
        <v>0</v>
      </c>
      <c r="BA159" s="0" t="n">
        <f aca="false">MAX(0,MIN(AQ159,$BT159-SUMIF($AP$2:$AY$2,"&lt;"&amp;AQ$2,$AP159:$AY159)))</f>
        <v>0</v>
      </c>
      <c r="BB159" s="0" t="n">
        <f aca="false">MAX(0,MIN(AR159,$BT159-SUMIF($AP$2:$AY$2,"&lt;"&amp;AR$2,$AP159:$AY159)))</f>
        <v>0</v>
      </c>
      <c r="BC159" s="0" t="n">
        <f aca="false">MAX(0,MIN(AS159,$BT159-SUMIF($AP$2:$AY$2,"&lt;"&amp;AS$2,$AP159:$AY159)))</f>
        <v>0</v>
      </c>
      <c r="BD159" s="0" t="n">
        <f aca="false">MAX(0,MIN(AT159,$BT159-SUMIF($AP$2:$AY$2,"&lt;"&amp;AT$2,$AP159:$AY159)))</f>
        <v>0</v>
      </c>
      <c r="BE159" s="0" t="n">
        <f aca="false">MAX(0,MIN(AU159,$BT159-SUMIF($AP$2:$AY$2,"&lt;"&amp;AU$2,$AP159:$AY159)))</f>
        <v>0</v>
      </c>
      <c r="BF159" s="0" t="n">
        <f aca="false">MAX(0,MIN(AV159,$BT159-SUMIF($AP$2:$AY$2,"&lt;"&amp;AV$2,$AP159:$AY159)))</f>
        <v>0</v>
      </c>
      <c r="BG159" s="0" t="n">
        <f aca="false">MAX(0,MIN(AW159,$BT159-SUMIF($AP$2:$AY$2,"&lt;"&amp;AW$2,$AP159:$AY159)))</f>
        <v>0</v>
      </c>
      <c r="BH159" s="0" t="n">
        <f aca="false">MAX(0,MIN(AX159,$BT159-SUMIF($AP$2:$AY$2,"&lt;"&amp;AX$2,$AP159:$AY159)))</f>
        <v>0</v>
      </c>
      <c r="BI159" s="0" t="n">
        <f aca="false">MAX(0,MIN(AY159,$BT159-SUMIF($AP$2:$AY$2,"&lt;"&amp;AY$2,$AP159:$AY159)))</f>
        <v>0</v>
      </c>
      <c r="BJ159" s="0" t="n">
        <f aca="false">ROUND(V159-AF159-AZ159,2)</f>
        <v>0</v>
      </c>
      <c r="BK159" s="0" t="n">
        <f aca="false">ROUND(W159-AG159-BA159,2)</f>
        <v>0</v>
      </c>
      <c r="BL159" s="0" t="n">
        <f aca="false">ROUND(X159-AH159-BB159,2)</f>
        <v>0</v>
      </c>
      <c r="BM159" s="0" t="n">
        <f aca="false">ROUND(Y159-AI159-BC159,2)</f>
        <v>0</v>
      </c>
      <c r="BN159" s="0" t="n">
        <f aca="false">ROUND(Z159-AJ159-BD159,2)</f>
        <v>0</v>
      </c>
      <c r="BO159" s="0" t="n">
        <f aca="false">ROUND(AA159-AK159-BE159,2)</f>
        <v>0</v>
      </c>
      <c r="BP159" s="0" t="n">
        <f aca="false">ROUND(AB159-AL159-BF159,2)</f>
        <v>0</v>
      </c>
      <c r="BQ159" s="0" t="n">
        <f aca="false">ROUND(AC159-AM159-BG159,2)</f>
        <v>0</v>
      </c>
      <c r="BR159" s="0" t="n">
        <f aca="false">ROUND(AD159-AN159-BH159,2)</f>
        <v>0</v>
      </c>
      <c r="BS159" s="0" t="n">
        <f aca="false">ROUND(AE159-AO159-BI159,2)</f>
        <v>0</v>
      </c>
      <c r="BT159" s="0" t="n">
        <f aca="false">MAX(0,Plan!$C$4-SUM(AF159:AO159))</f>
        <v>650</v>
      </c>
      <c r="BU159" s="0" t="n">
        <f aca="false">ROUND(SUM(BJ159:BS159),2)</f>
        <v>0</v>
      </c>
      <c r="BV159" s="0" t="n">
        <f aca="false">SUM(AF159:AO159)+SUM(AZ159:BI159)</f>
        <v>0</v>
      </c>
      <c r="BW159" s="0" t="n">
        <f aca="false">SUM(L159:U159)</f>
        <v>0</v>
      </c>
    </row>
    <row r="160" customFormat="false" ht="15" hidden="false" customHeight="false" outlineLevel="0" collapsed="false">
      <c r="A160" s="0" t="n">
        <v>155</v>
      </c>
      <c r="B160" s="0" t="n">
        <f aca="false">BJ159</f>
        <v>0</v>
      </c>
      <c r="C160" s="0" t="n">
        <f aca="false">BK159</f>
        <v>0</v>
      </c>
      <c r="D160" s="0" t="n">
        <f aca="false">BL159</f>
        <v>0</v>
      </c>
      <c r="E160" s="0" t="n">
        <f aca="false">BM159</f>
        <v>0</v>
      </c>
      <c r="F160" s="0" t="n">
        <f aca="false">BN159</f>
        <v>0</v>
      </c>
      <c r="G160" s="0" t="n">
        <f aca="false">BO159</f>
        <v>0</v>
      </c>
      <c r="H160" s="0" t="n">
        <f aca="false">BP159</f>
        <v>0</v>
      </c>
      <c r="I160" s="0" t="n">
        <f aca="false">BQ159</f>
        <v>0</v>
      </c>
      <c r="J160" s="0" t="n">
        <f aca="false">BR159</f>
        <v>0</v>
      </c>
      <c r="K160" s="0" t="n">
        <f aca="false">BS159</f>
        <v>0</v>
      </c>
      <c r="L160" s="0" t="n">
        <f aca="false">ROUND(B160*N(Debts!$D$5)/12,2)</f>
        <v>0</v>
      </c>
      <c r="M160" s="0" t="n">
        <f aca="false">ROUND(C160*N(Debts!$D$6)/12,2)</f>
        <v>0</v>
      </c>
      <c r="N160" s="0" t="n">
        <f aca="false">ROUND(D160*N(Debts!$D$7)/12,2)</f>
        <v>0</v>
      </c>
      <c r="O160" s="0" t="n">
        <f aca="false">ROUND(E160*N(Debts!$D$8)/12,2)</f>
        <v>0</v>
      </c>
      <c r="P160" s="0" t="n">
        <f aca="false">ROUND(F160*N(Debts!$D$9)/12,2)</f>
        <v>0</v>
      </c>
      <c r="Q160" s="0" t="n">
        <f aca="false">ROUND(G160*N(Debts!$D$10)/12,2)</f>
        <v>0</v>
      </c>
      <c r="R160" s="0" t="n">
        <f aca="false">ROUND(H160*N(Debts!$D$11)/12,2)</f>
        <v>0</v>
      </c>
      <c r="S160" s="0" t="n">
        <f aca="false">ROUND(I160*N(Debts!$D$12)/12,2)</f>
        <v>0</v>
      </c>
      <c r="T160" s="0" t="n">
        <f aca="false">ROUND(J160*N(Debts!$D$13)/12,2)</f>
        <v>0</v>
      </c>
      <c r="U160" s="0" t="n">
        <f aca="false">ROUND(K160*N(Debts!$D$14)/12,2)</f>
        <v>0</v>
      </c>
      <c r="V160" s="0" t="n">
        <f aca="false">B160+L160</f>
        <v>0</v>
      </c>
      <c r="W160" s="0" t="n">
        <f aca="false">C160+M160</f>
        <v>0</v>
      </c>
      <c r="X160" s="0" t="n">
        <f aca="false">D160+N160</f>
        <v>0</v>
      </c>
      <c r="Y160" s="0" t="n">
        <f aca="false">E160+O160</f>
        <v>0</v>
      </c>
      <c r="Z160" s="0" t="n">
        <f aca="false">F160+P160</f>
        <v>0</v>
      </c>
      <c r="AA160" s="0" t="n">
        <f aca="false">G160+Q160</f>
        <v>0</v>
      </c>
      <c r="AB160" s="0" t="n">
        <f aca="false">H160+R160</f>
        <v>0</v>
      </c>
      <c r="AC160" s="0" t="n">
        <f aca="false">I160+S160</f>
        <v>0</v>
      </c>
      <c r="AD160" s="0" t="n">
        <f aca="false">J160+T160</f>
        <v>0</v>
      </c>
      <c r="AE160" s="0" t="n">
        <f aca="false">K160+U160</f>
        <v>0</v>
      </c>
      <c r="AF160" s="0" t="n">
        <f aca="false">MIN(N(Debts!$E$5),V160)</f>
        <v>0</v>
      </c>
      <c r="AG160" s="0" t="n">
        <f aca="false">MIN(N(Debts!$E$6),W160)</f>
        <v>0</v>
      </c>
      <c r="AH160" s="0" t="n">
        <f aca="false">MIN(N(Debts!$E$7),X160)</f>
        <v>0</v>
      </c>
      <c r="AI160" s="0" t="n">
        <f aca="false">MIN(N(Debts!$E$8),Y160)</f>
        <v>0</v>
      </c>
      <c r="AJ160" s="0" t="n">
        <f aca="false">MIN(N(Debts!$E$9),Z160)</f>
        <v>0</v>
      </c>
      <c r="AK160" s="0" t="n">
        <f aca="false">MIN(N(Debts!$E$10),AA160)</f>
        <v>0</v>
      </c>
      <c r="AL160" s="0" t="n">
        <f aca="false">MIN(N(Debts!$E$11),AB160)</f>
        <v>0</v>
      </c>
      <c r="AM160" s="0" t="n">
        <f aca="false">MIN(N(Debts!$E$12),AC160)</f>
        <v>0</v>
      </c>
      <c r="AN160" s="0" t="n">
        <f aca="false">MIN(N(Debts!$E$13),AD160)</f>
        <v>0</v>
      </c>
      <c r="AO160" s="0" t="n">
        <f aca="false">MIN(N(Debts!$E$14),AE160)</f>
        <v>0</v>
      </c>
      <c r="AP160" s="0" t="n">
        <f aca="false">V160-AF160</f>
        <v>0</v>
      </c>
      <c r="AQ160" s="0" t="n">
        <f aca="false">W160-AG160</f>
        <v>0</v>
      </c>
      <c r="AR160" s="0" t="n">
        <f aca="false">X160-AH160</f>
        <v>0</v>
      </c>
      <c r="AS160" s="0" t="n">
        <f aca="false">Y160-AI160</f>
        <v>0</v>
      </c>
      <c r="AT160" s="0" t="n">
        <f aca="false">Z160-AJ160</f>
        <v>0</v>
      </c>
      <c r="AU160" s="0" t="n">
        <f aca="false">AA160-AK160</f>
        <v>0</v>
      </c>
      <c r="AV160" s="0" t="n">
        <f aca="false">AB160-AL160</f>
        <v>0</v>
      </c>
      <c r="AW160" s="0" t="n">
        <f aca="false">AC160-AM160</f>
        <v>0</v>
      </c>
      <c r="AX160" s="0" t="n">
        <f aca="false">AD160-AN160</f>
        <v>0</v>
      </c>
      <c r="AY160" s="0" t="n">
        <f aca="false">AE160-AO160</f>
        <v>0</v>
      </c>
      <c r="AZ160" s="0" t="n">
        <f aca="false">MAX(0,MIN(AP160,$BT160-SUMIF($AP$2:$AY$2,"&lt;"&amp;AP$2,$AP160:$AY160)))</f>
        <v>0</v>
      </c>
      <c r="BA160" s="0" t="n">
        <f aca="false">MAX(0,MIN(AQ160,$BT160-SUMIF($AP$2:$AY$2,"&lt;"&amp;AQ$2,$AP160:$AY160)))</f>
        <v>0</v>
      </c>
      <c r="BB160" s="0" t="n">
        <f aca="false">MAX(0,MIN(AR160,$BT160-SUMIF($AP$2:$AY$2,"&lt;"&amp;AR$2,$AP160:$AY160)))</f>
        <v>0</v>
      </c>
      <c r="BC160" s="0" t="n">
        <f aca="false">MAX(0,MIN(AS160,$BT160-SUMIF($AP$2:$AY$2,"&lt;"&amp;AS$2,$AP160:$AY160)))</f>
        <v>0</v>
      </c>
      <c r="BD160" s="0" t="n">
        <f aca="false">MAX(0,MIN(AT160,$BT160-SUMIF($AP$2:$AY$2,"&lt;"&amp;AT$2,$AP160:$AY160)))</f>
        <v>0</v>
      </c>
      <c r="BE160" s="0" t="n">
        <f aca="false">MAX(0,MIN(AU160,$BT160-SUMIF($AP$2:$AY$2,"&lt;"&amp;AU$2,$AP160:$AY160)))</f>
        <v>0</v>
      </c>
      <c r="BF160" s="0" t="n">
        <f aca="false">MAX(0,MIN(AV160,$BT160-SUMIF($AP$2:$AY$2,"&lt;"&amp;AV$2,$AP160:$AY160)))</f>
        <v>0</v>
      </c>
      <c r="BG160" s="0" t="n">
        <f aca="false">MAX(0,MIN(AW160,$BT160-SUMIF($AP$2:$AY$2,"&lt;"&amp;AW$2,$AP160:$AY160)))</f>
        <v>0</v>
      </c>
      <c r="BH160" s="0" t="n">
        <f aca="false">MAX(0,MIN(AX160,$BT160-SUMIF($AP$2:$AY$2,"&lt;"&amp;AX$2,$AP160:$AY160)))</f>
        <v>0</v>
      </c>
      <c r="BI160" s="0" t="n">
        <f aca="false">MAX(0,MIN(AY160,$BT160-SUMIF($AP$2:$AY$2,"&lt;"&amp;AY$2,$AP160:$AY160)))</f>
        <v>0</v>
      </c>
      <c r="BJ160" s="0" t="n">
        <f aca="false">ROUND(V160-AF160-AZ160,2)</f>
        <v>0</v>
      </c>
      <c r="BK160" s="0" t="n">
        <f aca="false">ROUND(W160-AG160-BA160,2)</f>
        <v>0</v>
      </c>
      <c r="BL160" s="0" t="n">
        <f aca="false">ROUND(X160-AH160-BB160,2)</f>
        <v>0</v>
      </c>
      <c r="BM160" s="0" t="n">
        <f aca="false">ROUND(Y160-AI160-BC160,2)</f>
        <v>0</v>
      </c>
      <c r="BN160" s="0" t="n">
        <f aca="false">ROUND(Z160-AJ160-BD160,2)</f>
        <v>0</v>
      </c>
      <c r="BO160" s="0" t="n">
        <f aca="false">ROUND(AA160-AK160-BE160,2)</f>
        <v>0</v>
      </c>
      <c r="BP160" s="0" t="n">
        <f aca="false">ROUND(AB160-AL160-BF160,2)</f>
        <v>0</v>
      </c>
      <c r="BQ160" s="0" t="n">
        <f aca="false">ROUND(AC160-AM160-BG160,2)</f>
        <v>0</v>
      </c>
      <c r="BR160" s="0" t="n">
        <f aca="false">ROUND(AD160-AN160-BH160,2)</f>
        <v>0</v>
      </c>
      <c r="BS160" s="0" t="n">
        <f aca="false">ROUND(AE160-AO160-BI160,2)</f>
        <v>0</v>
      </c>
      <c r="BT160" s="0" t="n">
        <f aca="false">MAX(0,Plan!$C$4-SUM(AF160:AO160))</f>
        <v>650</v>
      </c>
      <c r="BU160" s="0" t="n">
        <f aca="false">ROUND(SUM(BJ160:BS160),2)</f>
        <v>0</v>
      </c>
      <c r="BV160" s="0" t="n">
        <f aca="false">SUM(AF160:AO160)+SUM(AZ160:BI160)</f>
        <v>0</v>
      </c>
      <c r="BW160" s="0" t="n">
        <f aca="false">SUM(L160:U160)</f>
        <v>0</v>
      </c>
    </row>
    <row r="161" customFormat="false" ht="15" hidden="false" customHeight="false" outlineLevel="0" collapsed="false">
      <c r="A161" s="0" t="n">
        <v>156</v>
      </c>
      <c r="B161" s="0" t="n">
        <f aca="false">BJ160</f>
        <v>0</v>
      </c>
      <c r="C161" s="0" t="n">
        <f aca="false">BK160</f>
        <v>0</v>
      </c>
      <c r="D161" s="0" t="n">
        <f aca="false">BL160</f>
        <v>0</v>
      </c>
      <c r="E161" s="0" t="n">
        <f aca="false">BM160</f>
        <v>0</v>
      </c>
      <c r="F161" s="0" t="n">
        <f aca="false">BN160</f>
        <v>0</v>
      </c>
      <c r="G161" s="0" t="n">
        <f aca="false">BO160</f>
        <v>0</v>
      </c>
      <c r="H161" s="0" t="n">
        <f aca="false">BP160</f>
        <v>0</v>
      </c>
      <c r="I161" s="0" t="n">
        <f aca="false">BQ160</f>
        <v>0</v>
      </c>
      <c r="J161" s="0" t="n">
        <f aca="false">BR160</f>
        <v>0</v>
      </c>
      <c r="K161" s="0" t="n">
        <f aca="false">BS160</f>
        <v>0</v>
      </c>
      <c r="L161" s="0" t="n">
        <f aca="false">ROUND(B161*N(Debts!$D$5)/12,2)</f>
        <v>0</v>
      </c>
      <c r="M161" s="0" t="n">
        <f aca="false">ROUND(C161*N(Debts!$D$6)/12,2)</f>
        <v>0</v>
      </c>
      <c r="N161" s="0" t="n">
        <f aca="false">ROUND(D161*N(Debts!$D$7)/12,2)</f>
        <v>0</v>
      </c>
      <c r="O161" s="0" t="n">
        <f aca="false">ROUND(E161*N(Debts!$D$8)/12,2)</f>
        <v>0</v>
      </c>
      <c r="P161" s="0" t="n">
        <f aca="false">ROUND(F161*N(Debts!$D$9)/12,2)</f>
        <v>0</v>
      </c>
      <c r="Q161" s="0" t="n">
        <f aca="false">ROUND(G161*N(Debts!$D$10)/12,2)</f>
        <v>0</v>
      </c>
      <c r="R161" s="0" t="n">
        <f aca="false">ROUND(H161*N(Debts!$D$11)/12,2)</f>
        <v>0</v>
      </c>
      <c r="S161" s="0" t="n">
        <f aca="false">ROUND(I161*N(Debts!$D$12)/12,2)</f>
        <v>0</v>
      </c>
      <c r="T161" s="0" t="n">
        <f aca="false">ROUND(J161*N(Debts!$D$13)/12,2)</f>
        <v>0</v>
      </c>
      <c r="U161" s="0" t="n">
        <f aca="false">ROUND(K161*N(Debts!$D$14)/12,2)</f>
        <v>0</v>
      </c>
      <c r="V161" s="0" t="n">
        <f aca="false">B161+L161</f>
        <v>0</v>
      </c>
      <c r="W161" s="0" t="n">
        <f aca="false">C161+M161</f>
        <v>0</v>
      </c>
      <c r="X161" s="0" t="n">
        <f aca="false">D161+N161</f>
        <v>0</v>
      </c>
      <c r="Y161" s="0" t="n">
        <f aca="false">E161+O161</f>
        <v>0</v>
      </c>
      <c r="Z161" s="0" t="n">
        <f aca="false">F161+P161</f>
        <v>0</v>
      </c>
      <c r="AA161" s="0" t="n">
        <f aca="false">G161+Q161</f>
        <v>0</v>
      </c>
      <c r="AB161" s="0" t="n">
        <f aca="false">H161+R161</f>
        <v>0</v>
      </c>
      <c r="AC161" s="0" t="n">
        <f aca="false">I161+S161</f>
        <v>0</v>
      </c>
      <c r="AD161" s="0" t="n">
        <f aca="false">J161+T161</f>
        <v>0</v>
      </c>
      <c r="AE161" s="0" t="n">
        <f aca="false">K161+U161</f>
        <v>0</v>
      </c>
      <c r="AF161" s="0" t="n">
        <f aca="false">MIN(N(Debts!$E$5),V161)</f>
        <v>0</v>
      </c>
      <c r="AG161" s="0" t="n">
        <f aca="false">MIN(N(Debts!$E$6),W161)</f>
        <v>0</v>
      </c>
      <c r="AH161" s="0" t="n">
        <f aca="false">MIN(N(Debts!$E$7),X161)</f>
        <v>0</v>
      </c>
      <c r="AI161" s="0" t="n">
        <f aca="false">MIN(N(Debts!$E$8),Y161)</f>
        <v>0</v>
      </c>
      <c r="AJ161" s="0" t="n">
        <f aca="false">MIN(N(Debts!$E$9),Z161)</f>
        <v>0</v>
      </c>
      <c r="AK161" s="0" t="n">
        <f aca="false">MIN(N(Debts!$E$10),AA161)</f>
        <v>0</v>
      </c>
      <c r="AL161" s="0" t="n">
        <f aca="false">MIN(N(Debts!$E$11),AB161)</f>
        <v>0</v>
      </c>
      <c r="AM161" s="0" t="n">
        <f aca="false">MIN(N(Debts!$E$12),AC161)</f>
        <v>0</v>
      </c>
      <c r="AN161" s="0" t="n">
        <f aca="false">MIN(N(Debts!$E$13),AD161)</f>
        <v>0</v>
      </c>
      <c r="AO161" s="0" t="n">
        <f aca="false">MIN(N(Debts!$E$14),AE161)</f>
        <v>0</v>
      </c>
      <c r="AP161" s="0" t="n">
        <f aca="false">V161-AF161</f>
        <v>0</v>
      </c>
      <c r="AQ161" s="0" t="n">
        <f aca="false">W161-AG161</f>
        <v>0</v>
      </c>
      <c r="AR161" s="0" t="n">
        <f aca="false">X161-AH161</f>
        <v>0</v>
      </c>
      <c r="AS161" s="0" t="n">
        <f aca="false">Y161-AI161</f>
        <v>0</v>
      </c>
      <c r="AT161" s="0" t="n">
        <f aca="false">Z161-AJ161</f>
        <v>0</v>
      </c>
      <c r="AU161" s="0" t="n">
        <f aca="false">AA161-AK161</f>
        <v>0</v>
      </c>
      <c r="AV161" s="0" t="n">
        <f aca="false">AB161-AL161</f>
        <v>0</v>
      </c>
      <c r="AW161" s="0" t="n">
        <f aca="false">AC161-AM161</f>
        <v>0</v>
      </c>
      <c r="AX161" s="0" t="n">
        <f aca="false">AD161-AN161</f>
        <v>0</v>
      </c>
      <c r="AY161" s="0" t="n">
        <f aca="false">AE161-AO161</f>
        <v>0</v>
      </c>
      <c r="AZ161" s="0" t="n">
        <f aca="false">MAX(0,MIN(AP161,$BT161-SUMIF($AP$2:$AY$2,"&lt;"&amp;AP$2,$AP161:$AY161)))</f>
        <v>0</v>
      </c>
      <c r="BA161" s="0" t="n">
        <f aca="false">MAX(0,MIN(AQ161,$BT161-SUMIF($AP$2:$AY$2,"&lt;"&amp;AQ$2,$AP161:$AY161)))</f>
        <v>0</v>
      </c>
      <c r="BB161" s="0" t="n">
        <f aca="false">MAX(0,MIN(AR161,$BT161-SUMIF($AP$2:$AY$2,"&lt;"&amp;AR$2,$AP161:$AY161)))</f>
        <v>0</v>
      </c>
      <c r="BC161" s="0" t="n">
        <f aca="false">MAX(0,MIN(AS161,$BT161-SUMIF($AP$2:$AY$2,"&lt;"&amp;AS$2,$AP161:$AY161)))</f>
        <v>0</v>
      </c>
      <c r="BD161" s="0" t="n">
        <f aca="false">MAX(0,MIN(AT161,$BT161-SUMIF($AP$2:$AY$2,"&lt;"&amp;AT$2,$AP161:$AY161)))</f>
        <v>0</v>
      </c>
      <c r="BE161" s="0" t="n">
        <f aca="false">MAX(0,MIN(AU161,$BT161-SUMIF($AP$2:$AY$2,"&lt;"&amp;AU$2,$AP161:$AY161)))</f>
        <v>0</v>
      </c>
      <c r="BF161" s="0" t="n">
        <f aca="false">MAX(0,MIN(AV161,$BT161-SUMIF($AP$2:$AY$2,"&lt;"&amp;AV$2,$AP161:$AY161)))</f>
        <v>0</v>
      </c>
      <c r="BG161" s="0" t="n">
        <f aca="false">MAX(0,MIN(AW161,$BT161-SUMIF($AP$2:$AY$2,"&lt;"&amp;AW$2,$AP161:$AY161)))</f>
        <v>0</v>
      </c>
      <c r="BH161" s="0" t="n">
        <f aca="false">MAX(0,MIN(AX161,$BT161-SUMIF($AP$2:$AY$2,"&lt;"&amp;AX$2,$AP161:$AY161)))</f>
        <v>0</v>
      </c>
      <c r="BI161" s="0" t="n">
        <f aca="false">MAX(0,MIN(AY161,$BT161-SUMIF($AP$2:$AY$2,"&lt;"&amp;AY$2,$AP161:$AY161)))</f>
        <v>0</v>
      </c>
      <c r="BJ161" s="0" t="n">
        <f aca="false">ROUND(V161-AF161-AZ161,2)</f>
        <v>0</v>
      </c>
      <c r="BK161" s="0" t="n">
        <f aca="false">ROUND(W161-AG161-BA161,2)</f>
        <v>0</v>
      </c>
      <c r="BL161" s="0" t="n">
        <f aca="false">ROUND(X161-AH161-BB161,2)</f>
        <v>0</v>
      </c>
      <c r="BM161" s="0" t="n">
        <f aca="false">ROUND(Y161-AI161-BC161,2)</f>
        <v>0</v>
      </c>
      <c r="BN161" s="0" t="n">
        <f aca="false">ROUND(Z161-AJ161-BD161,2)</f>
        <v>0</v>
      </c>
      <c r="BO161" s="0" t="n">
        <f aca="false">ROUND(AA161-AK161-BE161,2)</f>
        <v>0</v>
      </c>
      <c r="BP161" s="0" t="n">
        <f aca="false">ROUND(AB161-AL161-BF161,2)</f>
        <v>0</v>
      </c>
      <c r="BQ161" s="0" t="n">
        <f aca="false">ROUND(AC161-AM161-BG161,2)</f>
        <v>0</v>
      </c>
      <c r="BR161" s="0" t="n">
        <f aca="false">ROUND(AD161-AN161-BH161,2)</f>
        <v>0</v>
      </c>
      <c r="BS161" s="0" t="n">
        <f aca="false">ROUND(AE161-AO161-BI161,2)</f>
        <v>0</v>
      </c>
      <c r="BT161" s="0" t="n">
        <f aca="false">MAX(0,Plan!$C$4-SUM(AF161:AO161))</f>
        <v>650</v>
      </c>
      <c r="BU161" s="0" t="n">
        <f aca="false">ROUND(SUM(BJ161:BS161),2)</f>
        <v>0</v>
      </c>
      <c r="BV161" s="0" t="n">
        <f aca="false">SUM(AF161:AO161)+SUM(AZ161:BI161)</f>
        <v>0</v>
      </c>
      <c r="BW161" s="0" t="n">
        <f aca="false">SUM(L161:U161)</f>
        <v>0</v>
      </c>
    </row>
    <row r="162" customFormat="false" ht="15" hidden="false" customHeight="false" outlineLevel="0" collapsed="false">
      <c r="A162" s="0" t="n">
        <v>157</v>
      </c>
      <c r="B162" s="0" t="n">
        <f aca="false">BJ161</f>
        <v>0</v>
      </c>
      <c r="C162" s="0" t="n">
        <f aca="false">BK161</f>
        <v>0</v>
      </c>
      <c r="D162" s="0" t="n">
        <f aca="false">BL161</f>
        <v>0</v>
      </c>
      <c r="E162" s="0" t="n">
        <f aca="false">BM161</f>
        <v>0</v>
      </c>
      <c r="F162" s="0" t="n">
        <f aca="false">BN161</f>
        <v>0</v>
      </c>
      <c r="G162" s="0" t="n">
        <f aca="false">BO161</f>
        <v>0</v>
      </c>
      <c r="H162" s="0" t="n">
        <f aca="false">BP161</f>
        <v>0</v>
      </c>
      <c r="I162" s="0" t="n">
        <f aca="false">BQ161</f>
        <v>0</v>
      </c>
      <c r="J162" s="0" t="n">
        <f aca="false">BR161</f>
        <v>0</v>
      </c>
      <c r="K162" s="0" t="n">
        <f aca="false">BS161</f>
        <v>0</v>
      </c>
      <c r="L162" s="0" t="n">
        <f aca="false">ROUND(B162*N(Debts!$D$5)/12,2)</f>
        <v>0</v>
      </c>
      <c r="M162" s="0" t="n">
        <f aca="false">ROUND(C162*N(Debts!$D$6)/12,2)</f>
        <v>0</v>
      </c>
      <c r="N162" s="0" t="n">
        <f aca="false">ROUND(D162*N(Debts!$D$7)/12,2)</f>
        <v>0</v>
      </c>
      <c r="O162" s="0" t="n">
        <f aca="false">ROUND(E162*N(Debts!$D$8)/12,2)</f>
        <v>0</v>
      </c>
      <c r="P162" s="0" t="n">
        <f aca="false">ROUND(F162*N(Debts!$D$9)/12,2)</f>
        <v>0</v>
      </c>
      <c r="Q162" s="0" t="n">
        <f aca="false">ROUND(G162*N(Debts!$D$10)/12,2)</f>
        <v>0</v>
      </c>
      <c r="R162" s="0" t="n">
        <f aca="false">ROUND(H162*N(Debts!$D$11)/12,2)</f>
        <v>0</v>
      </c>
      <c r="S162" s="0" t="n">
        <f aca="false">ROUND(I162*N(Debts!$D$12)/12,2)</f>
        <v>0</v>
      </c>
      <c r="T162" s="0" t="n">
        <f aca="false">ROUND(J162*N(Debts!$D$13)/12,2)</f>
        <v>0</v>
      </c>
      <c r="U162" s="0" t="n">
        <f aca="false">ROUND(K162*N(Debts!$D$14)/12,2)</f>
        <v>0</v>
      </c>
      <c r="V162" s="0" t="n">
        <f aca="false">B162+L162</f>
        <v>0</v>
      </c>
      <c r="W162" s="0" t="n">
        <f aca="false">C162+M162</f>
        <v>0</v>
      </c>
      <c r="X162" s="0" t="n">
        <f aca="false">D162+N162</f>
        <v>0</v>
      </c>
      <c r="Y162" s="0" t="n">
        <f aca="false">E162+O162</f>
        <v>0</v>
      </c>
      <c r="Z162" s="0" t="n">
        <f aca="false">F162+P162</f>
        <v>0</v>
      </c>
      <c r="AA162" s="0" t="n">
        <f aca="false">G162+Q162</f>
        <v>0</v>
      </c>
      <c r="AB162" s="0" t="n">
        <f aca="false">H162+R162</f>
        <v>0</v>
      </c>
      <c r="AC162" s="0" t="n">
        <f aca="false">I162+S162</f>
        <v>0</v>
      </c>
      <c r="AD162" s="0" t="n">
        <f aca="false">J162+T162</f>
        <v>0</v>
      </c>
      <c r="AE162" s="0" t="n">
        <f aca="false">K162+U162</f>
        <v>0</v>
      </c>
      <c r="AF162" s="0" t="n">
        <f aca="false">MIN(N(Debts!$E$5),V162)</f>
        <v>0</v>
      </c>
      <c r="AG162" s="0" t="n">
        <f aca="false">MIN(N(Debts!$E$6),W162)</f>
        <v>0</v>
      </c>
      <c r="AH162" s="0" t="n">
        <f aca="false">MIN(N(Debts!$E$7),X162)</f>
        <v>0</v>
      </c>
      <c r="AI162" s="0" t="n">
        <f aca="false">MIN(N(Debts!$E$8),Y162)</f>
        <v>0</v>
      </c>
      <c r="AJ162" s="0" t="n">
        <f aca="false">MIN(N(Debts!$E$9),Z162)</f>
        <v>0</v>
      </c>
      <c r="AK162" s="0" t="n">
        <f aca="false">MIN(N(Debts!$E$10),AA162)</f>
        <v>0</v>
      </c>
      <c r="AL162" s="0" t="n">
        <f aca="false">MIN(N(Debts!$E$11),AB162)</f>
        <v>0</v>
      </c>
      <c r="AM162" s="0" t="n">
        <f aca="false">MIN(N(Debts!$E$12),AC162)</f>
        <v>0</v>
      </c>
      <c r="AN162" s="0" t="n">
        <f aca="false">MIN(N(Debts!$E$13),AD162)</f>
        <v>0</v>
      </c>
      <c r="AO162" s="0" t="n">
        <f aca="false">MIN(N(Debts!$E$14),AE162)</f>
        <v>0</v>
      </c>
      <c r="AP162" s="0" t="n">
        <f aca="false">V162-AF162</f>
        <v>0</v>
      </c>
      <c r="AQ162" s="0" t="n">
        <f aca="false">W162-AG162</f>
        <v>0</v>
      </c>
      <c r="AR162" s="0" t="n">
        <f aca="false">X162-AH162</f>
        <v>0</v>
      </c>
      <c r="AS162" s="0" t="n">
        <f aca="false">Y162-AI162</f>
        <v>0</v>
      </c>
      <c r="AT162" s="0" t="n">
        <f aca="false">Z162-AJ162</f>
        <v>0</v>
      </c>
      <c r="AU162" s="0" t="n">
        <f aca="false">AA162-AK162</f>
        <v>0</v>
      </c>
      <c r="AV162" s="0" t="n">
        <f aca="false">AB162-AL162</f>
        <v>0</v>
      </c>
      <c r="AW162" s="0" t="n">
        <f aca="false">AC162-AM162</f>
        <v>0</v>
      </c>
      <c r="AX162" s="0" t="n">
        <f aca="false">AD162-AN162</f>
        <v>0</v>
      </c>
      <c r="AY162" s="0" t="n">
        <f aca="false">AE162-AO162</f>
        <v>0</v>
      </c>
      <c r="AZ162" s="0" t="n">
        <f aca="false">MAX(0,MIN(AP162,$BT162-SUMIF($AP$2:$AY$2,"&lt;"&amp;AP$2,$AP162:$AY162)))</f>
        <v>0</v>
      </c>
      <c r="BA162" s="0" t="n">
        <f aca="false">MAX(0,MIN(AQ162,$BT162-SUMIF($AP$2:$AY$2,"&lt;"&amp;AQ$2,$AP162:$AY162)))</f>
        <v>0</v>
      </c>
      <c r="BB162" s="0" t="n">
        <f aca="false">MAX(0,MIN(AR162,$BT162-SUMIF($AP$2:$AY$2,"&lt;"&amp;AR$2,$AP162:$AY162)))</f>
        <v>0</v>
      </c>
      <c r="BC162" s="0" t="n">
        <f aca="false">MAX(0,MIN(AS162,$BT162-SUMIF($AP$2:$AY$2,"&lt;"&amp;AS$2,$AP162:$AY162)))</f>
        <v>0</v>
      </c>
      <c r="BD162" s="0" t="n">
        <f aca="false">MAX(0,MIN(AT162,$BT162-SUMIF($AP$2:$AY$2,"&lt;"&amp;AT$2,$AP162:$AY162)))</f>
        <v>0</v>
      </c>
      <c r="BE162" s="0" t="n">
        <f aca="false">MAX(0,MIN(AU162,$BT162-SUMIF($AP$2:$AY$2,"&lt;"&amp;AU$2,$AP162:$AY162)))</f>
        <v>0</v>
      </c>
      <c r="BF162" s="0" t="n">
        <f aca="false">MAX(0,MIN(AV162,$BT162-SUMIF($AP$2:$AY$2,"&lt;"&amp;AV$2,$AP162:$AY162)))</f>
        <v>0</v>
      </c>
      <c r="BG162" s="0" t="n">
        <f aca="false">MAX(0,MIN(AW162,$BT162-SUMIF($AP$2:$AY$2,"&lt;"&amp;AW$2,$AP162:$AY162)))</f>
        <v>0</v>
      </c>
      <c r="BH162" s="0" t="n">
        <f aca="false">MAX(0,MIN(AX162,$BT162-SUMIF($AP$2:$AY$2,"&lt;"&amp;AX$2,$AP162:$AY162)))</f>
        <v>0</v>
      </c>
      <c r="BI162" s="0" t="n">
        <f aca="false">MAX(0,MIN(AY162,$BT162-SUMIF($AP$2:$AY$2,"&lt;"&amp;AY$2,$AP162:$AY162)))</f>
        <v>0</v>
      </c>
      <c r="BJ162" s="0" t="n">
        <f aca="false">ROUND(V162-AF162-AZ162,2)</f>
        <v>0</v>
      </c>
      <c r="BK162" s="0" t="n">
        <f aca="false">ROUND(W162-AG162-BA162,2)</f>
        <v>0</v>
      </c>
      <c r="BL162" s="0" t="n">
        <f aca="false">ROUND(X162-AH162-BB162,2)</f>
        <v>0</v>
      </c>
      <c r="BM162" s="0" t="n">
        <f aca="false">ROUND(Y162-AI162-BC162,2)</f>
        <v>0</v>
      </c>
      <c r="BN162" s="0" t="n">
        <f aca="false">ROUND(Z162-AJ162-BD162,2)</f>
        <v>0</v>
      </c>
      <c r="BO162" s="0" t="n">
        <f aca="false">ROUND(AA162-AK162-BE162,2)</f>
        <v>0</v>
      </c>
      <c r="BP162" s="0" t="n">
        <f aca="false">ROUND(AB162-AL162-BF162,2)</f>
        <v>0</v>
      </c>
      <c r="BQ162" s="0" t="n">
        <f aca="false">ROUND(AC162-AM162-BG162,2)</f>
        <v>0</v>
      </c>
      <c r="BR162" s="0" t="n">
        <f aca="false">ROUND(AD162-AN162-BH162,2)</f>
        <v>0</v>
      </c>
      <c r="BS162" s="0" t="n">
        <f aca="false">ROUND(AE162-AO162-BI162,2)</f>
        <v>0</v>
      </c>
      <c r="BT162" s="0" t="n">
        <f aca="false">MAX(0,Plan!$C$4-SUM(AF162:AO162))</f>
        <v>650</v>
      </c>
      <c r="BU162" s="0" t="n">
        <f aca="false">ROUND(SUM(BJ162:BS162),2)</f>
        <v>0</v>
      </c>
      <c r="BV162" s="0" t="n">
        <f aca="false">SUM(AF162:AO162)+SUM(AZ162:BI162)</f>
        <v>0</v>
      </c>
      <c r="BW162" s="0" t="n">
        <f aca="false">SUM(L162:U162)</f>
        <v>0</v>
      </c>
    </row>
    <row r="163" customFormat="false" ht="15" hidden="false" customHeight="false" outlineLevel="0" collapsed="false">
      <c r="A163" s="0" t="n">
        <v>158</v>
      </c>
      <c r="B163" s="0" t="n">
        <f aca="false">BJ162</f>
        <v>0</v>
      </c>
      <c r="C163" s="0" t="n">
        <f aca="false">BK162</f>
        <v>0</v>
      </c>
      <c r="D163" s="0" t="n">
        <f aca="false">BL162</f>
        <v>0</v>
      </c>
      <c r="E163" s="0" t="n">
        <f aca="false">BM162</f>
        <v>0</v>
      </c>
      <c r="F163" s="0" t="n">
        <f aca="false">BN162</f>
        <v>0</v>
      </c>
      <c r="G163" s="0" t="n">
        <f aca="false">BO162</f>
        <v>0</v>
      </c>
      <c r="H163" s="0" t="n">
        <f aca="false">BP162</f>
        <v>0</v>
      </c>
      <c r="I163" s="0" t="n">
        <f aca="false">BQ162</f>
        <v>0</v>
      </c>
      <c r="J163" s="0" t="n">
        <f aca="false">BR162</f>
        <v>0</v>
      </c>
      <c r="K163" s="0" t="n">
        <f aca="false">BS162</f>
        <v>0</v>
      </c>
      <c r="L163" s="0" t="n">
        <f aca="false">ROUND(B163*N(Debts!$D$5)/12,2)</f>
        <v>0</v>
      </c>
      <c r="M163" s="0" t="n">
        <f aca="false">ROUND(C163*N(Debts!$D$6)/12,2)</f>
        <v>0</v>
      </c>
      <c r="N163" s="0" t="n">
        <f aca="false">ROUND(D163*N(Debts!$D$7)/12,2)</f>
        <v>0</v>
      </c>
      <c r="O163" s="0" t="n">
        <f aca="false">ROUND(E163*N(Debts!$D$8)/12,2)</f>
        <v>0</v>
      </c>
      <c r="P163" s="0" t="n">
        <f aca="false">ROUND(F163*N(Debts!$D$9)/12,2)</f>
        <v>0</v>
      </c>
      <c r="Q163" s="0" t="n">
        <f aca="false">ROUND(G163*N(Debts!$D$10)/12,2)</f>
        <v>0</v>
      </c>
      <c r="R163" s="0" t="n">
        <f aca="false">ROUND(H163*N(Debts!$D$11)/12,2)</f>
        <v>0</v>
      </c>
      <c r="S163" s="0" t="n">
        <f aca="false">ROUND(I163*N(Debts!$D$12)/12,2)</f>
        <v>0</v>
      </c>
      <c r="T163" s="0" t="n">
        <f aca="false">ROUND(J163*N(Debts!$D$13)/12,2)</f>
        <v>0</v>
      </c>
      <c r="U163" s="0" t="n">
        <f aca="false">ROUND(K163*N(Debts!$D$14)/12,2)</f>
        <v>0</v>
      </c>
      <c r="V163" s="0" t="n">
        <f aca="false">B163+L163</f>
        <v>0</v>
      </c>
      <c r="W163" s="0" t="n">
        <f aca="false">C163+M163</f>
        <v>0</v>
      </c>
      <c r="X163" s="0" t="n">
        <f aca="false">D163+N163</f>
        <v>0</v>
      </c>
      <c r="Y163" s="0" t="n">
        <f aca="false">E163+O163</f>
        <v>0</v>
      </c>
      <c r="Z163" s="0" t="n">
        <f aca="false">F163+P163</f>
        <v>0</v>
      </c>
      <c r="AA163" s="0" t="n">
        <f aca="false">G163+Q163</f>
        <v>0</v>
      </c>
      <c r="AB163" s="0" t="n">
        <f aca="false">H163+R163</f>
        <v>0</v>
      </c>
      <c r="AC163" s="0" t="n">
        <f aca="false">I163+S163</f>
        <v>0</v>
      </c>
      <c r="AD163" s="0" t="n">
        <f aca="false">J163+T163</f>
        <v>0</v>
      </c>
      <c r="AE163" s="0" t="n">
        <f aca="false">K163+U163</f>
        <v>0</v>
      </c>
      <c r="AF163" s="0" t="n">
        <f aca="false">MIN(N(Debts!$E$5),V163)</f>
        <v>0</v>
      </c>
      <c r="AG163" s="0" t="n">
        <f aca="false">MIN(N(Debts!$E$6),W163)</f>
        <v>0</v>
      </c>
      <c r="AH163" s="0" t="n">
        <f aca="false">MIN(N(Debts!$E$7),X163)</f>
        <v>0</v>
      </c>
      <c r="AI163" s="0" t="n">
        <f aca="false">MIN(N(Debts!$E$8),Y163)</f>
        <v>0</v>
      </c>
      <c r="AJ163" s="0" t="n">
        <f aca="false">MIN(N(Debts!$E$9),Z163)</f>
        <v>0</v>
      </c>
      <c r="AK163" s="0" t="n">
        <f aca="false">MIN(N(Debts!$E$10),AA163)</f>
        <v>0</v>
      </c>
      <c r="AL163" s="0" t="n">
        <f aca="false">MIN(N(Debts!$E$11),AB163)</f>
        <v>0</v>
      </c>
      <c r="AM163" s="0" t="n">
        <f aca="false">MIN(N(Debts!$E$12),AC163)</f>
        <v>0</v>
      </c>
      <c r="AN163" s="0" t="n">
        <f aca="false">MIN(N(Debts!$E$13),AD163)</f>
        <v>0</v>
      </c>
      <c r="AO163" s="0" t="n">
        <f aca="false">MIN(N(Debts!$E$14),AE163)</f>
        <v>0</v>
      </c>
      <c r="AP163" s="0" t="n">
        <f aca="false">V163-AF163</f>
        <v>0</v>
      </c>
      <c r="AQ163" s="0" t="n">
        <f aca="false">W163-AG163</f>
        <v>0</v>
      </c>
      <c r="AR163" s="0" t="n">
        <f aca="false">X163-AH163</f>
        <v>0</v>
      </c>
      <c r="AS163" s="0" t="n">
        <f aca="false">Y163-AI163</f>
        <v>0</v>
      </c>
      <c r="AT163" s="0" t="n">
        <f aca="false">Z163-AJ163</f>
        <v>0</v>
      </c>
      <c r="AU163" s="0" t="n">
        <f aca="false">AA163-AK163</f>
        <v>0</v>
      </c>
      <c r="AV163" s="0" t="n">
        <f aca="false">AB163-AL163</f>
        <v>0</v>
      </c>
      <c r="AW163" s="0" t="n">
        <f aca="false">AC163-AM163</f>
        <v>0</v>
      </c>
      <c r="AX163" s="0" t="n">
        <f aca="false">AD163-AN163</f>
        <v>0</v>
      </c>
      <c r="AY163" s="0" t="n">
        <f aca="false">AE163-AO163</f>
        <v>0</v>
      </c>
      <c r="AZ163" s="0" t="n">
        <f aca="false">MAX(0,MIN(AP163,$BT163-SUMIF($AP$2:$AY$2,"&lt;"&amp;AP$2,$AP163:$AY163)))</f>
        <v>0</v>
      </c>
      <c r="BA163" s="0" t="n">
        <f aca="false">MAX(0,MIN(AQ163,$BT163-SUMIF($AP$2:$AY$2,"&lt;"&amp;AQ$2,$AP163:$AY163)))</f>
        <v>0</v>
      </c>
      <c r="BB163" s="0" t="n">
        <f aca="false">MAX(0,MIN(AR163,$BT163-SUMIF($AP$2:$AY$2,"&lt;"&amp;AR$2,$AP163:$AY163)))</f>
        <v>0</v>
      </c>
      <c r="BC163" s="0" t="n">
        <f aca="false">MAX(0,MIN(AS163,$BT163-SUMIF($AP$2:$AY$2,"&lt;"&amp;AS$2,$AP163:$AY163)))</f>
        <v>0</v>
      </c>
      <c r="BD163" s="0" t="n">
        <f aca="false">MAX(0,MIN(AT163,$BT163-SUMIF($AP$2:$AY$2,"&lt;"&amp;AT$2,$AP163:$AY163)))</f>
        <v>0</v>
      </c>
      <c r="BE163" s="0" t="n">
        <f aca="false">MAX(0,MIN(AU163,$BT163-SUMIF($AP$2:$AY$2,"&lt;"&amp;AU$2,$AP163:$AY163)))</f>
        <v>0</v>
      </c>
      <c r="BF163" s="0" t="n">
        <f aca="false">MAX(0,MIN(AV163,$BT163-SUMIF($AP$2:$AY$2,"&lt;"&amp;AV$2,$AP163:$AY163)))</f>
        <v>0</v>
      </c>
      <c r="BG163" s="0" t="n">
        <f aca="false">MAX(0,MIN(AW163,$BT163-SUMIF($AP$2:$AY$2,"&lt;"&amp;AW$2,$AP163:$AY163)))</f>
        <v>0</v>
      </c>
      <c r="BH163" s="0" t="n">
        <f aca="false">MAX(0,MIN(AX163,$BT163-SUMIF($AP$2:$AY$2,"&lt;"&amp;AX$2,$AP163:$AY163)))</f>
        <v>0</v>
      </c>
      <c r="BI163" s="0" t="n">
        <f aca="false">MAX(0,MIN(AY163,$BT163-SUMIF($AP$2:$AY$2,"&lt;"&amp;AY$2,$AP163:$AY163)))</f>
        <v>0</v>
      </c>
      <c r="BJ163" s="0" t="n">
        <f aca="false">ROUND(V163-AF163-AZ163,2)</f>
        <v>0</v>
      </c>
      <c r="BK163" s="0" t="n">
        <f aca="false">ROUND(W163-AG163-BA163,2)</f>
        <v>0</v>
      </c>
      <c r="BL163" s="0" t="n">
        <f aca="false">ROUND(X163-AH163-BB163,2)</f>
        <v>0</v>
      </c>
      <c r="BM163" s="0" t="n">
        <f aca="false">ROUND(Y163-AI163-BC163,2)</f>
        <v>0</v>
      </c>
      <c r="BN163" s="0" t="n">
        <f aca="false">ROUND(Z163-AJ163-BD163,2)</f>
        <v>0</v>
      </c>
      <c r="BO163" s="0" t="n">
        <f aca="false">ROUND(AA163-AK163-BE163,2)</f>
        <v>0</v>
      </c>
      <c r="BP163" s="0" t="n">
        <f aca="false">ROUND(AB163-AL163-BF163,2)</f>
        <v>0</v>
      </c>
      <c r="BQ163" s="0" t="n">
        <f aca="false">ROUND(AC163-AM163-BG163,2)</f>
        <v>0</v>
      </c>
      <c r="BR163" s="0" t="n">
        <f aca="false">ROUND(AD163-AN163-BH163,2)</f>
        <v>0</v>
      </c>
      <c r="BS163" s="0" t="n">
        <f aca="false">ROUND(AE163-AO163-BI163,2)</f>
        <v>0</v>
      </c>
      <c r="BT163" s="0" t="n">
        <f aca="false">MAX(0,Plan!$C$4-SUM(AF163:AO163))</f>
        <v>650</v>
      </c>
      <c r="BU163" s="0" t="n">
        <f aca="false">ROUND(SUM(BJ163:BS163),2)</f>
        <v>0</v>
      </c>
      <c r="BV163" s="0" t="n">
        <f aca="false">SUM(AF163:AO163)+SUM(AZ163:BI163)</f>
        <v>0</v>
      </c>
      <c r="BW163" s="0" t="n">
        <f aca="false">SUM(L163:U163)</f>
        <v>0</v>
      </c>
    </row>
    <row r="164" customFormat="false" ht="15" hidden="false" customHeight="false" outlineLevel="0" collapsed="false">
      <c r="A164" s="0" t="n">
        <v>159</v>
      </c>
      <c r="B164" s="0" t="n">
        <f aca="false">BJ163</f>
        <v>0</v>
      </c>
      <c r="C164" s="0" t="n">
        <f aca="false">BK163</f>
        <v>0</v>
      </c>
      <c r="D164" s="0" t="n">
        <f aca="false">BL163</f>
        <v>0</v>
      </c>
      <c r="E164" s="0" t="n">
        <f aca="false">BM163</f>
        <v>0</v>
      </c>
      <c r="F164" s="0" t="n">
        <f aca="false">BN163</f>
        <v>0</v>
      </c>
      <c r="G164" s="0" t="n">
        <f aca="false">BO163</f>
        <v>0</v>
      </c>
      <c r="H164" s="0" t="n">
        <f aca="false">BP163</f>
        <v>0</v>
      </c>
      <c r="I164" s="0" t="n">
        <f aca="false">BQ163</f>
        <v>0</v>
      </c>
      <c r="J164" s="0" t="n">
        <f aca="false">BR163</f>
        <v>0</v>
      </c>
      <c r="K164" s="0" t="n">
        <f aca="false">BS163</f>
        <v>0</v>
      </c>
      <c r="L164" s="0" t="n">
        <f aca="false">ROUND(B164*N(Debts!$D$5)/12,2)</f>
        <v>0</v>
      </c>
      <c r="M164" s="0" t="n">
        <f aca="false">ROUND(C164*N(Debts!$D$6)/12,2)</f>
        <v>0</v>
      </c>
      <c r="N164" s="0" t="n">
        <f aca="false">ROUND(D164*N(Debts!$D$7)/12,2)</f>
        <v>0</v>
      </c>
      <c r="O164" s="0" t="n">
        <f aca="false">ROUND(E164*N(Debts!$D$8)/12,2)</f>
        <v>0</v>
      </c>
      <c r="P164" s="0" t="n">
        <f aca="false">ROUND(F164*N(Debts!$D$9)/12,2)</f>
        <v>0</v>
      </c>
      <c r="Q164" s="0" t="n">
        <f aca="false">ROUND(G164*N(Debts!$D$10)/12,2)</f>
        <v>0</v>
      </c>
      <c r="R164" s="0" t="n">
        <f aca="false">ROUND(H164*N(Debts!$D$11)/12,2)</f>
        <v>0</v>
      </c>
      <c r="S164" s="0" t="n">
        <f aca="false">ROUND(I164*N(Debts!$D$12)/12,2)</f>
        <v>0</v>
      </c>
      <c r="T164" s="0" t="n">
        <f aca="false">ROUND(J164*N(Debts!$D$13)/12,2)</f>
        <v>0</v>
      </c>
      <c r="U164" s="0" t="n">
        <f aca="false">ROUND(K164*N(Debts!$D$14)/12,2)</f>
        <v>0</v>
      </c>
      <c r="V164" s="0" t="n">
        <f aca="false">B164+L164</f>
        <v>0</v>
      </c>
      <c r="W164" s="0" t="n">
        <f aca="false">C164+M164</f>
        <v>0</v>
      </c>
      <c r="X164" s="0" t="n">
        <f aca="false">D164+N164</f>
        <v>0</v>
      </c>
      <c r="Y164" s="0" t="n">
        <f aca="false">E164+O164</f>
        <v>0</v>
      </c>
      <c r="Z164" s="0" t="n">
        <f aca="false">F164+P164</f>
        <v>0</v>
      </c>
      <c r="AA164" s="0" t="n">
        <f aca="false">G164+Q164</f>
        <v>0</v>
      </c>
      <c r="AB164" s="0" t="n">
        <f aca="false">H164+R164</f>
        <v>0</v>
      </c>
      <c r="AC164" s="0" t="n">
        <f aca="false">I164+S164</f>
        <v>0</v>
      </c>
      <c r="AD164" s="0" t="n">
        <f aca="false">J164+T164</f>
        <v>0</v>
      </c>
      <c r="AE164" s="0" t="n">
        <f aca="false">K164+U164</f>
        <v>0</v>
      </c>
      <c r="AF164" s="0" t="n">
        <f aca="false">MIN(N(Debts!$E$5),V164)</f>
        <v>0</v>
      </c>
      <c r="AG164" s="0" t="n">
        <f aca="false">MIN(N(Debts!$E$6),W164)</f>
        <v>0</v>
      </c>
      <c r="AH164" s="0" t="n">
        <f aca="false">MIN(N(Debts!$E$7),X164)</f>
        <v>0</v>
      </c>
      <c r="AI164" s="0" t="n">
        <f aca="false">MIN(N(Debts!$E$8),Y164)</f>
        <v>0</v>
      </c>
      <c r="AJ164" s="0" t="n">
        <f aca="false">MIN(N(Debts!$E$9),Z164)</f>
        <v>0</v>
      </c>
      <c r="AK164" s="0" t="n">
        <f aca="false">MIN(N(Debts!$E$10),AA164)</f>
        <v>0</v>
      </c>
      <c r="AL164" s="0" t="n">
        <f aca="false">MIN(N(Debts!$E$11),AB164)</f>
        <v>0</v>
      </c>
      <c r="AM164" s="0" t="n">
        <f aca="false">MIN(N(Debts!$E$12),AC164)</f>
        <v>0</v>
      </c>
      <c r="AN164" s="0" t="n">
        <f aca="false">MIN(N(Debts!$E$13),AD164)</f>
        <v>0</v>
      </c>
      <c r="AO164" s="0" t="n">
        <f aca="false">MIN(N(Debts!$E$14),AE164)</f>
        <v>0</v>
      </c>
      <c r="AP164" s="0" t="n">
        <f aca="false">V164-AF164</f>
        <v>0</v>
      </c>
      <c r="AQ164" s="0" t="n">
        <f aca="false">W164-AG164</f>
        <v>0</v>
      </c>
      <c r="AR164" s="0" t="n">
        <f aca="false">X164-AH164</f>
        <v>0</v>
      </c>
      <c r="AS164" s="0" t="n">
        <f aca="false">Y164-AI164</f>
        <v>0</v>
      </c>
      <c r="AT164" s="0" t="n">
        <f aca="false">Z164-AJ164</f>
        <v>0</v>
      </c>
      <c r="AU164" s="0" t="n">
        <f aca="false">AA164-AK164</f>
        <v>0</v>
      </c>
      <c r="AV164" s="0" t="n">
        <f aca="false">AB164-AL164</f>
        <v>0</v>
      </c>
      <c r="AW164" s="0" t="n">
        <f aca="false">AC164-AM164</f>
        <v>0</v>
      </c>
      <c r="AX164" s="0" t="n">
        <f aca="false">AD164-AN164</f>
        <v>0</v>
      </c>
      <c r="AY164" s="0" t="n">
        <f aca="false">AE164-AO164</f>
        <v>0</v>
      </c>
      <c r="AZ164" s="0" t="n">
        <f aca="false">MAX(0,MIN(AP164,$BT164-SUMIF($AP$2:$AY$2,"&lt;"&amp;AP$2,$AP164:$AY164)))</f>
        <v>0</v>
      </c>
      <c r="BA164" s="0" t="n">
        <f aca="false">MAX(0,MIN(AQ164,$BT164-SUMIF($AP$2:$AY$2,"&lt;"&amp;AQ$2,$AP164:$AY164)))</f>
        <v>0</v>
      </c>
      <c r="BB164" s="0" t="n">
        <f aca="false">MAX(0,MIN(AR164,$BT164-SUMIF($AP$2:$AY$2,"&lt;"&amp;AR$2,$AP164:$AY164)))</f>
        <v>0</v>
      </c>
      <c r="BC164" s="0" t="n">
        <f aca="false">MAX(0,MIN(AS164,$BT164-SUMIF($AP$2:$AY$2,"&lt;"&amp;AS$2,$AP164:$AY164)))</f>
        <v>0</v>
      </c>
      <c r="BD164" s="0" t="n">
        <f aca="false">MAX(0,MIN(AT164,$BT164-SUMIF($AP$2:$AY$2,"&lt;"&amp;AT$2,$AP164:$AY164)))</f>
        <v>0</v>
      </c>
      <c r="BE164" s="0" t="n">
        <f aca="false">MAX(0,MIN(AU164,$BT164-SUMIF($AP$2:$AY$2,"&lt;"&amp;AU$2,$AP164:$AY164)))</f>
        <v>0</v>
      </c>
      <c r="BF164" s="0" t="n">
        <f aca="false">MAX(0,MIN(AV164,$BT164-SUMIF($AP$2:$AY$2,"&lt;"&amp;AV$2,$AP164:$AY164)))</f>
        <v>0</v>
      </c>
      <c r="BG164" s="0" t="n">
        <f aca="false">MAX(0,MIN(AW164,$BT164-SUMIF($AP$2:$AY$2,"&lt;"&amp;AW$2,$AP164:$AY164)))</f>
        <v>0</v>
      </c>
      <c r="BH164" s="0" t="n">
        <f aca="false">MAX(0,MIN(AX164,$BT164-SUMIF($AP$2:$AY$2,"&lt;"&amp;AX$2,$AP164:$AY164)))</f>
        <v>0</v>
      </c>
      <c r="BI164" s="0" t="n">
        <f aca="false">MAX(0,MIN(AY164,$BT164-SUMIF($AP$2:$AY$2,"&lt;"&amp;AY$2,$AP164:$AY164)))</f>
        <v>0</v>
      </c>
      <c r="BJ164" s="0" t="n">
        <f aca="false">ROUND(V164-AF164-AZ164,2)</f>
        <v>0</v>
      </c>
      <c r="BK164" s="0" t="n">
        <f aca="false">ROUND(W164-AG164-BA164,2)</f>
        <v>0</v>
      </c>
      <c r="BL164" s="0" t="n">
        <f aca="false">ROUND(X164-AH164-BB164,2)</f>
        <v>0</v>
      </c>
      <c r="BM164" s="0" t="n">
        <f aca="false">ROUND(Y164-AI164-BC164,2)</f>
        <v>0</v>
      </c>
      <c r="BN164" s="0" t="n">
        <f aca="false">ROUND(Z164-AJ164-BD164,2)</f>
        <v>0</v>
      </c>
      <c r="BO164" s="0" t="n">
        <f aca="false">ROUND(AA164-AK164-BE164,2)</f>
        <v>0</v>
      </c>
      <c r="BP164" s="0" t="n">
        <f aca="false">ROUND(AB164-AL164-BF164,2)</f>
        <v>0</v>
      </c>
      <c r="BQ164" s="0" t="n">
        <f aca="false">ROUND(AC164-AM164-BG164,2)</f>
        <v>0</v>
      </c>
      <c r="BR164" s="0" t="n">
        <f aca="false">ROUND(AD164-AN164-BH164,2)</f>
        <v>0</v>
      </c>
      <c r="BS164" s="0" t="n">
        <f aca="false">ROUND(AE164-AO164-BI164,2)</f>
        <v>0</v>
      </c>
      <c r="BT164" s="0" t="n">
        <f aca="false">MAX(0,Plan!$C$4-SUM(AF164:AO164))</f>
        <v>650</v>
      </c>
      <c r="BU164" s="0" t="n">
        <f aca="false">ROUND(SUM(BJ164:BS164),2)</f>
        <v>0</v>
      </c>
      <c r="BV164" s="0" t="n">
        <f aca="false">SUM(AF164:AO164)+SUM(AZ164:BI164)</f>
        <v>0</v>
      </c>
      <c r="BW164" s="0" t="n">
        <f aca="false">SUM(L164:U164)</f>
        <v>0</v>
      </c>
    </row>
    <row r="165" customFormat="false" ht="15" hidden="false" customHeight="false" outlineLevel="0" collapsed="false">
      <c r="A165" s="0" t="n">
        <v>160</v>
      </c>
      <c r="B165" s="0" t="n">
        <f aca="false">BJ164</f>
        <v>0</v>
      </c>
      <c r="C165" s="0" t="n">
        <f aca="false">BK164</f>
        <v>0</v>
      </c>
      <c r="D165" s="0" t="n">
        <f aca="false">BL164</f>
        <v>0</v>
      </c>
      <c r="E165" s="0" t="n">
        <f aca="false">BM164</f>
        <v>0</v>
      </c>
      <c r="F165" s="0" t="n">
        <f aca="false">BN164</f>
        <v>0</v>
      </c>
      <c r="G165" s="0" t="n">
        <f aca="false">BO164</f>
        <v>0</v>
      </c>
      <c r="H165" s="0" t="n">
        <f aca="false">BP164</f>
        <v>0</v>
      </c>
      <c r="I165" s="0" t="n">
        <f aca="false">BQ164</f>
        <v>0</v>
      </c>
      <c r="J165" s="0" t="n">
        <f aca="false">BR164</f>
        <v>0</v>
      </c>
      <c r="K165" s="0" t="n">
        <f aca="false">BS164</f>
        <v>0</v>
      </c>
      <c r="L165" s="0" t="n">
        <f aca="false">ROUND(B165*N(Debts!$D$5)/12,2)</f>
        <v>0</v>
      </c>
      <c r="M165" s="0" t="n">
        <f aca="false">ROUND(C165*N(Debts!$D$6)/12,2)</f>
        <v>0</v>
      </c>
      <c r="N165" s="0" t="n">
        <f aca="false">ROUND(D165*N(Debts!$D$7)/12,2)</f>
        <v>0</v>
      </c>
      <c r="O165" s="0" t="n">
        <f aca="false">ROUND(E165*N(Debts!$D$8)/12,2)</f>
        <v>0</v>
      </c>
      <c r="P165" s="0" t="n">
        <f aca="false">ROUND(F165*N(Debts!$D$9)/12,2)</f>
        <v>0</v>
      </c>
      <c r="Q165" s="0" t="n">
        <f aca="false">ROUND(G165*N(Debts!$D$10)/12,2)</f>
        <v>0</v>
      </c>
      <c r="R165" s="0" t="n">
        <f aca="false">ROUND(H165*N(Debts!$D$11)/12,2)</f>
        <v>0</v>
      </c>
      <c r="S165" s="0" t="n">
        <f aca="false">ROUND(I165*N(Debts!$D$12)/12,2)</f>
        <v>0</v>
      </c>
      <c r="T165" s="0" t="n">
        <f aca="false">ROUND(J165*N(Debts!$D$13)/12,2)</f>
        <v>0</v>
      </c>
      <c r="U165" s="0" t="n">
        <f aca="false">ROUND(K165*N(Debts!$D$14)/12,2)</f>
        <v>0</v>
      </c>
      <c r="V165" s="0" t="n">
        <f aca="false">B165+L165</f>
        <v>0</v>
      </c>
      <c r="W165" s="0" t="n">
        <f aca="false">C165+M165</f>
        <v>0</v>
      </c>
      <c r="X165" s="0" t="n">
        <f aca="false">D165+N165</f>
        <v>0</v>
      </c>
      <c r="Y165" s="0" t="n">
        <f aca="false">E165+O165</f>
        <v>0</v>
      </c>
      <c r="Z165" s="0" t="n">
        <f aca="false">F165+P165</f>
        <v>0</v>
      </c>
      <c r="AA165" s="0" t="n">
        <f aca="false">G165+Q165</f>
        <v>0</v>
      </c>
      <c r="AB165" s="0" t="n">
        <f aca="false">H165+R165</f>
        <v>0</v>
      </c>
      <c r="AC165" s="0" t="n">
        <f aca="false">I165+S165</f>
        <v>0</v>
      </c>
      <c r="AD165" s="0" t="n">
        <f aca="false">J165+T165</f>
        <v>0</v>
      </c>
      <c r="AE165" s="0" t="n">
        <f aca="false">K165+U165</f>
        <v>0</v>
      </c>
      <c r="AF165" s="0" t="n">
        <f aca="false">MIN(N(Debts!$E$5),V165)</f>
        <v>0</v>
      </c>
      <c r="AG165" s="0" t="n">
        <f aca="false">MIN(N(Debts!$E$6),W165)</f>
        <v>0</v>
      </c>
      <c r="AH165" s="0" t="n">
        <f aca="false">MIN(N(Debts!$E$7),X165)</f>
        <v>0</v>
      </c>
      <c r="AI165" s="0" t="n">
        <f aca="false">MIN(N(Debts!$E$8),Y165)</f>
        <v>0</v>
      </c>
      <c r="AJ165" s="0" t="n">
        <f aca="false">MIN(N(Debts!$E$9),Z165)</f>
        <v>0</v>
      </c>
      <c r="AK165" s="0" t="n">
        <f aca="false">MIN(N(Debts!$E$10),AA165)</f>
        <v>0</v>
      </c>
      <c r="AL165" s="0" t="n">
        <f aca="false">MIN(N(Debts!$E$11),AB165)</f>
        <v>0</v>
      </c>
      <c r="AM165" s="0" t="n">
        <f aca="false">MIN(N(Debts!$E$12),AC165)</f>
        <v>0</v>
      </c>
      <c r="AN165" s="0" t="n">
        <f aca="false">MIN(N(Debts!$E$13),AD165)</f>
        <v>0</v>
      </c>
      <c r="AO165" s="0" t="n">
        <f aca="false">MIN(N(Debts!$E$14),AE165)</f>
        <v>0</v>
      </c>
      <c r="AP165" s="0" t="n">
        <f aca="false">V165-AF165</f>
        <v>0</v>
      </c>
      <c r="AQ165" s="0" t="n">
        <f aca="false">W165-AG165</f>
        <v>0</v>
      </c>
      <c r="AR165" s="0" t="n">
        <f aca="false">X165-AH165</f>
        <v>0</v>
      </c>
      <c r="AS165" s="0" t="n">
        <f aca="false">Y165-AI165</f>
        <v>0</v>
      </c>
      <c r="AT165" s="0" t="n">
        <f aca="false">Z165-AJ165</f>
        <v>0</v>
      </c>
      <c r="AU165" s="0" t="n">
        <f aca="false">AA165-AK165</f>
        <v>0</v>
      </c>
      <c r="AV165" s="0" t="n">
        <f aca="false">AB165-AL165</f>
        <v>0</v>
      </c>
      <c r="AW165" s="0" t="n">
        <f aca="false">AC165-AM165</f>
        <v>0</v>
      </c>
      <c r="AX165" s="0" t="n">
        <f aca="false">AD165-AN165</f>
        <v>0</v>
      </c>
      <c r="AY165" s="0" t="n">
        <f aca="false">AE165-AO165</f>
        <v>0</v>
      </c>
      <c r="AZ165" s="0" t="n">
        <f aca="false">MAX(0,MIN(AP165,$BT165-SUMIF($AP$2:$AY$2,"&lt;"&amp;AP$2,$AP165:$AY165)))</f>
        <v>0</v>
      </c>
      <c r="BA165" s="0" t="n">
        <f aca="false">MAX(0,MIN(AQ165,$BT165-SUMIF($AP$2:$AY$2,"&lt;"&amp;AQ$2,$AP165:$AY165)))</f>
        <v>0</v>
      </c>
      <c r="BB165" s="0" t="n">
        <f aca="false">MAX(0,MIN(AR165,$BT165-SUMIF($AP$2:$AY$2,"&lt;"&amp;AR$2,$AP165:$AY165)))</f>
        <v>0</v>
      </c>
      <c r="BC165" s="0" t="n">
        <f aca="false">MAX(0,MIN(AS165,$BT165-SUMIF($AP$2:$AY$2,"&lt;"&amp;AS$2,$AP165:$AY165)))</f>
        <v>0</v>
      </c>
      <c r="BD165" s="0" t="n">
        <f aca="false">MAX(0,MIN(AT165,$BT165-SUMIF($AP$2:$AY$2,"&lt;"&amp;AT$2,$AP165:$AY165)))</f>
        <v>0</v>
      </c>
      <c r="BE165" s="0" t="n">
        <f aca="false">MAX(0,MIN(AU165,$BT165-SUMIF($AP$2:$AY$2,"&lt;"&amp;AU$2,$AP165:$AY165)))</f>
        <v>0</v>
      </c>
      <c r="BF165" s="0" t="n">
        <f aca="false">MAX(0,MIN(AV165,$BT165-SUMIF($AP$2:$AY$2,"&lt;"&amp;AV$2,$AP165:$AY165)))</f>
        <v>0</v>
      </c>
      <c r="BG165" s="0" t="n">
        <f aca="false">MAX(0,MIN(AW165,$BT165-SUMIF($AP$2:$AY$2,"&lt;"&amp;AW$2,$AP165:$AY165)))</f>
        <v>0</v>
      </c>
      <c r="BH165" s="0" t="n">
        <f aca="false">MAX(0,MIN(AX165,$BT165-SUMIF($AP$2:$AY$2,"&lt;"&amp;AX$2,$AP165:$AY165)))</f>
        <v>0</v>
      </c>
      <c r="BI165" s="0" t="n">
        <f aca="false">MAX(0,MIN(AY165,$BT165-SUMIF($AP$2:$AY$2,"&lt;"&amp;AY$2,$AP165:$AY165)))</f>
        <v>0</v>
      </c>
      <c r="BJ165" s="0" t="n">
        <f aca="false">ROUND(V165-AF165-AZ165,2)</f>
        <v>0</v>
      </c>
      <c r="BK165" s="0" t="n">
        <f aca="false">ROUND(W165-AG165-BA165,2)</f>
        <v>0</v>
      </c>
      <c r="BL165" s="0" t="n">
        <f aca="false">ROUND(X165-AH165-BB165,2)</f>
        <v>0</v>
      </c>
      <c r="BM165" s="0" t="n">
        <f aca="false">ROUND(Y165-AI165-BC165,2)</f>
        <v>0</v>
      </c>
      <c r="BN165" s="0" t="n">
        <f aca="false">ROUND(Z165-AJ165-BD165,2)</f>
        <v>0</v>
      </c>
      <c r="BO165" s="0" t="n">
        <f aca="false">ROUND(AA165-AK165-BE165,2)</f>
        <v>0</v>
      </c>
      <c r="BP165" s="0" t="n">
        <f aca="false">ROUND(AB165-AL165-BF165,2)</f>
        <v>0</v>
      </c>
      <c r="BQ165" s="0" t="n">
        <f aca="false">ROUND(AC165-AM165-BG165,2)</f>
        <v>0</v>
      </c>
      <c r="BR165" s="0" t="n">
        <f aca="false">ROUND(AD165-AN165-BH165,2)</f>
        <v>0</v>
      </c>
      <c r="BS165" s="0" t="n">
        <f aca="false">ROUND(AE165-AO165-BI165,2)</f>
        <v>0</v>
      </c>
      <c r="BT165" s="0" t="n">
        <f aca="false">MAX(0,Plan!$C$4-SUM(AF165:AO165))</f>
        <v>650</v>
      </c>
      <c r="BU165" s="0" t="n">
        <f aca="false">ROUND(SUM(BJ165:BS165),2)</f>
        <v>0</v>
      </c>
      <c r="BV165" s="0" t="n">
        <f aca="false">SUM(AF165:AO165)+SUM(AZ165:BI165)</f>
        <v>0</v>
      </c>
      <c r="BW165" s="0" t="n">
        <f aca="false">SUM(L165:U165)</f>
        <v>0</v>
      </c>
    </row>
    <row r="166" customFormat="false" ht="15" hidden="false" customHeight="false" outlineLevel="0" collapsed="false">
      <c r="A166" s="0" t="n">
        <v>161</v>
      </c>
      <c r="B166" s="0" t="n">
        <f aca="false">BJ165</f>
        <v>0</v>
      </c>
      <c r="C166" s="0" t="n">
        <f aca="false">BK165</f>
        <v>0</v>
      </c>
      <c r="D166" s="0" t="n">
        <f aca="false">BL165</f>
        <v>0</v>
      </c>
      <c r="E166" s="0" t="n">
        <f aca="false">BM165</f>
        <v>0</v>
      </c>
      <c r="F166" s="0" t="n">
        <f aca="false">BN165</f>
        <v>0</v>
      </c>
      <c r="G166" s="0" t="n">
        <f aca="false">BO165</f>
        <v>0</v>
      </c>
      <c r="H166" s="0" t="n">
        <f aca="false">BP165</f>
        <v>0</v>
      </c>
      <c r="I166" s="0" t="n">
        <f aca="false">BQ165</f>
        <v>0</v>
      </c>
      <c r="J166" s="0" t="n">
        <f aca="false">BR165</f>
        <v>0</v>
      </c>
      <c r="K166" s="0" t="n">
        <f aca="false">BS165</f>
        <v>0</v>
      </c>
      <c r="L166" s="0" t="n">
        <f aca="false">ROUND(B166*N(Debts!$D$5)/12,2)</f>
        <v>0</v>
      </c>
      <c r="M166" s="0" t="n">
        <f aca="false">ROUND(C166*N(Debts!$D$6)/12,2)</f>
        <v>0</v>
      </c>
      <c r="N166" s="0" t="n">
        <f aca="false">ROUND(D166*N(Debts!$D$7)/12,2)</f>
        <v>0</v>
      </c>
      <c r="O166" s="0" t="n">
        <f aca="false">ROUND(E166*N(Debts!$D$8)/12,2)</f>
        <v>0</v>
      </c>
      <c r="P166" s="0" t="n">
        <f aca="false">ROUND(F166*N(Debts!$D$9)/12,2)</f>
        <v>0</v>
      </c>
      <c r="Q166" s="0" t="n">
        <f aca="false">ROUND(G166*N(Debts!$D$10)/12,2)</f>
        <v>0</v>
      </c>
      <c r="R166" s="0" t="n">
        <f aca="false">ROUND(H166*N(Debts!$D$11)/12,2)</f>
        <v>0</v>
      </c>
      <c r="S166" s="0" t="n">
        <f aca="false">ROUND(I166*N(Debts!$D$12)/12,2)</f>
        <v>0</v>
      </c>
      <c r="T166" s="0" t="n">
        <f aca="false">ROUND(J166*N(Debts!$D$13)/12,2)</f>
        <v>0</v>
      </c>
      <c r="U166" s="0" t="n">
        <f aca="false">ROUND(K166*N(Debts!$D$14)/12,2)</f>
        <v>0</v>
      </c>
      <c r="V166" s="0" t="n">
        <f aca="false">B166+L166</f>
        <v>0</v>
      </c>
      <c r="W166" s="0" t="n">
        <f aca="false">C166+M166</f>
        <v>0</v>
      </c>
      <c r="X166" s="0" t="n">
        <f aca="false">D166+N166</f>
        <v>0</v>
      </c>
      <c r="Y166" s="0" t="n">
        <f aca="false">E166+O166</f>
        <v>0</v>
      </c>
      <c r="Z166" s="0" t="n">
        <f aca="false">F166+P166</f>
        <v>0</v>
      </c>
      <c r="AA166" s="0" t="n">
        <f aca="false">G166+Q166</f>
        <v>0</v>
      </c>
      <c r="AB166" s="0" t="n">
        <f aca="false">H166+R166</f>
        <v>0</v>
      </c>
      <c r="AC166" s="0" t="n">
        <f aca="false">I166+S166</f>
        <v>0</v>
      </c>
      <c r="AD166" s="0" t="n">
        <f aca="false">J166+T166</f>
        <v>0</v>
      </c>
      <c r="AE166" s="0" t="n">
        <f aca="false">K166+U166</f>
        <v>0</v>
      </c>
      <c r="AF166" s="0" t="n">
        <f aca="false">MIN(N(Debts!$E$5),V166)</f>
        <v>0</v>
      </c>
      <c r="AG166" s="0" t="n">
        <f aca="false">MIN(N(Debts!$E$6),W166)</f>
        <v>0</v>
      </c>
      <c r="AH166" s="0" t="n">
        <f aca="false">MIN(N(Debts!$E$7),X166)</f>
        <v>0</v>
      </c>
      <c r="AI166" s="0" t="n">
        <f aca="false">MIN(N(Debts!$E$8),Y166)</f>
        <v>0</v>
      </c>
      <c r="AJ166" s="0" t="n">
        <f aca="false">MIN(N(Debts!$E$9),Z166)</f>
        <v>0</v>
      </c>
      <c r="AK166" s="0" t="n">
        <f aca="false">MIN(N(Debts!$E$10),AA166)</f>
        <v>0</v>
      </c>
      <c r="AL166" s="0" t="n">
        <f aca="false">MIN(N(Debts!$E$11),AB166)</f>
        <v>0</v>
      </c>
      <c r="AM166" s="0" t="n">
        <f aca="false">MIN(N(Debts!$E$12),AC166)</f>
        <v>0</v>
      </c>
      <c r="AN166" s="0" t="n">
        <f aca="false">MIN(N(Debts!$E$13),AD166)</f>
        <v>0</v>
      </c>
      <c r="AO166" s="0" t="n">
        <f aca="false">MIN(N(Debts!$E$14),AE166)</f>
        <v>0</v>
      </c>
      <c r="AP166" s="0" t="n">
        <f aca="false">V166-AF166</f>
        <v>0</v>
      </c>
      <c r="AQ166" s="0" t="n">
        <f aca="false">W166-AG166</f>
        <v>0</v>
      </c>
      <c r="AR166" s="0" t="n">
        <f aca="false">X166-AH166</f>
        <v>0</v>
      </c>
      <c r="AS166" s="0" t="n">
        <f aca="false">Y166-AI166</f>
        <v>0</v>
      </c>
      <c r="AT166" s="0" t="n">
        <f aca="false">Z166-AJ166</f>
        <v>0</v>
      </c>
      <c r="AU166" s="0" t="n">
        <f aca="false">AA166-AK166</f>
        <v>0</v>
      </c>
      <c r="AV166" s="0" t="n">
        <f aca="false">AB166-AL166</f>
        <v>0</v>
      </c>
      <c r="AW166" s="0" t="n">
        <f aca="false">AC166-AM166</f>
        <v>0</v>
      </c>
      <c r="AX166" s="0" t="n">
        <f aca="false">AD166-AN166</f>
        <v>0</v>
      </c>
      <c r="AY166" s="0" t="n">
        <f aca="false">AE166-AO166</f>
        <v>0</v>
      </c>
      <c r="AZ166" s="0" t="n">
        <f aca="false">MAX(0,MIN(AP166,$BT166-SUMIF($AP$2:$AY$2,"&lt;"&amp;AP$2,$AP166:$AY166)))</f>
        <v>0</v>
      </c>
      <c r="BA166" s="0" t="n">
        <f aca="false">MAX(0,MIN(AQ166,$BT166-SUMIF($AP$2:$AY$2,"&lt;"&amp;AQ$2,$AP166:$AY166)))</f>
        <v>0</v>
      </c>
      <c r="BB166" s="0" t="n">
        <f aca="false">MAX(0,MIN(AR166,$BT166-SUMIF($AP$2:$AY$2,"&lt;"&amp;AR$2,$AP166:$AY166)))</f>
        <v>0</v>
      </c>
      <c r="BC166" s="0" t="n">
        <f aca="false">MAX(0,MIN(AS166,$BT166-SUMIF($AP$2:$AY$2,"&lt;"&amp;AS$2,$AP166:$AY166)))</f>
        <v>0</v>
      </c>
      <c r="BD166" s="0" t="n">
        <f aca="false">MAX(0,MIN(AT166,$BT166-SUMIF($AP$2:$AY$2,"&lt;"&amp;AT$2,$AP166:$AY166)))</f>
        <v>0</v>
      </c>
      <c r="BE166" s="0" t="n">
        <f aca="false">MAX(0,MIN(AU166,$BT166-SUMIF($AP$2:$AY$2,"&lt;"&amp;AU$2,$AP166:$AY166)))</f>
        <v>0</v>
      </c>
      <c r="BF166" s="0" t="n">
        <f aca="false">MAX(0,MIN(AV166,$BT166-SUMIF($AP$2:$AY$2,"&lt;"&amp;AV$2,$AP166:$AY166)))</f>
        <v>0</v>
      </c>
      <c r="BG166" s="0" t="n">
        <f aca="false">MAX(0,MIN(AW166,$BT166-SUMIF($AP$2:$AY$2,"&lt;"&amp;AW$2,$AP166:$AY166)))</f>
        <v>0</v>
      </c>
      <c r="BH166" s="0" t="n">
        <f aca="false">MAX(0,MIN(AX166,$BT166-SUMIF($AP$2:$AY$2,"&lt;"&amp;AX$2,$AP166:$AY166)))</f>
        <v>0</v>
      </c>
      <c r="BI166" s="0" t="n">
        <f aca="false">MAX(0,MIN(AY166,$BT166-SUMIF($AP$2:$AY$2,"&lt;"&amp;AY$2,$AP166:$AY166)))</f>
        <v>0</v>
      </c>
      <c r="BJ166" s="0" t="n">
        <f aca="false">ROUND(V166-AF166-AZ166,2)</f>
        <v>0</v>
      </c>
      <c r="BK166" s="0" t="n">
        <f aca="false">ROUND(W166-AG166-BA166,2)</f>
        <v>0</v>
      </c>
      <c r="BL166" s="0" t="n">
        <f aca="false">ROUND(X166-AH166-BB166,2)</f>
        <v>0</v>
      </c>
      <c r="BM166" s="0" t="n">
        <f aca="false">ROUND(Y166-AI166-BC166,2)</f>
        <v>0</v>
      </c>
      <c r="BN166" s="0" t="n">
        <f aca="false">ROUND(Z166-AJ166-BD166,2)</f>
        <v>0</v>
      </c>
      <c r="BO166" s="0" t="n">
        <f aca="false">ROUND(AA166-AK166-BE166,2)</f>
        <v>0</v>
      </c>
      <c r="BP166" s="0" t="n">
        <f aca="false">ROUND(AB166-AL166-BF166,2)</f>
        <v>0</v>
      </c>
      <c r="BQ166" s="0" t="n">
        <f aca="false">ROUND(AC166-AM166-BG166,2)</f>
        <v>0</v>
      </c>
      <c r="BR166" s="0" t="n">
        <f aca="false">ROUND(AD166-AN166-BH166,2)</f>
        <v>0</v>
      </c>
      <c r="BS166" s="0" t="n">
        <f aca="false">ROUND(AE166-AO166-BI166,2)</f>
        <v>0</v>
      </c>
      <c r="BT166" s="0" t="n">
        <f aca="false">MAX(0,Plan!$C$4-SUM(AF166:AO166))</f>
        <v>650</v>
      </c>
      <c r="BU166" s="0" t="n">
        <f aca="false">ROUND(SUM(BJ166:BS166),2)</f>
        <v>0</v>
      </c>
      <c r="BV166" s="0" t="n">
        <f aca="false">SUM(AF166:AO166)+SUM(AZ166:BI166)</f>
        <v>0</v>
      </c>
      <c r="BW166" s="0" t="n">
        <f aca="false">SUM(L166:U166)</f>
        <v>0</v>
      </c>
    </row>
    <row r="167" customFormat="false" ht="15" hidden="false" customHeight="false" outlineLevel="0" collapsed="false">
      <c r="A167" s="0" t="n">
        <v>162</v>
      </c>
      <c r="B167" s="0" t="n">
        <f aca="false">BJ166</f>
        <v>0</v>
      </c>
      <c r="C167" s="0" t="n">
        <f aca="false">BK166</f>
        <v>0</v>
      </c>
      <c r="D167" s="0" t="n">
        <f aca="false">BL166</f>
        <v>0</v>
      </c>
      <c r="E167" s="0" t="n">
        <f aca="false">BM166</f>
        <v>0</v>
      </c>
      <c r="F167" s="0" t="n">
        <f aca="false">BN166</f>
        <v>0</v>
      </c>
      <c r="G167" s="0" t="n">
        <f aca="false">BO166</f>
        <v>0</v>
      </c>
      <c r="H167" s="0" t="n">
        <f aca="false">BP166</f>
        <v>0</v>
      </c>
      <c r="I167" s="0" t="n">
        <f aca="false">BQ166</f>
        <v>0</v>
      </c>
      <c r="J167" s="0" t="n">
        <f aca="false">BR166</f>
        <v>0</v>
      </c>
      <c r="K167" s="0" t="n">
        <f aca="false">BS166</f>
        <v>0</v>
      </c>
      <c r="L167" s="0" t="n">
        <f aca="false">ROUND(B167*N(Debts!$D$5)/12,2)</f>
        <v>0</v>
      </c>
      <c r="M167" s="0" t="n">
        <f aca="false">ROUND(C167*N(Debts!$D$6)/12,2)</f>
        <v>0</v>
      </c>
      <c r="N167" s="0" t="n">
        <f aca="false">ROUND(D167*N(Debts!$D$7)/12,2)</f>
        <v>0</v>
      </c>
      <c r="O167" s="0" t="n">
        <f aca="false">ROUND(E167*N(Debts!$D$8)/12,2)</f>
        <v>0</v>
      </c>
      <c r="P167" s="0" t="n">
        <f aca="false">ROUND(F167*N(Debts!$D$9)/12,2)</f>
        <v>0</v>
      </c>
      <c r="Q167" s="0" t="n">
        <f aca="false">ROUND(G167*N(Debts!$D$10)/12,2)</f>
        <v>0</v>
      </c>
      <c r="R167" s="0" t="n">
        <f aca="false">ROUND(H167*N(Debts!$D$11)/12,2)</f>
        <v>0</v>
      </c>
      <c r="S167" s="0" t="n">
        <f aca="false">ROUND(I167*N(Debts!$D$12)/12,2)</f>
        <v>0</v>
      </c>
      <c r="T167" s="0" t="n">
        <f aca="false">ROUND(J167*N(Debts!$D$13)/12,2)</f>
        <v>0</v>
      </c>
      <c r="U167" s="0" t="n">
        <f aca="false">ROUND(K167*N(Debts!$D$14)/12,2)</f>
        <v>0</v>
      </c>
      <c r="V167" s="0" t="n">
        <f aca="false">B167+L167</f>
        <v>0</v>
      </c>
      <c r="W167" s="0" t="n">
        <f aca="false">C167+M167</f>
        <v>0</v>
      </c>
      <c r="X167" s="0" t="n">
        <f aca="false">D167+N167</f>
        <v>0</v>
      </c>
      <c r="Y167" s="0" t="n">
        <f aca="false">E167+O167</f>
        <v>0</v>
      </c>
      <c r="Z167" s="0" t="n">
        <f aca="false">F167+P167</f>
        <v>0</v>
      </c>
      <c r="AA167" s="0" t="n">
        <f aca="false">G167+Q167</f>
        <v>0</v>
      </c>
      <c r="AB167" s="0" t="n">
        <f aca="false">H167+R167</f>
        <v>0</v>
      </c>
      <c r="AC167" s="0" t="n">
        <f aca="false">I167+S167</f>
        <v>0</v>
      </c>
      <c r="AD167" s="0" t="n">
        <f aca="false">J167+T167</f>
        <v>0</v>
      </c>
      <c r="AE167" s="0" t="n">
        <f aca="false">K167+U167</f>
        <v>0</v>
      </c>
      <c r="AF167" s="0" t="n">
        <f aca="false">MIN(N(Debts!$E$5),V167)</f>
        <v>0</v>
      </c>
      <c r="AG167" s="0" t="n">
        <f aca="false">MIN(N(Debts!$E$6),W167)</f>
        <v>0</v>
      </c>
      <c r="AH167" s="0" t="n">
        <f aca="false">MIN(N(Debts!$E$7),X167)</f>
        <v>0</v>
      </c>
      <c r="AI167" s="0" t="n">
        <f aca="false">MIN(N(Debts!$E$8),Y167)</f>
        <v>0</v>
      </c>
      <c r="AJ167" s="0" t="n">
        <f aca="false">MIN(N(Debts!$E$9),Z167)</f>
        <v>0</v>
      </c>
      <c r="AK167" s="0" t="n">
        <f aca="false">MIN(N(Debts!$E$10),AA167)</f>
        <v>0</v>
      </c>
      <c r="AL167" s="0" t="n">
        <f aca="false">MIN(N(Debts!$E$11),AB167)</f>
        <v>0</v>
      </c>
      <c r="AM167" s="0" t="n">
        <f aca="false">MIN(N(Debts!$E$12),AC167)</f>
        <v>0</v>
      </c>
      <c r="AN167" s="0" t="n">
        <f aca="false">MIN(N(Debts!$E$13),AD167)</f>
        <v>0</v>
      </c>
      <c r="AO167" s="0" t="n">
        <f aca="false">MIN(N(Debts!$E$14),AE167)</f>
        <v>0</v>
      </c>
      <c r="AP167" s="0" t="n">
        <f aca="false">V167-AF167</f>
        <v>0</v>
      </c>
      <c r="AQ167" s="0" t="n">
        <f aca="false">W167-AG167</f>
        <v>0</v>
      </c>
      <c r="AR167" s="0" t="n">
        <f aca="false">X167-AH167</f>
        <v>0</v>
      </c>
      <c r="AS167" s="0" t="n">
        <f aca="false">Y167-AI167</f>
        <v>0</v>
      </c>
      <c r="AT167" s="0" t="n">
        <f aca="false">Z167-AJ167</f>
        <v>0</v>
      </c>
      <c r="AU167" s="0" t="n">
        <f aca="false">AA167-AK167</f>
        <v>0</v>
      </c>
      <c r="AV167" s="0" t="n">
        <f aca="false">AB167-AL167</f>
        <v>0</v>
      </c>
      <c r="AW167" s="0" t="n">
        <f aca="false">AC167-AM167</f>
        <v>0</v>
      </c>
      <c r="AX167" s="0" t="n">
        <f aca="false">AD167-AN167</f>
        <v>0</v>
      </c>
      <c r="AY167" s="0" t="n">
        <f aca="false">AE167-AO167</f>
        <v>0</v>
      </c>
      <c r="AZ167" s="0" t="n">
        <f aca="false">MAX(0,MIN(AP167,$BT167-SUMIF($AP$2:$AY$2,"&lt;"&amp;AP$2,$AP167:$AY167)))</f>
        <v>0</v>
      </c>
      <c r="BA167" s="0" t="n">
        <f aca="false">MAX(0,MIN(AQ167,$BT167-SUMIF($AP$2:$AY$2,"&lt;"&amp;AQ$2,$AP167:$AY167)))</f>
        <v>0</v>
      </c>
      <c r="BB167" s="0" t="n">
        <f aca="false">MAX(0,MIN(AR167,$BT167-SUMIF($AP$2:$AY$2,"&lt;"&amp;AR$2,$AP167:$AY167)))</f>
        <v>0</v>
      </c>
      <c r="BC167" s="0" t="n">
        <f aca="false">MAX(0,MIN(AS167,$BT167-SUMIF($AP$2:$AY$2,"&lt;"&amp;AS$2,$AP167:$AY167)))</f>
        <v>0</v>
      </c>
      <c r="BD167" s="0" t="n">
        <f aca="false">MAX(0,MIN(AT167,$BT167-SUMIF($AP$2:$AY$2,"&lt;"&amp;AT$2,$AP167:$AY167)))</f>
        <v>0</v>
      </c>
      <c r="BE167" s="0" t="n">
        <f aca="false">MAX(0,MIN(AU167,$BT167-SUMIF($AP$2:$AY$2,"&lt;"&amp;AU$2,$AP167:$AY167)))</f>
        <v>0</v>
      </c>
      <c r="BF167" s="0" t="n">
        <f aca="false">MAX(0,MIN(AV167,$BT167-SUMIF($AP$2:$AY$2,"&lt;"&amp;AV$2,$AP167:$AY167)))</f>
        <v>0</v>
      </c>
      <c r="BG167" s="0" t="n">
        <f aca="false">MAX(0,MIN(AW167,$BT167-SUMIF($AP$2:$AY$2,"&lt;"&amp;AW$2,$AP167:$AY167)))</f>
        <v>0</v>
      </c>
      <c r="BH167" s="0" t="n">
        <f aca="false">MAX(0,MIN(AX167,$BT167-SUMIF($AP$2:$AY$2,"&lt;"&amp;AX$2,$AP167:$AY167)))</f>
        <v>0</v>
      </c>
      <c r="BI167" s="0" t="n">
        <f aca="false">MAX(0,MIN(AY167,$BT167-SUMIF($AP$2:$AY$2,"&lt;"&amp;AY$2,$AP167:$AY167)))</f>
        <v>0</v>
      </c>
      <c r="BJ167" s="0" t="n">
        <f aca="false">ROUND(V167-AF167-AZ167,2)</f>
        <v>0</v>
      </c>
      <c r="BK167" s="0" t="n">
        <f aca="false">ROUND(W167-AG167-BA167,2)</f>
        <v>0</v>
      </c>
      <c r="BL167" s="0" t="n">
        <f aca="false">ROUND(X167-AH167-BB167,2)</f>
        <v>0</v>
      </c>
      <c r="BM167" s="0" t="n">
        <f aca="false">ROUND(Y167-AI167-BC167,2)</f>
        <v>0</v>
      </c>
      <c r="BN167" s="0" t="n">
        <f aca="false">ROUND(Z167-AJ167-BD167,2)</f>
        <v>0</v>
      </c>
      <c r="BO167" s="0" t="n">
        <f aca="false">ROUND(AA167-AK167-BE167,2)</f>
        <v>0</v>
      </c>
      <c r="BP167" s="0" t="n">
        <f aca="false">ROUND(AB167-AL167-BF167,2)</f>
        <v>0</v>
      </c>
      <c r="BQ167" s="0" t="n">
        <f aca="false">ROUND(AC167-AM167-BG167,2)</f>
        <v>0</v>
      </c>
      <c r="BR167" s="0" t="n">
        <f aca="false">ROUND(AD167-AN167-BH167,2)</f>
        <v>0</v>
      </c>
      <c r="BS167" s="0" t="n">
        <f aca="false">ROUND(AE167-AO167-BI167,2)</f>
        <v>0</v>
      </c>
      <c r="BT167" s="0" t="n">
        <f aca="false">MAX(0,Plan!$C$4-SUM(AF167:AO167))</f>
        <v>650</v>
      </c>
      <c r="BU167" s="0" t="n">
        <f aca="false">ROUND(SUM(BJ167:BS167),2)</f>
        <v>0</v>
      </c>
      <c r="BV167" s="0" t="n">
        <f aca="false">SUM(AF167:AO167)+SUM(AZ167:BI167)</f>
        <v>0</v>
      </c>
      <c r="BW167" s="0" t="n">
        <f aca="false">SUM(L167:U167)</f>
        <v>0</v>
      </c>
    </row>
    <row r="168" customFormat="false" ht="15" hidden="false" customHeight="false" outlineLevel="0" collapsed="false">
      <c r="A168" s="0" t="n">
        <v>163</v>
      </c>
      <c r="B168" s="0" t="n">
        <f aca="false">BJ167</f>
        <v>0</v>
      </c>
      <c r="C168" s="0" t="n">
        <f aca="false">BK167</f>
        <v>0</v>
      </c>
      <c r="D168" s="0" t="n">
        <f aca="false">BL167</f>
        <v>0</v>
      </c>
      <c r="E168" s="0" t="n">
        <f aca="false">BM167</f>
        <v>0</v>
      </c>
      <c r="F168" s="0" t="n">
        <f aca="false">BN167</f>
        <v>0</v>
      </c>
      <c r="G168" s="0" t="n">
        <f aca="false">BO167</f>
        <v>0</v>
      </c>
      <c r="H168" s="0" t="n">
        <f aca="false">BP167</f>
        <v>0</v>
      </c>
      <c r="I168" s="0" t="n">
        <f aca="false">BQ167</f>
        <v>0</v>
      </c>
      <c r="J168" s="0" t="n">
        <f aca="false">BR167</f>
        <v>0</v>
      </c>
      <c r="K168" s="0" t="n">
        <f aca="false">BS167</f>
        <v>0</v>
      </c>
      <c r="L168" s="0" t="n">
        <f aca="false">ROUND(B168*N(Debts!$D$5)/12,2)</f>
        <v>0</v>
      </c>
      <c r="M168" s="0" t="n">
        <f aca="false">ROUND(C168*N(Debts!$D$6)/12,2)</f>
        <v>0</v>
      </c>
      <c r="N168" s="0" t="n">
        <f aca="false">ROUND(D168*N(Debts!$D$7)/12,2)</f>
        <v>0</v>
      </c>
      <c r="O168" s="0" t="n">
        <f aca="false">ROUND(E168*N(Debts!$D$8)/12,2)</f>
        <v>0</v>
      </c>
      <c r="P168" s="0" t="n">
        <f aca="false">ROUND(F168*N(Debts!$D$9)/12,2)</f>
        <v>0</v>
      </c>
      <c r="Q168" s="0" t="n">
        <f aca="false">ROUND(G168*N(Debts!$D$10)/12,2)</f>
        <v>0</v>
      </c>
      <c r="R168" s="0" t="n">
        <f aca="false">ROUND(H168*N(Debts!$D$11)/12,2)</f>
        <v>0</v>
      </c>
      <c r="S168" s="0" t="n">
        <f aca="false">ROUND(I168*N(Debts!$D$12)/12,2)</f>
        <v>0</v>
      </c>
      <c r="T168" s="0" t="n">
        <f aca="false">ROUND(J168*N(Debts!$D$13)/12,2)</f>
        <v>0</v>
      </c>
      <c r="U168" s="0" t="n">
        <f aca="false">ROUND(K168*N(Debts!$D$14)/12,2)</f>
        <v>0</v>
      </c>
      <c r="V168" s="0" t="n">
        <f aca="false">B168+L168</f>
        <v>0</v>
      </c>
      <c r="W168" s="0" t="n">
        <f aca="false">C168+M168</f>
        <v>0</v>
      </c>
      <c r="X168" s="0" t="n">
        <f aca="false">D168+N168</f>
        <v>0</v>
      </c>
      <c r="Y168" s="0" t="n">
        <f aca="false">E168+O168</f>
        <v>0</v>
      </c>
      <c r="Z168" s="0" t="n">
        <f aca="false">F168+P168</f>
        <v>0</v>
      </c>
      <c r="AA168" s="0" t="n">
        <f aca="false">G168+Q168</f>
        <v>0</v>
      </c>
      <c r="AB168" s="0" t="n">
        <f aca="false">H168+R168</f>
        <v>0</v>
      </c>
      <c r="AC168" s="0" t="n">
        <f aca="false">I168+S168</f>
        <v>0</v>
      </c>
      <c r="AD168" s="0" t="n">
        <f aca="false">J168+T168</f>
        <v>0</v>
      </c>
      <c r="AE168" s="0" t="n">
        <f aca="false">K168+U168</f>
        <v>0</v>
      </c>
      <c r="AF168" s="0" t="n">
        <f aca="false">MIN(N(Debts!$E$5),V168)</f>
        <v>0</v>
      </c>
      <c r="AG168" s="0" t="n">
        <f aca="false">MIN(N(Debts!$E$6),W168)</f>
        <v>0</v>
      </c>
      <c r="AH168" s="0" t="n">
        <f aca="false">MIN(N(Debts!$E$7),X168)</f>
        <v>0</v>
      </c>
      <c r="AI168" s="0" t="n">
        <f aca="false">MIN(N(Debts!$E$8),Y168)</f>
        <v>0</v>
      </c>
      <c r="AJ168" s="0" t="n">
        <f aca="false">MIN(N(Debts!$E$9),Z168)</f>
        <v>0</v>
      </c>
      <c r="AK168" s="0" t="n">
        <f aca="false">MIN(N(Debts!$E$10),AA168)</f>
        <v>0</v>
      </c>
      <c r="AL168" s="0" t="n">
        <f aca="false">MIN(N(Debts!$E$11),AB168)</f>
        <v>0</v>
      </c>
      <c r="AM168" s="0" t="n">
        <f aca="false">MIN(N(Debts!$E$12),AC168)</f>
        <v>0</v>
      </c>
      <c r="AN168" s="0" t="n">
        <f aca="false">MIN(N(Debts!$E$13),AD168)</f>
        <v>0</v>
      </c>
      <c r="AO168" s="0" t="n">
        <f aca="false">MIN(N(Debts!$E$14),AE168)</f>
        <v>0</v>
      </c>
      <c r="AP168" s="0" t="n">
        <f aca="false">V168-AF168</f>
        <v>0</v>
      </c>
      <c r="AQ168" s="0" t="n">
        <f aca="false">W168-AG168</f>
        <v>0</v>
      </c>
      <c r="AR168" s="0" t="n">
        <f aca="false">X168-AH168</f>
        <v>0</v>
      </c>
      <c r="AS168" s="0" t="n">
        <f aca="false">Y168-AI168</f>
        <v>0</v>
      </c>
      <c r="AT168" s="0" t="n">
        <f aca="false">Z168-AJ168</f>
        <v>0</v>
      </c>
      <c r="AU168" s="0" t="n">
        <f aca="false">AA168-AK168</f>
        <v>0</v>
      </c>
      <c r="AV168" s="0" t="n">
        <f aca="false">AB168-AL168</f>
        <v>0</v>
      </c>
      <c r="AW168" s="0" t="n">
        <f aca="false">AC168-AM168</f>
        <v>0</v>
      </c>
      <c r="AX168" s="0" t="n">
        <f aca="false">AD168-AN168</f>
        <v>0</v>
      </c>
      <c r="AY168" s="0" t="n">
        <f aca="false">AE168-AO168</f>
        <v>0</v>
      </c>
      <c r="AZ168" s="0" t="n">
        <f aca="false">MAX(0,MIN(AP168,$BT168-SUMIF($AP$2:$AY$2,"&lt;"&amp;AP$2,$AP168:$AY168)))</f>
        <v>0</v>
      </c>
      <c r="BA168" s="0" t="n">
        <f aca="false">MAX(0,MIN(AQ168,$BT168-SUMIF($AP$2:$AY$2,"&lt;"&amp;AQ$2,$AP168:$AY168)))</f>
        <v>0</v>
      </c>
      <c r="BB168" s="0" t="n">
        <f aca="false">MAX(0,MIN(AR168,$BT168-SUMIF($AP$2:$AY$2,"&lt;"&amp;AR$2,$AP168:$AY168)))</f>
        <v>0</v>
      </c>
      <c r="BC168" s="0" t="n">
        <f aca="false">MAX(0,MIN(AS168,$BT168-SUMIF($AP$2:$AY$2,"&lt;"&amp;AS$2,$AP168:$AY168)))</f>
        <v>0</v>
      </c>
      <c r="BD168" s="0" t="n">
        <f aca="false">MAX(0,MIN(AT168,$BT168-SUMIF($AP$2:$AY$2,"&lt;"&amp;AT$2,$AP168:$AY168)))</f>
        <v>0</v>
      </c>
      <c r="BE168" s="0" t="n">
        <f aca="false">MAX(0,MIN(AU168,$BT168-SUMIF($AP$2:$AY$2,"&lt;"&amp;AU$2,$AP168:$AY168)))</f>
        <v>0</v>
      </c>
      <c r="BF168" s="0" t="n">
        <f aca="false">MAX(0,MIN(AV168,$BT168-SUMIF($AP$2:$AY$2,"&lt;"&amp;AV$2,$AP168:$AY168)))</f>
        <v>0</v>
      </c>
      <c r="BG168" s="0" t="n">
        <f aca="false">MAX(0,MIN(AW168,$BT168-SUMIF($AP$2:$AY$2,"&lt;"&amp;AW$2,$AP168:$AY168)))</f>
        <v>0</v>
      </c>
      <c r="BH168" s="0" t="n">
        <f aca="false">MAX(0,MIN(AX168,$BT168-SUMIF($AP$2:$AY$2,"&lt;"&amp;AX$2,$AP168:$AY168)))</f>
        <v>0</v>
      </c>
      <c r="BI168" s="0" t="n">
        <f aca="false">MAX(0,MIN(AY168,$BT168-SUMIF($AP$2:$AY$2,"&lt;"&amp;AY$2,$AP168:$AY168)))</f>
        <v>0</v>
      </c>
      <c r="BJ168" s="0" t="n">
        <f aca="false">ROUND(V168-AF168-AZ168,2)</f>
        <v>0</v>
      </c>
      <c r="BK168" s="0" t="n">
        <f aca="false">ROUND(W168-AG168-BA168,2)</f>
        <v>0</v>
      </c>
      <c r="BL168" s="0" t="n">
        <f aca="false">ROUND(X168-AH168-BB168,2)</f>
        <v>0</v>
      </c>
      <c r="BM168" s="0" t="n">
        <f aca="false">ROUND(Y168-AI168-BC168,2)</f>
        <v>0</v>
      </c>
      <c r="BN168" s="0" t="n">
        <f aca="false">ROUND(Z168-AJ168-BD168,2)</f>
        <v>0</v>
      </c>
      <c r="BO168" s="0" t="n">
        <f aca="false">ROUND(AA168-AK168-BE168,2)</f>
        <v>0</v>
      </c>
      <c r="BP168" s="0" t="n">
        <f aca="false">ROUND(AB168-AL168-BF168,2)</f>
        <v>0</v>
      </c>
      <c r="BQ168" s="0" t="n">
        <f aca="false">ROUND(AC168-AM168-BG168,2)</f>
        <v>0</v>
      </c>
      <c r="BR168" s="0" t="n">
        <f aca="false">ROUND(AD168-AN168-BH168,2)</f>
        <v>0</v>
      </c>
      <c r="BS168" s="0" t="n">
        <f aca="false">ROUND(AE168-AO168-BI168,2)</f>
        <v>0</v>
      </c>
      <c r="BT168" s="0" t="n">
        <f aca="false">MAX(0,Plan!$C$4-SUM(AF168:AO168))</f>
        <v>650</v>
      </c>
      <c r="BU168" s="0" t="n">
        <f aca="false">ROUND(SUM(BJ168:BS168),2)</f>
        <v>0</v>
      </c>
      <c r="BV168" s="0" t="n">
        <f aca="false">SUM(AF168:AO168)+SUM(AZ168:BI168)</f>
        <v>0</v>
      </c>
      <c r="BW168" s="0" t="n">
        <f aca="false">SUM(L168:U168)</f>
        <v>0</v>
      </c>
    </row>
    <row r="169" customFormat="false" ht="15" hidden="false" customHeight="false" outlineLevel="0" collapsed="false">
      <c r="A169" s="0" t="n">
        <v>164</v>
      </c>
      <c r="B169" s="0" t="n">
        <f aca="false">BJ168</f>
        <v>0</v>
      </c>
      <c r="C169" s="0" t="n">
        <f aca="false">BK168</f>
        <v>0</v>
      </c>
      <c r="D169" s="0" t="n">
        <f aca="false">BL168</f>
        <v>0</v>
      </c>
      <c r="E169" s="0" t="n">
        <f aca="false">BM168</f>
        <v>0</v>
      </c>
      <c r="F169" s="0" t="n">
        <f aca="false">BN168</f>
        <v>0</v>
      </c>
      <c r="G169" s="0" t="n">
        <f aca="false">BO168</f>
        <v>0</v>
      </c>
      <c r="H169" s="0" t="n">
        <f aca="false">BP168</f>
        <v>0</v>
      </c>
      <c r="I169" s="0" t="n">
        <f aca="false">BQ168</f>
        <v>0</v>
      </c>
      <c r="J169" s="0" t="n">
        <f aca="false">BR168</f>
        <v>0</v>
      </c>
      <c r="K169" s="0" t="n">
        <f aca="false">BS168</f>
        <v>0</v>
      </c>
      <c r="L169" s="0" t="n">
        <f aca="false">ROUND(B169*N(Debts!$D$5)/12,2)</f>
        <v>0</v>
      </c>
      <c r="M169" s="0" t="n">
        <f aca="false">ROUND(C169*N(Debts!$D$6)/12,2)</f>
        <v>0</v>
      </c>
      <c r="N169" s="0" t="n">
        <f aca="false">ROUND(D169*N(Debts!$D$7)/12,2)</f>
        <v>0</v>
      </c>
      <c r="O169" s="0" t="n">
        <f aca="false">ROUND(E169*N(Debts!$D$8)/12,2)</f>
        <v>0</v>
      </c>
      <c r="P169" s="0" t="n">
        <f aca="false">ROUND(F169*N(Debts!$D$9)/12,2)</f>
        <v>0</v>
      </c>
      <c r="Q169" s="0" t="n">
        <f aca="false">ROUND(G169*N(Debts!$D$10)/12,2)</f>
        <v>0</v>
      </c>
      <c r="R169" s="0" t="n">
        <f aca="false">ROUND(H169*N(Debts!$D$11)/12,2)</f>
        <v>0</v>
      </c>
      <c r="S169" s="0" t="n">
        <f aca="false">ROUND(I169*N(Debts!$D$12)/12,2)</f>
        <v>0</v>
      </c>
      <c r="T169" s="0" t="n">
        <f aca="false">ROUND(J169*N(Debts!$D$13)/12,2)</f>
        <v>0</v>
      </c>
      <c r="U169" s="0" t="n">
        <f aca="false">ROUND(K169*N(Debts!$D$14)/12,2)</f>
        <v>0</v>
      </c>
      <c r="V169" s="0" t="n">
        <f aca="false">B169+L169</f>
        <v>0</v>
      </c>
      <c r="W169" s="0" t="n">
        <f aca="false">C169+M169</f>
        <v>0</v>
      </c>
      <c r="X169" s="0" t="n">
        <f aca="false">D169+N169</f>
        <v>0</v>
      </c>
      <c r="Y169" s="0" t="n">
        <f aca="false">E169+O169</f>
        <v>0</v>
      </c>
      <c r="Z169" s="0" t="n">
        <f aca="false">F169+P169</f>
        <v>0</v>
      </c>
      <c r="AA169" s="0" t="n">
        <f aca="false">G169+Q169</f>
        <v>0</v>
      </c>
      <c r="AB169" s="0" t="n">
        <f aca="false">H169+R169</f>
        <v>0</v>
      </c>
      <c r="AC169" s="0" t="n">
        <f aca="false">I169+S169</f>
        <v>0</v>
      </c>
      <c r="AD169" s="0" t="n">
        <f aca="false">J169+T169</f>
        <v>0</v>
      </c>
      <c r="AE169" s="0" t="n">
        <f aca="false">K169+U169</f>
        <v>0</v>
      </c>
      <c r="AF169" s="0" t="n">
        <f aca="false">MIN(N(Debts!$E$5),V169)</f>
        <v>0</v>
      </c>
      <c r="AG169" s="0" t="n">
        <f aca="false">MIN(N(Debts!$E$6),W169)</f>
        <v>0</v>
      </c>
      <c r="AH169" s="0" t="n">
        <f aca="false">MIN(N(Debts!$E$7),X169)</f>
        <v>0</v>
      </c>
      <c r="AI169" s="0" t="n">
        <f aca="false">MIN(N(Debts!$E$8),Y169)</f>
        <v>0</v>
      </c>
      <c r="AJ169" s="0" t="n">
        <f aca="false">MIN(N(Debts!$E$9),Z169)</f>
        <v>0</v>
      </c>
      <c r="AK169" s="0" t="n">
        <f aca="false">MIN(N(Debts!$E$10),AA169)</f>
        <v>0</v>
      </c>
      <c r="AL169" s="0" t="n">
        <f aca="false">MIN(N(Debts!$E$11),AB169)</f>
        <v>0</v>
      </c>
      <c r="AM169" s="0" t="n">
        <f aca="false">MIN(N(Debts!$E$12),AC169)</f>
        <v>0</v>
      </c>
      <c r="AN169" s="0" t="n">
        <f aca="false">MIN(N(Debts!$E$13),AD169)</f>
        <v>0</v>
      </c>
      <c r="AO169" s="0" t="n">
        <f aca="false">MIN(N(Debts!$E$14),AE169)</f>
        <v>0</v>
      </c>
      <c r="AP169" s="0" t="n">
        <f aca="false">V169-AF169</f>
        <v>0</v>
      </c>
      <c r="AQ169" s="0" t="n">
        <f aca="false">W169-AG169</f>
        <v>0</v>
      </c>
      <c r="AR169" s="0" t="n">
        <f aca="false">X169-AH169</f>
        <v>0</v>
      </c>
      <c r="AS169" s="0" t="n">
        <f aca="false">Y169-AI169</f>
        <v>0</v>
      </c>
      <c r="AT169" s="0" t="n">
        <f aca="false">Z169-AJ169</f>
        <v>0</v>
      </c>
      <c r="AU169" s="0" t="n">
        <f aca="false">AA169-AK169</f>
        <v>0</v>
      </c>
      <c r="AV169" s="0" t="n">
        <f aca="false">AB169-AL169</f>
        <v>0</v>
      </c>
      <c r="AW169" s="0" t="n">
        <f aca="false">AC169-AM169</f>
        <v>0</v>
      </c>
      <c r="AX169" s="0" t="n">
        <f aca="false">AD169-AN169</f>
        <v>0</v>
      </c>
      <c r="AY169" s="0" t="n">
        <f aca="false">AE169-AO169</f>
        <v>0</v>
      </c>
      <c r="AZ169" s="0" t="n">
        <f aca="false">MAX(0,MIN(AP169,$BT169-SUMIF($AP$2:$AY$2,"&lt;"&amp;AP$2,$AP169:$AY169)))</f>
        <v>0</v>
      </c>
      <c r="BA169" s="0" t="n">
        <f aca="false">MAX(0,MIN(AQ169,$BT169-SUMIF($AP$2:$AY$2,"&lt;"&amp;AQ$2,$AP169:$AY169)))</f>
        <v>0</v>
      </c>
      <c r="BB169" s="0" t="n">
        <f aca="false">MAX(0,MIN(AR169,$BT169-SUMIF($AP$2:$AY$2,"&lt;"&amp;AR$2,$AP169:$AY169)))</f>
        <v>0</v>
      </c>
      <c r="BC169" s="0" t="n">
        <f aca="false">MAX(0,MIN(AS169,$BT169-SUMIF($AP$2:$AY$2,"&lt;"&amp;AS$2,$AP169:$AY169)))</f>
        <v>0</v>
      </c>
      <c r="BD169" s="0" t="n">
        <f aca="false">MAX(0,MIN(AT169,$BT169-SUMIF($AP$2:$AY$2,"&lt;"&amp;AT$2,$AP169:$AY169)))</f>
        <v>0</v>
      </c>
      <c r="BE169" s="0" t="n">
        <f aca="false">MAX(0,MIN(AU169,$BT169-SUMIF($AP$2:$AY$2,"&lt;"&amp;AU$2,$AP169:$AY169)))</f>
        <v>0</v>
      </c>
      <c r="BF169" s="0" t="n">
        <f aca="false">MAX(0,MIN(AV169,$BT169-SUMIF($AP$2:$AY$2,"&lt;"&amp;AV$2,$AP169:$AY169)))</f>
        <v>0</v>
      </c>
      <c r="BG169" s="0" t="n">
        <f aca="false">MAX(0,MIN(AW169,$BT169-SUMIF($AP$2:$AY$2,"&lt;"&amp;AW$2,$AP169:$AY169)))</f>
        <v>0</v>
      </c>
      <c r="BH169" s="0" t="n">
        <f aca="false">MAX(0,MIN(AX169,$BT169-SUMIF($AP$2:$AY$2,"&lt;"&amp;AX$2,$AP169:$AY169)))</f>
        <v>0</v>
      </c>
      <c r="BI169" s="0" t="n">
        <f aca="false">MAX(0,MIN(AY169,$BT169-SUMIF($AP$2:$AY$2,"&lt;"&amp;AY$2,$AP169:$AY169)))</f>
        <v>0</v>
      </c>
      <c r="BJ169" s="0" t="n">
        <f aca="false">ROUND(V169-AF169-AZ169,2)</f>
        <v>0</v>
      </c>
      <c r="BK169" s="0" t="n">
        <f aca="false">ROUND(W169-AG169-BA169,2)</f>
        <v>0</v>
      </c>
      <c r="BL169" s="0" t="n">
        <f aca="false">ROUND(X169-AH169-BB169,2)</f>
        <v>0</v>
      </c>
      <c r="BM169" s="0" t="n">
        <f aca="false">ROUND(Y169-AI169-BC169,2)</f>
        <v>0</v>
      </c>
      <c r="BN169" s="0" t="n">
        <f aca="false">ROUND(Z169-AJ169-BD169,2)</f>
        <v>0</v>
      </c>
      <c r="BO169" s="0" t="n">
        <f aca="false">ROUND(AA169-AK169-BE169,2)</f>
        <v>0</v>
      </c>
      <c r="BP169" s="0" t="n">
        <f aca="false">ROUND(AB169-AL169-BF169,2)</f>
        <v>0</v>
      </c>
      <c r="BQ169" s="0" t="n">
        <f aca="false">ROUND(AC169-AM169-BG169,2)</f>
        <v>0</v>
      </c>
      <c r="BR169" s="0" t="n">
        <f aca="false">ROUND(AD169-AN169-BH169,2)</f>
        <v>0</v>
      </c>
      <c r="BS169" s="0" t="n">
        <f aca="false">ROUND(AE169-AO169-BI169,2)</f>
        <v>0</v>
      </c>
      <c r="BT169" s="0" t="n">
        <f aca="false">MAX(0,Plan!$C$4-SUM(AF169:AO169))</f>
        <v>650</v>
      </c>
      <c r="BU169" s="0" t="n">
        <f aca="false">ROUND(SUM(BJ169:BS169),2)</f>
        <v>0</v>
      </c>
      <c r="BV169" s="0" t="n">
        <f aca="false">SUM(AF169:AO169)+SUM(AZ169:BI169)</f>
        <v>0</v>
      </c>
      <c r="BW169" s="0" t="n">
        <f aca="false">SUM(L169:U169)</f>
        <v>0</v>
      </c>
    </row>
    <row r="170" customFormat="false" ht="15" hidden="false" customHeight="false" outlineLevel="0" collapsed="false">
      <c r="A170" s="0" t="n">
        <v>165</v>
      </c>
      <c r="B170" s="0" t="n">
        <f aca="false">BJ169</f>
        <v>0</v>
      </c>
      <c r="C170" s="0" t="n">
        <f aca="false">BK169</f>
        <v>0</v>
      </c>
      <c r="D170" s="0" t="n">
        <f aca="false">BL169</f>
        <v>0</v>
      </c>
      <c r="E170" s="0" t="n">
        <f aca="false">BM169</f>
        <v>0</v>
      </c>
      <c r="F170" s="0" t="n">
        <f aca="false">BN169</f>
        <v>0</v>
      </c>
      <c r="G170" s="0" t="n">
        <f aca="false">BO169</f>
        <v>0</v>
      </c>
      <c r="H170" s="0" t="n">
        <f aca="false">BP169</f>
        <v>0</v>
      </c>
      <c r="I170" s="0" t="n">
        <f aca="false">BQ169</f>
        <v>0</v>
      </c>
      <c r="J170" s="0" t="n">
        <f aca="false">BR169</f>
        <v>0</v>
      </c>
      <c r="K170" s="0" t="n">
        <f aca="false">BS169</f>
        <v>0</v>
      </c>
      <c r="L170" s="0" t="n">
        <f aca="false">ROUND(B170*N(Debts!$D$5)/12,2)</f>
        <v>0</v>
      </c>
      <c r="M170" s="0" t="n">
        <f aca="false">ROUND(C170*N(Debts!$D$6)/12,2)</f>
        <v>0</v>
      </c>
      <c r="N170" s="0" t="n">
        <f aca="false">ROUND(D170*N(Debts!$D$7)/12,2)</f>
        <v>0</v>
      </c>
      <c r="O170" s="0" t="n">
        <f aca="false">ROUND(E170*N(Debts!$D$8)/12,2)</f>
        <v>0</v>
      </c>
      <c r="P170" s="0" t="n">
        <f aca="false">ROUND(F170*N(Debts!$D$9)/12,2)</f>
        <v>0</v>
      </c>
      <c r="Q170" s="0" t="n">
        <f aca="false">ROUND(G170*N(Debts!$D$10)/12,2)</f>
        <v>0</v>
      </c>
      <c r="R170" s="0" t="n">
        <f aca="false">ROUND(H170*N(Debts!$D$11)/12,2)</f>
        <v>0</v>
      </c>
      <c r="S170" s="0" t="n">
        <f aca="false">ROUND(I170*N(Debts!$D$12)/12,2)</f>
        <v>0</v>
      </c>
      <c r="T170" s="0" t="n">
        <f aca="false">ROUND(J170*N(Debts!$D$13)/12,2)</f>
        <v>0</v>
      </c>
      <c r="U170" s="0" t="n">
        <f aca="false">ROUND(K170*N(Debts!$D$14)/12,2)</f>
        <v>0</v>
      </c>
      <c r="V170" s="0" t="n">
        <f aca="false">B170+L170</f>
        <v>0</v>
      </c>
      <c r="W170" s="0" t="n">
        <f aca="false">C170+M170</f>
        <v>0</v>
      </c>
      <c r="X170" s="0" t="n">
        <f aca="false">D170+N170</f>
        <v>0</v>
      </c>
      <c r="Y170" s="0" t="n">
        <f aca="false">E170+O170</f>
        <v>0</v>
      </c>
      <c r="Z170" s="0" t="n">
        <f aca="false">F170+P170</f>
        <v>0</v>
      </c>
      <c r="AA170" s="0" t="n">
        <f aca="false">G170+Q170</f>
        <v>0</v>
      </c>
      <c r="AB170" s="0" t="n">
        <f aca="false">H170+R170</f>
        <v>0</v>
      </c>
      <c r="AC170" s="0" t="n">
        <f aca="false">I170+S170</f>
        <v>0</v>
      </c>
      <c r="AD170" s="0" t="n">
        <f aca="false">J170+T170</f>
        <v>0</v>
      </c>
      <c r="AE170" s="0" t="n">
        <f aca="false">K170+U170</f>
        <v>0</v>
      </c>
      <c r="AF170" s="0" t="n">
        <f aca="false">MIN(N(Debts!$E$5),V170)</f>
        <v>0</v>
      </c>
      <c r="AG170" s="0" t="n">
        <f aca="false">MIN(N(Debts!$E$6),W170)</f>
        <v>0</v>
      </c>
      <c r="AH170" s="0" t="n">
        <f aca="false">MIN(N(Debts!$E$7),X170)</f>
        <v>0</v>
      </c>
      <c r="AI170" s="0" t="n">
        <f aca="false">MIN(N(Debts!$E$8),Y170)</f>
        <v>0</v>
      </c>
      <c r="AJ170" s="0" t="n">
        <f aca="false">MIN(N(Debts!$E$9),Z170)</f>
        <v>0</v>
      </c>
      <c r="AK170" s="0" t="n">
        <f aca="false">MIN(N(Debts!$E$10),AA170)</f>
        <v>0</v>
      </c>
      <c r="AL170" s="0" t="n">
        <f aca="false">MIN(N(Debts!$E$11),AB170)</f>
        <v>0</v>
      </c>
      <c r="AM170" s="0" t="n">
        <f aca="false">MIN(N(Debts!$E$12),AC170)</f>
        <v>0</v>
      </c>
      <c r="AN170" s="0" t="n">
        <f aca="false">MIN(N(Debts!$E$13),AD170)</f>
        <v>0</v>
      </c>
      <c r="AO170" s="0" t="n">
        <f aca="false">MIN(N(Debts!$E$14),AE170)</f>
        <v>0</v>
      </c>
      <c r="AP170" s="0" t="n">
        <f aca="false">V170-AF170</f>
        <v>0</v>
      </c>
      <c r="AQ170" s="0" t="n">
        <f aca="false">W170-AG170</f>
        <v>0</v>
      </c>
      <c r="AR170" s="0" t="n">
        <f aca="false">X170-AH170</f>
        <v>0</v>
      </c>
      <c r="AS170" s="0" t="n">
        <f aca="false">Y170-AI170</f>
        <v>0</v>
      </c>
      <c r="AT170" s="0" t="n">
        <f aca="false">Z170-AJ170</f>
        <v>0</v>
      </c>
      <c r="AU170" s="0" t="n">
        <f aca="false">AA170-AK170</f>
        <v>0</v>
      </c>
      <c r="AV170" s="0" t="n">
        <f aca="false">AB170-AL170</f>
        <v>0</v>
      </c>
      <c r="AW170" s="0" t="n">
        <f aca="false">AC170-AM170</f>
        <v>0</v>
      </c>
      <c r="AX170" s="0" t="n">
        <f aca="false">AD170-AN170</f>
        <v>0</v>
      </c>
      <c r="AY170" s="0" t="n">
        <f aca="false">AE170-AO170</f>
        <v>0</v>
      </c>
      <c r="AZ170" s="0" t="n">
        <f aca="false">MAX(0,MIN(AP170,$BT170-SUMIF($AP$2:$AY$2,"&lt;"&amp;AP$2,$AP170:$AY170)))</f>
        <v>0</v>
      </c>
      <c r="BA170" s="0" t="n">
        <f aca="false">MAX(0,MIN(AQ170,$BT170-SUMIF($AP$2:$AY$2,"&lt;"&amp;AQ$2,$AP170:$AY170)))</f>
        <v>0</v>
      </c>
      <c r="BB170" s="0" t="n">
        <f aca="false">MAX(0,MIN(AR170,$BT170-SUMIF($AP$2:$AY$2,"&lt;"&amp;AR$2,$AP170:$AY170)))</f>
        <v>0</v>
      </c>
      <c r="BC170" s="0" t="n">
        <f aca="false">MAX(0,MIN(AS170,$BT170-SUMIF($AP$2:$AY$2,"&lt;"&amp;AS$2,$AP170:$AY170)))</f>
        <v>0</v>
      </c>
      <c r="BD170" s="0" t="n">
        <f aca="false">MAX(0,MIN(AT170,$BT170-SUMIF($AP$2:$AY$2,"&lt;"&amp;AT$2,$AP170:$AY170)))</f>
        <v>0</v>
      </c>
      <c r="BE170" s="0" t="n">
        <f aca="false">MAX(0,MIN(AU170,$BT170-SUMIF($AP$2:$AY$2,"&lt;"&amp;AU$2,$AP170:$AY170)))</f>
        <v>0</v>
      </c>
      <c r="BF170" s="0" t="n">
        <f aca="false">MAX(0,MIN(AV170,$BT170-SUMIF($AP$2:$AY$2,"&lt;"&amp;AV$2,$AP170:$AY170)))</f>
        <v>0</v>
      </c>
      <c r="BG170" s="0" t="n">
        <f aca="false">MAX(0,MIN(AW170,$BT170-SUMIF($AP$2:$AY$2,"&lt;"&amp;AW$2,$AP170:$AY170)))</f>
        <v>0</v>
      </c>
      <c r="BH170" s="0" t="n">
        <f aca="false">MAX(0,MIN(AX170,$BT170-SUMIF($AP$2:$AY$2,"&lt;"&amp;AX$2,$AP170:$AY170)))</f>
        <v>0</v>
      </c>
      <c r="BI170" s="0" t="n">
        <f aca="false">MAX(0,MIN(AY170,$BT170-SUMIF($AP$2:$AY$2,"&lt;"&amp;AY$2,$AP170:$AY170)))</f>
        <v>0</v>
      </c>
      <c r="BJ170" s="0" t="n">
        <f aca="false">ROUND(V170-AF170-AZ170,2)</f>
        <v>0</v>
      </c>
      <c r="BK170" s="0" t="n">
        <f aca="false">ROUND(W170-AG170-BA170,2)</f>
        <v>0</v>
      </c>
      <c r="BL170" s="0" t="n">
        <f aca="false">ROUND(X170-AH170-BB170,2)</f>
        <v>0</v>
      </c>
      <c r="BM170" s="0" t="n">
        <f aca="false">ROUND(Y170-AI170-BC170,2)</f>
        <v>0</v>
      </c>
      <c r="BN170" s="0" t="n">
        <f aca="false">ROUND(Z170-AJ170-BD170,2)</f>
        <v>0</v>
      </c>
      <c r="BO170" s="0" t="n">
        <f aca="false">ROUND(AA170-AK170-BE170,2)</f>
        <v>0</v>
      </c>
      <c r="BP170" s="0" t="n">
        <f aca="false">ROUND(AB170-AL170-BF170,2)</f>
        <v>0</v>
      </c>
      <c r="BQ170" s="0" t="n">
        <f aca="false">ROUND(AC170-AM170-BG170,2)</f>
        <v>0</v>
      </c>
      <c r="BR170" s="0" t="n">
        <f aca="false">ROUND(AD170-AN170-BH170,2)</f>
        <v>0</v>
      </c>
      <c r="BS170" s="0" t="n">
        <f aca="false">ROUND(AE170-AO170-BI170,2)</f>
        <v>0</v>
      </c>
      <c r="BT170" s="0" t="n">
        <f aca="false">MAX(0,Plan!$C$4-SUM(AF170:AO170))</f>
        <v>650</v>
      </c>
      <c r="BU170" s="0" t="n">
        <f aca="false">ROUND(SUM(BJ170:BS170),2)</f>
        <v>0</v>
      </c>
      <c r="BV170" s="0" t="n">
        <f aca="false">SUM(AF170:AO170)+SUM(AZ170:BI170)</f>
        <v>0</v>
      </c>
      <c r="BW170" s="0" t="n">
        <f aca="false">SUM(L170:U170)</f>
        <v>0</v>
      </c>
    </row>
    <row r="171" customFormat="false" ht="15" hidden="false" customHeight="false" outlineLevel="0" collapsed="false">
      <c r="A171" s="0" t="n">
        <v>166</v>
      </c>
      <c r="B171" s="0" t="n">
        <f aca="false">BJ170</f>
        <v>0</v>
      </c>
      <c r="C171" s="0" t="n">
        <f aca="false">BK170</f>
        <v>0</v>
      </c>
      <c r="D171" s="0" t="n">
        <f aca="false">BL170</f>
        <v>0</v>
      </c>
      <c r="E171" s="0" t="n">
        <f aca="false">BM170</f>
        <v>0</v>
      </c>
      <c r="F171" s="0" t="n">
        <f aca="false">BN170</f>
        <v>0</v>
      </c>
      <c r="G171" s="0" t="n">
        <f aca="false">BO170</f>
        <v>0</v>
      </c>
      <c r="H171" s="0" t="n">
        <f aca="false">BP170</f>
        <v>0</v>
      </c>
      <c r="I171" s="0" t="n">
        <f aca="false">BQ170</f>
        <v>0</v>
      </c>
      <c r="J171" s="0" t="n">
        <f aca="false">BR170</f>
        <v>0</v>
      </c>
      <c r="K171" s="0" t="n">
        <f aca="false">BS170</f>
        <v>0</v>
      </c>
      <c r="L171" s="0" t="n">
        <f aca="false">ROUND(B171*N(Debts!$D$5)/12,2)</f>
        <v>0</v>
      </c>
      <c r="M171" s="0" t="n">
        <f aca="false">ROUND(C171*N(Debts!$D$6)/12,2)</f>
        <v>0</v>
      </c>
      <c r="N171" s="0" t="n">
        <f aca="false">ROUND(D171*N(Debts!$D$7)/12,2)</f>
        <v>0</v>
      </c>
      <c r="O171" s="0" t="n">
        <f aca="false">ROUND(E171*N(Debts!$D$8)/12,2)</f>
        <v>0</v>
      </c>
      <c r="P171" s="0" t="n">
        <f aca="false">ROUND(F171*N(Debts!$D$9)/12,2)</f>
        <v>0</v>
      </c>
      <c r="Q171" s="0" t="n">
        <f aca="false">ROUND(G171*N(Debts!$D$10)/12,2)</f>
        <v>0</v>
      </c>
      <c r="R171" s="0" t="n">
        <f aca="false">ROUND(H171*N(Debts!$D$11)/12,2)</f>
        <v>0</v>
      </c>
      <c r="S171" s="0" t="n">
        <f aca="false">ROUND(I171*N(Debts!$D$12)/12,2)</f>
        <v>0</v>
      </c>
      <c r="T171" s="0" t="n">
        <f aca="false">ROUND(J171*N(Debts!$D$13)/12,2)</f>
        <v>0</v>
      </c>
      <c r="U171" s="0" t="n">
        <f aca="false">ROUND(K171*N(Debts!$D$14)/12,2)</f>
        <v>0</v>
      </c>
      <c r="V171" s="0" t="n">
        <f aca="false">B171+L171</f>
        <v>0</v>
      </c>
      <c r="W171" s="0" t="n">
        <f aca="false">C171+M171</f>
        <v>0</v>
      </c>
      <c r="X171" s="0" t="n">
        <f aca="false">D171+N171</f>
        <v>0</v>
      </c>
      <c r="Y171" s="0" t="n">
        <f aca="false">E171+O171</f>
        <v>0</v>
      </c>
      <c r="Z171" s="0" t="n">
        <f aca="false">F171+P171</f>
        <v>0</v>
      </c>
      <c r="AA171" s="0" t="n">
        <f aca="false">G171+Q171</f>
        <v>0</v>
      </c>
      <c r="AB171" s="0" t="n">
        <f aca="false">H171+R171</f>
        <v>0</v>
      </c>
      <c r="AC171" s="0" t="n">
        <f aca="false">I171+S171</f>
        <v>0</v>
      </c>
      <c r="AD171" s="0" t="n">
        <f aca="false">J171+T171</f>
        <v>0</v>
      </c>
      <c r="AE171" s="0" t="n">
        <f aca="false">K171+U171</f>
        <v>0</v>
      </c>
      <c r="AF171" s="0" t="n">
        <f aca="false">MIN(N(Debts!$E$5),V171)</f>
        <v>0</v>
      </c>
      <c r="AG171" s="0" t="n">
        <f aca="false">MIN(N(Debts!$E$6),W171)</f>
        <v>0</v>
      </c>
      <c r="AH171" s="0" t="n">
        <f aca="false">MIN(N(Debts!$E$7),X171)</f>
        <v>0</v>
      </c>
      <c r="AI171" s="0" t="n">
        <f aca="false">MIN(N(Debts!$E$8),Y171)</f>
        <v>0</v>
      </c>
      <c r="AJ171" s="0" t="n">
        <f aca="false">MIN(N(Debts!$E$9),Z171)</f>
        <v>0</v>
      </c>
      <c r="AK171" s="0" t="n">
        <f aca="false">MIN(N(Debts!$E$10),AA171)</f>
        <v>0</v>
      </c>
      <c r="AL171" s="0" t="n">
        <f aca="false">MIN(N(Debts!$E$11),AB171)</f>
        <v>0</v>
      </c>
      <c r="AM171" s="0" t="n">
        <f aca="false">MIN(N(Debts!$E$12),AC171)</f>
        <v>0</v>
      </c>
      <c r="AN171" s="0" t="n">
        <f aca="false">MIN(N(Debts!$E$13),AD171)</f>
        <v>0</v>
      </c>
      <c r="AO171" s="0" t="n">
        <f aca="false">MIN(N(Debts!$E$14),AE171)</f>
        <v>0</v>
      </c>
      <c r="AP171" s="0" t="n">
        <f aca="false">V171-AF171</f>
        <v>0</v>
      </c>
      <c r="AQ171" s="0" t="n">
        <f aca="false">W171-AG171</f>
        <v>0</v>
      </c>
      <c r="AR171" s="0" t="n">
        <f aca="false">X171-AH171</f>
        <v>0</v>
      </c>
      <c r="AS171" s="0" t="n">
        <f aca="false">Y171-AI171</f>
        <v>0</v>
      </c>
      <c r="AT171" s="0" t="n">
        <f aca="false">Z171-AJ171</f>
        <v>0</v>
      </c>
      <c r="AU171" s="0" t="n">
        <f aca="false">AA171-AK171</f>
        <v>0</v>
      </c>
      <c r="AV171" s="0" t="n">
        <f aca="false">AB171-AL171</f>
        <v>0</v>
      </c>
      <c r="AW171" s="0" t="n">
        <f aca="false">AC171-AM171</f>
        <v>0</v>
      </c>
      <c r="AX171" s="0" t="n">
        <f aca="false">AD171-AN171</f>
        <v>0</v>
      </c>
      <c r="AY171" s="0" t="n">
        <f aca="false">AE171-AO171</f>
        <v>0</v>
      </c>
      <c r="AZ171" s="0" t="n">
        <f aca="false">MAX(0,MIN(AP171,$BT171-SUMIF($AP$2:$AY$2,"&lt;"&amp;AP$2,$AP171:$AY171)))</f>
        <v>0</v>
      </c>
      <c r="BA171" s="0" t="n">
        <f aca="false">MAX(0,MIN(AQ171,$BT171-SUMIF($AP$2:$AY$2,"&lt;"&amp;AQ$2,$AP171:$AY171)))</f>
        <v>0</v>
      </c>
      <c r="BB171" s="0" t="n">
        <f aca="false">MAX(0,MIN(AR171,$BT171-SUMIF($AP$2:$AY$2,"&lt;"&amp;AR$2,$AP171:$AY171)))</f>
        <v>0</v>
      </c>
      <c r="BC171" s="0" t="n">
        <f aca="false">MAX(0,MIN(AS171,$BT171-SUMIF($AP$2:$AY$2,"&lt;"&amp;AS$2,$AP171:$AY171)))</f>
        <v>0</v>
      </c>
      <c r="BD171" s="0" t="n">
        <f aca="false">MAX(0,MIN(AT171,$BT171-SUMIF($AP$2:$AY$2,"&lt;"&amp;AT$2,$AP171:$AY171)))</f>
        <v>0</v>
      </c>
      <c r="BE171" s="0" t="n">
        <f aca="false">MAX(0,MIN(AU171,$BT171-SUMIF($AP$2:$AY$2,"&lt;"&amp;AU$2,$AP171:$AY171)))</f>
        <v>0</v>
      </c>
      <c r="BF171" s="0" t="n">
        <f aca="false">MAX(0,MIN(AV171,$BT171-SUMIF($AP$2:$AY$2,"&lt;"&amp;AV$2,$AP171:$AY171)))</f>
        <v>0</v>
      </c>
      <c r="BG171" s="0" t="n">
        <f aca="false">MAX(0,MIN(AW171,$BT171-SUMIF($AP$2:$AY$2,"&lt;"&amp;AW$2,$AP171:$AY171)))</f>
        <v>0</v>
      </c>
      <c r="BH171" s="0" t="n">
        <f aca="false">MAX(0,MIN(AX171,$BT171-SUMIF($AP$2:$AY$2,"&lt;"&amp;AX$2,$AP171:$AY171)))</f>
        <v>0</v>
      </c>
      <c r="BI171" s="0" t="n">
        <f aca="false">MAX(0,MIN(AY171,$BT171-SUMIF($AP$2:$AY$2,"&lt;"&amp;AY$2,$AP171:$AY171)))</f>
        <v>0</v>
      </c>
      <c r="BJ171" s="0" t="n">
        <f aca="false">ROUND(V171-AF171-AZ171,2)</f>
        <v>0</v>
      </c>
      <c r="BK171" s="0" t="n">
        <f aca="false">ROUND(W171-AG171-BA171,2)</f>
        <v>0</v>
      </c>
      <c r="BL171" s="0" t="n">
        <f aca="false">ROUND(X171-AH171-BB171,2)</f>
        <v>0</v>
      </c>
      <c r="BM171" s="0" t="n">
        <f aca="false">ROUND(Y171-AI171-BC171,2)</f>
        <v>0</v>
      </c>
      <c r="BN171" s="0" t="n">
        <f aca="false">ROUND(Z171-AJ171-BD171,2)</f>
        <v>0</v>
      </c>
      <c r="BO171" s="0" t="n">
        <f aca="false">ROUND(AA171-AK171-BE171,2)</f>
        <v>0</v>
      </c>
      <c r="BP171" s="0" t="n">
        <f aca="false">ROUND(AB171-AL171-BF171,2)</f>
        <v>0</v>
      </c>
      <c r="BQ171" s="0" t="n">
        <f aca="false">ROUND(AC171-AM171-BG171,2)</f>
        <v>0</v>
      </c>
      <c r="BR171" s="0" t="n">
        <f aca="false">ROUND(AD171-AN171-BH171,2)</f>
        <v>0</v>
      </c>
      <c r="BS171" s="0" t="n">
        <f aca="false">ROUND(AE171-AO171-BI171,2)</f>
        <v>0</v>
      </c>
      <c r="BT171" s="0" t="n">
        <f aca="false">MAX(0,Plan!$C$4-SUM(AF171:AO171))</f>
        <v>650</v>
      </c>
      <c r="BU171" s="0" t="n">
        <f aca="false">ROUND(SUM(BJ171:BS171),2)</f>
        <v>0</v>
      </c>
      <c r="BV171" s="0" t="n">
        <f aca="false">SUM(AF171:AO171)+SUM(AZ171:BI171)</f>
        <v>0</v>
      </c>
      <c r="BW171" s="0" t="n">
        <f aca="false">SUM(L171:U171)</f>
        <v>0</v>
      </c>
    </row>
    <row r="172" customFormat="false" ht="15" hidden="false" customHeight="false" outlineLevel="0" collapsed="false">
      <c r="A172" s="0" t="n">
        <v>167</v>
      </c>
      <c r="B172" s="0" t="n">
        <f aca="false">BJ171</f>
        <v>0</v>
      </c>
      <c r="C172" s="0" t="n">
        <f aca="false">BK171</f>
        <v>0</v>
      </c>
      <c r="D172" s="0" t="n">
        <f aca="false">BL171</f>
        <v>0</v>
      </c>
      <c r="E172" s="0" t="n">
        <f aca="false">BM171</f>
        <v>0</v>
      </c>
      <c r="F172" s="0" t="n">
        <f aca="false">BN171</f>
        <v>0</v>
      </c>
      <c r="G172" s="0" t="n">
        <f aca="false">BO171</f>
        <v>0</v>
      </c>
      <c r="H172" s="0" t="n">
        <f aca="false">BP171</f>
        <v>0</v>
      </c>
      <c r="I172" s="0" t="n">
        <f aca="false">BQ171</f>
        <v>0</v>
      </c>
      <c r="J172" s="0" t="n">
        <f aca="false">BR171</f>
        <v>0</v>
      </c>
      <c r="K172" s="0" t="n">
        <f aca="false">BS171</f>
        <v>0</v>
      </c>
      <c r="L172" s="0" t="n">
        <f aca="false">ROUND(B172*N(Debts!$D$5)/12,2)</f>
        <v>0</v>
      </c>
      <c r="M172" s="0" t="n">
        <f aca="false">ROUND(C172*N(Debts!$D$6)/12,2)</f>
        <v>0</v>
      </c>
      <c r="N172" s="0" t="n">
        <f aca="false">ROUND(D172*N(Debts!$D$7)/12,2)</f>
        <v>0</v>
      </c>
      <c r="O172" s="0" t="n">
        <f aca="false">ROUND(E172*N(Debts!$D$8)/12,2)</f>
        <v>0</v>
      </c>
      <c r="P172" s="0" t="n">
        <f aca="false">ROUND(F172*N(Debts!$D$9)/12,2)</f>
        <v>0</v>
      </c>
      <c r="Q172" s="0" t="n">
        <f aca="false">ROUND(G172*N(Debts!$D$10)/12,2)</f>
        <v>0</v>
      </c>
      <c r="R172" s="0" t="n">
        <f aca="false">ROUND(H172*N(Debts!$D$11)/12,2)</f>
        <v>0</v>
      </c>
      <c r="S172" s="0" t="n">
        <f aca="false">ROUND(I172*N(Debts!$D$12)/12,2)</f>
        <v>0</v>
      </c>
      <c r="T172" s="0" t="n">
        <f aca="false">ROUND(J172*N(Debts!$D$13)/12,2)</f>
        <v>0</v>
      </c>
      <c r="U172" s="0" t="n">
        <f aca="false">ROUND(K172*N(Debts!$D$14)/12,2)</f>
        <v>0</v>
      </c>
      <c r="V172" s="0" t="n">
        <f aca="false">B172+L172</f>
        <v>0</v>
      </c>
      <c r="W172" s="0" t="n">
        <f aca="false">C172+M172</f>
        <v>0</v>
      </c>
      <c r="X172" s="0" t="n">
        <f aca="false">D172+N172</f>
        <v>0</v>
      </c>
      <c r="Y172" s="0" t="n">
        <f aca="false">E172+O172</f>
        <v>0</v>
      </c>
      <c r="Z172" s="0" t="n">
        <f aca="false">F172+P172</f>
        <v>0</v>
      </c>
      <c r="AA172" s="0" t="n">
        <f aca="false">G172+Q172</f>
        <v>0</v>
      </c>
      <c r="AB172" s="0" t="n">
        <f aca="false">H172+R172</f>
        <v>0</v>
      </c>
      <c r="AC172" s="0" t="n">
        <f aca="false">I172+S172</f>
        <v>0</v>
      </c>
      <c r="AD172" s="0" t="n">
        <f aca="false">J172+T172</f>
        <v>0</v>
      </c>
      <c r="AE172" s="0" t="n">
        <f aca="false">K172+U172</f>
        <v>0</v>
      </c>
      <c r="AF172" s="0" t="n">
        <f aca="false">MIN(N(Debts!$E$5),V172)</f>
        <v>0</v>
      </c>
      <c r="AG172" s="0" t="n">
        <f aca="false">MIN(N(Debts!$E$6),W172)</f>
        <v>0</v>
      </c>
      <c r="AH172" s="0" t="n">
        <f aca="false">MIN(N(Debts!$E$7),X172)</f>
        <v>0</v>
      </c>
      <c r="AI172" s="0" t="n">
        <f aca="false">MIN(N(Debts!$E$8),Y172)</f>
        <v>0</v>
      </c>
      <c r="AJ172" s="0" t="n">
        <f aca="false">MIN(N(Debts!$E$9),Z172)</f>
        <v>0</v>
      </c>
      <c r="AK172" s="0" t="n">
        <f aca="false">MIN(N(Debts!$E$10),AA172)</f>
        <v>0</v>
      </c>
      <c r="AL172" s="0" t="n">
        <f aca="false">MIN(N(Debts!$E$11),AB172)</f>
        <v>0</v>
      </c>
      <c r="AM172" s="0" t="n">
        <f aca="false">MIN(N(Debts!$E$12),AC172)</f>
        <v>0</v>
      </c>
      <c r="AN172" s="0" t="n">
        <f aca="false">MIN(N(Debts!$E$13),AD172)</f>
        <v>0</v>
      </c>
      <c r="AO172" s="0" t="n">
        <f aca="false">MIN(N(Debts!$E$14),AE172)</f>
        <v>0</v>
      </c>
      <c r="AP172" s="0" t="n">
        <f aca="false">V172-AF172</f>
        <v>0</v>
      </c>
      <c r="AQ172" s="0" t="n">
        <f aca="false">W172-AG172</f>
        <v>0</v>
      </c>
      <c r="AR172" s="0" t="n">
        <f aca="false">X172-AH172</f>
        <v>0</v>
      </c>
      <c r="AS172" s="0" t="n">
        <f aca="false">Y172-AI172</f>
        <v>0</v>
      </c>
      <c r="AT172" s="0" t="n">
        <f aca="false">Z172-AJ172</f>
        <v>0</v>
      </c>
      <c r="AU172" s="0" t="n">
        <f aca="false">AA172-AK172</f>
        <v>0</v>
      </c>
      <c r="AV172" s="0" t="n">
        <f aca="false">AB172-AL172</f>
        <v>0</v>
      </c>
      <c r="AW172" s="0" t="n">
        <f aca="false">AC172-AM172</f>
        <v>0</v>
      </c>
      <c r="AX172" s="0" t="n">
        <f aca="false">AD172-AN172</f>
        <v>0</v>
      </c>
      <c r="AY172" s="0" t="n">
        <f aca="false">AE172-AO172</f>
        <v>0</v>
      </c>
      <c r="AZ172" s="0" t="n">
        <f aca="false">MAX(0,MIN(AP172,$BT172-SUMIF($AP$2:$AY$2,"&lt;"&amp;AP$2,$AP172:$AY172)))</f>
        <v>0</v>
      </c>
      <c r="BA172" s="0" t="n">
        <f aca="false">MAX(0,MIN(AQ172,$BT172-SUMIF($AP$2:$AY$2,"&lt;"&amp;AQ$2,$AP172:$AY172)))</f>
        <v>0</v>
      </c>
      <c r="BB172" s="0" t="n">
        <f aca="false">MAX(0,MIN(AR172,$BT172-SUMIF($AP$2:$AY$2,"&lt;"&amp;AR$2,$AP172:$AY172)))</f>
        <v>0</v>
      </c>
      <c r="BC172" s="0" t="n">
        <f aca="false">MAX(0,MIN(AS172,$BT172-SUMIF($AP$2:$AY$2,"&lt;"&amp;AS$2,$AP172:$AY172)))</f>
        <v>0</v>
      </c>
      <c r="BD172" s="0" t="n">
        <f aca="false">MAX(0,MIN(AT172,$BT172-SUMIF($AP$2:$AY$2,"&lt;"&amp;AT$2,$AP172:$AY172)))</f>
        <v>0</v>
      </c>
      <c r="BE172" s="0" t="n">
        <f aca="false">MAX(0,MIN(AU172,$BT172-SUMIF($AP$2:$AY$2,"&lt;"&amp;AU$2,$AP172:$AY172)))</f>
        <v>0</v>
      </c>
      <c r="BF172" s="0" t="n">
        <f aca="false">MAX(0,MIN(AV172,$BT172-SUMIF($AP$2:$AY$2,"&lt;"&amp;AV$2,$AP172:$AY172)))</f>
        <v>0</v>
      </c>
      <c r="BG172" s="0" t="n">
        <f aca="false">MAX(0,MIN(AW172,$BT172-SUMIF($AP$2:$AY$2,"&lt;"&amp;AW$2,$AP172:$AY172)))</f>
        <v>0</v>
      </c>
      <c r="BH172" s="0" t="n">
        <f aca="false">MAX(0,MIN(AX172,$BT172-SUMIF($AP$2:$AY$2,"&lt;"&amp;AX$2,$AP172:$AY172)))</f>
        <v>0</v>
      </c>
      <c r="BI172" s="0" t="n">
        <f aca="false">MAX(0,MIN(AY172,$BT172-SUMIF($AP$2:$AY$2,"&lt;"&amp;AY$2,$AP172:$AY172)))</f>
        <v>0</v>
      </c>
      <c r="BJ172" s="0" t="n">
        <f aca="false">ROUND(V172-AF172-AZ172,2)</f>
        <v>0</v>
      </c>
      <c r="BK172" s="0" t="n">
        <f aca="false">ROUND(W172-AG172-BA172,2)</f>
        <v>0</v>
      </c>
      <c r="BL172" s="0" t="n">
        <f aca="false">ROUND(X172-AH172-BB172,2)</f>
        <v>0</v>
      </c>
      <c r="BM172" s="0" t="n">
        <f aca="false">ROUND(Y172-AI172-BC172,2)</f>
        <v>0</v>
      </c>
      <c r="BN172" s="0" t="n">
        <f aca="false">ROUND(Z172-AJ172-BD172,2)</f>
        <v>0</v>
      </c>
      <c r="BO172" s="0" t="n">
        <f aca="false">ROUND(AA172-AK172-BE172,2)</f>
        <v>0</v>
      </c>
      <c r="BP172" s="0" t="n">
        <f aca="false">ROUND(AB172-AL172-BF172,2)</f>
        <v>0</v>
      </c>
      <c r="BQ172" s="0" t="n">
        <f aca="false">ROUND(AC172-AM172-BG172,2)</f>
        <v>0</v>
      </c>
      <c r="BR172" s="0" t="n">
        <f aca="false">ROUND(AD172-AN172-BH172,2)</f>
        <v>0</v>
      </c>
      <c r="BS172" s="0" t="n">
        <f aca="false">ROUND(AE172-AO172-BI172,2)</f>
        <v>0</v>
      </c>
      <c r="BT172" s="0" t="n">
        <f aca="false">MAX(0,Plan!$C$4-SUM(AF172:AO172))</f>
        <v>650</v>
      </c>
      <c r="BU172" s="0" t="n">
        <f aca="false">ROUND(SUM(BJ172:BS172),2)</f>
        <v>0</v>
      </c>
      <c r="BV172" s="0" t="n">
        <f aca="false">SUM(AF172:AO172)+SUM(AZ172:BI172)</f>
        <v>0</v>
      </c>
      <c r="BW172" s="0" t="n">
        <f aca="false">SUM(L172:U172)</f>
        <v>0</v>
      </c>
    </row>
    <row r="173" customFormat="false" ht="15" hidden="false" customHeight="false" outlineLevel="0" collapsed="false">
      <c r="A173" s="0" t="n">
        <v>168</v>
      </c>
      <c r="B173" s="0" t="n">
        <f aca="false">BJ172</f>
        <v>0</v>
      </c>
      <c r="C173" s="0" t="n">
        <f aca="false">BK172</f>
        <v>0</v>
      </c>
      <c r="D173" s="0" t="n">
        <f aca="false">BL172</f>
        <v>0</v>
      </c>
      <c r="E173" s="0" t="n">
        <f aca="false">BM172</f>
        <v>0</v>
      </c>
      <c r="F173" s="0" t="n">
        <f aca="false">BN172</f>
        <v>0</v>
      </c>
      <c r="G173" s="0" t="n">
        <f aca="false">BO172</f>
        <v>0</v>
      </c>
      <c r="H173" s="0" t="n">
        <f aca="false">BP172</f>
        <v>0</v>
      </c>
      <c r="I173" s="0" t="n">
        <f aca="false">BQ172</f>
        <v>0</v>
      </c>
      <c r="J173" s="0" t="n">
        <f aca="false">BR172</f>
        <v>0</v>
      </c>
      <c r="K173" s="0" t="n">
        <f aca="false">BS172</f>
        <v>0</v>
      </c>
      <c r="L173" s="0" t="n">
        <f aca="false">ROUND(B173*N(Debts!$D$5)/12,2)</f>
        <v>0</v>
      </c>
      <c r="M173" s="0" t="n">
        <f aca="false">ROUND(C173*N(Debts!$D$6)/12,2)</f>
        <v>0</v>
      </c>
      <c r="N173" s="0" t="n">
        <f aca="false">ROUND(D173*N(Debts!$D$7)/12,2)</f>
        <v>0</v>
      </c>
      <c r="O173" s="0" t="n">
        <f aca="false">ROUND(E173*N(Debts!$D$8)/12,2)</f>
        <v>0</v>
      </c>
      <c r="P173" s="0" t="n">
        <f aca="false">ROUND(F173*N(Debts!$D$9)/12,2)</f>
        <v>0</v>
      </c>
      <c r="Q173" s="0" t="n">
        <f aca="false">ROUND(G173*N(Debts!$D$10)/12,2)</f>
        <v>0</v>
      </c>
      <c r="R173" s="0" t="n">
        <f aca="false">ROUND(H173*N(Debts!$D$11)/12,2)</f>
        <v>0</v>
      </c>
      <c r="S173" s="0" t="n">
        <f aca="false">ROUND(I173*N(Debts!$D$12)/12,2)</f>
        <v>0</v>
      </c>
      <c r="T173" s="0" t="n">
        <f aca="false">ROUND(J173*N(Debts!$D$13)/12,2)</f>
        <v>0</v>
      </c>
      <c r="U173" s="0" t="n">
        <f aca="false">ROUND(K173*N(Debts!$D$14)/12,2)</f>
        <v>0</v>
      </c>
      <c r="V173" s="0" t="n">
        <f aca="false">B173+L173</f>
        <v>0</v>
      </c>
      <c r="W173" s="0" t="n">
        <f aca="false">C173+M173</f>
        <v>0</v>
      </c>
      <c r="X173" s="0" t="n">
        <f aca="false">D173+N173</f>
        <v>0</v>
      </c>
      <c r="Y173" s="0" t="n">
        <f aca="false">E173+O173</f>
        <v>0</v>
      </c>
      <c r="Z173" s="0" t="n">
        <f aca="false">F173+P173</f>
        <v>0</v>
      </c>
      <c r="AA173" s="0" t="n">
        <f aca="false">G173+Q173</f>
        <v>0</v>
      </c>
      <c r="AB173" s="0" t="n">
        <f aca="false">H173+R173</f>
        <v>0</v>
      </c>
      <c r="AC173" s="0" t="n">
        <f aca="false">I173+S173</f>
        <v>0</v>
      </c>
      <c r="AD173" s="0" t="n">
        <f aca="false">J173+T173</f>
        <v>0</v>
      </c>
      <c r="AE173" s="0" t="n">
        <f aca="false">K173+U173</f>
        <v>0</v>
      </c>
      <c r="AF173" s="0" t="n">
        <f aca="false">MIN(N(Debts!$E$5),V173)</f>
        <v>0</v>
      </c>
      <c r="AG173" s="0" t="n">
        <f aca="false">MIN(N(Debts!$E$6),W173)</f>
        <v>0</v>
      </c>
      <c r="AH173" s="0" t="n">
        <f aca="false">MIN(N(Debts!$E$7),X173)</f>
        <v>0</v>
      </c>
      <c r="AI173" s="0" t="n">
        <f aca="false">MIN(N(Debts!$E$8),Y173)</f>
        <v>0</v>
      </c>
      <c r="AJ173" s="0" t="n">
        <f aca="false">MIN(N(Debts!$E$9),Z173)</f>
        <v>0</v>
      </c>
      <c r="AK173" s="0" t="n">
        <f aca="false">MIN(N(Debts!$E$10),AA173)</f>
        <v>0</v>
      </c>
      <c r="AL173" s="0" t="n">
        <f aca="false">MIN(N(Debts!$E$11),AB173)</f>
        <v>0</v>
      </c>
      <c r="AM173" s="0" t="n">
        <f aca="false">MIN(N(Debts!$E$12),AC173)</f>
        <v>0</v>
      </c>
      <c r="AN173" s="0" t="n">
        <f aca="false">MIN(N(Debts!$E$13),AD173)</f>
        <v>0</v>
      </c>
      <c r="AO173" s="0" t="n">
        <f aca="false">MIN(N(Debts!$E$14),AE173)</f>
        <v>0</v>
      </c>
      <c r="AP173" s="0" t="n">
        <f aca="false">V173-AF173</f>
        <v>0</v>
      </c>
      <c r="AQ173" s="0" t="n">
        <f aca="false">W173-AG173</f>
        <v>0</v>
      </c>
      <c r="AR173" s="0" t="n">
        <f aca="false">X173-AH173</f>
        <v>0</v>
      </c>
      <c r="AS173" s="0" t="n">
        <f aca="false">Y173-AI173</f>
        <v>0</v>
      </c>
      <c r="AT173" s="0" t="n">
        <f aca="false">Z173-AJ173</f>
        <v>0</v>
      </c>
      <c r="AU173" s="0" t="n">
        <f aca="false">AA173-AK173</f>
        <v>0</v>
      </c>
      <c r="AV173" s="0" t="n">
        <f aca="false">AB173-AL173</f>
        <v>0</v>
      </c>
      <c r="AW173" s="0" t="n">
        <f aca="false">AC173-AM173</f>
        <v>0</v>
      </c>
      <c r="AX173" s="0" t="n">
        <f aca="false">AD173-AN173</f>
        <v>0</v>
      </c>
      <c r="AY173" s="0" t="n">
        <f aca="false">AE173-AO173</f>
        <v>0</v>
      </c>
      <c r="AZ173" s="0" t="n">
        <f aca="false">MAX(0,MIN(AP173,$BT173-SUMIF($AP$2:$AY$2,"&lt;"&amp;AP$2,$AP173:$AY173)))</f>
        <v>0</v>
      </c>
      <c r="BA173" s="0" t="n">
        <f aca="false">MAX(0,MIN(AQ173,$BT173-SUMIF($AP$2:$AY$2,"&lt;"&amp;AQ$2,$AP173:$AY173)))</f>
        <v>0</v>
      </c>
      <c r="BB173" s="0" t="n">
        <f aca="false">MAX(0,MIN(AR173,$BT173-SUMIF($AP$2:$AY$2,"&lt;"&amp;AR$2,$AP173:$AY173)))</f>
        <v>0</v>
      </c>
      <c r="BC173" s="0" t="n">
        <f aca="false">MAX(0,MIN(AS173,$BT173-SUMIF($AP$2:$AY$2,"&lt;"&amp;AS$2,$AP173:$AY173)))</f>
        <v>0</v>
      </c>
      <c r="BD173" s="0" t="n">
        <f aca="false">MAX(0,MIN(AT173,$BT173-SUMIF($AP$2:$AY$2,"&lt;"&amp;AT$2,$AP173:$AY173)))</f>
        <v>0</v>
      </c>
      <c r="BE173" s="0" t="n">
        <f aca="false">MAX(0,MIN(AU173,$BT173-SUMIF($AP$2:$AY$2,"&lt;"&amp;AU$2,$AP173:$AY173)))</f>
        <v>0</v>
      </c>
      <c r="BF173" s="0" t="n">
        <f aca="false">MAX(0,MIN(AV173,$BT173-SUMIF($AP$2:$AY$2,"&lt;"&amp;AV$2,$AP173:$AY173)))</f>
        <v>0</v>
      </c>
      <c r="BG173" s="0" t="n">
        <f aca="false">MAX(0,MIN(AW173,$BT173-SUMIF($AP$2:$AY$2,"&lt;"&amp;AW$2,$AP173:$AY173)))</f>
        <v>0</v>
      </c>
      <c r="BH173" s="0" t="n">
        <f aca="false">MAX(0,MIN(AX173,$BT173-SUMIF($AP$2:$AY$2,"&lt;"&amp;AX$2,$AP173:$AY173)))</f>
        <v>0</v>
      </c>
      <c r="BI173" s="0" t="n">
        <f aca="false">MAX(0,MIN(AY173,$BT173-SUMIF($AP$2:$AY$2,"&lt;"&amp;AY$2,$AP173:$AY173)))</f>
        <v>0</v>
      </c>
      <c r="BJ173" s="0" t="n">
        <f aca="false">ROUND(V173-AF173-AZ173,2)</f>
        <v>0</v>
      </c>
      <c r="BK173" s="0" t="n">
        <f aca="false">ROUND(W173-AG173-BA173,2)</f>
        <v>0</v>
      </c>
      <c r="BL173" s="0" t="n">
        <f aca="false">ROUND(X173-AH173-BB173,2)</f>
        <v>0</v>
      </c>
      <c r="BM173" s="0" t="n">
        <f aca="false">ROUND(Y173-AI173-BC173,2)</f>
        <v>0</v>
      </c>
      <c r="BN173" s="0" t="n">
        <f aca="false">ROUND(Z173-AJ173-BD173,2)</f>
        <v>0</v>
      </c>
      <c r="BO173" s="0" t="n">
        <f aca="false">ROUND(AA173-AK173-BE173,2)</f>
        <v>0</v>
      </c>
      <c r="BP173" s="0" t="n">
        <f aca="false">ROUND(AB173-AL173-BF173,2)</f>
        <v>0</v>
      </c>
      <c r="BQ173" s="0" t="n">
        <f aca="false">ROUND(AC173-AM173-BG173,2)</f>
        <v>0</v>
      </c>
      <c r="BR173" s="0" t="n">
        <f aca="false">ROUND(AD173-AN173-BH173,2)</f>
        <v>0</v>
      </c>
      <c r="BS173" s="0" t="n">
        <f aca="false">ROUND(AE173-AO173-BI173,2)</f>
        <v>0</v>
      </c>
      <c r="BT173" s="0" t="n">
        <f aca="false">MAX(0,Plan!$C$4-SUM(AF173:AO173))</f>
        <v>650</v>
      </c>
      <c r="BU173" s="0" t="n">
        <f aca="false">ROUND(SUM(BJ173:BS173),2)</f>
        <v>0</v>
      </c>
      <c r="BV173" s="0" t="n">
        <f aca="false">SUM(AF173:AO173)+SUM(AZ173:BI173)</f>
        <v>0</v>
      </c>
      <c r="BW173" s="0" t="n">
        <f aca="false">SUM(L173:U173)</f>
        <v>0</v>
      </c>
    </row>
    <row r="174" customFormat="false" ht="15" hidden="false" customHeight="false" outlineLevel="0" collapsed="false">
      <c r="A174" s="0" t="n">
        <v>169</v>
      </c>
      <c r="B174" s="0" t="n">
        <f aca="false">BJ173</f>
        <v>0</v>
      </c>
      <c r="C174" s="0" t="n">
        <f aca="false">BK173</f>
        <v>0</v>
      </c>
      <c r="D174" s="0" t="n">
        <f aca="false">BL173</f>
        <v>0</v>
      </c>
      <c r="E174" s="0" t="n">
        <f aca="false">BM173</f>
        <v>0</v>
      </c>
      <c r="F174" s="0" t="n">
        <f aca="false">BN173</f>
        <v>0</v>
      </c>
      <c r="G174" s="0" t="n">
        <f aca="false">BO173</f>
        <v>0</v>
      </c>
      <c r="H174" s="0" t="n">
        <f aca="false">BP173</f>
        <v>0</v>
      </c>
      <c r="I174" s="0" t="n">
        <f aca="false">BQ173</f>
        <v>0</v>
      </c>
      <c r="J174" s="0" t="n">
        <f aca="false">BR173</f>
        <v>0</v>
      </c>
      <c r="K174" s="0" t="n">
        <f aca="false">BS173</f>
        <v>0</v>
      </c>
      <c r="L174" s="0" t="n">
        <f aca="false">ROUND(B174*N(Debts!$D$5)/12,2)</f>
        <v>0</v>
      </c>
      <c r="M174" s="0" t="n">
        <f aca="false">ROUND(C174*N(Debts!$D$6)/12,2)</f>
        <v>0</v>
      </c>
      <c r="N174" s="0" t="n">
        <f aca="false">ROUND(D174*N(Debts!$D$7)/12,2)</f>
        <v>0</v>
      </c>
      <c r="O174" s="0" t="n">
        <f aca="false">ROUND(E174*N(Debts!$D$8)/12,2)</f>
        <v>0</v>
      </c>
      <c r="P174" s="0" t="n">
        <f aca="false">ROUND(F174*N(Debts!$D$9)/12,2)</f>
        <v>0</v>
      </c>
      <c r="Q174" s="0" t="n">
        <f aca="false">ROUND(G174*N(Debts!$D$10)/12,2)</f>
        <v>0</v>
      </c>
      <c r="R174" s="0" t="n">
        <f aca="false">ROUND(H174*N(Debts!$D$11)/12,2)</f>
        <v>0</v>
      </c>
      <c r="S174" s="0" t="n">
        <f aca="false">ROUND(I174*N(Debts!$D$12)/12,2)</f>
        <v>0</v>
      </c>
      <c r="T174" s="0" t="n">
        <f aca="false">ROUND(J174*N(Debts!$D$13)/12,2)</f>
        <v>0</v>
      </c>
      <c r="U174" s="0" t="n">
        <f aca="false">ROUND(K174*N(Debts!$D$14)/12,2)</f>
        <v>0</v>
      </c>
      <c r="V174" s="0" t="n">
        <f aca="false">B174+L174</f>
        <v>0</v>
      </c>
      <c r="W174" s="0" t="n">
        <f aca="false">C174+M174</f>
        <v>0</v>
      </c>
      <c r="X174" s="0" t="n">
        <f aca="false">D174+N174</f>
        <v>0</v>
      </c>
      <c r="Y174" s="0" t="n">
        <f aca="false">E174+O174</f>
        <v>0</v>
      </c>
      <c r="Z174" s="0" t="n">
        <f aca="false">F174+P174</f>
        <v>0</v>
      </c>
      <c r="AA174" s="0" t="n">
        <f aca="false">G174+Q174</f>
        <v>0</v>
      </c>
      <c r="AB174" s="0" t="n">
        <f aca="false">H174+R174</f>
        <v>0</v>
      </c>
      <c r="AC174" s="0" t="n">
        <f aca="false">I174+S174</f>
        <v>0</v>
      </c>
      <c r="AD174" s="0" t="n">
        <f aca="false">J174+T174</f>
        <v>0</v>
      </c>
      <c r="AE174" s="0" t="n">
        <f aca="false">K174+U174</f>
        <v>0</v>
      </c>
      <c r="AF174" s="0" t="n">
        <f aca="false">MIN(N(Debts!$E$5),V174)</f>
        <v>0</v>
      </c>
      <c r="AG174" s="0" t="n">
        <f aca="false">MIN(N(Debts!$E$6),W174)</f>
        <v>0</v>
      </c>
      <c r="AH174" s="0" t="n">
        <f aca="false">MIN(N(Debts!$E$7),X174)</f>
        <v>0</v>
      </c>
      <c r="AI174" s="0" t="n">
        <f aca="false">MIN(N(Debts!$E$8),Y174)</f>
        <v>0</v>
      </c>
      <c r="AJ174" s="0" t="n">
        <f aca="false">MIN(N(Debts!$E$9),Z174)</f>
        <v>0</v>
      </c>
      <c r="AK174" s="0" t="n">
        <f aca="false">MIN(N(Debts!$E$10),AA174)</f>
        <v>0</v>
      </c>
      <c r="AL174" s="0" t="n">
        <f aca="false">MIN(N(Debts!$E$11),AB174)</f>
        <v>0</v>
      </c>
      <c r="AM174" s="0" t="n">
        <f aca="false">MIN(N(Debts!$E$12),AC174)</f>
        <v>0</v>
      </c>
      <c r="AN174" s="0" t="n">
        <f aca="false">MIN(N(Debts!$E$13),AD174)</f>
        <v>0</v>
      </c>
      <c r="AO174" s="0" t="n">
        <f aca="false">MIN(N(Debts!$E$14),AE174)</f>
        <v>0</v>
      </c>
      <c r="AP174" s="0" t="n">
        <f aca="false">V174-AF174</f>
        <v>0</v>
      </c>
      <c r="AQ174" s="0" t="n">
        <f aca="false">W174-AG174</f>
        <v>0</v>
      </c>
      <c r="AR174" s="0" t="n">
        <f aca="false">X174-AH174</f>
        <v>0</v>
      </c>
      <c r="AS174" s="0" t="n">
        <f aca="false">Y174-AI174</f>
        <v>0</v>
      </c>
      <c r="AT174" s="0" t="n">
        <f aca="false">Z174-AJ174</f>
        <v>0</v>
      </c>
      <c r="AU174" s="0" t="n">
        <f aca="false">AA174-AK174</f>
        <v>0</v>
      </c>
      <c r="AV174" s="0" t="n">
        <f aca="false">AB174-AL174</f>
        <v>0</v>
      </c>
      <c r="AW174" s="0" t="n">
        <f aca="false">AC174-AM174</f>
        <v>0</v>
      </c>
      <c r="AX174" s="0" t="n">
        <f aca="false">AD174-AN174</f>
        <v>0</v>
      </c>
      <c r="AY174" s="0" t="n">
        <f aca="false">AE174-AO174</f>
        <v>0</v>
      </c>
      <c r="AZ174" s="0" t="n">
        <f aca="false">MAX(0,MIN(AP174,$BT174-SUMIF($AP$2:$AY$2,"&lt;"&amp;AP$2,$AP174:$AY174)))</f>
        <v>0</v>
      </c>
      <c r="BA174" s="0" t="n">
        <f aca="false">MAX(0,MIN(AQ174,$BT174-SUMIF($AP$2:$AY$2,"&lt;"&amp;AQ$2,$AP174:$AY174)))</f>
        <v>0</v>
      </c>
      <c r="BB174" s="0" t="n">
        <f aca="false">MAX(0,MIN(AR174,$BT174-SUMIF($AP$2:$AY$2,"&lt;"&amp;AR$2,$AP174:$AY174)))</f>
        <v>0</v>
      </c>
      <c r="BC174" s="0" t="n">
        <f aca="false">MAX(0,MIN(AS174,$BT174-SUMIF($AP$2:$AY$2,"&lt;"&amp;AS$2,$AP174:$AY174)))</f>
        <v>0</v>
      </c>
      <c r="BD174" s="0" t="n">
        <f aca="false">MAX(0,MIN(AT174,$BT174-SUMIF($AP$2:$AY$2,"&lt;"&amp;AT$2,$AP174:$AY174)))</f>
        <v>0</v>
      </c>
      <c r="BE174" s="0" t="n">
        <f aca="false">MAX(0,MIN(AU174,$BT174-SUMIF($AP$2:$AY$2,"&lt;"&amp;AU$2,$AP174:$AY174)))</f>
        <v>0</v>
      </c>
      <c r="BF174" s="0" t="n">
        <f aca="false">MAX(0,MIN(AV174,$BT174-SUMIF($AP$2:$AY$2,"&lt;"&amp;AV$2,$AP174:$AY174)))</f>
        <v>0</v>
      </c>
      <c r="BG174" s="0" t="n">
        <f aca="false">MAX(0,MIN(AW174,$BT174-SUMIF($AP$2:$AY$2,"&lt;"&amp;AW$2,$AP174:$AY174)))</f>
        <v>0</v>
      </c>
      <c r="BH174" s="0" t="n">
        <f aca="false">MAX(0,MIN(AX174,$BT174-SUMIF($AP$2:$AY$2,"&lt;"&amp;AX$2,$AP174:$AY174)))</f>
        <v>0</v>
      </c>
      <c r="BI174" s="0" t="n">
        <f aca="false">MAX(0,MIN(AY174,$BT174-SUMIF($AP$2:$AY$2,"&lt;"&amp;AY$2,$AP174:$AY174)))</f>
        <v>0</v>
      </c>
      <c r="BJ174" s="0" t="n">
        <f aca="false">ROUND(V174-AF174-AZ174,2)</f>
        <v>0</v>
      </c>
      <c r="BK174" s="0" t="n">
        <f aca="false">ROUND(W174-AG174-BA174,2)</f>
        <v>0</v>
      </c>
      <c r="BL174" s="0" t="n">
        <f aca="false">ROUND(X174-AH174-BB174,2)</f>
        <v>0</v>
      </c>
      <c r="BM174" s="0" t="n">
        <f aca="false">ROUND(Y174-AI174-BC174,2)</f>
        <v>0</v>
      </c>
      <c r="BN174" s="0" t="n">
        <f aca="false">ROUND(Z174-AJ174-BD174,2)</f>
        <v>0</v>
      </c>
      <c r="BO174" s="0" t="n">
        <f aca="false">ROUND(AA174-AK174-BE174,2)</f>
        <v>0</v>
      </c>
      <c r="BP174" s="0" t="n">
        <f aca="false">ROUND(AB174-AL174-BF174,2)</f>
        <v>0</v>
      </c>
      <c r="BQ174" s="0" t="n">
        <f aca="false">ROUND(AC174-AM174-BG174,2)</f>
        <v>0</v>
      </c>
      <c r="BR174" s="0" t="n">
        <f aca="false">ROUND(AD174-AN174-BH174,2)</f>
        <v>0</v>
      </c>
      <c r="BS174" s="0" t="n">
        <f aca="false">ROUND(AE174-AO174-BI174,2)</f>
        <v>0</v>
      </c>
      <c r="BT174" s="0" t="n">
        <f aca="false">MAX(0,Plan!$C$4-SUM(AF174:AO174))</f>
        <v>650</v>
      </c>
      <c r="BU174" s="0" t="n">
        <f aca="false">ROUND(SUM(BJ174:BS174),2)</f>
        <v>0</v>
      </c>
      <c r="BV174" s="0" t="n">
        <f aca="false">SUM(AF174:AO174)+SUM(AZ174:BI174)</f>
        <v>0</v>
      </c>
      <c r="BW174" s="0" t="n">
        <f aca="false">SUM(L174:U174)</f>
        <v>0</v>
      </c>
    </row>
    <row r="175" customFormat="false" ht="15" hidden="false" customHeight="false" outlineLevel="0" collapsed="false">
      <c r="A175" s="0" t="n">
        <v>170</v>
      </c>
      <c r="B175" s="0" t="n">
        <f aca="false">BJ174</f>
        <v>0</v>
      </c>
      <c r="C175" s="0" t="n">
        <f aca="false">BK174</f>
        <v>0</v>
      </c>
      <c r="D175" s="0" t="n">
        <f aca="false">BL174</f>
        <v>0</v>
      </c>
      <c r="E175" s="0" t="n">
        <f aca="false">BM174</f>
        <v>0</v>
      </c>
      <c r="F175" s="0" t="n">
        <f aca="false">BN174</f>
        <v>0</v>
      </c>
      <c r="G175" s="0" t="n">
        <f aca="false">BO174</f>
        <v>0</v>
      </c>
      <c r="H175" s="0" t="n">
        <f aca="false">BP174</f>
        <v>0</v>
      </c>
      <c r="I175" s="0" t="n">
        <f aca="false">BQ174</f>
        <v>0</v>
      </c>
      <c r="J175" s="0" t="n">
        <f aca="false">BR174</f>
        <v>0</v>
      </c>
      <c r="K175" s="0" t="n">
        <f aca="false">BS174</f>
        <v>0</v>
      </c>
      <c r="L175" s="0" t="n">
        <f aca="false">ROUND(B175*N(Debts!$D$5)/12,2)</f>
        <v>0</v>
      </c>
      <c r="M175" s="0" t="n">
        <f aca="false">ROUND(C175*N(Debts!$D$6)/12,2)</f>
        <v>0</v>
      </c>
      <c r="N175" s="0" t="n">
        <f aca="false">ROUND(D175*N(Debts!$D$7)/12,2)</f>
        <v>0</v>
      </c>
      <c r="O175" s="0" t="n">
        <f aca="false">ROUND(E175*N(Debts!$D$8)/12,2)</f>
        <v>0</v>
      </c>
      <c r="P175" s="0" t="n">
        <f aca="false">ROUND(F175*N(Debts!$D$9)/12,2)</f>
        <v>0</v>
      </c>
      <c r="Q175" s="0" t="n">
        <f aca="false">ROUND(G175*N(Debts!$D$10)/12,2)</f>
        <v>0</v>
      </c>
      <c r="R175" s="0" t="n">
        <f aca="false">ROUND(H175*N(Debts!$D$11)/12,2)</f>
        <v>0</v>
      </c>
      <c r="S175" s="0" t="n">
        <f aca="false">ROUND(I175*N(Debts!$D$12)/12,2)</f>
        <v>0</v>
      </c>
      <c r="T175" s="0" t="n">
        <f aca="false">ROUND(J175*N(Debts!$D$13)/12,2)</f>
        <v>0</v>
      </c>
      <c r="U175" s="0" t="n">
        <f aca="false">ROUND(K175*N(Debts!$D$14)/12,2)</f>
        <v>0</v>
      </c>
      <c r="V175" s="0" t="n">
        <f aca="false">B175+L175</f>
        <v>0</v>
      </c>
      <c r="W175" s="0" t="n">
        <f aca="false">C175+M175</f>
        <v>0</v>
      </c>
      <c r="X175" s="0" t="n">
        <f aca="false">D175+N175</f>
        <v>0</v>
      </c>
      <c r="Y175" s="0" t="n">
        <f aca="false">E175+O175</f>
        <v>0</v>
      </c>
      <c r="Z175" s="0" t="n">
        <f aca="false">F175+P175</f>
        <v>0</v>
      </c>
      <c r="AA175" s="0" t="n">
        <f aca="false">G175+Q175</f>
        <v>0</v>
      </c>
      <c r="AB175" s="0" t="n">
        <f aca="false">H175+R175</f>
        <v>0</v>
      </c>
      <c r="AC175" s="0" t="n">
        <f aca="false">I175+S175</f>
        <v>0</v>
      </c>
      <c r="AD175" s="0" t="n">
        <f aca="false">J175+T175</f>
        <v>0</v>
      </c>
      <c r="AE175" s="0" t="n">
        <f aca="false">K175+U175</f>
        <v>0</v>
      </c>
      <c r="AF175" s="0" t="n">
        <f aca="false">MIN(N(Debts!$E$5),V175)</f>
        <v>0</v>
      </c>
      <c r="AG175" s="0" t="n">
        <f aca="false">MIN(N(Debts!$E$6),W175)</f>
        <v>0</v>
      </c>
      <c r="AH175" s="0" t="n">
        <f aca="false">MIN(N(Debts!$E$7),X175)</f>
        <v>0</v>
      </c>
      <c r="AI175" s="0" t="n">
        <f aca="false">MIN(N(Debts!$E$8),Y175)</f>
        <v>0</v>
      </c>
      <c r="AJ175" s="0" t="n">
        <f aca="false">MIN(N(Debts!$E$9),Z175)</f>
        <v>0</v>
      </c>
      <c r="AK175" s="0" t="n">
        <f aca="false">MIN(N(Debts!$E$10),AA175)</f>
        <v>0</v>
      </c>
      <c r="AL175" s="0" t="n">
        <f aca="false">MIN(N(Debts!$E$11),AB175)</f>
        <v>0</v>
      </c>
      <c r="AM175" s="0" t="n">
        <f aca="false">MIN(N(Debts!$E$12),AC175)</f>
        <v>0</v>
      </c>
      <c r="AN175" s="0" t="n">
        <f aca="false">MIN(N(Debts!$E$13),AD175)</f>
        <v>0</v>
      </c>
      <c r="AO175" s="0" t="n">
        <f aca="false">MIN(N(Debts!$E$14),AE175)</f>
        <v>0</v>
      </c>
      <c r="AP175" s="0" t="n">
        <f aca="false">V175-AF175</f>
        <v>0</v>
      </c>
      <c r="AQ175" s="0" t="n">
        <f aca="false">W175-AG175</f>
        <v>0</v>
      </c>
      <c r="AR175" s="0" t="n">
        <f aca="false">X175-AH175</f>
        <v>0</v>
      </c>
      <c r="AS175" s="0" t="n">
        <f aca="false">Y175-AI175</f>
        <v>0</v>
      </c>
      <c r="AT175" s="0" t="n">
        <f aca="false">Z175-AJ175</f>
        <v>0</v>
      </c>
      <c r="AU175" s="0" t="n">
        <f aca="false">AA175-AK175</f>
        <v>0</v>
      </c>
      <c r="AV175" s="0" t="n">
        <f aca="false">AB175-AL175</f>
        <v>0</v>
      </c>
      <c r="AW175" s="0" t="n">
        <f aca="false">AC175-AM175</f>
        <v>0</v>
      </c>
      <c r="AX175" s="0" t="n">
        <f aca="false">AD175-AN175</f>
        <v>0</v>
      </c>
      <c r="AY175" s="0" t="n">
        <f aca="false">AE175-AO175</f>
        <v>0</v>
      </c>
      <c r="AZ175" s="0" t="n">
        <f aca="false">MAX(0,MIN(AP175,$BT175-SUMIF($AP$2:$AY$2,"&lt;"&amp;AP$2,$AP175:$AY175)))</f>
        <v>0</v>
      </c>
      <c r="BA175" s="0" t="n">
        <f aca="false">MAX(0,MIN(AQ175,$BT175-SUMIF($AP$2:$AY$2,"&lt;"&amp;AQ$2,$AP175:$AY175)))</f>
        <v>0</v>
      </c>
      <c r="BB175" s="0" t="n">
        <f aca="false">MAX(0,MIN(AR175,$BT175-SUMIF($AP$2:$AY$2,"&lt;"&amp;AR$2,$AP175:$AY175)))</f>
        <v>0</v>
      </c>
      <c r="BC175" s="0" t="n">
        <f aca="false">MAX(0,MIN(AS175,$BT175-SUMIF($AP$2:$AY$2,"&lt;"&amp;AS$2,$AP175:$AY175)))</f>
        <v>0</v>
      </c>
      <c r="BD175" s="0" t="n">
        <f aca="false">MAX(0,MIN(AT175,$BT175-SUMIF($AP$2:$AY$2,"&lt;"&amp;AT$2,$AP175:$AY175)))</f>
        <v>0</v>
      </c>
      <c r="BE175" s="0" t="n">
        <f aca="false">MAX(0,MIN(AU175,$BT175-SUMIF($AP$2:$AY$2,"&lt;"&amp;AU$2,$AP175:$AY175)))</f>
        <v>0</v>
      </c>
      <c r="BF175" s="0" t="n">
        <f aca="false">MAX(0,MIN(AV175,$BT175-SUMIF($AP$2:$AY$2,"&lt;"&amp;AV$2,$AP175:$AY175)))</f>
        <v>0</v>
      </c>
      <c r="BG175" s="0" t="n">
        <f aca="false">MAX(0,MIN(AW175,$BT175-SUMIF($AP$2:$AY$2,"&lt;"&amp;AW$2,$AP175:$AY175)))</f>
        <v>0</v>
      </c>
      <c r="BH175" s="0" t="n">
        <f aca="false">MAX(0,MIN(AX175,$BT175-SUMIF($AP$2:$AY$2,"&lt;"&amp;AX$2,$AP175:$AY175)))</f>
        <v>0</v>
      </c>
      <c r="BI175" s="0" t="n">
        <f aca="false">MAX(0,MIN(AY175,$BT175-SUMIF($AP$2:$AY$2,"&lt;"&amp;AY$2,$AP175:$AY175)))</f>
        <v>0</v>
      </c>
      <c r="BJ175" s="0" t="n">
        <f aca="false">ROUND(V175-AF175-AZ175,2)</f>
        <v>0</v>
      </c>
      <c r="BK175" s="0" t="n">
        <f aca="false">ROUND(W175-AG175-BA175,2)</f>
        <v>0</v>
      </c>
      <c r="BL175" s="0" t="n">
        <f aca="false">ROUND(X175-AH175-BB175,2)</f>
        <v>0</v>
      </c>
      <c r="BM175" s="0" t="n">
        <f aca="false">ROUND(Y175-AI175-BC175,2)</f>
        <v>0</v>
      </c>
      <c r="BN175" s="0" t="n">
        <f aca="false">ROUND(Z175-AJ175-BD175,2)</f>
        <v>0</v>
      </c>
      <c r="BO175" s="0" t="n">
        <f aca="false">ROUND(AA175-AK175-BE175,2)</f>
        <v>0</v>
      </c>
      <c r="BP175" s="0" t="n">
        <f aca="false">ROUND(AB175-AL175-BF175,2)</f>
        <v>0</v>
      </c>
      <c r="BQ175" s="0" t="n">
        <f aca="false">ROUND(AC175-AM175-BG175,2)</f>
        <v>0</v>
      </c>
      <c r="BR175" s="0" t="n">
        <f aca="false">ROUND(AD175-AN175-BH175,2)</f>
        <v>0</v>
      </c>
      <c r="BS175" s="0" t="n">
        <f aca="false">ROUND(AE175-AO175-BI175,2)</f>
        <v>0</v>
      </c>
      <c r="BT175" s="0" t="n">
        <f aca="false">MAX(0,Plan!$C$4-SUM(AF175:AO175))</f>
        <v>650</v>
      </c>
      <c r="BU175" s="0" t="n">
        <f aca="false">ROUND(SUM(BJ175:BS175),2)</f>
        <v>0</v>
      </c>
      <c r="BV175" s="0" t="n">
        <f aca="false">SUM(AF175:AO175)+SUM(AZ175:BI175)</f>
        <v>0</v>
      </c>
      <c r="BW175" s="0" t="n">
        <f aca="false">SUM(L175:U175)</f>
        <v>0</v>
      </c>
    </row>
    <row r="176" customFormat="false" ht="15" hidden="false" customHeight="false" outlineLevel="0" collapsed="false">
      <c r="A176" s="0" t="n">
        <v>171</v>
      </c>
      <c r="B176" s="0" t="n">
        <f aca="false">BJ175</f>
        <v>0</v>
      </c>
      <c r="C176" s="0" t="n">
        <f aca="false">BK175</f>
        <v>0</v>
      </c>
      <c r="D176" s="0" t="n">
        <f aca="false">BL175</f>
        <v>0</v>
      </c>
      <c r="E176" s="0" t="n">
        <f aca="false">BM175</f>
        <v>0</v>
      </c>
      <c r="F176" s="0" t="n">
        <f aca="false">BN175</f>
        <v>0</v>
      </c>
      <c r="G176" s="0" t="n">
        <f aca="false">BO175</f>
        <v>0</v>
      </c>
      <c r="H176" s="0" t="n">
        <f aca="false">BP175</f>
        <v>0</v>
      </c>
      <c r="I176" s="0" t="n">
        <f aca="false">BQ175</f>
        <v>0</v>
      </c>
      <c r="J176" s="0" t="n">
        <f aca="false">BR175</f>
        <v>0</v>
      </c>
      <c r="K176" s="0" t="n">
        <f aca="false">BS175</f>
        <v>0</v>
      </c>
      <c r="L176" s="0" t="n">
        <f aca="false">ROUND(B176*N(Debts!$D$5)/12,2)</f>
        <v>0</v>
      </c>
      <c r="M176" s="0" t="n">
        <f aca="false">ROUND(C176*N(Debts!$D$6)/12,2)</f>
        <v>0</v>
      </c>
      <c r="N176" s="0" t="n">
        <f aca="false">ROUND(D176*N(Debts!$D$7)/12,2)</f>
        <v>0</v>
      </c>
      <c r="O176" s="0" t="n">
        <f aca="false">ROUND(E176*N(Debts!$D$8)/12,2)</f>
        <v>0</v>
      </c>
      <c r="P176" s="0" t="n">
        <f aca="false">ROUND(F176*N(Debts!$D$9)/12,2)</f>
        <v>0</v>
      </c>
      <c r="Q176" s="0" t="n">
        <f aca="false">ROUND(G176*N(Debts!$D$10)/12,2)</f>
        <v>0</v>
      </c>
      <c r="R176" s="0" t="n">
        <f aca="false">ROUND(H176*N(Debts!$D$11)/12,2)</f>
        <v>0</v>
      </c>
      <c r="S176" s="0" t="n">
        <f aca="false">ROUND(I176*N(Debts!$D$12)/12,2)</f>
        <v>0</v>
      </c>
      <c r="T176" s="0" t="n">
        <f aca="false">ROUND(J176*N(Debts!$D$13)/12,2)</f>
        <v>0</v>
      </c>
      <c r="U176" s="0" t="n">
        <f aca="false">ROUND(K176*N(Debts!$D$14)/12,2)</f>
        <v>0</v>
      </c>
      <c r="V176" s="0" t="n">
        <f aca="false">B176+L176</f>
        <v>0</v>
      </c>
      <c r="W176" s="0" t="n">
        <f aca="false">C176+M176</f>
        <v>0</v>
      </c>
      <c r="X176" s="0" t="n">
        <f aca="false">D176+N176</f>
        <v>0</v>
      </c>
      <c r="Y176" s="0" t="n">
        <f aca="false">E176+O176</f>
        <v>0</v>
      </c>
      <c r="Z176" s="0" t="n">
        <f aca="false">F176+P176</f>
        <v>0</v>
      </c>
      <c r="AA176" s="0" t="n">
        <f aca="false">G176+Q176</f>
        <v>0</v>
      </c>
      <c r="AB176" s="0" t="n">
        <f aca="false">H176+R176</f>
        <v>0</v>
      </c>
      <c r="AC176" s="0" t="n">
        <f aca="false">I176+S176</f>
        <v>0</v>
      </c>
      <c r="AD176" s="0" t="n">
        <f aca="false">J176+T176</f>
        <v>0</v>
      </c>
      <c r="AE176" s="0" t="n">
        <f aca="false">K176+U176</f>
        <v>0</v>
      </c>
      <c r="AF176" s="0" t="n">
        <f aca="false">MIN(N(Debts!$E$5),V176)</f>
        <v>0</v>
      </c>
      <c r="AG176" s="0" t="n">
        <f aca="false">MIN(N(Debts!$E$6),W176)</f>
        <v>0</v>
      </c>
      <c r="AH176" s="0" t="n">
        <f aca="false">MIN(N(Debts!$E$7),X176)</f>
        <v>0</v>
      </c>
      <c r="AI176" s="0" t="n">
        <f aca="false">MIN(N(Debts!$E$8),Y176)</f>
        <v>0</v>
      </c>
      <c r="AJ176" s="0" t="n">
        <f aca="false">MIN(N(Debts!$E$9),Z176)</f>
        <v>0</v>
      </c>
      <c r="AK176" s="0" t="n">
        <f aca="false">MIN(N(Debts!$E$10),AA176)</f>
        <v>0</v>
      </c>
      <c r="AL176" s="0" t="n">
        <f aca="false">MIN(N(Debts!$E$11),AB176)</f>
        <v>0</v>
      </c>
      <c r="AM176" s="0" t="n">
        <f aca="false">MIN(N(Debts!$E$12),AC176)</f>
        <v>0</v>
      </c>
      <c r="AN176" s="0" t="n">
        <f aca="false">MIN(N(Debts!$E$13),AD176)</f>
        <v>0</v>
      </c>
      <c r="AO176" s="0" t="n">
        <f aca="false">MIN(N(Debts!$E$14),AE176)</f>
        <v>0</v>
      </c>
      <c r="AP176" s="0" t="n">
        <f aca="false">V176-AF176</f>
        <v>0</v>
      </c>
      <c r="AQ176" s="0" t="n">
        <f aca="false">W176-AG176</f>
        <v>0</v>
      </c>
      <c r="AR176" s="0" t="n">
        <f aca="false">X176-AH176</f>
        <v>0</v>
      </c>
      <c r="AS176" s="0" t="n">
        <f aca="false">Y176-AI176</f>
        <v>0</v>
      </c>
      <c r="AT176" s="0" t="n">
        <f aca="false">Z176-AJ176</f>
        <v>0</v>
      </c>
      <c r="AU176" s="0" t="n">
        <f aca="false">AA176-AK176</f>
        <v>0</v>
      </c>
      <c r="AV176" s="0" t="n">
        <f aca="false">AB176-AL176</f>
        <v>0</v>
      </c>
      <c r="AW176" s="0" t="n">
        <f aca="false">AC176-AM176</f>
        <v>0</v>
      </c>
      <c r="AX176" s="0" t="n">
        <f aca="false">AD176-AN176</f>
        <v>0</v>
      </c>
      <c r="AY176" s="0" t="n">
        <f aca="false">AE176-AO176</f>
        <v>0</v>
      </c>
      <c r="AZ176" s="0" t="n">
        <f aca="false">MAX(0,MIN(AP176,$BT176-SUMIF($AP$2:$AY$2,"&lt;"&amp;AP$2,$AP176:$AY176)))</f>
        <v>0</v>
      </c>
      <c r="BA176" s="0" t="n">
        <f aca="false">MAX(0,MIN(AQ176,$BT176-SUMIF($AP$2:$AY$2,"&lt;"&amp;AQ$2,$AP176:$AY176)))</f>
        <v>0</v>
      </c>
      <c r="BB176" s="0" t="n">
        <f aca="false">MAX(0,MIN(AR176,$BT176-SUMIF($AP$2:$AY$2,"&lt;"&amp;AR$2,$AP176:$AY176)))</f>
        <v>0</v>
      </c>
      <c r="BC176" s="0" t="n">
        <f aca="false">MAX(0,MIN(AS176,$BT176-SUMIF($AP$2:$AY$2,"&lt;"&amp;AS$2,$AP176:$AY176)))</f>
        <v>0</v>
      </c>
      <c r="BD176" s="0" t="n">
        <f aca="false">MAX(0,MIN(AT176,$BT176-SUMIF($AP$2:$AY$2,"&lt;"&amp;AT$2,$AP176:$AY176)))</f>
        <v>0</v>
      </c>
      <c r="BE176" s="0" t="n">
        <f aca="false">MAX(0,MIN(AU176,$BT176-SUMIF($AP$2:$AY$2,"&lt;"&amp;AU$2,$AP176:$AY176)))</f>
        <v>0</v>
      </c>
      <c r="BF176" s="0" t="n">
        <f aca="false">MAX(0,MIN(AV176,$BT176-SUMIF($AP$2:$AY$2,"&lt;"&amp;AV$2,$AP176:$AY176)))</f>
        <v>0</v>
      </c>
      <c r="BG176" s="0" t="n">
        <f aca="false">MAX(0,MIN(AW176,$BT176-SUMIF($AP$2:$AY$2,"&lt;"&amp;AW$2,$AP176:$AY176)))</f>
        <v>0</v>
      </c>
      <c r="BH176" s="0" t="n">
        <f aca="false">MAX(0,MIN(AX176,$BT176-SUMIF($AP$2:$AY$2,"&lt;"&amp;AX$2,$AP176:$AY176)))</f>
        <v>0</v>
      </c>
      <c r="BI176" s="0" t="n">
        <f aca="false">MAX(0,MIN(AY176,$BT176-SUMIF($AP$2:$AY$2,"&lt;"&amp;AY$2,$AP176:$AY176)))</f>
        <v>0</v>
      </c>
      <c r="BJ176" s="0" t="n">
        <f aca="false">ROUND(V176-AF176-AZ176,2)</f>
        <v>0</v>
      </c>
      <c r="BK176" s="0" t="n">
        <f aca="false">ROUND(W176-AG176-BA176,2)</f>
        <v>0</v>
      </c>
      <c r="BL176" s="0" t="n">
        <f aca="false">ROUND(X176-AH176-BB176,2)</f>
        <v>0</v>
      </c>
      <c r="BM176" s="0" t="n">
        <f aca="false">ROUND(Y176-AI176-BC176,2)</f>
        <v>0</v>
      </c>
      <c r="BN176" s="0" t="n">
        <f aca="false">ROUND(Z176-AJ176-BD176,2)</f>
        <v>0</v>
      </c>
      <c r="BO176" s="0" t="n">
        <f aca="false">ROUND(AA176-AK176-BE176,2)</f>
        <v>0</v>
      </c>
      <c r="BP176" s="0" t="n">
        <f aca="false">ROUND(AB176-AL176-BF176,2)</f>
        <v>0</v>
      </c>
      <c r="BQ176" s="0" t="n">
        <f aca="false">ROUND(AC176-AM176-BG176,2)</f>
        <v>0</v>
      </c>
      <c r="BR176" s="0" t="n">
        <f aca="false">ROUND(AD176-AN176-BH176,2)</f>
        <v>0</v>
      </c>
      <c r="BS176" s="0" t="n">
        <f aca="false">ROUND(AE176-AO176-BI176,2)</f>
        <v>0</v>
      </c>
      <c r="BT176" s="0" t="n">
        <f aca="false">MAX(0,Plan!$C$4-SUM(AF176:AO176))</f>
        <v>650</v>
      </c>
      <c r="BU176" s="0" t="n">
        <f aca="false">ROUND(SUM(BJ176:BS176),2)</f>
        <v>0</v>
      </c>
      <c r="BV176" s="0" t="n">
        <f aca="false">SUM(AF176:AO176)+SUM(AZ176:BI176)</f>
        <v>0</v>
      </c>
      <c r="BW176" s="0" t="n">
        <f aca="false">SUM(L176:U176)</f>
        <v>0</v>
      </c>
    </row>
    <row r="177" customFormat="false" ht="15" hidden="false" customHeight="false" outlineLevel="0" collapsed="false">
      <c r="A177" s="0" t="n">
        <v>172</v>
      </c>
      <c r="B177" s="0" t="n">
        <f aca="false">BJ176</f>
        <v>0</v>
      </c>
      <c r="C177" s="0" t="n">
        <f aca="false">BK176</f>
        <v>0</v>
      </c>
      <c r="D177" s="0" t="n">
        <f aca="false">BL176</f>
        <v>0</v>
      </c>
      <c r="E177" s="0" t="n">
        <f aca="false">BM176</f>
        <v>0</v>
      </c>
      <c r="F177" s="0" t="n">
        <f aca="false">BN176</f>
        <v>0</v>
      </c>
      <c r="G177" s="0" t="n">
        <f aca="false">BO176</f>
        <v>0</v>
      </c>
      <c r="H177" s="0" t="n">
        <f aca="false">BP176</f>
        <v>0</v>
      </c>
      <c r="I177" s="0" t="n">
        <f aca="false">BQ176</f>
        <v>0</v>
      </c>
      <c r="J177" s="0" t="n">
        <f aca="false">BR176</f>
        <v>0</v>
      </c>
      <c r="K177" s="0" t="n">
        <f aca="false">BS176</f>
        <v>0</v>
      </c>
      <c r="L177" s="0" t="n">
        <f aca="false">ROUND(B177*N(Debts!$D$5)/12,2)</f>
        <v>0</v>
      </c>
      <c r="M177" s="0" t="n">
        <f aca="false">ROUND(C177*N(Debts!$D$6)/12,2)</f>
        <v>0</v>
      </c>
      <c r="N177" s="0" t="n">
        <f aca="false">ROUND(D177*N(Debts!$D$7)/12,2)</f>
        <v>0</v>
      </c>
      <c r="O177" s="0" t="n">
        <f aca="false">ROUND(E177*N(Debts!$D$8)/12,2)</f>
        <v>0</v>
      </c>
      <c r="P177" s="0" t="n">
        <f aca="false">ROUND(F177*N(Debts!$D$9)/12,2)</f>
        <v>0</v>
      </c>
      <c r="Q177" s="0" t="n">
        <f aca="false">ROUND(G177*N(Debts!$D$10)/12,2)</f>
        <v>0</v>
      </c>
      <c r="R177" s="0" t="n">
        <f aca="false">ROUND(H177*N(Debts!$D$11)/12,2)</f>
        <v>0</v>
      </c>
      <c r="S177" s="0" t="n">
        <f aca="false">ROUND(I177*N(Debts!$D$12)/12,2)</f>
        <v>0</v>
      </c>
      <c r="T177" s="0" t="n">
        <f aca="false">ROUND(J177*N(Debts!$D$13)/12,2)</f>
        <v>0</v>
      </c>
      <c r="U177" s="0" t="n">
        <f aca="false">ROUND(K177*N(Debts!$D$14)/12,2)</f>
        <v>0</v>
      </c>
      <c r="V177" s="0" t="n">
        <f aca="false">B177+L177</f>
        <v>0</v>
      </c>
      <c r="W177" s="0" t="n">
        <f aca="false">C177+M177</f>
        <v>0</v>
      </c>
      <c r="X177" s="0" t="n">
        <f aca="false">D177+N177</f>
        <v>0</v>
      </c>
      <c r="Y177" s="0" t="n">
        <f aca="false">E177+O177</f>
        <v>0</v>
      </c>
      <c r="Z177" s="0" t="n">
        <f aca="false">F177+P177</f>
        <v>0</v>
      </c>
      <c r="AA177" s="0" t="n">
        <f aca="false">G177+Q177</f>
        <v>0</v>
      </c>
      <c r="AB177" s="0" t="n">
        <f aca="false">H177+R177</f>
        <v>0</v>
      </c>
      <c r="AC177" s="0" t="n">
        <f aca="false">I177+S177</f>
        <v>0</v>
      </c>
      <c r="AD177" s="0" t="n">
        <f aca="false">J177+T177</f>
        <v>0</v>
      </c>
      <c r="AE177" s="0" t="n">
        <f aca="false">K177+U177</f>
        <v>0</v>
      </c>
      <c r="AF177" s="0" t="n">
        <f aca="false">MIN(N(Debts!$E$5),V177)</f>
        <v>0</v>
      </c>
      <c r="AG177" s="0" t="n">
        <f aca="false">MIN(N(Debts!$E$6),W177)</f>
        <v>0</v>
      </c>
      <c r="AH177" s="0" t="n">
        <f aca="false">MIN(N(Debts!$E$7),X177)</f>
        <v>0</v>
      </c>
      <c r="AI177" s="0" t="n">
        <f aca="false">MIN(N(Debts!$E$8),Y177)</f>
        <v>0</v>
      </c>
      <c r="AJ177" s="0" t="n">
        <f aca="false">MIN(N(Debts!$E$9),Z177)</f>
        <v>0</v>
      </c>
      <c r="AK177" s="0" t="n">
        <f aca="false">MIN(N(Debts!$E$10),AA177)</f>
        <v>0</v>
      </c>
      <c r="AL177" s="0" t="n">
        <f aca="false">MIN(N(Debts!$E$11),AB177)</f>
        <v>0</v>
      </c>
      <c r="AM177" s="0" t="n">
        <f aca="false">MIN(N(Debts!$E$12),AC177)</f>
        <v>0</v>
      </c>
      <c r="AN177" s="0" t="n">
        <f aca="false">MIN(N(Debts!$E$13),AD177)</f>
        <v>0</v>
      </c>
      <c r="AO177" s="0" t="n">
        <f aca="false">MIN(N(Debts!$E$14),AE177)</f>
        <v>0</v>
      </c>
      <c r="AP177" s="0" t="n">
        <f aca="false">V177-AF177</f>
        <v>0</v>
      </c>
      <c r="AQ177" s="0" t="n">
        <f aca="false">W177-AG177</f>
        <v>0</v>
      </c>
      <c r="AR177" s="0" t="n">
        <f aca="false">X177-AH177</f>
        <v>0</v>
      </c>
      <c r="AS177" s="0" t="n">
        <f aca="false">Y177-AI177</f>
        <v>0</v>
      </c>
      <c r="AT177" s="0" t="n">
        <f aca="false">Z177-AJ177</f>
        <v>0</v>
      </c>
      <c r="AU177" s="0" t="n">
        <f aca="false">AA177-AK177</f>
        <v>0</v>
      </c>
      <c r="AV177" s="0" t="n">
        <f aca="false">AB177-AL177</f>
        <v>0</v>
      </c>
      <c r="AW177" s="0" t="n">
        <f aca="false">AC177-AM177</f>
        <v>0</v>
      </c>
      <c r="AX177" s="0" t="n">
        <f aca="false">AD177-AN177</f>
        <v>0</v>
      </c>
      <c r="AY177" s="0" t="n">
        <f aca="false">AE177-AO177</f>
        <v>0</v>
      </c>
      <c r="AZ177" s="0" t="n">
        <f aca="false">MAX(0,MIN(AP177,$BT177-SUMIF($AP$2:$AY$2,"&lt;"&amp;AP$2,$AP177:$AY177)))</f>
        <v>0</v>
      </c>
      <c r="BA177" s="0" t="n">
        <f aca="false">MAX(0,MIN(AQ177,$BT177-SUMIF($AP$2:$AY$2,"&lt;"&amp;AQ$2,$AP177:$AY177)))</f>
        <v>0</v>
      </c>
      <c r="BB177" s="0" t="n">
        <f aca="false">MAX(0,MIN(AR177,$BT177-SUMIF($AP$2:$AY$2,"&lt;"&amp;AR$2,$AP177:$AY177)))</f>
        <v>0</v>
      </c>
      <c r="BC177" s="0" t="n">
        <f aca="false">MAX(0,MIN(AS177,$BT177-SUMIF($AP$2:$AY$2,"&lt;"&amp;AS$2,$AP177:$AY177)))</f>
        <v>0</v>
      </c>
      <c r="BD177" s="0" t="n">
        <f aca="false">MAX(0,MIN(AT177,$BT177-SUMIF($AP$2:$AY$2,"&lt;"&amp;AT$2,$AP177:$AY177)))</f>
        <v>0</v>
      </c>
      <c r="BE177" s="0" t="n">
        <f aca="false">MAX(0,MIN(AU177,$BT177-SUMIF($AP$2:$AY$2,"&lt;"&amp;AU$2,$AP177:$AY177)))</f>
        <v>0</v>
      </c>
      <c r="BF177" s="0" t="n">
        <f aca="false">MAX(0,MIN(AV177,$BT177-SUMIF($AP$2:$AY$2,"&lt;"&amp;AV$2,$AP177:$AY177)))</f>
        <v>0</v>
      </c>
      <c r="BG177" s="0" t="n">
        <f aca="false">MAX(0,MIN(AW177,$BT177-SUMIF($AP$2:$AY$2,"&lt;"&amp;AW$2,$AP177:$AY177)))</f>
        <v>0</v>
      </c>
      <c r="BH177" s="0" t="n">
        <f aca="false">MAX(0,MIN(AX177,$BT177-SUMIF($AP$2:$AY$2,"&lt;"&amp;AX$2,$AP177:$AY177)))</f>
        <v>0</v>
      </c>
      <c r="BI177" s="0" t="n">
        <f aca="false">MAX(0,MIN(AY177,$BT177-SUMIF($AP$2:$AY$2,"&lt;"&amp;AY$2,$AP177:$AY177)))</f>
        <v>0</v>
      </c>
      <c r="BJ177" s="0" t="n">
        <f aca="false">ROUND(V177-AF177-AZ177,2)</f>
        <v>0</v>
      </c>
      <c r="BK177" s="0" t="n">
        <f aca="false">ROUND(W177-AG177-BA177,2)</f>
        <v>0</v>
      </c>
      <c r="BL177" s="0" t="n">
        <f aca="false">ROUND(X177-AH177-BB177,2)</f>
        <v>0</v>
      </c>
      <c r="BM177" s="0" t="n">
        <f aca="false">ROUND(Y177-AI177-BC177,2)</f>
        <v>0</v>
      </c>
      <c r="BN177" s="0" t="n">
        <f aca="false">ROUND(Z177-AJ177-BD177,2)</f>
        <v>0</v>
      </c>
      <c r="BO177" s="0" t="n">
        <f aca="false">ROUND(AA177-AK177-BE177,2)</f>
        <v>0</v>
      </c>
      <c r="BP177" s="0" t="n">
        <f aca="false">ROUND(AB177-AL177-BF177,2)</f>
        <v>0</v>
      </c>
      <c r="BQ177" s="0" t="n">
        <f aca="false">ROUND(AC177-AM177-BG177,2)</f>
        <v>0</v>
      </c>
      <c r="BR177" s="0" t="n">
        <f aca="false">ROUND(AD177-AN177-BH177,2)</f>
        <v>0</v>
      </c>
      <c r="BS177" s="0" t="n">
        <f aca="false">ROUND(AE177-AO177-BI177,2)</f>
        <v>0</v>
      </c>
      <c r="BT177" s="0" t="n">
        <f aca="false">MAX(0,Plan!$C$4-SUM(AF177:AO177))</f>
        <v>650</v>
      </c>
      <c r="BU177" s="0" t="n">
        <f aca="false">ROUND(SUM(BJ177:BS177),2)</f>
        <v>0</v>
      </c>
      <c r="BV177" s="0" t="n">
        <f aca="false">SUM(AF177:AO177)+SUM(AZ177:BI177)</f>
        <v>0</v>
      </c>
      <c r="BW177" s="0" t="n">
        <f aca="false">SUM(L177:U177)</f>
        <v>0</v>
      </c>
    </row>
    <row r="178" customFormat="false" ht="15" hidden="false" customHeight="false" outlineLevel="0" collapsed="false">
      <c r="A178" s="0" t="n">
        <v>173</v>
      </c>
      <c r="B178" s="0" t="n">
        <f aca="false">BJ177</f>
        <v>0</v>
      </c>
      <c r="C178" s="0" t="n">
        <f aca="false">BK177</f>
        <v>0</v>
      </c>
      <c r="D178" s="0" t="n">
        <f aca="false">BL177</f>
        <v>0</v>
      </c>
      <c r="E178" s="0" t="n">
        <f aca="false">BM177</f>
        <v>0</v>
      </c>
      <c r="F178" s="0" t="n">
        <f aca="false">BN177</f>
        <v>0</v>
      </c>
      <c r="G178" s="0" t="n">
        <f aca="false">BO177</f>
        <v>0</v>
      </c>
      <c r="H178" s="0" t="n">
        <f aca="false">BP177</f>
        <v>0</v>
      </c>
      <c r="I178" s="0" t="n">
        <f aca="false">BQ177</f>
        <v>0</v>
      </c>
      <c r="J178" s="0" t="n">
        <f aca="false">BR177</f>
        <v>0</v>
      </c>
      <c r="K178" s="0" t="n">
        <f aca="false">BS177</f>
        <v>0</v>
      </c>
      <c r="L178" s="0" t="n">
        <f aca="false">ROUND(B178*N(Debts!$D$5)/12,2)</f>
        <v>0</v>
      </c>
      <c r="M178" s="0" t="n">
        <f aca="false">ROUND(C178*N(Debts!$D$6)/12,2)</f>
        <v>0</v>
      </c>
      <c r="N178" s="0" t="n">
        <f aca="false">ROUND(D178*N(Debts!$D$7)/12,2)</f>
        <v>0</v>
      </c>
      <c r="O178" s="0" t="n">
        <f aca="false">ROUND(E178*N(Debts!$D$8)/12,2)</f>
        <v>0</v>
      </c>
      <c r="P178" s="0" t="n">
        <f aca="false">ROUND(F178*N(Debts!$D$9)/12,2)</f>
        <v>0</v>
      </c>
      <c r="Q178" s="0" t="n">
        <f aca="false">ROUND(G178*N(Debts!$D$10)/12,2)</f>
        <v>0</v>
      </c>
      <c r="R178" s="0" t="n">
        <f aca="false">ROUND(H178*N(Debts!$D$11)/12,2)</f>
        <v>0</v>
      </c>
      <c r="S178" s="0" t="n">
        <f aca="false">ROUND(I178*N(Debts!$D$12)/12,2)</f>
        <v>0</v>
      </c>
      <c r="T178" s="0" t="n">
        <f aca="false">ROUND(J178*N(Debts!$D$13)/12,2)</f>
        <v>0</v>
      </c>
      <c r="U178" s="0" t="n">
        <f aca="false">ROUND(K178*N(Debts!$D$14)/12,2)</f>
        <v>0</v>
      </c>
      <c r="V178" s="0" t="n">
        <f aca="false">B178+L178</f>
        <v>0</v>
      </c>
      <c r="W178" s="0" t="n">
        <f aca="false">C178+M178</f>
        <v>0</v>
      </c>
      <c r="X178" s="0" t="n">
        <f aca="false">D178+N178</f>
        <v>0</v>
      </c>
      <c r="Y178" s="0" t="n">
        <f aca="false">E178+O178</f>
        <v>0</v>
      </c>
      <c r="Z178" s="0" t="n">
        <f aca="false">F178+P178</f>
        <v>0</v>
      </c>
      <c r="AA178" s="0" t="n">
        <f aca="false">G178+Q178</f>
        <v>0</v>
      </c>
      <c r="AB178" s="0" t="n">
        <f aca="false">H178+R178</f>
        <v>0</v>
      </c>
      <c r="AC178" s="0" t="n">
        <f aca="false">I178+S178</f>
        <v>0</v>
      </c>
      <c r="AD178" s="0" t="n">
        <f aca="false">J178+T178</f>
        <v>0</v>
      </c>
      <c r="AE178" s="0" t="n">
        <f aca="false">K178+U178</f>
        <v>0</v>
      </c>
      <c r="AF178" s="0" t="n">
        <f aca="false">MIN(N(Debts!$E$5),V178)</f>
        <v>0</v>
      </c>
      <c r="AG178" s="0" t="n">
        <f aca="false">MIN(N(Debts!$E$6),W178)</f>
        <v>0</v>
      </c>
      <c r="AH178" s="0" t="n">
        <f aca="false">MIN(N(Debts!$E$7),X178)</f>
        <v>0</v>
      </c>
      <c r="AI178" s="0" t="n">
        <f aca="false">MIN(N(Debts!$E$8),Y178)</f>
        <v>0</v>
      </c>
      <c r="AJ178" s="0" t="n">
        <f aca="false">MIN(N(Debts!$E$9),Z178)</f>
        <v>0</v>
      </c>
      <c r="AK178" s="0" t="n">
        <f aca="false">MIN(N(Debts!$E$10),AA178)</f>
        <v>0</v>
      </c>
      <c r="AL178" s="0" t="n">
        <f aca="false">MIN(N(Debts!$E$11),AB178)</f>
        <v>0</v>
      </c>
      <c r="AM178" s="0" t="n">
        <f aca="false">MIN(N(Debts!$E$12),AC178)</f>
        <v>0</v>
      </c>
      <c r="AN178" s="0" t="n">
        <f aca="false">MIN(N(Debts!$E$13),AD178)</f>
        <v>0</v>
      </c>
      <c r="AO178" s="0" t="n">
        <f aca="false">MIN(N(Debts!$E$14),AE178)</f>
        <v>0</v>
      </c>
      <c r="AP178" s="0" t="n">
        <f aca="false">V178-AF178</f>
        <v>0</v>
      </c>
      <c r="AQ178" s="0" t="n">
        <f aca="false">W178-AG178</f>
        <v>0</v>
      </c>
      <c r="AR178" s="0" t="n">
        <f aca="false">X178-AH178</f>
        <v>0</v>
      </c>
      <c r="AS178" s="0" t="n">
        <f aca="false">Y178-AI178</f>
        <v>0</v>
      </c>
      <c r="AT178" s="0" t="n">
        <f aca="false">Z178-AJ178</f>
        <v>0</v>
      </c>
      <c r="AU178" s="0" t="n">
        <f aca="false">AA178-AK178</f>
        <v>0</v>
      </c>
      <c r="AV178" s="0" t="n">
        <f aca="false">AB178-AL178</f>
        <v>0</v>
      </c>
      <c r="AW178" s="0" t="n">
        <f aca="false">AC178-AM178</f>
        <v>0</v>
      </c>
      <c r="AX178" s="0" t="n">
        <f aca="false">AD178-AN178</f>
        <v>0</v>
      </c>
      <c r="AY178" s="0" t="n">
        <f aca="false">AE178-AO178</f>
        <v>0</v>
      </c>
      <c r="AZ178" s="0" t="n">
        <f aca="false">MAX(0,MIN(AP178,$BT178-SUMIF($AP$2:$AY$2,"&lt;"&amp;AP$2,$AP178:$AY178)))</f>
        <v>0</v>
      </c>
      <c r="BA178" s="0" t="n">
        <f aca="false">MAX(0,MIN(AQ178,$BT178-SUMIF($AP$2:$AY$2,"&lt;"&amp;AQ$2,$AP178:$AY178)))</f>
        <v>0</v>
      </c>
      <c r="BB178" s="0" t="n">
        <f aca="false">MAX(0,MIN(AR178,$BT178-SUMIF($AP$2:$AY$2,"&lt;"&amp;AR$2,$AP178:$AY178)))</f>
        <v>0</v>
      </c>
      <c r="BC178" s="0" t="n">
        <f aca="false">MAX(0,MIN(AS178,$BT178-SUMIF($AP$2:$AY$2,"&lt;"&amp;AS$2,$AP178:$AY178)))</f>
        <v>0</v>
      </c>
      <c r="BD178" s="0" t="n">
        <f aca="false">MAX(0,MIN(AT178,$BT178-SUMIF($AP$2:$AY$2,"&lt;"&amp;AT$2,$AP178:$AY178)))</f>
        <v>0</v>
      </c>
      <c r="BE178" s="0" t="n">
        <f aca="false">MAX(0,MIN(AU178,$BT178-SUMIF($AP$2:$AY$2,"&lt;"&amp;AU$2,$AP178:$AY178)))</f>
        <v>0</v>
      </c>
      <c r="BF178" s="0" t="n">
        <f aca="false">MAX(0,MIN(AV178,$BT178-SUMIF($AP$2:$AY$2,"&lt;"&amp;AV$2,$AP178:$AY178)))</f>
        <v>0</v>
      </c>
      <c r="BG178" s="0" t="n">
        <f aca="false">MAX(0,MIN(AW178,$BT178-SUMIF($AP$2:$AY$2,"&lt;"&amp;AW$2,$AP178:$AY178)))</f>
        <v>0</v>
      </c>
      <c r="BH178" s="0" t="n">
        <f aca="false">MAX(0,MIN(AX178,$BT178-SUMIF($AP$2:$AY$2,"&lt;"&amp;AX$2,$AP178:$AY178)))</f>
        <v>0</v>
      </c>
      <c r="BI178" s="0" t="n">
        <f aca="false">MAX(0,MIN(AY178,$BT178-SUMIF($AP$2:$AY$2,"&lt;"&amp;AY$2,$AP178:$AY178)))</f>
        <v>0</v>
      </c>
      <c r="BJ178" s="0" t="n">
        <f aca="false">ROUND(V178-AF178-AZ178,2)</f>
        <v>0</v>
      </c>
      <c r="BK178" s="0" t="n">
        <f aca="false">ROUND(W178-AG178-BA178,2)</f>
        <v>0</v>
      </c>
      <c r="BL178" s="0" t="n">
        <f aca="false">ROUND(X178-AH178-BB178,2)</f>
        <v>0</v>
      </c>
      <c r="BM178" s="0" t="n">
        <f aca="false">ROUND(Y178-AI178-BC178,2)</f>
        <v>0</v>
      </c>
      <c r="BN178" s="0" t="n">
        <f aca="false">ROUND(Z178-AJ178-BD178,2)</f>
        <v>0</v>
      </c>
      <c r="BO178" s="0" t="n">
        <f aca="false">ROUND(AA178-AK178-BE178,2)</f>
        <v>0</v>
      </c>
      <c r="BP178" s="0" t="n">
        <f aca="false">ROUND(AB178-AL178-BF178,2)</f>
        <v>0</v>
      </c>
      <c r="BQ178" s="0" t="n">
        <f aca="false">ROUND(AC178-AM178-BG178,2)</f>
        <v>0</v>
      </c>
      <c r="BR178" s="0" t="n">
        <f aca="false">ROUND(AD178-AN178-BH178,2)</f>
        <v>0</v>
      </c>
      <c r="BS178" s="0" t="n">
        <f aca="false">ROUND(AE178-AO178-BI178,2)</f>
        <v>0</v>
      </c>
      <c r="BT178" s="0" t="n">
        <f aca="false">MAX(0,Plan!$C$4-SUM(AF178:AO178))</f>
        <v>650</v>
      </c>
      <c r="BU178" s="0" t="n">
        <f aca="false">ROUND(SUM(BJ178:BS178),2)</f>
        <v>0</v>
      </c>
      <c r="BV178" s="0" t="n">
        <f aca="false">SUM(AF178:AO178)+SUM(AZ178:BI178)</f>
        <v>0</v>
      </c>
      <c r="BW178" s="0" t="n">
        <f aca="false">SUM(L178:U178)</f>
        <v>0</v>
      </c>
    </row>
    <row r="179" customFormat="false" ht="15" hidden="false" customHeight="false" outlineLevel="0" collapsed="false">
      <c r="A179" s="0" t="n">
        <v>174</v>
      </c>
      <c r="B179" s="0" t="n">
        <f aca="false">BJ178</f>
        <v>0</v>
      </c>
      <c r="C179" s="0" t="n">
        <f aca="false">BK178</f>
        <v>0</v>
      </c>
      <c r="D179" s="0" t="n">
        <f aca="false">BL178</f>
        <v>0</v>
      </c>
      <c r="E179" s="0" t="n">
        <f aca="false">BM178</f>
        <v>0</v>
      </c>
      <c r="F179" s="0" t="n">
        <f aca="false">BN178</f>
        <v>0</v>
      </c>
      <c r="G179" s="0" t="n">
        <f aca="false">BO178</f>
        <v>0</v>
      </c>
      <c r="H179" s="0" t="n">
        <f aca="false">BP178</f>
        <v>0</v>
      </c>
      <c r="I179" s="0" t="n">
        <f aca="false">BQ178</f>
        <v>0</v>
      </c>
      <c r="J179" s="0" t="n">
        <f aca="false">BR178</f>
        <v>0</v>
      </c>
      <c r="K179" s="0" t="n">
        <f aca="false">BS178</f>
        <v>0</v>
      </c>
      <c r="L179" s="0" t="n">
        <f aca="false">ROUND(B179*N(Debts!$D$5)/12,2)</f>
        <v>0</v>
      </c>
      <c r="M179" s="0" t="n">
        <f aca="false">ROUND(C179*N(Debts!$D$6)/12,2)</f>
        <v>0</v>
      </c>
      <c r="N179" s="0" t="n">
        <f aca="false">ROUND(D179*N(Debts!$D$7)/12,2)</f>
        <v>0</v>
      </c>
      <c r="O179" s="0" t="n">
        <f aca="false">ROUND(E179*N(Debts!$D$8)/12,2)</f>
        <v>0</v>
      </c>
      <c r="P179" s="0" t="n">
        <f aca="false">ROUND(F179*N(Debts!$D$9)/12,2)</f>
        <v>0</v>
      </c>
      <c r="Q179" s="0" t="n">
        <f aca="false">ROUND(G179*N(Debts!$D$10)/12,2)</f>
        <v>0</v>
      </c>
      <c r="R179" s="0" t="n">
        <f aca="false">ROUND(H179*N(Debts!$D$11)/12,2)</f>
        <v>0</v>
      </c>
      <c r="S179" s="0" t="n">
        <f aca="false">ROUND(I179*N(Debts!$D$12)/12,2)</f>
        <v>0</v>
      </c>
      <c r="T179" s="0" t="n">
        <f aca="false">ROUND(J179*N(Debts!$D$13)/12,2)</f>
        <v>0</v>
      </c>
      <c r="U179" s="0" t="n">
        <f aca="false">ROUND(K179*N(Debts!$D$14)/12,2)</f>
        <v>0</v>
      </c>
      <c r="V179" s="0" t="n">
        <f aca="false">B179+L179</f>
        <v>0</v>
      </c>
      <c r="W179" s="0" t="n">
        <f aca="false">C179+M179</f>
        <v>0</v>
      </c>
      <c r="X179" s="0" t="n">
        <f aca="false">D179+N179</f>
        <v>0</v>
      </c>
      <c r="Y179" s="0" t="n">
        <f aca="false">E179+O179</f>
        <v>0</v>
      </c>
      <c r="Z179" s="0" t="n">
        <f aca="false">F179+P179</f>
        <v>0</v>
      </c>
      <c r="AA179" s="0" t="n">
        <f aca="false">G179+Q179</f>
        <v>0</v>
      </c>
      <c r="AB179" s="0" t="n">
        <f aca="false">H179+R179</f>
        <v>0</v>
      </c>
      <c r="AC179" s="0" t="n">
        <f aca="false">I179+S179</f>
        <v>0</v>
      </c>
      <c r="AD179" s="0" t="n">
        <f aca="false">J179+T179</f>
        <v>0</v>
      </c>
      <c r="AE179" s="0" t="n">
        <f aca="false">K179+U179</f>
        <v>0</v>
      </c>
      <c r="AF179" s="0" t="n">
        <f aca="false">MIN(N(Debts!$E$5),V179)</f>
        <v>0</v>
      </c>
      <c r="AG179" s="0" t="n">
        <f aca="false">MIN(N(Debts!$E$6),W179)</f>
        <v>0</v>
      </c>
      <c r="AH179" s="0" t="n">
        <f aca="false">MIN(N(Debts!$E$7),X179)</f>
        <v>0</v>
      </c>
      <c r="AI179" s="0" t="n">
        <f aca="false">MIN(N(Debts!$E$8),Y179)</f>
        <v>0</v>
      </c>
      <c r="AJ179" s="0" t="n">
        <f aca="false">MIN(N(Debts!$E$9),Z179)</f>
        <v>0</v>
      </c>
      <c r="AK179" s="0" t="n">
        <f aca="false">MIN(N(Debts!$E$10),AA179)</f>
        <v>0</v>
      </c>
      <c r="AL179" s="0" t="n">
        <f aca="false">MIN(N(Debts!$E$11),AB179)</f>
        <v>0</v>
      </c>
      <c r="AM179" s="0" t="n">
        <f aca="false">MIN(N(Debts!$E$12),AC179)</f>
        <v>0</v>
      </c>
      <c r="AN179" s="0" t="n">
        <f aca="false">MIN(N(Debts!$E$13),AD179)</f>
        <v>0</v>
      </c>
      <c r="AO179" s="0" t="n">
        <f aca="false">MIN(N(Debts!$E$14),AE179)</f>
        <v>0</v>
      </c>
      <c r="AP179" s="0" t="n">
        <f aca="false">V179-AF179</f>
        <v>0</v>
      </c>
      <c r="AQ179" s="0" t="n">
        <f aca="false">W179-AG179</f>
        <v>0</v>
      </c>
      <c r="AR179" s="0" t="n">
        <f aca="false">X179-AH179</f>
        <v>0</v>
      </c>
      <c r="AS179" s="0" t="n">
        <f aca="false">Y179-AI179</f>
        <v>0</v>
      </c>
      <c r="AT179" s="0" t="n">
        <f aca="false">Z179-AJ179</f>
        <v>0</v>
      </c>
      <c r="AU179" s="0" t="n">
        <f aca="false">AA179-AK179</f>
        <v>0</v>
      </c>
      <c r="AV179" s="0" t="n">
        <f aca="false">AB179-AL179</f>
        <v>0</v>
      </c>
      <c r="AW179" s="0" t="n">
        <f aca="false">AC179-AM179</f>
        <v>0</v>
      </c>
      <c r="AX179" s="0" t="n">
        <f aca="false">AD179-AN179</f>
        <v>0</v>
      </c>
      <c r="AY179" s="0" t="n">
        <f aca="false">AE179-AO179</f>
        <v>0</v>
      </c>
      <c r="AZ179" s="0" t="n">
        <f aca="false">MAX(0,MIN(AP179,$BT179-SUMIF($AP$2:$AY$2,"&lt;"&amp;AP$2,$AP179:$AY179)))</f>
        <v>0</v>
      </c>
      <c r="BA179" s="0" t="n">
        <f aca="false">MAX(0,MIN(AQ179,$BT179-SUMIF($AP$2:$AY$2,"&lt;"&amp;AQ$2,$AP179:$AY179)))</f>
        <v>0</v>
      </c>
      <c r="BB179" s="0" t="n">
        <f aca="false">MAX(0,MIN(AR179,$BT179-SUMIF($AP$2:$AY$2,"&lt;"&amp;AR$2,$AP179:$AY179)))</f>
        <v>0</v>
      </c>
      <c r="BC179" s="0" t="n">
        <f aca="false">MAX(0,MIN(AS179,$BT179-SUMIF($AP$2:$AY$2,"&lt;"&amp;AS$2,$AP179:$AY179)))</f>
        <v>0</v>
      </c>
      <c r="BD179" s="0" t="n">
        <f aca="false">MAX(0,MIN(AT179,$BT179-SUMIF($AP$2:$AY$2,"&lt;"&amp;AT$2,$AP179:$AY179)))</f>
        <v>0</v>
      </c>
      <c r="BE179" s="0" t="n">
        <f aca="false">MAX(0,MIN(AU179,$BT179-SUMIF($AP$2:$AY$2,"&lt;"&amp;AU$2,$AP179:$AY179)))</f>
        <v>0</v>
      </c>
      <c r="BF179" s="0" t="n">
        <f aca="false">MAX(0,MIN(AV179,$BT179-SUMIF($AP$2:$AY$2,"&lt;"&amp;AV$2,$AP179:$AY179)))</f>
        <v>0</v>
      </c>
      <c r="BG179" s="0" t="n">
        <f aca="false">MAX(0,MIN(AW179,$BT179-SUMIF($AP$2:$AY$2,"&lt;"&amp;AW$2,$AP179:$AY179)))</f>
        <v>0</v>
      </c>
      <c r="BH179" s="0" t="n">
        <f aca="false">MAX(0,MIN(AX179,$BT179-SUMIF($AP$2:$AY$2,"&lt;"&amp;AX$2,$AP179:$AY179)))</f>
        <v>0</v>
      </c>
      <c r="BI179" s="0" t="n">
        <f aca="false">MAX(0,MIN(AY179,$BT179-SUMIF($AP$2:$AY$2,"&lt;"&amp;AY$2,$AP179:$AY179)))</f>
        <v>0</v>
      </c>
      <c r="BJ179" s="0" t="n">
        <f aca="false">ROUND(V179-AF179-AZ179,2)</f>
        <v>0</v>
      </c>
      <c r="BK179" s="0" t="n">
        <f aca="false">ROUND(W179-AG179-BA179,2)</f>
        <v>0</v>
      </c>
      <c r="BL179" s="0" t="n">
        <f aca="false">ROUND(X179-AH179-BB179,2)</f>
        <v>0</v>
      </c>
      <c r="BM179" s="0" t="n">
        <f aca="false">ROUND(Y179-AI179-BC179,2)</f>
        <v>0</v>
      </c>
      <c r="BN179" s="0" t="n">
        <f aca="false">ROUND(Z179-AJ179-BD179,2)</f>
        <v>0</v>
      </c>
      <c r="BO179" s="0" t="n">
        <f aca="false">ROUND(AA179-AK179-BE179,2)</f>
        <v>0</v>
      </c>
      <c r="BP179" s="0" t="n">
        <f aca="false">ROUND(AB179-AL179-BF179,2)</f>
        <v>0</v>
      </c>
      <c r="BQ179" s="0" t="n">
        <f aca="false">ROUND(AC179-AM179-BG179,2)</f>
        <v>0</v>
      </c>
      <c r="BR179" s="0" t="n">
        <f aca="false">ROUND(AD179-AN179-BH179,2)</f>
        <v>0</v>
      </c>
      <c r="BS179" s="0" t="n">
        <f aca="false">ROUND(AE179-AO179-BI179,2)</f>
        <v>0</v>
      </c>
      <c r="BT179" s="0" t="n">
        <f aca="false">MAX(0,Plan!$C$4-SUM(AF179:AO179))</f>
        <v>650</v>
      </c>
      <c r="BU179" s="0" t="n">
        <f aca="false">ROUND(SUM(BJ179:BS179),2)</f>
        <v>0</v>
      </c>
      <c r="BV179" s="0" t="n">
        <f aca="false">SUM(AF179:AO179)+SUM(AZ179:BI179)</f>
        <v>0</v>
      </c>
      <c r="BW179" s="0" t="n">
        <f aca="false">SUM(L179:U179)</f>
        <v>0</v>
      </c>
    </row>
    <row r="180" customFormat="false" ht="15" hidden="false" customHeight="false" outlineLevel="0" collapsed="false">
      <c r="A180" s="0" t="n">
        <v>175</v>
      </c>
      <c r="B180" s="0" t="n">
        <f aca="false">BJ179</f>
        <v>0</v>
      </c>
      <c r="C180" s="0" t="n">
        <f aca="false">BK179</f>
        <v>0</v>
      </c>
      <c r="D180" s="0" t="n">
        <f aca="false">BL179</f>
        <v>0</v>
      </c>
      <c r="E180" s="0" t="n">
        <f aca="false">BM179</f>
        <v>0</v>
      </c>
      <c r="F180" s="0" t="n">
        <f aca="false">BN179</f>
        <v>0</v>
      </c>
      <c r="G180" s="0" t="n">
        <f aca="false">BO179</f>
        <v>0</v>
      </c>
      <c r="H180" s="0" t="n">
        <f aca="false">BP179</f>
        <v>0</v>
      </c>
      <c r="I180" s="0" t="n">
        <f aca="false">BQ179</f>
        <v>0</v>
      </c>
      <c r="J180" s="0" t="n">
        <f aca="false">BR179</f>
        <v>0</v>
      </c>
      <c r="K180" s="0" t="n">
        <f aca="false">BS179</f>
        <v>0</v>
      </c>
      <c r="L180" s="0" t="n">
        <f aca="false">ROUND(B180*N(Debts!$D$5)/12,2)</f>
        <v>0</v>
      </c>
      <c r="M180" s="0" t="n">
        <f aca="false">ROUND(C180*N(Debts!$D$6)/12,2)</f>
        <v>0</v>
      </c>
      <c r="N180" s="0" t="n">
        <f aca="false">ROUND(D180*N(Debts!$D$7)/12,2)</f>
        <v>0</v>
      </c>
      <c r="O180" s="0" t="n">
        <f aca="false">ROUND(E180*N(Debts!$D$8)/12,2)</f>
        <v>0</v>
      </c>
      <c r="P180" s="0" t="n">
        <f aca="false">ROUND(F180*N(Debts!$D$9)/12,2)</f>
        <v>0</v>
      </c>
      <c r="Q180" s="0" t="n">
        <f aca="false">ROUND(G180*N(Debts!$D$10)/12,2)</f>
        <v>0</v>
      </c>
      <c r="R180" s="0" t="n">
        <f aca="false">ROUND(H180*N(Debts!$D$11)/12,2)</f>
        <v>0</v>
      </c>
      <c r="S180" s="0" t="n">
        <f aca="false">ROUND(I180*N(Debts!$D$12)/12,2)</f>
        <v>0</v>
      </c>
      <c r="T180" s="0" t="n">
        <f aca="false">ROUND(J180*N(Debts!$D$13)/12,2)</f>
        <v>0</v>
      </c>
      <c r="U180" s="0" t="n">
        <f aca="false">ROUND(K180*N(Debts!$D$14)/12,2)</f>
        <v>0</v>
      </c>
      <c r="V180" s="0" t="n">
        <f aca="false">B180+L180</f>
        <v>0</v>
      </c>
      <c r="W180" s="0" t="n">
        <f aca="false">C180+M180</f>
        <v>0</v>
      </c>
      <c r="X180" s="0" t="n">
        <f aca="false">D180+N180</f>
        <v>0</v>
      </c>
      <c r="Y180" s="0" t="n">
        <f aca="false">E180+O180</f>
        <v>0</v>
      </c>
      <c r="Z180" s="0" t="n">
        <f aca="false">F180+P180</f>
        <v>0</v>
      </c>
      <c r="AA180" s="0" t="n">
        <f aca="false">G180+Q180</f>
        <v>0</v>
      </c>
      <c r="AB180" s="0" t="n">
        <f aca="false">H180+R180</f>
        <v>0</v>
      </c>
      <c r="AC180" s="0" t="n">
        <f aca="false">I180+S180</f>
        <v>0</v>
      </c>
      <c r="AD180" s="0" t="n">
        <f aca="false">J180+T180</f>
        <v>0</v>
      </c>
      <c r="AE180" s="0" t="n">
        <f aca="false">K180+U180</f>
        <v>0</v>
      </c>
      <c r="AF180" s="0" t="n">
        <f aca="false">MIN(N(Debts!$E$5),V180)</f>
        <v>0</v>
      </c>
      <c r="AG180" s="0" t="n">
        <f aca="false">MIN(N(Debts!$E$6),W180)</f>
        <v>0</v>
      </c>
      <c r="AH180" s="0" t="n">
        <f aca="false">MIN(N(Debts!$E$7),X180)</f>
        <v>0</v>
      </c>
      <c r="AI180" s="0" t="n">
        <f aca="false">MIN(N(Debts!$E$8),Y180)</f>
        <v>0</v>
      </c>
      <c r="AJ180" s="0" t="n">
        <f aca="false">MIN(N(Debts!$E$9),Z180)</f>
        <v>0</v>
      </c>
      <c r="AK180" s="0" t="n">
        <f aca="false">MIN(N(Debts!$E$10),AA180)</f>
        <v>0</v>
      </c>
      <c r="AL180" s="0" t="n">
        <f aca="false">MIN(N(Debts!$E$11),AB180)</f>
        <v>0</v>
      </c>
      <c r="AM180" s="0" t="n">
        <f aca="false">MIN(N(Debts!$E$12),AC180)</f>
        <v>0</v>
      </c>
      <c r="AN180" s="0" t="n">
        <f aca="false">MIN(N(Debts!$E$13),AD180)</f>
        <v>0</v>
      </c>
      <c r="AO180" s="0" t="n">
        <f aca="false">MIN(N(Debts!$E$14),AE180)</f>
        <v>0</v>
      </c>
      <c r="AP180" s="0" t="n">
        <f aca="false">V180-AF180</f>
        <v>0</v>
      </c>
      <c r="AQ180" s="0" t="n">
        <f aca="false">W180-AG180</f>
        <v>0</v>
      </c>
      <c r="AR180" s="0" t="n">
        <f aca="false">X180-AH180</f>
        <v>0</v>
      </c>
      <c r="AS180" s="0" t="n">
        <f aca="false">Y180-AI180</f>
        <v>0</v>
      </c>
      <c r="AT180" s="0" t="n">
        <f aca="false">Z180-AJ180</f>
        <v>0</v>
      </c>
      <c r="AU180" s="0" t="n">
        <f aca="false">AA180-AK180</f>
        <v>0</v>
      </c>
      <c r="AV180" s="0" t="n">
        <f aca="false">AB180-AL180</f>
        <v>0</v>
      </c>
      <c r="AW180" s="0" t="n">
        <f aca="false">AC180-AM180</f>
        <v>0</v>
      </c>
      <c r="AX180" s="0" t="n">
        <f aca="false">AD180-AN180</f>
        <v>0</v>
      </c>
      <c r="AY180" s="0" t="n">
        <f aca="false">AE180-AO180</f>
        <v>0</v>
      </c>
      <c r="AZ180" s="0" t="n">
        <f aca="false">MAX(0,MIN(AP180,$BT180-SUMIF($AP$2:$AY$2,"&lt;"&amp;AP$2,$AP180:$AY180)))</f>
        <v>0</v>
      </c>
      <c r="BA180" s="0" t="n">
        <f aca="false">MAX(0,MIN(AQ180,$BT180-SUMIF($AP$2:$AY$2,"&lt;"&amp;AQ$2,$AP180:$AY180)))</f>
        <v>0</v>
      </c>
      <c r="BB180" s="0" t="n">
        <f aca="false">MAX(0,MIN(AR180,$BT180-SUMIF($AP$2:$AY$2,"&lt;"&amp;AR$2,$AP180:$AY180)))</f>
        <v>0</v>
      </c>
      <c r="BC180" s="0" t="n">
        <f aca="false">MAX(0,MIN(AS180,$BT180-SUMIF($AP$2:$AY$2,"&lt;"&amp;AS$2,$AP180:$AY180)))</f>
        <v>0</v>
      </c>
      <c r="BD180" s="0" t="n">
        <f aca="false">MAX(0,MIN(AT180,$BT180-SUMIF($AP$2:$AY$2,"&lt;"&amp;AT$2,$AP180:$AY180)))</f>
        <v>0</v>
      </c>
      <c r="BE180" s="0" t="n">
        <f aca="false">MAX(0,MIN(AU180,$BT180-SUMIF($AP$2:$AY$2,"&lt;"&amp;AU$2,$AP180:$AY180)))</f>
        <v>0</v>
      </c>
      <c r="BF180" s="0" t="n">
        <f aca="false">MAX(0,MIN(AV180,$BT180-SUMIF($AP$2:$AY$2,"&lt;"&amp;AV$2,$AP180:$AY180)))</f>
        <v>0</v>
      </c>
      <c r="BG180" s="0" t="n">
        <f aca="false">MAX(0,MIN(AW180,$BT180-SUMIF($AP$2:$AY$2,"&lt;"&amp;AW$2,$AP180:$AY180)))</f>
        <v>0</v>
      </c>
      <c r="BH180" s="0" t="n">
        <f aca="false">MAX(0,MIN(AX180,$BT180-SUMIF($AP$2:$AY$2,"&lt;"&amp;AX$2,$AP180:$AY180)))</f>
        <v>0</v>
      </c>
      <c r="BI180" s="0" t="n">
        <f aca="false">MAX(0,MIN(AY180,$BT180-SUMIF($AP$2:$AY$2,"&lt;"&amp;AY$2,$AP180:$AY180)))</f>
        <v>0</v>
      </c>
      <c r="BJ180" s="0" t="n">
        <f aca="false">ROUND(V180-AF180-AZ180,2)</f>
        <v>0</v>
      </c>
      <c r="BK180" s="0" t="n">
        <f aca="false">ROUND(W180-AG180-BA180,2)</f>
        <v>0</v>
      </c>
      <c r="BL180" s="0" t="n">
        <f aca="false">ROUND(X180-AH180-BB180,2)</f>
        <v>0</v>
      </c>
      <c r="BM180" s="0" t="n">
        <f aca="false">ROUND(Y180-AI180-BC180,2)</f>
        <v>0</v>
      </c>
      <c r="BN180" s="0" t="n">
        <f aca="false">ROUND(Z180-AJ180-BD180,2)</f>
        <v>0</v>
      </c>
      <c r="BO180" s="0" t="n">
        <f aca="false">ROUND(AA180-AK180-BE180,2)</f>
        <v>0</v>
      </c>
      <c r="BP180" s="0" t="n">
        <f aca="false">ROUND(AB180-AL180-BF180,2)</f>
        <v>0</v>
      </c>
      <c r="BQ180" s="0" t="n">
        <f aca="false">ROUND(AC180-AM180-BG180,2)</f>
        <v>0</v>
      </c>
      <c r="BR180" s="0" t="n">
        <f aca="false">ROUND(AD180-AN180-BH180,2)</f>
        <v>0</v>
      </c>
      <c r="BS180" s="0" t="n">
        <f aca="false">ROUND(AE180-AO180-BI180,2)</f>
        <v>0</v>
      </c>
      <c r="BT180" s="0" t="n">
        <f aca="false">MAX(0,Plan!$C$4-SUM(AF180:AO180))</f>
        <v>650</v>
      </c>
      <c r="BU180" s="0" t="n">
        <f aca="false">ROUND(SUM(BJ180:BS180),2)</f>
        <v>0</v>
      </c>
      <c r="BV180" s="0" t="n">
        <f aca="false">SUM(AF180:AO180)+SUM(AZ180:BI180)</f>
        <v>0</v>
      </c>
      <c r="BW180" s="0" t="n">
        <f aca="false">SUM(L180:U180)</f>
        <v>0</v>
      </c>
    </row>
    <row r="181" customFormat="false" ht="15" hidden="false" customHeight="false" outlineLevel="0" collapsed="false">
      <c r="A181" s="0" t="n">
        <v>176</v>
      </c>
      <c r="B181" s="0" t="n">
        <f aca="false">BJ180</f>
        <v>0</v>
      </c>
      <c r="C181" s="0" t="n">
        <f aca="false">BK180</f>
        <v>0</v>
      </c>
      <c r="D181" s="0" t="n">
        <f aca="false">BL180</f>
        <v>0</v>
      </c>
      <c r="E181" s="0" t="n">
        <f aca="false">BM180</f>
        <v>0</v>
      </c>
      <c r="F181" s="0" t="n">
        <f aca="false">BN180</f>
        <v>0</v>
      </c>
      <c r="G181" s="0" t="n">
        <f aca="false">BO180</f>
        <v>0</v>
      </c>
      <c r="H181" s="0" t="n">
        <f aca="false">BP180</f>
        <v>0</v>
      </c>
      <c r="I181" s="0" t="n">
        <f aca="false">BQ180</f>
        <v>0</v>
      </c>
      <c r="J181" s="0" t="n">
        <f aca="false">BR180</f>
        <v>0</v>
      </c>
      <c r="K181" s="0" t="n">
        <f aca="false">BS180</f>
        <v>0</v>
      </c>
      <c r="L181" s="0" t="n">
        <f aca="false">ROUND(B181*N(Debts!$D$5)/12,2)</f>
        <v>0</v>
      </c>
      <c r="M181" s="0" t="n">
        <f aca="false">ROUND(C181*N(Debts!$D$6)/12,2)</f>
        <v>0</v>
      </c>
      <c r="N181" s="0" t="n">
        <f aca="false">ROUND(D181*N(Debts!$D$7)/12,2)</f>
        <v>0</v>
      </c>
      <c r="O181" s="0" t="n">
        <f aca="false">ROUND(E181*N(Debts!$D$8)/12,2)</f>
        <v>0</v>
      </c>
      <c r="P181" s="0" t="n">
        <f aca="false">ROUND(F181*N(Debts!$D$9)/12,2)</f>
        <v>0</v>
      </c>
      <c r="Q181" s="0" t="n">
        <f aca="false">ROUND(G181*N(Debts!$D$10)/12,2)</f>
        <v>0</v>
      </c>
      <c r="R181" s="0" t="n">
        <f aca="false">ROUND(H181*N(Debts!$D$11)/12,2)</f>
        <v>0</v>
      </c>
      <c r="S181" s="0" t="n">
        <f aca="false">ROUND(I181*N(Debts!$D$12)/12,2)</f>
        <v>0</v>
      </c>
      <c r="T181" s="0" t="n">
        <f aca="false">ROUND(J181*N(Debts!$D$13)/12,2)</f>
        <v>0</v>
      </c>
      <c r="U181" s="0" t="n">
        <f aca="false">ROUND(K181*N(Debts!$D$14)/12,2)</f>
        <v>0</v>
      </c>
      <c r="V181" s="0" t="n">
        <f aca="false">B181+L181</f>
        <v>0</v>
      </c>
      <c r="W181" s="0" t="n">
        <f aca="false">C181+M181</f>
        <v>0</v>
      </c>
      <c r="X181" s="0" t="n">
        <f aca="false">D181+N181</f>
        <v>0</v>
      </c>
      <c r="Y181" s="0" t="n">
        <f aca="false">E181+O181</f>
        <v>0</v>
      </c>
      <c r="Z181" s="0" t="n">
        <f aca="false">F181+P181</f>
        <v>0</v>
      </c>
      <c r="AA181" s="0" t="n">
        <f aca="false">G181+Q181</f>
        <v>0</v>
      </c>
      <c r="AB181" s="0" t="n">
        <f aca="false">H181+R181</f>
        <v>0</v>
      </c>
      <c r="AC181" s="0" t="n">
        <f aca="false">I181+S181</f>
        <v>0</v>
      </c>
      <c r="AD181" s="0" t="n">
        <f aca="false">J181+T181</f>
        <v>0</v>
      </c>
      <c r="AE181" s="0" t="n">
        <f aca="false">K181+U181</f>
        <v>0</v>
      </c>
      <c r="AF181" s="0" t="n">
        <f aca="false">MIN(N(Debts!$E$5),V181)</f>
        <v>0</v>
      </c>
      <c r="AG181" s="0" t="n">
        <f aca="false">MIN(N(Debts!$E$6),W181)</f>
        <v>0</v>
      </c>
      <c r="AH181" s="0" t="n">
        <f aca="false">MIN(N(Debts!$E$7),X181)</f>
        <v>0</v>
      </c>
      <c r="AI181" s="0" t="n">
        <f aca="false">MIN(N(Debts!$E$8),Y181)</f>
        <v>0</v>
      </c>
      <c r="AJ181" s="0" t="n">
        <f aca="false">MIN(N(Debts!$E$9),Z181)</f>
        <v>0</v>
      </c>
      <c r="AK181" s="0" t="n">
        <f aca="false">MIN(N(Debts!$E$10),AA181)</f>
        <v>0</v>
      </c>
      <c r="AL181" s="0" t="n">
        <f aca="false">MIN(N(Debts!$E$11),AB181)</f>
        <v>0</v>
      </c>
      <c r="AM181" s="0" t="n">
        <f aca="false">MIN(N(Debts!$E$12),AC181)</f>
        <v>0</v>
      </c>
      <c r="AN181" s="0" t="n">
        <f aca="false">MIN(N(Debts!$E$13),AD181)</f>
        <v>0</v>
      </c>
      <c r="AO181" s="0" t="n">
        <f aca="false">MIN(N(Debts!$E$14),AE181)</f>
        <v>0</v>
      </c>
      <c r="AP181" s="0" t="n">
        <f aca="false">V181-AF181</f>
        <v>0</v>
      </c>
      <c r="AQ181" s="0" t="n">
        <f aca="false">W181-AG181</f>
        <v>0</v>
      </c>
      <c r="AR181" s="0" t="n">
        <f aca="false">X181-AH181</f>
        <v>0</v>
      </c>
      <c r="AS181" s="0" t="n">
        <f aca="false">Y181-AI181</f>
        <v>0</v>
      </c>
      <c r="AT181" s="0" t="n">
        <f aca="false">Z181-AJ181</f>
        <v>0</v>
      </c>
      <c r="AU181" s="0" t="n">
        <f aca="false">AA181-AK181</f>
        <v>0</v>
      </c>
      <c r="AV181" s="0" t="n">
        <f aca="false">AB181-AL181</f>
        <v>0</v>
      </c>
      <c r="AW181" s="0" t="n">
        <f aca="false">AC181-AM181</f>
        <v>0</v>
      </c>
      <c r="AX181" s="0" t="n">
        <f aca="false">AD181-AN181</f>
        <v>0</v>
      </c>
      <c r="AY181" s="0" t="n">
        <f aca="false">AE181-AO181</f>
        <v>0</v>
      </c>
      <c r="AZ181" s="0" t="n">
        <f aca="false">MAX(0,MIN(AP181,$BT181-SUMIF($AP$2:$AY$2,"&lt;"&amp;AP$2,$AP181:$AY181)))</f>
        <v>0</v>
      </c>
      <c r="BA181" s="0" t="n">
        <f aca="false">MAX(0,MIN(AQ181,$BT181-SUMIF($AP$2:$AY$2,"&lt;"&amp;AQ$2,$AP181:$AY181)))</f>
        <v>0</v>
      </c>
      <c r="BB181" s="0" t="n">
        <f aca="false">MAX(0,MIN(AR181,$BT181-SUMIF($AP$2:$AY$2,"&lt;"&amp;AR$2,$AP181:$AY181)))</f>
        <v>0</v>
      </c>
      <c r="BC181" s="0" t="n">
        <f aca="false">MAX(0,MIN(AS181,$BT181-SUMIF($AP$2:$AY$2,"&lt;"&amp;AS$2,$AP181:$AY181)))</f>
        <v>0</v>
      </c>
      <c r="BD181" s="0" t="n">
        <f aca="false">MAX(0,MIN(AT181,$BT181-SUMIF($AP$2:$AY$2,"&lt;"&amp;AT$2,$AP181:$AY181)))</f>
        <v>0</v>
      </c>
      <c r="BE181" s="0" t="n">
        <f aca="false">MAX(0,MIN(AU181,$BT181-SUMIF($AP$2:$AY$2,"&lt;"&amp;AU$2,$AP181:$AY181)))</f>
        <v>0</v>
      </c>
      <c r="BF181" s="0" t="n">
        <f aca="false">MAX(0,MIN(AV181,$BT181-SUMIF($AP$2:$AY$2,"&lt;"&amp;AV$2,$AP181:$AY181)))</f>
        <v>0</v>
      </c>
      <c r="BG181" s="0" t="n">
        <f aca="false">MAX(0,MIN(AW181,$BT181-SUMIF($AP$2:$AY$2,"&lt;"&amp;AW$2,$AP181:$AY181)))</f>
        <v>0</v>
      </c>
      <c r="BH181" s="0" t="n">
        <f aca="false">MAX(0,MIN(AX181,$BT181-SUMIF($AP$2:$AY$2,"&lt;"&amp;AX$2,$AP181:$AY181)))</f>
        <v>0</v>
      </c>
      <c r="BI181" s="0" t="n">
        <f aca="false">MAX(0,MIN(AY181,$BT181-SUMIF($AP$2:$AY$2,"&lt;"&amp;AY$2,$AP181:$AY181)))</f>
        <v>0</v>
      </c>
      <c r="BJ181" s="0" t="n">
        <f aca="false">ROUND(V181-AF181-AZ181,2)</f>
        <v>0</v>
      </c>
      <c r="BK181" s="0" t="n">
        <f aca="false">ROUND(W181-AG181-BA181,2)</f>
        <v>0</v>
      </c>
      <c r="BL181" s="0" t="n">
        <f aca="false">ROUND(X181-AH181-BB181,2)</f>
        <v>0</v>
      </c>
      <c r="BM181" s="0" t="n">
        <f aca="false">ROUND(Y181-AI181-BC181,2)</f>
        <v>0</v>
      </c>
      <c r="BN181" s="0" t="n">
        <f aca="false">ROUND(Z181-AJ181-BD181,2)</f>
        <v>0</v>
      </c>
      <c r="BO181" s="0" t="n">
        <f aca="false">ROUND(AA181-AK181-BE181,2)</f>
        <v>0</v>
      </c>
      <c r="BP181" s="0" t="n">
        <f aca="false">ROUND(AB181-AL181-BF181,2)</f>
        <v>0</v>
      </c>
      <c r="BQ181" s="0" t="n">
        <f aca="false">ROUND(AC181-AM181-BG181,2)</f>
        <v>0</v>
      </c>
      <c r="BR181" s="0" t="n">
        <f aca="false">ROUND(AD181-AN181-BH181,2)</f>
        <v>0</v>
      </c>
      <c r="BS181" s="0" t="n">
        <f aca="false">ROUND(AE181-AO181-BI181,2)</f>
        <v>0</v>
      </c>
      <c r="BT181" s="0" t="n">
        <f aca="false">MAX(0,Plan!$C$4-SUM(AF181:AO181))</f>
        <v>650</v>
      </c>
      <c r="BU181" s="0" t="n">
        <f aca="false">ROUND(SUM(BJ181:BS181),2)</f>
        <v>0</v>
      </c>
      <c r="BV181" s="0" t="n">
        <f aca="false">SUM(AF181:AO181)+SUM(AZ181:BI181)</f>
        <v>0</v>
      </c>
      <c r="BW181" s="0" t="n">
        <f aca="false">SUM(L181:U181)</f>
        <v>0</v>
      </c>
    </row>
    <row r="182" customFormat="false" ht="15" hidden="false" customHeight="false" outlineLevel="0" collapsed="false">
      <c r="A182" s="0" t="n">
        <v>177</v>
      </c>
      <c r="B182" s="0" t="n">
        <f aca="false">BJ181</f>
        <v>0</v>
      </c>
      <c r="C182" s="0" t="n">
        <f aca="false">BK181</f>
        <v>0</v>
      </c>
      <c r="D182" s="0" t="n">
        <f aca="false">BL181</f>
        <v>0</v>
      </c>
      <c r="E182" s="0" t="n">
        <f aca="false">BM181</f>
        <v>0</v>
      </c>
      <c r="F182" s="0" t="n">
        <f aca="false">BN181</f>
        <v>0</v>
      </c>
      <c r="G182" s="0" t="n">
        <f aca="false">BO181</f>
        <v>0</v>
      </c>
      <c r="H182" s="0" t="n">
        <f aca="false">BP181</f>
        <v>0</v>
      </c>
      <c r="I182" s="0" t="n">
        <f aca="false">BQ181</f>
        <v>0</v>
      </c>
      <c r="J182" s="0" t="n">
        <f aca="false">BR181</f>
        <v>0</v>
      </c>
      <c r="K182" s="0" t="n">
        <f aca="false">BS181</f>
        <v>0</v>
      </c>
      <c r="L182" s="0" t="n">
        <f aca="false">ROUND(B182*N(Debts!$D$5)/12,2)</f>
        <v>0</v>
      </c>
      <c r="M182" s="0" t="n">
        <f aca="false">ROUND(C182*N(Debts!$D$6)/12,2)</f>
        <v>0</v>
      </c>
      <c r="N182" s="0" t="n">
        <f aca="false">ROUND(D182*N(Debts!$D$7)/12,2)</f>
        <v>0</v>
      </c>
      <c r="O182" s="0" t="n">
        <f aca="false">ROUND(E182*N(Debts!$D$8)/12,2)</f>
        <v>0</v>
      </c>
      <c r="P182" s="0" t="n">
        <f aca="false">ROUND(F182*N(Debts!$D$9)/12,2)</f>
        <v>0</v>
      </c>
      <c r="Q182" s="0" t="n">
        <f aca="false">ROUND(G182*N(Debts!$D$10)/12,2)</f>
        <v>0</v>
      </c>
      <c r="R182" s="0" t="n">
        <f aca="false">ROUND(H182*N(Debts!$D$11)/12,2)</f>
        <v>0</v>
      </c>
      <c r="S182" s="0" t="n">
        <f aca="false">ROUND(I182*N(Debts!$D$12)/12,2)</f>
        <v>0</v>
      </c>
      <c r="T182" s="0" t="n">
        <f aca="false">ROUND(J182*N(Debts!$D$13)/12,2)</f>
        <v>0</v>
      </c>
      <c r="U182" s="0" t="n">
        <f aca="false">ROUND(K182*N(Debts!$D$14)/12,2)</f>
        <v>0</v>
      </c>
      <c r="V182" s="0" t="n">
        <f aca="false">B182+L182</f>
        <v>0</v>
      </c>
      <c r="W182" s="0" t="n">
        <f aca="false">C182+M182</f>
        <v>0</v>
      </c>
      <c r="X182" s="0" t="n">
        <f aca="false">D182+N182</f>
        <v>0</v>
      </c>
      <c r="Y182" s="0" t="n">
        <f aca="false">E182+O182</f>
        <v>0</v>
      </c>
      <c r="Z182" s="0" t="n">
        <f aca="false">F182+P182</f>
        <v>0</v>
      </c>
      <c r="AA182" s="0" t="n">
        <f aca="false">G182+Q182</f>
        <v>0</v>
      </c>
      <c r="AB182" s="0" t="n">
        <f aca="false">H182+R182</f>
        <v>0</v>
      </c>
      <c r="AC182" s="0" t="n">
        <f aca="false">I182+S182</f>
        <v>0</v>
      </c>
      <c r="AD182" s="0" t="n">
        <f aca="false">J182+T182</f>
        <v>0</v>
      </c>
      <c r="AE182" s="0" t="n">
        <f aca="false">K182+U182</f>
        <v>0</v>
      </c>
      <c r="AF182" s="0" t="n">
        <f aca="false">MIN(N(Debts!$E$5),V182)</f>
        <v>0</v>
      </c>
      <c r="AG182" s="0" t="n">
        <f aca="false">MIN(N(Debts!$E$6),W182)</f>
        <v>0</v>
      </c>
      <c r="AH182" s="0" t="n">
        <f aca="false">MIN(N(Debts!$E$7),X182)</f>
        <v>0</v>
      </c>
      <c r="AI182" s="0" t="n">
        <f aca="false">MIN(N(Debts!$E$8),Y182)</f>
        <v>0</v>
      </c>
      <c r="AJ182" s="0" t="n">
        <f aca="false">MIN(N(Debts!$E$9),Z182)</f>
        <v>0</v>
      </c>
      <c r="AK182" s="0" t="n">
        <f aca="false">MIN(N(Debts!$E$10),AA182)</f>
        <v>0</v>
      </c>
      <c r="AL182" s="0" t="n">
        <f aca="false">MIN(N(Debts!$E$11),AB182)</f>
        <v>0</v>
      </c>
      <c r="AM182" s="0" t="n">
        <f aca="false">MIN(N(Debts!$E$12),AC182)</f>
        <v>0</v>
      </c>
      <c r="AN182" s="0" t="n">
        <f aca="false">MIN(N(Debts!$E$13),AD182)</f>
        <v>0</v>
      </c>
      <c r="AO182" s="0" t="n">
        <f aca="false">MIN(N(Debts!$E$14),AE182)</f>
        <v>0</v>
      </c>
      <c r="AP182" s="0" t="n">
        <f aca="false">V182-AF182</f>
        <v>0</v>
      </c>
      <c r="AQ182" s="0" t="n">
        <f aca="false">W182-AG182</f>
        <v>0</v>
      </c>
      <c r="AR182" s="0" t="n">
        <f aca="false">X182-AH182</f>
        <v>0</v>
      </c>
      <c r="AS182" s="0" t="n">
        <f aca="false">Y182-AI182</f>
        <v>0</v>
      </c>
      <c r="AT182" s="0" t="n">
        <f aca="false">Z182-AJ182</f>
        <v>0</v>
      </c>
      <c r="AU182" s="0" t="n">
        <f aca="false">AA182-AK182</f>
        <v>0</v>
      </c>
      <c r="AV182" s="0" t="n">
        <f aca="false">AB182-AL182</f>
        <v>0</v>
      </c>
      <c r="AW182" s="0" t="n">
        <f aca="false">AC182-AM182</f>
        <v>0</v>
      </c>
      <c r="AX182" s="0" t="n">
        <f aca="false">AD182-AN182</f>
        <v>0</v>
      </c>
      <c r="AY182" s="0" t="n">
        <f aca="false">AE182-AO182</f>
        <v>0</v>
      </c>
      <c r="AZ182" s="0" t="n">
        <f aca="false">MAX(0,MIN(AP182,$BT182-SUMIF($AP$2:$AY$2,"&lt;"&amp;AP$2,$AP182:$AY182)))</f>
        <v>0</v>
      </c>
      <c r="BA182" s="0" t="n">
        <f aca="false">MAX(0,MIN(AQ182,$BT182-SUMIF($AP$2:$AY$2,"&lt;"&amp;AQ$2,$AP182:$AY182)))</f>
        <v>0</v>
      </c>
      <c r="BB182" s="0" t="n">
        <f aca="false">MAX(0,MIN(AR182,$BT182-SUMIF($AP$2:$AY$2,"&lt;"&amp;AR$2,$AP182:$AY182)))</f>
        <v>0</v>
      </c>
      <c r="BC182" s="0" t="n">
        <f aca="false">MAX(0,MIN(AS182,$BT182-SUMIF($AP$2:$AY$2,"&lt;"&amp;AS$2,$AP182:$AY182)))</f>
        <v>0</v>
      </c>
      <c r="BD182" s="0" t="n">
        <f aca="false">MAX(0,MIN(AT182,$BT182-SUMIF($AP$2:$AY$2,"&lt;"&amp;AT$2,$AP182:$AY182)))</f>
        <v>0</v>
      </c>
      <c r="BE182" s="0" t="n">
        <f aca="false">MAX(0,MIN(AU182,$BT182-SUMIF($AP$2:$AY$2,"&lt;"&amp;AU$2,$AP182:$AY182)))</f>
        <v>0</v>
      </c>
      <c r="BF182" s="0" t="n">
        <f aca="false">MAX(0,MIN(AV182,$BT182-SUMIF($AP$2:$AY$2,"&lt;"&amp;AV$2,$AP182:$AY182)))</f>
        <v>0</v>
      </c>
      <c r="BG182" s="0" t="n">
        <f aca="false">MAX(0,MIN(AW182,$BT182-SUMIF($AP$2:$AY$2,"&lt;"&amp;AW$2,$AP182:$AY182)))</f>
        <v>0</v>
      </c>
      <c r="BH182" s="0" t="n">
        <f aca="false">MAX(0,MIN(AX182,$BT182-SUMIF($AP$2:$AY$2,"&lt;"&amp;AX$2,$AP182:$AY182)))</f>
        <v>0</v>
      </c>
      <c r="BI182" s="0" t="n">
        <f aca="false">MAX(0,MIN(AY182,$BT182-SUMIF($AP$2:$AY$2,"&lt;"&amp;AY$2,$AP182:$AY182)))</f>
        <v>0</v>
      </c>
      <c r="BJ182" s="0" t="n">
        <f aca="false">ROUND(V182-AF182-AZ182,2)</f>
        <v>0</v>
      </c>
      <c r="BK182" s="0" t="n">
        <f aca="false">ROUND(W182-AG182-BA182,2)</f>
        <v>0</v>
      </c>
      <c r="BL182" s="0" t="n">
        <f aca="false">ROUND(X182-AH182-BB182,2)</f>
        <v>0</v>
      </c>
      <c r="BM182" s="0" t="n">
        <f aca="false">ROUND(Y182-AI182-BC182,2)</f>
        <v>0</v>
      </c>
      <c r="BN182" s="0" t="n">
        <f aca="false">ROUND(Z182-AJ182-BD182,2)</f>
        <v>0</v>
      </c>
      <c r="BO182" s="0" t="n">
        <f aca="false">ROUND(AA182-AK182-BE182,2)</f>
        <v>0</v>
      </c>
      <c r="BP182" s="0" t="n">
        <f aca="false">ROUND(AB182-AL182-BF182,2)</f>
        <v>0</v>
      </c>
      <c r="BQ182" s="0" t="n">
        <f aca="false">ROUND(AC182-AM182-BG182,2)</f>
        <v>0</v>
      </c>
      <c r="BR182" s="0" t="n">
        <f aca="false">ROUND(AD182-AN182-BH182,2)</f>
        <v>0</v>
      </c>
      <c r="BS182" s="0" t="n">
        <f aca="false">ROUND(AE182-AO182-BI182,2)</f>
        <v>0</v>
      </c>
      <c r="BT182" s="0" t="n">
        <f aca="false">MAX(0,Plan!$C$4-SUM(AF182:AO182))</f>
        <v>650</v>
      </c>
      <c r="BU182" s="0" t="n">
        <f aca="false">ROUND(SUM(BJ182:BS182),2)</f>
        <v>0</v>
      </c>
      <c r="BV182" s="0" t="n">
        <f aca="false">SUM(AF182:AO182)+SUM(AZ182:BI182)</f>
        <v>0</v>
      </c>
      <c r="BW182" s="0" t="n">
        <f aca="false">SUM(L182:U182)</f>
        <v>0</v>
      </c>
    </row>
    <row r="183" customFormat="false" ht="15" hidden="false" customHeight="false" outlineLevel="0" collapsed="false">
      <c r="A183" s="0" t="n">
        <v>178</v>
      </c>
      <c r="B183" s="0" t="n">
        <f aca="false">BJ182</f>
        <v>0</v>
      </c>
      <c r="C183" s="0" t="n">
        <f aca="false">BK182</f>
        <v>0</v>
      </c>
      <c r="D183" s="0" t="n">
        <f aca="false">BL182</f>
        <v>0</v>
      </c>
      <c r="E183" s="0" t="n">
        <f aca="false">BM182</f>
        <v>0</v>
      </c>
      <c r="F183" s="0" t="n">
        <f aca="false">BN182</f>
        <v>0</v>
      </c>
      <c r="G183" s="0" t="n">
        <f aca="false">BO182</f>
        <v>0</v>
      </c>
      <c r="H183" s="0" t="n">
        <f aca="false">BP182</f>
        <v>0</v>
      </c>
      <c r="I183" s="0" t="n">
        <f aca="false">BQ182</f>
        <v>0</v>
      </c>
      <c r="J183" s="0" t="n">
        <f aca="false">BR182</f>
        <v>0</v>
      </c>
      <c r="K183" s="0" t="n">
        <f aca="false">BS182</f>
        <v>0</v>
      </c>
      <c r="L183" s="0" t="n">
        <f aca="false">ROUND(B183*N(Debts!$D$5)/12,2)</f>
        <v>0</v>
      </c>
      <c r="M183" s="0" t="n">
        <f aca="false">ROUND(C183*N(Debts!$D$6)/12,2)</f>
        <v>0</v>
      </c>
      <c r="N183" s="0" t="n">
        <f aca="false">ROUND(D183*N(Debts!$D$7)/12,2)</f>
        <v>0</v>
      </c>
      <c r="O183" s="0" t="n">
        <f aca="false">ROUND(E183*N(Debts!$D$8)/12,2)</f>
        <v>0</v>
      </c>
      <c r="P183" s="0" t="n">
        <f aca="false">ROUND(F183*N(Debts!$D$9)/12,2)</f>
        <v>0</v>
      </c>
      <c r="Q183" s="0" t="n">
        <f aca="false">ROUND(G183*N(Debts!$D$10)/12,2)</f>
        <v>0</v>
      </c>
      <c r="R183" s="0" t="n">
        <f aca="false">ROUND(H183*N(Debts!$D$11)/12,2)</f>
        <v>0</v>
      </c>
      <c r="S183" s="0" t="n">
        <f aca="false">ROUND(I183*N(Debts!$D$12)/12,2)</f>
        <v>0</v>
      </c>
      <c r="T183" s="0" t="n">
        <f aca="false">ROUND(J183*N(Debts!$D$13)/12,2)</f>
        <v>0</v>
      </c>
      <c r="U183" s="0" t="n">
        <f aca="false">ROUND(K183*N(Debts!$D$14)/12,2)</f>
        <v>0</v>
      </c>
      <c r="V183" s="0" t="n">
        <f aca="false">B183+L183</f>
        <v>0</v>
      </c>
      <c r="W183" s="0" t="n">
        <f aca="false">C183+M183</f>
        <v>0</v>
      </c>
      <c r="X183" s="0" t="n">
        <f aca="false">D183+N183</f>
        <v>0</v>
      </c>
      <c r="Y183" s="0" t="n">
        <f aca="false">E183+O183</f>
        <v>0</v>
      </c>
      <c r="Z183" s="0" t="n">
        <f aca="false">F183+P183</f>
        <v>0</v>
      </c>
      <c r="AA183" s="0" t="n">
        <f aca="false">G183+Q183</f>
        <v>0</v>
      </c>
      <c r="AB183" s="0" t="n">
        <f aca="false">H183+R183</f>
        <v>0</v>
      </c>
      <c r="AC183" s="0" t="n">
        <f aca="false">I183+S183</f>
        <v>0</v>
      </c>
      <c r="AD183" s="0" t="n">
        <f aca="false">J183+T183</f>
        <v>0</v>
      </c>
      <c r="AE183" s="0" t="n">
        <f aca="false">K183+U183</f>
        <v>0</v>
      </c>
      <c r="AF183" s="0" t="n">
        <f aca="false">MIN(N(Debts!$E$5),V183)</f>
        <v>0</v>
      </c>
      <c r="AG183" s="0" t="n">
        <f aca="false">MIN(N(Debts!$E$6),W183)</f>
        <v>0</v>
      </c>
      <c r="AH183" s="0" t="n">
        <f aca="false">MIN(N(Debts!$E$7),X183)</f>
        <v>0</v>
      </c>
      <c r="AI183" s="0" t="n">
        <f aca="false">MIN(N(Debts!$E$8),Y183)</f>
        <v>0</v>
      </c>
      <c r="AJ183" s="0" t="n">
        <f aca="false">MIN(N(Debts!$E$9),Z183)</f>
        <v>0</v>
      </c>
      <c r="AK183" s="0" t="n">
        <f aca="false">MIN(N(Debts!$E$10),AA183)</f>
        <v>0</v>
      </c>
      <c r="AL183" s="0" t="n">
        <f aca="false">MIN(N(Debts!$E$11),AB183)</f>
        <v>0</v>
      </c>
      <c r="AM183" s="0" t="n">
        <f aca="false">MIN(N(Debts!$E$12),AC183)</f>
        <v>0</v>
      </c>
      <c r="AN183" s="0" t="n">
        <f aca="false">MIN(N(Debts!$E$13),AD183)</f>
        <v>0</v>
      </c>
      <c r="AO183" s="0" t="n">
        <f aca="false">MIN(N(Debts!$E$14),AE183)</f>
        <v>0</v>
      </c>
      <c r="AP183" s="0" t="n">
        <f aca="false">V183-AF183</f>
        <v>0</v>
      </c>
      <c r="AQ183" s="0" t="n">
        <f aca="false">W183-AG183</f>
        <v>0</v>
      </c>
      <c r="AR183" s="0" t="n">
        <f aca="false">X183-AH183</f>
        <v>0</v>
      </c>
      <c r="AS183" s="0" t="n">
        <f aca="false">Y183-AI183</f>
        <v>0</v>
      </c>
      <c r="AT183" s="0" t="n">
        <f aca="false">Z183-AJ183</f>
        <v>0</v>
      </c>
      <c r="AU183" s="0" t="n">
        <f aca="false">AA183-AK183</f>
        <v>0</v>
      </c>
      <c r="AV183" s="0" t="n">
        <f aca="false">AB183-AL183</f>
        <v>0</v>
      </c>
      <c r="AW183" s="0" t="n">
        <f aca="false">AC183-AM183</f>
        <v>0</v>
      </c>
      <c r="AX183" s="0" t="n">
        <f aca="false">AD183-AN183</f>
        <v>0</v>
      </c>
      <c r="AY183" s="0" t="n">
        <f aca="false">AE183-AO183</f>
        <v>0</v>
      </c>
      <c r="AZ183" s="0" t="n">
        <f aca="false">MAX(0,MIN(AP183,$BT183-SUMIF($AP$2:$AY$2,"&lt;"&amp;AP$2,$AP183:$AY183)))</f>
        <v>0</v>
      </c>
      <c r="BA183" s="0" t="n">
        <f aca="false">MAX(0,MIN(AQ183,$BT183-SUMIF($AP$2:$AY$2,"&lt;"&amp;AQ$2,$AP183:$AY183)))</f>
        <v>0</v>
      </c>
      <c r="BB183" s="0" t="n">
        <f aca="false">MAX(0,MIN(AR183,$BT183-SUMIF($AP$2:$AY$2,"&lt;"&amp;AR$2,$AP183:$AY183)))</f>
        <v>0</v>
      </c>
      <c r="BC183" s="0" t="n">
        <f aca="false">MAX(0,MIN(AS183,$BT183-SUMIF($AP$2:$AY$2,"&lt;"&amp;AS$2,$AP183:$AY183)))</f>
        <v>0</v>
      </c>
      <c r="BD183" s="0" t="n">
        <f aca="false">MAX(0,MIN(AT183,$BT183-SUMIF($AP$2:$AY$2,"&lt;"&amp;AT$2,$AP183:$AY183)))</f>
        <v>0</v>
      </c>
      <c r="BE183" s="0" t="n">
        <f aca="false">MAX(0,MIN(AU183,$BT183-SUMIF($AP$2:$AY$2,"&lt;"&amp;AU$2,$AP183:$AY183)))</f>
        <v>0</v>
      </c>
      <c r="BF183" s="0" t="n">
        <f aca="false">MAX(0,MIN(AV183,$BT183-SUMIF($AP$2:$AY$2,"&lt;"&amp;AV$2,$AP183:$AY183)))</f>
        <v>0</v>
      </c>
      <c r="BG183" s="0" t="n">
        <f aca="false">MAX(0,MIN(AW183,$BT183-SUMIF($AP$2:$AY$2,"&lt;"&amp;AW$2,$AP183:$AY183)))</f>
        <v>0</v>
      </c>
      <c r="BH183" s="0" t="n">
        <f aca="false">MAX(0,MIN(AX183,$BT183-SUMIF($AP$2:$AY$2,"&lt;"&amp;AX$2,$AP183:$AY183)))</f>
        <v>0</v>
      </c>
      <c r="BI183" s="0" t="n">
        <f aca="false">MAX(0,MIN(AY183,$BT183-SUMIF($AP$2:$AY$2,"&lt;"&amp;AY$2,$AP183:$AY183)))</f>
        <v>0</v>
      </c>
      <c r="BJ183" s="0" t="n">
        <f aca="false">ROUND(V183-AF183-AZ183,2)</f>
        <v>0</v>
      </c>
      <c r="BK183" s="0" t="n">
        <f aca="false">ROUND(W183-AG183-BA183,2)</f>
        <v>0</v>
      </c>
      <c r="BL183" s="0" t="n">
        <f aca="false">ROUND(X183-AH183-BB183,2)</f>
        <v>0</v>
      </c>
      <c r="BM183" s="0" t="n">
        <f aca="false">ROUND(Y183-AI183-BC183,2)</f>
        <v>0</v>
      </c>
      <c r="BN183" s="0" t="n">
        <f aca="false">ROUND(Z183-AJ183-BD183,2)</f>
        <v>0</v>
      </c>
      <c r="BO183" s="0" t="n">
        <f aca="false">ROUND(AA183-AK183-BE183,2)</f>
        <v>0</v>
      </c>
      <c r="BP183" s="0" t="n">
        <f aca="false">ROUND(AB183-AL183-BF183,2)</f>
        <v>0</v>
      </c>
      <c r="BQ183" s="0" t="n">
        <f aca="false">ROUND(AC183-AM183-BG183,2)</f>
        <v>0</v>
      </c>
      <c r="BR183" s="0" t="n">
        <f aca="false">ROUND(AD183-AN183-BH183,2)</f>
        <v>0</v>
      </c>
      <c r="BS183" s="0" t="n">
        <f aca="false">ROUND(AE183-AO183-BI183,2)</f>
        <v>0</v>
      </c>
      <c r="BT183" s="0" t="n">
        <f aca="false">MAX(0,Plan!$C$4-SUM(AF183:AO183))</f>
        <v>650</v>
      </c>
      <c r="BU183" s="0" t="n">
        <f aca="false">ROUND(SUM(BJ183:BS183),2)</f>
        <v>0</v>
      </c>
      <c r="BV183" s="0" t="n">
        <f aca="false">SUM(AF183:AO183)+SUM(AZ183:BI183)</f>
        <v>0</v>
      </c>
      <c r="BW183" s="0" t="n">
        <f aca="false">SUM(L183:U183)</f>
        <v>0</v>
      </c>
    </row>
    <row r="184" customFormat="false" ht="15" hidden="false" customHeight="false" outlineLevel="0" collapsed="false">
      <c r="A184" s="0" t="n">
        <v>179</v>
      </c>
      <c r="B184" s="0" t="n">
        <f aca="false">BJ183</f>
        <v>0</v>
      </c>
      <c r="C184" s="0" t="n">
        <f aca="false">BK183</f>
        <v>0</v>
      </c>
      <c r="D184" s="0" t="n">
        <f aca="false">BL183</f>
        <v>0</v>
      </c>
      <c r="E184" s="0" t="n">
        <f aca="false">BM183</f>
        <v>0</v>
      </c>
      <c r="F184" s="0" t="n">
        <f aca="false">BN183</f>
        <v>0</v>
      </c>
      <c r="G184" s="0" t="n">
        <f aca="false">BO183</f>
        <v>0</v>
      </c>
      <c r="H184" s="0" t="n">
        <f aca="false">BP183</f>
        <v>0</v>
      </c>
      <c r="I184" s="0" t="n">
        <f aca="false">BQ183</f>
        <v>0</v>
      </c>
      <c r="J184" s="0" t="n">
        <f aca="false">BR183</f>
        <v>0</v>
      </c>
      <c r="K184" s="0" t="n">
        <f aca="false">BS183</f>
        <v>0</v>
      </c>
      <c r="L184" s="0" t="n">
        <f aca="false">ROUND(B184*N(Debts!$D$5)/12,2)</f>
        <v>0</v>
      </c>
      <c r="M184" s="0" t="n">
        <f aca="false">ROUND(C184*N(Debts!$D$6)/12,2)</f>
        <v>0</v>
      </c>
      <c r="N184" s="0" t="n">
        <f aca="false">ROUND(D184*N(Debts!$D$7)/12,2)</f>
        <v>0</v>
      </c>
      <c r="O184" s="0" t="n">
        <f aca="false">ROUND(E184*N(Debts!$D$8)/12,2)</f>
        <v>0</v>
      </c>
      <c r="P184" s="0" t="n">
        <f aca="false">ROUND(F184*N(Debts!$D$9)/12,2)</f>
        <v>0</v>
      </c>
      <c r="Q184" s="0" t="n">
        <f aca="false">ROUND(G184*N(Debts!$D$10)/12,2)</f>
        <v>0</v>
      </c>
      <c r="R184" s="0" t="n">
        <f aca="false">ROUND(H184*N(Debts!$D$11)/12,2)</f>
        <v>0</v>
      </c>
      <c r="S184" s="0" t="n">
        <f aca="false">ROUND(I184*N(Debts!$D$12)/12,2)</f>
        <v>0</v>
      </c>
      <c r="T184" s="0" t="n">
        <f aca="false">ROUND(J184*N(Debts!$D$13)/12,2)</f>
        <v>0</v>
      </c>
      <c r="U184" s="0" t="n">
        <f aca="false">ROUND(K184*N(Debts!$D$14)/12,2)</f>
        <v>0</v>
      </c>
      <c r="V184" s="0" t="n">
        <f aca="false">B184+L184</f>
        <v>0</v>
      </c>
      <c r="W184" s="0" t="n">
        <f aca="false">C184+M184</f>
        <v>0</v>
      </c>
      <c r="X184" s="0" t="n">
        <f aca="false">D184+N184</f>
        <v>0</v>
      </c>
      <c r="Y184" s="0" t="n">
        <f aca="false">E184+O184</f>
        <v>0</v>
      </c>
      <c r="Z184" s="0" t="n">
        <f aca="false">F184+P184</f>
        <v>0</v>
      </c>
      <c r="AA184" s="0" t="n">
        <f aca="false">G184+Q184</f>
        <v>0</v>
      </c>
      <c r="AB184" s="0" t="n">
        <f aca="false">H184+R184</f>
        <v>0</v>
      </c>
      <c r="AC184" s="0" t="n">
        <f aca="false">I184+S184</f>
        <v>0</v>
      </c>
      <c r="AD184" s="0" t="n">
        <f aca="false">J184+T184</f>
        <v>0</v>
      </c>
      <c r="AE184" s="0" t="n">
        <f aca="false">K184+U184</f>
        <v>0</v>
      </c>
      <c r="AF184" s="0" t="n">
        <f aca="false">MIN(N(Debts!$E$5),V184)</f>
        <v>0</v>
      </c>
      <c r="AG184" s="0" t="n">
        <f aca="false">MIN(N(Debts!$E$6),W184)</f>
        <v>0</v>
      </c>
      <c r="AH184" s="0" t="n">
        <f aca="false">MIN(N(Debts!$E$7),X184)</f>
        <v>0</v>
      </c>
      <c r="AI184" s="0" t="n">
        <f aca="false">MIN(N(Debts!$E$8),Y184)</f>
        <v>0</v>
      </c>
      <c r="AJ184" s="0" t="n">
        <f aca="false">MIN(N(Debts!$E$9),Z184)</f>
        <v>0</v>
      </c>
      <c r="AK184" s="0" t="n">
        <f aca="false">MIN(N(Debts!$E$10),AA184)</f>
        <v>0</v>
      </c>
      <c r="AL184" s="0" t="n">
        <f aca="false">MIN(N(Debts!$E$11),AB184)</f>
        <v>0</v>
      </c>
      <c r="AM184" s="0" t="n">
        <f aca="false">MIN(N(Debts!$E$12),AC184)</f>
        <v>0</v>
      </c>
      <c r="AN184" s="0" t="n">
        <f aca="false">MIN(N(Debts!$E$13),AD184)</f>
        <v>0</v>
      </c>
      <c r="AO184" s="0" t="n">
        <f aca="false">MIN(N(Debts!$E$14),AE184)</f>
        <v>0</v>
      </c>
      <c r="AP184" s="0" t="n">
        <f aca="false">V184-AF184</f>
        <v>0</v>
      </c>
      <c r="AQ184" s="0" t="n">
        <f aca="false">W184-AG184</f>
        <v>0</v>
      </c>
      <c r="AR184" s="0" t="n">
        <f aca="false">X184-AH184</f>
        <v>0</v>
      </c>
      <c r="AS184" s="0" t="n">
        <f aca="false">Y184-AI184</f>
        <v>0</v>
      </c>
      <c r="AT184" s="0" t="n">
        <f aca="false">Z184-AJ184</f>
        <v>0</v>
      </c>
      <c r="AU184" s="0" t="n">
        <f aca="false">AA184-AK184</f>
        <v>0</v>
      </c>
      <c r="AV184" s="0" t="n">
        <f aca="false">AB184-AL184</f>
        <v>0</v>
      </c>
      <c r="AW184" s="0" t="n">
        <f aca="false">AC184-AM184</f>
        <v>0</v>
      </c>
      <c r="AX184" s="0" t="n">
        <f aca="false">AD184-AN184</f>
        <v>0</v>
      </c>
      <c r="AY184" s="0" t="n">
        <f aca="false">AE184-AO184</f>
        <v>0</v>
      </c>
      <c r="AZ184" s="0" t="n">
        <f aca="false">MAX(0,MIN(AP184,$BT184-SUMIF($AP$2:$AY$2,"&lt;"&amp;AP$2,$AP184:$AY184)))</f>
        <v>0</v>
      </c>
      <c r="BA184" s="0" t="n">
        <f aca="false">MAX(0,MIN(AQ184,$BT184-SUMIF($AP$2:$AY$2,"&lt;"&amp;AQ$2,$AP184:$AY184)))</f>
        <v>0</v>
      </c>
      <c r="BB184" s="0" t="n">
        <f aca="false">MAX(0,MIN(AR184,$BT184-SUMIF($AP$2:$AY$2,"&lt;"&amp;AR$2,$AP184:$AY184)))</f>
        <v>0</v>
      </c>
      <c r="BC184" s="0" t="n">
        <f aca="false">MAX(0,MIN(AS184,$BT184-SUMIF($AP$2:$AY$2,"&lt;"&amp;AS$2,$AP184:$AY184)))</f>
        <v>0</v>
      </c>
      <c r="BD184" s="0" t="n">
        <f aca="false">MAX(0,MIN(AT184,$BT184-SUMIF($AP$2:$AY$2,"&lt;"&amp;AT$2,$AP184:$AY184)))</f>
        <v>0</v>
      </c>
      <c r="BE184" s="0" t="n">
        <f aca="false">MAX(0,MIN(AU184,$BT184-SUMIF($AP$2:$AY$2,"&lt;"&amp;AU$2,$AP184:$AY184)))</f>
        <v>0</v>
      </c>
      <c r="BF184" s="0" t="n">
        <f aca="false">MAX(0,MIN(AV184,$BT184-SUMIF($AP$2:$AY$2,"&lt;"&amp;AV$2,$AP184:$AY184)))</f>
        <v>0</v>
      </c>
      <c r="BG184" s="0" t="n">
        <f aca="false">MAX(0,MIN(AW184,$BT184-SUMIF($AP$2:$AY$2,"&lt;"&amp;AW$2,$AP184:$AY184)))</f>
        <v>0</v>
      </c>
      <c r="BH184" s="0" t="n">
        <f aca="false">MAX(0,MIN(AX184,$BT184-SUMIF($AP$2:$AY$2,"&lt;"&amp;AX$2,$AP184:$AY184)))</f>
        <v>0</v>
      </c>
      <c r="BI184" s="0" t="n">
        <f aca="false">MAX(0,MIN(AY184,$BT184-SUMIF($AP$2:$AY$2,"&lt;"&amp;AY$2,$AP184:$AY184)))</f>
        <v>0</v>
      </c>
      <c r="BJ184" s="0" t="n">
        <f aca="false">ROUND(V184-AF184-AZ184,2)</f>
        <v>0</v>
      </c>
      <c r="BK184" s="0" t="n">
        <f aca="false">ROUND(W184-AG184-BA184,2)</f>
        <v>0</v>
      </c>
      <c r="BL184" s="0" t="n">
        <f aca="false">ROUND(X184-AH184-BB184,2)</f>
        <v>0</v>
      </c>
      <c r="BM184" s="0" t="n">
        <f aca="false">ROUND(Y184-AI184-BC184,2)</f>
        <v>0</v>
      </c>
      <c r="BN184" s="0" t="n">
        <f aca="false">ROUND(Z184-AJ184-BD184,2)</f>
        <v>0</v>
      </c>
      <c r="BO184" s="0" t="n">
        <f aca="false">ROUND(AA184-AK184-BE184,2)</f>
        <v>0</v>
      </c>
      <c r="BP184" s="0" t="n">
        <f aca="false">ROUND(AB184-AL184-BF184,2)</f>
        <v>0</v>
      </c>
      <c r="BQ184" s="0" t="n">
        <f aca="false">ROUND(AC184-AM184-BG184,2)</f>
        <v>0</v>
      </c>
      <c r="BR184" s="0" t="n">
        <f aca="false">ROUND(AD184-AN184-BH184,2)</f>
        <v>0</v>
      </c>
      <c r="BS184" s="0" t="n">
        <f aca="false">ROUND(AE184-AO184-BI184,2)</f>
        <v>0</v>
      </c>
      <c r="BT184" s="0" t="n">
        <f aca="false">MAX(0,Plan!$C$4-SUM(AF184:AO184))</f>
        <v>650</v>
      </c>
      <c r="BU184" s="0" t="n">
        <f aca="false">ROUND(SUM(BJ184:BS184),2)</f>
        <v>0</v>
      </c>
      <c r="BV184" s="0" t="n">
        <f aca="false">SUM(AF184:AO184)+SUM(AZ184:BI184)</f>
        <v>0</v>
      </c>
      <c r="BW184" s="0" t="n">
        <f aca="false">SUM(L184:U184)</f>
        <v>0</v>
      </c>
    </row>
    <row r="185" customFormat="false" ht="15" hidden="false" customHeight="false" outlineLevel="0" collapsed="false">
      <c r="A185" s="0" t="n">
        <v>180</v>
      </c>
      <c r="B185" s="0" t="n">
        <f aca="false">BJ184</f>
        <v>0</v>
      </c>
      <c r="C185" s="0" t="n">
        <f aca="false">BK184</f>
        <v>0</v>
      </c>
      <c r="D185" s="0" t="n">
        <f aca="false">BL184</f>
        <v>0</v>
      </c>
      <c r="E185" s="0" t="n">
        <f aca="false">BM184</f>
        <v>0</v>
      </c>
      <c r="F185" s="0" t="n">
        <f aca="false">BN184</f>
        <v>0</v>
      </c>
      <c r="G185" s="0" t="n">
        <f aca="false">BO184</f>
        <v>0</v>
      </c>
      <c r="H185" s="0" t="n">
        <f aca="false">BP184</f>
        <v>0</v>
      </c>
      <c r="I185" s="0" t="n">
        <f aca="false">BQ184</f>
        <v>0</v>
      </c>
      <c r="J185" s="0" t="n">
        <f aca="false">BR184</f>
        <v>0</v>
      </c>
      <c r="K185" s="0" t="n">
        <f aca="false">BS184</f>
        <v>0</v>
      </c>
      <c r="L185" s="0" t="n">
        <f aca="false">ROUND(B185*N(Debts!$D$5)/12,2)</f>
        <v>0</v>
      </c>
      <c r="M185" s="0" t="n">
        <f aca="false">ROUND(C185*N(Debts!$D$6)/12,2)</f>
        <v>0</v>
      </c>
      <c r="N185" s="0" t="n">
        <f aca="false">ROUND(D185*N(Debts!$D$7)/12,2)</f>
        <v>0</v>
      </c>
      <c r="O185" s="0" t="n">
        <f aca="false">ROUND(E185*N(Debts!$D$8)/12,2)</f>
        <v>0</v>
      </c>
      <c r="P185" s="0" t="n">
        <f aca="false">ROUND(F185*N(Debts!$D$9)/12,2)</f>
        <v>0</v>
      </c>
      <c r="Q185" s="0" t="n">
        <f aca="false">ROUND(G185*N(Debts!$D$10)/12,2)</f>
        <v>0</v>
      </c>
      <c r="R185" s="0" t="n">
        <f aca="false">ROUND(H185*N(Debts!$D$11)/12,2)</f>
        <v>0</v>
      </c>
      <c r="S185" s="0" t="n">
        <f aca="false">ROUND(I185*N(Debts!$D$12)/12,2)</f>
        <v>0</v>
      </c>
      <c r="T185" s="0" t="n">
        <f aca="false">ROUND(J185*N(Debts!$D$13)/12,2)</f>
        <v>0</v>
      </c>
      <c r="U185" s="0" t="n">
        <f aca="false">ROUND(K185*N(Debts!$D$14)/12,2)</f>
        <v>0</v>
      </c>
      <c r="V185" s="0" t="n">
        <f aca="false">B185+L185</f>
        <v>0</v>
      </c>
      <c r="W185" s="0" t="n">
        <f aca="false">C185+M185</f>
        <v>0</v>
      </c>
      <c r="X185" s="0" t="n">
        <f aca="false">D185+N185</f>
        <v>0</v>
      </c>
      <c r="Y185" s="0" t="n">
        <f aca="false">E185+O185</f>
        <v>0</v>
      </c>
      <c r="Z185" s="0" t="n">
        <f aca="false">F185+P185</f>
        <v>0</v>
      </c>
      <c r="AA185" s="0" t="n">
        <f aca="false">G185+Q185</f>
        <v>0</v>
      </c>
      <c r="AB185" s="0" t="n">
        <f aca="false">H185+R185</f>
        <v>0</v>
      </c>
      <c r="AC185" s="0" t="n">
        <f aca="false">I185+S185</f>
        <v>0</v>
      </c>
      <c r="AD185" s="0" t="n">
        <f aca="false">J185+T185</f>
        <v>0</v>
      </c>
      <c r="AE185" s="0" t="n">
        <f aca="false">K185+U185</f>
        <v>0</v>
      </c>
      <c r="AF185" s="0" t="n">
        <f aca="false">MIN(N(Debts!$E$5),V185)</f>
        <v>0</v>
      </c>
      <c r="AG185" s="0" t="n">
        <f aca="false">MIN(N(Debts!$E$6),W185)</f>
        <v>0</v>
      </c>
      <c r="AH185" s="0" t="n">
        <f aca="false">MIN(N(Debts!$E$7),X185)</f>
        <v>0</v>
      </c>
      <c r="AI185" s="0" t="n">
        <f aca="false">MIN(N(Debts!$E$8),Y185)</f>
        <v>0</v>
      </c>
      <c r="AJ185" s="0" t="n">
        <f aca="false">MIN(N(Debts!$E$9),Z185)</f>
        <v>0</v>
      </c>
      <c r="AK185" s="0" t="n">
        <f aca="false">MIN(N(Debts!$E$10),AA185)</f>
        <v>0</v>
      </c>
      <c r="AL185" s="0" t="n">
        <f aca="false">MIN(N(Debts!$E$11),AB185)</f>
        <v>0</v>
      </c>
      <c r="AM185" s="0" t="n">
        <f aca="false">MIN(N(Debts!$E$12),AC185)</f>
        <v>0</v>
      </c>
      <c r="AN185" s="0" t="n">
        <f aca="false">MIN(N(Debts!$E$13),AD185)</f>
        <v>0</v>
      </c>
      <c r="AO185" s="0" t="n">
        <f aca="false">MIN(N(Debts!$E$14),AE185)</f>
        <v>0</v>
      </c>
      <c r="AP185" s="0" t="n">
        <f aca="false">V185-AF185</f>
        <v>0</v>
      </c>
      <c r="AQ185" s="0" t="n">
        <f aca="false">W185-AG185</f>
        <v>0</v>
      </c>
      <c r="AR185" s="0" t="n">
        <f aca="false">X185-AH185</f>
        <v>0</v>
      </c>
      <c r="AS185" s="0" t="n">
        <f aca="false">Y185-AI185</f>
        <v>0</v>
      </c>
      <c r="AT185" s="0" t="n">
        <f aca="false">Z185-AJ185</f>
        <v>0</v>
      </c>
      <c r="AU185" s="0" t="n">
        <f aca="false">AA185-AK185</f>
        <v>0</v>
      </c>
      <c r="AV185" s="0" t="n">
        <f aca="false">AB185-AL185</f>
        <v>0</v>
      </c>
      <c r="AW185" s="0" t="n">
        <f aca="false">AC185-AM185</f>
        <v>0</v>
      </c>
      <c r="AX185" s="0" t="n">
        <f aca="false">AD185-AN185</f>
        <v>0</v>
      </c>
      <c r="AY185" s="0" t="n">
        <f aca="false">AE185-AO185</f>
        <v>0</v>
      </c>
      <c r="AZ185" s="0" t="n">
        <f aca="false">MAX(0,MIN(AP185,$BT185-SUMIF($AP$2:$AY$2,"&lt;"&amp;AP$2,$AP185:$AY185)))</f>
        <v>0</v>
      </c>
      <c r="BA185" s="0" t="n">
        <f aca="false">MAX(0,MIN(AQ185,$BT185-SUMIF($AP$2:$AY$2,"&lt;"&amp;AQ$2,$AP185:$AY185)))</f>
        <v>0</v>
      </c>
      <c r="BB185" s="0" t="n">
        <f aca="false">MAX(0,MIN(AR185,$BT185-SUMIF($AP$2:$AY$2,"&lt;"&amp;AR$2,$AP185:$AY185)))</f>
        <v>0</v>
      </c>
      <c r="BC185" s="0" t="n">
        <f aca="false">MAX(0,MIN(AS185,$BT185-SUMIF($AP$2:$AY$2,"&lt;"&amp;AS$2,$AP185:$AY185)))</f>
        <v>0</v>
      </c>
      <c r="BD185" s="0" t="n">
        <f aca="false">MAX(0,MIN(AT185,$BT185-SUMIF($AP$2:$AY$2,"&lt;"&amp;AT$2,$AP185:$AY185)))</f>
        <v>0</v>
      </c>
      <c r="BE185" s="0" t="n">
        <f aca="false">MAX(0,MIN(AU185,$BT185-SUMIF($AP$2:$AY$2,"&lt;"&amp;AU$2,$AP185:$AY185)))</f>
        <v>0</v>
      </c>
      <c r="BF185" s="0" t="n">
        <f aca="false">MAX(0,MIN(AV185,$BT185-SUMIF($AP$2:$AY$2,"&lt;"&amp;AV$2,$AP185:$AY185)))</f>
        <v>0</v>
      </c>
      <c r="BG185" s="0" t="n">
        <f aca="false">MAX(0,MIN(AW185,$BT185-SUMIF($AP$2:$AY$2,"&lt;"&amp;AW$2,$AP185:$AY185)))</f>
        <v>0</v>
      </c>
      <c r="BH185" s="0" t="n">
        <f aca="false">MAX(0,MIN(AX185,$BT185-SUMIF($AP$2:$AY$2,"&lt;"&amp;AX$2,$AP185:$AY185)))</f>
        <v>0</v>
      </c>
      <c r="BI185" s="0" t="n">
        <f aca="false">MAX(0,MIN(AY185,$BT185-SUMIF($AP$2:$AY$2,"&lt;"&amp;AY$2,$AP185:$AY185)))</f>
        <v>0</v>
      </c>
      <c r="BJ185" s="0" t="n">
        <f aca="false">ROUND(V185-AF185-AZ185,2)</f>
        <v>0</v>
      </c>
      <c r="BK185" s="0" t="n">
        <f aca="false">ROUND(W185-AG185-BA185,2)</f>
        <v>0</v>
      </c>
      <c r="BL185" s="0" t="n">
        <f aca="false">ROUND(X185-AH185-BB185,2)</f>
        <v>0</v>
      </c>
      <c r="BM185" s="0" t="n">
        <f aca="false">ROUND(Y185-AI185-BC185,2)</f>
        <v>0</v>
      </c>
      <c r="BN185" s="0" t="n">
        <f aca="false">ROUND(Z185-AJ185-BD185,2)</f>
        <v>0</v>
      </c>
      <c r="BO185" s="0" t="n">
        <f aca="false">ROUND(AA185-AK185-BE185,2)</f>
        <v>0</v>
      </c>
      <c r="BP185" s="0" t="n">
        <f aca="false">ROUND(AB185-AL185-BF185,2)</f>
        <v>0</v>
      </c>
      <c r="BQ185" s="0" t="n">
        <f aca="false">ROUND(AC185-AM185-BG185,2)</f>
        <v>0</v>
      </c>
      <c r="BR185" s="0" t="n">
        <f aca="false">ROUND(AD185-AN185-BH185,2)</f>
        <v>0</v>
      </c>
      <c r="BS185" s="0" t="n">
        <f aca="false">ROUND(AE185-AO185-BI185,2)</f>
        <v>0</v>
      </c>
      <c r="BT185" s="0" t="n">
        <f aca="false">MAX(0,Plan!$C$4-SUM(AF185:AO185))</f>
        <v>650</v>
      </c>
      <c r="BU185" s="0" t="n">
        <f aca="false">ROUND(SUM(BJ185:BS185),2)</f>
        <v>0</v>
      </c>
      <c r="BV185" s="0" t="n">
        <f aca="false">SUM(AF185:AO185)+SUM(AZ185:BI185)</f>
        <v>0</v>
      </c>
      <c r="BW185" s="0" t="n">
        <f aca="false">SUM(L185:U185)</f>
        <v>0</v>
      </c>
    </row>
    <row r="186" customFormat="false" ht="15" hidden="false" customHeight="false" outlineLevel="0" collapsed="false">
      <c r="A186" s="0" t="n">
        <v>181</v>
      </c>
      <c r="B186" s="0" t="n">
        <f aca="false">BJ185</f>
        <v>0</v>
      </c>
      <c r="C186" s="0" t="n">
        <f aca="false">BK185</f>
        <v>0</v>
      </c>
      <c r="D186" s="0" t="n">
        <f aca="false">BL185</f>
        <v>0</v>
      </c>
      <c r="E186" s="0" t="n">
        <f aca="false">BM185</f>
        <v>0</v>
      </c>
      <c r="F186" s="0" t="n">
        <f aca="false">BN185</f>
        <v>0</v>
      </c>
      <c r="G186" s="0" t="n">
        <f aca="false">BO185</f>
        <v>0</v>
      </c>
      <c r="H186" s="0" t="n">
        <f aca="false">BP185</f>
        <v>0</v>
      </c>
      <c r="I186" s="0" t="n">
        <f aca="false">BQ185</f>
        <v>0</v>
      </c>
      <c r="J186" s="0" t="n">
        <f aca="false">BR185</f>
        <v>0</v>
      </c>
      <c r="K186" s="0" t="n">
        <f aca="false">BS185</f>
        <v>0</v>
      </c>
      <c r="L186" s="0" t="n">
        <f aca="false">ROUND(B186*N(Debts!$D$5)/12,2)</f>
        <v>0</v>
      </c>
      <c r="M186" s="0" t="n">
        <f aca="false">ROUND(C186*N(Debts!$D$6)/12,2)</f>
        <v>0</v>
      </c>
      <c r="N186" s="0" t="n">
        <f aca="false">ROUND(D186*N(Debts!$D$7)/12,2)</f>
        <v>0</v>
      </c>
      <c r="O186" s="0" t="n">
        <f aca="false">ROUND(E186*N(Debts!$D$8)/12,2)</f>
        <v>0</v>
      </c>
      <c r="P186" s="0" t="n">
        <f aca="false">ROUND(F186*N(Debts!$D$9)/12,2)</f>
        <v>0</v>
      </c>
      <c r="Q186" s="0" t="n">
        <f aca="false">ROUND(G186*N(Debts!$D$10)/12,2)</f>
        <v>0</v>
      </c>
      <c r="R186" s="0" t="n">
        <f aca="false">ROUND(H186*N(Debts!$D$11)/12,2)</f>
        <v>0</v>
      </c>
      <c r="S186" s="0" t="n">
        <f aca="false">ROUND(I186*N(Debts!$D$12)/12,2)</f>
        <v>0</v>
      </c>
      <c r="T186" s="0" t="n">
        <f aca="false">ROUND(J186*N(Debts!$D$13)/12,2)</f>
        <v>0</v>
      </c>
      <c r="U186" s="0" t="n">
        <f aca="false">ROUND(K186*N(Debts!$D$14)/12,2)</f>
        <v>0</v>
      </c>
      <c r="V186" s="0" t="n">
        <f aca="false">B186+L186</f>
        <v>0</v>
      </c>
      <c r="W186" s="0" t="n">
        <f aca="false">C186+M186</f>
        <v>0</v>
      </c>
      <c r="X186" s="0" t="n">
        <f aca="false">D186+N186</f>
        <v>0</v>
      </c>
      <c r="Y186" s="0" t="n">
        <f aca="false">E186+O186</f>
        <v>0</v>
      </c>
      <c r="Z186" s="0" t="n">
        <f aca="false">F186+P186</f>
        <v>0</v>
      </c>
      <c r="AA186" s="0" t="n">
        <f aca="false">G186+Q186</f>
        <v>0</v>
      </c>
      <c r="AB186" s="0" t="n">
        <f aca="false">H186+R186</f>
        <v>0</v>
      </c>
      <c r="AC186" s="0" t="n">
        <f aca="false">I186+S186</f>
        <v>0</v>
      </c>
      <c r="AD186" s="0" t="n">
        <f aca="false">J186+T186</f>
        <v>0</v>
      </c>
      <c r="AE186" s="0" t="n">
        <f aca="false">K186+U186</f>
        <v>0</v>
      </c>
      <c r="AF186" s="0" t="n">
        <f aca="false">MIN(N(Debts!$E$5),V186)</f>
        <v>0</v>
      </c>
      <c r="AG186" s="0" t="n">
        <f aca="false">MIN(N(Debts!$E$6),W186)</f>
        <v>0</v>
      </c>
      <c r="AH186" s="0" t="n">
        <f aca="false">MIN(N(Debts!$E$7),X186)</f>
        <v>0</v>
      </c>
      <c r="AI186" s="0" t="n">
        <f aca="false">MIN(N(Debts!$E$8),Y186)</f>
        <v>0</v>
      </c>
      <c r="AJ186" s="0" t="n">
        <f aca="false">MIN(N(Debts!$E$9),Z186)</f>
        <v>0</v>
      </c>
      <c r="AK186" s="0" t="n">
        <f aca="false">MIN(N(Debts!$E$10),AA186)</f>
        <v>0</v>
      </c>
      <c r="AL186" s="0" t="n">
        <f aca="false">MIN(N(Debts!$E$11),AB186)</f>
        <v>0</v>
      </c>
      <c r="AM186" s="0" t="n">
        <f aca="false">MIN(N(Debts!$E$12),AC186)</f>
        <v>0</v>
      </c>
      <c r="AN186" s="0" t="n">
        <f aca="false">MIN(N(Debts!$E$13),AD186)</f>
        <v>0</v>
      </c>
      <c r="AO186" s="0" t="n">
        <f aca="false">MIN(N(Debts!$E$14),AE186)</f>
        <v>0</v>
      </c>
      <c r="AP186" s="0" t="n">
        <f aca="false">V186-AF186</f>
        <v>0</v>
      </c>
      <c r="AQ186" s="0" t="n">
        <f aca="false">W186-AG186</f>
        <v>0</v>
      </c>
      <c r="AR186" s="0" t="n">
        <f aca="false">X186-AH186</f>
        <v>0</v>
      </c>
      <c r="AS186" s="0" t="n">
        <f aca="false">Y186-AI186</f>
        <v>0</v>
      </c>
      <c r="AT186" s="0" t="n">
        <f aca="false">Z186-AJ186</f>
        <v>0</v>
      </c>
      <c r="AU186" s="0" t="n">
        <f aca="false">AA186-AK186</f>
        <v>0</v>
      </c>
      <c r="AV186" s="0" t="n">
        <f aca="false">AB186-AL186</f>
        <v>0</v>
      </c>
      <c r="AW186" s="0" t="n">
        <f aca="false">AC186-AM186</f>
        <v>0</v>
      </c>
      <c r="AX186" s="0" t="n">
        <f aca="false">AD186-AN186</f>
        <v>0</v>
      </c>
      <c r="AY186" s="0" t="n">
        <f aca="false">AE186-AO186</f>
        <v>0</v>
      </c>
      <c r="AZ186" s="0" t="n">
        <f aca="false">MAX(0,MIN(AP186,$BT186-SUMIF($AP$2:$AY$2,"&lt;"&amp;AP$2,$AP186:$AY186)))</f>
        <v>0</v>
      </c>
      <c r="BA186" s="0" t="n">
        <f aca="false">MAX(0,MIN(AQ186,$BT186-SUMIF($AP$2:$AY$2,"&lt;"&amp;AQ$2,$AP186:$AY186)))</f>
        <v>0</v>
      </c>
      <c r="BB186" s="0" t="n">
        <f aca="false">MAX(0,MIN(AR186,$BT186-SUMIF($AP$2:$AY$2,"&lt;"&amp;AR$2,$AP186:$AY186)))</f>
        <v>0</v>
      </c>
      <c r="BC186" s="0" t="n">
        <f aca="false">MAX(0,MIN(AS186,$BT186-SUMIF($AP$2:$AY$2,"&lt;"&amp;AS$2,$AP186:$AY186)))</f>
        <v>0</v>
      </c>
      <c r="BD186" s="0" t="n">
        <f aca="false">MAX(0,MIN(AT186,$BT186-SUMIF($AP$2:$AY$2,"&lt;"&amp;AT$2,$AP186:$AY186)))</f>
        <v>0</v>
      </c>
      <c r="BE186" s="0" t="n">
        <f aca="false">MAX(0,MIN(AU186,$BT186-SUMIF($AP$2:$AY$2,"&lt;"&amp;AU$2,$AP186:$AY186)))</f>
        <v>0</v>
      </c>
      <c r="BF186" s="0" t="n">
        <f aca="false">MAX(0,MIN(AV186,$BT186-SUMIF($AP$2:$AY$2,"&lt;"&amp;AV$2,$AP186:$AY186)))</f>
        <v>0</v>
      </c>
      <c r="BG186" s="0" t="n">
        <f aca="false">MAX(0,MIN(AW186,$BT186-SUMIF($AP$2:$AY$2,"&lt;"&amp;AW$2,$AP186:$AY186)))</f>
        <v>0</v>
      </c>
      <c r="BH186" s="0" t="n">
        <f aca="false">MAX(0,MIN(AX186,$BT186-SUMIF($AP$2:$AY$2,"&lt;"&amp;AX$2,$AP186:$AY186)))</f>
        <v>0</v>
      </c>
      <c r="BI186" s="0" t="n">
        <f aca="false">MAX(0,MIN(AY186,$BT186-SUMIF($AP$2:$AY$2,"&lt;"&amp;AY$2,$AP186:$AY186)))</f>
        <v>0</v>
      </c>
      <c r="BJ186" s="0" t="n">
        <f aca="false">ROUND(V186-AF186-AZ186,2)</f>
        <v>0</v>
      </c>
      <c r="BK186" s="0" t="n">
        <f aca="false">ROUND(W186-AG186-BA186,2)</f>
        <v>0</v>
      </c>
      <c r="BL186" s="0" t="n">
        <f aca="false">ROUND(X186-AH186-BB186,2)</f>
        <v>0</v>
      </c>
      <c r="BM186" s="0" t="n">
        <f aca="false">ROUND(Y186-AI186-BC186,2)</f>
        <v>0</v>
      </c>
      <c r="BN186" s="0" t="n">
        <f aca="false">ROUND(Z186-AJ186-BD186,2)</f>
        <v>0</v>
      </c>
      <c r="BO186" s="0" t="n">
        <f aca="false">ROUND(AA186-AK186-BE186,2)</f>
        <v>0</v>
      </c>
      <c r="BP186" s="0" t="n">
        <f aca="false">ROUND(AB186-AL186-BF186,2)</f>
        <v>0</v>
      </c>
      <c r="BQ186" s="0" t="n">
        <f aca="false">ROUND(AC186-AM186-BG186,2)</f>
        <v>0</v>
      </c>
      <c r="BR186" s="0" t="n">
        <f aca="false">ROUND(AD186-AN186-BH186,2)</f>
        <v>0</v>
      </c>
      <c r="BS186" s="0" t="n">
        <f aca="false">ROUND(AE186-AO186-BI186,2)</f>
        <v>0</v>
      </c>
      <c r="BT186" s="0" t="n">
        <f aca="false">MAX(0,Plan!$C$4-SUM(AF186:AO186))</f>
        <v>650</v>
      </c>
      <c r="BU186" s="0" t="n">
        <f aca="false">ROUND(SUM(BJ186:BS186),2)</f>
        <v>0</v>
      </c>
      <c r="BV186" s="0" t="n">
        <f aca="false">SUM(AF186:AO186)+SUM(AZ186:BI186)</f>
        <v>0</v>
      </c>
      <c r="BW186" s="0" t="n">
        <f aca="false">SUM(L186:U186)</f>
        <v>0</v>
      </c>
    </row>
    <row r="187" customFormat="false" ht="15" hidden="false" customHeight="false" outlineLevel="0" collapsed="false">
      <c r="A187" s="0" t="n">
        <v>182</v>
      </c>
      <c r="B187" s="0" t="n">
        <f aca="false">BJ186</f>
        <v>0</v>
      </c>
      <c r="C187" s="0" t="n">
        <f aca="false">BK186</f>
        <v>0</v>
      </c>
      <c r="D187" s="0" t="n">
        <f aca="false">BL186</f>
        <v>0</v>
      </c>
      <c r="E187" s="0" t="n">
        <f aca="false">BM186</f>
        <v>0</v>
      </c>
      <c r="F187" s="0" t="n">
        <f aca="false">BN186</f>
        <v>0</v>
      </c>
      <c r="G187" s="0" t="n">
        <f aca="false">BO186</f>
        <v>0</v>
      </c>
      <c r="H187" s="0" t="n">
        <f aca="false">BP186</f>
        <v>0</v>
      </c>
      <c r="I187" s="0" t="n">
        <f aca="false">BQ186</f>
        <v>0</v>
      </c>
      <c r="J187" s="0" t="n">
        <f aca="false">BR186</f>
        <v>0</v>
      </c>
      <c r="K187" s="0" t="n">
        <f aca="false">BS186</f>
        <v>0</v>
      </c>
      <c r="L187" s="0" t="n">
        <f aca="false">ROUND(B187*N(Debts!$D$5)/12,2)</f>
        <v>0</v>
      </c>
      <c r="M187" s="0" t="n">
        <f aca="false">ROUND(C187*N(Debts!$D$6)/12,2)</f>
        <v>0</v>
      </c>
      <c r="N187" s="0" t="n">
        <f aca="false">ROUND(D187*N(Debts!$D$7)/12,2)</f>
        <v>0</v>
      </c>
      <c r="O187" s="0" t="n">
        <f aca="false">ROUND(E187*N(Debts!$D$8)/12,2)</f>
        <v>0</v>
      </c>
      <c r="P187" s="0" t="n">
        <f aca="false">ROUND(F187*N(Debts!$D$9)/12,2)</f>
        <v>0</v>
      </c>
      <c r="Q187" s="0" t="n">
        <f aca="false">ROUND(G187*N(Debts!$D$10)/12,2)</f>
        <v>0</v>
      </c>
      <c r="R187" s="0" t="n">
        <f aca="false">ROUND(H187*N(Debts!$D$11)/12,2)</f>
        <v>0</v>
      </c>
      <c r="S187" s="0" t="n">
        <f aca="false">ROUND(I187*N(Debts!$D$12)/12,2)</f>
        <v>0</v>
      </c>
      <c r="T187" s="0" t="n">
        <f aca="false">ROUND(J187*N(Debts!$D$13)/12,2)</f>
        <v>0</v>
      </c>
      <c r="U187" s="0" t="n">
        <f aca="false">ROUND(K187*N(Debts!$D$14)/12,2)</f>
        <v>0</v>
      </c>
      <c r="V187" s="0" t="n">
        <f aca="false">B187+L187</f>
        <v>0</v>
      </c>
      <c r="W187" s="0" t="n">
        <f aca="false">C187+M187</f>
        <v>0</v>
      </c>
      <c r="X187" s="0" t="n">
        <f aca="false">D187+N187</f>
        <v>0</v>
      </c>
      <c r="Y187" s="0" t="n">
        <f aca="false">E187+O187</f>
        <v>0</v>
      </c>
      <c r="Z187" s="0" t="n">
        <f aca="false">F187+P187</f>
        <v>0</v>
      </c>
      <c r="AA187" s="0" t="n">
        <f aca="false">G187+Q187</f>
        <v>0</v>
      </c>
      <c r="AB187" s="0" t="n">
        <f aca="false">H187+R187</f>
        <v>0</v>
      </c>
      <c r="AC187" s="0" t="n">
        <f aca="false">I187+S187</f>
        <v>0</v>
      </c>
      <c r="AD187" s="0" t="n">
        <f aca="false">J187+T187</f>
        <v>0</v>
      </c>
      <c r="AE187" s="0" t="n">
        <f aca="false">K187+U187</f>
        <v>0</v>
      </c>
      <c r="AF187" s="0" t="n">
        <f aca="false">MIN(N(Debts!$E$5),V187)</f>
        <v>0</v>
      </c>
      <c r="AG187" s="0" t="n">
        <f aca="false">MIN(N(Debts!$E$6),W187)</f>
        <v>0</v>
      </c>
      <c r="AH187" s="0" t="n">
        <f aca="false">MIN(N(Debts!$E$7),X187)</f>
        <v>0</v>
      </c>
      <c r="AI187" s="0" t="n">
        <f aca="false">MIN(N(Debts!$E$8),Y187)</f>
        <v>0</v>
      </c>
      <c r="AJ187" s="0" t="n">
        <f aca="false">MIN(N(Debts!$E$9),Z187)</f>
        <v>0</v>
      </c>
      <c r="AK187" s="0" t="n">
        <f aca="false">MIN(N(Debts!$E$10),AA187)</f>
        <v>0</v>
      </c>
      <c r="AL187" s="0" t="n">
        <f aca="false">MIN(N(Debts!$E$11),AB187)</f>
        <v>0</v>
      </c>
      <c r="AM187" s="0" t="n">
        <f aca="false">MIN(N(Debts!$E$12),AC187)</f>
        <v>0</v>
      </c>
      <c r="AN187" s="0" t="n">
        <f aca="false">MIN(N(Debts!$E$13),AD187)</f>
        <v>0</v>
      </c>
      <c r="AO187" s="0" t="n">
        <f aca="false">MIN(N(Debts!$E$14),AE187)</f>
        <v>0</v>
      </c>
      <c r="AP187" s="0" t="n">
        <f aca="false">V187-AF187</f>
        <v>0</v>
      </c>
      <c r="AQ187" s="0" t="n">
        <f aca="false">W187-AG187</f>
        <v>0</v>
      </c>
      <c r="AR187" s="0" t="n">
        <f aca="false">X187-AH187</f>
        <v>0</v>
      </c>
      <c r="AS187" s="0" t="n">
        <f aca="false">Y187-AI187</f>
        <v>0</v>
      </c>
      <c r="AT187" s="0" t="n">
        <f aca="false">Z187-AJ187</f>
        <v>0</v>
      </c>
      <c r="AU187" s="0" t="n">
        <f aca="false">AA187-AK187</f>
        <v>0</v>
      </c>
      <c r="AV187" s="0" t="n">
        <f aca="false">AB187-AL187</f>
        <v>0</v>
      </c>
      <c r="AW187" s="0" t="n">
        <f aca="false">AC187-AM187</f>
        <v>0</v>
      </c>
      <c r="AX187" s="0" t="n">
        <f aca="false">AD187-AN187</f>
        <v>0</v>
      </c>
      <c r="AY187" s="0" t="n">
        <f aca="false">AE187-AO187</f>
        <v>0</v>
      </c>
      <c r="AZ187" s="0" t="n">
        <f aca="false">MAX(0,MIN(AP187,$BT187-SUMIF($AP$2:$AY$2,"&lt;"&amp;AP$2,$AP187:$AY187)))</f>
        <v>0</v>
      </c>
      <c r="BA187" s="0" t="n">
        <f aca="false">MAX(0,MIN(AQ187,$BT187-SUMIF($AP$2:$AY$2,"&lt;"&amp;AQ$2,$AP187:$AY187)))</f>
        <v>0</v>
      </c>
      <c r="BB187" s="0" t="n">
        <f aca="false">MAX(0,MIN(AR187,$BT187-SUMIF($AP$2:$AY$2,"&lt;"&amp;AR$2,$AP187:$AY187)))</f>
        <v>0</v>
      </c>
      <c r="BC187" s="0" t="n">
        <f aca="false">MAX(0,MIN(AS187,$BT187-SUMIF($AP$2:$AY$2,"&lt;"&amp;AS$2,$AP187:$AY187)))</f>
        <v>0</v>
      </c>
      <c r="BD187" s="0" t="n">
        <f aca="false">MAX(0,MIN(AT187,$BT187-SUMIF($AP$2:$AY$2,"&lt;"&amp;AT$2,$AP187:$AY187)))</f>
        <v>0</v>
      </c>
      <c r="BE187" s="0" t="n">
        <f aca="false">MAX(0,MIN(AU187,$BT187-SUMIF($AP$2:$AY$2,"&lt;"&amp;AU$2,$AP187:$AY187)))</f>
        <v>0</v>
      </c>
      <c r="BF187" s="0" t="n">
        <f aca="false">MAX(0,MIN(AV187,$BT187-SUMIF($AP$2:$AY$2,"&lt;"&amp;AV$2,$AP187:$AY187)))</f>
        <v>0</v>
      </c>
      <c r="BG187" s="0" t="n">
        <f aca="false">MAX(0,MIN(AW187,$BT187-SUMIF($AP$2:$AY$2,"&lt;"&amp;AW$2,$AP187:$AY187)))</f>
        <v>0</v>
      </c>
      <c r="BH187" s="0" t="n">
        <f aca="false">MAX(0,MIN(AX187,$BT187-SUMIF($AP$2:$AY$2,"&lt;"&amp;AX$2,$AP187:$AY187)))</f>
        <v>0</v>
      </c>
      <c r="BI187" s="0" t="n">
        <f aca="false">MAX(0,MIN(AY187,$BT187-SUMIF($AP$2:$AY$2,"&lt;"&amp;AY$2,$AP187:$AY187)))</f>
        <v>0</v>
      </c>
      <c r="BJ187" s="0" t="n">
        <f aca="false">ROUND(V187-AF187-AZ187,2)</f>
        <v>0</v>
      </c>
      <c r="BK187" s="0" t="n">
        <f aca="false">ROUND(W187-AG187-BA187,2)</f>
        <v>0</v>
      </c>
      <c r="BL187" s="0" t="n">
        <f aca="false">ROUND(X187-AH187-BB187,2)</f>
        <v>0</v>
      </c>
      <c r="BM187" s="0" t="n">
        <f aca="false">ROUND(Y187-AI187-BC187,2)</f>
        <v>0</v>
      </c>
      <c r="BN187" s="0" t="n">
        <f aca="false">ROUND(Z187-AJ187-BD187,2)</f>
        <v>0</v>
      </c>
      <c r="BO187" s="0" t="n">
        <f aca="false">ROUND(AA187-AK187-BE187,2)</f>
        <v>0</v>
      </c>
      <c r="BP187" s="0" t="n">
        <f aca="false">ROUND(AB187-AL187-BF187,2)</f>
        <v>0</v>
      </c>
      <c r="BQ187" s="0" t="n">
        <f aca="false">ROUND(AC187-AM187-BG187,2)</f>
        <v>0</v>
      </c>
      <c r="BR187" s="0" t="n">
        <f aca="false">ROUND(AD187-AN187-BH187,2)</f>
        <v>0</v>
      </c>
      <c r="BS187" s="0" t="n">
        <f aca="false">ROUND(AE187-AO187-BI187,2)</f>
        <v>0</v>
      </c>
      <c r="BT187" s="0" t="n">
        <f aca="false">MAX(0,Plan!$C$4-SUM(AF187:AO187))</f>
        <v>650</v>
      </c>
      <c r="BU187" s="0" t="n">
        <f aca="false">ROUND(SUM(BJ187:BS187),2)</f>
        <v>0</v>
      </c>
      <c r="BV187" s="0" t="n">
        <f aca="false">SUM(AF187:AO187)+SUM(AZ187:BI187)</f>
        <v>0</v>
      </c>
      <c r="BW187" s="0" t="n">
        <f aca="false">SUM(L187:U187)</f>
        <v>0</v>
      </c>
    </row>
    <row r="188" customFormat="false" ht="15" hidden="false" customHeight="false" outlineLevel="0" collapsed="false">
      <c r="A188" s="0" t="n">
        <v>183</v>
      </c>
      <c r="B188" s="0" t="n">
        <f aca="false">BJ187</f>
        <v>0</v>
      </c>
      <c r="C188" s="0" t="n">
        <f aca="false">BK187</f>
        <v>0</v>
      </c>
      <c r="D188" s="0" t="n">
        <f aca="false">BL187</f>
        <v>0</v>
      </c>
      <c r="E188" s="0" t="n">
        <f aca="false">BM187</f>
        <v>0</v>
      </c>
      <c r="F188" s="0" t="n">
        <f aca="false">BN187</f>
        <v>0</v>
      </c>
      <c r="G188" s="0" t="n">
        <f aca="false">BO187</f>
        <v>0</v>
      </c>
      <c r="H188" s="0" t="n">
        <f aca="false">BP187</f>
        <v>0</v>
      </c>
      <c r="I188" s="0" t="n">
        <f aca="false">BQ187</f>
        <v>0</v>
      </c>
      <c r="J188" s="0" t="n">
        <f aca="false">BR187</f>
        <v>0</v>
      </c>
      <c r="K188" s="0" t="n">
        <f aca="false">BS187</f>
        <v>0</v>
      </c>
      <c r="L188" s="0" t="n">
        <f aca="false">ROUND(B188*N(Debts!$D$5)/12,2)</f>
        <v>0</v>
      </c>
      <c r="M188" s="0" t="n">
        <f aca="false">ROUND(C188*N(Debts!$D$6)/12,2)</f>
        <v>0</v>
      </c>
      <c r="N188" s="0" t="n">
        <f aca="false">ROUND(D188*N(Debts!$D$7)/12,2)</f>
        <v>0</v>
      </c>
      <c r="O188" s="0" t="n">
        <f aca="false">ROUND(E188*N(Debts!$D$8)/12,2)</f>
        <v>0</v>
      </c>
      <c r="P188" s="0" t="n">
        <f aca="false">ROUND(F188*N(Debts!$D$9)/12,2)</f>
        <v>0</v>
      </c>
      <c r="Q188" s="0" t="n">
        <f aca="false">ROUND(G188*N(Debts!$D$10)/12,2)</f>
        <v>0</v>
      </c>
      <c r="R188" s="0" t="n">
        <f aca="false">ROUND(H188*N(Debts!$D$11)/12,2)</f>
        <v>0</v>
      </c>
      <c r="S188" s="0" t="n">
        <f aca="false">ROUND(I188*N(Debts!$D$12)/12,2)</f>
        <v>0</v>
      </c>
      <c r="T188" s="0" t="n">
        <f aca="false">ROUND(J188*N(Debts!$D$13)/12,2)</f>
        <v>0</v>
      </c>
      <c r="U188" s="0" t="n">
        <f aca="false">ROUND(K188*N(Debts!$D$14)/12,2)</f>
        <v>0</v>
      </c>
      <c r="V188" s="0" t="n">
        <f aca="false">B188+L188</f>
        <v>0</v>
      </c>
      <c r="W188" s="0" t="n">
        <f aca="false">C188+M188</f>
        <v>0</v>
      </c>
      <c r="X188" s="0" t="n">
        <f aca="false">D188+N188</f>
        <v>0</v>
      </c>
      <c r="Y188" s="0" t="n">
        <f aca="false">E188+O188</f>
        <v>0</v>
      </c>
      <c r="Z188" s="0" t="n">
        <f aca="false">F188+P188</f>
        <v>0</v>
      </c>
      <c r="AA188" s="0" t="n">
        <f aca="false">G188+Q188</f>
        <v>0</v>
      </c>
      <c r="AB188" s="0" t="n">
        <f aca="false">H188+R188</f>
        <v>0</v>
      </c>
      <c r="AC188" s="0" t="n">
        <f aca="false">I188+S188</f>
        <v>0</v>
      </c>
      <c r="AD188" s="0" t="n">
        <f aca="false">J188+T188</f>
        <v>0</v>
      </c>
      <c r="AE188" s="0" t="n">
        <f aca="false">K188+U188</f>
        <v>0</v>
      </c>
      <c r="AF188" s="0" t="n">
        <f aca="false">MIN(N(Debts!$E$5),V188)</f>
        <v>0</v>
      </c>
      <c r="AG188" s="0" t="n">
        <f aca="false">MIN(N(Debts!$E$6),W188)</f>
        <v>0</v>
      </c>
      <c r="AH188" s="0" t="n">
        <f aca="false">MIN(N(Debts!$E$7),X188)</f>
        <v>0</v>
      </c>
      <c r="AI188" s="0" t="n">
        <f aca="false">MIN(N(Debts!$E$8),Y188)</f>
        <v>0</v>
      </c>
      <c r="AJ188" s="0" t="n">
        <f aca="false">MIN(N(Debts!$E$9),Z188)</f>
        <v>0</v>
      </c>
      <c r="AK188" s="0" t="n">
        <f aca="false">MIN(N(Debts!$E$10),AA188)</f>
        <v>0</v>
      </c>
      <c r="AL188" s="0" t="n">
        <f aca="false">MIN(N(Debts!$E$11),AB188)</f>
        <v>0</v>
      </c>
      <c r="AM188" s="0" t="n">
        <f aca="false">MIN(N(Debts!$E$12),AC188)</f>
        <v>0</v>
      </c>
      <c r="AN188" s="0" t="n">
        <f aca="false">MIN(N(Debts!$E$13),AD188)</f>
        <v>0</v>
      </c>
      <c r="AO188" s="0" t="n">
        <f aca="false">MIN(N(Debts!$E$14),AE188)</f>
        <v>0</v>
      </c>
      <c r="AP188" s="0" t="n">
        <f aca="false">V188-AF188</f>
        <v>0</v>
      </c>
      <c r="AQ188" s="0" t="n">
        <f aca="false">W188-AG188</f>
        <v>0</v>
      </c>
      <c r="AR188" s="0" t="n">
        <f aca="false">X188-AH188</f>
        <v>0</v>
      </c>
      <c r="AS188" s="0" t="n">
        <f aca="false">Y188-AI188</f>
        <v>0</v>
      </c>
      <c r="AT188" s="0" t="n">
        <f aca="false">Z188-AJ188</f>
        <v>0</v>
      </c>
      <c r="AU188" s="0" t="n">
        <f aca="false">AA188-AK188</f>
        <v>0</v>
      </c>
      <c r="AV188" s="0" t="n">
        <f aca="false">AB188-AL188</f>
        <v>0</v>
      </c>
      <c r="AW188" s="0" t="n">
        <f aca="false">AC188-AM188</f>
        <v>0</v>
      </c>
      <c r="AX188" s="0" t="n">
        <f aca="false">AD188-AN188</f>
        <v>0</v>
      </c>
      <c r="AY188" s="0" t="n">
        <f aca="false">AE188-AO188</f>
        <v>0</v>
      </c>
      <c r="AZ188" s="0" t="n">
        <f aca="false">MAX(0,MIN(AP188,$BT188-SUMIF($AP$2:$AY$2,"&lt;"&amp;AP$2,$AP188:$AY188)))</f>
        <v>0</v>
      </c>
      <c r="BA188" s="0" t="n">
        <f aca="false">MAX(0,MIN(AQ188,$BT188-SUMIF($AP$2:$AY$2,"&lt;"&amp;AQ$2,$AP188:$AY188)))</f>
        <v>0</v>
      </c>
      <c r="BB188" s="0" t="n">
        <f aca="false">MAX(0,MIN(AR188,$BT188-SUMIF($AP$2:$AY$2,"&lt;"&amp;AR$2,$AP188:$AY188)))</f>
        <v>0</v>
      </c>
      <c r="BC188" s="0" t="n">
        <f aca="false">MAX(0,MIN(AS188,$BT188-SUMIF($AP$2:$AY$2,"&lt;"&amp;AS$2,$AP188:$AY188)))</f>
        <v>0</v>
      </c>
      <c r="BD188" s="0" t="n">
        <f aca="false">MAX(0,MIN(AT188,$BT188-SUMIF($AP$2:$AY$2,"&lt;"&amp;AT$2,$AP188:$AY188)))</f>
        <v>0</v>
      </c>
      <c r="BE188" s="0" t="n">
        <f aca="false">MAX(0,MIN(AU188,$BT188-SUMIF($AP$2:$AY$2,"&lt;"&amp;AU$2,$AP188:$AY188)))</f>
        <v>0</v>
      </c>
      <c r="BF188" s="0" t="n">
        <f aca="false">MAX(0,MIN(AV188,$BT188-SUMIF($AP$2:$AY$2,"&lt;"&amp;AV$2,$AP188:$AY188)))</f>
        <v>0</v>
      </c>
      <c r="BG188" s="0" t="n">
        <f aca="false">MAX(0,MIN(AW188,$BT188-SUMIF($AP$2:$AY$2,"&lt;"&amp;AW$2,$AP188:$AY188)))</f>
        <v>0</v>
      </c>
      <c r="BH188" s="0" t="n">
        <f aca="false">MAX(0,MIN(AX188,$BT188-SUMIF($AP$2:$AY$2,"&lt;"&amp;AX$2,$AP188:$AY188)))</f>
        <v>0</v>
      </c>
      <c r="BI188" s="0" t="n">
        <f aca="false">MAX(0,MIN(AY188,$BT188-SUMIF($AP$2:$AY$2,"&lt;"&amp;AY$2,$AP188:$AY188)))</f>
        <v>0</v>
      </c>
      <c r="BJ188" s="0" t="n">
        <f aca="false">ROUND(V188-AF188-AZ188,2)</f>
        <v>0</v>
      </c>
      <c r="BK188" s="0" t="n">
        <f aca="false">ROUND(W188-AG188-BA188,2)</f>
        <v>0</v>
      </c>
      <c r="BL188" s="0" t="n">
        <f aca="false">ROUND(X188-AH188-BB188,2)</f>
        <v>0</v>
      </c>
      <c r="BM188" s="0" t="n">
        <f aca="false">ROUND(Y188-AI188-BC188,2)</f>
        <v>0</v>
      </c>
      <c r="BN188" s="0" t="n">
        <f aca="false">ROUND(Z188-AJ188-BD188,2)</f>
        <v>0</v>
      </c>
      <c r="BO188" s="0" t="n">
        <f aca="false">ROUND(AA188-AK188-BE188,2)</f>
        <v>0</v>
      </c>
      <c r="BP188" s="0" t="n">
        <f aca="false">ROUND(AB188-AL188-BF188,2)</f>
        <v>0</v>
      </c>
      <c r="BQ188" s="0" t="n">
        <f aca="false">ROUND(AC188-AM188-BG188,2)</f>
        <v>0</v>
      </c>
      <c r="BR188" s="0" t="n">
        <f aca="false">ROUND(AD188-AN188-BH188,2)</f>
        <v>0</v>
      </c>
      <c r="BS188" s="0" t="n">
        <f aca="false">ROUND(AE188-AO188-BI188,2)</f>
        <v>0</v>
      </c>
      <c r="BT188" s="0" t="n">
        <f aca="false">MAX(0,Plan!$C$4-SUM(AF188:AO188))</f>
        <v>650</v>
      </c>
      <c r="BU188" s="0" t="n">
        <f aca="false">ROUND(SUM(BJ188:BS188),2)</f>
        <v>0</v>
      </c>
      <c r="BV188" s="0" t="n">
        <f aca="false">SUM(AF188:AO188)+SUM(AZ188:BI188)</f>
        <v>0</v>
      </c>
      <c r="BW188" s="0" t="n">
        <f aca="false">SUM(L188:U188)</f>
        <v>0</v>
      </c>
    </row>
    <row r="189" customFormat="false" ht="15" hidden="false" customHeight="false" outlineLevel="0" collapsed="false">
      <c r="A189" s="0" t="n">
        <v>184</v>
      </c>
      <c r="B189" s="0" t="n">
        <f aca="false">BJ188</f>
        <v>0</v>
      </c>
      <c r="C189" s="0" t="n">
        <f aca="false">BK188</f>
        <v>0</v>
      </c>
      <c r="D189" s="0" t="n">
        <f aca="false">BL188</f>
        <v>0</v>
      </c>
      <c r="E189" s="0" t="n">
        <f aca="false">BM188</f>
        <v>0</v>
      </c>
      <c r="F189" s="0" t="n">
        <f aca="false">BN188</f>
        <v>0</v>
      </c>
      <c r="G189" s="0" t="n">
        <f aca="false">BO188</f>
        <v>0</v>
      </c>
      <c r="H189" s="0" t="n">
        <f aca="false">BP188</f>
        <v>0</v>
      </c>
      <c r="I189" s="0" t="n">
        <f aca="false">BQ188</f>
        <v>0</v>
      </c>
      <c r="J189" s="0" t="n">
        <f aca="false">BR188</f>
        <v>0</v>
      </c>
      <c r="K189" s="0" t="n">
        <f aca="false">BS188</f>
        <v>0</v>
      </c>
      <c r="L189" s="0" t="n">
        <f aca="false">ROUND(B189*N(Debts!$D$5)/12,2)</f>
        <v>0</v>
      </c>
      <c r="M189" s="0" t="n">
        <f aca="false">ROUND(C189*N(Debts!$D$6)/12,2)</f>
        <v>0</v>
      </c>
      <c r="N189" s="0" t="n">
        <f aca="false">ROUND(D189*N(Debts!$D$7)/12,2)</f>
        <v>0</v>
      </c>
      <c r="O189" s="0" t="n">
        <f aca="false">ROUND(E189*N(Debts!$D$8)/12,2)</f>
        <v>0</v>
      </c>
      <c r="P189" s="0" t="n">
        <f aca="false">ROUND(F189*N(Debts!$D$9)/12,2)</f>
        <v>0</v>
      </c>
      <c r="Q189" s="0" t="n">
        <f aca="false">ROUND(G189*N(Debts!$D$10)/12,2)</f>
        <v>0</v>
      </c>
      <c r="R189" s="0" t="n">
        <f aca="false">ROUND(H189*N(Debts!$D$11)/12,2)</f>
        <v>0</v>
      </c>
      <c r="S189" s="0" t="n">
        <f aca="false">ROUND(I189*N(Debts!$D$12)/12,2)</f>
        <v>0</v>
      </c>
      <c r="T189" s="0" t="n">
        <f aca="false">ROUND(J189*N(Debts!$D$13)/12,2)</f>
        <v>0</v>
      </c>
      <c r="U189" s="0" t="n">
        <f aca="false">ROUND(K189*N(Debts!$D$14)/12,2)</f>
        <v>0</v>
      </c>
      <c r="V189" s="0" t="n">
        <f aca="false">B189+L189</f>
        <v>0</v>
      </c>
      <c r="W189" s="0" t="n">
        <f aca="false">C189+M189</f>
        <v>0</v>
      </c>
      <c r="X189" s="0" t="n">
        <f aca="false">D189+N189</f>
        <v>0</v>
      </c>
      <c r="Y189" s="0" t="n">
        <f aca="false">E189+O189</f>
        <v>0</v>
      </c>
      <c r="Z189" s="0" t="n">
        <f aca="false">F189+P189</f>
        <v>0</v>
      </c>
      <c r="AA189" s="0" t="n">
        <f aca="false">G189+Q189</f>
        <v>0</v>
      </c>
      <c r="AB189" s="0" t="n">
        <f aca="false">H189+R189</f>
        <v>0</v>
      </c>
      <c r="AC189" s="0" t="n">
        <f aca="false">I189+S189</f>
        <v>0</v>
      </c>
      <c r="AD189" s="0" t="n">
        <f aca="false">J189+T189</f>
        <v>0</v>
      </c>
      <c r="AE189" s="0" t="n">
        <f aca="false">K189+U189</f>
        <v>0</v>
      </c>
      <c r="AF189" s="0" t="n">
        <f aca="false">MIN(N(Debts!$E$5),V189)</f>
        <v>0</v>
      </c>
      <c r="AG189" s="0" t="n">
        <f aca="false">MIN(N(Debts!$E$6),W189)</f>
        <v>0</v>
      </c>
      <c r="AH189" s="0" t="n">
        <f aca="false">MIN(N(Debts!$E$7),X189)</f>
        <v>0</v>
      </c>
      <c r="AI189" s="0" t="n">
        <f aca="false">MIN(N(Debts!$E$8),Y189)</f>
        <v>0</v>
      </c>
      <c r="AJ189" s="0" t="n">
        <f aca="false">MIN(N(Debts!$E$9),Z189)</f>
        <v>0</v>
      </c>
      <c r="AK189" s="0" t="n">
        <f aca="false">MIN(N(Debts!$E$10),AA189)</f>
        <v>0</v>
      </c>
      <c r="AL189" s="0" t="n">
        <f aca="false">MIN(N(Debts!$E$11),AB189)</f>
        <v>0</v>
      </c>
      <c r="AM189" s="0" t="n">
        <f aca="false">MIN(N(Debts!$E$12),AC189)</f>
        <v>0</v>
      </c>
      <c r="AN189" s="0" t="n">
        <f aca="false">MIN(N(Debts!$E$13),AD189)</f>
        <v>0</v>
      </c>
      <c r="AO189" s="0" t="n">
        <f aca="false">MIN(N(Debts!$E$14),AE189)</f>
        <v>0</v>
      </c>
      <c r="AP189" s="0" t="n">
        <f aca="false">V189-AF189</f>
        <v>0</v>
      </c>
      <c r="AQ189" s="0" t="n">
        <f aca="false">W189-AG189</f>
        <v>0</v>
      </c>
      <c r="AR189" s="0" t="n">
        <f aca="false">X189-AH189</f>
        <v>0</v>
      </c>
      <c r="AS189" s="0" t="n">
        <f aca="false">Y189-AI189</f>
        <v>0</v>
      </c>
      <c r="AT189" s="0" t="n">
        <f aca="false">Z189-AJ189</f>
        <v>0</v>
      </c>
      <c r="AU189" s="0" t="n">
        <f aca="false">AA189-AK189</f>
        <v>0</v>
      </c>
      <c r="AV189" s="0" t="n">
        <f aca="false">AB189-AL189</f>
        <v>0</v>
      </c>
      <c r="AW189" s="0" t="n">
        <f aca="false">AC189-AM189</f>
        <v>0</v>
      </c>
      <c r="AX189" s="0" t="n">
        <f aca="false">AD189-AN189</f>
        <v>0</v>
      </c>
      <c r="AY189" s="0" t="n">
        <f aca="false">AE189-AO189</f>
        <v>0</v>
      </c>
      <c r="AZ189" s="0" t="n">
        <f aca="false">MAX(0,MIN(AP189,$BT189-SUMIF($AP$2:$AY$2,"&lt;"&amp;AP$2,$AP189:$AY189)))</f>
        <v>0</v>
      </c>
      <c r="BA189" s="0" t="n">
        <f aca="false">MAX(0,MIN(AQ189,$BT189-SUMIF($AP$2:$AY$2,"&lt;"&amp;AQ$2,$AP189:$AY189)))</f>
        <v>0</v>
      </c>
      <c r="BB189" s="0" t="n">
        <f aca="false">MAX(0,MIN(AR189,$BT189-SUMIF($AP$2:$AY$2,"&lt;"&amp;AR$2,$AP189:$AY189)))</f>
        <v>0</v>
      </c>
      <c r="BC189" s="0" t="n">
        <f aca="false">MAX(0,MIN(AS189,$BT189-SUMIF($AP$2:$AY$2,"&lt;"&amp;AS$2,$AP189:$AY189)))</f>
        <v>0</v>
      </c>
      <c r="BD189" s="0" t="n">
        <f aca="false">MAX(0,MIN(AT189,$BT189-SUMIF($AP$2:$AY$2,"&lt;"&amp;AT$2,$AP189:$AY189)))</f>
        <v>0</v>
      </c>
      <c r="BE189" s="0" t="n">
        <f aca="false">MAX(0,MIN(AU189,$BT189-SUMIF($AP$2:$AY$2,"&lt;"&amp;AU$2,$AP189:$AY189)))</f>
        <v>0</v>
      </c>
      <c r="BF189" s="0" t="n">
        <f aca="false">MAX(0,MIN(AV189,$BT189-SUMIF($AP$2:$AY$2,"&lt;"&amp;AV$2,$AP189:$AY189)))</f>
        <v>0</v>
      </c>
      <c r="BG189" s="0" t="n">
        <f aca="false">MAX(0,MIN(AW189,$BT189-SUMIF($AP$2:$AY$2,"&lt;"&amp;AW$2,$AP189:$AY189)))</f>
        <v>0</v>
      </c>
      <c r="BH189" s="0" t="n">
        <f aca="false">MAX(0,MIN(AX189,$BT189-SUMIF($AP$2:$AY$2,"&lt;"&amp;AX$2,$AP189:$AY189)))</f>
        <v>0</v>
      </c>
      <c r="BI189" s="0" t="n">
        <f aca="false">MAX(0,MIN(AY189,$BT189-SUMIF($AP$2:$AY$2,"&lt;"&amp;AY$2,$AP189:$AY189)))</f>
        <v>0</v>
      </c>
      <c r="BJ189" s="0" t="n">
        <f aca="false">ROUND(V189-AF189-AZ189,2)</f>
        <v>0</v>
      </c>
      <c r="BK189" s="0" t="n">
        <f aca="false">ROUND(W189-AG189-BA189,2)</f>
        <v>0</v>
      </c>
      <c r="BL189" s="0" t="n">
        <f aca="false">ROUND(X189-AH189-BB189,2)</f>
        <v>0</v>
      </c>
      <c r="BM189" s="0" t="n">
        <f aca="false">ROUND(Y189-AI189-BC189,2)</f>
        <v>0</v>
      </c>
      <c r="BN189" s="0" t="n">
        <f aca="false">ROUND(Z189-AJ189-BD189,2)</f>
        <v>0</v>
      </c>
      <c r="BO189" s="0" t="n">
        <f aca="false">ROUND(AA189-AK189-BE189,2)</f>
        <v>0</v>
      </c>
      <c r="BP189" s="0" t="n">
        <f aca="false">ROUND(AB189-AL189-BF189,2)</f>
        <v>0</v>
      </c>
      <c r="BQ189" s="0" t="n">
        <f aca="false">ROUND(AC189-AM189-BG189,2)</f>
        <v>0</v>
      </c>
      <c r="BR189" s="0" t="n">
        <f aca="false">ROUND(AD189-AN189-BH189,2)</f>
        <v>0</v>
      </c>
      <c r="BS189" s="0" t="n">
        <f aca="false">ROUND(AE189-AO189-BI189,2)</f>
        <v>0</v>
      </c>
      <c r="BT189" s="0" t="n">
        <f aca="false">MAX(0,Plan!$C$4-SUM(AF189:AO189))</f>
        <v>650</v>
      </c>
      <c r="BU189" s="0" t="n">
        <f aca="false">ROUND(SUM(BJ189:BS189),2)</f>
        <v>0</v>
      </c>
      <c r="BV189" s="0" t="n">
        <f aca="false">SUM(AF189:AO189)+SUM(AZ189:BI189)</f>
        <v>0</v>
      </c>
      <c r="BW189" s="0" t="n">
        <f aca="false">SUM(L189:U189)</f>
        <v>0</v>
      </c>
    </row>
    <row r="190" customFormat="false" ht="15" hidden="false" customHeight="false" outlineLevel="0" collapsed="false">
      <c r="A190" s="0" t="n">
        <v>185</v>
      </c>
      <c r="B190" s="0" t="n">
        <f aca="false">BJ189</f>
        <v>0</v>
      </c>
      <c r="C190" s="0" t="n">
        <f aca="false">BK189</f>
        <v>0</v>
      </c>
      <c r="D190" s="0" t="n">
        <f aca="false">BL189</f>
        <v>0</v>
      </c>
      <c r="E190" s="0" t="n">
        <f aca="false">BM189</f>
        <v>0</v>
      </c>
      <c r="F190" s="0" t="n">
        <f aca="false">BN189</f>
        <v>0</v>
      </c>
      <c r="G190" s="0" t="n">
        <f aca="false">BO189</f>
        <v>0</v>
      </c>
      <c r="H190" s="0" t="n">
        <f aca="false">BP189</f>
        <v>0</v>
      </c>
      <c r="I190" s="0" t="n">
        <f aca="false">BQ189</f>
        <v>0</v>
      </c>
      <c r="J190" s="0" t="n">
        <f aca="false">BR189</f>
        <v>0</v>
      </c>
      <c r="K190" s="0" t="n">
        <f aca="false">BS189</f>
        <v>0</v>
      </c>
      <c r="L190" s="0" t="n">
        <f aca="false">ROUND(B190*N(Debts!$D$5)/12,2)</f>
        <v>0</v>
      </c>
      <c r="M190" s="0" t="n">
        <f aca="false">ROUND(C190*N(Debts!$D$6)/12,2)</f>
        <v>0</v>
      </c>
      <c r="N190" s="0" t="n">
        <f aca="false">ROUND(D190*N(Debts!$D$7)/12,2)</f>
        <v>0</v>
      </c>
      <c r="O190" s="0" t="n">
        <f aca="false">ROUND(E190*N(Debts!$D$8)/12,2)</f>
        <v>0</v>
      </c>
      <c r="P190" s="0" t="n">
        <f aca="false">ROUND(F190*N(Debts!$D$9)/12,2)</f>
        <v>0</v>
      </c>
      <c r="Q190" s="0" t="n">
        <f aca="false">ROUND(G190*N(Debts!$D$10)/12,2)</f>
        <v>0</v>
      </c>
      <c r="R190" s="0" t="n">
        <f aca="false">ROUND(H190*N(Debts!$D$11)/12,2)</f>
        <v>0</v>
      </c>
      <c r="S190" s="0" t="n">
        <f aca="false">ROUND(I190*N(Debts!$D$12)/12,2)</f>
        <v>0</v>
      </c>
      <c r="T190" s="0" t="n">
        <f aca="false">ROUND(J190*N(Debts!$D$13)/12,2)</f>
        <v>0</v>
      </c>
      <c r="U190" s="0" t="n">
        <f aca="false">ROUND(K190*N(Debts!$D$14)/12,2)</f>
        <v>0</v>
      </c>
      <c r="V190" s="0" t="n">
        <f aca="false">B190+L190</f>
        <v>0</v>
      </c>
      <c r="W190" s="0" t="n">
        <f aca="false">C190+M190</f>
        <v>0</v>
      </c>
      <c r="X190" s="0" t="n">
        <f aca="false">D190+N190</f>
        <v>0</v>
      </c>
      <c r="Y190" s="0" t="n">
        <f aca="false">E190+O190</f>
        <v>0</v>
      </c>
      <c r="Z190" s="0" t="n">
        <f aca="false">F190+P190</f>
        <v>0</v>
      </c>
      <c r="AA190" s="0" t="n">
        <f aca="false">G190+Q190</f>
        <v>0</v>
      </c>
      <c r="AB190" s="0" t="n">
        <f aca="false">H190+R190</f>
        <v>0</v>
      </c>
      <c r="AC190" s="0" t="n">
        <f aca="false">I190+S190</f>
        <v>0</v>
      </c>
      <c r="AD190" s="0" t="n">
        <f aca="false">J190+T190</f>
        <v>0</v>
      </c>
      <c r="AE190" s="0" t="n">
        <f aca="false">K190+U190</f>
        <v>0</v>
      </c>
      <c r="AF190" s="0" t="n">
        <f aca="false">MIN(N(Debts!$E$5),V190)</f>
        <v>0</v>
      </c>
      <c r="AG190" s="0" t="n">
        <f aca="false">MIN(N(Debts!$E$6),W190)</f>
        <v>0</v>
      </c>
      <c r="AH190" s="0" t="n">
        <f aca="false">MIN(N(Debts!$E$7),X190)</f>
        <v>0</v>
      </c>
      <c r="AI190" s="0" t="n">
        <f aca="false">MIN(N(Debts!$E$8),Y190)</f>
        <v>0</v>
      </c>
      <c r="AJ190" s="0" t="n">
        <f aca="false">MIN(N(Debts!$E$9),Z190)</f>
        <v>0</v>
      </c>
      <c r="AK190" s="0" t="n">
        <f aca="false">MIN(N(Debts!$E$10),AA190)</f>
        <v>0</v>
      </c>
      <c r="AL190" s="0" t="n">
        <f aca="false">MIN(N(Debts!$E$11),AB190)</f>
        <v>0</v>
      </c>
      <c r="AM190" s="0" t="n">
        <f aca="false">MIN(N(Debts!$E$12),AC190)</f>
        <v>0</v>
      </c>
      <c r="AN190" s="0" t="n">
        <f aca="false">MIN(N(Debts!$E$13),AD190)</f>
        <v>0</v>
      </c>
      <c r="AO190" s="0" t="n">
        <f aca="false">MIN(N(Debts!$E$14),AE190)</f>
        <v>0</v>
      </c>
      <c r="AP190" s="0" t="n">
        <f aca="false">V190-AF190</f>
        <v>0</v>
      </c>
      <c r="AQ190" s="0" t="n">
        <f aca="false">W190-AG190</f>
        <v>0</v>
      </c>
      <c r="AR190" s="0" t="n">
        <f aca="false">X190-AH190</f>
        <v>0</v>
      </c>
      <c r="AS190" s="0" t="n">
        <f aca="false">Y190-AI190</f>
        <v>0</v>
      </c>
      <c r="AT190" s="0" t="n">
        <f aca="false">Z190-AJ190</f>
        <v>0</v>
      </c>
      <c r="AU190" s="0" t="n">
        <f aca="false">AA190-AK190</f>
        <v>0</v>
      </c>
      <c r="AV190" s="0" t="n">
        <f aca="false">AB190-AL190</f>
        <v>0</v>
      </c>
      <c r="AW190" s="0" t="n">
        <f aca="false">AC190-AM190</f>
        <v>0</v>
      </c>
      <c r="AX190" s="0" t="n">
        <f aca="false">AD190-AN190</f>
        <v>0</v>
      </c>
      <c r="AY190" s="0" t="n">
        <f aca="false">AE190-AO190</f>
        <v>0</v>
      </c>
      <c r="AZ190" s="0" t="n">
        <f aca="false">MAX(0,MIN(AP190,$BT190-SUMIF($AP$2:$AY$2,"&lt;"&amp;AP$2,$AP190:$AY190)))</f>
        <v>0</v>
      </c>
      <c r="BA190" s="0" t="n">
        <f aca="false">MAX(0,MIN(AQ190,$BT190-SUMIF($AP$2:$AY$2,"&lt;"&amp;AQ$2,$AP190:$AY190)))</f>
        <v>0</v>
      </c>
      <c r="BB190" s="0" t="n">
        <f aca="false">MAX(0,MIN(AR190,$BT190-SUMIF($AP$2:$AY$2,"&lt;"&amp;AR$2,$AP190:$AY190)))</f>
        <v>0</v>
      </c>
      <c r="BC190" s="0" t="n">
        <f aca="false">MAX(0,MIN(AS190,$BT190-SUMIF($AP$2:$AY$2,"&lt;"&amp;AS$2,$AP190:$AY190)))</f>
        <v>0</v>
      </c>
      <c r="BD190" s="0" t="n">
        <f aca="false">MAX(0,MIN(AT190,$BT190-SUMIF($AP$2:$AY$2,"&lt;"&amp;AT$2,$AP190:$AY190)))</f>
        <v>0</v>
      </c>
      <c r="BE190" s="0" t="n">
        <f aca="false">MAX(0,MIN(AU190,$BT190-SUMIF($AP$2:$AY$2,"&lt;"&amp;AU$2,$AP190:$AY190)))</f>
        <v>0</v>
      </c>
      <c r="BF190" s="0" t="n">
        <f aca="false">MAX(0,MIN(AV190,$BT190-SUMIF($AP$2:$AY$2,"&lt;"&amp;AV$2,$AP190:$AY190)))</f>
        <v>0</v>
      </c>
      <c r="BG190" s="0" t="n">
        <f aca="false">MAX(0,MIN(AW190,$BT190-SUMIF($AP$2:$AY$2,"&lt;"&amp;AW$2,$AP190:$AY190)))</f>
        <v>0</v>
      </c>
      <c r="BH190" s="0" t="n">
        <f aca="false">MAX(0,MIN(AX190,$BT190-SUMIF($AP$2:$AY$2,"&lt;"&amp;AX$2,$AP190:$AY190)))</f>
        <v>0</v>
      </c>
      <c r="BI190" s="0" t="n">
        <f aca="false">MAX(0,MIN(AY190,$BT190-SUMIF($AP$2:$AY$2,"&lt;"&amp;AY$2,$AP190:$AY190)))</f>
        <v>0</v>
      </c>
      <c r="BJ190" s="0" t="n">
        <f aca="false">ROUND(V190-AF190-AZ190,2)</f>
        <v>0</v>
      </c>
      <c r="BK190" s="0" t="n">
        <f aca="false">ROUND(W190-AG190-BA190,2)</f>
        <v>0</v>
      </c>
      <c r="BL190" s="0" t="n">
        <f aca="false">ROUND(X190-AH190-BB190,2)</f>
        <v>0</v>
      </c>
      <c r="BM190" s="0" t="n">
        <f aca="false">ROUND(Y190-AI190-BC190,2)</f>
        <v>0</v>
      </c>
      <c r="BN190" s="0" t="n">
        <f aca="false">ROUND(Z190-AJ190-BD190,2)</f>
        <v>0</v>
      </c>
      <c r="BO190" s="0" t="n">
        <f aca="false">ROUND(AA190-AK190-BE190,2)</f>
        <v>0</v>
      </c>
      <c r="BP190" s="0" t="n">
        <f aca="false">ROUND(AB190-AL190-BF190,2)</f>
        <v>0</v>
      </c>
      <c r="BQ190" s="0" t="n">
        <f aca="false">ROUND(AC190-AM190-BG190,2)</f>
        <v>0</v>
      </c>
      <c r="BR190" s="0" t="n">
        <f aca="false">ROUND(AD190-AN190-BH190,2)</f>
        <v>0</v>
      </c>
      <c r="BS190" s="0" t="n">
        <f aca="false">ROUND(AE190-AO190-BI190,2)</f>
        <v>0</v>
      </c>
      <c r="BT190" s="0" t="n">
        <f aca="false">MAX(0,Plan!$C$4-SUM(AF190:AO190))</f>
        <v>650</v>
      </c>
      <c r="BU190" s="0" t="n">
        <f aca="false">ROUND(SUM(BJ190:BS190),2)</f>
        <v>0</v>
      </c>
      <c r="BV190" s="0" t="n">
        <f aca="false">SUM(AF190:AO190)+SUM(AZ190:BI190)</f>
        <v>0</v>
      </c>
      <c r="BW190" s="0" t="n">
        <f aca="false">SUM(L190:U190)</f>
        <v>0</v>
      </c>
    </row>
    <row r="191" customFormat="false" ht="15" hidden="false" customHeight="false" outlineLevel="0" collapsed="false">
      <c r="A191" s="0" t="n">
        <v>186</v>
      </c>
      <c r="B191" s="0" t="n">
        <f aca="false">BJ190</f>
        <v>0</v>
      </c>
      <c r="C191" s="0" t="n">
        <f aca="false">BK190</f>
        <v>0</v>
      </c>
      <c r="D191" s="0" t="n">
        <f aca="false">BL190</f>
        <v>0</v>
      </c>
      <c r="E191" s="0" t="n">
        <f aca="false">BM190</f>
        <v>0</v>
      </c>
      <c r="F191" s="0" t="n">
        <f aca="false">BN190</f>
        <v>0</v>
      </c>
      <c r="G191" s="0" t="n">
        <f aca="false">BO190</f>
        <v>0</v>
      </c>
      <c r="H191" s="0" t="n">
        <f aca="false">BP190</f>
        <v>0</v>
      </c>
      <c r="I191" s="0" t="n">
        <f aca="false">BQ190</f>
        <v>0</v>
      </c>
      <c r="J191" s="0" t="n">
        <f aca="false">BR190</f>
        <v>0</v>
      </c>
      <c r="K191" s="0" t="n">
        <f aca="false">BS190</f>
        <v>0</v>
      </c>
      <c r="L191" s="0" t="n">
        <f aca="false">ROUND(B191*N(Debts!$D$5)/12,2)</f>
        <v>0</v>
      </c>
      <c r="M191" s="0" t="n">
        <f aca="false">ROUND(C191*N(Debts!$D$6)/12,2)</f>
        <v>0</v>
      </c>
      <c r="N191" s="0" t="n">
        <f aca="false">ROUND(D191*N(Debts!$D$7)/12,2)</f>
        <v>0</v>
      </c>
      <c r="O191" s="0" t="n">
        <f aca="false">ROUND(E191*N(Debts!$D$8)/12,2)</f>
        <v>0</v>
      </c>
      <c r="P191" s="0" t="n">
        <f aca="false">ROUND(F191*N(Debts!$D$9)/12,2)</f>
        <v>0</v>
      </c>
      <c r="Q191" s="0" t="n">
        <f aca="false">ROUND(G191*N(Debts!$D$10)/12,2)</f>
        <v>0</v>
      </c>
      <c r="R191" s="0" t="n">
        <f aca="false">ROUND(H191*N(Debts!$D$11)/12,2)</f>
        <v>0</v>
      </c>
      <c r="S191" s="0" t="n">
        <f aca="false">ROUND(I191*N(Debts!$D$12)/12,2)</f>
        <v>0</v>
      </c>
      <c r="T191" s="0" t="n">
        <f aca="false">ROUND(J191*N(Debts!$D$13)/12,2)</f>
        <v>0</v>
      </c>
      <c r="U191" s="0" t="n">
        <f aca="false">ROUND(K191*N(Debts!$D$14)/12,2)</f>
        <v>0</v>
      </c>
      <c r="V191" s="0" t="n">
        <f aca="false">B191+L191</f>
        <v>0</v>
      </c>
      <c r="W191" s="0" t="n">
        <f aca="false">C191+M191</f>
        <v>0</v>
      </c>
      <c r="X191" s="0" t="n">
        <f aca="false">D191+N191</f>
        <v>0</v>
      </c>
      <c r="Y191" s="0" t="n">
        <f aca="false">E191+O191</f>
        <v>0</v>
      </c>
      <c r="Z191" s="0" t="n">
        <f aca="false">F191+P191</f>
        <v>0</v>
      </c>
      <c r="AA191" s="0" t="n">
        <f aca="false">G191+Q191</f>
        <v>0</v>
      </c>
      <c r="AB191" s="0" t="n">
        <f aca="false">H191+R191</f>
        <v>0</v>
      </c>
      <c r="AC191" s="0" t="n">
        <f aca="false">I191+S191</f>
        <v>0</v>
      </c>
      <c r="AD191" s="0" t="n">
        <f aca="false">J191+T191</f>
        <v>0</v>
      </c>
      <c r="AE191" s="0" t="n">
        <f aca="false">K191+U191</f>
        <v>0</v>
      </c>
      <c r="AF191" s="0" t="n">
        <f aca="false">MIN(N(Debts!$E$5),V191)</f>
        <v>0</v>
      </c>
      <c r="AG191" s="0" t="n">
        <f aca="false">MIN(N(Debts!$E$6),W191)</f>
        <v>0</v>
      </c>
      <c r="AH191" s="0" t="n">
        <f aca="false">MIN(N(Debts!$E$7),X191)</f>
        <v>0</v>
      </c>
      <c r="AI191" s="0" t="n">
        <f aca="false">MIN(N(Debts!$E$8),Y191)</f>
        <v>0</v>
      </c>
      <c r="AJ191" s="0" t="n">
        <f aca="false">MIN(N(Debts!$E$9),Z191)</f>
        <v>0</v>
      </c>
      <c r="AK191" s="0" t="n">
        <f aca="false">MIN(N(Debts!$E$10),AA191)</f>
        <v>0</v>
      </c>
      <c r="AL191" s="0" t="n">
        <f aca="false">MIN(N(Debts!$E$11),AB191)</f>
        <v>0</v>
      </c>
      <c r="AM191" s="0" t="n">
        <f aca="false">MIN(N(Debts!$E$12),AC191)</f>
        <v>0</v>
      </c>
      <c r="AN191" s="0" t="n">
        <f aca="false">MIN(N(Debts!$E$13),AD191)</f>
        <v>0</v>
      </c>
      <c r="AO191" s="0" t="n">
        <f aca="false">MIN(N(Debts!$E$14),AE191)</f>
        <v>0</v>
      </c>
      <c r="AP191" s="0" t="n">
        <f aca="false">V191-AF191</f>
        <v>0</v>
      </c>
      <c r="AQ191" s="0" t="n">
        <f aca="false">W191-AG191</f>
        <v>0</v>
      </c>
      <c r="AR191" s="0" t="n">
        <f aca="false">X191-AH191</f>
        <v>0</v>
      </c>
      <c r="AS191" s="0" t="n">
        <f aca="false">Y191-AI191</f>
        <v>0</v>
      </c>
      <c r="AT191" s="0" t="n">
        <f aca="false">Z191-AJ191</f>
        <v>0</v>
      </c>
      <c r="AU191" s="0" t="n">
        <f aca="false">AA191-AK191</f>
        <v>0</v>
      </c>
      <c r="AV191" s="0" t="n">
        <f aca="false">AB191-AL191</f>
        <v>0</v>
      </c>
      <c r="AW191" s="0" t="n">
        <f aca="false">AC191-AM191</f>
        <v>0</v>
      </c>
      <c r="AX191" s="0" t="n">
        <f aca="false">AD191-AN191</f>
        <v>0</v>
      </c>
      <c r="AY191" s="0" t="n">
        <f aca="false">AE191-AO191</f>
        <v>0</v>
      </c>
      <c r="AZ191" s="0" t="n">
        <f aca="false">MAX(0,MIN(AP191,$BT191-SUMIF($AP$2:$AY$2,"&lt;"&amp;AP$2,$AP191:$AY191)))</f>
        <v>0</v>
      </c>
      <c r="BA191" s="0" t="n">
        <f aca="false">MAX(0,MIN(AQ191,$BT191-SUMIF($AP$2:$AY$2,"&lt;"&amp;AQ$2,$AP191:$AY191)))</f>
        <v>0</v>
      </c>
      <c r="BB191" s="0" t="n">
        <f aca="false">MAX(0,MIN(AR191,$BT191-SUMIF($AP$2:$AY$2,"&lt;"&amp;AR$2,$AP191:$AY191)))</f>
        <v>0</v>
      </c>
      <c r="BC191" s="0" t="n">
        <f aca="false">MAX(0,MIN(AS191,$BT191-SUMIF($AP$2:$AY$2,"&lt;"&amp;AS$2,$AP191:$AY191)))</f>
        <v>0</v>
      </c>
      <c r="BD191" s="0" t="n">
        <f aca="false">MAX(0,MIN(AT191,$BT191-SUMIF($AP$2:$AY$2,"&lt;"&amp;AT$2,$AP191:$AY191)))</f>
        <v>0</v>
      </c>
      <c r="BE191" s="0" t="n">
        <f aca="false">MAX(0,MIN(AU191,$BT191-SUMIF($AP$2:$AY$2,"&lt;"&amp;AU$2,$AP191:$AY191)))</f>
        <v>0</v>
      </c>
      <c r="BF191" s="0" t="n">
        <f aca="false">MAX(0,MIN(AV191,$BT191-SUMIF($AP$2:$AY$2,"&lt;"&amp;AV$2,$AP191:$AY191)))</f>
        <v>0</v>
      </c>
      <c r="BG191" s="0" t="n">
        <f aca="false">MAX(0,MIN(AW191,$BT191-SUMIF($AP$2:$AY$2,"&lt;"&amp;AW$2,$AP191:$AY191)))</f>
        <v>0</v>
      </c>
      <c r="BH191" s="0" t="n">
        <f aca="false">MAX(0,MIN(AX191,$BT191-SUMIF($AP$2:$AY$2,"&lt;"&amp;AX$2,$AP191:$AY191)))</f>
        <v>0</v>
      </c>
      <c r="BI191" s="0" t="n">
        <f aca="false">MAX(0,MIN(AY191,$BT191-SUMIF($AP$2:$AY$2,"&lt;"&amp;AY$2,$AP191:$AY191)))</f>
        <v>0</v>
      </c>
      <c r="BJ191" s="0" t="n">
        <f aca="false">ROUND(V191-AF191-AZ191,2)</f>
        <v>0</v>
      </c>
      <c r="BK191" s="0" t="n">
        <f aca="false">ROUND(W191-AG191-BA191,2)</f>
        <v>0</v>
      </c>
      <c r="BL191" s="0" t="n">
        <f aca="false">ROUND(X191-AH191-BB191,2)</f>
        <v>0</v>
      </c>
      <c r="BM191" s="0" t="n">
        <f aca="false">ROUND(Y191-AI191-BC191,2)</f>
        <v>0</v>
      </c>
      <c r="BN191" s="0" t="n">
        <f aca="false">ROUND(Z191-AJ191-BD191,2)</f>
        <v>0</v>
      </c>
      <c r="BO191" s="0" t="n">
        <f aca="false">ROUND(AA191-AK191-BE191,2)</f>
        <v>0</v>
      </c>
      <c r="BP191" s="0" t="n">
        <f aca="false">ROUND(AB191-AL191-BF191,2)</f>
        <v>0</v>
      </c>
      <c r="BQ191" s="0" t="n">
        <f aca="false">ROUND(AC191-AM191-BG191,2)</f>
        <v>0</v>
      </c>
      <c r="BR191" s="0" t="n">
        <f aca="false">ROUND(AD191-AN191-BH191,2)</f>
        <v>0</v>
      </c>
      <c r="BS191" s="0" t="n">
        <f aca="false">ROUND(AE191-AO191-BI191,2)</f>
        <v>0</v>
      </c>
      <c r="BT191" s="0" t="n">
        <f aca="false">MAX(0,Plan!$C$4-SUM(AF191:AO191))</f>
        <v>650</v>
      </c>
      <c r="BU191" s="0" t="n">
        <f aca="false">ROUND(SUM(BJ191:BS191),2)</f>
        <v>0</v>
      </c>
      <c r="BV191" s="0" t="n">
        <f aca="false">SUM(AF191:AO191)+SUM(AZ191:BI191)</f>
        <v>0</v>
      </c>
      <c r="BW191" s="0" t="n">
        <f aca="false">SUM(L191:U191)</f>
        <v>0</v>
      </c>
    </row>
    <row r="192" customFormat="false" ht="15" hidden="false" customHeight="false" outlineLevel="0" collapsed="false">
      <c r="A192" s="0" t="n">
        <v>187</v>
      </c>
      <c r="B192" s="0" t="n">
        <f aca="false">BJ191</f>
        <v>0</v>
      </c>
      <c r="C192" s="0" t="n">
        <f aca="false">BK191</f>
        <v>0</v>
      </c>
      <c r="D192" s="0" t="n">
        <f aca="false">BL191</f>
        <v>0</v>
      </c>
      <c r="E192" s="0" t="n">
        <f aca="false">BM191</f>
        <v>0</v>
      </c>
      <c r="F192" s="0" t="n">
        <f aca="false">BN191</f>
        <v>0</v>
      </c>
      <c r="G192" s="0" t="n">
        <f aca="false">BO191</f>
        <v>0</v>
      </c>
      <c r="H192" s="0" t="n">
        <f aca="false">BP191</f>
        <v>0</v>
      </c>
      <c r="I192" s="0" t="n">
        <f aca="false">BQ191</f>
        <v>0</v>
      </c>
      <c r="J192" s="0" t="n">
        <f aca="false">BR191</f>
        <v>0</v>
      </c>
      <c r="K192" s="0" t="n">
        <f aca="false">BS191</f>
        <v>0</v>
      </c>
      <c r="L192" s="0" t="n">
        <f aca="false">ROUND(B192*N(Debts!$D$5)/12,2)</f>
        <v>0</v>
      </c>
      <c r="M192" s="0" t="n">
        <f aca="false">ROUND(C192*N(Debts!$D$6)/12,2)</f>
        <v>0</v>
      </c>
      <c r="N192" s="0" t="n">
        <f aca="false">ROUND(D192*N(Debts!$D$7)/12,2)</f>
        <v>0</v>
      </c>
      <c r="O192" s="0" t="n">
        <f aca="false">ROUND(E192*N(Debts!$D$8)/12,2)</f>
        <v>0</v>
      </c>
      <c r="P192" s="0" t="n">
        <f aca="false">ROUND(F192*N(Debts!$D$9)/12,2)</f>
        <v>0</v>
      </c>
      <c r="Q192" s="0" t="n">
        <f aca="false">ROUND(G192*N(Debts!$D$10)/12,2)</f>
        <v>0</v>
      </c>
      <c r="R192" s="0" t="n">
        <f aca="false">ROUND(H192*N(Debts!$D$11)/12,2)</f>
        <v>0</v>
      </c>
      <c r="S192" s="0" t="n">
        <f aca="false">ROUND(I192*N(Debts!$D$12)/12,2)</f>
        <v>0</v>
      </c>
      <c r="T192" s="0" t="n">
        <f aca="false">ROUND(J192*N(Debts!$D$13)/12,2)</f>
        <v>0</v>
      </c>
      <c r="U192" s="0" t="n">
        <f aca="false">ROUND(K192*N(Debts!$D$14)/12,2)</f>
        <v>0</v>
      </c>
      <c r="V192" s="0" t="n">
        <f aca="false">B192+L192</f>
        <v>0</v>
      </c>
      <c r="W192" s="0" t="n">
        <f aca="false">C192+M192</f>
        <v>0</v>
      </c>
      <c r="X192" s="0" t="n">
        <f aca="false">D192+N192</f>
        <v>0</v>
      </c>
      <c r="Y192" s="0" t="n">
        <f aca="false">E192+O192</f>
        <v>0</v>
      </c>
      <c r="Z192" s="0" t="n">
        <f aca="false">F192+P192</f>
        <v>0</v>
      </c>
      <c r="AA192" s="0" t="n">
        <f aca="false">G192+Q192</f>
        <v>0</v>
      </c>
      <c r="AB192" s="0" t="n">
        <f aca="false">H192+R192</f>
        <v>0</v>
      </c>
      <c r="AC192" s="0" t="n">
        <f aca="false">I192+S192</f>
        <v>0</v>
      </c>
      <c r="AD192" s="0" t="n">
        <f aca="false">J192+T192</f>
        <v>0</v>
      </c>
      <c r="AE192" s="0" t="n">
        <f aca="false">K192+U192</f>
        <v>0</v>
      </c>
      <c r="AF192" s="0" t="n">
        <f aca="false">MIN(N(Debts!$E$5),V192)</f>
        <v>0</v>
      </c>
      <c r="AG192" s="0" t="n">
        <f aca="false">MIN(N(Debts!$E$6),W192)</f>
        <v>0</v>
      </c>
      <c r="AH192" s="0" t="n">
        <f aca="false">MIN(N(Debts!$E$7),X192)</f>
        <v>0</v>
      </c>
      <c r="AI192" s="0" t="n">
        <f aca="false">MIN(N(Debts!$E$8),Y192)</f>
        <v>0</v>
      </c>
      <c r="AJ192" s="0" t="n">
        <f aca="false">MIN(N(Debts!$E$9),Z192)</f>
        <v>0</v>
      </c>
      <c r="AK192" s="0" t="n">
        <f aca="false">MIN(N(Debts!$E$10),AA192)</f>
        <v>0</v>
      </c>
      <c r="AL192" s="0" t="n">
        <f aca="false">MIN(N(Debts!$E$11),AB192)</f>
        <v>0</v>
      </c>
      <c r="AM192" s="0" t="n">
        <f aca="false">MIN(N(Debts!$E$12),AC192)</f>
        <v>0</v>
      </c>
      <c r="AN192" s="0" t="n">
        <f aca="false">MIN(N(Debts!$E$13),AD192)</f>
        <v>0</v>
      </c>
      <c r="AO192" s="0" t="n">
        <f aca="false">MIN(N(Debts!$E$14),AE192)</f>
        <v>0</v>
      </c>
      <c r="AP192" s="0" t="n">
        <f aca="false">V192-AF192</f>
        <v>0</v>
      </c>
      <c r="AQ192" s="0" t="n">
        <f aca="false">W192-AG192</f>
        <v>0</v>
      </c>
      <c r="AR192" s="0" t="n">
        <f aca="false">X192-AH192</f>
        <v>0</v>
      </c>
      <c r="AS192" s="0" t="n">
        <f aca="false">Y192-AI192</f>
        <v>0</v>
      </c>
      <c r="AT192" s="0" t="n">
        <f aca="false">Z192-AJ192</f>
        <v>0</v>
      </c>
      <c r="AU192" s="0" t="n">
        <f aca="false">AA192-AK192</f>
        <v>0</v>
      </c>
      <c r="AV192" s="0" t="n">
        <f aca="false">AB192-AL192</f>
        <v>0</v>
      </c>
      <c r="AW192" s="0" t="n">
        <f aca="false">AC192-AM192</f>
        <v>0</v>
      </c>
      <c r="AX192" s="0" t="n">
        <f aca="false">AD192-AN192</f>
        <v>0</v>
      </c>
      <c r="AY192" s="0" t="n">
        <f aca="false">AE192-AO192</f>
        <v>0</v>
      </c>
      <c r="AZ192" s="0" t="n">
        <f aca="false">MAX(0,MIN(AP192,$BT192-SUMIF($AP$2:$AY$2,"&lt;"&amp;AP$2,$AP192:$AY192)))</f>
        <v>0</v>
      </c>
      <c r="BA192" s="0" t="n">
        <f aca="false">MAX(0,MIN(AQ192,$BT192-SUMIF($AP$2:$AY$2,"&lt;"&amp;AQ$2,$AP192:$AY192)))</f>
        <v>0</v>
      </c>
      <c r="BB192" s="0" t="n">
        <f aca="false">MAX(0,MIN(AR192,$BT192-SUMIF($AP$2:$AY$2,"&lt;"&amp;AR$2,$AP192:$AY192)))</f>
        <v>0</v>
      </c>
      <c r="BC192" s="0" t="n">
        <f aca="false">MAX(0,MIN(AS192,$BT192-SUMIF($AP$2:$AY$2,"&lt;"&amp;AS$2,$AP192:$AY192)))</f>
        <v>0</v>
      </c>
      <c r="BD192" s="0" t="n">
        <f aca="false">MAX(0,MIN(AT192,$BT192-SUMIF($AP$2:$AY$2,"&lt;"&amp;AT$2,$AP192:$AY192)))</f>
        <v>0</v>
      </c>
      <c r="BE192" s="0" t="n">
        <f aca="false">MAX(0,MIN(AU192,$BT192-SUMIF($AP$2:$AY$2,"&lt;"&amp;AU$2,$AP192:$AY192)))</f>
        <v>0</v>
      </c>
      <c r="BF192" s="0" t="n">
        <f aca="false">MAX(0,MIN(AV192,$BT192-SUMIF($AP$2:$AY$2,"&lt;"&amp;AV$2,$AP192:$AY192)))</f>
        <v>0</v>
      </c>
      <c r="BG192" s="0" t="n">
        <f aca="false">MAX(0,MIN(AW192,$BT192-SUMIF($AP$2:$AY$2,"&lt;"&amp;AW$2,$AP192:$AY192)))</f>
        <v>0</v>
      </c>
      <c r="BH192" s="0" t="n">
        <f aca="false">MAX(0,MIN(AX192,$BT192-SUMIF($AP$2:$AY$2,"&lt;"&amp;AX$2,$AP192:$AY192)))</f>
        <v>0</v>
      </c>
      <c r="BI192" s="0" t="n">
        <f aca="false">MAX(0,MIN(AY192,$BT192-SUMIF($AP$2:$AY$2,"&lt;"&amp;AY$2,$AP192:$AY192)))</f>
        <v>0</v>
      </c>
      <c r="BJ192" s="0" t="n">
        <f aca="false">ROUND(V192-AF192-AZ192,2)</f>
        <v>0</v>
      </c>
      <c r="BK192" s="0" t="n">
        <f aca="false">ROUND(W192-AG192-BA192,2)</f>
        <v>0</v>
      </c>
      <c r="BL192" s="0" t="n">
        <f aca="false">ROUND(X192-AH192-BB192,2)</f>
        <v>0</v>
      </c>
      <c r="BM192" s="0" t="n">
        <f aca="false">ROUND(Y192-AI192-BC192,2)</f>
        <v>0</v>
      </c>
      <c r="BN192" s="0" t="n">
        <f aca="false">ROUND(Z192-AJ192-BD192,2)</f>
        <v>0</v>
      </c>
      <c r="BO192" s="0" t="n">
        <f aca="false">ROUND(AA192-AK192-BE192,2)</f>
        <v>0</v>
      </c>
      <c r="BP192" s="0" t="n">
        <f aca="false">ROUND(AB192-AL192-BF192,2)</f>
        <v>0</v>
      </c>
      <c r="BQ192" s="0" t="n">
        <f aca="false">ROUND(AC192-AM192-BG192,2)</f>
        <v>0</v>
      </c>
      <c r="BR192" s="0" t="n">
        <f aca="false">ROUND(AD192-AN192-BH192,2)</f>
        <v>0</v>
      </c>
      <c r="BS192" s="0" t="n">
        <f aca="false">ROUND(AE192-AO192-BI192,2)</f>
        <v>0</v>
      </c>
      <c r="BT192" s="0" t="n">
        <f aca="false">MAX(0,Plan!$C$4-SUM(AF192:AO192))</f>
        <v>650</v>
      </c>
      <c r="BU192" s="0" t="n">
        <f aca="false">ROUND(SUM(BJ192:BS192),2)</f>
        <v>0</v>
      </c>
      <c r="BV192" s="0" t="n">
        <f aca="false">SUM(AF192:AO192)+SUM(AZ192:BI192)</f>
        <v>0</v>
      </c>
      <c r="BW192" s="0" t="n">
        <f aca="false">SUM(L192:U192)</f>
        <v>0</v>
      </c>
    </row>
    <row r="193" customFormat="false" ht="15" hidden="false" customHeight="false" outlineLevel="0" collapsed="false">
      <c r="A193" s="0" t="n">
        <v>188</v>
      </c>
      <c r="B193" s="0" t="n">
        <f aca="false">BJ192</f>
        <v>0</v>
      </c>
      <c r="C193" s="0" t="n">
        <f aca="false">BK192</f>
        <v>0</v>
      </c>
      <c r="D193" s="0" t="n">
        <f aca="false">BL192</f>
        <v>0</v>
      </c>
      <c r="E193" s="0" t="n">
        <f aca="false">BM192</f>
        <v>0</v>
      </c>
      <c r="F193" s="0" t="n">
        <f aca="false">BN192</f>
        <v>0</v>
      </c>
      <c r="G193" s="0" t="n">
        <f aca="false">BO192</f>
        <v>0</v>
      </c>
      <c r="H193" s="0" t="n">
        <f aca="false">BP192</f>
        <v>0</v>
      </c>
      <c r="I193" s="0" t="n">
        <f aca="false">BQ192</f>
        <v>0</v>
      </c>
      <c r="J193" s="0" t="n">
        <f aca="false">BR192</f>
        <v>0</v>
      </c>
      <c r="K193" s="0" t="n">
        <f aca="false">BS192</f>
        <v>0</v>
      </c>
      <c r="L193" s="0" t="n">
        <f aca="false">ROUND(B193*N(Debts!$D$5)/12,2)</f>
        <v>0</v>
      </c>
      <c r="M193" s="0" t="n">
        <f aca="false">ROUND(C193*N(Debts!$D$6)/12,2)</f>
        <v>0</v>
      </c>
      <c r="N193" s="0" t="n">
        <f aca="false">ROUND(D193*N(Debts!$D$7)/12,2)</f>
        <v>0</v>
      </c>
      <c r="O193" s="0" t="n">
        <f aca="false">ROUND(E193*N(Debts!$D$8)/12,2)</f>
        <v>0</v>
      </c>
      <c r="P193" s="0" t="n">
        <f aca="false">ROUND(F193*N(Debts!$D$9)/12,2)</f>
        <v>0</v>
      </c>
      <c r="Q193" s="0" t="n">
        <f aca="false">ROUND(G193*N(Debts!$D$10)/12,2)</f>
        <v>0</v>
      </c>
      <c r="R193" s="0" t="n">
        <f aca="false">ROUND(H193*N(Debts!$D$11)/12,2)</f>
        <v>0</v>
      </c>
      <c r="S193" s="0" t="n">
        <f aca="false">ROUND(I193*N(Debts!$D$12)/12,2)</f>
        <v>0</v>
      </c>
      <c r="T193" s="0" t="n">
        <f aca="false">ROUND(J193*N(Debts!$D$13)/12,2)</f>
        <v>0</v>
      </c>
      <c r="U193" s="0" t="n">
        <f aca="false">ROUND(K193*N(Debts!$D$14)/12,2)</f>
        <v>0</v>
      </c>
      <c r="V193" s="0" t="n">
        <f aca="false">B193+L193</f>
        <v>0</v>
      </c>
      <c r="W193" s="0" t="n">
        <f aca="false">C193+M193</f>
        <v>0</v>
      </c>
      <c r="X193" s="0" t="n">
        <f aca="false">D193+N193</f>
        <v>0</v>
      </c>
      <c r="Y193" s="0" t="n">
        <f aca="false">E193+O193</f>
        <v>0</v>
      </c>
      <c r="Z193" s="0" t="n">
        <f aca="false">F193+P193</f>
        <v>0</v>
      </c>
      <c r="AA193" s="0" t="n">
        <f aca="false">G193+Q193</f>
        <v>0</v>
      </c>
      <c r="AB193" s="0" t="n">
        <f aca="false">H193+R193</f>
        <v>0</v>
      </c>
      <c r="AC193" s="0" t="n">
        <f aca="false">I193+S193</f>
        <v>0</v>
      </c>
      <c r="AD193" s="0" t="n">
        <f aca="false">J193+T193</f>
        <v>0</v>
      </c>
      <c r="AE193" s="0" t="n">
        <f aca="false">K193+U193</f>
        <v>0</v>
      </c>
      <c r="AF193" s="0" t="n">
        <f aca="false">MIN(N(Debts!$E$5),V193)</f>
        <v>0</v>
      </c>
      <c r="AG193" s="0" t="n">
        <f aca="false">MIN(N(Debts!$E$6),W193)</f>
        <v>0</v>
      </c>
      <c r="AH193" s="0" t="n">
        <f aca="false">MIN(N(Debts!$E$7),X193)</f>
        <v>0</v>
      </c>
      <c r="AI193" s="0" t="n">
        <f aca="false">MIN(N(Debts!$E$8),Y193)</f>
        <v>0</v>
      </c>
      <c r="AJ193" s="0" t="n">
        <f aca="false">MIN(N(Debts!$E$9),Z193)</f>
        <v>0</v>
      </c>
      <c r="AK193" s="0" t="n">
        <f aca="false">MIN(N(Debts!$E$10),AA193)</f>
        <v>0</v>
      </c>
      <c r="AL193" s="0" t="n">
        <f aca="false">MIN(N(Debts!$E$11),AB193)</f>
        <v>0</v>
      </c>
      <c r="AM193" s="0" t="n">
        <f aca="false">MIN(N(Debts!$E$12),AC193)</f>
        <v>0</v>
      </c>
      <c r="AN193" s="0" t="n">
        <f aca="false">MIN(N(Debts!$E$13),AD193)</f>
        <v>0</v>
      </c>
      <c r="AO193" s="0" t="n">
        <f aca="false">MIN(N(Debts!$E$14),AE193)</f>
        <v>0</v>
      </c>
      <c r="AP193" s="0" t="n">
        <f aca="false">V193-AF193</f>
        <v>0</v>
      </c>
      <c r="AQ193" s="0" t="n">
        <f aca="false">W193-AG193</f>
        <v>0</v>
      </c>
      <c r="AR193" s="0" t="n">
        <f aca="false">X193-AH193</f>
        <v>0</v>
      </c>
      <c r="AS193" s="0" t="n">
        <f aca="false">Y193-AI193</f>
        <v>0</v>
      </c>
      <c r="AT193" s="0" t="n">
        <f aca="false">Z193-AJ193</f>
        <v>0</v>
      </c>
      <c r="AU193" s="0" t="n">
        <f aca="false">AA193-AK193</f>
        <v>0</v>
      </c>
      <c r="AV193" s="0" t="n">
        <f aca="false">AB193-AL193</f>
        <v>0</v>
      </c>
      <c r="AW193" s="0" t="n">
        <f aca="false">AC193-AM193</f>
        <v>0</v>
      </c>
      <c r="AX193" s="0" t="n">
        <f aca="false">AD193-AN193</f>
        <v>0</v>
      </c>
      <c r="AY193" s="0" t="n">
        <f aca="false">AE193-AO193</f>
        <v>0</v>
      </c>
      <c r="AZ193" s="0" t="n">
        <f aca="false">MAX(0,MIN(AP193,$BT193-SUMIF($AP$2:$AY$2,"&lt;"&amp;AP$2,$AP193:$AY193)))</f>
        <v>0</v>
      </c>
      <c r="BA193" s="0" t="n">
        <f aca="false">MAX(0,MIN(AQ193,$BT193-SUMIF($AP$2:$AY$2,"&lt;"&amp;AQ$2,$AP193:$AY193)))</f>
        <v>0</v>
      </c>
      <c r="BB193" s="0" t="n">
        <f aca="false">MAX(0,MIN(AR193,$BT193-SUMIF($AP$2:$AY$2,"&lt;"&amp;AR$2,$AP193:$AY193)))</f>
        <v>0</v>
      </c>
      <c r="BC193" s="0" t="n">
        <f aca="false">MAX(0,MIN(AS193,$BT193-SUMIF($AP$2:$AY$2,"&lt;"&amp;AS$2,$AP193:$AY193)))</f>
        <v>0</v>
      </c>
      <c r="BD193" s="0" t="n">
        <f aca="false">MAX(0,MIN(AT193,$BT193-SUMIF($AP$2:$AY$2,"&lt;"&amp;AT$2,$AP193:$AY193)))</f>
        <v>0</v>
      </c>
      <c r="BE193" s="0" t="n">
        <f aca="false">MAX(0,MIN(AU193,$BT193-SUMIF($AP$2:$AY$2,"&lt;"&amp;AU$2,$AP193:$AY193)))</f>
        <v>0</v>
      </c>
      <c r="BF193" s="0" t="n">
        <f aca="false">MAX(0,MIN(AV193,$BT193-SUMIF($AP$2:$AY$2,"&lt;"&amp;AV$2,$AP193:$AY193)))</f>
        <v>0</v>
      </c>
      <c r="BG193" s="0" t="n">
        <f aca="false">MAX(0,MIN(AW193,$BT193-SUMIF($AP$2:$AY$2,"&lt;"&amp;AW$2,$AP193:$AY193)))</f>
        <v>0</v>
      </c>
      <c r="BH193" s="0" t="n">
        <f aca="false">MAX(0,MIN(AX193,$BT193-SUMIF($AP$2:$AY$2,"&lt;"&amp;AX$2,$AP193:$AY193)))</f>
        <v>0</v>
      </c>
      <c r="BI193" s="0" t="n">
        <f aca="false">MAX(0,MIN(AY193,$BT193-SUMIF($AP$2:$AY$2,"&lt;"&amp;AY$2,$AP193:$AY193)))</f>
        <v>0</v>
      </c>
      <c r="BJ193" s="0" t="n">
        <f aca="false">ROUND(V193-AF193-AZ193,2)</f>
        <v>0</v>
      </c>
      <c r="BK193" s="0" t="n">
        <f aca="false">ROUND(W193-AG193-BA193,2)</f>
        <v>0</v>
      </c>
      <c r="BL193" s="0" t="n">
        <f aca="false">ROUND(X193-AH193-BB193,2)</f>
        <v>0</v>
      </c>
      <c r="BM193" s="0" t="n">
        <f aca="false">ROUND(Y193-AI193-BC193,2)</f>
        <v>0</v>
      </c>
      <c r="BN193" s="0" t="n">
        <f aca="false">ROUND(Z193-AJ193-BD193,2)</f>
        <v>0</v>
      </c>
      <c r="BO193" s="0" t="n">
        <f aca="false">ROUND(AA193-AK193-BE193,2)</f>
        <v>0</v>
      </c>
      <c r="BP193" s="0" t="n">
        <f aca="false">ROUND(AB193-AL193-BF193,2)</f>
        <v>0</v>
      </c>
      <c r="BQ193" s="0" t="n">
        <f aca="false">ROUND(AC193-AM193-BG193,2)</f>
        <v>0</v>
      </c>
      <c r="BR193" s="0" t="n">
        <f aca="false">ROUND(AD193-AN193-BH193,2)</f>
        <v>0</v>
      </c>
      <c r="BS193" s="0" t="n">
        <f aca="false">ROUND(AE193-AO193-BI193,2)</f>
        <v>0</v>
      </c>
      <c r="BT193" s="0" t="n">
        <f aca="false">MAX(0,Plan!$C$4-SUM(AF193:AO193))</f>
        <v>650</v>
      </c>
      <c r="BU193" s="0" t="n">
        <f aca="false">ROUND(SUM(BJ193:BS193),2)</f>
        <v>0</v>
      </c>
      <c r="BV193" s="0" t="n">
        <f aca="false">SUM(AF193:AO193)+SUM(AZ193:BI193)</f>
        <v>0</v>
      </c>
      <c r="BW193" s="0" t="n">
        <f aca="false">SUM(L193:U193)</f>
        <v>0</v>
      </c>
    </row>
    <row r="194" customFormat="false" ht="15" hidden="false" customHeight="false" outlineLevel="0" collapsed="false">
      <c r="A194" s="0" t="n">
        <v>189</v>
      </c>
      <c r="B194" s="0" t="n">
        <f aca="false">BJ193</f>
        <v>0</v>
      </c>
      <c r="C194" s="0" t="n">
        <f aca="false">BK193</f>
        <v>0</v>
      </c>
      <c r="D194" s="0" t="n">
        <f aca="false">BL193</f>
        <v>0</v>
      </c>
      <c r="E194" s="0" t="n">
        <f aca="false">BM193</f>
        <v>0</v>
      </c>
      <c r="F194" s="0" t="n">
        <f aca="false">BN193</f>
        <v>0</v>
      </c>
      <c r="G194" s="0" t="n">
        <f aca="false">BO193</f>
        <v>0</v>
      </c>
      <c r="H194" s="0" t="n">
        <f aca="false">BP193</f>
        <v>0</v>
      </c>
      <c r="I194" s="0" t="n">
        <f aca="false">BQ193</f>
        <v>0</v>
      </c>
      <c r="J194" s="0" t="n">
        <f aca="false">BR193</f>
        <v>0</v>
      </c>
      <c r="K194" s="0" t="n">
        <f aca="false">BS193</f>
        <v>0</v>
      </c>
      <c r="L194" s="0" t="n">
        <f aca="false">ROUND(B194*N(Debts!$D$5)/12,2)</f>
        <v>0</v>
      </c>
      <c r="M194" s="0" t="n">
        <f aca="false">ROUND(C194*N(Debts!$D$6)/12,2)</f>
        <v>0</v>
      </c>
      <c r="N194" s="0" t="n">
        <f aca="false">ROUND(D194*N(Debts!$D$7)/12,2)</f>
        <v>0</v>
      </c>
      <c r="O194" s="0" t="n">
        <f aca="false">ROUND(E194*N(Debts!$D$8)/12,2)</f>
        <v>0</v>
      </c>
      <c r="P194" s="0" t="n">
        <f aca="false">ROUND(F194*N(Debts!$D$9)/12,2)</f>
        <v>0</v>
      </c>
      <c r="Q194" s="0" t="n">
        <f aca="false">ROUND(G194*N(Debts!$D$10)/12,2)</f>
        <v>0</v>
      </c>
      <c r="R194" s="0" t="n">
        <f aca="false">ROUND(H194*N(Debts!$D$11)/12,2)</f>
        <v>0</v>
      </c>
      <c r="S194" s="0" t="n">
        <f aca="false">ROUND(I194*N(Debts!$D$12)/12,2)</f>
        <v>0</v>
      </c>
      <c r="T194" s="0" t="n">
        <f aca="false">ROUND(J194*N(Debts!$D$13)/12,2)</f>
        <v>0</v>
      </c>
      <c r="U194" s="0" t="n">
        <f aca="false">ROUND(K194*N(Debts!$D$14)/12,2)</f>
        <v>0</v>
      </c>
      <c r="V194" s="0" t="n">
        <f aca="false">B194+L194</f>
        <v>0</v>
      </c>
      <c r="W194" s="0" t="n">
        <f aca="false">C194+M194</f>
        <v>0</v>
      </c>
      <c r="X194" s="0" t="n">
        <f aca="false">D194+N194</f>
        <v>0</v>
      </c>
      <c r="Y194" s="0" t="n">
        <f aca="false">E194+O194</f>
        <v>0</v>
      </c>
      <c r="Z194" s="0" t="n">
        <f aca="false">F194+P194</f>
        <v>0</v>
      </c>
      <c r="AA194" s="0" t="n">
        <f aca="false">G194+Q194</f>
        <v>0</v>
      </c>
      <c r="AB194" s="0" t="n">
        <f aca="false">H194+R194</f>
        <v>0</v>
      </c>
      <c r="AC194" s="0" t="n">
        <f aca="false">I194+S194</f>
        <v>0</v>
      </c>
      <c r="AD194" s="0" t="n">
        <f aca="false">J194+T194</f>
        <v>0</v>
      </c>
      <c r="AE194" s="0" t="n">
        <f aca="false">K194+U194</f>
        <v>0</v>
      </c>
      <c r="AF194" s="0" t="n">
        <f aca="false">MIN(N(Debts!$E$5),V194)</f>
        <v>0</v>
      </c>
      <c r="AG194" s="0" t="n">
        <f aca="false">MIN(N(Debts!$E$6),W194)</f>
        <v>0</v>
      </c>
      <c r="AH194" s="0" t="n">
        <f aca="false">MIN(N(Debts!$E$7),X194)</f>
        <v>0</v>
      </c>
      <c r="AI194" s="0" t="n">
        <f aca="false">MIN(N(Debts!$E$8),Y194)</f>
        <v>0</v>
      </c>
      <c r="AJ194" s="0" t="n">
        <f aca="false">MIN(N(Debts!$E$9),Z194)</f>
        <v>0</v>
      </c>
      <c r="AK194" s="0" t="n">
        <f aca="false">MIN(N(Debts!$E$10),AA194)</f>
        <v>0</v>
      </c>
      <c r="AL194" s="0" t="n">
        <f aca="false">MIN(N(Debts!$E$11),AB194)</f>
        <v>0</v>
      </c>
      <c r="AM194" s="0" t="n">
        <f aca="false">MIN(N(Debts!$E$12),AC194)</f>
        <v>0</v>
      </c>
      <c r="AN194" s="0" t="n">
        <f aca="false">MIN(N(Debts!$E$13),AD194)</f>
        <v>0</v>
      </c>
      <c r="AO194" s="0" t="n">
        <f aca="false">MIN(N(Debts!$E$14),AE194)</f>
        <v>0</v>
      </c>
      <c r="AP194" s="0" t="n">
        <f aca="false">V194-AF194</f>
        <v>0</v>
      </c>
      <c r="AQ194" s="0" t="n">
        <f aca="false">W194-AG194</f>
        <v>0</v>
      </c>
      <c r="AR194" s="0" t="n">
        <f aca="false">X194-AH194</f>
        <v>0</v>
      </c>
      <c r="AS194" s="0" t="n">
        <f aca="false">Y194-AI194</f>
        <v>0</v>
      </c>
      <c r="AT194" s="0" t="n">
        <f aca="false">Z194-AJ194</f>
        <v>0</v>
      </c>
      <c r="AU194" s="0" t="n">
        <f aca="false">AA194-AK194</f>
        <v>0</v>
      </c>
      <c r="AV194" s="0" t="n">
        <f aca="false">AB194-AL194</f>
        <v>0</v>
      </c>
      <c r="AW194" s="0" t="n">
        <f aca="false">AC194-AM194</f>
        <v>0</v>
      </c>
      <c r="AX194" s="0" t="n">
        <f aca="false">AD194-AN194</f>
        <v>0</v>
      </c>
      <c r="AY194" s="0" t="n">
        <f aca="false">AE194-AO194</f>
        <v>0</v>
      </c>
      <c r="AZ194" s="0" t="n">
        <f aca="false">MAX(0,MIN(AP194,$BT194-SUMIF($AP$2:$AY$2,"&lt;"&amp;AP$2,$AP194:$AY194)))</f>
        <v>0</v>
      </c>
      <c r="BA194" s="0" t="n">
        <f aca="false">MAX(0,MIN(AQ194,$BT194-SUMIF($AP$2:$AY$2,"&lt;"&amp;AQ$2,$AP194:$AY194)))</f>
        <v>0</v>
      </c>
      <c r="BB194" s="0" t="n">
        <f aca="false">MAX(0,MIN(AR194,$BT194-SUMIF($AP$2:$AY$2,"&lt;"&amp;AR$2,$AP194:$AY194)))</f>
        <v>0</v>
      </c>
      <c r="BC194" s="0" t="n">
        <f aca="false">MAX(0,MIN(AS194,$BT194-SUMIF($AP$2:$AY$2,"&lt;"&amp;AS$2,$AP194:$AY194)))</f>
        <v>0</v>
      </c>
      <c r="BD194" s="0" t="n">
        <f aca="false">MAX(0,MIN(AT194,$BT194-SUMIF($AP$2:$AY$2,"&lt;"&amp;AT$2,$AP194:$AY194)))</f>
        <v>0</v>
      </c>
      <c r="BE194" s="0" t="n">
        <f aca="false">MAX(0,MIN(AU194,$BT194-SUMIF($AP$2:$AY$2,"&lt;"&amp;AU$2,$AP194:$AY194)))</f>
        <v>0</v>
      </c>
      <c r="BF194" s="0" t="n">
        <f aca="false">MAX(0,MIN(AV194,$BT194-SUMIF($AP$2:$AY$2,"&lt;"&amp;AV$2,$AP194:$AY194)))</f>
        <v>0</v>
      </c>
      <c r="BG194" s="0" t="n">
        <f aca="false">MAX(0,MIN(AW194,$BT194-SUMIF($AP$2:$AY$2,"&lt;"&amp;AW$2,$AP194:$AY194)))</f>
        <v>0</v>
      </c>
      <c r="BH194" s="0" t="n">
        <f aca="false">MAX(0,MIN(AX194,$BT194-SUMIF($AP$2:$AY$2,"&lt;"&amp;AX$2,$AP194:$AY194)))</f>
        <v>0</v>
      </c>
      <c r="BI194" s="0" t="n">
        <f aca="false">MAX(0,MIN(AY194,$BT194-SUMIF($AP$2:$AY$2,"&lt;"&amp;AY$2,$AP194:$AY194)))</f>
        <v>0</v>
      </c>
      <c r="BJ194" s="0" t="n">
        <f aca="false">ROUND(V194-AF194-AZ194,2)</f>
        <v>0</v>
      </c>
      <c r="BK194" s="0" t="n">
        <f aca="false">ROUND(W194-AG194-BA194,2)</f>
        <v>0</v>
      </c>
      <c r="BL194" s="0" t="n">
        <f aca="false">ROUND(X194-AH194-BB194,2)</f>
        <v>0</v>
      </c>
      <c r="BM194" s="0" t="n">
        <f aca="false">ROUND(Y194-AI194-BC194,2)</f>
        <v>0</v>
      </c>
      <c r="BN194" s="0" t="n">
        <f aca="false">ROUND(Z194-AJ194-BD194,2)</f>
        <v>0</v>
      </c>
      <c r="BO194" s="0" t="n">
        <f aca="false">ROUND(AA194-AK194-BE194,2)</f>
        <v>0</v>
      </c>
      <c r="BP194" s="0" t="n">
        <f aca="false">ROUND(AB194-AL194-BF194,2)</f>
        <v>0</v>
      </c>
      <c r="BQ194" s="0" t="n">
        <f aca="false">ROUND(AC194-AM194-BG194,2)</f>
        <v>0</v>
      </c>
      <c r="BR194" s="0" t="n">
        <f aca="false">ROUND(AD194-AN194-BH194,2)</f>
        <v>0</v>
      </c>
      <c r="BS194" s="0" t="n">
        <f aca="false">ROUND(AE194-AO194-BI194,2)</f>
        <v>0</v>
      </c>
      <c r="BT194" s="0" t="n">
        <f aca="false">MAX(0,Plan!$C$4-SUM(AF194:AO194))</f>
        <v>650</v>
      </c>
      <c r="BU194" s="0" t="n">
        <f aca="false">ROUND(SUM(BJ194:BS194),2)</f>
        <v>0</v>
      </c>
      <c r="BV194" s="0" t="n">
        <f aca="false">SUM(AF194:AO194)+SUM(AZ194:BI194)</f>
        <v>0</v>
      </c>
      <c r="BW194" s="0" t="n">
        <f aca="false">SUM(L194:U194)</f>
        <v>0</v>
      </c>
    </row>
    <row r="195" customFormat="false" ht="15" hidden="false" customHeight="false" outlineLevel="0" collapsed="false">
      <c r="A195" s="0" t="n">
        <v>190</v>
      </c>
      <c r="B195" s="0" t="n">
        <f aca="false">BJ194</f>
        <v>0</v>
      </c>
      <c r="C195" s="0" t="n">
        <f aca="false">BK194</f>
        <v>0</v>
      </c>
      <c r="D195" s="0" t="n">
        <f aca="false">BL194</f>
        <v>0</v>
      </c>
      <c r="E195" s="0" t="n">
        <f aca="false">BM194</f>
        <v>0</v>
      </c>
      <c r="F195" s="0" t="n">
        <f aca="false">BN194</f>
        <v>0</v>
      </c>
      <c r="G195" s="0" t="n">
        <f aca="false">BO194</f>
        <v>0</v>
      </c>
      <c r="H195" s="0" t="n">
        <f aca="false">BP194</f>
        <v>0</v>
      </c>
      <c r="I195" s="0" t="n">
        <f aca="false">BQ194</f>
        <v>0</v>
      </c>
      <c r="J195" s="0" t="n">
        <f aca="false">BR194</f>
        <v>0</v>
      </c>
      <c r="K195" s="0" t="n">
        <f aca="false">BS194</f>
        <v>0</v>
      </c>
      <c r="L195" s="0" t="n">
        <f aca="false">ROUND(B195*N(Debts!$D$5)/12,2)</f>
        <v>0</v>
      </c>
      <c r="M195" s="0" t="n">
        <f aca="false">ROUND(C195*N(Debts!$D$6)/12,2)</f>
        <v>0</v>
      </c>
      <c r="N195" s="0" t="n">
        <f aca="false">ROUND(D195*N(Debts!$D$7)/12,2)</f>
        <v>0</v>
      </c>
      <c r="O195" s="0" t="n">
        <f aca="false">ROUND(E195*N(Debts!$D$8)/12,2)</f>
        <v>0</v>
      </c>
      <c r="P195" s="0" t="n">
        <f aca="false">ROUND(F195*N(Debts!$D$9)/12,2)</f>
        <v>0</v>
      </c>
      <c r="Q195" s="0" t="n">
        <f aca="false">ROUND(G195*N(Debts!$D$10)/12,2)</f>
        <v>0</v>
      </c>
      <c r="R195" s="0" t="n">
        <f aca="false">ROUND(H195*N(Debts!$D$11)/12,2)</f>
        <v>0</v>
      </c>
      <c r="S195" s="0" t="n">
        <f aca="false">ROUND(I195*N(Debts!$D$12)/12,2)</f>
        <v>0</v>
      </c>
      <c r="T195" s="0" t="n">
        <f aca="false">ROUND(J195*N(Debts!$D$13)/12,2)</f>
        <v>0</v>
      </c>
      <c r="U195" s="0" t="n">
        <f aca="false">ROUND(K195*N(Debts!$D$14)/12,2)</f>
        <v>0</v>
      </c>
      <c r="V195" s="0" t="n">
        <f aca="false">B195+L195</f>
        <v>0</v>
      </c>
      <c r="W195" s="0" t="n">
        <f aca="false">C195+M195</f>
        <v>0</v>
      </c>
      <c r="X195" s="0" t="n">
        <f aca="false">D195+N195</f>
        <v>0</v>
      </c>
      <c r="Y195" s="0" t="n">
        <f aca="false">E195+O195</f>
        <v>0</v>
      </c>
      <c r="Z195" s="0" t="n">
        <f aca="false">F195+P195</f>
        <v>0</v>
      </c>
      <c r="AA195" s="0" t="n">
        <f aca="false">G195+Q195</f>
        <v>0</v>
      </c>
      <c r="AB195" s="0" t="n">
        <f aca="false">H195+R195</f>
        <v>0</v>
      </c>
      <c r="AC195" s="0" t="n">
        <f aca="false">I195+S195</f>
        <v>0</v>
      </c>
      <c r="AD195" s="0" t="n">
        <f aca="false">J195+T195</f>
        <v>0</v>
      </c>
      <c r="AE195" s="0" t="n">
        <f aca="false">K195+U195</f>
        <v>0</v>
      </c>
      <c r="AF195" s="0" t="n">
        <f aca="false">MIN(N(Debts!$E$5),V195)</f>
        <v>0</v>
      </c>
      <c r="AG195" s="0" t="n">
        <f aca="false">MIN(N(Debts!$E$6),W195)</f>
        <v>0</v>
      </c>
      <c r="AH195" s="0" t="n">
        <f aca="false">MIN(N(Debts!$E$7),X195)</f>
        <v>0</v>
      </c>
      <c r="AI195" s="0" t="n">
        <f aca="false">MIN(N(Debts!$E$8),Y195)</f>
        <v>0</v>
      </c>
      <c r="AJ195" s="0" t="n">
        <f aca="false">MIN(N(Debts!$E$9),Z195)</f>
        <v>0</v>
      </c>
      <c r="AK195" s="0" t="n">
        <f aca="false">MIN(N(Debts!$E$10),AA195)</f>
        <v>0</v>
      </c>
      <c r="AL195" s="0" t="n">
        <f aca="false">MIN(N(Debts!$E$11),AB195)</f>
        <v>0</v>
      </c>
      <c r="AM195" s="0" t="n">
        <f aca="false">MIN(N(Debts!$E$12),AC195)</f>
        <v>0</v>
      </c>
      <c r="AN195" s="0" t="n">
        <f aca="false">MIN(N(Debts!$E$13),AD195)</f>
        <v>0</v>
      </c>
      <c r="AO195" s="0" t="n">
        <f aca="false">MIN(N(Debts!$E$14),AE195)</f>
        <v>0</v>
      </c>
      <c r="AP195" s="0" t="n">
        <f aca="false">V195-AF195</f>
        <v>0</v>
      </c>
      <c r="AQ195" s="0" t="n">
        <f aca="false">W195-AG195</f>
        <v>0</v>
      </c>
      <c r="AR195" s="0" t="n">
        <f aca="false">X195-AH195</f>
        <v>0</v>
      </c>
      <c r="AS195" s="0" t="n">
        <f aca="false">Y195-AI195</f>
        <v>0</v>
      </c>
      <c r="AT195" s="0" t="n">
        <f aca="false">Z195-AJ195</f>
        <v>0</v>
      </c>
      <c r="AU195" s="0" t="n">
        <f aca="false">AA195-AK195</f>
        <v>0</v>
      </c>
      <c r="AV195" s="0" t="n">
        <f aca="false">AB195-AL195</f>
        <v>0</v>
      </c>
      <c r="AW195" s="0" t="n">
        <f aca="false">AC195-AM195</f>
        <v>0</v>
      </c>
      <c r="AX195" s="0" t="n">
        <f aca="false">AD195-AN195</f>
        <v>0</v>
      </c>
      <c r="AY195" s="0" t="n">
        <f aca="false">AE195-AO195</f>
        <v>0</v>
      </c>
      <c r="AZ195" s="0" t="n">
        <f aca="false">MAX(0,MIN(AP195,$BT195-SUMIF($AP$2:$AY$2,"&lt;"&amp;AP$2,$AP195:$AY195)))</f>
        <v>0</v>
      </c>
      <c r="BA195" s="0" t="n">
        <f aca="false">MAX(0,MIN(AQ195,$BT195-SUMIF($AP$2:$AY$2,"&lt;"&amp;AQ$2,$AP195:$AY195)))</f>
        <v>0</v>
      </c>
      <c r="BB195" s="0" t="n">
        <f aca="false">MAX(0,MIN(AR195,$BT195-SUMIF($AP$2:$AY$2,"&lt;"&amp;AR$2,$AP195:$AY195)))</f>
        <v>0</v>
      </c>
      <c r="BC195" s="0" t="n">
        <f aca="false">MAX(0,MIN(AS195,$BT195-SUMIF($AP$2:$AY$2,"&lt;"&amp;AS$2,$AP195:$AY195)))</f>
        <v>0</v>
      </c>
      <c r="BD195" s="0" t="n">
        <f aca="false">MAX(0,MIN(AT195,$BT195-SUMIF($AP$2:$AY$2,"&lt;"&amp;AT$2,$AP195:$AY195)))</f>
        <v>0</v>
      </c>
      <c r="BE195" s="0" t="n">
        <f aca="false">MAX(0,MIN(AU195,$BT195-SUMIF($AP$2:$AY$2,"&lt;"&amp;AU$2,$AP195:$AY195)))</f>
        <v>0</v>
      </c>
      <c r="BF195" s="0" t="n">
        <f aca="false">MAX(0,MIN(AV195,$BT195-SUMIF($AP$2:$AY$2,"&lt;"&amp;AV$2,$AP195:$AY195)))</f>
        <v>0</v>
      </c>
      <c r="BG195" s="0" t="n">
        <f aca="false">MAX(0,MIN(AW195,$BT195-SUMIF($AP$2:$AY$2,"&lt;"&amp;AW$2,$AP195:$AY195)))</f>
        <v>0</v>
      </c>
      <c r="BH195" s="0" t="n">
        <f aca="false">MAX(0,MIN(AX195,$BT195-SUMIF($AP$2:$AY$2,"&lt;"&amp;AX$2,$AP195:$AY195)))</f>
        <v>0</v>
      </c>
      <c r="BI195" s="0" t="n">
        <f aca="false">MAX(0,MIN(AY195,$BT195-SUMIF($AP$2:$AY$2,"&lt;"&amp;AY$2,$AP195:$AY195)))</f>
        <v>0</v>
      </c>
      <c r="BJ195" s="0" t="n">
        <f aca="false">ROUND(V195-AF195-AZ195,2)</f>
        <v>0</v>
      </c>
      <c r="BK195" s="0" t="n">
        <f aca="false">ROUND(W195-AG195-BA195,2)</f>
        <v>0</v>
      </c>
      <c r="BL195" s="0" t="n">
        <f aca="false">ROUND(X195-AH195-BB195,2)</f>
        <v>0</v>
      </c>
      <c r="BM195" s="0" t="n">
        <f aca="false">ROUND(Y195-AI195-BC195,2)</f>
        <v>0</v>
      </c>
      <c r="BN195" s="0" t="n">
        <f aca="false">ROUND(Z195-AJ195-BD195,2)</f>
        <v>0</v>
      </c>
      <c r="BO195" s="0" t="n">
        <f aca="false">ROUND(AA195-AK195-BE195,2)</f>
        <v>0</v>
      </c>
      <c r="BP195" s="0" t="n">
        <f aca="false">ROUND(AB195-AL195-BF195,2)</f>
        <v>0</v>
      </c>
      <c r="BQ195" s="0" t="n">
        <f aca="false">ROUND(AC195-AM195-BG195,2)</f>
        <v>0</v>
      </c>
      <c r="BR195" s="0" t="n">
        <f aca="false">ROUND(AD195-AN195-BH195,2)</f>
        <v>0</v>
      </c>
      <c r="BS195" s="0" t="n">
        <f aca="false">ROUND(AE195-AO195-BI195,2)</f>
        <v>0</v>
      </c>
      <c r="BT195" s="0" t="n">
        <f aca="false">MAX(0,Plan!$C$4-SUM(AF195:AO195))</f>
        <v>650</v>
      </c>
      <c r="BU195" s="0" t="n">
        <f aca="false">ROUND(SUM(BJ195:BS195),2)</f>
        <v>0</v>
      </c>
      <c r="BV195" s="0" t="n">
        <f aca="false">SUM(AF195:AO195)+SUM(AZ195:BI195)</f>
        <v>0</v>
      </c>
      <c r="BW195" s="0" t="n">
        <f aca="false">SUM(L195:U195)</f>
        <v>0</v>
      </c>
    </row>
    <row r="196" customFormat="false" ht="15" hidden="false" customHeight="false" outlineLevel="0" collapsed="false">
      <c r="A196" s="0" t="n">
        <v>191</v>
      </c>
      <c r="B196" s="0" t="n">
        <f aca="false">BJ195</f>
        <v>0</v>
      </c>
      <c r="C196" s="0" t="n">
        <f aca="false">BK195</f>
        <v>0</v>
      </c>
      <c r="D196" s="0" t="n">
        <f aca="false">BL195</f>
        <v>0</v>
      </c>
      <c r="E196" s="0" t="n">
        <f aca="false">BM195</f>
        <v>0</v>
      </c>
      <c r="F196" s="0" t="n">
        <f aca="false">BN195</f>
        <v>0</v>
      </c>
      <c r="G196" s="0" t="n">
        <f aca="false">BO195</f>
        <v>0</v>
      </c>
      <c r="H196" s="0" t="n">
        <f aca="false">BP195</f>
        <v>0</v>
      </c>
      <c r="I196" s="0" t="n">
        <f aca="false">BQ195</f>
        <v>0</v>
      </c>
      <c r="J196" s="0" t="n">
        <f aca="false">BR195</f>
        <v>0</v>
      </c>
      <c r="K196" s="0" t="n">
        <f aca="false">BS195</f>
        <v>0</v>
      </c>
      <c r="L196" s="0" t="n">
        <f aca="false">ROUND(B196*N(Debts!$D$5)/12,2)</f>
        <v>0</v>
      </c>
      <c r="M196" s="0" t="n">
        <f aca="false">ROUND(C196*N(Debts!$D$6)/12,2)</f>
        <v>0</v>
      </c>
      <c r="N196" s="0" t="n">
        <f aca="false">ROUND(D196*N(Debts!$D$7)/12,2)</f>
        <v>0</v>
      </c>
      <c r="O196" s="0" t="n">
        <f aca="false">ROUND(E196*N(Debts!$D$8)/12,2)</f>
        <v>0</v>
      </c>
      <c r="P196" s="0" t="n">
        <f aca="false">ROUND(F196*N(Debts!$D$9)/12,2)</f>
        <v>0</v>
      </c>
      <c r="Q196" s="0" t="n">
        <f aca="false">ROUND(G196*N(Debts!$D$10)/12,2)</f>
        <v>0</v>
      </c>
      <c r="R196" s="0" t="n">
        <f aca="false">ROUND(H196*N(Debts!$D$11)/12,2)</f>
        <v>0</v>
      </c>
      <c r="S196" s="0" t="n">
        <f aca="false">ROUND(I196*N(Debts!$D$12)/12,2)</f>
        <v>0</v>
      </c>
      <c r="T196" s="0" t="n">
        <f aca="false">ROUND(J196*N(Debts!$D$13)/12,2)</f>
        <v>0</v>
      </c>
      <c r="U196" s="0" t="n">
        <f aca="false">ROUND(K196*N(Debts!$D$14)/12,2)</f>
        <v>0</v>
      </c>
      <c r="V196" s="0" t="n">
        <f aca="false">B196+L196</f>
        <v>0</v>
      </c>
      <c r="W196" s="0" t="n">
        <f aca="false">C196+M196</f>
        <v>0</v>
      </c>
      <c r="X196" s="0" t="n">
        <f aca="false">D196+N196</f>
        <v>0</v>
      </c>
      <c r="Y196" s="0" t="n">
        <f aca="false">E196+O196</f>
        <v>0</v>
      </c>
      <c r="Z196" s="0" t="n">
        <f aca="false">F196+P196</f>
        <v>0</v>
      </c>
      <c r="AA196" s="0" t="n">
        <f aca="false">G196+Q196</f>
        <v>0</v>
      </c>
      <c r="AB196" s="0" t="n">
        <f aca="false">H196+R196</f>
        <v>0</v>
      </c>
      <c r="AC196" s="0" t="n">
        <f aca="false">I196+S196</f>
        <v>0</v>
      </c>
      <c r="AD196" s="0" t="n">
        <f aca="false">J196+T196</f>
        <v>0</v>
      </c>
      <c r="AE196" s="0" t="n">
        <f aca="false">K196+U196</f>
        <v>0</v>
      </c>
      <c r="AF196" s="0" t="n">
        <f aca="false">MIN(N(Debts!$E$5),V196)</f>
        <v>0</v>
      </c>
      <c r="AG196" s="0" t="n">
        <f aca="false">MIN(N(Debts!$E$6),W196)</f>
        <v>0</v>
      </c>
      <c r="AH196" s="0" t="n">
        <f aca="false">MIN(N(Debts!$E$7),X196)</f>
        <v>0</v>
      </c>
      <c r="AI196" s="0" t="n">
        <f aca="false">MIN(N(Debts!$E$8),Y196)</f>
        <v>0</v>
      </c>
      <c r="AJ196" s="0" t="n">
        <f aca="false">MIN(N(Debts!$E$9),Z196)</f>
        <v>0</v>
      </c>
      <c r="AK196" s="0" t="n">
        <f aca="false">MIN(N(Debts!$E$10),AA196)</f>
        <v>0</v>
      </c>
      <c r="AL196" s="0" t="n">
        <f aca="false">MIN(N(Debts!$E$11),AB196)</f>
        <v>0</v>
      </c>
      <c r="AM196" s="0" t="n">
        <f aca="false">MIN(N(Debts!$E$12),AC196)</f>
        <v>0</v>
      </c>
      <c r="AN196" s="0" t="n">
        <f aca="false">MIN(N(Debts!$E$13),AD196)</f>
        <v>0</v>
      </c>
      <c r="AO196" s="0" t="n">
        <f aca="false">MIN(N(Debts!$E$14),AE196)</f>
        <v>0</v>
      </c>
      <c r="AP196" s="0" t="n">
        <f aca="false">V196-AF196</f>
        <v>0</v>
      </c>
      <c r="AQ196" s="0" t="n">
        <f aca="false">W196-AG196</f>
        <v>0</v>
      </c>
      <c r="AR196" s="0" t="n">
        <f aca="false">X196-AH196</f>
        <v>0</v>
      </c>
      <c r="AS196" s="0" t="n">
        <f aca="false">Y196-AI196</f>
        <v>0</v>
      </c>
      <c r="AT196" s="0" t="n">
        <f aca="false">Z196-AJ196</f>
        <v>0</v>
      </c>
      <c r="AU196" s="0" t="n">
        <f aca="false">AA196-AK196</f>
        <v>0</v>
      </c>
      <c r="AV196" s="0" t="n">
        <f aca="false">AB196-AL196</f>
        <v>0</v>
      </c>
      <c r="AW196" s="0" t="n">
        <f aca="false">AC196-AM196</f>
        <v>0</v>
      </c>
      <c r="AX196" s="0" t="n">
        <f aca="false">AD196-AN196</f>
        <v>0</v>
      </c>
      <c r="AY196" s="0" t="n">
        <f aca="false">AE196-AO196</f>
        <v>0</v>
      </c>
      <c r="AZ196" s="0" t="n">
        <f aca="false">MAX(0,MIN(AP196,$BT196-SUMIF($AP$2:$AY$2,"&lt;"&amp;AP$2,$AP196:$AY196)))</f>
        <v>0</v>
      </c>
      <c r="BA196" s="0" t="n">
        <f aca="false">MAX(0,MIN(AQ196,$BT196-SUMIF($AP$2:$AY$2,"&lt;"&amp;AQ$2,$AP196:$AY196)))</f>
        <v>0</v>
      </c>
      <c r="BB196" s="0" t="n">
        <f aca="false">MAX(0,MIN(AR196,$BT196-SUMIF($AP$2:$AY$2,"&lt;"&amp;AR$2,$AP196:$AY196)))</f>
        <v>0</v>
      </c>
      <c r="BC196" s="0" t="n">
        <f aca="false">MAX(0,MIN(AS196,$BT196-SUMIF($AP$2:$AY$2,"&lt;"&amp;AS$2,$AP196:$AY196)))</f>
        <v>0</v>
      </c>
      <c r="BD196" s="0" t="n">
        <f aca="false">MAX(0,MIN(AT196,$BT196-SUMIF($AP$2:$AY$2,"&lt;"&amp;AT$2,$AP196:$AY196)))</f>
        <v>0</v>
      </c>
      <c r="BE196" s="0" t="n">
        <f aca="false">MAX(0,MIN(AU196,$BT196-SUMIF($AP$2:$AY$2,"&lt;"&amp;AU$2,$AP196:$AY196)))</f>
        <v>0</v>
      </c>
      <c r="BF196" s="0" t="n">
        <f aca="false">MAX(0,MIN(AV196,$BT196-SUMIF($AP$2:$AY$2,"&lt;"&amp;AV$2,$AP196:$AY196)))</f>
        <v>0</v>
      </c>
      <c r="BG196" s="0" t="n">
        <f aca="false">MAX(0,MIN(AW196,$BT196-SUMIF($AP$2:$AY$2,"&lt;"&amp;AW$2,$AP196:$AY196)))</f>
        <v>0</v>
      </c>
      <c r="BH196" s="0" t="n">
        <f aca="false">MAX(0,MIN(AX196,$BT196-SUMIF($AP$2:$AY$2,"&lt;"&amp;AX$2,$AP196:$AY196)))</f>
        <v>0</v>
      </c>
      <c r="BI196" s="0" t="n">
        <f aca="false">MAX(0,MIN(AY196,$BT196-SUMIF($AP$2:$AY$2,"&lt;"&amp;AY$2,$AP196:$AY196)))</f>
        <v>0</v>
      </c>
      <c r="BJ196" s="0" t="n">
        <f aca="false">ROUND(V196-AF196-AZ196,2)</f>
        <v>0</v>
      </c>
      <c r="BK196" s="0" t="n">
        <f aca="false">ROUND(W196-AG196-BA196,2)</f>
        <v>0</v>
      </c>
      <c r="BL196" s="0" t="n">
        <f aca="false">ROUND(X196-AH196-BB196,2)</f>
        <v>0</v>
      </c>
      <c r="BM196" s="0" t="n">
        <f aca="false">ROUND(Y196-AI196-BC196,2)</f>
        <v>0</v>
      </c>
      <c r="BN196" s="0" t="n">
        <f aca="false">ROUND(Z196-AJ196-BD196,2)</f>
        <v>0</v>
      </c>
      <c r="BO196" s="0" t="n">
        <f aca="false">ROUND(AA196-AK196-BE196,2)</f>
        <v>0</v>
      </c>
      <c r="BP196" s="0" t="n">
        <f aca="false">ROUND(AB196-AL196-BF196,2)</f>
        <v>0</v>
      </c>
      <c r="BQ196" s="0" t="n">
        <f aca="false">ROUND(AC196-AM196-BG196,2)</f>
        <v>0</v>
      </c>
      <c r="BR196" s="0" t="n">
        <f aca="false">ROUND(AD196-AN196-BH196,2)</f>
        <v>0</v>
      </c>
      <c r="BS196" s="0" t="n">
        <f aca="false">ROUND(AE196-AO196-BI196,2)</f>
        <v>0</v>
      </c>
      <c r="BT196" s="0" t="n">
        <f aca="false">MAX(0,Plan!$C$4-SUM(AF196:AO196))</f>
        <v>650</v>
      </c>
      <c r="BU196" s="0" t="n">
        <f aca="false">ROUND(SUM(BJ196:BS196),2)</f>
        <v>0</v>
      </c>
      <c r="BV196" s="0" t="n">
        <f aca="false">SUM(AF196:AO196)+SUM(AZ196:BI196)</f>
        <v>0</v>
      </c>
      <c r="BW196" s="0" t="n">
        <f aca="false">SUM(L196:U196)</f>
        <v>0</v>
      </c>
    </row>
    <row r="197" customFormat="false" ht="15" hidden="false" customHeight="false" outlineLevel="0" collapsed="false">
      <c r="A197" s="0" t="n">
        <v>192</v>
      </c>
      <c r="B197" s="0" t="n">
        <f aca="false">BJ196</f>
        <v>0</v>
      </c>
      <c r="C197" s="0" t="n">
        <f aca="false">BK196</f>
        <v>0</v>
      </c>
      <c r="D197" s="0" t="n">
        <f aca="false">BL196</f>
        <v>0</v>
      </c>
      <c r="E197" s="0" t="n">
        <f aca="false">BM196</f>
        <v>0</v>
      </c>
      <c r="F197" s="0" t="n">
        <f aca="false">BN196</f>
        <v>0</v>
      </c>
      <c r="G197" s="0" t="n">
        <f aca="false">BO196</f>
        <v>0</v>
      </c>
      <c r="H197" s="0" t="n">
        <f aca="false">BP196</f>
        <v>0</v>
      </c>
      <c r="I197" s="0" t="n">
        <f aca="false">BQ196</f>
        <v>0</v>
      </c>
      <c r="J197" s="0" t="n">
        <f aca="false">BR196</f>
        <v>0</v>
      </c>
      <c r="K197" s="0" t="n">
        <f aca="false">BS196</f>
        <v>0</v>
      </c>
      <c r="L197" s="0" t="n">
        <f aca="false">ROUND(B197*N(Debts!$D$5)/12,2)</f>
        <v>0</v>
      </c>
      <c r="M197" s="0" t="n">
        <f aca="false">ROUND(C197*N(Debts!$D$6)/12,2)</f>
        <v>0</v>
      </c>
      <c r="N197" s="0" t="n">
        <f aca="false">ROUND(D197*N(Debts!$D$7)/12,2)</f>
        <v>0</v>
      </c>
      <c r="O197" s="0" t="n">
        <f aca="false">ROUND(E197*N(Debts!$D$8)/12,2)</f>
        <v>0</v>
      </c>
      <c r="P197" s="0" t="n">
        <f aca="false">ROUND(F197*N(Debts!$D$9)/12,2)</f>
        <v>0</v>
      </c>
      <c r="Q197" s="0" t="n">
        <f aca="false">ROUND(G197*N(Debts!$D$10)/12,2)</f>
        <v>0</v>
      </c>
      <c r="R197" s="0" t="n">
        <f aca="false">ROUND(H197*N(Debts!$D$11)/12,2)</f>
        <v>0</v>
      </c>
      <c r="S197" s="0" t="n">
        <f aca="false">ROUND(I197*N(Debts!$D$12)/12,2)</f>
        <v>0</v>
      </c>
      <c r="T197" s="0" t="n">
        <f aca="false">ROUND(J197*N(Debts!$D$13)/12,2)</f>
        <v>0</v>
      </c>
      <c r="U197" s="0" t="n">
        <f aca="false">ROUND(K197*N(Debts!$D$14)/12,2)</f>
        <v>0</v>
      </c>
      <c r="V197" s="0" t="n">
        <f aca="false">B197+L197</f>
        <v>0</v>
      </c>
      <c r="W197" s="0" t="n">
        <f aca="false">C197+M197</f>
        <v>0</v>
      </c>
      <c r="X197" s="0" t="n">
        <f aca="false">D197+N197</f>
        <v>0</v>
      </c>
      <c r="Y197" s="0" t="n">
        <f aca="false">E197+O197</f>
        <v>0</v>
      </c>
      <c r="Z197" s="0" t="n">
        <f aca="false">F197+P197</f>
        <v>0</v>
      </c>
      <c r="AA197" s="0" t="n">
        <f aca="false">G197+Q197</f>
        <v>0</v>
      </c>
      <c r="AB197" s="0" t="n">
        <f aca="false">H197+R197</f>
        <v>0</v>
      </c>
      <c r="AC197" s="0" t="n">
        <f aca="false">I197+S197</f>
        <v>0</v>
      </c>
      <c r="AD197" s="0" t="n">
        <f aca="false">J197+T197</f>
        <v>0</v>
      </c>
      <c r="AE197" s="0" t="n">
        <f aca="false">K197+U197</f>
        <v>0</v>
      </c>
      <c r="AF197" s="0" t="n">
        <f aca="false">MIN(N(Debts!$E$5),V197)</f>
        <v>0</v>
      </c>
      <c r="AG197" s="0" t="n">
        <f aca="false">MIN(N(Debts!$E$6),W197)</f>
        <v>0</v>
      </c>
      <c r="AH197" s="0" t="n">
        <f aca="false">MIN(N(Debts!$E$7),X197)</f>
        <v>0</v>
      </c>
      <c r="AI197" s="0" t="n">
        <f aca="false">MIN(N(Debts!$E$8),Y197)</f>
        <v>0</v>
      </c>
      <c r="AJ197" s="0" t="n">
        <f aca="false">MIN(N(Debts!$E$9),Z197)</f>
        <v>0</v>
      </c>
      <c r="AK197" s="0" t="n">
        <f aca="false">MIN(N(Debts!$E$10),AA197)</f>
        <v>0</v>
      </c>
      <c r="AL197" s="0" t="n">
        <f aca="false">MIN(N(Debts!$E$11),AB197)</f>
        <v>0</v>
      </c>
      <c r="AM197" s="0" t="n">
        <f aca="false">MIN(N(Debts!$E$12),AC197)</f>
        <v>0</v>
      </c>
      <c r="AN197" s="0" t="n">
        <f aca="false">MIN(N(Debts!$E$13),AD197)</f>
        <v>0</v>
      </c>
      <c r="AO197" s="0" t="n">
        <f aca="false">MIN(N(Debts!$E$14),AE197)</f>
        <v>0</v>
      </c>
      <c r="AP197" s="0" t="n">
        <f aca="false">V197-AF197</f>
        <v>0</v>
      </c>
      <c r="AQ197" s="0" t="n">
        <f aca="false">W197-AG197</f>
        <v>0</v>
      </c>
      <c r="AR197" s="0" t="n">
        <f aca="false">X197-AH197</f>
        <v>0</v>
      </c>
      <c r="AS197" s="0" t="n">
        <f aca="false">Y197-AI197</f>
        <v>0</v>
      </c>
      <c r="AT197" s="0" t="n">
        <f aca="false">Z197-AJ197</f>
        <v>0</v>
      </c>
      <c r="AU197" s="0" t="n">
        <f aca="false">AA197-AK197</f>
        <v>0</v>
      </c>
      <c r="AV197" s="0" t="n">
        <f aca="false">AB197-AL197</f>
        <v>0</v>
      </c>
      <c r="AW197" s="0" t="n">
        <f aca="false">AC197-AM197</f>
        <v>0</v>
      </c>
      <c r="AX197" s="0" t="n">
        <f aca="false">AD197-AN197</f>
        <v>0</v>
      </c>
      <c r="AY197" s="0" t="n">
        <f aca="false">AE197-AO197</f>
        <v>0</v>
      </c>
      <c r="AZ197" s="0" t="n">
        <f aca="false">MAX(0,MIN(AP197,$BT197-SUMIF($AP$2:$AY$2,"&lt;"&amp;AP$2,$AP197:$AY197)))</f>
        <v>0</v>
      </c>
      <c r="BA197" s="0" t="n">
        <f aca="false">MAX(0,MIN(AQ197,$BT197-SUMIF($AP$2:$AY$2,"&lt;"&amp;AQ$2,$AP197:$AY197)))</f>
        <v>0</v>
      </c>
      <c r="BB197" s="0" t="n">
        <f aca="false">MAX(0,MIN(AR197,$BT197-SUMIF($AP$2:$AY$2,"&lt;"&amp;AR$2,$AP197:$AY197)))</f>
        <v>0</v>
      </c>
      <c r="BC197" s="0" t="n">
        <f aca="false">MAX(0,MIN(AS197,$BT197-SUMIF($AP$2:$AY$2,"&lt;"&amp;AS$2,$AP197:$AY197)))</f>
        <v>0</v>
      </c>
      <c r="BD197" s="0" t="n">
        <f aca="false">MAX(0,MIN(AT197,$BT197-SUMIF($AP$2:$AY$2,"&lt;"&amp;AT$2,$AP197:$AY197)))</f>
        <v>0</v>
      </c>
      <c r="BE197" s="0" t="n">
        <f aca="false">MAX(0,MIN(AU197,$BT197-SUMIF($AP$2:$AY$2,"&lt;"&amp;AU$2,$AP197:$AY197)))</f>
        <v>0</v>
      </c>
      <c r="BF197" s="0" t="n">
        <f aca="false">MAX(0,MIN(AV197,$BT197-SUMIF($AP$2:$AY$2,"&lt;"&amp;AV$2,$AP197:$AY197)))</f>
        <v>0</v>
      </c>
      <c r="BG197" s="0" t="n">
        <f aca="false">MAX(0,MIN(AW197,$BT197-SUMIF($AP$2:$AY$2,"&lt;"&amp;AW$2,$AP197:$AY197)))</f>
        <v>0</v>
      </c>
      <c r="BH197" s="0" t="n">
        <f aca="false">MAX(0,MIN(AX197,$BT197-SUMIF($AP$2:$AY$2,"&lt;"&amp;AX$2,$AP197:$AY197)))</f>
        <v>0</v>
      </c>
      <c r="BI197" s="0" t="n">
        <f aca="false">MAX(0,MIN(AY197,$BT197-SUMIF($AP$2:$AY$2,"&lt;"&amp;AY$2,$AP197:$AY197)))</f>
        <v>0</v>
      </c>
      <c r="BJ197" s="0" t="n">
        <f aca="false">ROUND(V197-AF197-AZ197,2)</f>
        <v>0</v>
      </c>
      <c r="BK197" s="0" t="n">
        <f aca="false">ROUND(W197-AG197-BA197,2)</f>
        <v>0</v>
      </c>
      <c r="BL197" s="0" t="n">
        <f aca="false">ROUND(X197-AH197-BB197,2)</f>
        <v>0</v>
      </c>
      <c r="BM197" s="0" t="n">
        <f aca="false">ROUND(Y197-AI197-BC197,2)</f>
        <v>0</v>
      </c>
      <c r="BN197" s="0" t="n">
        <f aca="false">ROUND(Z197-AJ197-BD197,2)</f>
        <v>0</v>
      </c>
      <c r="BO197" s="0" t="n">
        <f aca="false">ROUND(AA197-AK197-BE197,2)</f>
        <v>0</v>
      </c>
      <c r="BP197" s="0" t="n">
        <f aca="false">ROUND(AB197-AL197-BF197,2)</f>
        <v>0</v>
      </c>
      <c r="BQ197" s="0" t="n">
        <f aca="false">ROUND(AC197-AM197-BG197,2)</f>
        <v>0</v>
      </c>
      <c r="BR197" s="0" t="n">
        <f aca="false">ROUND(AD197-AN197-BH197,2)</f>
        <v>0</v>
      </c>
      <c r="BS197" s="0" t="n">
        <f aca="false">ROUND(AE197-AO197-BI197,2)</f>
        <v>0</v>
      </c>
      <c r="BT197" s="0" t="n">
        <f aca="false">MAX(0,Plan!$C$4-SUM(AF197:AO197))</f>
        <v>650</v>
      </c>
      <c r="BU197" s="0" t="n">
        <f aca="false">ROUND(SUM(BJ197:BS197),2)</f>
        <v>0</v>
      </c>
      <c r="BV197" s="0" t="n">
        <f aca="false">SUM(AF197:AO197)+SUM(AZ197:BI197)</f>
        <v>0</v>
      </c>
      <c r="BW197" s="0" t="n">
        <f aca="false">SUM(L197:U197)</f>
        <v>0</v>
      </c>
    </row>
    <row r="198" customFormat="false" ht="15" hidden="false" customHeight="false" outlineLevel="0" collapsed="false">
      <c r="A198" s="0" t="n">
        <v>193</v>
      </c>
      <c r="B198" s="0" t="n">
        <f aca="false">BJ197</f>
        <v>0</v>
      </c>
      <c r="C198" s="0" t="n">
        <f aca="false">BK197</f>
        <v>0</v>
      </c>
      <c r="D198" s="0" t="n">
        <f aca="false">BL197</f>
        <v>0</v>
      </c>
      <c r="E198" s="0" t="n">
        <f aca="false">BM197</f>
        <v>0</v>
      </c>
      <c r="F198" s="0" t="n">
        <f aca="false">BN197</f>
        <v>0</v>
      </c>
      <c r="G198" s="0" t="n">
        <f aca="false">BO197</f>
        <v>0</v>
      </c>
      <c r="H198" s="0" t="n">
        <f aca="false">BP197</f>
        <v>0</v>
      </c>
      <c r="I198" s="0" t="n">
        <f aca="false">BQ197</f>
        <v>0</v>
      </c>
      <c r="J198" s="0" t="n">
        <f aca="false">BR197</f>
        <v>0</v>
      </c>
      <c r="K198" s="0" t="n">
        <f aca="false">BS197</f>
        <v>0</v>
      </c>
      <c r="L198" s="0" t="n">
        <f aca="false">ROUND(B198*N(Debts!$D$5)/12,2)</f>
        <v>0</v>
      </c>
      <c r="M198" s="0" t="n">
        <f aca="false">ROUND(C198*N(Debts!$D$6)/12,2)</f>
        <v>0</v>
      </c>
      <c r="N198" s="0" t="n">
        <f aca="false">ROUND(D198*N(Debts!$D$7)/12,2)</f>
        <v>0</v>
      </c>
      <c r="O198" s="0" t="n">
        <f aca="false">ROUND(E198*N(Debts!$D$8)/12,2)</f>
        <v>0</v>
      </c>
      <c r="P198" s="0" t="n">
        <f aca="false">ROUND(F198*N(Debts!$D$9)/12,2)</f>
        <v>0</v>
      </c>
      <c r="Q198" s="0" t="n">
        <f aca="false">ROUND(G198*N(Debts!$D$10)/12,2)</f>
        <v>0</v>
      </c>
      <c r="R198" s="0" t="n">
        <f aca="false">ROUND(H198*N(Debts!$D$11)/12,2)</f>
        <v>0</v>
      </c>
      <c r="S198" s="0" t="n">
        <f aca="false">ROUND(I198*N(Debts!$D$12)/12,2)</f>
        <v>0</v>
      </c>
      <c r="T198" s="0" t="n">
        <f aca="false">ROUND(J198*N(Debts!$D$13)/12,2)</f>
        <v>0</v>
      </c>
      <c r="U198" s="0" t="n">
        <f aca="false">ROUND(K198*N(Debts!$D$14)/12,2)</f>
        <v>0</v>
      </c>
      <c r="V198" s="0" t="n">
        <f aca="false">B198+L198</f>
        <v>0</v>
      </c>
      <c r="W198" s="0" t="n">
        <f aca="false">C198+M198</f>
        <v>0</v>
      </c>
      <c r="X198" s="0" t="n">
        <f aca="false">D198+N198</f>
        <v>0</v>
      </c>
      <c r="Y198" s="0" t="n">
        <f aca="false">E198+O198</f>
        <v>0</v>
      </c>
      <c r="Z198" s="0" t="n">
        <f aca="false">F198+P198</f>
        <v>0</v>
      </c>
      <c r="AA198" s="0" t="n">
        <f aca="false">G198+Q198</f>
        <v>0</v>
      </c>
      <c r="AB198" s="0" t="n">
        <f aca="false">H198+R198</f>
        <v>0</v>
      </c>
      <c r="AC198" s="0" t="n">
        <f aca="false">I198+S198</f>
        <v>0</v>
      </c>
      <c r="AD198" s="0" t="n">
        <f aca="false">J198+T198</f>
        <v>0</v>
      </c>
      <c r="AE198" s="0" t="n">
        <f aca="false">K198+U198</f>
        <v>0</v>
      </c>
      <c r="AF198" s="0" t="n">
        <f aca="false">MIN(N(Debts!$E$5),V198)</f>
        <v>0</v>
      </c>
      <c r="AG198" s="0" t="n">
        <f aca="false">MIN(N(Debts!$E$6),W198)</f>
        <v>0</v>
      </c>
      <c r="AH198" s="0" t="n">
        <f aca="false">MIN(N(Debts!$E$7),X198)</f>
        <v>0</v>
      </c>
      <c r="AI198" s="0" t="n">
        <f aca="false">MIN(N(Debts!$E$8),Y198)</f>
        <v>0</v>
      </c>
      <c r="AJ198" s="0" t="n">
        <f aca="false">MIN(N(Debts!$E$9),Z198)</f>
        <v>0</v>
      </c>
      <c r="AK198" s="0" t="n">
        <f aca="false">MIN(N(Debts!$E$10),AA198)</f>
        <v>0</v>
      </c>
      <c r="AL198" s="0" t="n">
        <f aca="false">MIN(N(Debts!$E$11),AB198)</f>
        <v>0</v>
      </c>
      <c r="AM198" s="0" t="n">
        <f aca="false">MIN(N(Debts!$E$12),AC198)</f>
        <v>0</v>
      </c>
      <c r="AN198" s="0" t="n">
        <f aca="false">MIN(N(Debts!$E$13),AD198)</f>
        <v>0</v>
      </c>
      <c r="AO198" s="0" t="n">
        <f aca="false">MIN(N(Debts!$E$14),AE198)</f>
        <v>0</v>
      </c>
      <c r="AP198" s="0" t="n">
        <f aca="false">V198-AF198</f>
        <v>0</v>
      </c>
      <c r="AQ198" s="0" t="n">
        <f aca="false">W198-AG198</f>
        <v>0</v>
      </c>
      <c r="AR198" s="0" t="n">
        <f aca="false">X198-AH198</f>
        <v>0</v>
      </c>
      <c r="AS198" s="0" t="n">
        <f aca="false">Y198-AI198</f>
        <v>0</v>
      </c>
      <c r="AT198" s="0" t="n">
        <f aca="false">Z198-AJ198</f>
        <v>0</v>
      </c>
      <c r="AU198" s="0" t="n">
        <f aca="false">AA198-AK198</f>
        <v>0</v>
      </c>
      <c r="AV198" s="0" t="n">
        <f aca="false">AB198-AL198</f>
        <v>0</v>
      </c>
      <c r="AW198" s="0" t="n">
        <f aca="false">AC198-AM198</f>
        <v>0</v>
      </c>
      <c r="AX198" s="0" t="n">
        <f aca="false">AD198-AN198</f>
        <v>0</v>
      </c>
      <c r="AY198" s="0" t="n">
        <f aca="false">AE198-AO198</f>
        <v>0</v>
      </c>
      <c r="AZ198" s="0" t="n">
        <f aca="false">MAX(0,MIN(AP198,$BT198-SUMIF($AP$2:$AY$2,"&lt;"&amp;AP$2,$AP198:$AY198)))</f>
        <v>0</v>
      </c>
      <c r="BA198" s="0" t="n">
        <f aca="false">MAX(0,MIN(AQ198,$BT198-SUMIF($AP$2:$AY$2,"&lt;"&amp;AQ$2,$AP198:$AY198)))</f>
        <v>0</v>
      </c>
      <c r="BB198" s="0" t="n">
        <f aca="false">MAX(0,MIN(AR198,$BT198-SUMIF($AP$2:$AY$2,"&lt;"&amp;AR$2,$AP198:$AY198)))</f>
        <v>0</v>
      </c>
      <c r="BC198" s="0" t="n">
        <f aca="false">MAX(0,MIN(AS198,$BT198-SUMIF($AP$2:$AY$2,"&lt;"&amp;AS$2,$AP198:$AY198)))</f>
        <v>0</v>
      </c>
      <c r="BD198" s="0" t="n">
        <f aca="false">MAX(0,MIN(AT198,$BT198-SUMIF($AP$2:$AY$2,"&lt;"&amp;AT$2,$AP198:$AY198)))</f>
        <v>0</v>
      </c>
      <c r="BE198" s="0" t="n">
        <f aca="false">MAX(0,MIN(AU198,$BT198-SUMIF($AP$2:$AY$2,"&lt;"&amp;AU$2,$AP198:$AY198)))</f>
        <v>0</v>
      </c>
      <c r="BF198" s="0" t="n">
        <f aca="false">MAX(0,MIN(AV198,$BT198-SUMIF($AP$2:$AY$2,"&lt;"&amp;AV$2,$AP198:$AY198)))</f>
        <v>0</v>
      </c>
      <c r="BG198" s="0" t="n">
        <f aca="false">MAX(0,MIN(AW198,$BT198-SUMIF($AP$2:$AY$2,"&lt;"&amp;AW$2,$AP198:$AY198)))</f>
        <v>0</v>
      </c>
      <c r="BH198" s="0" t="n">
        <f aca="false">MAX(0,MIN(AX198,$BT198-SUMIF($AP$2:$AY$2,"&lt;"&amp;AX$2,$AP198:$AY198)))</f>
        <v>0</v>
      </c>
      <c r="BI198" s="0" t="n">
        <f aca="false">MAX(0,MIN(AY198,$BT198-SUMIF($AP$2:$AY$2,"&lt;"&amp;AY$2,$AP198:$AY198)))</f>
        <v>0</v>
      </c>
      <c r="BJ198" s="0" t="n">
        <f aca="false">ROUND(V198-AF198-AZ198,2)</f>
        <v>0</v>
      </c>
      <c r="BK198" s="0" t="n">
        <f aca="false">ROUND(W198-AG198-BA198,2)</f>
        <v>0</v>
      </c>
      <c r="BL198" s="0" t="n">
        <f aca="false">ROUND(X198-AH198-BB198,2)</f>
        <v>0</v>
      </c>
      <c r="BM198" s="0" t="n">
        <f aca="false">ROUND(Y198-AI198-BC198,2)</f>
        <v>0</v>
      </c>
      <c r="BN198" s="0" t="n">
        <f aca="false">ROUND(Z198-AJ198-BD198,2)</f>
        <v>0</v>
      </c>
      <c r="BO198" s="0" t="n">
        <f aca="false">ROUND(AA198-AK198-BE198,2)</f>
        <v>0</v>
      </c>
      <c r="BP198" s="0" t="n">
        <f aca="false">ROUND(AB198-AL198-BF198,2)</f>
        <v>0</v>
      </c>
      <c r="BQ198" s="0" t="n">
        <f aca="false">ROUND(AC198-AM198-BG198,2)</f>
        <v>0</v>
      </c>
      <c r="BR198" s="0" t="n">
        <f aca="false">ROUND(AD198-AN198-BH198,2)</f>
        <v>0</v>
      </c>
      <c r="BS198" s="0" t="n">
        <f aca="false">ROUND(AE198-AO198-BI198,2)</f>
        <v>0</v>
      </c>
      <c r="BT198" s="0" t="n">
        <f aca="false">MAX(0,Plan!$C$4-SUM(AF198:AO198))</f>
        <v>650</v>
      </c>
      <c r="BU198" s="0" t="n">
        <f aca="false">ROUND(SUM(BJ198:BS198),2)</f>
        <v>0</v>
      </c>
      <c r="BV198" s="0" t="n">
        <f aca="false">SUM(AF198:AO198)+SUM(AZ198:BI198)</f>
        <v>0</v>
      </c>
      <c r="BW198" s="0" t="n">
        <f aca="false">SUM(L198:U198)</f>
        <v>0</v>
      </c>
    </row>
    <row r="199" customFormat="false" ht="15" hidden="false" customHeight="false" outlineLevel="0" collapsed="false">
      <c r="A199" s="0" t="n">
        <v>194</v>
      </c>
      <c r="B199" s="0" t="n">
        <f aca="false">BJ198</f>
        <v>0</v>
      </c>
      <c r="C199" s="0" t="n">
        <f aca="false">BK198</f>
        <v>0</v>
      </c>
      <c r="D199" s="0" t="n">
        <f aca="false">BL198</f>
        <v>0</v>
      </c>
      <c r="E199" s="0" t="n">
        <f aca="false">BM198</f>
        <v>0</v>
      </c>
      <c r="F199" s="0" t="n">
        <f aca="false">BN198</f>
        <v>0</v>
      </c>
      <c r="G199" s="0" t="n">
        <f aca="false">BO198</f>
        <v>0</v>
      </c>
      <c r="H199" s="0" t="n">
        <f aca="false">BP198</f>
        <v>0</v>
      </c>
      <c r="I199" s="0" t="n">
        <f aca="false">BQ198</f>
        <v>0</v>
      </c>
      <c r="J199" s="0" t="n">
        <f aca="false">BR198</f>
        <v>0</v>
      </c>
      <c r="K199" s="0" t="n">
        <f aca="false">BS198</f>
        <v>0</v>
      </c>
      <c r="L199" s="0" t="n">
        <f aca="false">ROUND(B199*N(Debts!$D$5)/12,2)</f>
        <v>0</v>
      </c>
      <c r="M199" s="0" t="n">
        <f aca="false">ROUND(C199*N(Debts!$D$6)/12,2)</f>
        <v>0</v>
      </c>
      <c r="N199" s="0" t="n">
        <f aca="false">ROUND(D199*N(Debts!$D$7)/12,2)</f>
        <v>0</v>
      </c>
      <c r="O199" s="0" t="n">
        <f aca="false">ROUND(E199*N(Debts!$D$8)/12,2)</f>
        <v>0</v>
      </c>
      <c r="P199" s="0" t="n">
        <f aca="false">ROUND(F199*N(Debts!$D$9)/12,2)</f>
        <v>0</v>
      </c>
      <c r="Q199" s="0" t="n">
        <f aca="false">ROUND(G199*N(Debts!$D$10)/12,2)</f>
        <v>0</v>
      </c>
      <c r="R199" s="0" t="n">
        <f aca="false">ROUND(H199*N(Debts!$D$11)/12,2)</f>
        <v>0</v>
      </c>
      <c r="S199" s="0" t="n">
        <f aca="false">ROUND(I199*N(Debts!$D$12)/12,2)</f>
        <v>0</v>
      </c>
      <c r="T199" s="0" t="n">
        <f aca="false">ROUND(J199*N(Debts!$D$13)/12,2)</f>
        <v>0</v>
      </c>
      <c r="U199" s="0" t="n">
        <f aca="false">ROUND(K199*N(Debts!$D$14)/12,2)</f>
        <v>0</v>
      </c>
      <c r="V199" s="0" t="n">
        <f aca="false">B199+L199</f>
        <v>0</v>
      </c>
      <c r="W199" s="0" t="n">
        <f aca="false">C199+M199</f>
        <v>0</v>
      </c>
      <c r="X199" s="0" t="n">
        <f aca="false">D199+N199</f>
        <v>0</v>
      </c>
      <c r="Y199" s="0" t="n">
        <f aca="false">E199+O199</f>
        <v>0</v>
      </c>
      <c r="Z199" s="0" t="n">
        <f aca="false">F199+P199</f>
        <v>0</v>
      </c>
      <c r="AA199" s="0" t="n">
        <f aca="false">G199+Q199</f>
        <v>0</v>
      </c>
      <c r="AB199" s="0" t="n">
        <f aca="false">H199+R199</f>
        <v>0</v>
      </c>
      <c r="AC199" s="0" t="n">
        <f aca="false">I199+S199</f>
        <v>0</v>
      </c>
      <c r="AD199" s="0" t="n">
        <f aca="false">J199+T199</f>
        <v>0</v>
      </c>
      <c r="AE199" s="0" t="n">
        <f aca="false">K199+U199</f>
        <v>0</v>
      </c>
      <c r="AF199" s="0" t="n">
        <f aca="false">MIN(N(Debts!$E$5),V199)</f>
        <v>0</v>
      </c>
      <c r="AG199" s="0" t="n">
        <f aca="false">MIN(N(Debts!$E$6),W199)</f>
        <v>0</v>
      </c>
      <c r="AH199" s="0" t="n">
        <f aca="false">MIN(N(Debts!$E$7),X199)</f>
        <v>0</v>
      </c>
      <c r="AI199" s="0" t="n">
        <f aca="false">MIN(N(Debts!$E$8),Y199)</f>
        <v>0</v>
      </c>
      <c r="AJ199" s="0" t="n">
        <f aca="false">MIN(N(Debts!$E$9),Z199)</f>
        <v>0</v>
      </c>
      <c r="AK199" s="0" t="n">
        <f aca="false">MIN(N(Debts!$E$10),AA199)</f>
        <v>0</v>
      </c>
      <c r="AL199" s="0" t="n">
        <f aca="false">MIN(N(Debts!$E$11),AB199)</f>
        <v>0</v>
      </c>
      <c r="AM199" s="0" t="n">
        <f aca="false">MIN(N(Debts!$E$12),AC199)</f>
        <v>0</v>
      </c>
      <c r="AN199" s="0" t="n">
        <f aca="false">MIN(N(Debts!$E$13),AD199)</f>
        <v>0</v>
      </c>
      <c r="AO199" s="0" t="n">
        <f aca="false">MIN(N(Debts!$E$14),AE199)</f>
        <v>0</v>
      </c>
      <c r="AP199" s="0" t="n">
        <f aca="false">V199-AF199</f>
        <v>0</v>
      </c>
      <c r="AQ199" s="0" t="n">
        <f aca="false">W199-AG199</f>
        <v>0</v>
      </c>
      <c r="AR199" s="0" t="n">
        <f aca="false">X199-AH199</f>
        <v>0</v>
      </c>
      <c r="AS199" s="0" t="n">
        <f aca="false">Y199-AI199</f>
        <v>0</v>
      </c>
      <c r="AT199" s="0" t="n">
        <f aca="false">Z199-AJ199</f>
        <v>0</v>
      </c>
      <c r="AU199" s="0" t="n">
        <f aca="false">AA199-AK199</f>
        <v>0</v>
      </c>
      <c r="AV199" s="0" t="n">
        <f aca="false">AB199-AL199</f>
        <v>0</v>
      </c>
      <c r="AW199" s="0" t="n">
        <f aca="false">AC199-AM199</f>
        <v>0</v>
      </c>
      <c r="AX199" s="0" t="n">
        <f aca="false">AD199-AN199</f>
        <v>0</v>
      </c>
      <c r="AY199" s="0" t="n">
        <f aca="false">AE199-AO199</f>
        <v>0</v>
      </c>
      <c r="AZ199" s="0" t="n">
        <f aca="false">MAX(0,MIN(AP199,$BT199-SUMIF($AP$2:$AY$2,"&lt;"&amp;AP$2,$AP199:$AY199)))</f>
        <v>0</v>
      </c>
      <c r="BA199" s="0" t="n">
        <f aca="false">MAX(0,MIN(AQ199,$BT199-SUMIF($AP$2:$AY$2,"&lt;"&amp;AQ$2,$AP199:$AY199)))</f>
        <v>0</v>
      </c>
      <c r="BB199" s="0" t="n">
        <f aca="false">MAX(0,MIN(AR199,$BT199-SUMIF($AP$2:$AY$2,"&lt;"&amp;AR$2,$AP199:$AY199)))</f>
        <v>0</v>
      </c>
      <c r="BC199" s="0" t="n">
        <f aca="false">MAX(0,MIN(AS199,$BT199-SUMIF($AP$2:$AY$2,"&lt;"&amp;AS$2,$AP199:$AY199)))</f>
        <v>0</v>
      </c>
      <c r="BD199" s="0" t="n">
        <f aca="false">MAX(0,MIN(AT199,$BT199-SUMIF($AP$2:$AY$2,"&lt;"&amp;AT$2,$AP199:$AY199)))</f>
        <v>0</v>
      </c>
      <c r="BE199" s="0" t="n">
        <f aca="false">MAX(0,MIN(AU199,$BT199-SUMIF($AP$2:$AY$2,"&lt;"&amp;AU$2,$AP199:$AY199)))</f>
        <v>0</v>
      </c>
      <c r="BF199" s="0" t="n">
        <f aca="false">MAX(0,MIN(AV199,$BT199-SUMIF($AP$2:$AY$2,"&lt;"&amp;AV$2,$AP199:$AY199)))</f>
        <v>0</v>
      </c>
      <c r="BG199" s="0" t="n">
        <f aca="false">MAX(0,MIN(AW199,$BT199-SUMIF($AP$2:$AY$2,"&lt;"&amp;AW$2,$AP199:$AY199)))</f>
        <v>0</v>
      </c>
      <c r="BH199" s="0" t="n">
        <f aca="false">MAX(0,MIN(AX199,$BT199-SUMIF($AP$2:$AY$2,"&lt;"&amp;AX$2,$AP199:$AY199)))</f>
        <v>0</v>
      </c>
      <c r="BI199" s="0" t="n">
        <f aca="false">MAX(0,MIN(AY199,$BT199-SUMIF($AP$2:$AY$2,"&lt;"&amp;AY$2,$AP199:$AY199)))</f>
        <v>0</v>
      </c>
      <c r="BJ199" s="0" t="n">
        <f aca="false">ROUND(V199-AF199-AZ199,2)</f>
        <v>0</v>
      </c>
      <c r="BK199" s="0" t="n">
        <f aca="false">ROUND(W199-AG199-BA199,2)</f>
        <v>0</v>
      </c>
      <c r="BL199" s="0" t="n">
        <f aca="false">ROUND(X199-AH199-BB199,2)</f>
        <v>0</v>
      </c>
      <c r="BM199" s="0" t="n">
        <f aca="false">ROUND(Y199-AI199-BC199,2)</f>
        <v>0</v>
      </c>
      <c r="BN199" s="0" t="n">
        <f aca="false">ROUND(Z199-AJ199-BD199,2)</f>
        <v>0</v>
      </c>
      <c r="BO199" s="0" t="n">
        <f aca="false">ROUND(AA199-AK199-BE199,2)</f>
        <v>0</v>
      </c>
      <c r="BP199" s="0" t="n">
        <f aca="false">ROUND(AB199-AL199-BF199,2)</f>
        <v>0</v>
      </c>
      <c r="BQ199" s="0" t="n">
        <f aca="false">ROUND(AC199-AM199-BG199,2)</f>
        <v>0</v>
      </c>
      <c r="BR199" s="0" t="n">
        <f aca="false">ROUND(AD199-AN199-BH199,2)</f>
        <v>0</v>
      </c>
      <c r="BS199" s="0" t="n">
        <f aca="false">ROUND(AE199-AO199-BI199,2)</f>
        <v>0</v>
      </c>
      <c r="BT199" s="0" t="n">
        <f aca="false">MAX(0,Plan!$C$4-SUM(AF199:AO199))</f>
        <v>650</v>
      </c>
      <c r="BU199" s="0" t="n">
        <f aca="false">ROUND(SUM(BJ199:BS199),2)</f>
        <v>0</v>
      </c>
      <c r="BV199" s="0" t="n">
        <f aca="false">SUM(AF199:AO199)+SUM(AZ199:BI199)</f>
        <v>0</v>
      </c>
      <c r="BW199" s="0" t="n">
        <f aca="false">SUM(L199:U199)</f>
        <v>0</v>
      </c>
    </row>
    <row r="200" customFormat="false" ht="15" hidden="false" customHeight="false" outlineLevel="0" collapsed="false">
      <c r="A200" s="0" t="n">
        <v>195</v>
      </c>
      <c r="B200" s="0" t="n">
        <f aca="false">BJ199</f>
        <v>0</v>
      </c>
      <c r="C200" s="0" t="n">
        <f aca="false">BK199</f>
        <v>0</v>
      </c>
      <c r="D200" s="0" t="n">
        <f aca="false">BL199</f>
        <v>0</v>
      </c>
      <c r="E200" s="0" t="n">
        <f aca="false">BM199</f>
        <v>0</v>
      </c>
      <c r="F200" s="0" t="n">
        <f aca="false">BN199</f>
        <v>0</v>
      </c>
      <c r="G200" s="0" t="n">
        <f aca="false">BO199</f>
        <v>0</v>
      </c>
      <c r="H200" s="0" t="n">
        <f aca="false">BP199</f>
        <v>0</v>
      </c>
      <c r="I200" s="0" t="n">
        <f aca="false">BQ199</f>
        <v>0</v>
      </c>
      <c r="J200" s="0" t="n">
        <f aca="false">BR199</f>
        <v>0</v>
      </c>
      <c r="K200" s="0" t="n">
        <f aca="false">BS199</f>
        <v>0</v>
      </c>
      <c r="L200" s="0" t="n">
        <f aca="false">ROUND(B200*N(Debts!$D$5)/12,2)</f>
        <v>0</v>
      </c>
      <c r="M200" s="0" t="n">
        <f aca="false">ROUND(C200*N(Debts!$D$6)/12,2)</f>
        <v>0</v>
      </c>
      <c r="N200" s="0" t="n">
        <f aca="false">ROUND(D200*N(Debts!$D$7)/12,2)</f>
        <v>0</v>
      </c>
      <c r="O200" s="0" t="n">
        <f aca="false">ROUND(E200*N(Debts!$D$8)/12,2)</f>
        <v>0</v>
      </c>
      <c r="P200" s="0" t="n">
        <f aca="false">ROUND(F200*N(Debts!$D$9)/12,2)</f>
        <v>0</v>
      </c>
      <c r="Q200" s="0" t="n">
        <f aca="false">ROUND(G200*N(Debts!$D$10)/12,2)</f>
        <v>0</v>
      </c>
      <c r="R200" s="0" t="n">
        <f aca="false">ROUND(H200*N(Debts!$D$11)/12,2)</f>
        <v>0</v>
      </c>
      <c r="S200" s="0" t="n">
        <f aca="false">ROUND(I200*N(Debts!$D$12)/12,2)</f>
        <v>0</v>
      </c>
      <c r="T200" s="0" t="n">
        <f aca="false">ROUND(J200*N(Debts!$D$13)/12,2)</f>
        <v>0</v>
      </c>
      <c r="U200" s="0" t="n">
        <f aca="false">ROUND(K200*N(Debts!$D$14)/12,2)</f>
        <v>0</v>
      </c>
      <c r="V200" s="0" t="n">
        <f aca="false">B200+L200</f>
        <v>0</v>
      </c>
      <c r="W200" s="0" t="n">
        <f aca="false">C200+M200</f>
        <v>0</v>
      </c>
      <c r="X200" s="0" t="n">
        <f aca="false">D200+N200</f>
        <v>0</v>
      </c>
      <c r="Y200" s="0" t="n">
        <f aca="false">E200+O200</f>
        <v>0</v>
      </c>
      <c r="Z200" s="0" t="n">
        <f aca="false">F200+P200</f>
        <v>0</v>
      </c>
      <c r="AA200" s="0" t="n">
        <f aca="false">G200+Q200</f>
        <v>0</v>
      </c>
      <c r="AB200" s="0" t="n">
        <f aca="false">H200+R200</f>
        <v>0</v>
      </c>
      <c r="AC200" s="0" t="n">
        <f aca="false">I200+S200</f>
        <v>0</v>
      </c>
      <c r="AD200" s="0" t="n">
        <f aca="false">J200+T200</f>
        <v>0</v>
      </c>
      <c r="AE200" s="0" t="n">
        <f aca="false">K200+U200</f>
        <v>0</v>
      </c>
      <c r="AF200" s="0" t="n">
        <f aca="false">MIN(N(Debts!$E$5),V200)</f>
        <v>0</v>
      </c>
      <c r="AG200" s="0" t="n">
        <f aca="false">MIN(N(Debts!$E$6),W200)</f>
        <v>0</v>
      </c>
      <c r="AH200" s="0" t="n">
        <f aca="false">MIN(N(Debts!$E$7),X200)</f>
        <v>0</v>
      </c>
      <c r="AI200" s="0" t="n">
        <f aca="false">MIN(N(Debts!$E$8),Y200)</f>
        <v>0</v>
      </c>
      <c r="AJ200" s="0" t="n">
        <f aca="false">MIN(N(Debts!$E$9),Z200)</f>
        <v>0</v>
      </c>
      <c r="AK200" s="0" t="n">
        <f aca="false">MIN(N(Debts!$E$10),AA200)</f>
        <v>0</v>
      </c>
      <c r="AL200" s="0" t="n">
        <f aca="false">MIN(N(Debts!$E$11),AB200)</f>
        <v>0</v>
      </c>
      <c r="AM200" s="0" t="n">
        <f aca="false">MIN(N(Debts!$E$12),AC200)</f>
        <v>0</v>
      </c>
      <c r="AN200" s="0" t="n">
        <f aca="false">MIN(N(Debts!$E$13),AD200)</f>
        <v>0</v>
      </c>
      <c r="AO200" s="0" t="n">
        <f aca="false">MIN(N(Debts!$E$14),AE200)</f>
        <v>0</v>
      </c>
      <c r="AP200" s="0" t="n">
        <f aca="false">V200-AF200</f>
        <v>0</v>
      </c>
      <c r="AQ200" s="0" t="n">
        <f aca="false">W200-AG200</f>
        <v>0</v>
      </c>
      <c r="AR200" s="0" t="n">
        <f aca="false">X200-AH200</f>
        <v>0</v>
      </c>
      <c r="AS200" s="0" t="n">
        <f aca="false">Y200-AI200</f>
        <v>0</v>
      </c>
      <c r="AT200" s="0" t="n">
        <f aca="false">Z200-AJ200</f>
        <v>0</v>
      </c>
      <c r="AU200" s="0" t="n">
        <f aca="false">AA200-AK200</f>
        <v>0</v>
      </c>
      <c r="AV200" s="0" t="n">
        <f aca="false">AB200-AL200</f>
        <v>0</v>
      </c>
      <c r="AW200" s="0" t="n">
        <f aca="false">AC200-AM200</f>
        <v>0</v>
      </c>
      <c r="AX200" s="0" t="n">
        <f aca="false">AD200-AN200</f>
        <v>0</v>
      </c>
      <c r="AY200" s="0" t="n">
        <f aca="false">AE200-AO200</f>
        <v>0</v>
      </c>
      <c r="AZ200" s="0" t="n">
        <f aca="false">MAX(0,MIN(AP200,$BT200-SUMIF($AP$2:$AY$2,"&lt;"&amp;AP$2,$AP200:$AY200)))</f>
        <v>0</v>
      </c>
      <c r="BA200" s="0" t="n">
        <f aca="false">MAX(0,MIN(AQ200,$BT200-SUMIF($AP$2:$AY$2,"&lt;"&amp;AQ$2,$AP200:$AY200)))</f>
        <v>0</v>
      </c>
      <c r="BB200" s="0" t="n">
        <f aca="false">MAX(0,MIN(AR200,$BT200-SUMIF($AP$2:$AY$2,"&lt;"&amp;AR$2,$AP200:$AY200)))</f>
        <v>0</v>
      </c>
      <c r="BC200" s="0" t="n">
        <f aca="false">MAX(0,MIN(AS200,$BT200-SUMIF($AP$2:$AY$2,"&lt;"&amp;AS$2,$AP200:$AY200)))</f>
        <v>0</v>
      </c>
      <c r="BD200" s="0" t="n">
        <f aca="false">MAX(0,MIN(AT200,$BT200-SUMIF($AP$2:$AY$2,"&lt;"&amp;AT$2,$AP200:$AY200)))</f>
        <v>0</v>
      </c>
      <c r="BE200" s="0" t="n">
        <f aca="false">MAX(0,MIN(AU200,$BT200-SUMIF($AP$2:$AY$2,"&lt;"&amp;AU$2,$AP200:$AY200)))</f>
        <v>0</v>
      </c>
      <c r="BF200" s="0" t="n">
        <f aca="false">MAX(0,MIN(AV200,$BT200-SUMIF($AP$2:$AY$2,"&lt;"&amp;AV$2,$AP200:$AY200)))</f>
        <v>0</v>
      </c>
      <c r="BG200" s="0" t="n">
        <f aca="false">MAX(0,MIN(AW200,$BT200-SUMIF($AP$2:$AY$2,"&lt;"&amp;AW$2,$AP200:$AY200)))</f>
        <v>0</v>
      </c>
      <c r="BH200" s="0" t="n">
        <f aca="false">MAX(0,MIN(AX200,$BT200-SUMIF($AP$2:$AY$2,"&lt;"&amp;AX$2,$AP200:$AY200)))</f>
        <v>0</v>
      </c>
      <c r="BI200" s="0" t="n">
        <f aca="false">MAX(0,MIN(AY200,$BT200-SUMIF($AP$2:$AY$2,"&lt;"&amp;AY$2,$AP200:$AY200)))</f>
        <v>0</v>
      </c>
      <c r="BJ200" s="0" t="n">
        <f aca="false">ROUND(V200-AF200-AZ200,2)</f>
        <v>0</v>
      </c>
      <c r="BK200" s="0" t="n">
        <f aca="false">ROUND(W200-AG200-BA200,2)</f>
        <v>0</v>
      </c>
      <c r="BL200" s="0" t="n">
        <f aca="false">ROUND(X200-AH200-BB200,2)</f>
        <v>0</v>
      </c>
      <c r="BM200" s="0" t="n">
        <f aca="false">ROUND(Y200-AI200-BC200,2)</f>
        <v>0</v>
      </c>
      <c r="BN200" s="0" t="n">
        <f aca="false">ROUND(Z200-AJ200-BD200,2)</f>
        <v>0</v>
      </c>
      <c r="BO200" s="0" t="n">
        <f aca="false">ROUND(AA200-AK200-BE200,2)</f>
        <v>0</v>
      </c>
      <c r="BP200" s="0" t="n">
        <f aca="false">ROUND(AB200-AL200-BF200,2)</f>
        <v>0</v>
      </c>
      <c r="BQ200" s="0" t="n">
        <f aca="false">ROUND(AC200-AM200-BG200,2)</f>
        <v>0</v>
      </c>
      <c r="BR200" s="0" t="n">
        <f aca="false">ROUND(AD200-AN200-BH200,2)</f>
        <v>0</v>
      </c>
      <c r="BS200" s="0" t="n">
        <f aca="false">ROUND(AE200-AO200-BI200,2)</f>
        <v>0</v>
      </c>
      <c r="BT200" s="0" t="n">
        <f aca="false">MAX(0,Plan!$C$4-SUM(AF200:AO200))</f>
        <v>650</v>
      </c>
      <c r="BU200" s="0" t="n">
        <f aca="false">ROUND(SUM(BJ200:BS200),2)</f>
        <v>0</v>
      </c>
      <c r="BV200" s="0" t="n">
        <f aca="false">SUM(AF200:AO200)+SUM(AZ200:BI200)</f>
        <v>0</v>
      </c>
      <c r="BW200" s="0" t="n">
        <f aca="false">SUM(L200:U200)</f>
        <v>0</v>
      </c>
    </row>
    <row r="201" customFormat="false" ht="15" hidden="false" customHeight="false" outlineLevel="0" collapsed="false">
      <c r="A201" s="0" t="n">
        <v>196</v>
      </c>
      <c r="B201" s="0" t="n">
        <f aca="false">BJ200</f>
        <v>0</v>
      </c>
      <c r="C201" s="0" t="n">
        <f aca="false">BK200</f>
        <v>0</v>
      </c>
      <c r="D201" s="0" t="n">
        <f aca="false">BL200</f>
        <v>0</v>
      </c>
      <c r="E201" s="0" t="n">
        <f aca="false">BM200</f>
        <v>0</v>
      </c>
      <c r="F201" s="0" t="n">
        <f aca="false">BN200</f>
        <v>0</v>
      </c>
      <c r="G201" s="0" t="n">
        <f aca="false">BO200</f>
        <v>0</v>
      </c>
      <c r="H201" s="0" t="n">
        <f aca="false">BP200</f>
        <v>0</v>
      </c>
      <c r="I201" s="0" t="n">
        <f aca="false">BQ200</f>
        <v>0</v>
      </c>
      <c r="J201" s="0" t="n">
        <f aca="false">BR200</f>
        <v>0</v>
      </c>
      <c r="K201" s="0" t="n">
        <f aca="false">BS200</f>
        <v>0</v>
      </c>
      <c r="L201" s="0" t="n">
        <f aca="false">ROUND(B201*N(Debts!$D$5)/12,2)</f>
        <v>0</v>
      </c>
      <c r="M201" s="0" t="n">
        <f aca="false">ROUND(C201*N(Debts!$D$6)/12,2)</f>
        <v>0</v>
      </c>
      <c r="N201" s="0" t="n">
        <f aca="false">ROUND(D201*N(Debts!$D$7)/12,2)</f>
        <v>0</v>
      </c>
      <c r="O201" s="0" t="n">
        <f aca="false">ROUND(E201*N(Debts!$D$8)/12,2)</f>
        <v>0</v>
      </c>
      <c r="P201" s="0" t="n">
        <f aca="false">ROUND(F201*N(Debts!$D$9)/12,2)</f>
        <v>0</v>
      </c>
      <c r="Q201" s="0" t="n">
        <f aca="false">ROUND(G201*N(Debts!$D$10)/12,2)</f>
        <v>0</v>
      </c>
      <c r="R201" s="0" t="n">
        <f aca="false">ROUND(H201*N(Debts!$D$11)/12,2)</f>
        <v>0</v>
      </c>
      <c r="S201" s="0" t="n">
        <f aca="false">ROUND(I201*N(Debts!$D$12)/12,2)</f>
        <v>0</v>
      </c>
      <c r="T201" s="0" t="n">
        <f aca="false">ROUND(J201*N(Debts!$D$13)/12,2)</f>
        <v>0</v>
      </c>
      <c r="U201" s="0" t="n">
        <f aca="false">ROUND(K201*N(Debts!$D$14)/12,2)</f>
        <v>0</v>
      </c>
      <c r="V201" s="0" t="n">
        <f aca="false">B201+L201</f>
        <v>0</v>
      </c>
      <c r="W201" s="0" t="n">
        <f aca="false">C201+M201</f>
        <v>0</v>
      </c>
      <c r="X201" s="0" t="n">
        <f aca="false">D201+N201</f>
        <v>0</v>
      </c>
      <c r="Y201" s="0" t="n">
        <f aca="false">E201+O201</f>
        <v>0</v>
      </c>
      <c r="Z201" s="0" t="n">
        <f aca="false">F201+P201</f>
        <v>0</v>
      </c>
      <c r="AA201" s="0" t="n">
        <f aca="false">G201+Q201</f>
        <v>0</v>
      </c>
      <c r="AB201" s="0" t="n">
        <f aca="false">H201+R201</f>
        <v>0</v>
      </c>
      <c r="AC201" s="0" t="n">
        <f aca="false">I201+S201</f>
        <v>0</v>
      </c>
      <c r="AD201" s="0" t="n">
        <f aca="false">J201+T201</f>
        <v>0</v>
      </c>
      <c r="AE201" s="0" t="n">
        <f aca="false">K201+U201</f>
        <v>0</v>
      </c>
      <c r="AF201" s="0" t="n">
        <f aca="false">MIN(N(Debts!$E$5),V201)</f>
        <v>0</v>
      </c>
      <c r="AG201" s="0" t="n">
        <f aca="false">MIN(N(Debts!$E$6),W201)</f>
        <v>0</v>
      </c>
      <c r="AH201" s="0" t="n">
        <f aca="false">MIN(N(Debts!$E$7),X201)</f>
        <v>0</v>
      </c>
      <c r="AI201" s="0" t="n">
        <f aca="false">MIN(N(Debts!$E$8),Y201)</f>
        <v>0</v>
      </c>
      <c r="AJ201" s="0" t="n">
        <f aca="false">MIN(N(Debts!$E$9),Z201)</f>
        <v>0</v>
      </c>
      <c r="AK201" s="0" t="n">
        <f aca="false">MIN(N(Debts!$E$10),AA201)</f>
        <v>0</v>
      </c>
      <c r="AL201" s="0" t="n">
        <f aca="false">MIN(N(Debts!$E$11),AB201)</f>
        <v>0</v>
      </c>
      <c r="AM201" s="0" t="n">
        <f aca="false">MIN(N(Debts!$E$12),AC201)</f>
        <v>0</v>
      </c>
      <c r="AN201" s="0" t="n">
        <f aca="false">MIN(N(Debts!$E$13),AD201)</f>
        <v>0</v>
      </c>
      <c r="AO201" s="0" t="n">
        <f aca="false">MIN(N(Debts!$E$14),AE201)</f>
        <v>0</v>
      </c>
      <c r="AP201" s="0" t="n">
        <f aca="false">V201-AF201</f>
        <v>0</v>
      </c>
      <c r="AQ201" s="0" t="n">
        <f aca="false">W201-AG201</f>
        <v>0</v>
      </c>
      <c r="AR201" s="0" t="n">
        <f aca="false">X201-AH201</f>
        <v>0</v>
      </c>
      <c r="AS201" s="0" t="n">
        <f aca="false">Y201-AI201</f>
        <v>0</v>
      </c>
      <c r="AT201" s="0" t="n">
        <f aca="false">Z201-AJ201</f>
        <v>0</v>
      </c>
      <c r="AU201" s="0" t="n">
        <f aca="false">AA201-AK201</f>
        <v>0</v>
      </c>
      <c r="AV201" s="0" t="n">
        <f aca="false">AB201-AL201</f>
        <v>0</v>
      </c>
      <c r="AW201" s="0" t="n">
        <f aca="false">AC201-AM201</f>
        <v>0</v>
      </c>
      <c r="AX201" s="0" t="n">
        <f aca="false">AD201-AN201</f>
        <v>0</v>
      </c>
      <c r="AY201" s="0" t="n">
        <f aca="false">AE201-AO201</f>
        <v>0</v>
      </c>
      <c r="AZ201" s="0" t="n">
        <f aca="false">MAX(0,MIN(AP201,$BT201-SUMIF($AP$2:$AY$2,"&lt;"&amp;AP$2,$AP201:$AY201)))</f>
        <v>0</v>
      </c>
      <c r="BA201" s="0" t="n">
        <f aca="false">MAX(0,MIN(AQ201,$BT201-SUMIF($AP$2:$AY$2,"&lt;"&amp;AQ$2,$AP201:$AY201)))</f>
        <v>0</v>
      </c>
      <c r="BB201" s="0" t="n">
        <f aca="false">MAX(0,MIN(AR201,$BT201-SUMIF($AP$2:$AY$2,"&lt;"&amp;AR$2,$AP201:$AY201)))</f>
        <v>0</v>
      </c>
      <c r="BC201" s="0" t="n">
        <f aca="false">MAX(0,MIN(AS201,$BT201-SUMIF($AP$2:$AY$2,"&lt;"&amp;AS$2,$AP201:$AY201)))</f>
        <v>0</v>
      </c>
      <c r="BD201" s="0" t="n">
        <f aca="false">MAX(0,MIN(AT201,$BT201-SUMIF($AP$2:$AY$2,"&lt;"&amp;AT$2,$AP201:$AY201)))</f>
        <v>0</v>
      </c>
      <c r="BE201" s="0" t="n">
        <f aca="false">MAX(0,MIN(AU201,$BT201-SUMIF($AP$2:$AY$2,"&lt;"&amp;AU$2,$AP201:$AY201)))</f>
        <v>0</v>
      </c>
      <c r="BF201" s="0" t="n">
        <f aca="false">MAX(0,MIN(AV201,$BT201-SUMIF($AP$2:$AY$2,"&lt;"&amp;AV$2,$AP201:$AY201)))</f>
        <v>0</v>
      </c>
      <c r="BG201" s="0" t="n">
        <f aca="false">MAX(0,MIN(AW201,$BT201-SUMIF($AP$2:$AY$2,"&lt;"&amp;AW$2,$AP201:$AY201)))</f>
        <v>0</v>
      </c>
      <c r="BH201" s="0" t="n">
        <f aca="false">MAX(0,MIN(AX201,$BT201-SUMIF($AP$2:$AY$2,"&lt;"&amp;AX$2,$AP201:$AY201)))</f>
        <v>0</v>
      </c>
      <c r="BI201" s="0" t="n">
        <f aca="false">MAX(0,MIN(AY201,$BT201-SUMIF($AP$2:$AY$2,"&lt;"&amp;AY$2,$AP201:$AY201)))</f>
        <v>0</v>
      </c>
      <c r="BJ201" s="0" t="n">
        <f aca="false">ROUND(V201-AF201-AZ201,2)</f>
        <v>0</v>
      </c>
      <c r="BK201" s="0" t="n">
        <f aca="false">ROUND(W201-AG201-BA201,2)</f>
        <v>0</v>
      </c>
      <c r="BL201" s="0" t="n">
        <f aca="false">ROUND(X201-AH201-BB201,2)</f>
        <v>0</v>
      </c>
      <c r="BM201" s="0" t="n">
        <f aca="false">ROUND(Y201-AI201-BC201,2)</f>
        <v>0</v>
      </c>
      <c r="BN201" s="0" t="n">
        <f aca="false">ROUND(Z201-AJ201-BD201,2)</f>
        <v>0</v>
      </c>
      <c r="BO201" s="0" t="n">
        <f aca="false">ROUND(AA201-AK201-BE201,2)</f>
        <v>0</v>
      </c>
      <c r="BP201" s="0" t="n">
        <f aca="false">ROUND(AB201-AL201-BF201,2)</f>
        <v>0</v>
      </c>
      <c r="BQ201" s="0" t="n">
        <f aca="false">ROUND(AC201-AM201-BG201,2)</f>
        <v>0</v>
      </c>
      <c r="BR201" s="0" t="n">
        <f aca="false">ROUND(AD201-AN201-BH201,2)</f>
        <v>0</v>
      </c>
      <c r="BS201" s="0" t="n">
        <f aca="false">ROUND(AE201-AO201-BI201,2)</f>
        <v>0</v>
      </c>
      <c r="BT201" s="0" t="n">
        <f aca="false">MAX(0,Plan!$C$4-SUM(AF201:AO201))</f>
        <v>650</v>
      </c>
      <c r="BU201" s="0" t="n">
        <f aca="false">ROUND(SUM(BJ201:BS201),2)</f>
        <v>0</v>
      </c>
      <c r="BV201" s="0" t="n">
        <f aca="false">SUM(AF201:AO201)+SUM(AZ201:BI201)</f>
        <v>0</v>
      </c>
      <c r="BW201" s="0" t="n">
        <f aca="false">SUM(L201:U201)</f>
        <v>0</v>
      </c>
    </row>
    <row r="202" customFormat="false" ht="15" hidden="false" customHeight="false" outlineLevel="0" collapsed="false">
      <c r="A202" s="0" t="n">
        <v>197</v>
      </c>
      <c r="B202" s="0" t="n">
        <f aca="false">BJ201</f>
        <v>0</v>
      </c>
      <c r="C202" s="0" t="n">
        <f aca="false">BK201</f>
        <v>0</v>
      </c>
      <c r="D202" s="0" t="n">
        <f aca="false">BL201</f>
        <v>0</v>
      </c>
      <c r="E202" s="0" t="n">
        <f aca="false">BM201</f>
        <v>0</v>
      </c>
      <c r="F202" s="0" t="n">
        <f aca="false">BN201</f>
        <v>0</v>
      </c>
      <c r="G202" s="0" t="n">
        <f aca="false">BO201</f>
        <v>0</v>
      </c>
      <c r="H202" s="0" t="n">
        <f aca="false">BP201</f>
        <v>0</v>
      </c>
      <c r="I202" s="0" t="n">
        <f aca="false">BQ201</f>
        <v>0</v>
      </c>
      <c r="J202" s="0" t="n">
        <f aca="false">BR201</f>
        <v>0</v>
      </c>
      <c r="K202" s="0" t="n">
        <f aca="false">BS201</f>
        <v>0</v>
      </c>
      <c r="L202" s="0" t="n">
        <f aca="false">ROUND(B202*N(Debts!$D$5)/12,2)</f>
        <v>0</v>
      </c>
      <c r="M202" s="0" t="n">
        <f aca="false">ROUND(C202*N(Debts!$D$6)/12,2)</f>
        <v>0</v>
      </c>
      <c r="N202" s="0" t="n">
        <f aca="false">ROUND(D202*N(Debts!$D$7)/12,2)</f>
        <v>0</v>
      </c>
      <c r="O202" s="0" t="n">
        <f aca="false">ROUND(E202*N(Debts!$D$8)/12,2)</f>
        <v>0</v>
      </c>
      <c r="P202" s="0" t="n">
        <f aca="false">ROUND(F202*N(Debts!$D$9)/12,2)</f>
        <v>0</v>
      </c>
      <c r="Q202" s="0" t="n">
        <f aca="false">ROUND(G202*N(Debts!$D$10)/12,2)</f>
        <v>0</v>
      </c>
      <c r="R202" s="0" t="n">
        <f aca="false">ROUND(H202*N(Debts!$D$11)/12,2)</f>
        <v>0</v>
      </c>
      <c r="S202" s="0" t="n">
        <f aca="false">ROUND(I202*N(Debts!$D$12)/12,2)</f>
        <v>0</v>
      </c>
      <c r="T202" s="0" t="n">
        <f aca="false">ROUND(J202*N(Debts!$D$13)/12,2)</f>
        <v>0</v>
      </c>
      <c r="U202" s="0" t="n">
        <f aca="false">ROUND(K202*N(Debts!$D$14)/12,2)</f>
        <v>0</v>
      </c>
      <c r="V202" s="0" t="n">
        <f aca="false">B202+L202</f>
        <v>0</v>
      </c>
      <c r="W202" s="0" t="n">
        <f aca="false">C202+M202</f>
        <v>0</v>
      </c>
      <c r="X202" s="0" t="n">
        <f aca="false">D202+N202</f>
        <v>0</v>
      </c>
      <c r="Y202" s="0" t="n">
        <f aca="false">E202+O202</f>
        <v>0</v>
      </c>
      <c r="Z202" s="0" t="n">
        <f aca="false">F202+P202</f>
        <v>0</v>
      </c>
      <c r="AA202" s="0" t="n">
        <f aca="false">G202+Q202</f>
        <v>0</v>
      </c>
      <c r="AB202" s="0" t="n">
        <f aca="false">H202+R202</f>
        <v>0</v>
      </c>
      <c r="AC202" s="0" t="n">
        <f aca="false">I202+S202</f>
        <v>0</v>
      </c>
      <c r="AD202" s="0" t="n">
        <f aca="false">J202+T202</f>
        <v>0</v>
      </c>
      <c r="AE202" s="0" t="n">
        <f aca="false">K202+U202</f>
        <v>0</v>
      </c>
      <c r="AF202" s="0" t="n">
        <f aca="false">MIN(N(Debts!$E$5),V202)</f>
        <v>0</v>
      </c>
      <c r="AG202" s="0" t="n">
        <f aca="false">MIN(N(Debts!$E$6),W202)</f>
        <v>0</v>
      </c>
      <c r="AH202" s="0" t="n">
        <f aca="false">MIN(N(Debts!$E$7),X202)</f>
        <v>0</v>
      </c>
      <c r="AI202" s="0" t="n">
        <f aca="false">MIN(N(Debts!$E$8),Y202)</f>
        <v>0</v>
      </c>
      <c r="AJ202" s="0" t="n">
        <f aca="false">MIN(N(Debts!$E$9),Z202)</f>
        <v>0</v>
      </c>
      <c r="AK202" s="0" t="n">
        <f aca="false">MIN(N(Debts!$E$10),AA202)</f>
        <v>0</v>
      </c>
      <c r="AL202" s="0" t="n">
        <f aca="false">MIN(N(Debts!$E$11),AB202)</f>
        <v>0</v>
      </c>
      <c r="AM202" s="0" t="n">
        <f aca="false">MIN(N(Debts!$E$12),AC202)</f>
        <v>0</v>
      </c>
      <c r="AN202" s="0" t="n">
        <f aca="false">MIN(N(Debts!$E$13),AD202)</f>
        <v>0</v>
      </c>
      <c r="AO202" s="0" t="n">
        <f aca="false">MIN(N(Debts!$E$14),AE202)</f>
        <v>0</v>
      </c>
      <c r="AP202" s="0" t="n">
        <f aca="false">V202-AF202</f>
        <v>0</v>
      </c>
      <c r="AQ202" s="0" t="n">
        <f aca="false">W202-AG202</f>
        <v>0</v>
      </c>
      <c r="AR202" s="0" t="n">
        <f aca="false">X202-AH202</f>
        <v>0</v>
      </c>
      <c r="AS202" s="0" t="n">
        <f aca="false">Y202-AI202</f>
        <v>0</v>
      </c>
      <c r="AT202" s="0" t="n">
        <f aca="false">Z202-AJ202</f>
        <v>0</v>
      </c>
      <c r="AU202" s="0" t="n">
        <f aca="false">AA202-AK202</f>
        <v>0</v>
      </c>
      <c r="AV202" s="0" t="n">
        <f aca="false">AB202-AL202</f>
        <v>0</v>
      </c>
      <c r="AW202" s="0" t="n">
        <f aca="false">AC202-AM202</f>
        <v>0</v>
      </c>
      <c r="AX202" s="0" t="n">
        <f aca="false">AD202-AN202</f>
        <v>0</v>
      </c>
      <c r="AY202" s="0" t="n">
        <f aca="false">AE202-AO202</f>
        <v>0</v>
      </c>
      <c r="AZ202" s="0" t="n">
        <f aca="false">MAX(0,MIN(AP202,$BT202-SUMIF($AP$2:$AY$2,"&lt;"&amp;AP$2,$AP202:$AY202)))</f>
        <v>0</v>
      </c>
      <c r="BA202" s="0" t="n">
        <f aca="false">MAX(0,MIN(AQ202,$BT202-SUMIF($AP$2:$AY$2,"&lt;"&amp;AQ$2,$AP202:$AY202)))</f>
        <v>0</v>
      </c>
      <c r="BB202" s="0" t="n">
        <f aca="false">MAX(0,MIN(AR202,$BT202-SUMIF($AP$2:$AY$2,"&lt;"&amp;AR$2,$AP202:$AY202)))</f>
        <v>0</v>
      </c>
      <c r="BC202" s="0" t="n">
        <f aca="false">MAX(0,MIN(AS202,$BT202-SUMIF($AP$2:$AY$2,"&lt;"&amp;AS$2,$AP202:$AY202)))</f>
        <v>0</v>
      </c>
      <c r="BD202" s="0" t="n">
        <f aca="false">MAX(0,MIN(AT202,$BT202-SUMIF($AP$2:$AY$2,"&lt;"&amp;AT$2,$AP202:$AY202)))</f>
        <v>0</v>
      </c>
      <c r="BE202" s="0" t="n">
        <f aca="false">MAX(0,MIN(AU202,$BT202-SUMIF($AP$2:$AY$2,"&lt;"&amp;AU$2,$AP202:$AY202)))</f>
        <v>0</v>
      </c>
      <c r="BF202" s="0" t="n">
        <f aca="false">MAX(0,MIN(AV202,$BT202-SUMIF($AP$2:$AY$2,"&lt;"&amp;AV$2,$AP202:$AY202)))</f>
        <v>0</v>
      </c>
      <c r="BG202" s="0" t="n">
        <f aca="false">MAX(0,MIN(AW202,$BT202-SUMIF($AP$2:$AY$2,"&lt;"&amp;AW$2,$AP202:$AY202)))</f>
        <v>0</v>
      </c>
      <c r="BH202" s="0" t="n">
        <f aca="false">MAX(0,MIN(AX202,$BT202-SUMIF($AP$2:$AY$2,"&lt;"&amp;AX$2,$AP202:$AY202)))</f>
        <v>0</v>
      </c>
      <c r="BI202" s="0" t="n">
        <f aca="false">MAX(0,MIN(AY202,$BT202-SUMIF($AP$2:$AY$2,"&lt;"&amp;AY$2,$AP202:$AY202)))</f>
        <v>0</v>
      </c>
      <c r="BJ202" s="0" t="n">
        <f aca="false">ROUND(V202-AF202-AZ202,2)</f>
        <v>0</v>
      </c>
      <c r="BK202" s="0" t="n">
        <f aca="false">ROUND(W202-AG202-BA202,2)</f>
        <v>0</v>
      </c>
      <c r="BL202" s="0" t="n">
        <f aca="false">ROUND(X202-AH202-BB202,2)</f>
        <v>0</v>
      </c>
      <c r="BM202" s="0" t="n">
        <f aca="false">ROUND(Y202-AI202-BC202,2)</f>
        <v>0</v>
      </c>
      <c r="BN202" s="0" t="n">
        <f aca="false">ROUND(Z202-AJ202-BD202,2)</f>
        <v>0</v>
      </c>
      <c r="BO202" s="0" t="n">
        <f aca="false">ROUND(AA202-AK202-BE202,2)</f>
        <v>0</v>
      </c>
      <c r="BP202" s="0" t="n">
        <f aca="false">ROUND(AB202-AL202-BF202,2)</f>
        <v>0</v>
      </c>
      <c r="BQ202" s="0" t="n">
        <f aca="false">ROUND(AC202-AM202-BG202,2)</f>
        <v>0</v>
      </c>
      <c r="BR202" s="0" t="n">
        <f aca="false">ROUND(AD202-AN202-BH202,2)</f>
        <v>0</v>
      </c>
      <c r="BS202" s="0" t="n">
        <f aca="false">ROUND(AE202-AO202-BI202,2)</f>
        <v>0</v>
      </c>
      <c r="BT202" s="0" t="n">
        <f aca="false">MAX(0,Plan!$C$4-SUM(AF202:AO202))</f>
        <v>650</v>
      </c>
      <c r="BU202" s="0" t="n">
        <f aca="false">ROUND(SUM(BJ202:BS202),2)</f>
        <v>0</v>
      </c>
      <c r="BV202" s="0" t="n">
        <f aca="false">SUM(AF202:AO202)+SUM(AZ202:BI202)</f>
        <v>0</v>
      </c>
      <c r="BW202" s="0" t="n">
        <f aca="false">SUM(L202:U202)</f>
        <v>0</v>
      </c>
    </row>
    <row r="203" customFormat="false" ht="15" hidden="false" customHeight="false" outlineLevel="0" collapsed="false">
      <c r="A203" s="0" t="n">
        <v>198</v>
      </c>
      <c r="B203" s="0" t="n">
        <f aca="false">BJ202</f>
        <v>0</v>
      </c>
      <c r="C203" s="0" t="n">
        <f aca="false">BK202</f>
        <v>0</v>
      </c>
      <c r="D203" s="0" t="n">
        <f aca="false">BL202</f>
        <v>0</v>
      </c>
      <c r="E203" s="0" t="n">
        <f aca="false">BM202</f>
        <v>0</v>
      </c>
      <c r="F203" s="0" t="n">
        <f aca="false">BN202</f>
        <v>0</v>
      </c>
      <c r="G203" s="0" t="n">
        <f aca="false">BO202</f>
        <v>0</v>
      </c>
      <c r="H203" s="0" t="n">
        <f aca="false">BP202</f>
        <v>0</v>
      </c>
      <c r="I203" s="0" t="n">
        <f aca="false">BQ202</f>
        <v>0</v>
      </c>
      <c r="J203" s="0" t="n">
        <f aca="false">BR202</f>
        <v>0</v>
      </c>
      <c r="K203" s="0" t="n">
        <f aca="false">BS202</f>
        <v>0</v>
      </c>
      <c r="L203" s="0" t="n">
        <f aca="false">ROUND(B203*N(Debts!$D$5)/12,2)</f>
        <v>0</v>
      </c>
      <c r="M203" s="0" t="n">
        <f aca="false">ROUND(C203*N(Debts!$D$6)/12,2)</f>
        <v>0</v>
      </c>
      <c r="N203" s="0" t="n">
        <f aca="false">ROUND(D203*N(Debts!$D$7)/12,2)</f>
        <v>0</v>
      </c>
      <c r="O203" s="0" t="n">
        <f aca="false">ROUND(E203*N(Debts!$D$8)/12,2)</f>
        <v>0</v>
      </c>
      <c r="P203" s="0" t="n">
        <f aca="false">ROUND(F203*N(Debts!$D$9)/12,2)</f>
        <v>0</v>
      </c>
      <c r="Q203" s="0" t="n">
        <f aca="false">ROUND(G203*N(Debts!$D$10)/12,2)</f>
        <v>0</v>
      </c>
      <c r="R203" s="0" t="n">
        <f aca="false">ROUND(H203*N(Debts!$D$11)/12,2)</f>
        <v>0</v>
      </c>
      <c r="S203" s="0" t="n">
        <f aca="false">ROUND(I203*N(Debts!$D$12)/12,2)</f>
        <v>0</v>
      </c>
      <c r="T203" s="0" t="n">
        <f aca="false">ROUND(J203*N(Debts!$D$13)/12,2)</f>
        <v>0</v>
      </c>
      <c r="U203" s="0" t="n">
        <f aca="false">ROUND(K203*N(Debts!$D$14)/12,2)</f>
        <v>0</v>
      </c>
      <c r="V203" s="0" t="n">
        <f aca="false">B203+L203</f>
        <v>0</v>
      </c>
      <c r="W203" s="0" t="n">
        <f aca="false">C203+M203</f>
        <v>0</v>
      </c>
      <c r="X203" s="0" t="n">
        <f aca="false">D203+N203</f>
        <v>0</v>
      </c>
      <c r="Y203" s="0" t="n">
        <f aca="false">E203+O203</f>
        <v>0</v>
      </c>
      <c r="Z203" s="0" t="n">
        <f aca="false">F203+P203</f>
        <v>0</v>
      </c>
      <c r="AA203" s="0" t="n">
        <f aca="false">G203+Q203</f>
        <v>0</v>
      </c>
      <c r="AB203" s="0" t="n">
        <f aca="false">H203+R203</f>
        <v>0</v>
      </c>
      <c r="AC203" s="0" t="n">
        <f aca="false">I203+S203</f>
        <v>0</v>
      </c>
      <c r="AD203" s="0" t="n">
        <f aca="false">J203+T203</f>
        <v>0</v>
      </c>
      <c r="AE203" s="0" t="n">
        <f aca="false">K203+U203</f>
        <v>0</v>
      </c>
      <c r="AF203" s="0" t="n">
        <f aca="false">MIN(N(Debts!$E$5),V203)</f>
        <v>0</v>
      </c>
      <c r="AG203" s="0" t="n">
        <f aca="false">MIN(N(Debts!$E$6),W203)</f>
        <v>0</v>
      </c>
      <c r="AH203" s="0" t="n">
        <f aca="false">MIN(N(Debts!$E$7),X203)</f>
        <v>0</v>
      </c>
      <c r="AI203" s="0" t="n">
        <f aca="false">MIN(N(Debts!$E$8),Y203)</f>
        <v>0</v>
      </c>
      <c r="AJ203" s="0" t="n">
        <f aca="false">MIN(N(Debts!$E$9),Z203)</f>
        <v>0</v>
      </c>
      <c r="AK203" s="0" t="n">
        <f aca="false">MIN(N(Debts!$E$10),AA203)</f>
        <v>0</v>
      </c>
      <c r="AL203" s="0" t="n">
        <f aca="false">MIN(N(Debts!$E$11),AB203)</f>
        <v>0</v>
      </c>
      <c r="AM203" s="0" t="n">
        <f aca="false">MIN(N(Debts!$E$12),AC203)</f>
        <v>0</v>
      </c>
      <c r="AN203" s="0" t="n">
        <f aca="false">MIN(N(Debts!$E$13),AD203)</f>
        <v>0</v>
      </c>
      <c r="AO203" s="0" t="n">
        <f aca="false">MIN(N(Debts!$E$14),AE203)</f>
        <v>0</v>
      </c>
      <c r="AP203" s="0" t="n">
        <f aca="false">V203-AF203</f>
        <v>0</v>
      </c>
      <c r="AQ203" s="0" t="n">
        <f aca="false">W203-AG203</f>
        <v>0</v>
      </c>
      <c r="AR203" s="0" t="n">
        <f aca="false">X203-AH203</f>
        <v>0</v>
      </c>
      <c r="AS203" s="0" t="n">
        <f aca="false">Y203-AI203</f>
        <v>0</v>
      </c>
      <c r="AT203" s="0" t="n">
        <f aca="false">Z203-AJ203</f>
        <v>0</v>
      </c>
      <c r="AU203" s="0" t="n">
        <f aca="false">AA203-AK203</f>
        <v>0</v>
      </c>
      <c r="AV203" s="0" t="n">
        <f aca="false">AB203-AL203</f>
        <v>0</v>
      </c>
      <c r="AW203" s="0" t="n">
        <f aca="false">AC203-AM203</f>
        <v>0</v>
      </c>
      <c r="AX203" s="0" t="n">
        <f aca="false">AD203-AN203</f>
        <v>0</v>
      </c>
      <c r="AY203" s="0" t="n">
        <f aca="false">AE203-AO203</f>
        <v>0</v>
      </c>
      <c r="AZ203" s="0" t="n">
        <f aca="false">MAX(0,MIN(AP203,$BT203-SUMIF($AP$2:$AY$2,"&lt;"&amp;AP$2,$AP203:$AY203)))</f>
        <v>0</v>
      </c>
      <c r="BA203" s="0" t="n">
        <f aca="false">MAX(0,MIN(AQ203,$BT203-SUMIF($AP$2:$AY$2,"&lt;"&amp;AQ$2,$AP203:$AY203)))</f>
        <v>0</v>
      </c>
      <c r="BB203" s="0" t="n">
        <f aca="false">MAX(0,MIN(AR203,$BT203-SUMIF($AP$2:$AY$2,"&lt;"&amp;AR$2,$AP203:$AY203)))</f>
        <v>0</v>
      </c>
      <c r="BC203" s="0" t="n">
        <f aca="false">MAX(0,MIN(AS203,$BT203-SUMIF($AP$2:$AY$2,"&lt;"&amp;AS$2,$AP203:$AY203)))</f>
        <v>0</v>
      </c>
      <c r="BD203" s="0" t="n">
        <f aca="false">MAX(0,MIN(AT203,$BT203-SUMIF($AP$2:$AY$2,"&lt;"&amp;AT$2,$AP203:$AY203)))</f>
        <v>0</v>
      </c>
      <c r="BE203" s="0" t="n">
        <f aca="false">MAX(0,MIN(AU203,$BT203-SUMIF($AP$2:$AY$2,"&lt;"&amp;AU$2,$AP203:$AY203)))</f>
        <v>0</v>
      </c>
      <c r="BF203" s="0" t="n">
        <f aca="false">MAX(0,MIN(AV203,$BT203-SUMIF($AP$2:$AY$2,"&lt;"&amp;AV$2,$AP203:$AY203)))</f>
        <v>0</v>
      </c>
      <c r="BG203" s="0" t="n">
        <f aca="false">MAX(0,MIN(AW203,$BT203-SUMIF($AP$2:$AY$2,"&lt;"&amp;AW$2,$AP203:$AY203)))</f>
        <v>0</v>
      </c>
      <c r="BH203" s="0" t="n">
        <f aca="false">MAX(0,MIN(AX203,$BT203-SUMIF($AP$2:$AY$2,"&lt;"&amp;AX$2,$AP203:$AY203)))</f>
        <v>0</v>
      </c>
      <c r="BI203" s="0" t="n">
        <f aca="false">MAX(0,MIN(AY203,$BT203-SUMIF($AP$2:$AY$2,"&lt;"&amp;AY$2,$AP203:$AY203)))</f>
        <v>0</v>
      </c>
      <c r="BJ203" s="0" t="n">
        <f aca="false">ROUND(V203-AF203-AZ203,2)</f>
        <v>0</v>
      </c>
      <c r="BK203" s="0" t="n">
        <f aca="false">ROUND(W203-AG203-BA203,2)</f>
        <v>0</v>
      </c>
      <c r="BL203" s="0" t="n">
        <f aca="false">ROUND(X203-AH203-BB203,2)</f>
        <v>0</v>
      </c>
      <c r="BM203" s="0" t="n">
        <f aca="false">ROUND(Y203-AI203-BC203,2)</f>
        <v>0</v>
      </c>
      <c r="BN203" s="0" t="n">
        <f aca="false">ROUND(Z203-AJ203-BD203,2)</f>
        <v>0</v>
      </c>
      <c r="BO203" s="0" t="n">
        <f aca="false">ROUND(AA203-AK203-BE203,2)</f>
        <v>0</v>
      </c>
      <c r="BP203" s="0" t="n">
        <f aca="false">ROUND(AB203-AL203-BF203,2)</f>
        <v>0</v>
      </c>
      <c r="BQ203" s="0" t="n">
        <f aca="false">ROUND(AC203-AM203-BG203,2)</f>
        <v>0</v>
      </c>
      <c r="BR203" s="0" t="n">
        <f aca="false">ROUND(AD203-AN203-BH203,2)</f>
        <v>0</v>
      </c>
      <c r="BS203" s="0" t="n">
        <f aca="false">ROUND(AE203-AO203-BI203,2)</f>
        <v>0</v>
      </c>
      <c r="BT203" s="0" t="n">
        <f aca="false">MAX(0,Plan!$C$4-SUM(AF203:AO203))</f>
        <v>650</v>
      </c>
      <c r="BU203" s="0" t="n">
        <f aca="false">ROUND(SUM(BJ203:BS203),2)</f>
        <v>0</v>
      </c>
      <c r="BV203" s="0" t="n">
        <f aca="false">SUM(AF203:AO203)+SUM(AZ203:BI203)</f>
        <v>0</v>
      </c>
      <c r="BW203" s="0" t="n">
        <f aca="false">SUM(L203:U203)</f>
        <v>0</v>
      </c>
    </row>
    <row r="204" customFormat="false" ht="15" hidden="false" customHeight="false" outlineLevel="0" collapsed="false">
      <c r="A204" s="0" t="n">
        <v>199</v>
      </c>
      <c r="B204" s="0" t="n">
        <f aca="false">BJ203</f>
        <v>0</v>
      </c>
      <c r="C204" s="0" t="n">
        <f aca="false">BK203</f>
        <v>0</v>
      </c>
      <c r="D204" s="0" t="n">
        <f aca="false">BL203</f>
        <v>0</v>
      </c>
      <c r="E204" s="0" t="n">
        <f aca="false">BM203</f>
        <v>0</v>
      </c>
      <c r="F204" s="0" t="n">
        <f aca="false">BN203</f>
        <v>0</v>
      </c>
      <c r="G204" s="0" t="n">
        <f aca="false">BO203</f>
        <v>0</v>
      </c>
      <c r="H204" s="0" t="n">
        <f aca="false">BP203</f>
        <v>0</v>
      </c>
      <c r="I204" s="0" t="n">
        <f aca="false">BQ203</f>
        <v>0</v>
      </c>
      <c r="J204" s="0" t="n">
        <f aca="false">BR203</f>
        <v>0</v>
      </c>
      <c r="K204" s="0" t="n">
        <f aca="false">BS203</f>
        <v>0</v>
      </c>
      <c r="L204" s="0" t="n">
        <f aca="false">ROUND(B204*N(Debts!$D$5)/12,2)</f>
        <v>0</v>
      </c>
      <c r="M204" s="0" t="n">
        <f aca="false">ROUND(C204*N(Debts!$D$6)/12,2)</f>
        <v>0</v>
      </c>
      <c r="N204" s="0" t="n">
        <f aca="false">ROUND(D204*N(Debts!$D$7)/12,2)</f>
        <v>0</v>
      </c>
      <c r="O204" s="0" t="n">
        <f aca="false">ROUND(E204*N(Debts!$D$8)/12,2)</f>
        <v>0</v>
      </c>
      <c r="P204" s="0" t="n">
        <f aca="false">ROUND(F204*N(Debts!$D$9)/12,2)</f>
        <v>0</v>
      </c>
      <c r="Q204" s="0" t="n">
        <f aca="false">ROUND(G204*N(Debts!$D$10)/12,2)</f>
        <v>0</v>
      </c>
      <c r="R204" s="0" t="n">
        <f aca="false">ROUND(H204*N(Debts!$D$11)/12,2)</f>
        <v>0</v>
      </c>
      <c r="S204" s="0" t="n">
        <f aca="false">ROUND(I204*N(Debts!$D$12)/12,2)</f>
        <v>0</v>
      </c>
      <c r="T204" s="0" t="n">
        <f aca="false">ROUND(J204*N(Debts!$D$13)/12,2)</f>
        <v>0</v>
      </c>
      <c r="U204" s="0" t="n">
        <f aca="false">ROUND(K204*N(Debts!$D$14)/12,2)</f>
        <v>0</v>
      </c>
      <c r="V204" s="0" t="n">
        <f aca="false">B204+L204</f>
        <v>0</v>
      </c>
      <c r="W204" s="0" t="n">
        <f aca="false">C204+M204</f>
        <v>0</v>
      </c>
      <c r="X204" s="0" t="n">
        <f aca="false">D204+N204</f>
        <v>0</v>
      </c>
      <c r="Y204" s="0" t="n">
        <f aca="false">E204+O204</f>
        <v>0</v>
      </c>
      <c r="Z204" s="0" t="n">
        <f aca="false">F204+P204</f>
        <v>0</v>
      </c>
      <c r="AA204" s="0" t="n">
        <f aca="false">G204+Q204</f>
        <v>0</v>
      </c>
      <c r="AB204" s="0" t="n">
        <f aca="false">H204+R204</f>
        <v>0</v>
      </c>
      <c r="AC204" s="0" t="n">
        <f aca="false">I204+S204</f>
        <v>0</v>
      </c>
      <c r="AD204" s="0" t="n">
        <f aca="false">J204+T204</f>
        <v>0</v>
      </c>
      <c r="AE204" s="0" t="n">
        <f aca="false">K204+U204</f>
        <v>0</v>
      </c>
      <c r="AF204" s="0" t="n">
        <f aca="false">MIN(N(Debts!$E$5),V204)</f>
        <v>0</v>
      </c>
      <c r="AG204" s="0" t="n">
        <f aca="false">MIN(N(Debts!$E$6),W204)</f>
        <v>0</v>
      </c>
      <c r="AH204" s="0" t="n">
        <f aca="false">MIN(N(Debts!$E$7),X204)</f>
        <v>0</v>
      </c>
      <c r="AI204" s="0" t="n">
        <f aca="false">MIN(N(Debts!$E$8),Y204)</f>
        <v>0</v>
      </c>
      <c r="AJ204" s="0" t="n">
        <f aca="false">MIN(N(Debts!$E$9),Z204)</f>
        <v>0</v>
      </c>
      <c r="AK204" s="0" t="n">
        <f aca="false">MIN(N(Debts!$E$10),AA204)</f>
        <v>0</v>
      </c>
      <c r="AL204" s="0" t="n">
        <f aca="false">MIN(N(Debts!$E$11),AB204)</f>
        <v>0</v>
      </c>
      <c r="AM204" s="0" t="n">
        <f aca="false">MIN(N(Debts!$E$12),AC204)</f>
        <v>0</v>
      </c>
      <c r="AN204" s="0" t="n">
        <f aca="false">MIN(N(Debts!$E$13),AD204)</f>
        <v>0</v>
      </c>
      <c r="AO204" s="0" t="n">
        <f aca="false">MIN(N(Debts!$E$14),AE204)</f>
        <v>0</v>
      </c>
      <c r="AP204" s="0" t="n">
        <f aca="false">V204-AF204</f>
        <v>0</v>
      </c>
      <c r="AQ204" s="0" t="n">
        <f aca="false">W204-AG204</f>
        <v>0</v>
      </c>
      <c r="AR204" s="0" t="n">
        <f aca="false">X204-AH204</f>
        <v>0</v>
      </c>
      <c r="AS204" s="0" t="n">
        <f aca="false">Y204-AI204</f>
        <v>0</v>
      </c>
      <c r="AT204" s="0" t="n">
        <f aca="false">Z204-AJ204</f>
        <v>0</v>
      </c>
      <c r="AU204" s="0" t="n">
        <f aca="false">AA204-AK204</f>
        <v>0</v>
      </c>
      <c r="AV204" s="0" t="n">
        <f aca="false">AB204-AL204</f>
        <v>0</v>
      </c>
      <c r="AW204" s="0" t="n">
        <f aca="false">AC204-AM204</f>
        <v>0</v>
      </c>
      <c r="AX204" s="0" t="n">
        <f aca="false">AD204-AN204</f>
        <v>0</v>
      </c>
      <c r="AY204" s="0" t="n">
        <f aca="false">AE204-AO204</f>
        <v>0</v>
      </c>
      <c r="AZ204" s="0" t="n">
        <f aca="false">MAX(0,MIN(AP204,$BT204-SUMIF($AP$2:$AY$2,"&lt;"&amp;AP$2,$AP204:$AY204)))</f>
        <v>0</v>
      </c>
      <c r="BA204" s="0" t="n">
        <f aca="false">MAX(0,MIN(AQ204,$BT204-SUMIF($AP$2:$AY$2,"&lt;"&amp;AQ$2,$AP204:$AY204)))</f>
        <v>0</v>
      </c>
      <c r="BB204" s="0" t="n">
        <f aca="false">MAX(0,MIN(AR204,$BT204-SUMIF($AP$2:$AY$2,"&lt;"&amp;AR$2,$AP204:$AY204)))</f>
        <v>0</v>
      </c>
      <c r="BC204" s="0" t="n">
        <f aca="false">MAX(0,MIN(AS204,$BT204-SUMIF($AP$2:$AY$2,"&lt;"&amp;AS$2,$AP204:$AY204)))</f>
        <v>0</v>
      </c>
      <c r="BD204" s="0" t="n">
        <f aca="false">MAX(0,MIN(AT204,$BT204-SUMIF($AP$2:$AY$2,"&lt;"&amp;AT$2,$AP204:$AY204)))</f>
        <v>0</v>
      </c>
      <c r="BE204" s="0" t="n">
        <f aca="false">MAX(0,MIN(AU204,$BT204-SUMIF($AP$2:$AY$2,"&lt;"&amp;AU$2,$AP204:$AY204)))</f>
        <v>0</v>
      </c>
      <c r="BF204" s="0" t="n">
        <f aca="false">MAX(0,MIN(AV204,$BT204-SUMIF($AP$2:$AY$2,"&lt;"&amp;AV$2,$AP204:$AY204)))</f>
        <v>0</v>
      </c>
      <c r="BG204" s="0" t="n">
        <f aca="false">MAX(0,MIN(AW204,$BT204-SUMIF($AP$2:$AY$2,"&lt;"&amp;AW$2,$AP204:$AY204)))</f>
        <v>0</v>
      </c>
      <c r="BH204" s="0" t="n">
        <f aca="false">MAX(0,MIN(AX204,$BT204-SUMIF($AP$2:$AY$2,"&lt;"&amp;AX$2,$AP204:$AY204)))</f>
        <v>0</v>
      </c>
      <c r="BI204" s="0" t="n">
        <f aca="false">MAX(0,MIN(AY204,$BT204-SUMIF($AP$2:$AY$2,"&lt;"&amp;AY$2,$AP204:$AY204)))</f>
        <v>0</v>
      </c>
      <c r="BJ204" s="0" t="n">
        <f aca="false">ROUND(V204-AF204-AZ204,2)</f>
        <v>0</v>
      </c>
      <c r="BK204" s="0" t="n">
        <f aca="false">ROUND(W204-AG204-BA204,2)</f>
        <v>0</v>
      </c>
      <c r="BL204" s="0" t="n">
        <f aca="false">ROUND(X204-AH204-BB204,2)</f>
        <v>0</v>
      </c>
      <c r="BM204" s="0" t="n">
        <f aca="false">ROUND(Y204-AI204-BC204,2)</f>
        <v>0</v>
      </c>
      <c r="BN204" s="0" t="n">
        <f aca="false">ROUND(Z204-AJ204-BD204,2)</f>
        <v>0</v>
      </c>
      <c r="BO204" s="0" t="n">
        <f aca="false">ROUND(AA204-AK204-BE204,2)</f>
        <v>0</v>
      </c>
      <c r="BP204" s="0" t="n">
        <f aca="false">ROUND(AB204-AL204-BF204,2)</f>
        <v>0</v>
      </c>
      <c r="BQ204" s="0" t="n">
        <f aca="false">ROUND(AC204-AM204-BG204,2)</f>
        <v>0</v>
      </c>
      <c r="BR204" s="0" t="n">
        <f aca="false">ROUND(AD204-AN204-BH204,2)</f>
        <v>0</v>
      </c>
      <c r="BS204" s="0" t="n">
        <f aca="false">ROUND(AE204-AO204-BI204,2)</f>
        <v>0</v>
      </c>
      <c r="BT204" s="0" t="n">
        <f aca="false">MAX(0,Plan!$C$4-SUM(AF204:AO204))</f>
        <v>650</v>
      </c>
      <c r="BU204" s="0" t="n">
        <f aca="false">ROUND(SUM(BJ204:BS204),2)</f>
        <v>0</v>
      </c>
      <c r="BV204" s="0" t="n">
        <f aca="false">SUM(AF204:AO204)+SUM(AZ204:BI204)</f>
        <v>0</v>
      </c>
      <c r="BW204" s="0" t="n">
        <f aca="false">SUM(L204:U204)</f>
        <v>0</v>
      </c>
    </row>
    <row r="205" customFormat="false" ht="15" hidden="false" customHeight="false" outlineLevel="0" collapsed="false">
      <c r="A205" s="0" t="n">
        <v>200</v>
      </c>
      <c r="B205" s="0" t="n">
        <f aca="false">BJ204</f>
        <v>0</v>
      </c>
      <c r="C205" s="0" t="n">
        <f aca="false">BK204</f>
        <v>0</v>
      </c>
      <c r="D205" s="0" t="n">
        <f aca="false">BL204</f>
        <v>0</v>
      </c>
      <c r="E205" s="0" t="n">
        <f aca="false">BM204</f>
        <v>0</v>
      </c>
      <c r="F205" s="0" t="n">
        <f aca="false">BN204</f>
        <v>0</v>
      </c>
      <c r="G205" s="0" t="n">
        <f aca="false">BO204</f>
        <v>0</v>
      </c>
      <c r="H205" s="0" t="n">
        <f aca="false">BP204</f>
        <v>0</v>
      </c>
      <c r="I205" s="0" t="n">
        <f aca="false">BQ204</f>
        <v>0</v>
      </c>
      <c r="J205" s="0" t="n">
        <f aca="false">BR204</f>
        <v>0</v>
      </c>
      <c r="K205" s="0" t="n">
        <f aca="false">BS204</f>
        <v>0</v>
      </c>
      <c r="L205" s="0" t="n">
        <f aca="false">ROUND(B205*N(Debts!$D$5)/12,2)</f>
        <v>0</v>
      </c>
      <c r="M205" s="0" t="n">
        <f aca="false">ROUND(C205*N(Debts!$D$6)/12,2)</f>
        <v>0</v>
      </c>
      <c r="N205" s="0" t="n">
        <f aca="false">ROUND(D205*N(Debts!$D$7)/12,2)</f>
        <v>0</v>
      </c>
      <c r="O205" s="0" t="n">
        <f aca="false">ROUND(E205*N(Debts!$D$8)/12,2)</f>
        <v>0</v>
      </c>
      <c r="P205" s="0" t="n">
        <f aca="false">ROUND(F205*N(Debts!$D$9)/12,2)</f>
        <v>0</v>
      </c>
      <c r="Q205" s="0" t="n">
        <f aca="false">ROUND(G205*N(Debts!$D$10)/12,2)</f>
        <v>0</v>
      </c>
      <c r="R205" s="0" t="n">
        <f aca="false">ROUND(H205*N(Debts!$D$11)/12,2)</f>
        <v>0</v>
      </c>
      <c r="S205" s="0" t="n">
        <f aca="false">ROUND(I205*N(Debts!$D$12)/12,2)</f>
        <v>0</v>
      </c>
      <c r="T205" s="0" t="n">
        <f aca="false">ROUND(J205*N(Debts!$D$13)/12,2)</f>
        <v>0</v>
      </c>
      <c r="U205" s="0" t="n">
        <f aca="false">ROUND(K205*N(Debts!$D$14)/12,2)</f>
        <v>0</v>
      </c>
      <c r="V205" s="0" t="n">
        <f aca="false">B205+L205</f>
        <v>0</v>
      </c>
      <c r="W205" s="0" t="n">
        <f aca="false">C205+M205</f>
        <v>0</v>
      </c>
      <c r="X205" s="0" t="n">
        <f aca="false">D205+N205</f>
        <v>0</v>
      </c>
      <c r="Y205" s="0" t="n">
        <f aca="false">E205+O205</f>
        <v>0</v>
      </c>
      <c r="Z205" s="0" t="n">
        <f aca="false">F205+P205</f>
        <v>0</v>
      </c>
      <c r="AA205" s="0" t="n">
        <f aca="false">G205+Q205</f>
        <v>0</v>
      </c>
      <c r="AB205" s="0" t="n">
        <f aca="false">H205+R205</f>
        <v>0</v>
      </c>
      <c r="AC205" s="0" t="n">
        <f aca="false">I205+S205</f>
        <v>0</v>
      </c>
      <c r="AD205" s="0" t="n">
        <f aca="false">J205+T205</f>
        <v>0</v>
      </c>
      <c r="AE205" s="0" t="n">
        <f aca="false">K205+U205</f>
        <v>0</v>
      </c>
      <c r="AF205" s="0" t="n">
        <f aca="false">MIN(N(Debts!$E$5),V205)</f>
        <v>0</v>
      </c>
      <c r="AG205" s="0" t="n">
        <f aca="false">MIN(N(Debts!$E$6),W205)</f>
        <v>0</v>
      </c>
      <c r="AH205" s="0" t="n">
        <f aca="false">MIN(N(Debts!$E$7),X205)</f>
        <v>0</v>
      </c>
      <c r="AI205" s="0" t="n">
        <f aca="false">MIN(N(Debts!$E$8),Y205)</f>
        <v>0</v>
      </c>
      <c r="AJ205" s="0" t="n">
        <f aca="false">MIN(N(Debts!$E$9),Z205)</f>
        <v>0</v>
      </c>
      <c r="AK205" s="0" t="n">
        <f aca="false">MIN(N(Debts!$E$10),AA205)</f>
        <v>0</v>
      </c>
      <c r="AL205" s="0" t="n">
        <f aca="false">MIN(N(Debts!$E$11),AB205)</f>
        <v>0</v>
      </c>
      <c r="AM205" s="0" t="n">
        <f aca="false">MIN(N(Debts!$E$12),AC205)</f>
        <v>0</v>
      </c>
      <c r="AN205" s="0" t="n">
        <f aca="false">MIN(N(Debts!$E$13),AD205)</f>
        <v>0</v>
      </c>
      <c r="AO205" s="0" t="n">
        <f aca="false">MIN(N(Debts!$E$14),AE205)</f>
        <v>0</v>
      </c>
      <c r="AP205" s="0" t="n">
        <f aca="false">V205-AF205</f>
        <v>0</v>
      </c>
      <c r="AQ205" s="0" t="n">
        <f aca="false">W205-AG205</f>
        <v>0</v>
      </c>
      <c r="AR205" s="0" t="n">
        <f aca="false">X205-AH205</f>
        <v>0</v>
      </c>
      <c r="AS205" s="0" t="n">
        <f aca="false">Y205-AI205</f>
        <v>0</v>
      </c>
      <c r="AT205" s="0" t="n">
        <f aca="false">Z205-AJ205</f>
        <v>0</v>
      </c>
      <c r="AU205" s="0" t="n">
        <f aca="false">AA205-AK205</f>
        <v>0</v>
      </c>
      <c r="AV205" s="0" t="n">
        <f aca="false">AB205-AL205</f>
        <v>0</v>
      </c>
      <c r="AW205" s="0" t="n">
        <f aca="false">AC205-AM205</f>
        <v>0</v>
      </c>
      <c r="AX205" s="0" t="n">
        <f aca="false">AD205-AN205</f>
        <v>0</v>
      </c>
      <c r="AY205" s="0" t="n">
        <f aca="false">AE205-AO205</f>
        <v>0</v>
      </c>
      <c r="AZ205" s="0" t="n">
        <f aca="false">MAX(0,MIN(AP205,$BT205-SUMIF($AP$2:$AY$2,"&lt;"&amp;AP$2,$AP205:$AY205)))</f>
        <v>0</v>
      </c>
      <c r="BA205" s="0" t="n">
        <f aca="false">MAX(0,MIN(AQ205,$BT205-SUMIF($AP$2:$AY$2,"&lt;"&amp;AQ$2,$AP205:$AY205)))</f>
        <v>0</v>
      </c>
      <c r="BB205" s="0" t="n">
        <f aca="false">MAX(0,MIN(AR205,$BT205-SUMIF($AP$2:$AY$2,"&lt;"&amp;AR$2,$AP205:$AY205)))</f>
        <v>0</v>
      </c>
      <c r="BC205" s="0" t="n">
        <f aca="false">MAX(0,MIN(AS205,$BT205-SUMIF($AP$2:$AY$2,"&lt;"&amp;AS$2,$AP205:$AY205)))</f>
        <v>0</v>
      </c>
      <c r="BD205" s="0" t="n">
        <f aca="false">MAX(0,MIN(AT205,$BT205-SUMIF($AP$2:$AY$2,"&lt;"&amp;AT$2,$AP205:$AY205)))</f>
        <v>0</v>
      </c>
      <c r="BE205" s="0" t="n">
        <f aca="false">MAX(0,MIN(AU205,$BT205-SUMIF($AP$2:$AY$2,"&lt;"&amp;AU$2,$AP205:$AY205)))</f>
        <v>0</v>
      </c>
      <c r="BF205" s="0" t="n">
        <f aca="false">MAX(0,MIN(AV205,$BT205-SUMIF($AP$2:$AY$2,"&lt;"&amp;AV$2,$AP205:$AY205)))</f>
        <v>0</v>
      </c>
      <c r="BG205" s="0" t="n">
        <f aca="false">MAX(0,MIN(AW205,$BT205-SUMIF($AP$2:$AY$2,"&lt;"&amp;AW$2,$AP205:$AY205)))</f>
        <v>0</v>
      </c>
      <c r="BH205" s="0" t="n">
        <f aca="false">MAX(0,MIN(AX205,$BT205-SUMIF($AP$2:$AY$2,"&lt;"&amp;AX$2,$AP205:$AY205)))</f>
        <v>0</v>
      </c>
      <c r="BI205" s="0" t="n">
        <f aca="false">MAX(0,MIN(AY205,$BT205-SUMIF($AP$2:$AY$2,"&lt;"&amp;AY$2,$AP205:$AY205)))</f>
        <v>0</v>
      </c>
      <c r="BJ205" s="0" t="n">
        <f aca="false">ROUND(V205-AF205-AZ205,2)</f>
        <v>0</v>
      </c>
      <c r="BK205" s="0" t="n">
        <f aca="false">ROUND(W205-AG205-BA205,2)</f>
        <v>0</v>
      </c>
      <c r="BL205" s="0" t="n">
        <f aca="false">ROUND(X205-AH205-BB205,2)</f>
        <v>0</v>
      </c>
      <c r="BM205" s="0" t="n">
        <f aca="false">ROUND(Y205-AI205-BC205,2)</f>
        <v>0</v>
      </c>
      <c r="BN205" s="0" t="n">
        <f aca="false">ROUND(Z205-AJ205-BD205,2)</f>
        <v>0</v>
      </c>
      <c r="BO205" s="0" t="n">
        <f aca="false">ROUND(AA205-AK205-BE205,2)</f>
        <v>0</v>
      </c>
      <c r="BP205" s="0" t="n">
        <f aca="false">ROUND(AB205-AL205-BF205,2)</f>
        <v>0</v>
      </c>
      <c r="BQ205" s="0" t="n">
        <f aca="false">ROUND(AC205-AM205-BG205,2)</f>
        <v>0</v>
      </c>
      <c r="BR205" s="0" t="n">
        <f aca="false">ROUND(AD205-AN205-BH205,2)</f>
        <v>0</v>
      </c>
      <c r="BS205" s="0" t="n">
        <f aca="false">ROUND(AE205-AO205-BI205,2)</f>
        <v>0</v>
      </c>
      <c r="BT205" s="0" t="n">
        <f aca="false">MAX(0,Plan!$C$4-SUM(AF205:AO205))</f>
        <v>650</v>
      </c>
      <c r="BU205" s="0" t="n">
        <f aca="false">ROUND(SUM(BJ205:BS205),2)</f>
        <v>0</v>
      </c>
      <c r="BV205" s="0" t="n">
        <f aca="false">SUM(AF205:AO205)+SUM(AZ205:BI205)</f>
        <v>0</v>
      </c>
      <c r="BW205" s="0" t="n">
        <f aca="false">SUM(L205:U205)</f>
        <v>0</v>
      </c>
    </row>
    <row r="206" customFormat="false" ht="15" hidden="false" customHeight="false" outlineLevel="0" collapsed="false">
      <c r="A206" s="0" t="n">
        <v>201</v>
      </c>
      <c r="B206" s="0" t="n">
        <f aca="false">BJ205</f>
        <v>0</v>
      </c>
      <c r="C206" s="0" t="n">
        <f aca="false">BK205</f>
        <v>0</v>
      </c>
      <c r="D206" s="0" t="n">
        <f aca="false">BL205</f>
        <v>0</v>
      </c>
      <c r="E206" s="0" t="n">
        <f aca="false">BM205</f>
        <v>0</v>
      </c>
      <c r="F206" s="0" t="n">
        <f aca="false">BN205</f>
        <v>0</v>
      </c>
      <c r="G206" s="0" t="n">
        <f aca="false">BO205</f>
        <v>0</v>
      </c>
      <c r="H206" s="0" t="n">
        <f aca="false">BP205</f>
        <v>0</v>
      </c>
      <c r="I206" s="0" t="n">
        <f aca="false">BQ205</f>
        <v>0</v>
      </c>
      <c r="J206" s="0" t="n">
        <f aca="false">BR205</f>
        <v>0</v>
      </c>
      <c r="K206" s="0" t="n">
        <f aca="false">BS205</f>
        <v>0</v>
      </c>
      <c r="L206" s="0" t="n">
        <f aca="false">ROUND(B206*N(Debts!$D$5)/12,2)</f>
        <v>0</v>
      </c>
      <c r="M206" s="0" t="n">
        <f aca="false">ROUND(C206*N(Debts!$D$6)/12,2)</f>
        <v>0</v>
      </c>
      <c r="N206" s="0" t="n">
        <f aca="false">ROUND(D206*N(Debts!$D$7)/12,2)</f>
        <v>0</v>
      </c>
      <c r="O206" s="0" t="n">
        <f aca="false">ROUND(E206*N(Debts!$D$8)/12,2)</f>
        <v>0</v>
      </c>
      <c r="P206" s="0" t="n">
        <f aca="false">ROUND(F206*N(Debts!$D$9)/12,2)</f>
        <v>0</v>
      </c>
      <c r="Q206" s="0" t="n">
        <f aca="false">ROUND(G206*N(Debts!$D$10)/12,2)</f>
        <v>0</v>
      </c>
      <c r="R206" s="0" t="n">
        <f aca="false">ROUND(H206*N(Debts!$D$11)/12,2)</f>
        <v>0</v>
      </c>
      <c r="S206" s="0" t="n">
        <f aca="false">ROUND(I206*N(Debts!$D$12)/12,2)</f>
        <v>0</v>
      </c>
      <c r="T206" s="0" t="n">
        <f aca="false">ROUND(J206*N(Debts!$D$13)/12,2)</f>
        <v>0</v>
      </c>
      <c r="U206" s="0" t="n">
        <f aca="false">ROUND(K206*N(Debts!$D$14)/12,2)</f>
        <v>0</v>
      </c>
      <c r="V206" s="0" t="n">
        <f aca="false">B206+L206</f>
        <v>0</v>
      </c>
      <c r="W206" s="0" t="n">
        <f aca="false">C206+M206</f>
        <v>0</v>
      </c>
      <c r="X206" s="0" t="n">
        <f aca="false">D206+N206</f>
        <v>0</v>
      </c>
      <c r="Y206" s="0" t="n">
        <f aca="false">E206+O206</f>
        <v>0</v>
      </c>
      <c r="Z206" s="0" t="n">
        <f aca="false">F206+P206</f>
        <v>0</v>
      </c>
      <c r="AA206" s="0" t="n">
        <f aca="false">G206+Q206</f>
        <v>0</v>
      </c>
      <c r="AB206" s="0" t="n">
        <f aca="false">H206+R206</f>
        <v>0</v>
      </c>
      <c r="AC206" s="0" t="n">
        <f aca="false">I206+S206</f>
        <v>0</v>
      </c>
      <c r="AD206" s="0" t="n">
        <f aca="false">J206+T206</f>
        <v>0</v>
      </c>
      <c r="AE206" s="0" t="n">
        <f aca="false">K206+U206</f>
        <v>0</v>
      </c>
      <c r="AF206" s="0" t="n">
        <f aca="false">MIN(N(Debts!$E$5),V206)</f>
        <v>0</v>
      </c>
      <c r="AG206" s="0" t="n">
        <f aca="false">MIN(N(Debts!$E$6),W206)</f>
        <v>0</v>
      </c>
      <c r="AH206" s="0" t="n">
        <f aca="false">MIN(N(Debts!$E$7),X206)</f>
        <v>0</v>
      </c>
      <c r="AI206" s="0" t="n">
        <f aca="false">MIN(N(Debts!$E$8),Y206)</f>
        <v>0</v>
      </c>
      <c r="AJ206" s="0" t="n">
        <f aca="false">MIN(N(Debts!$E$9),Z206)</f>
        <v>0</v>
      </c>
      <c r="AK206" s="0" t="n">
        <f aca="false">MIN(N(Debts!$E$10),AA206)</f>
        <v>0</v>
      </c>
      <c r="AL206" s="0" t="n">
        <f aca="false">MIN(N(Debts!$E$11),AB206)</f>
        <v>0</v>
      </c>
      <c r="AM206" s="0" t="n">
        <f aca="false">MIN(N(Debts!$E$12),AC206)</f>
        <v>0</v>
      </c>
      <c r="AN206" s="0" t="n">
        <f aca="false">MIN(N(Debts!$E$13),AD206)</f>
        <v>0</v>
      </c>
      <c r="AO206" s="0" t="n">
        <f aca="false">MIN(N(Debts!$E$14),AE206)</f>
        <v>0</v>
      </c>
      <c r="AP206" s="0" t="n">
        <f aca="false">V206-AF206</f>
        <v>0</v>
      </c>
      <c r="AQ206" s="0" t="n">
        <f aca="false">W206-AG206</f>
        <v>0</v>
      </c>
      <c r="AR206" s="0" t="n">
        <f aca="false">X206-AH206</f>
        <v>0</v>
      </c>
      <c r="AS206" s="0" t="n">
        <f aca="false">Y206-AI206</f>
        <v>0</v>
      </c>
      <c r="AT206" s="0" t="n">
        <f aca="false">Z206-AJ206</f>
        <v>0</v>
      </c>
      <c r="AU206" s="0" t="n">
        <f aca="false">AA206-AK206</f>
        <v>0</v>
      </c>
      <c r="AV206" s="0" t="n">
        <f aca="false">AB206-AL206</f>
        <v>0</v>
      </c>
      <c r="AW206" s="0" t="n">
        <f aca="false">AC206-AM206</f>
        <v>0</v>
      </c>
      <c r="AX206" s="0" t="n">
        <f aca="false">AD206-AN206</f>
        <v>0</v>
      </c>
      <c r="AY206" s="0" t="n">
        <f aca="false">AE206-AO206</f>
        <v>0</v>
      </c>
      <c r="AZ206" s="0" t="n">
        <f aca="false">MAX(0,MIN(AP206,$BT206-SUMIF($AP$2:$AY$2,"&lt;"&amp;AP$2,$AP206:$AY206)))</f>
        <v>0</v>
      </c>
      <c r="BA206" s="0" t="n">
        <f aca="false">MAX(0,MIN(AQ206,$BT206-SUMIF($AP$2:$AY$2,"&lt;"&amp;AQ$2,$AP206:$AY206)))</f>
        <v>0</v>
      </c>
      <c r="BB206" s="0" t="n">
        <f aca="false">MAX(0,MIN(AR206,$BT206-SUMIF($AP$2:$AY$2,"&lt;"&amp;AR$2,$AP206:$AY206)))</f>
        <v>0</v>
      </c>
      <c r="BC206" s="0" t="n">
        <f aca="false">MAX(0,MIN(AS206,$BT206-SUMIF($AP$2:$AY$2,"&lt;"&amp;AS$2,$AP206:$AY206)))</f>
        <v>0</v>
      </c>
      <c r="BD206" s="0" t="n">
        <f aca="false">MAX(0,MIN(AT206,$BT206-SUMIF($AP$2:$AY$2,"&lt;"&amp;AT$2,$AP206:$AY206)))</f>
        <v>0</v>
      </c>
      <c r="BE206" s="0" t="n">
        <f aca="false">MAX(0,MIN(AU206,$BT206-SUMIF($AP$2:$AY$2,"&lt;"&amp;AU$2,$AP206:$AY206)))</f>
        <v>0</v>
      </c>
      <c r="BF206" s="0" t="n">
        <f aca="false">MAX(0,MIN(AV206,$BT206-SUMIF($AP$2:$AY$2,"&lt;"&amp;AV$2,$AP206:$AY206)))</f>
        <v>0</v>
      </c>
      <c r="BG206" s="0" t="n">
        <f aca="false">MAX(0,MIN(AW206,$BT206-SUMIF($AP$2:$AY$2,"&lt;"&amp;AW$2,$AP206:$AY206)))</f>
        <v>0</v>
      </c>
      <c r="BH206" s="0" t="n">
        <f aca="false">MAX(0,MIN(AX206,$BT206-SUMIF($AP$2:$AY$2,"&lt;"&amp;AX$2,$AP206:$AY206)))</f>
        <v>0</v>
      </c>
      <c r="BI206" s="0" t="n">
        <f aca="false">MAX(0,MIN(AY206,$BT206-SUMIF($AP$2:$AY$2,"&lt;"&amp;AY$2,$AP206:$AY206)))</f>
        <v>0</v>
      </c>
      <c r="BJ206" s="0" t="n">
        <f aca="false">ROUND(V206-AF206-AZ206,2)</f>
        <v>0</v>
      </c>
      <c r="BK206" s="0" t="n">
        <f aca="false">ROUND(W206-AG206-BA206,2)</f>
        <v>0</v>
      </c>
      <c r="BL206" s="0" t="n">
        <f aca="false">ROUND(X206-AH206-BB206,2)</f>
        <v>0</v>
      </c>
      <c r="BM206" s="0" t="n">
        <f aca="false">ROUND(Y206-AI206-BC206,2)</f>
        <v>0</v>
      </c>
      <c r="BN206" s="0" t="n">
        <f aca="false">ROUND(Z206-AJ206-BD206,2)</f>
        <v>0</v>
      </c>
      <c r="BO206" s="0" t="n">
        <f aca="false">ROUND(AA206-AK206-BE206,2)</f>
        <v>0</v>
      </c>
      <c r="BP206" s="0" t="n">
        <f aca="false">ROUND(AB206-AL206-BF206,2)</f>
        <v>0</v>
      </c>
      <c r="BQ206" s="0" t="n">
        <f aca="false">ROUND(AC206-AM206-BG206,2)</f>
        <v>0</v>
      </c>
      <c r="BR206" s="0" t="n">
        <f aca="false">ROUND(AD206-AN206-BH206,2)</f>
        <v>0</v>
      </c>
      <c r="BS206" s="0" t="n">
        <f aca="false">ROUND(AE206-AO206-BI206,2)</f>
        <v>0</v>
      </c>
      <c r="BT206" s="0" t="n">
        <f aca="false">MAX(0,Plan!$C$4-SUM(AF206:AO206))</f>
        <v>650</v>
      </c>
      <c r="BU206" s="0" t="n">
        <f aca="false">ROUND(SUM(BJ206:BS206),2)</f>
        <v>0</v>
      </c>
      <c r="BV206" s="0" t="n">
        <f aca="false">SUM(AF206:AO206)+SUM(AZ206:BI206)</f>
        <v>0</v>
      </c>
      <c r="BW206" s="0" t="n">
        <f aca="false">SUM(L206:U206)</f>
        <v>0</v>
      </c>
    </row>
    <row r="207" customFormat="false" ht="15" hidden="false" customHeight="false" outlineLevel="0" collapsed="false">
      <c r="A207" s="0" t="n">
        <v>202</v>
      </c>
      <c r="B207" s="0" t="n">
        <f aca="false">BJ206</f>
        <v>0</v>
      </c>
      <c r="C207" s="0" t="n">
        <f aca="false">BK206</f>
        <v>0</v>
      </c>
      <c r="D207" s="0" t="n">
        <f aca="false">BL206</f>
        <v>0</v>
      </c>
      <c r="E207" s="0" t="n">
        <f aca="false">BM206</f>
        <v>0</v>
      </c>
      <c r="F207" s="0" t="n">
        <f aca="false">BN206</f>
        <v>0</v>
      </c>
      <c r="G207" s="0" t="n">
        <f aca="false">BO206</f>
        <v>0</v>
      </c>
      <c r="H207" s="0" t="n">
        <f aca="false">BP206</f>
        <v>0</v>
      </c>
      <c r="I207" s="0" t="n">
        <f aca="false">BQ206</f>
        <v>0</v>
      </c>
      <c r="J207" s="0" t="n">
        <f aca="false">BR206</f>
        <v>0</v>
      </c>
      <c r="K207" s="0" t="n">
        <f aca="false">BS206</f>
        <v>0</v>
      </c>
      <c r="L207" s="0" t="n">
        <f aca="false">ROUND(B207*N(Debts!$D$5)/12,2)</f>
        <v>0</v>
      </c>
      <c r="M207" s="0" t="n">
        <f aca="false">ROUND(C207*N(Debts!$D$6)/12,2)</f>
        <v>0</v>
      </c>
      <c r="N207" s="0" t="n">
        <f aca="false">ROUND(D207*N(Debts!$D$7)/12,2)</f>
        <v>0</v>
      </c>
      <c r="O207" s="0" t="n">
        <f aca="false">ROUND(E207*N(Debts!$D$8)/12,2)</f>
        <v>0</v>
      </c>
      <c r="P207" s="0" t="n">
        <f aca="false">ROUND(F207*N(Debts!$D$9)/12,2)</f>
        <v>0</v>
      </c>
      <c r="Q207" s="0" t="n">
        <f aca="false">ROUND(G207*N(Debts!$D$10)/12,2)</f>
        <v>0</v>
      </c>
      <c r="R207" s="0" t="n">
        <f aca="false">ROUND(H207*N(Debts!$D$11)/12,2)</f>
        <v>0</v>
      </c>
      <c r="S207" s="0" t="n">
        <f aca="false">ROUND(I207*N(Debts!$D$12)/12,2)</f>
        <v>0</v>
      </c>
      <c r="T207" s="0" t="n">
        <f aca="false">ROUND(J207*N(Debts!$D$13)/12,2)</f>
        <v>0</v>
      </c>
      <c r="U207" s="0" t="n">
        <f aca="false">ROUND(K207*N(Debts!$D$14)/12,2)</f>
        <v>0</v>
      </c>
      <c r="V207" s="0" t="n">
        <f aca="false">B207+L207</f>
        <v>0</v>
      </c>
      <c r="W207" s="0" t="n">
        <f aca="false">C207+M207</f>
        <v>0</v>
      </c>
      <c r="X207" s="0" t="n">
        <f aca="false">D207+N207</f>
        <v>0</v>
      </c>
      <c r="Y207" s="0" t="n">
        <f aca="false">E207+O207</f>
        <v>0</v>
      </c>
      <c r="Z207" s="0" t="n">
        <f aca="false">F207+P207</f>
        <v>0</v>
      </c>
      <c r="AA207" s="0" t="n">
        <f aca="false">G207+Q207</f>
        <v>0</v>
      </c>
      <c r="AB207" s="0" t="n">
        <f aca="false">H207+R207</f>
        <v>0</v>
      </c>
      <c r="AC207" s="0" t="n">
        <f aca="false">I207+S207</f>
        <v>0</v>
      </c>
      <c r="AD207" s="0" t="n">
        <f aca="false">J207+T207</f>
        <v>0</v>
      </c>
      <c r="AE207" s="0" t="n">
        <f aca="false">K207+U207</f>
        <v>0</v>
      </c>
      <c r="AF207" s="0" t="n">
        <f aca="false">MIN(N(Debts!$E$5),V207)</f>
        <v>0</v>
      </c>
      <c r="AG207" s="0" t="n">
        <f aca="false">MIN(N(Debts!$E$6),W207)</f>
        <v>0</v>
      </c>
      <c r="AH207" s="0" t="n">
        <f aca="false">MIN(N(Debts!$E$7),X207)</f>
        <v>0</v>
      </c>
      <c r="AI207" s="0" t="n">
        <f aca="false">MIN(N(Debts!$E$8),Y207)</f>
        <v>0</v>
      </c>
      <c r="AJ207" s="0" t="n">
        <f aca="false">MIN(N(Debts!$E$9),Z207)</f>
        <v>0</v>
      </c>
      <c r="AK207" s="0" t="n">
        <f aca="false">MIN(N(Debts!$E$10),AA207)</f>
        <v>0</v>
      </c>
      <c r="AL207" s="0" t="n">
        <f aca="false">MIN(N(Debts!$E$11),AB207)</f>
        <v>0</v>
      </c>
      <c r="AM207" s="0" t="n">
        <f aca="false">MIN(N(Debts!$E$12),AC207)</f>
        <v>0</v>
      </c>
      <c r="AN207" s="0" t="n">
        <f aca="false">MIN(N(Debts!$E$13),AD207)</f>
        <v>0</v>
      </c>
      <c r="AO207" s="0" t="n">
        <f aca="false">MIN(N(Debts!$E$14),AE207)</f>
        <v>0</v>
      </c>
      <c r="AP207" s="0" t="n">
        <f aca="false">V207-AF207</f>
        <v>0</v>
      </c>
      <c r="AQ207" s="0" t="n">
        <f aca="false">W207-AG207</f>
        <v>0</v>
      </c>
      <c r="AR207" s="0" t="n">
        <f aca="false">X207-AH207</f>
        <v>0</v>
      </c>
      <c r="AS207" s="0" t="n">
        <f aca="false">Y207-AI207</f>
        <v>0</v>
      </c>
      <c r="AT207" s="0" t="n">
        <f aca="false">Z207-AJ207</f>
        <v>0</v>
      </c>
      <c r="AU207" s="0" t="n">
        <f aca="false">AA207-AK207</f>
        <v>0</v>
      </c>
      <c r="AV207" s="0" t="n">
        <f aca="false">AB207-AL207</f>
        <v>0</v>
      </c>
      <c r="AW207" s="0" t="n">
        <f aca="false">AC207-AM207</f>
        <v>0</v>
      </c>
      <c r="AX207" s="0" t="n">
        <f aca="false">AD207-AN207</f>
        <v>0</v>
      </c>
      <c r="AY207" s="0" t="n">
        <f aca="false">AE207-AO207</f>
        <v>0</v>
      </c>
      <c r="AZ207" s="0" t="n">
        <f aca="false">MAX(0,MIN(AP207,$BT207-SUMIF($AP$2:$AY$2,"&lt;"&amp;AP$2,$AP207:$AY207)))</f>
        <v>0</v>
      </c>
      <c r="BA207" s="0" t="n">
        <f aca="false">MAX(0,MIN(AQ207,$BT207-SUMIF($AP$2:$AY$2,"&lt;"&amp;AQ$2,$AP207:$AY207)))</f>
        <v>0</v>
      </c>
      <c r="BB207" s="0" t="n">
        <f aca="false">MAX(0,MIN(AR207,$BT207-SUMIF($AP$2:$AY$2,"&lt;"&amp;AR$2,$AP207:$AY207)))</f>
        <v>0</v>
      </c>
      <c r="BC207" s="0" t="n">
        <f aca="false">MAX(0,MIN(AS207,$BT207-SUMIF($AP$2:$AY$2,"&lt;"&amp;AS$2,$AP207:$AY207)))</f>
        <v>0</v>
      </c>
      <c r="BD207" s="0" t="n">
        <f aca="false">MAX(0,MIN(AT207,$BT207-SUMIF($AP$2:$AY$2,"&lt;"&amp;AT$2,$AP207:$AY207)))</f>
        <v>0</v>
      </c>
      <c r="BE207" s="0" t="n">
        <f aca="false">MAX(0,MIN(AU207,$BT207-SUMIF($AP$2:$AY$2,"&lt;"&amp;AU$2,$AP207:$AY207)))</f>
        <v>0</v>
      </c>
      <c r="BF207" s="0" t="n">
        <f aca="false">MAX(0,MIN(AV207,$BT207-SUMIF($AP$2:$AY$2,"&lt;"&amp;AV$2,$AP207:$AY207)))</f>
        <v>0</v>
      </c>
      <c r="BG207" s="0" t="n">
        <f aca="false">MAX(0,MIN(AW207,$BT207-SUMIF($AP$2:$AY$2,"&lt;"&amp;AW$2,$AP207:$AY207)))</f>
        <v>0</v>
      </c>
      <c r="BH207" s="0" t="n">
        <f aca="false">MAX(0,MIN(AX207,$BT207-SUMIF($AP$2:$AY$2,"&lt;"&amp;AX$2,$AP207:$AY207)))</f>
        <v>0</v>
      </c>
      <c r="BI207" s="0" t="n">
        <f aca="false">MAX(0,MIN(AY207,$BT207-SUMIF($AP$2:$AY$2,"&lt;"&amp;AY$2,$AP207:$AY207)))</f>
        <v>0</v>
      </c>
      <c r="BJ207" s="0" t="n">
        <f aca="false">ROUND(V207-AF207-AZ207,2)</f>
        <v>0</v>
      </c>
      <c r="BK207" s="0" t="n">
        <f aca="false">ROUND(W207-AG207-BA207,2)</f>
        <v>0</v>
      </c>
      <c r="BL207" s="0" t="n">
        <f aca="false">ROUND(X207-AH207-BB207,2)</f>
        <v>0</v>
      </c>
      <c r="BM207" s="0" t="n">
        <f aca="false">ROUND(Y207-AI207-BC207,2)</f>
        <v>0</v>
      </c>
      <c r="BN207" s="0" t="n">
        <f aca="false">ROUND(Z207-AJ207-BD207,2)</f>
        <v>0</v>
      </c>
      <c r="BO207" s="0" t="n">
        <f aca="false">ROUND(AA207-AK207-BE207,2)</f>
        <v>0</v>
      </c>
      <c r="BP207" s="0" t="n">
        <f aca="false">ROUND(AB207-AL207-BF207,2)</f>
        <v>0</v>
      </c>
      <c r="BQ207" s="0" t="n">
        <f aca="false">ROUND(AC207-AM207-BG207,2)</f>
        <v>0</v>
      </c>
      <c r="BR207" s="0" t="n">
        <f aca="false">ROUND(AD207-AN207-BH207,2)</f>
        <v>0</v>
      </c>
      <c r="BS207" s="0" t="n">
        <f aca="false">ROUND(AE207-AO207-BI207,2)</f>
        <v>0</v>
      </c>
      <c r="BT207" s="0" t="n">
        <f aca="false">MAX(0,Plan!$C$4-SUM(AF207:AO207))</f>
        <v>650</v>
      </c>
      <c r="BU207" s="0" t="n">
        <f aca="false">ROUND(SUM(BJ207:BS207),2)</f>
        <v>0</v>
      </c>
      <c r="BV207" s="0" t="n">
        <f aca="false">SUM(AF207:AO207)+SUM(AZ207:BI207)</f>
        <v>0</v>
      </c>
      <c r="BW207" s="0" t="n">
        <f aca="false">SUM(L207:U207)</f>
        <v>0</v>
      </c>
    </row>
    <row r="208" customFormat="false" ht="15" hidden="false" customHeight="false" outlineLevel="0" collapsed="false">
      <c r="A208" s="0" t="n">
        <v>203</v>
      </c>
      <c r="B208" s="0" t="n">
        <f aca="false">BJ207</f>
        <v>0</v>
      </c>
      <c r="C208" s="0" t="n">
        <f aca="false">BK207</f>
        <v>0</v>
      </c>
      <c r="D208" s="0" t="n">
        <f aca="false">BL207</f>
        <v>0</v>
      </c>
      <c r="E208" s="0" t="n">
        <f aca="false">BM207</f>
        <v>0</v>
      </c>
      <c r="F208" s="0" t="n">
        <f aca="false">BN207</f>
        <v>0</v>
      </c>
      <c r="G208" s="0" t="n">
        <f aca="false">BO207</f>
        <v>0</v>
      </c>
      <c r="H208" s="0" t="n">
        <f aca="false">BP207</f>
        <v>0</v>
      </c>
      <c r="I208" s="0" t="n">
        <f aca="false">BQ207</f>
        <v>0</v>
      </c>
      <c r="J208" s="0" t="n">
        <f aca="false">BR207</f>
        <v>0</v>
      </c>
      <c r="K208" s="0" t="n">
        <f aca="false">BS207</f>
        <v>0</v>
      </c>
      <c r="L208" s="0" t="n">
        <f aca="false">ROUND(B208*N(Debts!$D$5)/12,2)</f>
        <v>0</v>
      </c>
      <c r="M208" s="0" t="n">
        <f aca="false">ROUND(C208*N(Debts!$D$6)/12,2)</f>
        <v>0</v>
      </c>
      <c r="N208" s="0" t="n">
        <f aca="false">ROUND(D208*N(Debts!$D$7)/12,2)</f>
        <v>0</v>
      </c>
      <c r="O208" s="0" t="n">
        <f aca="false">ROUND(E208*N(Debts!$D$8)/12,2)</f>
        <v>0</v>
      </c>
      <c r="P208" s="0" t="n">
        <f aca="false">ROUND(F208*N(Debts!$D$9)/12,2)</f>
        <v>0</v>
      </c>
      <c r="Q208" s="0" t="n">
        <f aca="false">ROUND(G208*N(Debts!$D$10)/12,2)</f>
        <v>0</v>
      </c>
      <c r="R208" s="0" t="n">
        <f aca="false">ROUND(H208*N(Debts!$D$11)/12,2)</f>
        <v>0</v>
      </c>
      <c r="S208" s="0" t="n">
        <f aca="false">ROUND(I208*N(Debts!$D$12)/12,2)</f>
        <v>0</v>
      </c>
      <c r="T208" s="0" t="n">
        <f aca="false">ROUND(J208*N(Debts!$D$13)/12,2)</f>
        <v>0</v>
      </c>
      <c r="U208" s="0" t="n">
        <f aca="false">ROUND(K208*N(Debts!$D$14)/12,2)</f>
        <v>0</v>
      </c>
      <c r="V208" s="0" t="n">
        <f aca="false">B208+L208</f>
        <v>0</v>
      </c>
      <c r="W208" s="0" t="n">
        <f aca="false">C208+M208</f>
        <v>0</v>
      </c>
      <c r="X208" s="0" t="n">
        <f aca="false">D208+N208</f>
        <v>0</v>
      </c>
      <c r="Y208" s="0" t="n">
        <f aca="false">E208+O208</f>
        <v>0</v>
      </c>
      <c r="Z208" s="0" t="n">
        <f aca="false">F208+P208</f>
        <v>0</v>
      </c>
      <c r="AA208" s="0" t="n">
        <f aca="false">G208+Q208</f>
        <v>0</v>
      </c>
      <c r="AB208" s="0" t="n">
        <f aca="false">H208+R208</f>
        <v>0</v>
      </c>
      <c r="AC208" s="0" t="n">
        <f aca="false">I208+S208</f>
        <v>0</v>
      </c>
      <c r="AD208" s="0" t="n">
        <f aca="false">J208+T208</f>
        <v>0</v>
      </c>
      <c r="AE208" s="0" t="n">
        <f aca="false">K208+U208</f>
        <v>0</v>
      </c>
      <c r="AF208" s="0" t="n">
        <f aca="false">MIN(N(Debts!$E$5),V208)</f>
        <v>0</v>
      </c>
      <c r="AG208" s="0" t="n">
        <f aca="false">MIN(N(Debts!$E$6),W208)</f>
        <v>0</v>
      </c>
      <c r="AH208" s="0" t="n">
        <f aca="false">MIN(N(Debts!$E$7),X208)</f>
        <v>0</v>
      </c>
      <c r="AI208" s="0" t="n">
        <f aca="false">MIN(N(Debts!$E$8),Y208)</f>
        <v>0</v>
      </c>
      <c r="AJ208" s="0" t="n">
        <f aca="false">MIN(N(Debts!$E$9),Z208)</f>
        <v>0</v>
      </c>
      <c r="AK208" s="0" t="n">
        <f aca="false">MIN(N(Debts!$E$10),AA208)</f>
        <v>0</v>
      </c>
      <c r="AL208" s="0" t="n">
        <f aca="false">MIN(N(Debts!$E$11),AB208)</f>
        <v>0</v>
      </c>
      <c r="AM208" s="0" t="n">
        <f aca="false">MIN(N(Debts!$E$12),AC208)</f>
        <v>0</v>
      </c>
      <c r="AN208" s="0" t="n">
        <f aca="false">MIN(N(Debts!$E$13),AD208)</f>
        <v>0</v>
      </c>
      <c r="AO208" s="0" t="n">
        <f aca="false">MIN(N(Debts!$E$14),AE208)</f>
        <v>0</v>
      </c>
      <c r="AP208" s="0" t="n">
        <f aca="false">V208-AF208</f>
        <v>0</v>
      </c>
      <c r="AQ208" s="0" t="n">
        <f aca="false">W208-AG208</f>
        <v>0</v>
      </c>
      <c r="AR208" s="0" t="n">
        <f aca="false">X208-AH208</f>
        <v>0</v>
      </c>
      <c r="AS208" s="0" t="n">
        <f aca="false">Y208-AI208</f>
        <v>0</v>
      </c>
      <c r="AT208" s="0" t="n">
        <f aca="false">Z208-AJ208</f>
        <v>0</v>
      </c>
      <c r="AU208" s="0" t="n">
        <f aca="false">AA208-AK208</f>
        <v>0</v>
      </c>
      <c r="AV208" s="0" t="n">
        <f aca="false">AB208-AL208</f>
        <v>0</v>
      </c>
      <c r="AW208" s="0" t="n">
        <f aca="false">AC208-AM208</f>
        <v>0</v>
      </c>
      <c r="AX208" s="0" t="n">
        <f aca="false">AD208-AN208</f>
        <v>0</v>
      </c>
      <c r="AY208" s="0" t="n">
        <f aca="false">AE208-AO208</f>
        <v>0</v>
      </c>
      <c r="AZ208" s="0" t="n">
        <f aca="false">MAX(0,MIN(AP208,$BT208-SUMIF($AP$2:$AY$2,"&lt;"&amp;AP$2,$AP208:$AY208)))</f>
        <v>0</v>
      </c>
      <c r="BA208" s="0" t="n">
        <f aca="false">MAX(0,MIN(AQ208,$BT208-SUMIF($AP$2:$AY$2,"&lt;"&amp;AQ$2,$AP208:$AY208)))</f>
        <v>0</v>
      </c>
      <c r="BB208" s="0" t="n">
        <f aca="false">MAX(0,MIN(AR208,$BT208-SUMIF($AP$2:$AY$2,"&lt;"&amp;AR$2,$AP208:$AY208)))</f>
        <v>0</v>
      </c>
      <c r="BC208" s="0" t="n">
        <f aca="false">MAX(0,MIN(AS208,$BT208-SUMIF($AP$2:$AY$2,"&lt;"&amp;AS$2,$AP208:$AY208)))</f>
        <v>0</v>
      </c>
      <c r="BD208" s="0" t="n">
        <f aca="false">MAX(0,MIN(AT208,$BT208-SUMIF($AP$2:$AY$2,"&lt;"&amp;AT$2,$AP208:$AY208)))</f>
        <v>0</v>
      </c>
      <c r="BE208" s="0" t="n">
        <f aca="false">MAX(0,MIN(AU208,$BT208-SUMIF($AP$2:$AY$2,"&lt;"&amp;AU$2,$AP208:$AY208)))</f>
        <v>0</v>
      </c>
      <c r="BF208" s="0" t="n">
        <f aca="false">MAX(0,MIN(AV208,$BT208-SUMIF($AP$2:$AY$2,"&lt;"&amp;AV$2,$AP208:$AY208)))</f>
        <v>0</v>
      </c>
      <c r="BG208" s="0" t="n">
        <f aca="false">MAX(0,MIN(AW208,$BT208-SUMIF($AP$2:$AY$2,"&lt;"&amp;AW$2,$AP208:$AY208)))</f>
        <v>0</v>
      </c>
      <c r="BH208" s="0" t="n">
        <f aca="false">MAX(0,MIN(AX208,$BT208-SUMIF($AP$2:$AY$2,"&lt;"&amp;AX$2,$AP208:$AY208)))</f>
        <v>0</v>
      </c>
      <c r="BI208" s="0" t="n">
        <f aca="false">MAX(0,MIN(AY208,$BT208-SUMIF($AP$2:$AY$2,"&lt;"&amp;AY$2,$AP208:$AY208)))</f>
        <v>0</v>
      </c>
      <c r="BJ208" s="0" t="n">
        <f aca="false">ROUND(V208-AF208-AZ208,2)</f>
        <v>0</v>
      </c>
      <c r="BK208" s="0" t="n">
        <f aca="false">ROUND(W208-AG208-BA208,2)</f>
        <v>0</v>
      </c>
      <c r="BL208" s="0" t="n">
        <f aca="false">ROUND(X208-AH208-BB208,2)</f>
        <v>0</v>
      </c>
      <c r="BM208" s="0" t="n">
        <f aca="false">ROUND(Y208-AI208-BC208,2)</f>
        <v>0</v>
      </c>
      <c r="BN208" s="0" t="n">
        <f aca="false">ROUND(Z208-AJ208-BD208,2)</f>
        <v>0</v>
      </c>
      <c r="BO208" s="0" t="n">
        <f aca="false">ROUND(AA208-AK208-BE208,2)</f>
        <v>0</v>
      </c>
      <c r="BP208" s="0" t="n">
        <f aca="false">ROUND(AB208-AL208-BF208,2)</f>
        <v>0</v>
      </c>
      <c r="BQ208" s="0" t="n">
        <f aca="false">ROUND(AC208-AM208-BG208,2)</f>
        <v>0</v>
      </c>
      <c r="BR208" s="0" t="n">
        <f aca="false">ROUND(AD208-AN208-BH208,2)</f>
        <v>0</v>
      </c>
      <c r="BS208" s="0" t="n">
        <f aca="false">ROUND(AE208-AO208-BI208,2)</f>
        <v>0</v>
      </c>
      <c r="BT208" s="0" t="n">
        <f aca="false">MAX(0,Plan!$C$4-SUM(AF208:AO208))</f>
        <v>650</v>
      </c>
      <c r="BU208" s="0" t="n">
        <f aca="false">ROUND(SUM(BJ208:BS208),2)</f>
        <v>0</v>
      </c>
      <c r="BV208" s="0" t="n">
        <f aca="false">SUM(AF208:AO208)+SUM(AZ208:BI208)</f>
        <v>0</v>
      </c>
      <c r="BW208" s="0" t="n">
        <f aca="false">SUM(L208:U208)</f>
        <v>0</v>
      </c>
    </row>
    <row r="209" customFormat="false" ht="15" hidden="false" customHeight="false" outlineLevel="0" collapsed="false">
      <c r="A209" s="0" t="n">
        <v>204</v>
      </c>
      <c r="B209" s="0" t="n">
        <f aca="false">BJ208</f>
        <v>0</v>
      </c>
      <c r="C209" s="0" t="n">
        <f aca="false">BK208</f>
        <v>0</v>
      </c>
      <c r="D209" s="0" t="n">
        <f aca="false">BL208</f>
        <v>0</v>
      </c>
      <c r="E209" s="0" t="n">
        <f aca="false">BM208</f>
        <v>0</v>
      </c>
      <c r="F209" s="0" t="n">
        <f aca="false">BN208</f>
        <v>0</v>
      </c>
      <c r="G209" s="0" t="n">
        <f aca="false">BO208</f>
        <v>0</v>
      </c>
      <c r="H209" s="0" t="n">
        <f aca="false">BP208</f>
        <v>0</v>
      </c>
      <c r="I209" s="0" t="n">
        <f aca="false">BQ208</f>
        <v>0</v>
      </c>
      <c r="J209" s="0" t="n">
        <f aca="false">BR208</f>
        <v>0</v>
      </c>
      <c r="K209" s="0" t="n">
        <f aca="false">BS208</f>
        <v>0</v>
      </c>
      <c r="L209" s="0" t="n">
        <f aca="false">ROUND(B209*N(Debts!$D$5)/12,2)</f>
        <v>0</v>
      </c>
      <c r="M209" s="0" t="n">
        <f aca="false">ROUND(C209*N(Debts!$D$6)/12,2)</f>
        <v>0</v>
      </c>
      <c r="N209" s="0" t="n">
        <f aca="false">ROUND(D209*N(Debts!$D$7)/12,2)</f>
        <v>0</v>
      </c>
      <c r="O209" s="0" t="n">
        <f aca="false">ROUND(E209*N(Debts!$D$8)/12,2)</f>
        <v>0</v>
      </c>
      <c r="P209" s="0" t="n">
        <f aca="false">ROUND(F209*N(Debts!$D$9)/12,2)</f>
        <v>0</v>
      </c>
      <c r="Q209" s="0" t="n">
        <f aca="false">ROUND(G209*N(Debts!$D$10)/12,2)</f>
        <v>0</v>
      </c>
      <c r="R209" s="0" t="n">
        <f aca="false">ROUND(H209*N(Debts!$D$11)/12,2)</f>
        <v>0</v>
      </c>
      <c r="S209" s="0" t="n">
        <f aca="false">ROUND(I209*N(Debts!$D$12)/12,2)</f>
        <v>0</v>
      </c>
      <c r="T209" s="0" t="n">
        <f aca="false">ROUND(J209*N(Debts!$D$13)/12,2)</f>
        <v>0</v>
      </c>
      <c r="U209" s="0" t="n">
        <f aca="false">ROUND(K209*N(Debts!$D$14)/12,2)</f>
        <v>0</v>
      </c>
      <c r="V209" s="0" t="n">
        <f aca="false">B209+L209</f>
        <v>0</v>
      </c>
      <c r="W209" s="0" t="n">
        <f aca="false">C209+M209</f>
        <v>0</v>
      </c>
      <c r="X209" s="0" t="n">
        <f aca="false">D209+N209</f>
        <v>0</v>
      </c>
      <c r="Y209" s="0" t="n">
        <f aca="false">E209+O209</f>
        <v>0</v>
      </c>
      <c r="Z209" s="0" t="n">
        <f aca="false">F209+P209</f>
        <v>0</v>
      </c>
      <c r="AA209" s="0" t="n">
        <f aca="false">G209+Q209</f>
        <v>0</v>
      </c>
      <c r="AB209" s="0" t="n">
        <f aca="false">H209+R209</f>
        <v>0</v>
      </c>
      <c r="AC209" s="0" t="n">
        <f aca="false">I209+S209</f>
        <v>0</v>
      </c>
      <c r="AD209" s="0" t="n">
        <f aca="false">J209+T209</f>
        <v>0</v>
      </c>
      <c r="AE209" s="0" t="n">
        <f aca="false">K209+U209</f>
        <v>0</v>
      </c>
      <c r="AF209" s="0" t="n">
        <f aca="false">MIN(N(Debts!$E$5),V209)</f>
        <v>0</v>
      </c>
      <c r="AG209" s="0" t="n">
        <f aca="false">MIN(N(Debts!$E$6),W209)</f>
        <v>0</v>
      </c>
      <c r="AH209" s="0" t="n">
        <f aca="false">MIN(N(Debts!$E$7),X209)</f>
        <v>0</v>
      </c>
      <c r="AI209" s="0" t="n">
        <f aca="false">MIN(N(Debts!$E$8),Y209)</f>
        <v>0</v>
      </c>
      <c r="AJ209" s="0" t="n">
        <f aca="false">MIN(N(Debts!$E$9),Z209)</f>
        <v>0</v>
      </c>
      <c r="AK209" s="0" t="n">
        <f aca="false">MIN(N(Debts!$E$10),AA209)</f>
        <v>0</v>
      </c>
      <c r="AL209" s="0" t="n">
        <f aca="false">MIN(N(Debts!$E$11),AB209)</f>
        <v>0</v>
      </c>
      <c r="AM209" s="0" t="n">
        <f aca="false">MIN(N(Debts!$E$12),AC209)</f>
        <v>0</v>
      </c>
      <c r="AN209" s="0" t="n">
        <f aca="false">MIN(N(Debts!$E$13),AD209)</f>
        <v>0</v>
      </c>
      <c r="AO209" s="0" t="n">
        <f aca="false">MIN(N(Debts!$E$14),AE209)</f>
        <v>0</v>
      </c>
      <c r="AP209" s="0" t="n">
        <f aca="false">V209-AF209</f>
        <v>0</v>
      </c>
      <c r="AQ209" s="0" t="n">
        <f aca="false">W209-AG209</f>
        <v>0</v>
      </c>
      <c r="AR209" s="0" t="n">
        <f aca="false">X209-AH209</f>
        <v>0</v>
      </c>
      <c r="AS209" s="0" t="n">
        <f aca="false">Y209-AI209</f>
        <v>0</v>
      </c>
      <c r="AT209" s="0" t="n">
        <f aca="false">Z209-AJ209</f>
        <v>0</v>
      </c>
      <c r="AU209" s="0" t="n">
        <f aca="false">AA209-AK209</f>
        <v>0</v>
      </c>
      <c r="AV209" s="0" t="n">
        <f aca="false">AB209-AL209</f>
        <v>0</v>
      </c>
      <c r="AW209" s="0" t="n">
        <f aca="false">AC209-AM209</f>
        <v>0</v>
      </c>
      <c r="AX209" s="0" t="n">
        <f aca="false">AD209-AN209</f>
        <v>0</v>
      </c>
      <c r="AY209" s="0" t="n">
        <f aca="false">AE209-AO209</f>
        <v>0</v>
      </c>
      <c r="AZ209" s="0" t="n">
        <f aca="false">MAX(0,MIN(AP209,$BT209-SUMIF($AP$2:$AY$2,"&lt;"&amp;AP$2,$AP209:$AY209)))</f>
        <v>0</v>
      </c>
      <c r="BA209" s="0" t="n">
        <f aca="false">MAX(0,MIN(AQ209,$BT209-SUMIF($AP$2:$AY$2,"&lt;"&amp;AQ$2,$AP209:$AY209)))</f>
        <v>0</v>
      </c>
      <c r="BB209" s="0" t="n">
        <f aca="false">MAX(0,MIN(AR209,$BT209-SUMIF($AP$2:$AY$2,"&lt;"&amp;AR$2,$AP209:$AY209)))</f>
        <v>0</v>
      </c>
      <c r="BC209" s="0" t="n">
        <f aca="false">MAX(0,MIN(AS209,$BT209-SUMIF($AP$2:$AY$2,"&lt;"&amp;AS$2,$AP209:$AY209)))</f>
        <v>0</v>
      </c>
      <c r="BD209" s="0" t="n">
        <f aca="false">MAX(0,MIN(AT209,$BT209-SUMIF($AP$2:$AY$2,"&lt;"&amp;AT$2,$AP209:$AY209)))</f>
        <v>0</v>
      </c>
      <c r="BE209" s="0" t="n">
        <f aca="false">MAX(0,MIN(AU209,$BT209-SUMIF($AP$2:$AY$2,"&lt;"&amp;AU$2,$AP209:$AY209)))</f>
        <v>0</v>
      </c>
      <c r="BF209" s="0" t="n">
        <f aca="false">MAX(0,MIN(AV209,$BT209-SUMIF($AP$2:$AY$2,"&lt;"&amp;AV$2,$AP209:$AY209)))</f>
        <v>0</v>
      </c>
      <c r="BG209" s="0" t="n">
        <f aca="false">MAX(0,MIN(AW209,$BT209-SUMIF($AP$2:$AY$2,"&lt;"&amp;AW$2,$AP209:$AY209)))</f>
        <v>0</v>
      </c>
      <c r="BH209" s="0" t="n">
        <f aca="false">MAX(0,MIN(AX209,$BT209-SUMIF($AP$2:$AY$2,"&lt;"&amp;AX$2,$AP209:$AY209)))</f>
        <v>0</v>
      </c>
      <c r="BI209" s="0" t="n">
        <f aca="false">MAX(0,MIN(AY209,$BT209-SUMIF($AP$2:$AY$2,"&lt;"&amp;AY$2,$AP209:$AY209)))</f>
        <v>0</v>
      </c>
      <c r="BJ209" s="0" t="n">
        <f aca="false">ROUND(V209-AF209-AZ209,2)</f>
        <v>0</v>
      </c>
      <c r="BK209" s="0" t="n">
        <f aca="false">ROUND(W209-AG209-BA209,2)</f>
        <v>0</v>
      </c>
      <c r="BL209" s="0" t="n">
        <f aca="false">ROUND(X209-AH209-BB209,2)</f>
        <v>0</v>
      </c>
      <c r="BM209" s="0" t="n">
        <f aca="false">ROUND(Y209-AI209-BC209,2)</f>
        <v>0</v>
      </c>
      <c r="BN209" s="0" t="n">
        <f aca="false">ROUND(Z209-AJ209-BD209,2)</f>
        <v>0</v>
      </c>
      <c r="BO209" s="0" t="n">
        <f aca="false">ROUND(AA209-AK209-BE209,2)</f>
        <v>0</v>
      </c>
      <c r="BP209" s="0" t="n">
        <f aca="false">ROUND(AB209-AL209-BF209,2)</f>
        <v>0</v>
      </c>
      <c r="BQ209" s="0" t="n">
        <f aca="false">ROUND(AC209-AM209-BG209,2)</f>
        <v>0</v>
      </c>
      <c r="BR209" s="0" t="n">
        <f aca="false">ROUND(AD209-AN209-BH209,2)</f>
        <v>0</v>
      </c>
      <c r="BS209" s="0" t="n">
        <f aca="false">ROUND(AE209-AO209-BI209,2)</f>
        <v>0</v>
      </c>
      <c r="BT209" s="0" t="n">
        <f aca="false">MAX(0,Plan!$C$4-SUM(AF209:AO209))</f>
        <v>650</v>
      </c>
      <c r="BU209" s="0" t="n">
        <f aca="false">ROUND(SUM(BJ209:BS209),2)</f>
        <v>0</v>
      </c>
      <c r="BV209" s="0" t="n">
        <f aca="false">SUM(AF209:AO209)+SUM(AZ209:BI209)</f>
        <v>0</v>
      </c>
      <c r="BW209" s="0" t="n">
        <f aca="false">SUM(L209:U209)</f>
        <v>0</v>
      </c>
    </row>
    <row r="210" customFormat="false" ht="15" hidden="false" customHeight="false" outlineLevel="0" collapsed="false">
      <c r="A210" s="0" t="n">
        <v>205</v>
      </c>
      <c r="B210" s="0" t="n">
        <f aca="false">BJ209</f>
        <v>0</v>
      </c>
      <c r="C210" s="0" t="n">
        <f aca="false">BK209</f>
        <v>0</v>
      </c>
      <c r="D210" s="0" t="n">
        <f aca="false">BL209</f>
        <v>0</v>
      </c>
      <c r="E210" s="0" t="n">
        <f aca="false">BM209</f>
        <v>0</v>
      </c>
      <c r="F210" s="0" t="n">
        <f aca="false">BN209</f>
        <v>0</v>
      </c>
      <c r="G210" s="0" t="n">
        <f aca="false">BO209</f>
        <v>0</v>
      </c>
      <c r="H210" s="0" t="n">
        <f aca="false">BP209</f>
        <v>0</v>
      </c>
      <c r="I210" s="0" t="n">
        <f aca="false">BQ209</f>
        <v>0</v>
      </c>
      <c r="J210" s="0" t="n">
        <f aca="false">BR209</f>
        <v>0</v>
      </c>
      <c r="K210" s="0" t="n">
        <f aca="false">BS209</f>
        <v>0</v>
      </c>
      <c r="L210" s="0" t="n">
        <f aca="false">ROUND(B210*N(Debts!$D$5)/12,2)</f>
        <v>0</v>
      </c>
      <c r="M210" s="0" t="n">
        <f aca="false">ROUND(C210*N(Debts!$D$6)/12,2)</f>
        <v>0</v>
      </c>
      <c r="N210" s="0" t="n">
        <f aca="false">ROUND(D210*N(Debts!$D$7)/12,2)</f>
        <v>0</v>
      </c>
      <c r="O210" s="0" t="n">
        <f aca="false">ROUND(E210*N(Debts!$D$8)/12,2)</f>
        <v>0</v>
      </c>
      <c r="P210" s="0" t="n">
        <f aca="false">ROUND(F210*N(Debts!$D$9)/12,2)</f>
        <v>0</v>
      </c>
      <c r="Q210" s="0" t="n">
        <f aca="false">ROUND(G210*N(Debts!$D$10)/12,2)</f>
        <v>0</v>
      </c>
      <c r="R210" s="0" t="n">
        <f aca="false">ROUND(H210*N(Debts!$D$11)/12,2)</f>
        <v>0</v>
      </c>
      <c r="S210" s="0" t="n">
        <f aca="false">ROUND(I210*N(Debts!$D$12)/12,2)</f>
        <v>0</v>
      </c>
      <c r="T210" s="0" t="n">
        <f aca="false">ROUND(J210*N(Debts!$D$13)/12,2)</f>
        <v>0</v>
      </c>
      <c r="U210" s="0" t="n">
        <f aca="false">ROUND(K210*N(Debts!$D$14)/12,2)</f>
        <v>0</v>
      </c>
      <c r="V210" s="0" t="n">
        <f aca="false">B210+L210</f>
        <v>0</v>
      </c>
      <c r="W210" s="0" t="n">
        <f aca="false">C210+M210</f>
        <v>0</v>
      </c>
      <c r="X210" s="0" t="n">
        <f aca="false">D210+N210</f>
        <v>0</v>
      </c>
      <c r="Y210" s="0" t="n">
        <f aca="false">E210+O210</f>
        <v>0</v>
      </c>
      <c r="Z210" s="0" t="n">
        <f aca="false">F210+P210</f>
        <v>0</v>
      </c>
      <c r="AA210" s="0" t="n">
        <f aca="false">G210+Q210</f>
        <v>0</v>
      </c>
      <c r="AB210" s="0" t="n">
        <f aca="false">H210+R210</f>
        <v>0</v>
      </c>
      <c r="AC210" s="0" t="n">
        <f aca="false">I210+S210</f>
        <v>0</v>
      </c>
      <c r="AD210" s="0" t="n">
        <f aca="false">J210+T210</f>
        <v>0</v>
      </c>
      <c r="AE210" s="0" t="n">
        <f aca="false">K210+U210</f>
        <v>0</v>
      </c>
      <c r="AF210" s="0" t="n">
        <f aca="false">MIN(N(Debts!$E$5),V210)</f>
        <v>0</v>
      </c>
      <c r="AG210" s="0" t="n">
        <f aca="false">MIN(N(Debts!$E$6),W210)</f>
        <v>0</v>
      </c>
      <c r="AH210" s="0" t="n">
        <f aca="false">MIN(N(Debts!$E$7),X210)</f>
        <v>0</v>
      </c>
      <c r="AI210" s="0" t="n">
        <f aca="false">MIN(N(Debts!$E$8),Y210)</f>
        <v>0</v>
      </c>
      <c r="AJ210" s="0" t="n">
        <f aca="false">MIN(N(Debts!$E$9),Z210)</f>
        <v>0</v>
      </c>
      <c r="AK210" s="0" t="n">
        <f aca="false">MIN(N(Debts!$E$10),AA210)</f>
        <v>0</v>
      </c>
      <c r="AL210" s="0" t="n">
        <f aca="false">MIN(N(Debts!$E$11),AB210)</f>
        <v>0</v>
      </c>
      <c r="AM210" s="0" t="n">
        <f aca="false">MIN(N(Debts!$E$12),AC210)</f>
        <v>0</v>
      </c>
      <c r="AN210" s="0" t="n">
        <f aca="false">MIN(N(Debts!$E$13),AD210)</f>
        <v>0</v>
      </c>
      <c r="AO210" s="0" t="n">
        <f aca="false">MIN(N(Debts!$E$14),AE210)</f>
        <v>0</v>
      </c>
      <c r="AP210" s="0" t="n">
        <f aca="false">V210-AF210</f>
        <v>0</v>
      </c>
      <c r="AQ210" s="0" t="n">
        <f aca="false">W210-AG210</f>
        <v>0</v>
      </c>
      <c r="AR210" s="0" t="n">
        <f aca="false">X210-AH210</f>
        <v>0</v>
      </c>
      <c r="AS210" s="0" t="n">
        <f aca="false">Y210-AI210</f>
        <v>0</v>
      </c>
      <c r="AT210" s="0" t="n">
        <f aca="false">Z210-AJ210</f>
        <v>0</v>
      </c>
      <c r="AU210" s="0" t="n">
        <f aca="false">AA210-AK210</f>
        <v>0</v>
      </c>
      <c r="AV210" s="0" t="n">
        <f aca="false">AB210-AL210</f>
        <v>0</v>
      </c>
      <c r="AW210" s="0" t="n">
        <f aca="false">AC210-AM210</f>
        <v>0</v>
      </c>
      <c r="AX210" s="0" t="n">
        <f aca="false">AD210-AN210</f>
        <v>0</v>
      </c>
      <c r="AY210" s="0" t="n">
        <f aca="false">AE210-AO210</f>
        <v>0</v>
      </c>
      <c r="AZ210" s="0" t="n">
        <f aca="false">MAX(0,MIN(AP210,$BT210-SUMIF($AP$2:$AY$2,"&lt;"&amp;AP$2,$AP210:$AY210)))</f>
        <v>0</v>
      </c>
      <c r="BA210" s="0" t="n">
        <f aca="false">MAX(0,MIN(AQ210,$BT210-SUMIF($AP$2:$AY$2,"&lt;"&amp;AQ$2,$AP210:$AY210)))</f>
        <v>0</v>
      </c>
      <c r="BB210" s="0" t="n">
        <f aca="false">MAX(0,MIN(AR210,$BT210-SUMIF($AP$2:$AY$2,"&lt;"&amp;AR$2,$AP210:$AY210)))</f>
        <v>0</v>
      </c>
      <c r="BC210" s="0" t="n">
        <f aca="false">MAX(0,MIN(AS210,$BT210-SUMIF($AP$2:$AY$2,"&lt;"&amp;AS$2,$AP210:$AY210)))</f>
        <v>0</v>
      </c>
      <c r="BD210" s="0" t="n">
        <f aca="false">MAX(0,MIN(AT210,$BT210-SUMIF($AP$2:$AY$2,"&lt;"&amp;AT$2,$AP210:$AY210)))</f>
        <v>0</v>
      </c>
      <c r="BE210" s="0" t="n">
        <f aca="false">MAX(0,MIN(AU210,$BT210-SUMIF($AP$2:$AY$2,"&lt;"&amp;AU$2,$AP210:$AY210)))</f>
        <v>0</v>
      </c>
      <c r="BF210" s="0" t="n">
        <f aca="false">MAX(0,MIN(AV210,$BT210-SUMIF($AP$2:$AY$2,"&lt;"&amp;AV$2,$AP210:$AY210)))</f>
        <v>0</v>
      </c>
      <c r="BG210" s="0" t="n">
        <f aca="false">MAX(0,MIN(AW210,$BT210-SUMIF($AP$2:$AY$2,"&lt;"&amp;AW$2,$AP210:$AY210)))</f>
        <v>0</v>
      </c>
      <c r="BH210" s="0" t="n">
        <f aca="false">MAX(0,MIN(AX210,$BT210-SUMIF($AP$2:$AY$2,"&lt;"&amp;AX$2,$AP210:$AY210)))</f>
        <v>0</v>
      </c>
      <c r="BI210" s="0" t="n">
        <f aca="false">MAX(0,MIN(AY210,$BT210-SUMIF($AP$2:$AY$2,"&lt;"&amp;AY$2,$AP210:$AY210)))</f>
        <v>0</v>
      </c>
      <c r="BJ210" s="0" t="n">
        <f aca="false">ROUND(V210-AF210-AZ210,2)</f>
        <v>0</v>
      </c>
      <c r="BK210" s="0" t="n">
        <f aca="false">ROUND(W210-AG210-BA210,2)</f>
        <v>0</v>
      </c>
      <c r="BL210" s="0" t="n">
        <f aca="false">ROUND(X210-AH210-BB210,2)</f>
        <v>0</v>
      </c>
      <c r="BM210" s="0" t="n">
        <f aca="false">ROUND(Y210-AI210-BC210,2)</f>
        <v>0</v>
      </c>
      <c r="BN210" s="0" t="n">
        <f aca="false">ROUND(Z210-AJ210-BD210,2)</f>
        <v>0</v>
      </c>
      <c r="BO210" s="0" t="n">
        <f aca="false">ROUND(AA210-AK210-BE210,2)</f>
        <v>0</v>
      </c>
      <c r="BP210" s="0" t="n">
        <f aca="false">ROUND(AB210-AL210-BF210,2)</f>
        <v>0</v>
      </c>
      <c r="BQ210" s="0" t="n">
        <f aca="false">ROUND(AC210-AM210-BG210,2)</f>
        <v>0</v>
      </c>
      <c r="BR210" s="0" t="n">
        <f aca="false">ROUND(AD210-AN210-BH210,2)</f>
        <v>0</v>
      </c>
      <c r="BS210" s="0" t="n">
        <f aca="false">ROUND(AE210-AO210-BI210,2)</f>
        <v>0</v>
      </c>
      <c r="BT210" s="0" t="n">
        <f aca="false">MAX(0,Plan!$C$4-SUM(AF210:AO210))</f>
        <v>650</v>
      </c>
      <c r="BU210" s="0" t="n">
        <f aca="false">ROUND(SUM(BJ210:BS210),2)</f>
        <v>0</v>
      </c>
      <c r="BV210" s="0" t="n">
        <f aca="false">SUM(AF210:AO210)+SUM(AZ210:BI210)</f>
        <v>0</v>
      </c>
      <c r="BW210" s="0" t="n">
        <f aca="false">SUM(L210:U210)</f>
        <v>0</v>
      </c>
    </row>
    <row r="211" customFormat="false" ht="15" hidden="false" customHeight="false" outlineLevel="0" collapsed="false">
      <c r="A211" s="0" t="n">
        <v>206</v>
      </c>
      <c r="B211" s="0" t="n">
        <f aca="false">BJ210</f>
        <v>0</v>
      </c>
      <c r="C211" s="0" t="n">
        <f aca="false">BK210</f>
        <v>0</v>
      </c>
      <c r="D211" s="0" t="n">
        <f aca="false">BL210</f>
        <v>0</v>
      </c>
      <c r="E211" s="0" t="n">
        <f aca="false">BM210</f>
        <v>0</v>
      </c>
      <c r="F211" s="0" t="n">
        <f aca="false">BN210</f>
        <v>0</v>
      </c>
      <c r="G211" s="0" t="n">
        <f aca="false">BO210</f>
        <v>0</v>
      </c>
      <c r="H211" s="0" t="n">
        <f aca="false">BP210</f>
        <v>0</v>
      </c>
      <c r="I211" s="0" t="n">
        <f aca="false">BQ210</f>
        <v>0</v>
      </c>
      <c r="J211" s="0" t="n">
        <f aca="false">BR210</f>
        <v>0</v>
      </c>
      <c r="K211" s="0" t="n">
        <f aca="false">BS210</f>
        <v>0</v>
      </c>
      <c r="L211" s="0" t="n">
        <f aca="false">ROUND(B211*N(Debts!$D$5)/12,2)</f>
        <v>0</v>
      </c>
      <c r="M211" s="0" t="n">
        <f aca="false">ROUND(C211*N(Debts!$D$6)/12,2)</f>
        <v>0</v>
      </c>
      <c r="N211" s="0" t="n">
        <f aca="false">ROUND(D211*N(Debts!$D$7)/12,2)</f>
        <v>0</v>
      </c>
      <c r="O211" s="0" t="n">
        <f aca="false">ROUND(E211*N(Debts!$D$8)/12,2)</f>
        <v>0</v>
      </c>
      <c r="P211" s="0" t="n">
        <f aca="false">ROUND(F211*N(Debts!$D$9)/12,2)</f>
        <v>0</v>
      </c>
      <c r="Q211" s="0" t="n">
        <f aca="false">ROUND(G211*N(Debts!$D$10)/12,2)</f>
        <v>0</v>
      </c>
      <c r="R211" s="0" t="n">
        <f aca="false">ROUND(H211*N(Debts!$D$11)/12,2)</f>
        <v>0</v>
      </c>
      <c r="S211" s="0" t="n">
        <f aca="false">ROUND(I211*N(Debts!$D$12)/12,2)</f>
        <v>0</v>
      </c>
      <c r="T211" s="0" t="n">
        <f aca="false">ROUND(J211*N(Debts!$D$13)/12,2)</f>
        <v>0</v>
      </c>
      <c r="U211" s="0" t="n">
        <f aca="false">ROUND(K211*N(Debts!$D$14)/12,2)</f>
        <v>0</v>
      </c>
      <c r="V211" s="0" t="n">
        <f aca="false">B211+L211</f>
        <v>0</v>
      </c>
      <c r="W211" s="0" t="n">
        <f aca="false">C211+M211</f>
        <v>0</v>
      </c>
      <c r="X211" s="0" t="n">
        <f aca="false">D211+N211</f>
        <v>0</v>
      </c>
      <c r="Y211" s="0" t="n">
        <f aca="false">E211+O211</f>
        <v>0</v>
      </c>
      <c r="Z211" s="0" t="n">
        <f aca="false">F211+P211</f>
        <v>0</v>
      </c>
      <c r="AA211" s="0" t="n">
        <f aca="false">G211+Q211</f>
        <v>0</v>
      </c>
      <c r="AB211" s="0" t="n">
        <f aca="false">H211+R211</f>
        <v>0</v>
      </c>
      <c r="AC211" s="0" t="n">
        <f aca="false">I211+S211</f>
        <v>0</v>
      </c>
      <c r="AD211" s="0" t="n">
        <f aca="false">J211+T211</f>
        <v>0</v>
      </c>
      <c r="AE211" s="0" t="n">
        <f aca="false">K211+U211</f>
        <v>0</v>
      </c>
      <c r="AF211" s="0" t="n">
        <f aca="false">MIN(N(Debts!$E$5),V211)</f>
        <v>0</v>
      </c>
      <c r="AG211" s="0" t="n">
        <f aca="false">MIN(N(Debts!$E$6),W211)</f>
        <v>0</v>
      </c>
      <c r="AH211" s="0" t="n">
        <f aca="false">MIN(N(Debts!$E$7),X211)</f>
        <v>0</v>
      </c>
      <c r="AI211" s="0" t="n">
        <f aca="false">MIN(N(Debts!$E$8),Y211)</f>
        <v>0</v>
      </c>
      <c r="AJ211" s="0" t="n">
        <f aca="false">MIN(N(Debts!$E$9),Z211)</f>
        <v>0</v>
      </c>
      <c r="AK211" s="0" t="n">
        <f aca="false">MIN(N(Debts!$E$10),AA211)</f>
        <v>0</v>
      </c>
      <c r="AL211" s="0" t="n">
        <f aca="false">MIN(N(Debts!$E$11),AB211)</f>
        <v>0</v>
      </c>
      <c r="AM211" s="0" t="n">
        <f aca="false">MIN(N(Debts!$E$12),AC211)</f>
        <v>0</v>
      </c>
      <c r="AN211" s="0" t="n">
        <f aca="false">MIN(N(Debts!$E$13),AD211)</f>
        <v>0</v>
      </c>
      <c r="AO211" s="0" t="n">
        <f aca="false">MIN(N(Debts!$E$14),AE211)</f>
        <v>0</v>
      </c>
      <c r="AP211" s="0" t="n">
        <f aca="false">V211-AF211</f>
        <v>0</v>
      </c>
      <c r="AQ211" s="0" t="n">
        <f aca="false">W211-AG211</f>
        <v>0</v>
      </c>
      <c r="AR211" s="0" t="n">
        <f aca="false">X211-AH211</f>
        <v>0</v>
      </c>
      <c r="AS211" s="0" t="n">
        <f aca="false">Y211-AI211</f>
        <v>0</v>
      </c>
      <c r="AT211" s="0" t="n">
        <f aca="false">Z211-AJ211</f>
        <v>0</v>
      </c>
      <c r="AU211" s="0" t="n">
        <f aca="false">AA211-AK211</f>
        <v>0</v>
      </c>
      <c r="AV211" s="0" t="n">
        <f aca="false">AB211-AL211</f>
        <v>0</v>
      </c>
      <c r="AW211" s="0" t="n">
        <f aca="false">AC211-AM211</f>
        <v>0</v>
      </c>
      <c r="AX211" s="0" t="n">
        <f aca="false">AD211-AN211</f>
        <v>0</v>
      </c>
      <c r="AY211" s="0" t="n">
        <f aca="false">AE211-AO211</f>
        <v>0</v>
      </c>
      <c r="AZ211" s="0" t="n">
        <f aca="false">MAX(0,MIN(AP211,$BT211-SUMIF($AP$2:$AY$2,"&lt;"&amp;AP$2,$AP211:$AY211)))</f>
        <v>0</v>
      </c>
      <c r="BA211" s="0" t="n">
        <f aca="false">MAX(0,MIN(AQ211,$BT211-SUMIF($AP$2:$AY$2,"&lt;"&amp;AQ$2,$AP211:$AY211)))</f>
        <v>0</v>
      </c>
      <c r="BB211" s="0" t="n">
        <f aca="false">MAX(0,MIN(AR211,$BT211-SUMIF($AP$2:$AY$2,"&lt;"&amp;AR$2,$AP211:$AY211)))</f>
        <v>0</v>
      </c>
      <c r="BC211" s="0" t="n">
        <f aca="false">MAX(0,MIN(AS211,$BT211-SUMIF($AP$2:$AY$2,"&lt;"&amp;AS$2,$AP211:$AY211)))</f>
        <v>0</v>
      </c>
      <c r="BD211" s="0" t="n">
        <f aca="false">MAX(0,MIN(AT211,$BT211-SUMIF($AP$2:$AY$2,"&lt;"&amp;AT$2,$AP211:$AY211)))</f>
        <v>0</v>
      </c>
      <c r="BE211" s="0" t="n">
        <f aca="false">MAX(0,MIN(AU211,$BT211-SUMIF($AP$2:$AY$2,"&lt;"&amp;AU$2,$AP211:$AY211)))</f>
        <v>0</v>
      </c>
      <c r="BF211" s="0" t="n">
        <f aca="false">MAX(0,MIN(AV211,$BT211-SUMIF($AP$2:$AY$2,"&lt;"&amp;AV$2,$AP211:$AY211)))</f>
        <v>0</v>
      </c>
      <c r="BG211" s="0" t="n">
        <f aca="false">MAX(0,MIN(AW211,$BT211-SUMIF($AP$2:$AY$2,"&lt;"&amp;AW$2,$AP211:$AY211)))</f>
        <v>0</v>
      </c>
      <c r="BH211" s="0" t="n">
        <f aca="false">MAX(0,MIN(AX211,$BT211-SUMIF($AP$2:$AY$2,"&lt;"&amp;AX$2,$AP211:$AY211)))</f>
        <v>0</v>
      </c>
      <c r="BI211" s="0" t="n">
        <f aca="false">MAX(0,MIN(AY211,$BT211-SUMIF($AP$2:$AY$2,"&lt;"&amp;AY$2,$AP211:$AY211)))</f>
        <v>0</v>
      </c>
      <c r="BJ211" s="0" t="n">
        <f aca="false">ROUND(V211-AF211-AZ211,2)</f>
        <v>0</v>
      </c>
      <c r="BK211" s="0" t="n">
        <f aca="false">ROUND(W211-AG211-BA211,2)</f>
        <v>0</v>
      </c>
      <c r="BL211" s="0" t="n">
        <f aca="false">ROUND(X211-AH211-BB211,2)</f>
        <v>0</v>
      </c>
      <c r="BM211" s="0" t="n">
        <f aca="false">ROUND(Y211-AI211-BC211,2)</f>
        <v>0</v>
      </c>
      <c r="BN211" s="0" t="n">
        <f aca="false">ROUND(Z211-AJ211-BD211,2)</f>
        <v>0</v>
      </c>
      <c r="BO211" s="0" t="n">
        <f aca="false">ROUND(AA211-AK211-BE211,2)</f>
        <v>0</v>
      </c>
      <c r="BP211" s="0" t="n">
        <f aca="false">ROUND(AB211-AL211-BF211,2)</f>
        <v>0</v>
      </c>
      <c r="BQ211" s="0" t="n">
        <f aca="false">ROUND(AC211-AM211-BG211,2)</f>
        <v>0</v>
      </c>
      <c r="BR211" s="0" t="n">
        <f aca="false">ROUND(AD211-AN211-BH211,2)</f>
        <v>0</v>
      </c>
      <c r="BS211" s="0" t="n">
        <f aca="false">ROUND(AE211-AO211-BI211,2)</f>
        <v>0</v>
      </c>
      <c r="BT211" s="0" t="n">
        <f aca="false">MAX(0,Plan!$C$4-SUM(AF211:AO211))</f>
        <v>650</v>
      </c>
      <c r="BU211" s="0" t="n">
        <f aca="false">ROUND(SUM(BJ211:BS211),2)</f>
        <v>0</v>
      </c>
      <c r="BV211" s="0" t="n">
        <f aca="false">SUM(AF211:AO211)+SUM(AZ211:BI211)</f>
        <v>0</v>
      </c>
      <c r="BW211" s="0" t="n">
        <f aca="false">SUM(L211:U211)</f>
        <v>0</v>
      </c>
    </row>
    <row r="212" customFormat="false" ht="15" hidden="false" customHeight="false" outlineLevel="0" collapsed="false">
      <c r="A212" s="0" t="n">
        <v>207</v>
      </c>
      <c r="B212" s="0" t="n">
        <f aca="false">BJ211</f>
        <v>0</v>
      </c>
      <c r="C212" s="0" t="n">
        <f aca="false">BK211</f>
        <v>0</v>
      </c>
      <c r="D212" s="0" t="n">
        <f aca="false">BL211</f>
        <v>0</v>
      </c>
      <c r="E212" s="0" t="n">
        <f aca="false">BM211</f>
        <v>0</v>
      </c>
      <c r="F212" s="0" t="n">
        <f aca="false">BN211</f>
        <v>0</v>
      </c>
      <c r="G212" s="0" t="n">
        <f aca="false">BO211</f>
        <v>0</v>
      </c>
      <c r="H212" s="0" t="n">
        <f aca="false">BP211</f>
        <v>0</v>
      </c>
      <c r="I212" s="0" t="n">
        <f aca="false">BQ211</f>
        <v>0</v>
      </c>
      <c r="J212" s="0" t="n">
        <f aca="false">BR211</f>
        <v>0</v>
      </c>
      <c r="K212" s="0" t="n">
        <f aca="false">BS211</f>
        <v>0</v>
      </c>
      <c r="L212" s="0" t="n">
        <f aca="false">ROUND(B212*N(Debts!$D$5)/12,2)</f>
        <v>0</v>
      </c>
      <c r="M212" s="0" t="n">
        <f aca="false">ROUND(C212*N(Debts!$D$6)/12,2)</f>
        <v>0</v>
      </c>
      <c r="N212" s="0" t="n">
        <f aca="false">ROUND(D212*N(Debts!$D$7)/12,2)</f>
        <v>0</v>
      </c>
      <c r="O212" s="0" t="n">
        <f aca="false">ROUND(E212*N(Debts!$D$8)/12,2)</f>
        <v>0</v>
      </c>
      <c r="P212" s="0" t="n">
        <f aca="false">ROUND(F212*N(Debts!$D$9)/12,2)</f>
        <v>0</v>
      </c>
      <c r="Q212" s="0" t="n">
        <f aca="false">ROUND(G212*N(Debts!$D$10)/12,2)</f>
        <v>0</v>
      </c>
      <c r="R212" s="0" t="n">
        <f aca="false">ROUND(H212*N(Debts!$D$11)/12,2)</f>
        <v>0</v>
      </c>
      <c r="S212" s="0" t="n">
        <f aca="false">ROUND(I212*N(Debts!$D$12)/12,2)</f>
        <v>0</v>
      </c>
      <c r="T212" s="0" t="n">
        <f aca="false">ROUND(J212*N(Debts!$D$13)/12,2)</f>
        <v>0</v>
      </c>
      <c r="U212" s="0" t="n">
        <f aca="false">ROUND(K212*N(Debts!$D$14)/12,2)</f>
        <v>0</v>
      </c>
      <c r="V212" s="0" t="n">
        <f aca="false">B212+L212</f>
        <v>0</v>
      </c>
      <c r="W212" s="0" t="n">
        <f aca="false">C212+M212</f>
        <v>0</v>
      </c>
      <c r="X212" s="0" t="n">
        <f aca="false">D212+N212</f>
        <v>0</v>
      </c>
      <c r="Y212" s="0" t="n">
        <f aca="false">E212+O212</f>
        <v>0</v>
      </c>
      <c r="Z212" s="0" t="n">
        <f aca="false">F212+P212</f>
        <v>0</v>
      </c>
      <c r="AA212" s="0" t="n">
        <f aca="false">G212+Q212</f>
        <v>0</v>
      </c>
      <c r="AB212" s="0" t="n">
        <f aca="false">H212+R212</f>
        <v>0</v>
      </c>
      <c r="AC212" s="0" t="n">
        <f aca="false">I212+S212</f>
        <v>0</v>
      </c>
      <c r="AD212" s="0" t="n">
        <f aca="false">J212+T212</f>
        <v>0</v>
      </c>
      <c r="AE212" s="0" t="n">
        <f aca="false">K212+U212</f>
        <v>0</v>
      </c>
      <c r="AF212" s="0" t="n">
        <f aca="false">MIN(N(Debts!$E$5),V212)</f>
        <v>0</v>
      </c>
      <c r="AG212" s="0" t="n">
        <f aca="false">MIN(N(Debts!$E$6),W212)</f>
        <v>0</v>
      </c>
      <c r="AH212" s="0" t="n">
        <f aca="false">MIN(N(Debts!$E$7),X212)</f>
        <v>0</v>
      </c>
      <c r="AI212" s="0" t="n">
        <f aca="false">MIN(N(Debts!$E$8),Y212)</f>
        <v>0</v>
      </c>
      <c r="AJ212" s="0" t="n">
        <f aca="false">MIN(N(Debts!$E$9),Z212)</f>
        <v>0</v>
      </c>
      <c r="AK212" s="0" t="n">
        <f aca="false">MIN(N(Debts!$E$10),AA212)</f>
        <v>0</v>
      </c>
      <c r="AL212" s="0" t="n">
        <f aca="false">MIN(N(Debts!$E$11),AB212)</f>
        <v>0</v>
      </c>
      <c r="AM212" s="0" t="n">
        <f aca="false">MIN(N(Debts!$E$12),AC212)</f>
        <v>0</v>
      </c>
      <c r="AN212" s="0" t="n">
        <f aca="false">MIN(N(Debts!$E$13),AD212)</f>
        <v>0</v>
      </c>
      <c r="AO212" s="0" t="n">
        <f aca="false">MIN(N(Debts!$E$14),AE212)</f>
        <v>0</v>
      </c>
      <c r="AP212" s="0" t="n">
        <f aca="false">V212-AF212</f>
        <v>0</v>
      </c>
      <c r="AQ212" s="0" t="n">
        <f aca="false">W212-AG212</f>
        <v>0</v>
      </c>
      <c r="AR212" s="0" t="n">
        <f aca="false">X212-AH212</f>
        <v>0</v>
      </c>
      <c r="AS212" s="0" t="n">
        <f aca="false">Y212-AI212</f>
        <v>0</v>
      </c>
      <c r="AT212" s="0" t="n">
        <f aca="false">Z212-AJ212</f>
        <v>0</v>
      </c>
      <c r="AU212" s="0" t="n">
        <f aca="false">AA212-AK212</f>
        <v>0</v>
      </c>
      <c r="AV212" s="0" t="n">
        <f aca="false">AB212-AL212</f>
        <v>0</v>
      </c>
      <c r="AW212" s="0" t="n">
        <f aca="false">AC212-AM212</f>
        <v>0</v>
      </c>
      <c r="AX212" s="0" t="n">
        <f aca="false">AD212-AN212</f>
        <v>0</v>
      </c>
      <c r="AY212" s="0" t="n">
        <f aca="false">AE212-AO212</f>
        <v>0</v>
      </c>
      <c r="AZ212" s="0" t="n">
        <f aca="false">MAX(0,MIN(AP212,$BT212-SUMIF($AP$2:$AY$2,"&lt;"&amp;AP$2,$AP212:$AY212)))</f>
        <v>0</v>
      </c>
      <c r="BA212" s="0" t="n">
        <f aca="false">MAX(0,MIN(AQ212,$BT212-SUMIF($AP$2:$AY$2,"&lt;"&amp;AQ$2,$AP212:$AY212)))</f>
        <v>0</v>
      </c>
      <c r="BB212" s="0" t="n">
        <f aca="false">MAX(0,MIN(AR212,$BT212-SUMIF($AP$2:$AY$2,"&lt;"&amp;AR$2,$AP212:$AY212)))</f>
        <v>0</v>
      </c>
      <c r="BC212" s="0" t="n">
        <f aca="false">MAX(0,MIN(AS212,$BT212-SUMIF($AP$2:$AY$2,"&lt;"&amp;AS$2,$AP212:$AY212)))</f>
        <v>0</v>
      </c>
      <c r="BD212" s="0" t="n">
        <f aca="false">MAX(0,MIN(AT212,$BT212-SUMIF($AP$2:$AY$2,"&lt;"&amp;AT$2,$AP212:$AY212)))</f>
        <v>0</v>
      </c>
      <c r="BE212" s="0" t="n">
        <f aca="false">MAX(0,MIN(AU212,$BT212-SUMIF($AP$2:$AY$2,"&lt;"&amp;AU$2,$AP212:$AY212)))</f>
        <v>0</v>
      </c>
      <c r="BF212" s="0" t="n">
        <f aca="false">MAX(0,MIN(AV212,$BT212-SUMIF($AP$2:$AY$2,"&lt;"&amp;AV$2,$AP212:$AY212)))</f>
        <v>0</v>
      </c>
      <c r="BG212" s="0" t="n">
        <f aca="false">MAX(0,MIN(AW212,$BT212-SUMIF($AP$2:$AY$2,"&lt;"&amp;AW$2,$AP212:$AY212)))</f>
        <v>0</v>
      </c>
      <c r="BH212" s="0" t="n">
        <f aca="false">MAX(0,MIN(AX212,$BT212-SUMIF($AP$2:$AY$2,"&lt;"&amp;AX$2,$AP212:$AY212)))</f>
        <v>0</v>
      </c>
      <c r="BI212" s="0" t="n">
        <f aca="false">MAX(0,MIN(AY212,$BT212-SUMIF($AP$2:$AY$2,"&lt;"&amp;AY$2,$AP212:$AY212)))</f>
        <v>0</v>
      </c>
      <c r="BJ212" s="0" t="n">
        <f aca="false">ROUND(V212-AF212-AZ212,2)</f>
        <v>0</v>
      </c>
      <c r="BK212" s="0" t="n">
        <f aca="false">ROUND(W212-AG212-BA212,2)</f>
        <v>0</v>
      </c>
      <c r="BL212" s="0" t="n">
        <f aca="false">ROUND(X212-AH212-BB212,2)</f>
        <v>0</v>
      </c>
      <c r="BM212" s="0" t="n">
        <f aca="false">ROUND(Y212-AI212-BC212,2)</f>
        <v>0</v>
      </c>
      <c r="BN212" s="0" t="n">
        <f aca="false">ROUND(Z212-AJ212-BD212,2)</f>
        <v>0</v>
      </c>
      <c r="BO212" s="0" t="n">
        <f aca="false">ROUND(AA212-AK212-BE212,2)</f>
        <v>0</v>
      </c>
      <c r="BP212" s="0" t="n">
        <f aca="false">ROUND(AB212-AL212-BF212,2)</f>
        <v>0</v>
      </c>
      <c r="BQ212" s="0" t="n">
        <f aca="false">ROUND(AC212-AM212-BG212,2)</f>
        <v>0</v>
      </c>
      <c r="BR212" s="0" t="n">
        <f aca="false">ROUND(AD212-AN212-BH212,2)</f>
        <v>0</v>
      </c>
      <c r="BS212" s="0" t="n">
        <f aca="false">ROUND(AE212-AO212-BI212,2)</f>
        <v>0</v>
      </c>
      <c r="BT212" s="0" t="n">
        <f aca="false">MAX(0,Plan!$C$4-SUM(AF212:AO212))</f>
        <v>650</v>
      </c>
      <c r="BU212" s="0" t="n">
        <f aca="false">ROUND(SUM(BJ212:BS212),2)</f>
        <v>0</v>
      </c>
      <c r="BV212" s="0" t="n">
        <f aca="false">SUM(AF212:AO212)+SUM(AZ212:BI212)</f>
        <v>0</v>
      </c>
      <c r="BW212" s="0" t="n">
        <f aca="false">SUM(L212:U212)</f>
        <v>0</v>
      </c>
    </row>
    <row r="213" customFormat="false" ht="15" hidden="false" customHeight="false" outlineLevel="0" collapsed="false">
      <c r="A213" s="0" t="n">
        <v>208</v>
      </c>
      <c r="B213" s="0" t="n">
        <f aca="false">BJ212</f>
        <v>0</v>
      </c>
      <c r="C213" s="0" t="n">
        <f aca="false">BK212</f>
        <v>0</v>
      </c>
      <c r="D213" s="0" t="n">
        <f aca="false">BL212</f>
        <v>0</v>
      </c>
      <c r="E213" s="0" t="n">
        <f aca="false">BM212</f>
        <v>0</v>
      </c>
      <c r="F213" s="0" t="n">
        <f aca="false">BN212</f>
        <v>0</v>
      </c>
      <c r="G213" s="0" t="n">
        <f aca="false">BO212</f>
        <v>0</v>
      </c>
      <c r="H213" s="0" t="n">
        <f aca="false">BP212</f>
        <v>0</v>
      </c>
      <c r="I213" s="0" t="n">
        <f aca="false">BQ212</f>
        <v>0</v>
      </c>
      <c r="J213" s="0" t="n">
        <f aca="false">BR212</f>
        <v>0</v>
      </c>
      <c r="K213" s="0" t="n">
        <f aca="false">BS212</f>
        <v>0</v>
      </c>
      <c r="L213" s="0" t="n">
        <f aca="false">ROUND(B213*N(Debts!$D$5)/12,2)</f>
        <v>0</v>
      </c>
      <c r="M213" s="0" t="n">
        <f aca="false">ROUND(C213*N(Debts!$D$6)/12,2)</f>
        <v>0</v>
      </c>
      <c r="N213" s="0" t="n">
        <f aca="false">ROUND(D213*N(Debts!$D$7)/12,2)</f>
        <v>0</v>
      </c>
      <c r="O213" s="0" t="n">
        <f aca="false">ROUND(E213*N(Debts!$D$8)/12,2)</f>
        <v>0</v>
      </c>
      <c r="P213" s="0" t="n">
        <f aca="false">ROUND(F213*N(Debts!$D$9)/12,2)</f>
        <v>0</v>
      </c>
      <c r="Q213" s="0" t="n">
        <f aca="false">ROUND(G213*N(Debts!$D$10)/12,2)</f>
        <v>0</v>
      </c>
      <c r="R213" s="0" t="n">
        <f aca="false">ROUND(H213*N(Debts!$D$11)/12,2)</f>
        <v>0</v>
      </c>
      <c r="S213" s="0" t="n">
        <f aca="false">ROUND(I213*N(Debts!$D$12)/12,2)</f>
        <v>0</v>
      </c>
      <c r="T213" s="0" t="n">
        <f aca="false">ROUND(J213*N(Debts!$D$13)/12,2)</f>
        <v>0</v>
      </c>
      <c r="U213" s="0" t="n">
        <f aca="false">ROUND(K213*N(Debts!$D$14)/12,2)</f>
        <v>0</v>
      </c>
      <c r="V213" s="0" t="n">
        <f aca="false">B213+L213</f>
        <v>0</v>
      </c>
      <c r="W213" s="0" t="n">
        <f aca="false">C213+M213</f>
        <v>0</v>
      </c>
      <c r="X213" s="0" t="n">
        <f aca="false">D213+N213</f>
        <v>0</v>
      </c>
      <c r="Y213" s="0" t="n">
        <f aca="false">E213+O213</f>
        <v>0</v>
      </c>
      <c r="Z213" s="0" t="n">
        <f aca="false">F213+P213</f>
        <v>0</v>
      </c>
      <c r="AA213" s="0" t="n">
        <f aca="false">G213+Q213</f>
        <v>0</v>
      </c>
      <c r="AB213" s="0" t="n">
        <f aca="false">H213+R213</f>
        <v>0</v>
      </c>
      <c r="AC213" s="0" t="n">
        <f aca="false">I213+S213</f>
        <v>0</v>
      </c>
      <c r="AD213" s="0" t="n">
        <f aca="false">J213+T213</f>
        <v>0</v>
      </c>
      <c r="AE213" s="0" t="n">
        <f aca="false">K213+U213</f>
        <v>0</v>
      </c>
      <c r="AF213" s="0" t="n">
        <f aca="false">MIN(N(Debts!$E$5),V213)</f>
        <v>0</v>
      </c>
      <c r="AG213" s="0" t="n">
        <f aca="false">MIN(N(Debts!$E$6),W213)</f>
        <v>0</v>
      </c>
      <c r="AH213" s="0" t="n">
        <f aca="false">MIN(N(Debts!$E$7),X213)</f>
        <v>0</v>
      </c>
      <c r="AI213" s="0" t="n">
        <f aca="false">MIN(N(Debts!$E$8),Y213)</f>
        <v>0</v>
      </c>
      <c r="AJ213" s="0" t="n">
        <f aca="false">MIN(N(Debts!$E$9),Z213)</f>
        <v>0</v>
      </c>
      <c r="AK213" s="0" t="n">
        <f aca="false">MIN(N(Debts!$E$10),AA213)</f>
        <v>0</v>
      </c>
      <c r="AL213" s="0" t="n">
        <f aca="false">MIN(N(Debts!$E$11),AB213)</f>
        <v>0</v>
      </c>
      <c r="AM213" s="0" t="n">
        <f aca="false">MIN(N(Debts!$E$12),AC213)</f>
        <v>0</v>
      </c>
      <c r="AN213" s="0" t="n">
        <f aca="false">MIN(N(Debts!$E$13),AD213)</f>
        <v>0</v>
      </c>
      <c r="AO213" s="0" t="n">
        <f aca="false">MIN(N(Debts!$E$14),AE213)</f>
        <v>0</v>
      </c>
      <c r="AP213" s="0" t="n">
        <f aca="false">V213-AF213</f>
        <v>0</v>
      </c>
      <c r="AQ213" s="0" t="n">
        <f aca="false">W213-AG213</f>
        <v>0</v>
      </c>
      <c r="AR213" s="0" t="n">
        <f aca="false">X213-AH213</f>
        <v>0</v>
      </c>
      <c r="AS213" s="0" t="n">
        <f aca="false">Y213-AI213</f>
        <v>0</v>
      </c>
      <c r="AT213" s="0" t="n">
        <f aca="false">Z213-AJ213</f>
        <v>0</v>
      </c>
      <c r="AU213" s="0" t="n">
        <f aca="false">AA213-AK213</f>
        <v>0</v>
      </c>
      <c r="AV213" s="0" t="n">
        <f aca="false">AB213-AL213</f>
        <v>0</v>
      </c>
      <c r="AW213" s="0" t="n">
        <f aca="false">AC213-AM213</f>
        <v>0</v>
      </c>
      <c r="AX213" s="0" t="n">
        <f aca="false">AD213-AN213</f>
        <v>0</v>
      </c>
      <c r="AY213" s="0" t="n">
        <f aca="false">AE213-AO213</f>
        <v>0</v>
      </c>
      <c r="AZ213" s="0" t="n">
        <f aca="false">MAX(0,MIN(AP213,$BT213-SUMIF($AP$2:$AY$2,"&lt;"&amp;AP$2,$AP213:$AY213)))</f>
        <v>0</v>
      </c>
      <c r="BA213" s="0" t="n">
        <f aca="false">MAX(0,MIN(AQ213,$BT213-SUMIF($AP$2:$AY$2,"&lt;"&amp;AQ$2,$AP213:$AY213)))</f>
        <v>0</v>
      </c>
      <c r="BB213" s="0" t="n">
        <f aca="false">MAX(0,MIN(AR213,$BT213-SUMIF($AP$2:$AY$2,"&lt;"&amp;AR$2,$AP213:$AY213)))</f>
        <v>0</v>
      </c>
      <c r="BC213" s="0" t="n">
        <f aca="false">MAX(0,MIN(AS213,$BT213-SUMIF($AP$2:$AY$2,"&lt;"&amp;AS$2,$AP213:$AY213)))</f>
        <v>0</v>
      </c>
      <c r="BD213" s="0" t="n">
        <f aca="false">MAX(0,MIN(AT213,$BT213-SUMIF($AP$2:$AY$2,"&lt;"&amp;AT$2,$AP213:$AY213)))</f>
        <v>0</v>
      </c>
      <c r="BE213" s="0" t="n">
        <f aca="false">MAX(0,MIN(AU213,$BT213-SUMIF($AP$2:$AY$2,"&lt;"&amp;AU$2,$AP213:$AY213)))</f>
        <v>0</v>
      </c>
      <c r="BF213" s="0" t="n">
        <f aca="false">MAX(0,MIN(AV213,$BT213-SUMIF($AP$2:$AY$2,"&lt;"&amp;AV$2,$AP213:$AY213)))</f>
        <v>0</v>
      </c>
      <c r="BG213" s="0" t="n">
        <f aca="false">MAX(0,MIN(AW213,$BT213-SUMIF($AP$2:$AY$2,"&lt;"&amp;AW$2,$AP213:$AY213)))</f>
        <v>0</v>
      </c>
      <c r="BH213" s="0" t="n">
        <f aca="false">MAX(0,MIN(AX213,$BT213-SUMIF($AP$2:$AY$2,"&lt;"&amp;AX$2,$AP213:$AY213)))</f>
        <v>0</v>
      </c>
      <c r="BI213" s="0" t="n">
        <f aca="false">MAX(0,MIN(AY213,$BT213-SUMIF($AP$2:$AY$2,"&lt;"&amp;AY$2,$AP213:$AY213)))</f>
        <v>0</v>
      </c>
      <c r="BJ213" s="0" t="n">
        <f aca="false">ROUND(V213-AF213-AZ213,2)</f>
        <v>0</v>
      </c>
      <c r="BK213" s="0" t="n">
        <f aca="false">ROUND(W213-AG213-BA213,2)</f>
        <v>0</v>
      </c>
      <c r="BL213" s="0" t="n">
        <f aca="false">ROUND(X213-AH213-BB213,2)</f>
        <v>0</v>
      </c>
      <c r="BM213" s="0" t="n">
        <f aca="false">ROUND(Y213-AI213-BC213,2)</f>
        <v>0</v>
      </c>
      <c r="BN213" s="0" t="n">
        <f aca="false">ROUND(Z213-AJ213-BD213,2)</f>
        <v>0</v>
      </c>
      <c r="BO213" s="0" t="n">
        <f aca="false">ROUND(AA213-AK213-BE213,2)</f>
        <v>0</v>
      </c>
      <c r="BP213" s="0" t="n">
        <f aca="false">ROUND(AB213-AL213-BF213,2)</f>
        <v>0</v>
      </c>
      <c r="BQ213" s="0" t="n">
        <f aca="false">ROUND(AC213-AM213-BG213,2)</f>
        <v>0</v>
      </c>
      <c r="BR213" s="0" t="n">
        <f aca="false">ROUND(AD213-AN213-BH213,2)</f>
        <v>0</v>
      </c>
      <c r="BS213" s="0" t="n">
        <f aca="false">ROUND(AE213-AO213-BI213,2)</f>
        <v>0</v>
      </c>
      <c r="BT213" s="0" t="n">
        <f aca="false">MAX(0,Plan!$C$4-SUM(AF213:AO213))</f>
        <v>650</v>
      </c>
      <c r="BU213" s="0" t="n">
        <f aca="false">ROUND(SUM(BJ213:BS213),2)</f>
        <v>0</v>
      </c>
      <c r="BV213" s="0" t="n">
        <f aca="false">SUM(AF213:AO213)+SUM(AZ213:BI213)</f>
        <v>0</v>
      </c>
      <c r="BW213" s="0" t="n">
        <f aca="false">SUM(L213:U213)</f>
        <v>0</v>
      </c>
    </row>
    <row r="214" customFormat="false" ht="15" hidden="false" customHeight="false" outlineLevel="0" collapsed="false">
      <c r="A214" s="0" t="n">
        <v>209</v>
      </c>
      <c r="B214" s="0" t="n">
        <f aca="false">BJ213</f>
        <v>0</v>
      </c>
      <c r="C214" s="0" t="n">
        <f aca="false">BK213</f>
        <v>0</v>
      </c>
      <c r="D214" s="0" t="n">
        <f aca="false">BL213</f>
        <v>0</v>
      </c>
      <c r="E214" s="0" t="n">
        <f aca="false">BM213</f>
        <v>0</v>
      </c>
      <c r="F214" s="0" t="n">
        <f aca="false">BN213</f>
        <v>0</v>
      </c>
      <c r="G214" s="0" t="n">
        <f aca="false">BO213</f>
        <v>0</v>
      </c>
      <c r="H214" s="0" t="n">
        <f aca="false">BP213</f>
        <v>0</v>
      </c>
      <c r="I214" s="0" t="n">
        <f aca="false">BQ213</f>
        <v>0</v>
      </c>
      <c r="J214" s="0" t="n">
        <f aca="false">BR213</f>
        <v>0</v>
      </c>
      <c r="K214" s="0" t="n">
        <f aca="false">BS213</f>
        <v>0</v>
      </c>
      <c r="L214" s="0" t="n">
        <f aca="false">ROUND(B214*N(Debts!$D$5)/12,2)</f>
        <v>0</v>
      </c>
      <c r="M214" s="0" t="n">
        <f aca="false">ROUND(C214*N(Debts!$D$6)/12,2)</f>
        <v>0</v>
      </c>
      <c r="N214" s="0" t="n">
        <f aca="false">ROUND(D214*N(Debts!$D$7)/12,2)</f>
        <v>0</v>
      </c>
      <c r="O214" s="0" t="n">
        <f aca="false">ROUND(E214*N(Debts!$D$8)/12,2)</f>
        <v>0</v>
      </c>
      <c r="P214" s="0" t="n">
        <f aca="false">ROUND(F214*N(Debts!$D$9)/12,2)</f>
        <v>0</v>
      </c>
      <c r="Q214" s="0" t="n">
        <f aca="false">ROUND(G214*N(Debts!$D$10)/12,2)</f>
        <v>0</v>
      </c>
      <c r="R214" s="0" t="n">
        <f aca="false">ROUND(H214*N(Debts!$D$11)/12,2)</f>
        <v>0</v>
      </c>
      <c r="S214" s="0" t="n">
        <f aca="false">ROUND(I214*N(Debts!$D$12)/12,2)</f>
        <v>0</v>
      </c>
      <c r="T214" s="0" t="n">
        <f aca="false">ROUND(J214*N(Debts!$D$13)/12,2)</f>
        <v>0</v>
      </c>
      <c r="U214" s="0" t="n">
        <f aca="false">ROUND(K214*N(Debts!$D$14)/12,2)</f>
        <v>0</v>
      </c>
      <c r="V214" s="0" t="n">
        <f aca="false">B214+L214</f>
        <v>0</v>
      </c>
      <c r="W214" s="0" t="n">
        <f aca="false">C214+M214</f>
        <v>0</v>
      </c>
      <c r="X214" s="0" t="n">
        <f aca="false">D214+N214</f>
        <v>0</v>
      </c>
      <c r="Y214" s="0" t="n">
        <f aca="false">E214+O214</f>
        <v>0</v>
      </c>
      <c r="Z214" s="0" t="n">
        <f aca="false">F214+P214</f>
        <v>0</v>
      </c>
      <c r="AA214" s="0" t="n">
        <f aca="false">G214+Q214</f>
        <v>0</v>
      </c>
      <c r="AB214" s="0" t="n">
        <f aca="false">H214+R214</f>
        <v>0</v>
      </c>
      <c r="AC214" s="0" t="n">
        <f aca="false">I214+S214</f>
        <v>0</v>
      </c>
      <c r="AD214" s="0" t="n">
        <f aca="false">J214+T214</f>
        <v>0</v>
      </c>
      <c r="AE214" s="0" t="n">
        <f aca="false">K214+U214</f>
        <v>0</v>
      </c>
      <c r="AF214" s="0" t="n">
        <f aca="false">MIN(N(Debts!$E$5),V214)</f>
        <v>0</v>
      </c>
      <c r="AG214" s="0" t="n">
        <f aca="false">MIN(N(Debts!$E$6),W214)</f>
        <v>0</v>
      </c>
      <c r="AH214" s="0" t="n">
        <f aca="false">MIN(N(Debts!$E$7),X214)</f>
        <v>0</v>
      </c>
      <c r="AI214" s="0" t="n">
        <f aca="false">MIN(N(Debts!$E$8),Y214)</f>
        <v>0</v>
      </c>
      <c r="AJ214" s="0" t="n">
        <f aca="false">MIN(N(Debts!$E$9),Z214)</f>
        <v>0</v>
      </c>
      <c r="AK214" s="0" t="n">
        <f aca="false">MIN(N(Debts!$E$10),AA214)</f>
        <v>0</v>
      </c>
      <c r="AL214" s="0" t="n">
        <f aca="false">MIN(N(Debts!$E$11),AB214)</f>
        <v>0</v>
      </c>
      <c r="AM214" s="0" t="n">
        <f aca="false">MIN(N(Debts!$E$12),AC214)</f>
        <v>0</v>
      </c>
      <c r="AN214" s="0" t="n">
        <f aca="false">MIN(N(Debts!$E$13),AD214)</f>
        <v>0</v>
      </c>
      <c r="AO214" s="0" t="n">
        <f aca="false">MIN(N(Debts!$E$14),AE214)</f>
        <v>0</v>
      </c>
      <c r="AP214" s="0" t="n">
        <f aca="false">V214-AF214</f>
        <v>0</v>
      </c>
      <c r="AQ214" s="0" t="n">
        <f aca="false">W214-AG214</f>
        <v>0</v>
      </c>
      <c r="AR214" s="0" t="n">
        <f aca="false">X214-AH214</f>
        <v>0</v>
      </c>
      <c r="AS214" s="0" t="n">
        <f aca="false">Y214-AI214</f>
        <v>0</v>
      </c>
      <c r="AT214" s="0" t="n">
        <f aca="false">Z214-AJ214</f>
        <v>0</v>
      </c>
      <c r="AU214" s="0" t="n">
        <f aca="false">AA214-AK214</f>
        <v>0</v>
      </c>
      <c r="AV214" s="0" t="n">
        <f aca="false">AB214-AL214</f>
        <v>0</v>
      </c>
      <c r="AW214" s="0" t="n">
        <f aca="false">AC214-AM214</f>
        <v>0</v>
      </c>
      <c r="AX214" s="0" t="n">
        <f aca="false">AD214-AN214</f>
        <v>0</v>
      </c>
      <c r="AY214" s="0" t="n">
        <f aca="false">AE214-AO214</f>
        <v>0</v>
      </c>
      <c r="AZ214" s="0" t="n">
        <f aca="false">MAX(0,MIN(AP214,$BT214-SUMIF($AP$2:$AY$2,"&lt;"&amp;AP$2,$AP214:$AY214)))</f>
        <v>0</v>
      </c>
      <c r="BA214" s="0" t="n">
        <f aca="false">MAX(0,MIN(AQ214,$BT214-SUMIF($AP$2:$AY$2,"&lt;"&amp;AQ$2,$AP214:$AY214)))</f>
        <v>0</v>
      </c>
      <c r="BB214" s="0" t="n">
        <f aca="false">MAX(0,MIN(AR214,$BT214-SUMIF($AP$2:$AY$2,"&lt;"&amp;AR$2,$AP214:$AY214)))</f>
        <v>0</v>
      </c>
      <c r="BC214" s="0" t="n">
        <f aca="false">MAX(0,MIN(AS214,$BT214-SUMIF($AP$2:$AY$2,"&lt;"&amp;AS$2,$AP214:$AY214)))</f>
        <v>0</v>
      </c>
      <c r="BD214" s="0" t="n">
        <f aca="false">MAX(0,MIN(AT214,$BT214-SUMIF($AP$2:$AY$2,"&lt;"&amp;AT$2,$AP214:$AY214)))</f>
        <v>0</v>
      </c>
      <c r="BE214" s="0" t="n">
        <f aca="false">MAX(0,MIN(AU214,$BT214-SUMIF($AP$2:$AY$2,"&lt;"&amp;AU$2,$AP214:$AY214)))</f>
        <v>0</v>
      </c>
      <c r="BF214" s="0" t="n">
        <f aca="false">MAX(0,MIN(AV214,$BT214-SUMIF($AP$2:$AY$2,"&lt;"&amp;AV$2,$AP214:$AY214)))</f>
        <v>0</v>
      </c>
      <c r="BG214" s="0" t="n">
        <f aca="false">MAX(0,MIN(AW214,$BT214-SUMIF($AP$2:$AY$2,"&lt;"&amp;AW$2,$AP214:$AY214)))</f>
        <v>0</v>
      </c>
      <c r="BH214" s="0" t="n">
        <f aca="false">MAX(0,MIN(AX214,$BT214-SUMIF($AP$2:$AY$2,"&lt;"&amp;AX$2,$AP214:$AY214)))</f>
        <v>0</v>
      </c>
      <c r="BI214" s="0" t="n">
        <f aca="false">MAX(0,MIN(AY214,$BT214-SUMIF($AP$2:$AY$2,"&lt;"&amp;AY$2,$AP214:$AY214)))</f>
        <v>0</v>
      </c>
      <c r="BJ214" s="0" t="n">
        <f aca="false">ROUND(V214-AF214-AZ214,2)</f>
        <v>0</v>
      </c>
      <c r="BK214" s="0" t="n">
        <f aca="false">ROUND(W214-AG214-BA214,2)</f>
        <v>0</v>
      </c>
      <c r="BL214" s="0" t="n">
        <f aca="false">ROUND(X214-AH214-BB214,2)</f>
        <v>0</v>
      </c>
      <c r="BM214" s="0" t="n">
        <f aca="false">ROUND(Y214-AI214-BC214,2)</f>
        <v>0</v>
      </c>
      <c r="BN214" s="0" t="n">
        <f aca="false">ROUND(Z214-AJ214-BD214,2)</f>
        <v>0</v>
      </c>
      <c r="BO214" s="0" t="n">
        <f aca="false">ROUND(AA214-AK214-BE214,2)</f>
        <v>0</v>
      </c>
      <c r="BP214" s="0" t="n">
        <f aca="false">ROUND(AB214-AL214-BF214,2)</f>
        <v>0</v>
      </c>
      <c r="BQ214" s="0" t="n">
        <f aca="false">ROUND(AC214-AM214-BG214,2)</f>
        <v>0</v>
      </c>
      <c r="BR214" s="0" t="n">
        <f aca="false">ROUND(AD214-AN214-BH214,2)</f>
        <v>0</v>
      </c>
      <c r="BS214" s="0" t="n">
        <f aca="false">ROUND(AE214-AO214-BI214,2)</f>
        <v>0</v>
      </c>
      <c r="BT214" s="0" t="n">
        <f aca="false">MAX(0,Plan!$C$4-SUM(AF214:AO214))</f>
        <v>650</v>
      </c>
      <c r="BU214" s="0" t="n">
        <f aca="false">ROUND(SUM(BJ214:BS214),2)</f>
        <v>0</v>
      </c>
      <c r="BV214" s="0" t="n">
        <f aca="false">SUM(AF214:AO214)+SUM(AZ214:BI214)</f>
        <v>0</v>
      </c>
      <c r="BW214" s="0" t="n">
        <f aca="false">SUM(L214:U214)</f>
        <v>0</v>
      </c>
    </row>
    <row r="215" customFormat="false" ht="15" hidden="false" customHeight="false" outlineLevel="0" collapsed="false">
      <c r="A215" s="0" t="n">
        <v>210</v>
      </c>
      <c r="B215" s="0" t="n">
        <f aca="false">BJ214</f>
        <v>0</v>
      </c>
      <c r="C215" s="0" t="n">
        <f aca="false">BK214</f>
        <v>0</v>
      </c>
      <c r="D215" s="0" t="n">
        <f aca="false">BL214</f>
        <v>0</v>
      </c>
      <c r="E215" s="0" t="n">
        <f aca="false">BM214</f>
        <v>0</v>
      </c>
      <c r="F215" s="0" t="n">
        <f aca="false">BN214</f>
        <v>0</v>
      </c>
      <c r="G215" s="0" t="n">
        <f aca="false">BO214</f>
        <v>0</v>
      </c>
      <c r="H215" s="0" t="n">
        <f aca="false">BP214</f>
        <v>0</v>
      </c>
      <c r="I215" s="0" t="n">
        <f aca="false">BQ214</f>
        <v>0</v>
      </c>
      <c r="J215" s="0" t="n">
        <f aca="false">BR214</f>
        <v>0</v>
      </c>
      <c r="K215" s="0" t="n">
        <f aca="false">BS214</f>
        <v>0</v>
      </c>
      <c r="L215" s="0" t="n">
        <f aca="false">ROUND(B215*N(Debts!$D$5)/12,2)</f>
        <v>0</v>
      </c>
      <c r="M215" s="0" t="n">
        <f aca="false">ROUND(C215*N(Debts!$D$6)/12,2)</f>
        <v>0</v>
      </c>
      <c r="N215" s="0" t="n">
        <f aca="false">ROUND(D215*N(Debts!$D$7)/12,2)</f>
        <v>0</v>
      </c>
      <c r="O215" s="0" t="n">
        <f aca="false">ROUND(E215*N(Debts!$D$8)/12,2)</f>
        <v>0</v>
      </c>
      <c r="P215" s="0" t="n">
        <f aca="false">ROUND(F215*N(Debts!$D$9)/12,2)</f>
        <v>0</v>
      </c>
      <c r="Q215" s="0" t="n">
        <f aca="false">ROUND(G215*N(Debts!$D$10)/12,2)</f>
        <v>0</v>
      </c>
      <c r="R215" s="0" t="n">
        <f aca="false">ROUND(H215*N(Debts!$D$11)/12,2)</f>
        <v>0</v>
      </c>
      <c r="S215" s="0" t="n">
        <f aca="false">ROUND(I215*N(Debts!$D$12)/12,2)</f>
        <v>0</v>
      </c>
      <c r="T215" s="0" t="n">
        <f aca="false">ROUND(J215*N(Debts!$D$13)/12,2)</f>
        <v>0</v>
      </c>
      <c r="U215" s="0" t="n">
        <f aca="false">ROUND(K215*N(Debts!$D$14)/12,2)</f>
        <v>0</v>
      </c>
      <c r="V215" s="0" t="n">
        <f aca="false">B215+L215</f>
        <v>0</v>
      </c>
      <c r="W215" s="0" t="n">
        <f aca="false">C215+M215</f>
        <v>0</v>
      </c>
      <c r="X215" s="0" t="n">
        <f aca="false">D215+N215</f>
        <v>0</v>
      </c>
      <c r="Y215" s="0" t="n">
        <f aca="false">E215+O215</f>
        <v>0</v>
      </c>
      <c r="Z215" s="0" t="n">
        <f aca="false">F215+P215</f>
        <v>0</v>
      </c>
      <c r="AA215" s="0" t="n">
        <f aca="false">G215+Q215</f>
        <v>0</v>
      </c>
      <c r="AB215" s="0" t="n">
        <f aca="false">H215+R215</f>
        <v>0</v>
      </c>
      <c r="AC215" s="0" t="n">
        <f aca="false">I215+S215</f>
        <v>0</v>
      </c>
      <c r="AD215" s="0" t="n">
        <f aca="false">J215+T215</f>
        <v>0</v>
      </c>
      <c r="AE215" s="0" t="n">
        <f aca="false">K215+U215</f>
        <v>0</v>
      </c>
      <c r="AF215" s="0" t="n">
        <f aca="false">MIN(N(Debts!$E$5),V215)</f>
        <v>0</v>
      </c>
      <c r="AG215" s="0" t="n">
        <f aca="false">MIN(N(Debts!$E$6),W215)</f>
        <v>0</v>
      </c>
      <c r="AH215" s="0" t="n">
        <f aca="false">MIN(N(Debts!$E$7),X215)</f>
        <v>0</v>
      </c>
      <c r="AI215" s="0" t="n">
        <f aca="false">MIN(N(Debts!$E$8),Y215)</f>
        <v>0</v>
      </c>
      <c r="AJ215" s="0" t="n">
        <f aca="false">MIN(N(Debts!$E$9),Z215)</f>
        <v>0</v>
      </c>
      <c r="AK215" s="0" t="n">
        <f aca="false">MIN(N(Debts!$E$10),AA215)</f>
        <v>0</v>
      </c>
      <c r="AL215" s="0" t="n">
        <f aca="false">MIN(N(Debts!$E$11),AB215)</f>
        <v>0</v>
      </c>
      <c r="AM215" s="0" t="n">
        <f aca="false">MIN(N(Debts!$E$12),AC215)</f>
        <v>0</v>
      </c>
      <c r="AN215" s="0" t="n">
        <f aca="false">MIN(N(Debts!$E$13),AD215)</f>
        <v>0</v>
      </c>
      <c r="AO215" s="0" t="n">
        <f aca="false">MIN(N(Debts!$E$14),AE215)</f>
        <v>0</v>
      </c>
      <c r="AP215" s="0" t="n">
        <f aca="false">V215-AF215</f>
        <v>0</v>
      </c>
      <c r="AQ215" s="0" t="n">
        <f aca="false">W215-AG215</f>
        <v>0</v>
      </c>
      <c r="AR215" s="0" t="n">
        <f aca="false">X215-AH215</f>
        <v>0</v>
      </c>
      <c r="AS215" s="0" t="n">
        <f aca="false">Y215-AI215</f>
        <v>0</v>
      </c>
      <c r="AT215" s="0" t="n">
        <f aca="false">Z215-AJ215</f>
        <v>0</v>
      </c>
      <c r="AU215" s="0" t="n">
        <f aca="false">AA215-AK215</f>
        <v>0</v>
      </c>
      <c r="AV215" s="0" t="n">
        <f aca="false">AB215-AL215</f>
        <v>0</v>
      </c>
      <c r="AW215" s="0" t="n">
        <f aca="false">AC215-AM215</f>
        <v>0</v>
      </c>
      <c r="AX215" s="0" t="n">
        <f aca="false">AD215-AN215</f>
        <v>0</v>
      </c>
      <c r="AY215" s="0" t="n">
        <f aca="false">AE215-AO215</f>
        <v>0</v>
      </c>
      <c r="AZ215" s="0" t="n">
        <f aca="false">MAX(0,MIN(AP215,$BT215-SUMIF($AP$2:$AY$2,"&lt;"&amp;AP$2,$AP215:$AY215)))</f>
        <v>0</v>
      </c>
      <c r="BA215" s="0" t="n">
        <f aca="false">MAX(0,MIN(AQ215,$BT215-SUMIF($AP$2:$AY$2,"&lt;"&amp;AQ$2,$AP215:$AY215)))</f>
        <v>0</v>
      </c>
      <c r="BB215" s="0" t="n">
        <f aca="false">MAX(0,MIN(AR215,$BT215-SUMIF($AP$2:$AY$2,"&lt;"&amp;AR$2,$AP215:$AY215)))</f>
        <v>0</v>
      </c>
      <c r="BC215" s="0" t="n">
        <f aca="false">MAX(0,MIN(AS215,$BT215-SUMIF($AP$2:$AY$2,"&lt;"&amp;AS$2,$AP215:$AY215)))</f>
        <v>0</v>
      </c>
      <c r="BD215" s="0" t="n">
        <f aca="false">MAX(0,MIN(AT215,$BT215-SUMIF($AP$2:$AY$2,"&lt;"&amp;AT$2,$AP215:$AY215)))</f>
        <v>0</v>
      </c>
      <c r="BE215" s="0" t="n">
        <f aca="false">MAX(0,MIN(AU215,$BT215-SUMIF($AP$2:$AY$2,"&lt;"&amp;AU$2,$AP215:$AY215)))</f>
        <v>0</v>
      </c>
      <c r="BF215" s="0" t="n">
        <f aca="false">MAX(0,MIN(AV215,$BT215-SUMIF($AP$2:$AY$2,"&lt;"&amp;AV$2,$AP215:$AY215)))</f>
        <v>0</v>
      </c>
      <c r="BG215" s="0" t="n">
        <f aca="false">MAX(0,MIN(AW215,$BT215-SUMIF($AP$2:$AY$2,"&lt;"&amp;AW$2,$AP215:$AY215)))</f>
        <v>0</v>
      </c>
      <c r="BH215" s="0" t="n">
        <f aca="false">MAX(0,MIN(AX215,$BT215-SUMIF($AP$2:$AY$2,"&lt;"&amp;AX$2,$AP215:$AY215)))</f>
        <v>0</v>
      </c>
      <c r="BI215" s="0" t="n">
        <f aca="false">MAX(0,MIN(AY215,$BT215-SUMIF($AP$2:$AY$2,"&lt;"&amp;AY$2,$AP215:$AY215)))</f>
        <v>0</v>
      </c>
      <c r="BJ215" s="0" t="n">
        <f aca="false">ROUND(V215-AF215-AZ215,2)</f>
        <v>0</v>
      </c>
      <c r="BK215" s="0" t="n">
        <f aca="false">ROUND(W215-AG215-BA215,2)</f>
        <v>0</v>
      </c>
      <c r="BL215" s="0" t="n">
        <f aca="false">ROUND(X215-AH215-BB215,2)</f>
        <v>0</v>
      </c>
      <c r="BM215" s="0" t="n">
        <f aca="false">ROUND(Y215-AI215-BC215,2)</f>
        <v>0</v>
      </c>
      <c r="BN215" s="0" t="n">
        <f aca="false">ROUND(Z215-AJ215-BD215,2)</f>
        <v>0</v>
      </c>
      <c r="BO215" s="0" t="n">
        <f aca="false">ROUND(AA215-AK215-BE215,2)</f>
        <v>0</v>
      </c>
      <c r="BP215" s="0" t="n">
        <f aca="false">ROUND(AB215-AL215-BF215,2)</f>
        <v>0</v>
      </c>
      <c r="BQ215" s="0" t="n">
        <f aca="false">ROUND(AC215-AM215-BG215,2)</f>
        <v>0</v>
      </c>
      <c r="BR215" s="0" t="n">
        <f aca="false">ROUND(AD215-AN215-BH215,2)</f>
        <v>0</v>
      </c>
      <c r="BS215" s="0" t="n">
        <f aca="false">ROUND(AE215-AO215-BI215,2)</f>
        <v>0</v>
      </c>
      <c r="BT215" s="0" t="n">
        <f aca="false">MAX(0,Plan!$C$4-SUM(AF215:AO215))</f>
        <v>650</v>
      </c>
      <c r="BU215" s="0" t="n">
        <f aca="false">ROUND(SUM(BJ215:BS215),2)</f>
        <v>0</v>
      </c>
      <c r="BV215" s="0" t="n">
        <f aca="false">SUM(AF215:AO215)+SUM(AZ215:BI215)</f>
        <v>0</v>
      </c>
      <c r="BW215" s="0" t="n">
        <f aca="false">SUM(L215:U215)</f>
        <v>0</v>
      </c>
    </row>
    <row r="216" customFormat="false" ht="15" hidden="false" customHeight="false" outlineLevel="0" collapsed="false">
      <c r="A216" s="0" t="n">
        <v>211</v>
      </c>
      <c r="B216" s="0" t="n">
        <f aca="false">BJ215</f>
        <v>0</v>
      </c>
      <c r="C216" s="0" t="n">
        <f aca="false">BK215</f>
        <v>0</v>
      </c>
      <c r="D216" s="0" t="n">
        <f aca="false">BL215</f>
        <v>0</v>
      </c>
      <c r="E216" s="0" t="n">
        <f aca="false">BM215</f>
        <v>0</v>
      </c>
      <c r="F216" s="0" t="n">
        <f aca="false">BN215</f>
        <v>0</v>
      </c>
      <c r="G216" s="0" t="n">
        <f aca="false">BO215</f>
        <v>0</v>
      </c>
      <c r="H216" s="0" t="n">
        <f aca="false">BP215</f>
        <v>0</v>
      </c>
      <c r="I216" s="0" t="n">
        <f aca="false">BQ215</f>
        <v>0</v>
      </c>
      <c r="J216" s="0" t="n">
        <f aca="false">BR215</f>
        <v>0</v>
      </c>
      <c r="K216" s="0" t="n">
        <f aca="false">BS215</f>
        <v>0</v>
      </c>
      <c r="L216" s="0" t="n">
        <f aca="false">ROUND(B216*N(Debts!$D$5)/12,2)</f>
        <v>0</v>
      </c>
      <c r="M216" s="0" t="n">
        <f aca="false">ROUND(C216*N(Debts!$D$6)/12,2)</f>
        <v>0</v>
      </c>
      <c r="N216" s="0" t="n">
        <f aca="false">ROUND(D216*N(Debts!$D$7)/12,2)</f>
        <v>0</v>
      </c>
      <c r="O216" s="0" t="n">
        <f aca="false">ROUND(E216*N(Debts!$D$8)/12,2)</f>
        <v>0</v>
      </c>
      <c r="P216" s="0" t="n">
        <f aca="false">ROUND(F216*N(Debts!$D$9)/12,2)</f>
        <v>0</v>
      </c>
      <c r="Q216" s="0" t="n">
        <f aca="false">ROUND(G216*N(Debts!$D$10)/12,2)</f>
        <v>0</v>
      </c>
      <c r="R216" s="0" t="n">
        <f aca="false">ROUND(H216*N(Debts!$D$11)/12,2)</f>
        <v>0</v>
      </c>
      <c r="S216" s="0" t="n">
        <f aca="false">ROUND(I216*N(Debts!$D$12)/12,2)</f>
        <v>0</v>
      </c>
      <c r="T216" s="0" t="n">
        <f aca="false">ROUND(J216*N(Debts!$D$13)/12,2)</f>
        <v>0</v>
      </c>
      <c r="U216" s="0" t="n">
        <f aca="false">ROUND(K216*N(Debts!$D$14)/12,2)</f>
        <v>0</v>
      </c>
      <c r="V216" s="0" t="n">
        <f aca="false">B216+L216</f>
        <v>0</v>
      </c>
      <c r="W216" s="0" t="n">
        <f aca="false">C216+M216</f>
        <v>0</v>
      </c>
      <c r="X216" s="0" t="n">
        <f aca="false">D216+N216</f>
        <v>0</v>
      </c>
      <c r="Y216" s="0" t="n">
        <f aca="false">E216+O216</f>
        <v>0</v>
      </c>
      <c r="Z216" s="0" t="n">
        <f aca="false">F216+P216</f>
        <v>0</v>
      </c>
      <c r="AA216" s="0" t="n">
        <f aca="false">G216+Q216</f>
        <v>0</v>
      </c>
      <c r="AB216" s="0" t="n">
        <f aca="false">H216+R216</f>
        <v>0</v>
      </c>
      <c r="AC216" s="0" t="n">
        <f aca="false">I216+S216</f>
        <v>0</v>
      </c>
      <c r="AD216" s="0" t="n">
        <f aca="false">J216+T216</f>
        <v>0</v>
      </c>
      <c r="AE216" s="0" t="n">
        <f aca="false">K216+U216</f>
        <v>0</v>
      </c>
      <c r="AF216" s="0" t="n">
        <f aca="false">MIN(N(Debts!$E$5),V216)</f>
        <v>0</v>
      </c>
      <c r="AG216" s="0" t="n">
        <f aca="false">MIN(N(Debts!$E$6),W216)</f>
        <v>0</v>
      </c>
      <c r="AH216" s="0" t="n">
        <f aca="false">MIN(N(Debts!$E$7),X216)</f>
        <v>0</v>
      </c>
      <c r="AI216" s="0" t="n">
        <f aca="false">MIN(N(Debts!$E$8),Y216)</f>
        <v>0</v>
      </c>
      <c r="AJ216" s="0" t="n">
        <f aca="false">MIN(N(Debts!$E$9),Z216)</f>
        <v>0</v>
      </c>
      <c r="AK216" s="0" t="n">
        <f aca="false">MIN(N(Debts!$E$10),AA216)</f>
        <v>0</v>
      </c>
      <c r="AL216" s="0" t="n">
        <f aca="false">MIN(N(Debts!$E$11),AB216)</f>
        <v>0</v>
      </c>
      <c r="AM216" s="0" t="n">
        <f aca="false">MIN(N(Debts!$E$12),AC216)</f>
        <v>0</v>
      </c>
      <c r="AN216" s="0" t="n">
        <f aca="false">MIN(N(Debts!$E$13),AD216)</f>
        <v>0</v>
      </c>
      <c r="AO216" s="0" t="n">
        <f aca="false">MIN(N(Debts!$E$14),AE216)</f>
        <v>0</v>
      </c>
      <c r="AP216" s="0" t="n">
        <f aca="false">V216-AF216</f>
        <v>0</v>
      </c>
      <c r="AQ216" s="0" t="n">
        <f aca="false">W216-AG216</f>
        <v>0</v>
      </c>
      <c r="AR216" s="0" t="n">
        <f aca="false">X216-AH216</f>
        <v>0</v>
      </c>
      <c r="AS216" s="0" t="n">
        <f aca="false">Y216-AI216</f>
        <v>0</v>
      </c>
      <c r="AT216" s="0" t="n">
        <f aca="false">Z216-AJ216</f>
        <v>0</v>
      </c>
      <c r="AU216" s="0" t="n">
        <f aca="false">AA216-AK216</f>
        <v>0</v>
      </c>
      <c r="AV216" s="0" t="n">
        <f aca="false">AB216-AL216</f>
        <v>0</v>
      </c>
      <c r="AW216" s="0" t="n">
        <f aca="false">AC216-AM216</f>
        <v>0</v>
      </c>
      <c r="AX216" s="0" t="n">
        <f aca="false">AD216-AN216</f>
        <v>0</v>
      </c>
      <c r="AY216" s="0" t="n">
        <f aca="false">AE216-AO216</f>
        <v>0</v>
      </c>
      <c r="AZ216" s="0" t="n">
        <f aca="false">MAX(0,MIN(AP216,$BT216-SUMIF($AP$2:$AY$2,"&lt;"&amp;AP$2,$AP216:$AY216)))</f>
        <v>0</v>
      </c>
      <c r="BA216" s="0" t="n">
        <f aca="false">MAX(0,MIN(AQ216,$BT216-SUMIF($AP$2:$AY$2,"&lt;"&amp;AQ$2,$AP216:$AY216)))</f>
        <v>0</v>
      </c>
      <c r="BB216" s="0" t="n">
        <f aca="false">MAX(0,MIN(AR216,$BT216-SUMIF($AP$2:$AY$2,"&lt;"&amp;AR$2,$AP216:$AY216)))</f>
        <v>0</v>
      </c>
      <c r="BC216" s="0" t="n">
        <f aca="false">MAX(0,MIN(AS216,$BT216-SUMIF($AP$2:$AY$2,"&lt;"&amp;AS$2,$AP216:$AY216)))</f>
        <v>0</v>
      </c>
      <c r="BD216" s="0" t="n">
        <f aca="false">MAX(0,MIN(AT216,$BT216-SUMIF($AP$2:$AY$2,"&lt;"&amp;AT$2,$AP216:$AY216)))</f>
        <v>0</v>
      </c>
      <c r="BE216" s="0" t="n">
        <f aca="false">MAX(0,MIN(AU216,$BT216-SUMIF($AP$2:$AY$2,"&lt;"&amp;AU$2,$AP216:$AY216)))</f>
        <v>0</v>
      </c>
      <c r="BF216" s="0" t="n">
        <f aca="false">MAX(0,MIN(AV216,$BT216-SUMIF($AP$2:$AY$2,"&lt;"&amp;AV$2,$AP216:$AY216)))</f>
        <v>0</v>
      </c>
      <c r="BG216" s="0" t="n">
        <f aca="false">MAX(0,MIN(AW216,$BT216-SUMIF($AP$2:$AY$2,"&lt;"&amp;AW$2,$AP216:$AY216)))</f>
        <v>0</v>
      </c>
      <c r="BH216" s="0" t="n">
        <f aca="false">MAX(0,MIN(AX216,$BT216-SUMIF($AP$2:$AY$2,"&lt;"&amp;AX$2,$AP216:$AY216)))</f>
        <v>0</v>
      </c>
      <c r="BI216" s="0" t="n">
        <f aca="false">MAX(0,MIN(AY216,$BT216-SUMIF($AP$2:$AY$2,"&lt;"&amp;AY$2,$AP216:$AY216)))</f>
        <v>0</v>
      </c>
      <c r="BJ216" s="0" t="n">
        <f aca="false">ROUND(V216-AF216-AZ216,2)</f>
        <v>0</v>
      </c>
      <c r="BK216" s="0" t="n">
        <f aca="false">ROUND(W216-AG216-BA216,2)</f>
        <v>0</v>
      </c>
      <c r="BL216" s="0" t="n">
        <f aca="false">ROUND(X216-AH216-BB216,2)</f>
        <v>0</v>
      </c>
      <c r="BM216" s="0" t="n">
        <f aca="false">ROUND(Y216-AI216-BC216,2)</f>
        <v>0</v>
      </c>
      <c r="BN216" s="0" t="n">
        <f aca="false">ROUND(Z216-AJ216-BD216,2)</f>
        <v>0</v>
      </c>
      <c r="BO216" s="0" t="n">
        <f aca="false">ROUND(AA216-AK216-BE216,2)</f>
        <v>0</v>
      </c>
      <c r="BP216" s="0" t="n">
        <f aca="false">ROUND(AB216-AL216-BF216,2)</f>
        <v>0</v>
      </c>
      <c r="BQ216" s="0" t="n">
        <f aca="false">ROUND(AC216-AM216-BG216,2)</f>
        <v>0</v>
      </c>
      <c r="BR216" s="0" t="n">
        <f aca="false">ROUND(AD216-AN216-BH216,2)</f>
        <v>0</v>
      </c>
      <c r="BS216" s="0" t="n">
        <f aca="false">ROUND(AE216-AO216-BI216,2)</f>
        <v>0</v>
      </c>
      <c r="BT216" s="0" t="n">
        <f aca="false">MAX(0,Plan!$C$4-SUM(AF216:AO216))</f>
        <v>650</v>
      </c>
      <c r="BU216" s="0" t="n">
        <f aca="false">ROUND(SUM(BJ216:BS216),2)</f>
        <v>0</v>
      </c>
      <c r="BV216" s="0" t="n">
        <f aca="false">SUM(AF216:AO216)+SUM(AZ216:BI216)</f>
        <v>0</v>
      </c>
      <c r="BW216" s="0" t="n">
        <f aca="false">SUM(L216:U216)</f>
        <v>0</v>
      </c>
    </row>
    <row r="217" customFormat="false" ht="15" hidden="false" customHeight="false" outlineLevel="0" collapsed="false">
      <c r="A217" s="0" t="n">
        <v>212</v>
      </c>
      <c r="B217" s="0" t="n">
        <f aca="false">BJ216</f>
        <v>0</v>
      </c>
      <c r="C217" s="0" t="n">
        <f aca="false">BK216</f>
        <v>0</v>
      </c>
      <c r="D217" s="0" t="n">
        <f aca="false">BL216</f>
        <v>0</v>
      </c>
      <c r="E217" s="0" t="n">
        <f aca="false">BM216</f>
        <v>0</v>
      </c>
      <c r="F217" s="0" t="n">
        <f aca="false">BN216</f>
        <v>0</v>
      </c>
      <c r="G217" s="0" t="n">
        <f aca="false">BO216</f>
        <v>0</v>
      </c>
      <c r="H217" s="0" t="n">
        <f aca="false">BP216</f>
        <v>0</v>
      </c>
      <c r="I217" s="0" t="n">
        <f aca="false">BQ216</f>
        <v>0</v>
      </c>
      <c r="J217" s="0" t="n">
        <f aca="false">BR216</f>
        <v>0</v>
      </c>
      <c r="K217" s="0" t="n">
        <f aca="false">BS216</f>
        <v>0</v>
      </c>
      <c r="L217" s="0" t="n">
        <f aca="false">ROUND(B217*N(Debts!$D$5)/12,2)</f>
        <v>0</v>
      </c>
      <c r="M217" s="0" t="n">
        <f aca="false">ROUND(C217*N(Debts!$D$6)/12,2)</f>
        <v>0</v>
      </c>
      <c r="N217" s="0" t="n">
        <f aca="false">ROUND(D217*N(Debts!$D$7)/12,2)</f>
        <v>0</v>
      </c>
      <c r="O217" s="0" t="n">
        <f aca="false">ROUND(E217*N(Debts!$D$8)/12,2)</f>
        <v>0</v>
      </c>
      <c r="P217" s="0" t="n">
        <f aca="false">ROUND(F217*N(Debts!$D$9)/12,2)</f>
        <v>0</v>
      </c>
      <c r="Q217" s="0" t="n">
        <f aca="false">ROUND(G217*N(Debts!$D$10)/12,2)</f>
        <v>0</v>
      </c>
      <c r="R217" s="0" t="n">
        <f aca="false">ROUND(H217*N(Debts!$D$11)/12,2)</f>
        <v>0</v>
      </c>
      <c r="S217" s="0" t="n">
        <f aca="false">ROUND(I217*N(Debts!$D$12)/12,2)</f>
        <v>0</v>
      </c>
      <c r="T217" s="0" t="n">
        <f aca="false">ROUND(J217*N(Debts!$D$13)/12,2)</f>
        <v>0</v>
      </c>
      <c r="U217" s="0" t="n">
        <f aca="false">ROUND(K217*N(Debts!$D$14)/12,2)</f>
        <v>0</v>
      </c>
      <c r="V217" s="0" t="n">
        <f aca="false">B217+L217</f>
        <v>0</v>
      </c>
      <c r="W217" s="0" t="n">
        <f aca="false">C217+M217</f>
        <v>0</v>
      </c>
      <c r="X217" s="0" t="n">
        <f aca="false">D217+N217</f>
        <v>0</v>
      </c>
      <c r="Y217" s="0" t="n">
        <f aca="false">E217+O217</f>
        <v>0</v>
      </c>
      <c r="Z217" s="0" t="n">
        <f aca="false">F217+P217</f>
        <v>0</v>
      </c>
      <c r="AA217" s="0" t="n">
        <f aca="false">G217+Q217</f>
        <v>0</v>
      </c>
      <c r="AB217" s="0" t="n">
        <f aca="false">H217+R217</f>
        <v>0</v>
      </c>
      <c r="AC217" s="0" t="n">
        <f aca="false">I217+S217</f>
        <v>0</v>
      </c>
      <c r="AD217" s="0" t="n">
        <f aca="false">J217+T217</f>
        <v>0</v>
      </c>
      <c r="AE217" s="0" t="n">
        <f aca="false">K217+U217</f>
        <v>0</v>
      </c>
      <c r="AF217" s="0" t="n">
        <f aca="false">MIN(N(Debts!$E$5),V217)</f>
        <v>0</v>
      </c>
      <c r="AG217" s="0" t="n">
        <f aca="false">MIN(N(Debts!$E$6),W217)</f>
        <v>0</v>
      </c>
      <c r="AH217" s="0" t="n">
        <f aca="false">MIN(N(Debts!$E$7),X217)</f>
        <v>0</v>
      </c>
      <c r="AI217" s="0" t="n">
        <f aca="false">MIN(N(Debts!$E$8),Y217)</f>
        <v>0</v>
      </c>
      <c r="AJ217" s="0" t="n">
        <f aca="false">MIN(N(Debts!$E$9),Z217)</f>
        <v>0</v>
      </c>
      <c r="AK217" s="0" t="n">
        <f aca="false">MIN(N(Debts!$E$10),AA217)</f>
        <v>0</v>
      </c>
      <c r="AL217" s="0" t="n">
        <f aca="false">MIN(N(Debts!$E$11),AB217)</f>
        <v>0</v>
      </c>
      <c r="AM217" s="0" t="n">
        <f aca="false">MIN(N(Debts!$E$12),AC217)</f>
        <v>0</v>
      </c>
      <c r="AN217" s="0" t="n">
        <f aca="false">MIN(N(Debts!$E$13),AD217)</f>
        <v>0</v>
      </c>
      <c r="AO217" s="0" t="n">
        <f aca="false">MIN(N(Debts!$E$14),AE217)</f>
        <v>0</v>
      </c>
      <c r="AP217" s="0" t="n">
        <f aca="false">V217-AF217</f>
        <v>0</v>
      </c>
      <c r="AQ217" s="0" t="n">
        <f aca="false">W217-AG217</f>
        <v>0</v>
      </c>
      <c r="AR217" s="0" t="n">
        <f aca="false">X217-AH217</f>
        <v>0</v>
      </c>
      <c r="AS217" s="0" t="n">
        <f aca="false">Y217-AI217</f>
        <v>0</v>
      </c>
      <c r="AT217" s="0" t="n">
        <f aca="false">Z217-AJ217</f>
        <v>0</v>
      </c>
      <c r="AU217" s="0" t="n">
        <f aca="false">AA217-AK217</f>
        <v>0</v>
      </c>
      <c r="AV217" s="0" t="n">
        <f aca="false">AB217-AL217</f>
        <v>0</v>
      </c>
      <c r="AW217" s="0" t="n">
        <f aca="false">AC217-AM217</f>
        <v>0</v>
      </c>
      <c r="AX217" s="0" t="n">
        <f aca="false">AD217-AN217</f>
        <v>0</v>
      </c>
      <c r="AY217" s="0" t="n">
        <f aca="false">AE217-AO217</f>
        <v>0</v>
      </c>
      <c r="AZ217" s="0" t="n">
        <f aca="false">MAX(0,MIN(AP217,$BT217-SUMIF($AP$2:$AY$2,"&lt;"&amp;AP$2,$AP217:$AY217)))</f>
        <v>0</v>
      </c>
      <c r="BA217" s="0" t="n">
        <f aca="false">MAX(0,MIN(AQ217,$BT217-SUMIF($AP$2:$AY$2,"&lt;"&amp;AQ$2,$AP217:$AY217)))</f>
        <v>0</v>
      </c>
      <c r="BB217" s="0" t="n">
        <f aca="false">MAX(0,MIN(AR217,$BT217-SUMIF($AP$2:$AY$2,"&lt;"&amp;AR$2,$AP217:$AY217)))</f>
        <v>0</v>
      </c>
      <c r="BC217" s="0" t="n">
        <f aca="false">MAX(0,MIN(AS217,$BT217-SUMIF($AP$2:$AY$2,"&lt;"&amp;AS$2,$AP217:$AY217)))</f>
        <v>0</v>
      </c>
      <c r="BD217" s="0" t="n">
        <f aca="false">MAX(0,MIN(AT217,$BT217-SUMIF($AP$2:$AY$2,"&lt;"&amp;AT$2,$AP217:$AY217)))</f>
        <v>0</v>
      </c>
      <c r="BE217" s="0" t="n">
        <f aca="false">MAX(0,MIN(AU217,$BT217-SUMIF($AP$2:$AY$2,"&lt;"&amp;AU$2,$AP217:$AY217)))</f>
        <v>0</v>
      </c>
      <c r="BF217" s="0" t="n">
        <f aca="false">MAX(0,MIN(AV217,$BT217-SUMIF($AP$2:$AY$2,"&lt;"&amp;AV$2,$AP217:$AY217)))</f>
        <v>0</v>
      </c>
      <c r="BG217" s="0" t="n">
        <f aca="false">MAX(0,MIN(AW217,$BT217-SUMIF($AP$2:$AY$2,"&lt;"&amp;AW$2,$AP217:$AY217)))</f>
        <v>0</v>
      </c>
      <c r="BH217" s="0" t="n">
        <f aca="false">MAX(0,MIN(AX217,$BT217-SUMIF($AP$2:$AY$2,"&lt;"&amp;AX$2,$AP217:$AY217)))</f>
        <v>0</v>
      </c>
      <c r="BI217" s="0" t="n">
        <f aca="false">MAX(0,MIN(AY217,$BT217-SUMIF($AP$2:$AY$2,"&lt;"&amp;AY$2,$AP217:$AY217)))</f>
        <v>0</v>
      </c>
      <c r="BJ217" s="0" t="n">
        <f aca="false">ROUND(V217-AF217-AZ217,2)</f>
        <v>0</v>
      </c>
      <c r="BK217" s="0" t="n">
        <f aca="false">ROUND(W217-AG217-BA217,2)</f>
        <v>0</v>
      </c>
      <c r="BL217" s="0" t="n">
        <f aca="false">ROUND(X217-AH217-BB217,2)</f>
        <v>0</v>
      </c>
      <c r="BM217" s="0" t="n">
        <f aca="false">ROUND(Y217-AI217-BC217,2)</f>
        <v>0</v>
      </c>
      <c r="BN217" s="0" t="n">
        <f aca="false">ROUND(Z217-AJ217-BD217,2)</f>
        <v>0</v>
      </c>
      <c r="BO217" s="0" t="n">
        <f aca="false">ROUND(AA217-AK217-BE217,2)</f>
        <v>0</v>
      </c>
      <c r="BP217" s="0" t="n">
        <f aca="false">ROUND(AB217-AL217-BF217,2)</f>
        <v>0</v>
      </c>
      <c r="BQ217" s="0" t="n">
        <f aca="false">ROUND(AC217-AM217-BG217,2)</f>
        <v>0</v>
      </c>
      <c r="BR217" s="0" t="n">
        <f aca="false">ROUND(AD217-AN217-BH217,2)</f>
        <v>0</v>
      </c>
      <c r="BS217" s="0" t="n">
        <f aca="false">ROUND(AE217-AO217-BI217,2)</f>
        <v>0</v>
      </c>
      <c r="BT217" s="0" t="n">
        <f aca="false">MAX(0,Plan!$C$4-SUM(AF217:AO217))</f>
        <v>650</v>
      </c>
      <c r="BU217" s="0" t="n">
        <f aca="false">ROUND(SUM(BJ217:BS217),2)</f>
        <v>0</v>
      </c>
      <c r="BV217" s="0" t="n">
        <f aca="false">SUM(AF217:AO217)+SUM(AZ217:BI217)</f>
        <v>0</v>
      </c>
      <c r="BW217" s="0" t="n">
        <f aca="false">SUM(L217:U217)</f>
        <v>0</v>
      </c>
    </row>
    <row r="218" customFormat="false" ht="15" hidden="false" customHeight="false" outlineLevel="0" collapsed="false">
      <c r="A218" s="0" t="n">
        <v>213</v>
      </c>
      <c r="B218" s="0" t="n">
        <f aca="false">BJ217</f>
        <v>0</v>
      </c>
      <c r="C218" s="0" t="n">
        <f aca="false">BK217</f>
        <v>0</v>
      </c>
      <c r="D218" s="0" t="n">
        <f aca="false">BL217</f>
        <v>0</v>
      </c>
      <c r="E218" s="0" t="n">
        <f aca="false">BM217</f>
        <v>0</v>
      </c>
      <c r="F218" s="0" t="n">
        <f aca="false">BN217</f>
        <v>0</v>
      </c>
      <c r="G218" s="0" t="n">
        <f aca="false">BO217</f>
        <v>0</v>
      </c>
      <c r="H218" s="0" t="n">
        <f aca="false">BP217</f>
        <v>0</v>
      </c>
      <c r="I218" s="0" t="n">
        <f aca="false">BQ217</f>
        <v>0</v>
      </c>
      <c r="J218" s="0" t="n">
        <f aca="false">BR217</f>
        <v>0</v>
      </c>
      <c r="K218" s="0" t="n">
        <f aca="false">BS217</f>
        <v>0</v>
      </c>
      <c r="L218" s="0" t="n">
        <f aca="false">ROUND(B218*N(Debts!$D$5)/12,2)</f>
        <v>0</v>
      </c>
      <c r="M218" s="0" t="n">
        <f aca="false">ROUND(C218*N(Debts!$D$6)/12,2)</f>
        <v>0</v>
      </c>
      <c r="N218" s="0" t="n">
        <f aca="false">ROUND(D218*N(Debts!$D$7)/12,2)</f>
        <v>0</v>
      </c>
      <c r="O218" s="0" t="n">
        <f aca="false">ROUND(E218*N(Debts!$D$8)/12,2)</f>
        <v>0</v>
      </c>
      <c r="P218" s="0" t="n">
        <f aca="false">ROUND(F218*N(Debts!$D$9)/12,2)</f>
        <v>0</v>
      </c>
      <c r="Q218" s="0" t="n">
        <f aca="false">ROUND(G218*N(Debts!$D$10)/12,2)</f>
        <v>0</v>
      </c>
      <c r="R218" s="0" t="n">
        <f aca="false">ROUND(H218*N(Debts!$D$11)/12,2)</f>
        <v>0</v>
      </c>
      <c r="S218" s="0" t="n">
        <f aca="false">ROUND(I218*N(Debts!$D$12)/12,2)</f>
        <v>0</v>
      </c>
      <c r="T218" s="0" t="n">
        <f aca="false">ROUND(J218*N(Debts!$D$13)/12,2)</f>
        <v>0</v>
      </c>
      <c r="U218" s="0" t="n">
        <f aca="false">ROUND(K218*N(Debts!$D$14)/12,2)</f>
        <v>0</v>
      </c>
      <c r="V218" s="0" t="n">
        <f aca="false">B218+L218</f>
        <v>0</v>
      </c>
      <c r="W218" s="0" t="n">
        <f aca="false">C218+M218</f>
        <v>0</v>
      </c>
      <c r="X218" s="0" t="n">
        <f aca="false">D218+N218</f>
        <v>0</v>
      </c>
      <c r="Y218" s="0" t="n">
        <f aca="false">E218+O218</f>
        <v>0</v>
      </c>
      <c r="Z218" s="0" t="n">
        <f aca="false">F218+P218</f>
        <v>0</v>
      </c>
      <c r="AA218" s="0" t="n">
        <f aca="false">G218+Q218</f>
        <v>0</v>
      </c>
      <c r="AB218" s="0" t="n">
        <f aca="false">H218+R218</f>
        <v>0</v>
      </c>
      <c r="AC218" s="0" t="n">
        <f aca="false">I218+S218</f>
        <v>0</v>
      </c>
      <c r="AD218" s="0" t="n">
        <f aca="false">J218+T218</f>
        <v>0</v>
      </c>
      <c r="AE218" s="0" t="n">
        <f aca="false">K218+U218</f>
        <v>0</v>
      </c>
      <c r="AF218" s="0" t="n">
        <f aca="false">MIN(N(Debts!$E$5),V218)</f>
        <v>0</v>
      </c>
      <c r="AG218" s="0" t="n">
        <f aca="false">MIN(N(Debts!$E$6),W218)</f>
        <v>0</v>
      </c>
      <c r="AH218" s="0" t="n">
        <f aca="false">MIN(N(Debts!$E$7),X218)</f>
        <v>0</v>
      </c>
      <c r="AI218" s="0" t="n">
        <f aca="false">MIN(N(Debts!$E$8),Y218)</f>
        <v>0</v>
      </c>
      <c r="AJ218" s="0" t="n">
        <f aca="false">MIN(N(Debts!$E$9),Z218)</f>
        <v>0</v>
      </c>
      <c r="AK218" s="0" t="n">
        <f aca="false">MIN(N(Debts!$E$10),AA218)</f>
        <v>0</v>
      </c>
      <c r="AL218" s="0" t="n">
        <f aca="false">MIN(N(Debts!$E$11),AB218)</f>
        <v>0</v>
      </c>
      <c r="AM218" s="0" t="n">
        <f aca="false">MIN(N(Debts!$E$12),AC218)</f>
        <v>0</v>
      </c>
      <c r="AN218" s="0" t="n">
        <f aca="false">MIN(N(Debts!$E$13),AD218)</f>
        <v>0</v>
      </c>
      <c r="AO218" s="0" t="n">
        <f aca="false">MIN(N(Debts!$E$14),AE218)</f>
        <v>0</v>
      </c>
      <c r="AP218" s="0" t="n">
        <f aca="false">V218-AF218</f>
        <v>0</v>
      </c>
      <c r="AQ218" s="0" t="n">
        <f aca="false">W218-AG218</f>
        <v>0</v>
      </c>
      <c r="AR218" s="0" t="n">
        <f aca="false">X218-AH218</f>
        <v>0</v>
      </c>
      <c r="AS218" s="0" t="n">
        <f aca="false">Y218-AI218</f>
        <v>0</v>
      </c>
      <c r="AT218" s="0" t="n">
        <f aca="false">Z218-AJ218</f>
        <v>0</v>
      </c>
      <c r="AU218" s="0" t="n">
        <f aca="false">AA218-AK218</f>
        <v>0</v>
      </c>
      <c r="AV218" s="0" t="n">
        <f aca="false">AB218-AL218</f>
        <v>0</v>
      </c>
      <c r="AW218" s="0" t="n">
        <f aca="false">AC218-AM218</f>
        <v>0</v>
      </c>
      <c r="AX218" s="0" t="n">
        <f aca="false">AD218-AN218</f>
        <v>0</v>
      </c>
      <c r="AY218" s="0" t="n">
        <f aca="false">AE218-AO218</f>
        <v>0</v>
      </c>
      <c r="AZ218" s="0" t="n">
        <f aca="false">MAX(0,MIN(AP218,$BT218-SUMIF($AP$2:$AY$2,"&lt;"&amp;AP$2,$AP218:$AY218)))</f>
        <v>0</v>
      </c>
      <c r="BA218" s="0" t="n">
        <f aca="false">MAX(0,MIN(AQ218,$BT218-SUMIF($AP$2:$AY$2,"&lt;"&amp;AQ$2,$AP218:$AY218)))</f>
        <v>0</v>
      </c>
      <c r="BB218" s="0" t="n">
        <f aca="false">MAX(0,MIN(AR218,$BT218-SUMIF($AP$2:$AY$2,"&lt;"&amp;AR$2,$AP218:$AY218)))</f>
        <v>0</v>
      </c>
      <c r="BC218" s="0" t="n">
        <f aca="false">MAX(0,MIN(AS218,$BT218-SUMIF($AP$2:$AY$2,"&lt;"&amp;AS$2,$AP218:$AY218)))</f>
        <v>0</v>
      </c>
      <c r="BD218" s="0" t="n">
        <f aca="false">MAX(0,MIN(AT218,$BT218-SUMIF($AP$2:$AY$2,"&lt;"&amp;AT$2,$AP218:$AY218)))</f>
        <v>0</v>
      </c>
      <c r="BE218" s="0" t="n">
        <f aca="false">MAX(0,MIN(AU218,$BT218-SUMIF($AP$2:$AY$2,"&lt;"&amp;AU$2,$AP218:$AY218)))</f>
        <v>0</v>
      </c>
      <c r="BF218" s="0" t="n">
        <f aca="false">MAX(0,MIN(AV218,$BT218-SUMIF($AP$2:$AY$2,"&lt;"&amp;AV$2,$AP218:$AY218)))</f>
        <v>0</v>
      </c>
      <c r="BG218" s="0" t="n">
        <f aca="false">MAX(0,MIN(AW218,$BT218-SUMIF($AP$2:$AY$2,"&lt;"&amp;AW$2,$AP218:$AY218)))</f>
        <v>0</v>
      </c>
      <c r="BH218" s="0" t="n">
        <f aca="false">MAX(0,MIN(AX218,$BT218-SUMIF($AP$2:$AY$2,"&lt;"&amp;AX$2,$AP218:$AY218)))</f>
        <v>0</v>
      </c>
      <c r="BI218" s="0" t="n">
        <f aca="false">MAX(0,MIN(AY218,$BT218-SUMIF($AP$2:$AY$2,"&lt;"&amp;AY$2,$AP218:$AY218)))</f>
        <v>0</v>
      </c>
      <c r="BJ218" s="0" t="n">
        <f aca="false">ROUND(V218-AF218-AZ218,2)</f>
        <v>0</v>
      </c>
      <c r="BK218" s="0" t="n">
        <f aca="false">ROUND(W218-AG218-BA218,2)</f>
        <v>0</v>
      </c>
      <c r="BL218" s="0" t="n">
        <f aca="false">ROUND(X218-AH218-BB218,2)</f>
        <v>0</v>
      </c>
      <c r="BM218" s="0" t="n">
        <f aca="false">ROUND(Y218-AI218-BC218,2)</f>
        <v>0</v>
      </c>
      <c r="BN218" s="0" t="n">
        <f aca="false">ROUND(Z218-AJ218-BD218,2)</f>
        <v>0</v>
      </c>
      <c r="BO218" s="0" t="n">
        <f aca="false">ROUND(AA218-AK218-BE218,2)</f>
        <v>0</v>
      </c>
      <c r="BP218" s="0" t="n">
        <f aca="false">ROUND(AB218-AL218-BF218,2)</f>
        <v>0</v>
      </c>
      <c r="BQ218" s="0" t="n">
        <f aca="false">ROUND(AC218-AM218-BG218,2)</f>
        <v>0</v>
      </c>
      <c r="BR218" s="0" t="n">
        <f aca="false">ROUND(AD218-AN218-BH218,2)</f>
        <v>0</v>
      </c>
      <c r="BS218" s="0" t="n">
        <f aca="false">ROUND(AE218-AO218-BI218,2)</f>
        <v>0</v>
      </c>
      <c r="BT218" s="0" t="n">
        <f aca="false">MAX(0,Plan!$C$4-SUM(AF218:AO218))</f>
        <v>650</v>
      </c>
      <c r="BU218" s="0" t="n">
        <f aca="false">ROUND(SUM(BJ218:BS218),2)</f>
        <v>0</v>
      </c>
      <c r="BV218" s="0" t="n">
        <f aca="false">SUM(AF218:AO218)+SUM(AZ218:BI218)</f>
        <v>0</v>
      </c>
      <c r="BW218" s="0" t="n">
        <f aca="false">SUM(L218:U218)</f>
        <v>0</v>
      </c>
    </row>
    <row r="219" customFormat="false" ht="15" hidden="false" customHeight="false" outlineLevel="0" collapsed="false">
      <c r="A219" s="0" t="n">
        <v>214</v>
      </c>
      <c r="B219" s="0" t="n">
        <f aca="false">BJ218</f>
        <v>0</v>
      </c>
      <c r="C219" s="0" t="n">
        <f aca="false">BK218</f>
        <v>0</v>
      </c>
      <c r="D219" s="0" t="n">
        <f aca="false">BL218</f>
        <v>0</v>
      </c>
      <c r="E219" s="0" t="n">
        <f aca="false">BM218</f>
        <v>0</v>
      </c>
      <c r="F219" s="0" t="n">
        <f aca="false">BN218</f>
        <v>0</v>
      </c>
      <c r="G219" s="0" t="n">
        <f aca="false">BO218</f>
        <v>0</v>
      </c>
      <c r="H219" s="0" t="n">
        <f aca="false">BP218</f>
        <v>0</v>
      </c>
      <c r="I219" s="0" t="n">
        <f aca="false">BQ218</f>
        <v>0</v>
      </c>
      <c r="J219" s="0" t="n">
        <f aca="false">BR218</f>
        <v>0</v>
      </c>
      <c r="K219" s="0" t="n">
        <f aca="false">BS218</f>
        <v>0</v>
      </c>
      <c r="L219" s="0" t="n">
        <f aca="false">ROUND(B219*N(Debts!$D$5)/12,2)</f>
        <v>0</v>
      </c>
      <c r="M219" s="0" t="n">
        <f aca="false">ROUND(C219*N(Debts!$D$6)/12,2)</f>
        <v>0</v>
      </c>
      <c r="N219" s="0" t="n">
        <f aca="false">ROUND(D219*N(Debts!$D$7)/12,2)</f>
        <v>0</v>
      </c>
      <c r="O219" s="0" t="n">
        <f aca="false">ROUND(E219*N(Debts!$D$8)/12,2)</f>
        <v>0</v>
      </c>
      <c r="P219" s="0" t="n">
        <f aca="false">ROUND(F219*N(Debts!$D$9)/12,2)</f>
        <v>0</v>
      </c>
      <c r="Q219" s="0" t="n">
        <f aca="false">ROUND(G219*N(Debts!$D$10)/12,2)</f>
        <v>0</v>
      </c>
      <c r="R219" s="0" t="n">
        <f aca="false">ROUND(H219*N(Debts!$D$11)/12,2)</f>
        <v>0</v>
      </c>
      <c r="S219" s="0" t="n">
        <f aca="false">ROUND(I219*N(Debts!$D$12)/12,2)</f>
        <v>0</v>
      </c>
      <c r="T219" s="0" t="n">
        <f aca="false">ROUND(J219*N(Debts!$D$13)/12,2)</f>
        <v>0</v>
      </c>
      <c r="U219" s="0" t="n">
        <f aca="false">ROUND(K219*N(Debts!$D$14)/12,2)</f>
        <v>0</v>
      </c>
      <c r="V219" s="0" t="n">
        <f aca="false">B219+L219</f>
        <v>0</v>
      </c>
      <c r="W219" s="0" t="n">
        <f aca="false">C219+M219</f>
        <v>0</v>
      </c>
      <c r="X219" s="0" t="n">
        <f aca="false">D219+N219</f>
        <v>0</v>
      </c>
      <c r="Y219" s="0" t="n">
        <f aca="false">E219+O219</f>
        <v>0</v>
      </c>
      <c r="Z219" s="0" t="n">
        <f aca="false">F219+P219</f>
        <v>0</v>
      </c>
      <c r="AA219" s="0" t="n">
        <f aca="false">G219+Q219</f>
        <v>0</v>
      </c>
      <c r="AB219" s="0" t="n">
        <f aca="false">H219+R219</f>
        <v>0</v>
      </c>
      <c r="AC219" s="0" t="n">
        <f aca="false">I219+S219</f>
        <v>0</v>
      </c>
      <c r="AD219" s="0" t="n">
        <f aca="false">J219+T219</f>
        <v>0</v>
      </c>
      <c r="AE219" s="0" t="n">
        <f aca="false">K219+U219</f>
        <v>0</v>
      </c>
      <c r="AF219" s="0" t="n">
        <f aca="false">MIN(N(Debts!$E$5),V219)</f>
        <v>0</v>
      </c>
      <c r="AG219" s="0" t="n">
        <f aca="false">MIN(N(Debts!$E$6),W219)</f>
        <v>0</v>
      </c>
      <c r="AH219" s="0" t="n">
        <f aca="false">MIN(N(Debts!$E$7),X219)</f>
        <v>0</v>
      </c>
      <c r="AI219" s="0" t="n">
        <f aca="false">MIN(N(Debts!$E$8),Y219)</f>
        <v>0</v>
      </c>
      <c r="AJ219" s="0" t="n">
        <f aca="false">MIN(N(Debts!$E$9),Z219)</f>
        <v>0</v>
      </c>
      <c r="AK219" s="0" t="n">
        <f aca="false">MIN(N(Debts!$E$10),AA219)</f>
        <v>0</v>
      </c>
      <c r="AL219" s="0" t="n">
        <f aca="false">MIN(N(Debts!$E$11),AB219)</f>
        <v>0</v>
      </c>
      <c r="AM219" s="0" t="n">
        <f aca="false">MIN(N(Debts!$E$12),AC219)</f>
        <v>0</v>
      </c>
      <c r="AN219" s="0" t="n">
        <f aca="false">MIN(N(Debts!$E$13),AD219)</f>
        <v>0</v>
      </c>
      <c r="AO219" s="0" t="n">
        <f aca="false">MIN(N(Debts!$E$14),AE219)</f>
        <v>0</v>
      </c>
      <c r="AP219" s="0" t="n">
        <f aca="false">V219-AF219</f>
        <v>0</v>
      </c>
      <c r="AQ219" s="0" t="n">
        <f aca="false">W219-AG219</f>
        <v>0</v>
      </c>
      <c r="AR219" s="0" t="n">
        <f aca="false">X219-AH219</f>
        <v>0</v>
      </c>
      <c r="AS219" s="0" t="n">
        <f aca="false">Y219-AI219</f>
        <v>0</v>
      </c>
      <c r="AT219" s="0" t="n">
        <f aca="false">Z219-AJ219</f>
        <v>0</v>
      </c>
      <c r="AU219" s="0" t="n">
        <f aca="false">AA219-AK219</f>
        <v>0</v>
      </c>
      <c r="AV219" s="0" t="n">
        <f aca="false">AB219-AL219</f>
        <v>0</v>
      </c>
      <c r="AW219" s="0" t="n">
        <f aca="false">AC219-AM219</f>
        <v>0</v>
      </c>
      <c r="AX219" s="0" t="n">
        <f aca="false">AD219-AN219</f>
        <v>0</v>
      </c>
      <c r="AY219" s="0" t="n">
        <f aca="false">AE219-AO219</f>
        <v>0</v>
      </c>
      <c r="AZ219" s="0" t="n">
        <f aca="false">MAX(0,MIN(AP219,$BT219-SUMIF($AP$2:$AY$2,"&lt;"&amp;AP$2,$AP219:$AY219)))</f>
        <v>0</v>
      </c>
      <c r="BA219" s="0" t="n">
        <f aca="false">MAX(0,MIN(AQ219,$BT219-SUMIF($AP$2:$AY$2,"&lt;"&amp;AQ$2,$AP219:$AY219)))</f>
        <v>0</v>
      </c>
      <c r="BB219" s="0" t="n">
        <f aca="false">MAX(0,MIN(AR219,$BT219-SUMIF($AP$2:$AY$2,"&lt;"&amp;AR$2,$AP219:$AY219)))</f>
        <v>0</v>
      </c>
      <c r="BC219" s="0" t="n">
        <f aca="false">MAX(0,MIN(AS219,$BT219-SUMIF($AP$2:$AY$2,"&lt;"&amp;AS$2,$AP219:$AY219)))</f>
        <v>0</v>
      </c>
      <c r="BD219" s="0" t="n">
        <f aca="false">MAX(0,MIN(AT219,$BT219-SUMIF($AP$2:$AY$2,"&lt;"&amp;AT$2,$AP219:$AY219)))</f>
        <v>0</v>
      </c>
      <c r="BE219" s="0" t="n">
        <f aca="false">MAX(0,MIN(AU219,$BT219-SUMIF($AP$2:$AY$2,"&lt;"&amp;AU$2,$AP219:$AY219)))</f>
        <v>0</v>
      </c>
      <c r="BF219" s="0" t="n">
        <f aca="false">MAX(0,MIN(AV219,$BT219-SUMIF($AP$2:$AY$2,"&lt;"&amp;AV$2,$AP219:$AY219)))</f>
        <v>0</v>
      </c>
      <c r="BG219" s="0" t="n">
        <f aca="false">MAX(0,MIN(AW219,$BT219-SUMIF($AP$2:$AY$2,"&lt;"&amp;AW$2,$AP219:$AY219)))</f>
        <v>0</v>
      </c>
      <c r="BH219" s="0" t="n">
        <f aca="false">MAX(0,MIN(AX219,$BT219-SUMIF($AP$2:$AY$2,"&lt;"&amp;AX$2,$AP219:$AY219)))</f>
        <v>0</v>
      </c>
      <c r="BI219" s="0" t="n">
        <f aca="false">MAX(0,MIN(AY219,$BT219-SUMIF($AP$2:$AY$2,"&lt;"&amp;AY$2,$AP219:$AY219)))</f>
        <v>0</v>
      </c>
      <c r="BJ219" s="0" t="n">
        <f aca="false">ROUND(V219-AF219-AZ219,2)</f>
        <v>0</v>
      </c>
      <c r="BK219" s="0" t="n">
        <f aca="false">ROUND(W219-AG219-BA219,2)</f>
        <v>0</v>
      </c>
      <c r="BL219" s="0" t="n">
        <f aca="false">ROUND(X219-AH219-BB219,2)</f>
        <v>0</v>
      </c>
      <c r="BM219" s="0" t="n">
        <f aca="false">ROUND(Y219-AI219-BC219,2)</f>
        <v>0</v>
      </c>
      <c r="BN219" s="0" t="n">
        <f aca="false">ROUND(Z219-AJ219-BD219,2)</f>
        <v>0</v>
      </c>
      <c r="BO219" s="0" t="n">
        <f aca="false">ROUND(AA219-AK219-BE219,2)</f>
        <v>0</v>
      </c>
      <c r="BP219" s="0" t="n">
        <f aca="false">ROUND(AB219-AL219-BF219,2)</f>
        <v>0</v>
      </c>
      <c r="BQ219" s="0" t="n">
        <f aca="false">ROUND(AC219-AM219-BG219,2)</f>
        <v>0</v>
      </c>
      <c r="BR219" s="0" t="n">
        <f aca="false">ROUND(AD219-AN219-BH219,2)</f>
        <v>0</v>
      </c>
      <c r="BS219" s="0" t="n">
        <f aca="false">ROUND(AE219-AO219-BI219,2)</f>
        <v>0</v>
      </c>
      <c r="BT219" s="0" t="n">
        <f aca="false">MAX(0,Plan!$C$4-SUM(AF219:AO219))</f>
        <v>650</v>
      </c>
      <c r="BU219" s="0" t="n">
        <f aca="false">ROUND(SUM(BJ219:BS219),2)</f>
        <v>0</v>
      </c>
      <c r="BV219" s="0" t="n">
        <f aca="false">SUM(AF219:AO219)+SUM(AZ219:BI219)</f>
        <v>0</v>
      </c>
      <c r="BW219" s="0" t="n">
        <f aca="false">SUM(L219:U219)</f>
        <v>0</v>
      </c>
    </row>
    <row r="220" customFormat="false" ht="15" hidden="false" customHeight="false" outlineLevel="0" collapsed="false">
      <c r="A220" s="0" t="n">
        <v>215</v>
      </c>
      <c r="B220" s="0" t="n">
        <f aca="false">BJ219</f>
        <v>0</v>
      </c>
      <c r="C220" s="0" t="n">
        <f aca="false">BK219</f>
        <v>0</v>
      </c>
      <c r="D220" s="0" t="n">
        <f aca="false">BL219</f>
        <v>0</v>
      </c>
      <c r="E220" s="0" t="n">
        <f aca="false">BM219</f>
        <v>0</v>
      </c>
      <c r="F220" s="0" t="n">
        <f aca="false">BN219</f>
        <v>0</v>
      </c>
      <c r="G220" s="0" t="n">
        <f aca="false">BO219</f>
        <v>0</v>
      </c>
      <c r="H220" s="0" t="n">
        <f aca="false">BP219</f>
        <v>0</v>
      </c>
      <c r="I220" s="0" t="n">
        <f aca="false">BQ219</f>
        <v>0</v>
      </c>
      <c r="J220" s="0" t="n">
        <f aca="false">BR219</f>
        <v>0</v>
      </c>
      <c r="K220" s="0" t="n">
        <f aca="false">BS219</f>
        <v>0</v>
      </c>
      <c r="L220" s="0" t="n">
        <f aca="false">ROUND(B220*N(Debts!$D$5)/12,2)</f>
        <v>0</v>
      </c>
      <c r="M220" s="0" t="n">
        <f aca="false">ROUND(C220*N(Debts!$D$6)/12,2)</f>
        <v>0</v>
      </c>
      <c r="N220" s="0" t="n">
        <f aca="false">ROUND(D220*N(Debts!$D$7)/12,2)</f>
        <v>0</v>
      </c>
      <c r="O220" s="0" t="n">
        <f aca="false">ROUND(E220*N(Debts!$D$8)/12,2)</f>
        <v>0</v>
      </c>
      <c r="P220" s="0" t="n">
        <f aca="false">ROUND(F220*N(Debts!$D$9)/12,2)</f>
        <v>0</v>
      </c>
      <c r="Q220" s="0" t="n">
        <f aca="false">ROUND(G220*N(Debts!$D$10)/12,2)</f>
        <v>0</v>
      </c>
      <c r="R220" s="0" t="n">
        <f aca="false">ROUND(H220*N(Debts!$D$11)/12,2)</f>
        <v>0</v>
      </c>
      <c r="S220" s="0" t="n">
        <f aca="false">ROUND(I220*N(Debts!$D$12)/12,2)</f>
        <v>0</v>
      </c>
      <c r="T220" s="0" t="n">
        <f aca="false">ROUND(J220*N(Debts!$D$13)/12,2)</f>
        <v>0</v>
      </c>
      <c r="U220" s="0" t="n">
        <f aca="false">ROUND(K220*N(Debts!$D$14)/12,2)</f>
        <v>0</v>
      </c>
      <c r="V220" s="0" t="n">
        <f aca="false">B220+L220</f>
        <v>0</v>
      </c>
      <c r="W220" s="0" t="n">
        <f aca="false">C220+M220</f>
        <v>0</v>
      </c>
      <c r="X220" s="0" t="n">
        <f aca="false">D220+N220</f>
        <v>0</v>
      </c>
      <c r="Y220" s="0" t="n">
        <f aca="false">E220+O220</f>
        <v>0</v>
      </c>
      <c r="Z220" s="0" t="n">
        <f aca="false">F220+P220</f>
        <v>0</v>
      </c>
      <c r="AA220" s="0" t="n">
        <f aca="false">G220+Q220</f>
        <v>0</v>
      </c>
      <c r="AB220" s="0" t="n">
        <f aca="false">H220+R220</f>
        <v>0</v>
      </c>
      <c r="AC220" s="0" t="n">
        <f aca="false">I220+S220</f>
        <v>0</v>
      </c>
      <c r="AD220" s="0" t="n">
        <f aca="false">J220+T220</f>
        <v>0</v>
      </c>
      <c r="AE220" s="0" t="n">
        <f aca="false">K220+U220</f>
        <v>0</v>
      </c>
      <c r="AF220" s="0" t="n">
        <f aca="false">MIN(N(Debts!$E$5),V220)</f>
        <v>0</v>
      </c>
      <c r="AG220" s="0" t="n">
        <f aca="false">MIN(N(Debts!$E$6),W220)</f>
        <v>0</v>
      </c>
      <c r="AH220" s="0" t="n">
        <f aca="false">MIN(N(Debts!$E$7),X220)</f>
        <v>0</v>
      </c>
      <c r="AI220" s="0" t="n">
        <f aca="false">MIN(N(Debts!$E$8),Y220)</f>
        <v>0</v>
      </c>
      <c r="AJ220" s="0" t="n">
        <f aca="false">MIN(N(Debts!$E$9),Z220)</f>
        <v>0</v>
      </c>
      <c r="AK220" s="0" t="n">
        <f aca="false">MIN(N(Debts!$E$10),AA220)</f>
        <v>0</v>
      </c>
      <c r="AL220" s="0" t="n">
        <f aca="false">MIN(N(Debts!$E$11),AB220)</f>
        <v>0</v>
      </c>
      <c r="AM220" s="0" t="n">
        <f aca="false">MIN(N(Debts!$E$12),AC220)</f>
        <v>0</v>
      </c>
      <c r="AN220" s="0" t="n">
        <f aca="false">MIN(N(Debts!$E$13),AD220)</f>
        <v>0</v>
      </c>
      <c r="AO220" s="0" t="n">
        <f aca="false">MIN(N(Debts!$E$14),AE220)</f>
        <v>0</v>
      </c>
      <c r="AP220" s="0" t="n">
        <f aca="false">V220-AF220</f>
        <v>0</v>
      </c>
      <c r="AQ220" s="0" t="n">
        <f aca="false">W220-AG220</f>
        <v>0</v>
      </c>
      <c r="AR220" s="0" t="n">
        <f aca="false">X220-AH220</f>
        <v>0</v>
      </c>
      <c r="AS220" s="0" t="n">
        <f aca="false">Y220-AI220</f>
        <v>0</v>
      </c>
      <c r="AT220" s="0" t="n">
        <f aca="false">Z220-AJ220</f>
        <v>0</v>
      </c>
      <c r="AU220" s="0" t="n">
        <f aca="false">AA220-AK220</f>
        <v>0</v>
      </c>
      <c r="AV220" s="0" t="n">
        <f aca="false">AB220-AL220</f>
        <v>0</v>
      </c>
      <c r="AW220" s="0" t="n">
        <f aca="false">AC220-AM220</f>
        <v>0</v>
      </c>
      <c r="AX220" s="0" t="n">
        <f aca="false">AD220-AN220</f>
        <v>0</v>
      </c>
      <c r="AY220" s="0" t="n">
        <f aca="false">AE220-AO220</f>
        <v>0</v>
      </c>
      <c r="AZ220" s="0" t="n">
        <f aca="false">MAX(0,MIN(AP220,$BT220-SUMIF($AP$2:$AY$2,"&lt;"&amp;AP$2,$AP220:$AY220)))</f>
        <v>0</v>
      </c>
      <c r="BA220" s="0" t="n">
        <f aca="false">MAX(0,MIN(AQ220,$BT220-SUMIF($AP$2:$AY$2,"&lt;"&amp;AQ$2,$AP220:$AY220)))</f>
        <v>0</v>
      </c>
      <c r="BB220" s="0" t="n">
        <f aca="false">MAX(0,MIN(AR220,$BT220-SUMIF($AP$2:$AY$2,"&lt;"&amp;AR$2,$AP220:$AY220)))</f>
        <v>0</v>
      </c>
      <c r="BC220" s="0" t="n">
        <f aca="false">MAX(0,MIN(AS220,$BT220-SUMIF($AP$2:$AY$2,"&lt;"&amp;AS$2,$AP220:$AY220)))</f>
        <v>0</v>
      </c>
      <c r="BD220" s="0" t="n">
        <f aca="false">MAX(0,MIN(AT220,$BT220-SUMIF($AP$2:$AY$2,"&lt;"&amp;AT$2,$AP220:$AY220)))</f>
        <v>0</v>
      </c>
      <c r="BE220" s="0" t="n">
        <f aca="false">MAX(0,MIN(AU220,$BT220-SUMIF($AP$2:$AY$2,"&lt;"&amp;AU$2,$AP220:$AY220)))</f>
        <v>0</v>
      </c>
      <c r="BF220" s="0" t="n">
        <f aca="false">MAX(0,MIN(AV220,$BT220-SUMIF($AP$2:$AY$2,"&lt;"&amp;AV$2,$AP220:$AY220)))</f>
        <v>0</v>
      </c>
      <c r="BG220" s="0" t="n">
        <f aca="false">MAX(0,MIN(AW220,$BT220-SUMIF($AP$2:$AY$2,"&lt;"&amp;AW$2,$AP220:$AY220)))</f>
        <v>0</v>
      </c>
      <c r="BH220" s="0" t="n">
        <f aca="false">MAX(0,MIN(AX220,$BT220-SUMIF($AP$2:$AY$2,"&lt;"&amp;AX$2,$AP220:$AY220)))</f>
        <v>0</v>
      </c>
      <c r="BI220" s="0" t="n">
        <f aca="false">MAX(0,MIN(AY220,$BT220-SUMIF($AP$2:$AY$2,"&lt;"&amp;AY$2,$AP220:$AY220)))</f>
        <v>0</v>
      </c>
      <c r="BJ220" s="0" t="n">
        <f aca="false">ROUND(V220-AF220-AZ220,2)</f>
        <v>0</v>
      </c>
      <c r="BK220" s="0" t="n">
        <f aca="false">ROUND(W220-AG220-BA220,2)</f>
        <v>0</v>
      </c>
      <c r="BL220" s="0" t="n">
        <f aca="false">ROUND(X220-AH220-BB220,2)</f>
        <v>0</v>
      </c>
      <c r="BM220" s="0" t="n">
        <f aca="false">ROUND(Y220-AI220-BC220,2)</f>
        <v>0</v>
      </c>
      <c r="BN220" s="0" t="n">
        <f aca="false">ROUND(Z220-AJ220-BD220,2)</f>
        <v>0</v>
      </c>
      <c r="BO220" s="0" t="n">
        <f aca="false">ROUND(AA220-AK220-BE220,2)</f>
        <v>0</v>
      </c>
      <c r="BP220" s="0" t="n">
        <f aca="false">ROUND(AB220-AL220-BF220,2)</f>
        <v>0</v>
      </c>
      <c r="BQ220" s="0" t="n">
        <f aca="false">ROUND(AC220-AM220-BG220,2)</f>
        <v>0</v>
      </c>
      <c r="BR220" s="0" t="n">
        <f aca="false">ROUND(AD220-AN220-BH220,2)</f>
        <v>0</v>
      </c>
      <c r="BS220" s="0" t="n">
        <f aca="false">ROUND(AE220-AO220-BI220,2)</f>
        <v>0</v>
      </c>
      <c r="BT220" s="0" t="n">
        <f aca="false">MAX(0,Plan!$C$4-SUM(AF220:AO220))</f>
        <v>650</v>
      </c>
      <c r="BU220" s="0" t="n">
        <f aca="false">ROUND(SUM(BJ220:BS220),2)</f>
        <v>0</v>
      </c>
      <c r="BV220" s="0" t="n">
        <f aca="false">SUM(AF220:AO220)+SUM(AZ220:BI220)</f>
        <v>0</v>
      </c>
      <c r="BW220" s="0" t="n">
        <f aca="false">SUM(L220:U220)</f>
        <v>0</v>
      </c>
    </row>
    <row r="221" customFormat="false" ht="15" hidden="false" customHeight="false" outlineLevel="0" collapsed="false">
      <c r="A221" s="0" t="n">
        <v>216</v>
      </c>
      <c r="B221" s="0" t="n">
        <f aca="false">BJ220</f>
        <v>0</v>
      </c>
      <c r="C221" s="0" t="n">
        <f aca="false">BK220</f>
        <v>0</v>
      </c>
      <c r="D221" s="0" t="n">
        <f aca="false">BL220</f>
        <v>0</v>
      </c>
      <c r="E221" s="0" t="n">
        <f aca="false">BM220</f>
        <v>0</v>
      </c>
      <c r="F221" s="0" t="n">
        <f aca="false">BN220</f>
        <v>0</v>
      </c>
      <c r="G221" s="0" t="n">
        <f aca="false">BO220</f>
        <v>0</v>
      </c>
      <c r="H221" s="0" t="n">
        <f aca="false">BP220</f>
        <v>0</v>
      </c>
      <c r="I221" s="0" t="n">
        <f aca="false">BQ220</f>
        <v>0</v>
      </c>
      <c r="J221" s="0" t="n">
        <f aca="false">BR220</f>
        <v>0</v>
      </c>
      <c r="K221" s="0" t="n">
        <f aca="false">BS220</f>
        <v>0</v>
      </c>
      <c r="L221" s="0" t="n">
        <f aca="false">ROUND(B221*N(Debts!$D$5)/12,2)</f>
        <v>0</v>
      </c>
      <c r="M221" s="0" t="n">
        <f aca="false">ROUND(C221*N(Debts!$D$6)/12,2)</f>
        <v>0</v>
      </c>
      <c r="N221" s="0" t="n">
        <f aca="false">ROUND(D221*N(Debts!$D$7)/12,2)</f>
        <v>0</v>
      </c>
      <c r="O221" s="0" t="n">
        <f aca="false">ROUND(E221*N(Debts!$D$8)/12,2)</f>
        <v>0</v>
      </c>
      <c r="P221" s="0" t="n">
        <f aca="false">ROUND(F221*N(Debts!$D$9)/12,2)</f>
        <v>0</v>
      </c>
      <c r="Q221" s="0" t="n">
        <f aca="false">ROUND(G221*N(Debts!$D$10)/12,2)</f>
        <v>0</v>
      </c>
      <c r="R221" s="0" t="n">
        <f aca="false">ROUND(H221*N(Debts!$D$11)/12,2)</f>
        <v>0</v>
      </c>
      <c r="S221" s="0" t="n">
        <f aca="false">ROUND(I221*N(Debts!$D$12)/12,2)</f>
        <v>0</v>
      </c>
      <c r="T221" s="0" t="n">
        <f aca="false">ROUND(J221*N(Debts!$D$13)/12,2)</f>
        <v>0</v>
      </c>
      <c r="U221" s="0" t="n">
        <f aca="false">ROUND(K221*N(Debts!$D$14)/12,2)</f>
        <v>0</v>
      </c>
      <c r="V221" s="0" t="n">
        <f aca="false">B221+L221</f>
        <v>0</v>
      </c>
      <c r="W221" s="0" t="n">
        <f aca="false">C221+M221</f>
        <v>0</v>
      </c>
      <c r="X221" s="0" t="n">
        <f aca="false">D221+N221</f>
        <v>0</v>
      </c>
      <c r="Y221" s="0" t="n">
        <f aca="false">E221+O221</f>
        <v>0</v>
      </c>
      <c r="Z221" s="0" t="n">
        <f aca="false">F221+P221</f>
        <v>0</v>
      </c>
      <c r="AA221" s="0" t="n">
        <f aca="false">G221+Q221</f>
        <v>0</v>
      </c>
      <c r="AB221" s="0" t="n">
        <f aca="false">H221+R221</f>
        <v>0</v>
      </c>
      <c r="AC221" s="0" t="n">
        <f aca="false">I221+S221</f>
        <v>0</v>
      </c>
      <c r="AD221" s="0" t="n">
        <f aca="false">J221+T221</f>
        <v>0</v>
      </c>
      <c r="AE221" s="0" t="n">
        <f aca="false">K221+U221</f>
        <v>0</v>
      </c>
      <c r="AF221" s="0" t="n">
        <f aca="false">MIN(N(Debts!$E$5),V221)</f>
        <v>0</v>
      </c>
      <c r="AG221" s="0" t="n">
        <f aca="false">MIN(N(Debts!$E$6),W221)</f>
        <v>0</v>
      </c>
      <c r="AH221" s="0" t="n">
        <f aca="false">MIN(N(Debts!$E$7),X221)</f>
        <v>0</v>
      </c>
      <c r="AI221" s="0" t="n">
        <f aca="false">MIN(N(Debts!$E$8),Y221)</f>
        <v>0</v>
      </c>
      <c r="AJ221" s="0" t="n">
        <f aca="false">MIN(N(Debts!$E$9),Z221)</f>
        <v>0</v>
      </c>
      <c r="AK221" s="0" t="n">
        <f aca="false">MIN(N(Debts!$E$10),AA221)</f>
        <v>0</v>
      </c>
      <c r="AL221" s="0" t="n">
        <f aca="false">MIN(N(Debts!$E$11),AB221)</f>
        <v>0</v>
      </c>
      <c r="AM221" s="0" t="n">
        <f aca="false">MIN(N(Debts!$E$12),AC221)</f>
        <v>0</v>
      </c>
      <c r="AN221" s="0" t="n">
        <f aca="false">MIN(N(Debts!$E$13),AD221)</f>
        <v>0</v>
      </c>
      <c r="AO221" s="0" t="n">
        <f aca="false">MIN(N(Debts!$E$14),AE221)</f>
        <v>0</v>
      </c>
      <c r="AP221" s="0" t="n">
        <f aca="false">V221-AF221</f>
        <v>0</v>
      </c>
      <c r="AQ221" s="0" t="n">
        <f aca="false">W221-AG221</f>
        <v>0</v>
      </c>
      <c r="AR221" s="0" t="n">
        <f aca="false">X221-AH221</f>
        <v>0</v>
      </c>
      <c r="AS221" s="0" t="n">
        <f aca="false">Y221-AI221</f>
        <v>0</v>
      </c>
      <c r="AT221" s="0" t="n">
        <f aca="false">Z221-AJ221</f>
        <v>0</v>
      </c>
      <c r="AU221" s="0" t="n">
        <f aca="false">AA221-AK221</f>
        <v>0</v>
      </c>
      <c r="AV221" s="0" t="n">
        <f aca="false">AB221-AL221</f>
        <v>0</v>
      </c>
      <c r="AW221" s="0" t="n">
        <f aca="false">AC221-AM221</f>
        <v>0</v>
      </c>
      <c r="AX221" s="0" t="n">
        <f aca="false">AD221-AN221</f>
        <v>0</v>
      </c>
      <c r="AY221" s="0" t="n">
        <f aca="false">AE221-AO221</f>
        <v>0</v>
      </c>
      <c r="AZ221" s="0" t="n">
        <f aca="false">MAX(0,MIN(AP221,$BT221-SUMIF($AP$2:$AY$2,"&lt;"&amp;AP$2,$AP221:$AY221)))</f>
        <v>0</v>
      </c>
      <c r="BA221" s="0" t="n">
        <f aca="false">MAX(0,MIN(AQ221,$BT221-SUMIF($AP$2:$AY$2,"&lt;"&amp;AQ$2,$AP221:$AY221)))</f>
        <v>0</v>
      </c>
      <c r="BB221" s="0" t="n">
        <f aca="false">MAX(0,MIN(AR221,$BT221-SUMIF($AP$2:$AY$2,"&lt;"&amp;AR$2,$AP221:$AY221)))</f>
        <v>0</v>
      </c>
      <c r="BC221" s="0" t="n">
        <f aca="false">MAX(0,MIN(AS221,$BT221-SUMIF($AP$2:$AY$2,"&lt;"&amp;AS$2,$AP221:$AY221)))</f>
        <v>0</v>
      </c>
      <c r="BD221" s="0" t="n">
        <f aca="false">MAX(0,MIN(AT221,$BT221-SUMIF($AP$2:$AY$2,"&lt;"&amp;AT$2,$AP221:$AY221)))</f>
        <v>0</v>
      </c>
      <c r="BE221" s="0" t="n">
        <f aca="false">MAX(0,MIN(AU221,$BT221-SUMIF($AP$2:$AY$2,"&lt;"&amp;AU$2,$AP221:$AY221)))</f>
        <v>0</v>
      </c>
      <c r="BF221" s="0" t="n">
        <f aca="false">MAX(0,MIN(AV221,$BT221-SUMIF($AP$2:$AY$2,"&lt;"&amp;AV$2,$AP221:$AY221)))</f>
        <v>0</v>
      </c>
      <c r="BG221" s="0" t="n">
        <f aca="false">MAX(0,MIN(AW221,$BT221-SUMIF($AP$2:$AY$2,"&lt;"&amp;AW$2,$AP221:$AY221)))</f>
        <v>0</v>
      </c>
      <c r="BH221" s="0" t="n">
        <f aca="false">MAX(0,MIN(AX221,$BT221-SUMIF($AP$2:$AY$2,"&lt;"&amp;AX$2,$AP221:$AY221)))</f>
        <v>0</v>
      </c>
      <c r="BI221" s="0" t="n">
        <f aca="false">MAX(0,MIN(AY221,$BT221-SUMIF($AP$2:$AY$2,"&lt;"&amp;AY$2,$AP221:$AY221)))</f>
        <v>0</v>
      </c>
      <c r="BJ221" s="0" t="n">
        <f aca="false">ROUND(V221-AF221-AZ221,2)</f>
        <v>0</v>
      </c>
      <c r="BK221" s="0" t="n">
        <f aca="false">ROUND(W221-AG221-BA221,2)</f>
        <v>0</v>
      </c>
      <c r="BL221" s="0" t="n">
        <f aca="false">ROUND(X221-AH221-BB221,2)</f>
        <v>0</v>
      </c>
      <c r="BM221" s="0" t="n">
        <f aca="false">ROUND(Y221-AI221-BC221,2)</f>
        <v>0</v>
      </c>
      <c r="BN221" s="0" t="n">
        <f aca="false">ROUND(Z221-AJ221-BD221,2)</f>
        <v>0</v>
      </c>
      <c r="BO221" s="0" t="n">
        <f aca="false">ROUND(AA221-AK221-BE221,2)</f>
        <v>0</v>
      </c>
      <c r="BP221" s="0" t="n">
        <f aca="false">ROUND(AB221-AL221-BF221,2)</f>
        <v>0</v>
      </c>
      <c r="BQ221" s="0" t="n">
        <f aca="false">ROUND(AC221-AM221-BG221,2)</f>
        <v>0</v>
      </c>
      <c r="BR221" s="0" t="n">
        <f aca="false">ROUND(AD221-AN221-BH221,2)</f>
        <v>0</v>
      </c>
      <c r="BS221" s="0" t="n">
        <f aca="false">ROUND(AE221-AO221-BI221,2)</f>
        <v>0</v>
      </c>
      <c r="BT221" s="0" t="n">
        <f aca="false">MAX(0,Plan!$C$4-SUM(AF221:AO221))</f>
        <v>650</v>
      </c>
      <c r="BU221" s="0" t="n">
        <f aca="false">ROUND(SUM(BJ221:BS221),2)</f>
        <v>0</v>
      </c>
      <c r="BV221" s="0" t="n">
        <f aca="false">SUM(AF221:AO221)+SUM(AZ221:BI221)</f>
        <v>0</v>
      </c>
      <c r="BW221" s="0" t="n">
        <f aca="false">SUM(L221:U221)</f>
        <v>0</v>
      </c>
    </row>
    <row r="222" customFormat="false" ht="15" hidden="false" customHeight="false" outlineLevel="0" collapsed="false">
      <c r="A222" s="0" t="n">
        <v>217</v>
      </c>
      <c r="B222" s="0" t="n">
        <f aca="false">BJ221</f>
        <v>0</v>
      </c>
      <c r="C222" s="0" t="n">
        <f aca="false">BK221</f>
        <v>0</v>
      </c>
      <c r="D222" s="0" t="n">
        <f aca="false">BL221</f>
        <v>0</v>
      </c>
      <c r="E222" s="0" t="n">
        <f aca="false">BM221</f>
        <v>0</v>
      </c>
      <c r="F222" s="0" t="n">
        <f aca="false">BN221</f>
        <v>0</v>
      </c>
      <c r="G222" s="0" t="n">
        <f aca="false">BO221</f>
        <v>0</v>
      </c>
      <c r="H222" s="0" t="n">
        <f aca="false">BP221</f>
        <v>0</v>
      </c>
      <c r="I222" s="0" t="n">
        <f aca="false">BQ221</f>
        <v>0</v>
      </c>
      <c r="J222" s="0" t="n">
        <f aca="false">BR221</f>
        <v>0</v>
      </c>
      <c r="K222" s="0" t="n">
        <f aca="false">BS221</f>
        <v>0</v>
      </c>
      <c r="L222" s="0" t="n">
        <f aca="false">ROUND(B222*N(Debts!$D$5)/12,2)</f>
        <v>0</v>
      </c>
      <c r="M222" s="0" t="n">
        <f aca="false">ROUND(C222*N(Debts!$D$6)/12,2)</f>
        <v>0</v>
      </c>
      <c r="N222" s="0" t="n">
        <f aca="false">ROUND(D222*N(Debts!$D$7)/12,2)</f>
        <v>0</v>
      </c>
      <c r="O222" s="0" t="n">
        <f aca="false">ROUND(E222*N(Debts!$D$8)/12,2)</f>
        <v>0</v>
      </c>
      <c r="P222" s="0" t="n">
        <f aca="false">ROUND(F222*N(Debts!$D$9)/12,2)</f>
        <v>0</v>
      </c>
      <c r="Q222" s="0" t="n">
        <f aca="false">ROUND(G222*N(Debts!$D$10)/12,2)</f>
        <v>0</v>
      </c>
      <c r="R222" s="0" t="n">
        <f aca="false">ROUND(H222*N(Debts!$D$11)/12,2)</f>
        <v>0</v>
      </c>
      <c r="S222" s="0" t="n">
        <f aca="false">ROUND(I222*N(Debts!$D$12)/12,2)</f>
        <v>0</v>
      </c>
      <c r="T222" s="0" t="n">
        <f aca="false">ROUND(J222*N(Debts!$D$13)/12,2)</f>
        <v>0</v>
      </c>
      <c r="U222" s="0" t="n">
        <f aca="false">ROUND(K222*N(Debts!$D$14)/12,2)</f>
        <v>0</v>
      </c>
      <c r="V222" s="0" t="n">
        <f aca="false">B222+L222</f>
        <v>0</v>
      </c>
      <c r="W222" s="0" t="n">
        <f aca="false">C222+M222</f>
        <v>0</v>
      </c>
      <c r="X222" s="0" t="n">
        <f aca="false">D222+N222</f>
        <v>0</v>
      </c>
      <c r="Y222" s="0" t="n">
        <f aca="false">E222+O222</f>
        <v>0</v>
      </c>
      <c r="Z222" s="0" t="n">
        <f aca="false">F222+P222</f>
        <v>0</v>
      </c>
      <c r="AA222" s="0" t="n">
        <f aca="false">G222+Q222</f>
        <v>0</v>
      </c>
      <c r="AB222" s="0" t="n">
        <f aca="false">H222+R222</f>
        <v>0</v>
      </c>
      <c r="AC222" s="0" t="n">
        <f aca="false">I222+S222</f>
        <v>0</v>
      </c>
      <c r="AD222" s="0" t="n">
        <f aca="false">J222+T222</f>
        <v>0</v>
      </c>
      <c r="AE222" s="0" t="n">
        <f aca="false">K222+U222</f>
        <v>0</v>
      </c>
      <c r="AF222" s="0" t="n">
        <f aca="false">MIN(N(Debts!$E$5),V222)</f>
        <v>0</v>
      </c>
      <c r="AG222" s="0" t="n">
        <f aca="false">MIN(N(Debts!$E$6),W222)</f>
        <v>0</v>
      </c>
      <c r="AH222" s="0" t="n">
        <f aca="false">MIN(N(Debts!$E$7),X222)</f>
        <v>0</v>
      </c>
      <c r="AI222" s="0" t="n">
        <f aca="false">MIN(N(Debts!$E$8),Y222)</f>
        <v>0</v>
      </c>
      <c r="AJ222" s="0" t="n">
        <f aca="false">MIN(N(Debts!$E$9),Z222)</f>
        <v>0</v>
      </c>
      <c r="AK222" s="0" t="n">
        <f aca="false">MIN(N(Debts!$E$10),AA222)</f>
        <v>0</v>
      </c>
      <c r="AL222" s="0" t="n">
        <f aca="false">MIN(N(Debts!$E$11),AB222)</f>
        <v>0</v>
      </c>
      <c r="AM222" s="0" t="n">
        <f aca="false">MIN(N(Debts!$E$12),AC222)</f>
        <v>0</v>
      </c>
      <c r="AN222" s="0" t="n">
        <f aca="false">MIN(N(Debts!$E$13),AD222)</f>
        <v>0</v>
      </c>
      <c r="AO222" s="0" t="n">
        <f aca="false">MIN(N(Debts!$E$14),AE222)</f>
        <v>0</v>
      </c>
      <c r="AP222" s="0" t="n">
        <f aca="false">V222-AF222</f>
        <v>0</v>
      </c>
      <c r="AQ222" s="0" t="n">
        <f aca="false">W222-AG222</f>
        <v>0</v>
      </c>
      <c r="AR222" s="0" t="n">
        <f aca="false">X222-AH222</f>
        <v>0</v>
      </c>
      <c r="AS222" s="0" t="n">
        <f aca="false">Y222-AI222</f>
        <v>0</v>
      </c>
      <c r="AT222" s="0" t="n">
        <f aca="false">Z222-AJ222</f>
        <v>0</v>
      </c>
      <c r="AU222" s="0" t="n">
        <f aca="false">AA222-AK222</f>
        <v>0</v>
      </c>
      <c r="AV222" s="0" t="n">
        <f aca="false">AB222-AL222</f>
        <v>0</v>
      </c>
      <c r="AW222" s="0" t="n">
        <f aca="false">AC222-AM222</f>
        <v>0</v>
      </c>
      <c r="AX222" s="0" t="n">
        <f aca="false">AD222-AN222</f>
        <v>0</v>
      </c>
      <c r="AY222" s="0" t="n">
        <f aca="false">AE222-AO222</f>
        <v>0</v>
      </c>
      <c r="AZ222" s="0" t="n">
        <f aca="false">MAX(0,MIN(AP222,$BT222-SUMIF($AP$2:$AY$2,"&lt;"&amp;AP$2,$AP222:$AY222)))</f>
        <v>0</v>
      </c>
      <c r="BA222" s="0" t="n">
        <f aca="false">MAX(0,MIN(AQ222,$BT222-SUMIF($AP$2:$AY$2,"&lt;"&amp;AQ$2,$AP222:$AY222)))</f>
        <v>0</v>
      </c>
      <c r="BB222" s="0" t="n">
        <f aca="false">MAX(0,MIN(AR222,$BT222-SUMIF($AP$2:$AY$2,"&lt;"&amp;AR$2,$AP222:$AY222)))</f>
        <v>0</v>
      </c>
      <c r="BC222" s="0" t="n">
        <f aca="false">MAX(0,MIN(AS222,$BT222-SUMIF($AP$2:$AY$2,"&lt;"&amp;AS$2,$AP222:$AY222)))</f>
        <v>0</v>
      </c>
      <c r="BD222" s="0" t="n">
        <f aca="false">MAX(0,MIN(AT222,$BT222-SUMIF($AP$2:$AY$2,"&lt;"&amp;AT$2,$AP222:$AY222)))</f>
        <v>0</v>
      </c>
      <c r="BE222" s="0" t="n">
        <f aca="false">MAX(0,MIN(AU222,$BT222-SUMIF($AP$2:$AY$2,"&lt;"&amp;AU$2,$AP222:$AY222)))</f>
        <v>0</v>
      </c>
      <c r="BF222" s="0" t="n">
        <f aca="false">MAX(0,MIN(AV222,$BT222-SUMIF($AP$2:$AY$2,"&lt;"&amp;AV$2,$AP222:$AY222)))</f>
        <v>0</v>
      </c>
      <c r="BG222" s="0" t="n">
        <f aca="false">MAX(0,MIN(AW222,$BT222-SUMIF($AP$2:$AY$2,"&lt;"&amp;AW$2,$AP222:$AY222)))</f>
        <v>0</v>
      </c>
      <c r="BH222" s="0" t="n">
        <f aca="false">MAX(0,MIN(AX222,$BT222-SUMIF($AP$2:$AY$2,"&lt;"&amp;AX$2,$AP222:$AY222)))</f>
        <v>0</v>
      </c>
      <c r="BI222" s="0" t="n">
        <f aca="false">MAX(0,MIN(AY222,$BT222-SUMIF($AP$2:$AY$2,"&lt;"&amp;AY$2,$AP222:$AY222)))</f>
        <v>0</v>
      </c>
      <c r="BJ222" s="0" t="n">
        <f aca="false">ROUND(V222-AF222-AZ222,2)</f>
        <v>0</v>
      </c>
      <c r="BK222" s="0" t="n">
        <f aca="false">ROUND(W222-AG222-BA222,2)</f>
        <v>0</v>
      </c>
      <c r="BL222" s="0" t="n">
        <f aca="false">ROUND(X222-AH222-BB222,2)</f>
        <v>0</v>
      </c>
      <c r="BM222" s="0" t="n">
        <f aca="false">ROUND(Y222-AI222-BC222,2)</f>
        <v>0</v>
      </c>
      <c r="BN222" s="0" t="n">
        <f aca="false">ROUND(Z222-AJ222-BD222,2)</f>
        <v>0</v>
      </c>
      <c r="BO222" s="0" t="n">
        <f aca="false">ROUND(AA222-AK222-BE222,2)</f>
        <v>0</v>
      </c>
      <c r="BP222" s="0" t="n">
        <f aca="false">ROUND(AB222-AL222-BF222,2)</f>
        <v>0</v>
      </c>
      <c r="BQ222" s="0" t="n">
        <f aca="false">ROUND(AC222-AM222-BG222,2)</f>
        <v>0</v>
      </c>
      <c r="BR222" s="0" t="n">
        <f aca="false">ROUND(AD222-AN222-BH222,2)</f>
        <v>0</v>
      </c>
      <c r="BS222" s="0" t="n">
        <f aca="false">ROUND(AE222-AO222-BI222,2)</f>
        <v>0</v>
      </c>
      <c r="BT222" s="0" t="n">
        <f aca="false">MAX(0,Plan!$C$4-SUM(AF222:AO222))</f>
        <v>650</v>
      </c>
      <c r="BU222" s="0" t="n">
        <f aca="false">ROUND(SUM(BJ222:BS222),2)</f>
        <v>0</v>
      </c>
      <c r="BV222" s="0" t="n">
        <f aca="false">SUM(AF222:AO222)+SUM(AZ222:BI222)</f>
        <v>0</v>
      </c>
      <c r="BW222" s="0" t="n">
        <f aca="false">SUM(L222:U222)</f>
        <v>0</v>
      </c>
    </row>
    <row r="223" customFormat="false" ht="15" hidden="false" customHeight="false" outlineLevel="0" collapsed="false">
      <c r="A223" s="0" t="n">
        <v>218</v>
      </c>
      <c r="B223" s="0" t="n">
        <f aca="false">BJ222</f>
        <v>0</v>
      </c>
      <c r="C223" s="0" t="n">
        <f aca="false">BK222</f>
        <v>0</v>
      </c>
      <c r="D223" s="0" t="n">
        <f aca="false">BL222</f>
        <v>0</v>
      </c>
      <c r="E223" s="0" t="n">
        <f aca="false">BM222</f>
        <v>0</v>
      </c>
      <c r="F223" s="0" t="n">
        <f aca="false">BN222</f>
        <v>0</v>
      </c>
      <c r="G223" s="0" t="n">
        <f aca="false">BO222</f>
        <v>0</v>
      </c>
      <c r="H223" s="0" t="n">
        <f aca="false">BP222</f>
        <v>0</v>
      </c>
      <c r="I223" s="0" t="n">
        <f aca="false">BQ222</f>
        <v>0</v>
      </c>
      <c r="J223" s="0" t="n">
        <f aca="false">BR222</f>
        <v>0</v>
      </c>
      <c r="K223" s="0" t="n">
        <f aca="false">BS222</f>
        <v>0</v>
      </c>
      <c r="L223" s="0" t="n">
        <f aca="false">ROUND(B223*N(Debts!$D$5)/12,2)</f>
        <v>0</v>
      </c>
      <c r="M223" s="0" t="n">
        <f aca="false">ROUND(C223*N(Debts!$D$6)/12,2)</f>
        <v>0</v>
      </c>
      <c r="N223" s="0" t="n">
        <f aca="false">ROUND(D223*N(Debts!$D$7)/12,2)</f>
        <v>0</v>
      </c>
      <c r="O223" s="0" t="n">
        <f aca="false">ROUND(E223*N(Debts!$D$8)/12,2)</f>
        <v>0</v>
      </c>
      <c r="P223" s="0" t="n">
        <f aca="false">ROUND(F223*N(Debts!$D$9)/12,2)</f>
        <v>0</v>
      </c>
      <c r="Q223" s="0" t="n">
        <f aca="false">ROUND(G223*N(Debts!$D$10)/12,2)</f>
        <v>0</v>
      </c>
      <c r="R223" s="0" t="n">
        <f aca="false">ROUND(H223*N(Debts!$D$11)/12,2)</f>
        <v>0</v>
      </c>
      <c r="S223" s="0" t="n">
        <f aca="false">ROUND(I223*N(Debts!$D$12)/12,2)</f>
        <v>0</v>
      </c>
      <c r="T223" s="0" t="n">
        <f aca="false">ROUND(J223*N(Debts!$D$13)/12,2)</f>
        <v>0</v>
      </c>
      <c r="U223" s="0" t="n">
        <f aca="false">ROUND(K223*N(Debts!$D$14)/12,2)</f>
        <v>0</v>
      </c>
      <c r="V223" s="0" t="n">
        <f aca="false">B223+L223</f>
        <v>0</v>
      </c>
      <c r="W223" s="0" t="n">
        <f aca="false">C223+M223</f>
        <v>0</v>
      </c>
      <c r="X223" s="0" t="n">
        <f aca="false">D223+N223</f>
        <v>0</v>
      </c>
      <c r="Y223" s="0" t="n">
        <f aca="false">E223+O223</f>
        <v>0</v>
      </c>
      <c r="Z223" s="0" t="n">
        <f aca="false">F223+P223</f>
        <v>0</v>
      </c>
      <c r="AA223" s="0" t="n">
        <f aca="false">G223+Q223</f>
        <v>0</v>
      </c>
      <c r="AB223" s="0" t="n">
        <f aca="false">H223+R223</f>
        <v>0</v>
      </c>
      <c r="AC223" s="0" t="n">
        <f aca="false">I223+S223</f>
        <v>0</v>
      </c>
      <c r="AD223" s="0" t="n">
        <f aca="false">J223+T223</f>
        <v>0</v>
      </c>
      <c r="AE223" s="0" t="n">
        <f aca="false">K223+U223</f>
        <v>0</v>
      </c>
      <c r="AF223" s="0" t="n">
        <f aca="false">MIN(N(Debts!$E$5),V223)</f>
        <v>0</v>
      </c>
      <c r="AG223" s="0" t="n">
        <f aca="false">MIN(N(Debts!$E$6),W223)</f>
        <v>0</v>
      </c>
      <c r="AH223" s="0" t="n">
        <f aca="false">MIN(N(Debts!$E$7),X223)</f>
        <v>0</v>
      </c>
      <c r="AI223" s="0" t="n">
        <f aca="false">MIN(N(Debts!$E$8),Y223)</f>
        <v>0</v>
      </c>
      <c r="AJ223" s="0" t="n">
        <f aca="false">MIN(N(Debts!$E$9),Z223)</f>
        <v>0</v>
      </c>
      <c r="AK223" s="0" t="n">
        <f aca="false">MIN(N(Debts!$E$10),AA223)</f>
        <v>0</v>
      </c>
      <c r="AL223" s="0" t="n">
        <f aca="false">MIN(N(Debts!$E$11),AB223)</f>
        <v>0</v>
      </c>
      <c r="AM223" s="0" t="n">
        <f aca="false">MIN(N(Debts!$E$12),AC223)</f>
        <v>0</v>
      </c>
      <c r="AN223" s="0" t="n">
        <f aca="false">MIN(N(Debts!$E$13),AD223)</f>
        <v>0</v>
      </c>
      <c r="AO223" s="0" t="n">
        <f aca="false">MIN(N(Debts!$E$14),AE223)</f>
        <v>0</v>
      </c>
      <c r="AP223" s="0" t="n">
        <f aca="false">V223-AF223</f>
        <v>0</v>
      </c>
      <c r="AQ223" s="0" t="n">
        <f aca="false">W223-AG223</f>
        <v>0</v>
      </c>
      <c r="AR223" s="0" t="n">
        <f aca="false">X223-AH223</f>
        <v>0</v>
      </c>
      <c r="AS223" s="0" t="n">
        <f aca="false">Y223-AI223</f>
        <v>0</v>
      </c>
      <c r="AT223" s="0" t="n">
        <f aca="false">Z223-AJ223</f>
        <v>0</v>
      </c>
      <c r="AU223" s="0" t="n">
        <f aca="false">AA223-AK223</f>
        <v>0</v>
      </c>
      <c r="AV223" s="0" t="n">
        <f aca="false">AB223-AL223</f>
        <v>0</v>
      </c>
      <c r="AW223" s="0" t="n">
        <f aca="false">AC223-AM223</f>
        <v>0</v>
      </c>
      <c r="AX223" s="0" t="n">
        <f aca="false">AD223-AN223</f>
        <v>0</v>
      </c>
      <c r="AY223" s="0" t="n">
        <f aca="false">AE223-AO223</f>
        <v>0</v>
      </c>
      <c r="AZ223" s="0" t="n">
        <f aca="false">MAX(0,MIN(AP223,$BT223-SUMIF($AP$2:$AY$2,"&lt;"&amp;AP$2,$AP223:$AY223)))</f>
        <v>0</v>
      </c>
      <c r="BA223" s="0" t="n">
        <f aca="false">MAX(0,MIN(AQ223,$BT223-SUMIF($AP$2:$AY$2,"&lt;"&amp;AQ$2,$AP223:$AY223)))</f>
        <v>0</v>
      </c>
      <c r="BB223" s="0" t="n">
        <f aca="false">MAX(0,MIN(AR223,$BT223-SUMIF($AP$2:$AY$2,"&lt;"&amp;AR$2,$AP223:$AY223)))</f>
        <v>0</v>
      </c>
      <c r="BC223" s="0" t="n">
        <f aca="false">MAX(0,MIN(AS223,$BT223-SUMIF($AP$2:$AY$2,"&lt;"&amp;AS$2,$AP223:$AY223)))</f>
        <v>0</v>
      </c>
      <c r="BD223" s="0" t="n">
        <f aca="false">MAX(0,MIN(AT223,$BT223-SUMIF($AP$2:$AY$2,"&lt;"&amp;AT$2,$AP223:$AY223)))</f>
        <v>0</v>
      </c>
      <c r="BE223" s="0" t="n">
        <f aca="false">MAX(0,MIN(AU223,$BT223-SUMIF($AP$2:$AY$2,"&lt;"&amp;AU$2,$AP223:$AY223)))</f>
        <v>0</v>
      </c>
      <c r="BF223" s="0" t="n">
        <f aca="false">MAX(0,MIN(AV223,$BT223-SUMIF($AP$2:$AY$2,"&lt;"&amp;AV$2,$AP223:$AY223)))</f>
        <v>0</v>
      </c>
      <c r="BG223" s="0" t="n">
        <f aca="false">MAX(0,MIN(AW223,$BT223-SUMIF($AP$2:$AY$2,"&lt;"&amp;AW$2,$AP223:$AY223)))</f>
        <v>0</v>
      </c>
      <c r="BH223" s="0" t="n">
        <f aca="false">MAX(0,MIN(AX223,$BT223-SUMIF($AP$2:$AY$2,"&lt;"&amp;AX$2,$AP223:$AY223)))</f>
        <v>0</v>
      </c>
      <c r="BI223" s="0" t="n">
        <f aca="false">MAX(0,MIN(AY223,$BT223-SUMIF($AP$2:$AY$2,"&lt;"&amp;AY$2,$AP223:$AY223)))</f>
        <v>0</v>
      </c>
      <c r="BJ223" s="0" t="n">
        <f aca="false">ROUND(V223-AF223-AZ223,2)</f>
        <v>0</v>
      </c>
      <c r="BK223" s="0" t="n">
        <f aca="false">ROUND(W223-AG223-BA223,2)</f>
        <v>0</v>
      </c>
      <c r="BL223" s="0" t="n">
        <f aca="false">ROUND(X223-AH223-BB223,2)</f>
        <v>0</v>
      </c>
      <c r="BM223" s="0" t="n">
        <f aca="false">ROUND(Y223-AI223-BC223,2)</f>
        <v>0</v>
      </c>
      <c r="BN223" s="0" t="n">
        <f aca="false">ROUND(Z223-AJ223-BD223,2)</f>
        <v>0</v>
      </c>
      <c r="BO223" s="0" t="n">
        <f aca="false">ROUND(AA223-AK223-BE223,2)</f>
        <v>0</v>
      </c>
      <c r="BP223" s="0" t="n">
        <f aca="false">ROUND(AB223-AL223-BF223,2)</f>
        <v>0</v>
      </c>
      <c r="BQ223" s="0" t="n">
        <f aca="false">ROUND(AC223-AM223-BG223,2)</f>
        <v>0</v>
      </c>
      <c r="BR223" s="0" t="n">
        <f aca="false">ROUND(AD223-AN223-BH223,2)</f>
        <v>0</v>
      </c>
      <c r="BS223" s="0" t="n">
        <f aca="false">ROUND(AE223-AO223-BI223,2)</f>
        <v>0</v>
      </c>
      <c r="BT223" s="0" t="n">
        <f aca="false">MAX(0,Plan!$C$4-SUM(AF223:AO223))</f>
        <v>650</v>
      </c>
      <c r="BU223" s="0" t="n">
        <f aca="false">ROUND(SUM(BJ223:BS223),2)</f>
        <v>0</v>
      </c>
      <c r="BV223" s="0" t="n">
        <f aca="false">SUM(AF223:AO223)+SUM(AZ223:BI223)</f>
        <v>0</v>
      </c>
      <c r="BW223" s="0" t="n">
        <f aca="false">SUM(L223:U223)</f>
        <v>0</v>
      </c>
    </row>
    <row r="224" customFormat="false" ht="15" hidden="false" customHeight="false" outlineLevel="0" collapsed="false">
      <c r="A224" s="0" t="n">
        <v>219</v>
      </c>
      <c r="B224" s="0" t="n">
        <f aca="false">BJ223</f>
        <v>0</v>
      </c>
      <c r="C224" s="0" t="n">
        <f aca="false">BK223</f>
        <v>0</v>
      </c>
      <c r="D224" s="0" t="n">
        <f aca="false">BL223</f>
        <v>0</v>
      </c>
      <c r="E224" s="0" t="n">
        <f aca="false">BM223</f>
        <v>0</v>
      </c>
      <c r="F224" s="0" t="n">
        <f aca="false">BN223</f>
        <v>0</v>
      </c>
      <c r="G224" s="0" t="n">
        <f aca="false">BO223</f>
        <v>0</v>
      </c>
      <c r="H224" s="0" t="n">
        <f aca="false">BP223</f>
        <v>0</v>
      </c>
      <c r="I224" s="0" t="n">
        <f aca="false">BQ223</f>
        <v>0</v>
      </c>
      <c r="J224" s="0" t="n">
        <f aca="false">BR223</f>
        <v>0</v>
      </c>
      <c r="K224" s="0" t="n">
        <f aca="false">BS223</f>
        <v>0</v>
      </c>
      <c r="L224" s="0" t="n">
        <f aca="false">ROUND(B224*N(Debts!$D$5)/12,2)</f>
        <v>0</v>
      </c>
      <c r="M224" s="0" t="n">
        <f aca="false">ROUND(C224*N(Debts!$D$6)/12,2)</f>
        <v>0</v>
      </c>
      <c r="N224" s="0" t="n">
        <f aca="false">ROUND(D224*N(Debts!$D$7)/12,2)</f>
        <v>0</v>
      </c>
      <c r="O224" s="0" t="n">
        <f aca="false">ROUND(E224*N(Debts!$D$8)/12,2)</f>
        <v>0</v>
      </c>
      <c r="P224" s="0" t="n">
        <f aca="false">ROUND(F224*N(Debts!$D$9)/12,2)</f>
        <v>0</v>
      </c>
      <c r="Q224" s="0" t="n">
        <f aca="false">ROUND(G224*N(Debts!$D$10)/12,2)</f>
        <v>0</v>
      </c>
      <c r="R224" s="0" t="n">
        <f aca="false">ROUND(H224*N(Debts!$D$11)/12,2)</f>
        <v>0</v>
      </c>
      <c r="S224" s="0" t="n">
        <f aca="false">ROUND(I224*N(Debts!$D$12)/12,2)</f>
        <v>0</v>
      </c>
      <c r="T224" s="0" t="n">
        <f aca="false">ROUND(J224*N(Debts!$D$13)/12,2)</f>
        <v>0</v>
      </c>
      <c r="U224" s="0" t="n">
        <f aca="false">ROUND(K224*N(Debts!$D$14)/12,2)</f>
        <v>0</v>
      </c>
      <c r="V224" s="0" t="n">
        <f aca="false">B224+L224</f>
        <v>0</v>
      </c>
      <c r="W224" s="0" t="n">
        <f aca="false">C224+M224</f>
        <v>0</v>
      </c>
      <c r="X224" s="0" t="n">
        <f aca="false">D224+N224</f>
        <v>0</v>
      </c>
      <c r="Y224" s="0" t="n">
        <f aca="false">E224+O224</f>
        <v>0</v>
      </c>
      <c r="Z224" s="0" t="n">
        <f aca="false">F224+P224</f>
        <v>0</v>
      </c>
      <c r="AA224" s="0" t="n">
        <f aca="false">G224+Q224</f>
        <v>0</v>
      </c>
      <c r="AB224" s="0" t="n">
        <f aca="false">H224+R224</f>
        <v>0</v>
      </c>
      <c r="AC224" s="0" t="n">
        <f aca="false">I224+S224</f>
        <v>0</v>
      </c>
      <c r="AD224" s="0" t="n">
        <f aca="false">J224+T224</f>
        <v>0</v>
      </c>
      <c r="AE224" s="0" t="n">
        <f aca="false">K224+U224</f>
        <v>0</v>
      </c>
      <c r="AF224" s="0" t="n">
        <f aca="false">MIN(N(Debts!$E$5),V224)</f>
        <v>0</v>
      </c>
      <c r="AG224" s="0" t="n">
        <f aca="false">MIN(N(Debts!$E$6),W224)</f>
        <v>0</v>
      </c>
      <c r="AH224" s="0" t="n">
        <f aca="false">MIN(N(Debts!$E$7),X224)</f>
        <v>0</v>
      </c>
      <c r="AI224" s="0" t="n">
        <f aca="false">MIN(N(Debts!$E$8),Y224)</f>
        <v>0</v>
      </c>
      <c r="AJ224" s="0" t="n">
        <f aca="false">MIN(N(Debts!$E$9),Z224)</f>
        <v>0</v>
      </c>
      <c r="AK224" s="0" t="n">
        <f aca="false">MIN(N(Debts!$E$10),AA224)</f>
        <v>0</v>
      </c>
      <c r="AL224" s="0" t="n">
        <f aca="false">MIN(N(Debts!$E$11),AB224)</f>
        <v>0</v>
      </c>
      <c r="AM224" s="0" t="n">
        <f aca="false">MIN(N(Debts!$E$12),AC224)</f>
        <v>0</v>
      </c>
      <c r="AN224" s="0" t="n">
        <f aca="false">MIN(N(Debts!$E$13),AD224)</f>
        <v>0</v>
      </c>
      <c r="AO224" s="0" t="n">
        <f aca="false">MIN(N(Debts!$E$14),AE224)</f>
        <v>0</v>
      </c>
      <c r="AP224" s="0" t="n">
        <f aca="false">V224-AF224</f>
        <v>0</v>
      </c>
      <c r="AQ224" s="0" t="n">
        <f aca="false">W224-AG224</f>
        <v>0</v>
      </c>
      <c r="AR224" s="0" t="n">
        <f aca="false">X224-AH224</f>
        <v>0</v>
      </c>
      <c r="AS224" s="0" t="n">
        <f aca="false">Y224-AI224</f>
        <v>0</v>
      </c>
      <c r="AT224" s="0" t="n">
        <f aca="false">Z224-AJ224</f>
        <v>0</v>
      </c>
      <c r="AU224" s="0" t="n">
        <f aca="false">AA224-AK224</f>
        <v>0</v>
      </c>
      <c r="AV224" s="0" t="n">
        <f aca="false">AB224-AL224</f>
        <v>0</v>
      </c>
      <c r="AW224" s="0" t="n">
        <f aca="false">AC224-AM224</f>
        <v>0</v>
      </c>
      <c r="AX224" s="0" t="n">
        <f aca="false">AD224-AN224</f>
        <v>0</v>
      </c>
      <c r="AY224" s="0" t="n">
        <f aca="false">AE224-AO224</f>
        <v>0</v>
      </c>
      <c r="AZ224" s="0" t="n">
        <f aca="false">MAX(0,MIN(AP224,$BT224-SUMIF($AP$2:$AY$2,"&lt;"&amp;AP$2,$AP224:$AY224)))</f>
        <v>0</v>
      </c>
      <c r="BA224" s="0" t="n">
        <f aca="false">MAX(0,MIN(AQ224,$BT224-SUMIF($AP$2:$AY$2,"&lt;"&amp;AQ$2,$AP224:$AY224)))</f>
        <v>0</v>
      </c>
      <c r="BB224" s="0" t="n">
        <f aca="false">MAX(0,MIN(AR224,$BT224-SUMIF($AP$2:$AY$2,"&lt;"&amp;AR$2,$AP224:$AY224)))</f>
        <v>0</v>
      </c>
      <c r="BC224" s="0" t="n">
        <f aca="false">MAX(0,MIN(AS224,$BT224-SUMIF($AP$2:$AY$2,"&lt;"&amp;AS$2,$AP224:$AY224)))</f>
        <v>0</v>
      </c>
      <c r="BD224" s="0" t="n">
        <f aca="false">MAX(0,MIN(AT224,$BT224-SUMIF($AP$2:$AY$2,"&lt;"&amp;AT$2,$AP224:$AY224)))</f>
        <v>0</v>
      </c>
      <c r="BE224" s="0" t="n">
        <f aca="false">MAX(0,MIN(AU224,$BT224-SUMIF($AP$2:$AY$2,"&lt;"&amp;AU$2,$AP224:$AY224)))</f>
        <v>0</v>
      </c>
      <c r="BF224" s="0" t="n">
        <f aca="false">MAX(0,MIN(AV224,$BT224-SUMIF($AP$2:$AY$2,"&lt;"&amp;AV$2,$AP224:$AY224)))</f>
        <v>0</v>
      </c>
      <c r="BG224" s="0" t="n">
        <f aca="false">MAX(0,MIN(AW224,$BT224-SUMIF($AP$2:$AY$2,"&lt;"&amp;AW$2,$AP224:$AY224)))</f>
        <v>0</v>
      </c>
      <c r="BH224" s="0" t="n">
        <f aca="false">MAX(0,MIN(AX224,$BT224-SUMIF($AP$2:$AY$2,"&lt;"&amp;AX$2,$AP224:$AY224)))</f>
        <v>0</v>
      </c>
      <c r="BI224" s="0" t="n">
        <f aca="false">MAX(0,MIN(AY224,$BT224-SUMIF($AP$2:$AY$2,"&lt;"&amp;AY$2,$AP224:$AY224)))</f>
        <v>0</v>
      </c>
      <c r="BJ224" s="0" t="n">
        <f aca="false">ROUND(V224-AF224-AZ224,2)</f>
        <v>0</v>
      </c>
      <c r="BK224" s="0" t="n">
        <f aca="false">ROUND(W224-AG224-BA224,2)</f>
        <v>0</v>
      </c>
      <c r="BL224" s="0" t="n">
        <f aca="false">ROUND(X224-AH224-BB224,2)</f>
        <v>0</v>
      </c>
      <c r="BM224" s="0" t="n">
        <f aca="false">ROUND(Y224-AI224-BC224,2)</f>
        <v>0</v>
      </c>
      <c r="BN224" s="0" t="n">
        <f aca="false">ROUND(Z224-AJ224-BD224,2)</f>
        <v>0</v>
      </c>
      <c r="BO224" s="0" t="n">
        <f aca="false">ROUND(AA224-AK224-BE224,2)</f>
        <v>0</v>
      </c>
      <c r="BP224" s="0" t="n">
        <f aca="false">ROUND(AB224-AL224-BF224,2)</f>
        <v>0</v>
      </c>
      <c r="BQ224" s="0" t="n">
        <f aca="false">ROUND(AC224-AM224-BG224,2)</f>
        <v>0</v>
      </c>
      <c r="BR224" s="0" t="n">
        <f aca="false">ROUND(AD224-AN224-BH224,2)</f>
        <v>0</v>
      </c>
      <c r="BS224" s="0" t="n">
        <f aca="false">ROUND(AE224-AO224-BI224,2)</f>
        <v>0</v>
      </c>
      <c r="BT224" s="0" t="n">
        <f aca="false">MAX(0,Plan!$C$4-SUM(AF224:AO224))</f>
        <v>650</v>
      </c>
      <c r="BU224" s="0" t="n">
        <f aca="false">ROUND(SUM(BJ224:BS224),2)</f>
        <v>0</v>
      </c>
      <c r="BV224" s="0" t="n">
        <f aca="false">SUM(AF224:AO224)+SUM(AZ224:BI224)</f>
        <v>0</v>
      </c>
      <c r="BW224" s="0" t="n">
        <f aca="false">SUM(L224:U224)</f>
        <v>0</v>
      </c>
    </row>
    <row r="225" customFormat="false" ht="15" hidden="false" customHeight="false" outlineLevel="0" collapsed="false">
      <c r="A225" s="0" t="n">
        <v>220</v>
      </c>
      <c r="B225" s="0" t="n">
        <f aca="false">BJ224</f>
        <v>0</v>
      </c>
      <c r="C225" s="0" t="n">
        <f aca="false">BK224</f>
        <v>0</v>
      </c>
      <c r="D225" s="0" t="n">
        <f aca="false">BL224</f>
        <v>0</v>
      </c>
      <c r="E225" s="0" t="n">
        <f aca="false">BM224</f>
        <v>0</v>
      </c>
      <c r="F225" s="0" t="n">
        <f aca="false">BN224</f>
        <v>0</v>
      </c>
      <c r="G225" s="0" t="n">
        <f aca="false">BO224</f>
        <v>0</v>
      </c>
      <c r="H225" s="0" t="n">
        <f aca="false">BP224</f>
        <v>0</v>
      </c>
      <c r="I225" s="0" t="n">
        <f aca="false">BQ224</f>
        <v>0</v>
      </c>
      <c r="J225" s="0" t="n">
        <f aca="false">BR224</f>
        <v>0</v>
      </c>
      <c r="K225" s="0" t="n">
        <f aca="false">BS224</f>
        <v>0</v>
      </c>
      <c r="L225" s="0" t="n">
        <f aca="false">ROUND(B225*N(Debts!$D$5)/12,2)</f>
        <v>0</v>
      </c>
      <c r="M225" s="0" t="n">
        <f aca="false">ROUND(C225*N(Debts!$D$6)/12,2)</f>
        <v>0</v>
      </c>
      <c r="N225" s="0" t="n">
        <f aca="false">ROUND(D225*N(Debts!$D$7)/12,2)</f>
        <v>0</v>
      </c>
      <c r="O225" s="0" t="n">
        <f aca="false">ROUND(E225*N(Debts!$D$8)/12,2)</f>
        <v>0</v>
      </c>
      <c r="P225" s="0" t="n">
        <f aca="false">ROUND(F225*N(Debts!$D$9)/12,2)</f>
        <v>0</v>
      </c>
      <c r="Q225" s="0" t="n">
        <f aca="false">ROUND(G225*N(Debts!$D$10)/12,2)</f>
        <v>0</v>
      </c>
      <c r="R225" s="0" t="n">
        <f aca="false">ROUND(H225*N(Debts!$D$11)/12,2)</f>
        <v>0</v>
      </c>
      <c r="S225" s="0" t="n">
        <f aca="false">ROUND(I225*N(Debts!$D$12)/12,2)</f>
        <v>0</v>
      </c>
      <c r="T225" s="0" t="n">
        <f aca="false">ROUND(J225*N(Debts!$D$13)/12,2)</f>
        <v>0</v>
      </c>
      <c r="U225" s="0" t="n">
        <f aca="false">ROUND(K225*N(Debts!$D$14)/12,2)</f>
        <v>0</v>
      </c>
      <c r="V225" s="0" t="n">
        <f aca="false">B225+L225</f>
        <v>0</v>
      </c>
      <c r="W225" s="0" t="n">
        <f aca="false">C225+M225</f>
        <v>0</v>
      </c>
      <c r="X225" s="0" t="n">
        <f aca="false">D225+N225</f>
        <v>0</v>
      </c>
      <c r="Y225" s="0" t="n">
        <f aca="false">E225+O225</f>
        <v>0</v>
      </c>
      <c r="Z225" s="0" t="n">
        <f aca="false">F225+P225</f>
        <v>0</v>
      </c>
      <c r="AA225" s="0" t="n">
        <f aca="false">G225+Q225</f>
        <v>0</v>
      </c>
      <c r="AB225" s="0" t="n">
        <f aca="false">H225+R225</f>
        <v>0</v>
      </c>
      <c r="AC225" s="0" t="n">
        <f aca="false">I225+S225</f>
        <v>0</v>
      </c>
      <c r="AD225" s="0" t="n">
        <f aca="false">J225+T225</f>
        <v>0</v>
      </c>
      <c r="AE225" s="0" t="n">
        <f aca="false">K225+U225</f>
        <v>0</v>
      </c>
      <c r="AF225" s="0" t="n">
        <f aca="false">MIN(N(Debts!$E$5),V225)</f>
        <v>0</v>
      </c>
      <c r="AG225" s="0" t="n">
        <f aca="false">MIN(N(Debts!$E$6),W225)</f>
        <v>0</v>
      </c>
      <c r="AH225" s="0" t="n">
        <f aca="false">MIN(N(Debts!$E$7),X225)</f>
        <v>0</v>
      </c>
      <c r="AI225" s="0" t="n">
        <f aca="false">MIN(N(Debts!$E$8),Y225)</f>
        <v>0</v>
      </c>
      <c r="AJ225" s="0" t="n">
        <f aca="false">MIN(N(Debts!$E$9),Z225)</f>
        <v>0</v>
      </c>
      <c r="AK225" s="0" t="n">
        <f aca="false">MIN(N(Debts!$E$10),AA225)</f>
        <v>0</v>
      </c>
      <c r="AL225" s="0" t="n">
        <f aca="false">MIN(N(Debts!$E$11),AB225)</f>
        <v>0</v>
      </c>
      <c r="AM225" s="0" t="n">
        <f aca="false">MIN(N(Debts!$E$12),AC225)</f>
        <v>0</v>
      </c>
      <c r="AN225" s="0" t="n">
        <f aca="false">MIN(N(Debts!$E$13),AD225)</f>
        <v>0</v>
      </c>
      <c r="AO225" s="0" t="n">
        <f aca="false">MIN(N(Debts!$E$14),AE225)</f>
        <v>0</v>
      </c>
      <c r="AP225" s="0" t="n">
        <f aca="false">V225-AF225</f>
        <v>0</v>
      </c>
      <c r="AQ225" s="0" t="n">
        <f aca="false">W225-AG225</f>
        <v>0</v>
      </c>
      <c r="AR225" s="0" t="n">
        <f aca="false">X225-AH225</f>
        <v>0</v>
      </c>
      <c r="AS225" s="0" t="n">
        <f aca="false">Y225-AI225</f>
        <v>0</v>
      </c>
      <c r="AT225" s="0" t="n">
        <f aca="false">Z225-AJ225</f>
        <v>0</v>
      </c>
      <c r="AU225" s="0" t="n">
        <f aca="false">AA225-AK225</f>
        <v>0</v>
      </c>
      <c r="AV225" s="0" t="n">
        <f aca="false">AB225-AL225</f>
        <v>0</v>
      </c>
      <c r="AW225" s="0" t="n">
        <f aca="false">AC225-AM225</f>
        <v>0</v>
      </c>
      <c r="AX225" s="0" t="n">
        <f aca="false">AD225-AN225</f>
        <v>0</v>
      </c>
      <c r="AY225" s="0" t="n">
        <f aca="false">AE225-AO225</f>
        <v>0</v>
      </c>
      <c r="AZ225" s="0" t="n">
        <f aca="false">MAX(0,MIN(AP225,$BT225-SUMIF($AP$2:$AY$2,"&lt;"&amp;AP$2,$AP225:$AY225)))</f>
        <v>0</v>
      </c>
      <c r="BA225" s="0" t="n">
        <f aca="false">MAX(0,MIN(AQ225,$BT225-SUMIF($AP$2:$AY$2,"&lt;"&amp;AQ$2,$AP225:$AY225)))</f>
        <v>0</v>
      </c>
      <c r="BB225" s="0" t="n">
        <f aca="false">MAX(0,MIN(AR225,$BT225-SUMIF($AP$2:$AY$2,"&lt;"&amp;AR$2,$AP225:$AY225)))</f>
        <v>0</v>
      </c>
      <c r="BC225" s="0" t="n">
        <f aca="false">MAX(0,MIN(AS225,$BT225-SUMIF($AP$2:$AY$2,"&lt;"&amp;AS$2,$AP225:$AY225)))</f>
        <v>0</v>
      </c>
      <c r="BD225" s="0" t="n">
        <f aca="false">MAX(0,MIN(AT225,$BT225-SUMIF($AP$2:$AY$2,"&lt;"&amp;AT$2,$AP225:$AY225)))</f>
        <v>0</v>
      </c>
      <c r="BE225" s="0" t="n">
        <f aca="false">MAX(0,MIN(AU225,$BT225-SUMIF($AP$2:$AY$2,"&lt;"&amp;AU$2,$AP225:$AY225)))</f>
        <v>0</v>
      </c>
      <c r="BF225" s="0" t="n">
        <f aca="false">MAX(0,MIN(AV225,$BT225-SUMIF($AP$2:$AY$2,"&lt;"&amp;AV$2,$AP225:$AY225)))</f>
        <v>0</v>
      </c>
      <c r="BG225" s="0" t="n">
        <f aca="false">MAX(0,MIN(AW225,$BT225-SUMIF($AP$2:$AY$2,"&lt;"&amp;AW$2,$AP225:$AY225)))</f>
        <v>0</v>
      </c>
      <c r="BH225" s="0" t="n">
        <f aca="false">MAX(0,MIN(AX225,$BT225-SUMIF($AP$2:$AY$2,"&lt;"&amp;AX$2,$AP225:$AY225)))</f>
        <v>0</v>
      </c>
      <c r="BI225" s="0" t="n">
        <f aca="false">MAX(0,MIN(AY225,$BT225-SUMIF($AP$2:$AY$2,"&lt;"&amp;AY$2,$AP225:$AY225)))</f>
        <v>0</v>
      </c>
      <c r="BJ225" s="0" t="n">
        <f aca="false">ROUND(V225-AF225-AZ225,2)</f>
        <v>0</v>
      </c>
      <c r="BK225" s="0" t="n">
        <f aca="false">ROUND(W225-AG225-BA225,2)</f>
        <v>0</v>
      </c>
      <c r="BL225" s="0" t="n">
        <f aca="false">ROUND(X225-AH225-BB225,2)</f>
        <v>0</v>
      </c>
      <c r="BM225" s="0" t="n">
        <f aca="false">ROUND(Y225-AI225-BC225,2)</f>
        <v>0</v>
      </c>
      <c r="BN225" s="0" t="n">
        <f aca="false">ROUND(Z225-AJ225-BD225,2)</f>
        <v>0</v>
      </c>
      <c r="BO225" s="0" t="n">
        <f aca="false">ROUND(AA225-AK225-BE225,2)</f>
        <v>0</v>
      </c>
      <c r="BP225" s="0" t="n">
        <f aca="false">ROUND(AB225-AL225-BF225,2)</f>
        <v>0</v>
      </c>
      <c r="BQ225" s="0" t="n">
        <f aca="false">ROUND(AC225-AM225-BG225,2)</f>
        <v>0</v>
      </c>
      <c r="BR225" s="0" t="n">
        <f aca="false">ROUND(AD225-AN225-BH225,2)</f>
        <v>0</v>
      </c>
      <c r="BS225" s="0" t="n">
        <f aca="false">ROUND(AE225-AO225-BI225,2)</f>
        <v>0</v>
      </c>
      <c r="BT225" s="0" t="n">
        <f aca="false">MAX(0,Plan!$C$4-SUM(AF225:AO225))</f>
        <v>650</v>
      </c>
      <c r="BU225" s="0" t="n">
        <f aca="false">ROUND(SUM(BJ225:BS225),2)</f>
        <v>0</v>
      </c>
      <c r="BV225" s="0" t="n">
        <f aca="false">SUM(AF225:AO225)+SUM(AZ225:BI225)</f>
        <v>0</v>
      </c>
      <c r="BW225" s="0" t="n">
        <f aca="false">SUM(L225:U225)</f>
        <v>0</v>
      </c>
    </row>
    <row r="226" customFormat="false" ht="15" hidden="false" customHeight="false" outlineLevel="0" collapsed="false">
      <c r="A226" s="0" t="n">
        <v>221</v>
      </c>
      <c r="B226" s="0" t="n">
        <f aca="false">BJ225</f>
        <v>0</v>
      </c>
      <c r="C226" s="0" t="n">
        <f aca="false">BK225</f>
        <v>0</v>
      </c>
      <c r="D226" s="0" t="n">
        <f aca="false">BL225</f>
        <v>0</v>
      </c>
      <c r="E226" s="0" t="n">
        <f aca="false">BM225</f>
        <v>0</v>
      </c>
      <c r="F226" s="0" t="n">
        <f aca="false">BN225</f>
        <v>0</v>
      </c>
      <c r="G226" s="0" t="n">
        <f aca="false">BO225</f>
        <v>0</v>
      </c>
      <c r="H226" s="0" t="n">
        <f aca="false">BP225</f>
        <v>0</v>
      </c>
      <c r="I226" s="0" t="n">
        <f aca="false">BQ225</f>
        <v>0</v>
      </c>
      <c r="J226" s="0" t="n">
        <f aca="false">BR225</f>
        <v>0</v>
      </c>
      <c r="K226" s="0" t="n">
        <f aca="false">BS225</f>
        <v>0</v>
      </c>
      <c r="L226" s="0" t="n">
        <f aca="false">ROUND(B226*N(Debts!$D$5)/12,2)</f>
        <v>0</v>
      </c>
      <c r="M226" s="0" t="n">
        <f aca="false">ROUND(C226*N(Debts!$D$6)/12,2)</f>
        <v>0</v>
      </c>
      <c r="N226" s="0" t="n">
        <f aca="false">ROUND(D226*N(Debts!$D$7)/12,2)</f>
        <v>0</v>
      </c>
      <c r="O226" s="0" t="n">
        <f aca="false">ROUND(E226*N(Debts!$D$8)/12,2)</f>
        <v>0</v>
      </c>
      <c r="P226" s="0" t="n">
        <f aca="false">ROUND(F226*N(Debts!$D$9)/12,2)</f>
        <v>0</v>
      </c>
      <c r="Q226" s="0" t="n">
        <f aca="false">ROUND(G226*N(Debts!$D$10)/12,2)</f>
        <v>0</v>
      </c>
      <c r="R226" s="0" t="n">
        <f aca="false">ROUND(H226*N(Debts!$D$11)/12,2)</f>
        <v>0</v>
      </c>
      <c r="S226" s="0" t="n">
        <f aca="false">ROUND(I226*N(Debts!$D$12)/12,2)</f>
        <v>0</v>
      </c>
      <c r="T226" s="0" t="n">
        <f aca="false">ROUND(J226*N(Debts!$D$13)/12,2)</f>
        <v>0</v>
      </c>
      <c r="U226" s="0" t="n">
        <f aca="false">ROUND(K226*N(Debts!$D$14)/12,2)</f>
        <v>0</v>
      </c>
      <c r="V226" s="0" t="n">
        <f aca="false">B226+L226</f>
        <v>0</v>
      </c>
      <c r="W226" s="0" t="n">
        <f aca="false">C226+M226</f>
        <v>0</v>
      </c>
      <c r="X226" s="0" t="n">
        <f aca="false">D226+N226</f>
        <v>0</v>
      </c>
      <c r="Y226" s="0" t="n">
        <f aca="false">E226+O226</f>
        <v>0</v>
      </c>
      <c r="Z226" s="0" t="n">
        <f aca="false">F226+P226</f>
        <v>0</v>
      </c>
      <c r="AA226" s="0" t="n">
        <f aca="false">G226+Q226</f>
        <v>0</v>
      </c>
      <c r="AB226" s="0" t="n">
        <f aca="false">H226+R226</f>
        <v>0</v>
      </c>
      <c r="AC226" s="0" t="n">
        <f aca="false">I226+S226</f>
        <v>0</v>
      </c>
      <c r="AD226" s="0" t="n">
        <f aca="false">J226+T226</f>
        <v>0</v>
      </c>
      <c r="AE226" s="0" t="n">
        <f aca="false">K226+U226</f>
        <v>0</v>
      </c>
      <c r="AF226" s="0" t="n">
        <f aca="false">MIN(N(Debts!$E$5),V226)</f>
        <v>0</v>
      </c>
      <c r="AG226" s="0" t="n">
        <f aca="false">MIN(N(Debts!$E$6),W226)</f>
        <v>0</v>
      </c>
      <c r="AH226" s="0" t="n">
        <f aca="false">MIN(N(Debts!$E$7),X226)</f>
        <v>0</v>
      </c>
      <c r="AI226" s="0" t="n">
        <f aca="false">MIN(N(Debts!$E$8),Y226)</f>
        <v>0</v>
      </c>
      <c r="AJ226" s="0" t="n">
        <f aca="false">MIN(N(Debts!$E$9),Z226)</f>
        <v>0</v>
      </c>
      <c r="AK226" s="0" t="n">
        <f aca="false">MIN(N(Debts!$E$10),AA226)</f>
        <v>0</v>
      </c>
      <c r="AL226" s="0" t="n">
        <f aca="false">MIN(N(Debts!$E$11),AB226)</f>
        <v>0</v>
      </c>
      <c r="AM226" s="0" t="n">
        <f aca="false">MIN(N(Debts!$E$12),AC226)</f>
        <v>0</v>
      </c>
      <c r="AN226" s="0" t="n">
        <f aca="false">MIN(N(Debts!$E$13),AD226)</f>
        <v>0</v>
      </c>
      <c r="AO226" s="0" t="n">
        <f aca="false">MIN(N(Debts!$E$14),AE226)</f>
        <v>0</v>
      </c>
      <c r="AP226" s="0" t="n">
        <f aca="false">V226-AF226</f>
        <v>0</v>
      </c>
      <c r="AQ226" s="0" t="n">
        <f aca="false">W226-AG226</f>
        <v>0</v>
      </c>
      <c r="AR226" s="0" t="n">
        <f aca="false">X226-AH226</f>
        <v>0</v>
      </c>
      <c r="AS226" s="0" t="n">
        <f aca="false">Y226-AI226</f>
        <v>0</v>
      </c>
      <c r="AT226" s="0" t="n">
        <f aca="false">Z226-AJ226</f>
        <v>0</v>
      </c>
      <c r="AU226" s="0" t="n">
        <f aca="false">AA226-AK226</f>
        <v>0</v>
      </c>
      <c r="AV226" s="0" t="n">
        <f aca="false">AB226-AL226</f>
        <v>0</v>
      </c>
      <c r="AW226" s="0" t="n">
        <f aca="false">AC226-AM226</f>
        <v>0</v>
      </c>
      <c r="AX226" s="0" t="n">
        <f aca="false">AD226-AN226</f>
        <v>0</v>
      </c>
      <c r="AY226" s="0" t="n">
        <f aca="false">AE226-AO226</f>
        <v>0</v>
      </c>
      <c r="AZ226" s="0" t="n">
        <f aca="false">MAX(0,MIN(AP226,$BT226-SUMIF($AP$2:$AY$2,"&lt;"&amp;AP$2,$AP226:$AY226)))</f>
        <v>0</v>
      </c>
      <c r="BA226" s="0" t="n">
        <f aca="false">MAX(0,MIN(AQ226,$BT226-SUMIF($AP$2:$AY$2,"&lt;"&amp;AQ$2,$AP226:$AY226)))</f>
        <v>0</v>
      </c>
      <c r="BB226" s="0" t="n">
        <f aca="false">MAX(0,MIN(AR226,$BT226-SUMIF($AP$2:$AY$2,"&lt;"&amp;AR$2,$AP226:$AY226)))</f>
        <v>0</v>
      </c>
      <c r="BC226" s="0" t="n">
        <f aca="false">MAX(0,MIN(AS226,$BT226-SUMIF($AP$2:$AY$2,"&lt;"&amp;AS$2,$AP226:$AY226)))</f>
        <v>0</v>
      </c>
      <c r="BD226" s="0" t="n">
        <f aca="false">MAX(0,MIN(AT226,$BT226-SUMIF($AP$2:$AY$2,"&lt;"&amp;AT$2,$AP226:$AY226)))</f>
        <v>0</v>
      </c>
      <c r="BE226" s="0" t="n">
        <f aca="false">MAX(0,MIN(AU226,$BT226-SUMIF($AP$2:$AY$2,"&lt;"&amp;AU$2,$AP226:$AY226)))</f>
        <v>0</v>
      </c>
      <c r="BF226" s="0" t="n">
        <f aca="false">MAX(0,MIN(AV226,$BT226-SUMIF($AP$2:$AY$2,"&lt;"&amp;AV$2,$AP226:$AY226)))</f>
        <v>0</v>
      </c>
      <c r="BG226" s="0" t="n">
        <f aca="false">MAX(0,MIN(AW226,$BT226-SUMIF($AP$2:$AY$2,"&lt;"&amp;AW$2,$AP226:$AY226)))</f>
        <v>0</v>
      </c>
      <c r="BH226" s="0" t="n">
        <f aca="false">MAX(0,MIN(AX226,$BT226-SUMIF($AP$2:$AY$2,"&lt;"&amp;AX$2,$AP226:$AY226)))</f>
        <v>0</v>
      </c>
      <c r="BI226" s="0" t="n">
        <f aca="false">MAX(0,MIN(AY226,$BT226-SUMIF($AP$2:$AY$2,"&lt;"&amp;AY$2,$AP226:$AY226)))</f>
        <v>0</v>
      </c>
      <c r="BJ226" s="0" t="n">
        <f aca="false">ROUND(V226-AF226-AZ226,2)</f>
        <v>0</v>
      </c>
      <c r="BK226" s="0" t="n">
        <f aca="false">ROUND(W226-AG226-BA226,2)</f>
        <v>0</v>
      </c>
      <c r="BL226" s="0" t="n">
        <f aca="false">ROUND(X226-AH226-BB226,2)</f>
        <v>0</v>
      </c>
      <c r="BM226" s="0" t="n">
        <f aca="false">ROUND(Y226-AI226-BC226,2)</f>
        <v>0</v>
      </c>
      <c r="BN226" s="0" t="n">
        <f aca="false">ROUND(Z226-AJ226-BD226,2)</f>
        <v>0</v>
      </c>
      <c r="BO226" s="0" t="n">
        <f aca="false">ROUND(AA226-AK226-BE226,2)</f>
        <v>0</v>
      </c>
      <c r="BP226" s="0" t="n">
        <f aca="false">ROUND(AB226-AL226-BF226,2)</f>
        <v>0</v>
      </c>
      <c r="BQ226" s="0" t="n">
        <f aca="false">ROUND(AC226-AM226-BG226,2)</f>
        <v>0</v>
      </c>
      <c r="BR226" s="0" t="n">
        <f aca="false">ROUND(AD226-AN226-BH226,2)</f>
        <v>0</v>
      </c>
      <c r="BS226" s="0" t="n">
        <f aca="false">ROUND(AE226-AO226-BI226,2)</f>
        <v>0</v>
      </c>
      <c r="BT226" s="0" t="n">
        <f aca="false">MAX(0,Plan!$C$4-SUM(AF226:AO226))</f>
        <v>650</v>
      </c>
      <c r="BU226" s="0" t="n">
        <f aca="false">ROUND(SUM(BJ226:BS226),2)</f>
        <v>0</v>
      </c>
      <c r="BV226" s="0" t="n">
        <f aca="false">SUM(AF226:AO226)+SUM(AZ226:BI226)</f>
        <v>0</v>
      </c>
      <c r="BW226" s="0" t="n">
        <f aca="false">SUM(L226:U226)</f>
        <v>0</v>
      </c>
    </row>
    <row r="227" customFormat="false" ht="15" hidden="false" customHeight="false" outlineLevel="0" collapsed="false">
      <c r="A227" s="0" t="n">
        <v>222</v>
      </c>
      <c r="B227" s="0" t="n">
        <f aca="false">BJ226</f>
        <v>0</v>
      </c>
      <c r="C227" s="0" t="n">
        <f aca="false">BK226</f>
        <v>0</v>
      </c>
      <c r="D227" s="0" t="n">
        <f aca="false">BL226</f>
        <v>0</v>
      </c>
      <c r="E227" s="0" t="n">
        <f aca="false">BM226</f>
        <v>0</v>
      </c>
      <c r="F227" s="0" t="n">
        <f aca="false">BN226</f>
        <v>0</v>
      </c>
      <c r="G227" s="0" t="n">
        <f aca="false">BO226</f>
        <v>0</v>
      </c>
      <c r="H227" s="0" t="n">
        <f aca="false">BP226</f>
        <v>0</v>
      </c>
      <c r="I227" s="0" t="n">
        <f aca="false">BQ226</f>
        <v>0</v>
      </c>
      <c r="J227" s="0" t="n">
        <f aca="false">BR226</f>
        <v>0</v>
      </c>
      <c r="K227" s="0" t="n">
        <f aca="false">BS226</f>
        <v>0</v>
      </c>
      <c r="L227" s="0" t="n">
        <f aca="false">ROUND(B227*N(Debts!$D$5)/12,2)</f>
        <v>0</v>
      </c>
      <c r="M227" s="0" t="n">
        <f aca="false">ROUND(C227*N(Debts!$D$6)/12,2)</f>
        <v>0</v>
      </c>
      <c r="N227" s="0" t="n">
        <f aca="false">ROUND(D227*N(Debts!$D$7)/12,2)</f>
        <v>0</v>
      </c>
      <c r="O227" s="0" t="n">
        <f aca="false">ROUND(E227*N(Debts!$D$8)/12,2)</f>
        <v>0</v>
      </c>
      <c r="P227" s="0" t="n">
        <f aca="false">ROUND(F227*N(Debts!$D$9)/12,2)</f>
        <v>0</v>
      </c>
      <c r="Q227" s="0" t="n">
        <f aca="false">ROUND(G227*N(Debts!$D$10)/12,2)</f>
        <v>0</v>
      </c>
      <c r="R227" s="0" t="n">
        <f aca="false">ROUND(H227*N(Debts!$D$11)/12,2)</f>
        <v>0</v>
      </c>
      <c r="S227" s="0" t="n">
        <f aca="false">ROUND(I227*N(Debts!$D$12)/12,2)</f>
        <v>0</v>
      </c>
      <c r="T227" s="0" t="n">
        <f aca="false">ROUND(J227*N(Debts!$D$13)/12,2)</f>
        <v>0</v>
      </c>
      <c r="U227" s="0" t="n">
        <f aca="false">ROUND(K227*N(Debts!$D$14)/12,2)</f>
        <v>0</v>
      </c>
      <c r="V227" s="0" t="n">
        <f aca="false">B227+L227</f>
        <v>0</v>
      </c>
      <c r="W227" s="0" t="n">
        <f aca="false">C227+M227</f>
        <v>0</v>
      </c>
      <c r="X227" s="0" t="n">
        <f aca="false">D227+N227</f>
        <v>0</v>
      </c>
      <c r="Y227" s="0" t="n">
        <f aca="false">E227+O227</f>
        <v>0</v>
      </c>
      <c r="Z227" s="0" t="n">
        <f aca="false">F227+P227</f>
        <v>0</v>
      </c>
      <c r="AA227" s="0" t="n">
        <f aca="false">G227+Q227</f>
        <v>0</v>
      </c>
      <c r="AB227" s="0" t="n">
        <f aca="false">H227+R227</f>
        <v>0</v>
      </c>
      <c r="AC227" s="0" t="n">
        <f aca="false">I227+S227</f>
        <v>0</v>
      </c>
      <c r="AD227" s="0" t="n">
        <f aca="false">J227+T227</f>
        <v>0</v>
      </c>
      <c r="AE227" s="0" t="n">
        <f aca="false">K227+U227</f>
        <v>0</v>
      </c>
      <c r="AF227" s="0" t="n">
        <f aca="false">MIN(N(Debts!$E$5),V227)</f>
        <v>0</v>
      </c>
      <c r="AG227" s="0" t="n">
        <f aca="false">MIN(N(Debts!$E$6),W227)</f>
        <v>0</v>
      </c>
      <c r="AH227" s="0" t="n">
        <f aca="false">MIN(N(Debts!$E$7),X227)</f>
        <v>0</v>
      </c>
      <c r="AI227" s="0" t="n">
        <f aca="false">MIN(N(Debts!$E$8),Y227)</f>
        <v>0</v>
      </c>
      <c r="AJ227" s="0" t="n">
        <f aca="false">MIN(N(Debts!$E$9),Z227)</f>
        <v>0</v>
      </c>
      <c r="AK227" s="0" t="n">
        <f aca="false">MIN(N(Debts!$E$10),AA227)</f>
        <v>0</v>
      </c>
      <c r="AL227" s="0" t="n">
        <f aca="false">MIN(N(Debts!$E$11),AB227)</f>
        <v>0</v>
      </c>
      <c r="AM227" s="0" t="n">
        <f aca="false">MIN(N(Debts!$E$12),AC227)</f>
        <v>0</v>
      </c>
      <c r="AN227" s="0" t="n">
        <f aca="false">MIN(N(Debts!$E$13),AD227)</f>
        <v>0</v>
      </c>
      <c r="AO227" s="0" t="n">
        <f aca="false">MIN(N(Debts!$E$14),AE227)</f>
        <v>0</v>
      </c>
      <c r="AP227" s="0" t="n">
        <f aca="false">V227-AF227</f>
        <v>0</v>
      </c>
      <c r="AQ227" s="0" t="n">
        <f aca="false">W227-AG227</f>
        <v>0</v>
      </c>
      <c r="AR227" s="0" t="n">
        <f aca="false">X227-AH227</f>
        <v>0</v>
      </c>
      <c r="AS227" s="0" t="n">
        <f aca="false">Y227-AI227</f>
        <v>0</v>
      </c>
      <c r="AT227" s="0" t="n">
        <f aca="false">Z227-AJ227</f>
        <v>0</v>
      </c>
      <c r="AU227" s="0" t="n">
        <f aca="false">AA227-AK227</f>
        <v>0</v>
      </c>
      <c r="AV227" s="0" t="n">
        <f aca="false">AB227-AL227</f>
        <v>0</v>
      </c>
      <c r="AW227" s="0" t="n">
        <f aca="false">AC227-AM227</f>
        <v>0</v>
      </c>
      <c r="AX227" s="0" t="n">
        <f aca="false">AD227-AN227</f>
        <v>0</v>
      </c>
      <c r="AY227" s="0" t="n">
        <f aca="false">AE227-AO227</f>
        <v>0</v>
      </c>
      <c r="AZ227" s="0" t="n">
        <f aca="false">MAX(0,MIN(AP227,$BT227-SUMIF($AP$2:$AY$2,"&lt;"&amp;AP$2,$AP227:$AY227)))</f>
        <v>0</v>
      </c>
      <c r="BA227" s="0" t="n">
        <f aca="false">MAX(0,MIN(AQ227,$BT227-SUMIF($AP$2:$AY$2,"&lt;"&amp;AQ$2,$AP227:$AY227)))</f>
        <v>0</v>
      </c>
      <c r="BB227" s="0" t="n">
        <f aca="false">MAX(0,MIN(AR227,$BT227-SUMIF($AP$2:$AY$2,"&lt;"&amp;AR$2,$AP227:$AY227)))</f>
        <v>0</v>
      </c>
      <c r="BC227" s="0" t="n">
        <f aca="false">MAX(0,MIN(AS227,$BT227-SUMIF($AP$2:$AY$2,"&lt;"&amp;AS$2,$AP227:$AY227)))</f>
        <v>0</v>
      </c>
      <c r="BD227" s="0" t="n">
        <f aca="false">MAX(0,MIN(AT227,$BT227-SUMIF($AP$2:$AY$2,"&lt;"&amp;AT$2,$AP227:$AY227)))</f>
        <v>0</v>
      </c>
      <c r="BE227" s="0" t="n">
        <f aca="false">MAX(0,MIN(AU227,$BT227-SUMIF($AP$2:$AY$2,"&lt;"&amp;AU$2,$AP227:$AY227)))</f>
        <v>0</v>
      </c>
      <c r="BF227" s="0" t="n">
        <f aca="false">MAX(0,MIN(AV227,$BT227-SUMIF($AP$2:$AY$2,"&lt;"&amp;AV$2,$AP227:$AY227)))</f>
        <v>0</v>
      </c>
      <c r="BG227" s="0" t="n">
        <f aca="false">MAX(0,MIN(AW227,$BT227-SUMIF($AP$2:$AY$2,"&lt;"&amp;AW$2,$AP227:$AY227)))</f>
        <v>0</v>
      </c>
      <c r="BH227" s="0" t="n">
        <f aca="false">MAX(0,MIN(AX227,$BT227-SUMIF($AP$2:$AY$2,"&lt;"&amp;AX$2,$AP227:$AY227)))</f>
        <v>0</v>
      </c>
      <c r="BI227" s="0" t="n">
        <f aca="false">MAX(0,MIN(AY227,$BT227-SUMIF($AP$2:$AY$2,"&lt;"&amp;AY$2,$AP227:$AY227)))</f>
        <v>0</v>
      </c>
      <c r="BJ227" s="0" t="n">
        <f aca="false">ROUND(V227-AF227-AZ227,2)</f>
        <v>0</v>
      </c>
      <c r="BK227" s="0" t="n">
        <f aca="false">ROUND(W227-AG227-BA227,2)</f>
        <v>0</v>
      </c>
      <c r="BL227" s="0" t="n">
        <f aca="false">ROUND(X227-AH227-BB227,2)</f>
        <v>0</v>
      </c>
      <c r="BM227" s="0" t="n">
        <f aca="false">ROUND(Y227-AI227-BC227,2)</f>
        <v>0</v>
      </c>
      <c r="BN227" s="0" t="n">
        <f aca="false">ROUND(Z227-AJ227-BD227,2)</f>
        <v>0</v>
      </c>
      <c r="BO227" s="0" t="n">
        <f aca="false">ROUND(AA227-AK227-BE227,2)</f>
        <v>0</v>
      </c>
      <c r="BP227" s="0" t="n">
        <f aca="false">ROUND(AB227-AL227-BF227,2)</f>
        <v>0</v>
      </c>
      <c r="BQ227" s="0" t="n">
        <f aca="false">ROUND(AC227-AM227-BG227,2)</f>
        <v>0</v>
      </c>
      <c r="BR227" s="0" t="n">
        <f aca="false">ROUND(AD227-AN227-BH227,2)</f>
        <v>0</v>
      </c>
      <c r="BS227" s="0" t="n">
        <f aca="false">ROUND(AE227-AO227-BI227,2)</f>
        <v>0</v>
      </c>
      <c r="BT227" s="0" t="n">
        <f aca="false">MAX(0,Plan!$C$4-SUM(AF227:AO227))</f>
        <v>650</v>
      </c>
      <c r="BU227" s="0" t="n">
        <f aca="false">ROUND(SUM(BJ227:BS227),2)</f>
        <v>0</v>
      </c>
      <c r="BV227" s="0" t="n">
        <f aca="false">SUM(AF227:AO227)+SUM(AZ227:BI227)</f>
        <v>0</v>
      </c>
      <c r="BW227" s="0" t="n">
        <f aca="false">SUM(L227:U227)</f>
        <v>0</v>
      </c>
    </row>
    <row r="228" customFormat="false" ht="15" hidden="false" customHeight="false" outlineLevel="0" collapsed="false">
      <c r="A228" s="0" t="n">
        <v>223</v>
      </c>
      <c r="B228" s="0" t="n">
        <f aca="false">BJ227</f>
        <v>0</v>
      </c>
      <c r="C228" s="0" t="n">
        <f aca="false">BK227</f>
        <v>0</v>
      </c>
      <c r="D228" s="0" t="n">
        <f aca="false">BL227</f>
        <v>0</v>
      </c>
      <c r="E228" s="0" t="n">
        <f aca="false">BM227</f>
        <v>0</v>
      </c>
      <c r="F228" s="0" t="n">
        <f aca="false">BN227</f>
        <v>0</v>
      </c>
      <c r="G228" s="0" t="n">
        <f aca="false">BO227</f>
        <v>0</v>
      </c>
      <c r="H228" s="0" t="n">
        <f aca="false">BP227</f>
        <v>0</v>
      </c>
      <c r="I228" s="0" t="n">
        <f aca="false">BQ227</f>
        <v>0</v>
      </c>
      <c r="J228" s="0" t="n">
        <f aca="false">BR227</f>
        <v>0</v>
      </c>
      <c r="K228" s="0" t="n">
        <f aca="false">BS227</f>
        <v>0</v>
      </c>
      <c r="L228" s="0" t="n">
        <f aca="false">ROUND(B228*N(Debts!$D$5)/12,2)</f>
        <v>0</v>
      </c>
      <c r="M228" s="0" t="n">
        <f aca="false">ROUND(C228*N(Debts!$D$6)/12,2)</f>
        <v>0</v>
      </c>
      <c r="N228" s="0" t="n">
        <f aca="false">ROUND(D228*N(Debts!$D$7)/12,2)</f>
        <v>0</v>
      </c>
      <c r="O228" s="0" t="n">
        <f aca="false">ROUND(E228*N(Debts!$D$8)/12,2)</f>
        <v>0</v>
      </c>
      <c r="P228" s="0" t="n">
        <f aca="false">ROUND(F228*N(Debts!$D$9)/12,2)</f>
        <v>0</v>
      </c>
      <c r="Q228" s="0" t="n">
        <f aca="false">ROUND(G228*N(Debts!$D$10)/12,2)</f>
        <v>0</v>
      </c>
      <c r="R228" s="0" t="n">
        <f aca="false">ROUND(H228*N(Debts!$D$11)/12,2)</f>
        <v>0</v>
      </c>
      <c r="S228" s="0" t="n">
        <f aca="false">ROUND(I228*N(Debts!$D$12)/12,2)</f>
        <v>0</v>
      </c>
      <c r="T228" s="0" t="n">
        <f aca="false">ROUND(J228*N(Debts!$D$13)/12,2)</f>
        <v>0</v>
      </c>
      <c r="U228" s="0" t="n">
        <f aca="false">ROUND(K228*N(Debts!$D$14)/12,2)</f>
        <v>0</v>
      </c>
      <c r="V228" s="0" t="n">
        <f aca="false">B228+L228</f>
        <v>0</v>
      </c>
      <c r="W228" s="0" t="n">
        <f aca="false">C228+M228</f>
        <v>0</v>
      </c>
      <c r="X228" s="0" t="n">
        <f aca="false">D228+N228</f>
        <v>0</v>
      </c>
      <c r="Y228" s="0" t="n">
        <f aca="false">E228+O228</f>
        <v>0</v>
      </c>
      <c r="Z228" s="0" t="n">
        <f aca="false">F228+P228</f>
        <v>0</v>
      </c>
      <c r="AA228" s="0" t="n">
        <f aca="false">G228+Q228</f>
        <v>0</v>
      </c>
      <c r="AB228" s="0" t="n">
        <f aca="false">H228+R228</f>
        <v>0</v>
      </c>
      <c r="AC228" s="0" t="n">
        <f aca="false">I228+S228</f>
        <v>0</v>
      </c>
      <c r="AD228" s="0" t="n">
        <f aca="false">J228+T228</f>
        <v>0</v>
      </c>
      <c r="AE228" s="0" t="n">
        <f aca="false">K228+U228</f>
        <v>0</v>
      </c>
      <c r="AF228" s="0" t="n">
        <f aca="false">MIN(N(Debts!$E$5),V228)</f>
        <v>0</v>
      </c>
      <c r="AG228" s="0" t="n">
        <f aca="false">MIN(N(Debts!$E$6),W228)</f>
        <v>0</v>
      </c>
      <c r="AH228" s="0" t="n">
        <f aca="false">MIN(N(Debts!$E$7),X228)</f>
        <v>0</v>
      </c>
      <c r="AI228" s="0" t="n">
        <f aca="false">MIN(N(Debts!$E$8),Y228)</f>
        <v>0</v>
      </c>
      <c r="AJ228" s="0" t="n">
        <f aca="false">MIN(N(Debts!$E$9),Z228)</f>
        <v>0</v>
      </c>
      <c r="AK228" s="0" t="n">
        <f aca="false">MIN(N(Debts!$E$10),AA228)</f>
        <v>0</v>
      </c>
      <c r="AL228" s="0" t="n">
        <f aca="false">MIN(N(Debts!$E$11),AB228)</f>
        <v>0</v>
      </c>
      <c r="AM228" s="0" t="n">
        <f aca="false">MIN(N(Debts!$E$12),AC228)</f>
        <v>0</v>
      </c>
      <c r="AN228" s="0" t="n">
        <f aca="false">MIN(N(Debts!$E$13),AD228)</f>
        <v>0</v>
      </c>
      <c r="AO228" s="0" t="n">
        <f aca="false">MIN(N(Debts!$E$14),AE228)</f>
        <v>0</v>
      </c>
      <c r="AP228" s="0" t="n">
        <f aca="false">V228-AF228</f>
        <v>0</v>
      </c>
      <c r="AQ228" s="0" t="n">
        <f aca="false">W228-AG228</f>
        <v>0</v>
      </c>
      <c r="AR228" s="0" t="n">
        <f aca="false">X228-AH228</f>
        <v>0</v>
      </c>
      <c r="AS228" s="0" t="n">
        <f aca="false">Y228-AI228</f>
        <v>0</v>
      </c>
      <c r="AT228" s="0" t="n">
        <f aca="false">Z228-AJ228</f>
        <v>0</v>
      </c>
      <c r="AU228" s="0" t="n">
        <f aca="false">AA228-AK228</f>
        <v>0</v>
      </c>
      <c r="AV228" s="0" t="n">
        <f aca="false">AB228-AL228</f>
        <v>0</v>
      </c>
      <c r="AW228" s="0" t="n">
        <f aca="false">AC228-AM228</f>
        <v>0</v>
      </c>
      <c r="AX228" s="0" t="n">
        <f aca="false">AD228-AN228</f>
        <v>0</v>
      </c>
      <c r="AY228" s="0" t="n">
        <f aca="false">AE228-AO228</f>
        <v>0</v>
      </c>
      <c r="AZ228" s="0" t="n">
        <f aca="false">MAX(0,MIN(AP228,$BT228-SUMIF($AP$2:$AY$2,"&lt;"&amp;AP$2,$AP228:$AY228)))</f>
        <v>0</v>
      </c>
      <c r="BA228" s="0" t="n">
        <f aca="false">MAX(0,MIN(AQ228,$BT228-SUMIF($AP$2:$AY$2,"&lt;"&amp;AQ$2,$AP228:$AY228)))</f>
        <v>0</v>
      </c>
      <c r="BB228" s="0" t="n">
        <f aca="false">MAX(0,MIN(AR228,$BT228-SUMIF($AP$2:$AY$2,"&lt;"&amp;AR$2,$AP228:$AY228)))</f>
        <v>0</v>
      </c>
      <c r="BC228" s="0" t="n">
        <f aca="false">MAX(0,MIN(AS228,$BT228-SUMIF($AP$2:$AY$2,"&lt;"&amp;AS$2,$AP228:$AY228)))</f>
        <v>0</v>
      </c>
      <c r="BD228" s="0" t="n">
        <f aca="false">MAX(0,MIN(AT228,$BT228-SUMIF($AP$2:$AY$2,"&lt;"&amp;AT$2,$AP228:$AY228)))</f>
        <v>0</v>
      </c>
      <c r="BE228" s="0" t="n">
        <f aca="false">MAX(0,MIN(AU228,$BT228-SUMIF($AP$2:$AY$2,"&lt;"&amp;AU$2,$AP228:$AY228)))</f>
        <v>0</v>
      </c>
      <c r="BF228" s="0" t="n">
        <f aca="false">MAX(0,MIN(AV228,$BT228-SUMIF($AP$2:$AY$2,"&lt;"&amp;AV$2,$AP228:$AY228)))</f>
        <v>0</v>
      </c>
      <c r="BG228" s="0" t="n">
        <f aca="false">MAX(0,MIN(AW228,$BT228-SUMIF($AP$2:$AY$2,"&lt;"&amp;AW$2,$AP228:$AY228)))</f>
        <v>0</v>
      </c>
      <c r="BH228" s="0" t="n">
        <f aca="false">MAX(0,MIN(AX228,$BT228-SUMIF($AP$2:$AY$2,"&lt;"&amp;AX$2,$AP228:$AY228)))</f>
        <v>0</v>
      </c>
      <c r="BI228" s="0" t="n">
        <f aca="false">MAX(0,MIN(AY228,$BT228-SUMIF($AP$2:$AY$2,"&lt;"&amp;AY$2,$AP228:$AY228)))</f>
        <v>0</v>
      </c>
      <c r="BJ228" s="0" t="n">
        <f aca="false">ROUND(V228-AF228-AZ228,2)</f>
        <v>0</v>
      </c>
      <c r="BK228" s="0" t="n">
        <f aca="false">ROUND(W228-AG228-BA228,2)</f>
        <v>0</v>
      </c>
      <c r="BL228" s="0" t="n">
        <f aca="false">ROUND(X228-AH228-BB228,2)</f>
        <v>0</v>
      </c>
      <c r="BM228" s="0" t="n">
        <f aca="false">ROUND(Y228-AI228-BC228,2)</f>
        <v>0</v>
      </c>
      <c r="BN228" s="0" t="n">
        <f aca="false">ROUND(Z228-AJ228-BD228,2)</f>
        <v>0</v>
      </c>
      <c r="BO228" s="0" t="n">
        <f aca="false">ROUND(AA228-AK228-BE228,2)</f>
        <v>0</v>
      </c>
      <c r="BP228" s="0" t="n">
        <f aca="false">ROUND(AB228-AL228-BF228,2)</f>
        <v>0</v>
      </c>
      <c r="BQ228" s="0" t="n">
        <f aca="false">ROUND(AC228-AM228-BG228,2)</f>
        <v>0</v>
      </c>
      <c r="BR228" s="0" t="n">
        <f aca="false">ROUND(AD228-AN228-BH228,2)</f>
        <v>0</v>
      </c>
      <c r="BS228" s="0" t="n">
        <f aca="false">ROUND(AE228-AO228-BI228,2)</f>
        <v>0</v>
      </c>
      <c r="BT228" s="0" t="n">
        <f aca="false">MAX(0,Plan!$C$4-SUM(AF228:AO228))</f>
        <v>650</v>
      </c>
      <c r="BU228" s="0" t="n">
        <f aca="false">ROUND(SUM(BJ228:BS228),2)</f>
        <v>0</v>
      </c>
      <c r="BV228" s="0" t="n">
        <f aca="false">SUM(AF228:AO228)+SUM(AZ228:BI228)</f>
        <v>0</v>
      </c>
      <c r="BW228" s="0" t="n">
        <f aca="false">SUM(L228:U228)</f>
        <v>0</v>
      </c>
    </row>
    <row r="229" customFormat="false" ht="15" hidden="false" customHeight="false" outlineLevel="0" collapsed="false">
      <c r="A229" s="0" t="n">
        <v>224</v>
      </c>
      <c r="B229" s="0" t="n">
        <f aca="false">BJ228</f>
        <v>0</v>
      </c>
      <c r="C229" s="0" t="n">
        <f aca="false">BK228</f>
        <v>0</v>
      </c>
      <c r="D229" s="0" t="n">
        <f aca="false">BL228</f>
        <v>0</v>
      </c>
      <c r="E229" s="0" t="n">
        <f aca="false">BM228</f>
        <v>0</v>
      </c>
      <c r="F229" s="0" t="n">
        <f aca="false">BN228</f>
        <v>0</v>
      </c>
      <c r="G229" s="0" t="n">
        <f aca="false">BO228</f>
        <v>0</v>
      </c>
      <c r="H229" s="0" t="n">
        <f aca="false">BP228</f>
        <v>0</v>
      </c>
      <c r="I229" s="0" t="n">
        <f aca="false">BQ228</f>
        <v>0</v>
      </c>
      <c r="J229" s="0" t="n">
        <f aca="false">BR228</f>
        <v>0</v>
      </c>
      <c r="K229" s="0" t="n">
        <f aca="false">BS228</f>
        <v>0</v>
      </c>
      <c r="L229" s="0" t="n">
        <f aca="false">ROUND(B229*N(Debts!$D$5)/12,2)</f>
        <v>0</v>
      </c>
      <c r="M229" s="0" t="n">
        <f aca="false">ROUND(C229*N(Debts!$D$6)/12,2)</f>
        <v>0</v>
      </c>
      <c r="N229" s="0" t="n">
        <f aca="false">ROUND(D229*N(Debts!$D$7)/12,2)</f>
        <v>0</v>
      </c>
      <c r="O229" s="0" t="n">
        <f aca="false">ROUND(E229*N(Debts!$D$8)/12,2)</f>
        <v>0</v>
      </c>
      <c r="P229" s="0" t="n">
        <f aca="false">ROUND(F229*N(Debts!$D$9)/12,2)</f>
        <v>0</v>
      </c>
      <c r="Q229" s="0" t="n">
        <f aca="false">ROUND(G229*N(Debts!$D$10)/12,2)</f>
        <v>0</v>
      </c>
      <c r="R229" s="0" t="n">
        <f aca="false">ROUND(H229*N(Debts!$D$11)/12,2)</f>
        <v>0</v>
      </c>
      <c r="S229" s="0" t="n">
        <f aca="false">ROUND(I229*N(Debts!$D$12)/12,2)</f>
        <v>0</v>
      </c>
      <c r="T229" s="0" t="n">
        <f aca="false">ROUND(J229*N(Debts!$D$13)/12,2)</f>
        <v>0</v>
      </c>
      <c r="U229" s="0" t="n">
        <f aca="false">ROUND(K229*N(Debts!$D$14)/12,2)</f>
        <v>0</v>
      </c>
      <c r="V229" s="0" t="n">
        <f aca="false">B229+L229</f>
        <v>0</v>
      </c>
      <c r="W229" s="0" t="n">
        <f aca="false">C229+M229</f>
        <v>0</v>
      </c>
      <c r="X229" s="0" t="n">
        <f aca="false">D229+N229</f>
        <v>0</v>
      </c>
      <c r="Y229" s="0" t="n">
        <f aca="false">E229+O229</f>
        <v>0</v>
      </c>
      <c r="Z229" s="0" t="n">
        <f aca="false">F229+P229</f>
        <v>0</v>
      </c>
      <c r="AA229" s="0" t="n">
        <f aca="false">G229+Q229</f>
        <v>0</v>
      </c>
      <c r="AB229" s="0" t="n">
        <f aca="false">H229+R229</f>
        <v>0</v>
      </c>
      <c r="AC229" s="0" t="n">
        <f aca="false">I229+S229</f>
        <v>0</v>
      </c>
      <c r="AD229" s="0" t="n">
        <f aca="false">J229+T229</f>
        <v>0</v>
      </c>
      <c r="AE229" s="0" t="n">
        <f aca="false">K229+U229</f>
        <v>0</v>
      </c>
      <c r="AF229" s="0" t="n">
        <f aca="false">MIN(N(Debts!$E$5),V229)</f>
        <v>0</v>
      </c>
      <c r="AG229" s="0" t="n">
        <f aca="false">MIN(N(Debts!$E$6),W229)</f>
        <v>0</v>
      </c>
      <c r="AH229" s="0" t="n">
        <f aca="false">MIN(N(Debts!$E$7),X229)</f>
        <v>0</v>
      </c>
      <c r="AI229" s="0" t="n">
        <f aca="false">MIN(N(Debts!$E$8),Y229)</f>
        <v>0</v>
      </c>
      <c r="AJ229" s="0" t="n">
        <f aca="false">MIN(N(Debts!$E$9),Z229)</f>
        <v>0</v>
      </c>
      <c r="AK229" s="0" t="n">
        <f aca="false">MIN(N(Debts!$E$10),AA229)</f>
        <v>0</v>
      </c>
      <c r="AL229" s="0" t="n">
        <f aca="false">MIN(N(Debts!$E$11),AB229)</f>
        <v>0</v>
      </c>
      <c r="AM229" s="0" t="n">
        <f aca="false">MIN(N(Debts!$E$12),AC229)</f>
        <v>0</v>
      </c>
      <c r="AN229" s="0" t="n">
        <f aca="false">MIN(N(Debts!$E$13),AD229)</f>
        <v>0</v>
      </c>
      <c r="AO229" s="0" t="n">
        <f aca="false">MIN(N(Debts!$E$14),AE229)</f>
        <v>0</v>
      </c>
      <c r="AP229" s="0" t="n">
        <f aca="false">V229-AF229</f>
        <v>0</v>
      </c>
      <c r="AQ229" s="0" t="n">
        <f aca="false">W229-AG229</f>
        <v>0</v>
      </c>
      <c r="AR229" s="0" t="n">
        <f aca="false">X229-AH229</f>
        <v>0</v>
      </c>
      <c r="AS229" s="0" t="n">
        <f aca="false">Y229-AI229</f>
        <v>0</v>
      </c>
      <c r="AT229" s="0" t="n">
        <f aca="false">Z229-AJ229</f>
        <v>0</v>
      </c>
      <c r="AU229" s="0" t="n">
        <f aca="false">AA229-AK229</f>
        <v>0</v>
      </c>
      <c r="AV229" s="0" t="n">
        <f aca="false">AB229-AL229</f>
        <v>0</v>
      </c>
      <c r="AW229" s="0" t="n">
        <f aca="false">AC229-AM229</f>
        <v>0</v>
      </c>
      <c r="AX229" s="0" t="n">
        <f aca="false">AD229-AN229</f>
        <v>0</v>
      </c>
      <c r="AY229" s="0" t="n">
        <f aca="false">AE229-AO229</f>
        <v>0</v>
      </c>
      <c r="AZ229" s="0" t="n">
        <f aca="false">MAX(0,MIN(AP229,$BT229-SUMIF($AP$2:$AY$2,"&lt;"&amp;AP$2,$AP229:$AY229)))</f>
        <v>0</v>
      </c>
      <c r="BA229" s="0" t="n">
        <f aca="false">MAX(0,MIN(AQ229,$BT229-SUMIF($AP$2:$AY$2,"&lt;"&amp;AQ$2,$AP229:$AY229)))</f>
        <v>0</v>
      </c>
      <c r="BB229" s="0" t="n">
        <f aca="false">MAX(0,MIN(AR229,$BT229-SUMIF($AP$2:$AY$2,"&lt;"&amp;AR$2,$AP229:$AY229)))</f>
        <v>0</v>
      </c>
      <c r="BC229" s="0" t="n">
        <f aca="false">MAX(0,MIN(AS229,$BT229-SUMIF($AP$2:$AY$2,"&lt;"&amp;AS$2,$AP229:$AY229)))</f>
        <v>0</v>
      </c>
      <c r="BD229" s="0" t="n">
        <f aca="false">MAX(0,MIN(AT229,$BT229-SUMIF($AP$2:$AY$2,"&lt;"&amp;AT$2,$AP229:$AY229)))</f>
        <v>0</v>
      </c>
      <c r="BE229" s="0" t="n">
        <f aca="false">MAX(0,MIN(AU229,$BT229-SUMIF($AP$2:$AY$2,"&lt;"&amp;AU$2,$AP229:$AY229)))</f>
        <v>0</v>
      </c>
      <c r="BF229" s="0" t="n">
        <f aca="false">MAX(0,MIN(AV229,$BT229-SUMIF($AP$2:$AY$2,"&lt;"&amp;AV$2,$AP229:$AY229)))</f>
        <v>0</v>
      </c>
      <c r="BG229" s="0" t="n">
        <f aca="false">MAX(0,MIN(AW229,$BT229-SUMIF($AP$2:$AY$2,"&lt;"&amp;AW$2,$AP229:$AY229)))</f>
        <v>0</v>
      </c>
      <c r="BH229" s="0" t="n">
        <f aca="false">MAX(0,MIN(AX229,$BT229-SUMIF($AP$2:$AY$2,"&lt;"&amp;AX$2,$AP229:$AY229)))</f>
        <v>0</v>
      </c>
      <c r="BI229" s="0" t="n">
        <f aca="false">MAX(0,MIN(AY229,$BT229-SUMIF($AP$2:$AY$2,"&lt;"&amp;AY$2,$AP229:$AY229)))</f>
        <v>0</v>
      </c>
      <c r="BJ229" s="0" t="n">
        <f aca="false">ROUND(V229-AF229-AZ229,2)</f>
        <v>0</v>
      </c>
      <c r="BK229" s="0" t="n">
        <f aca="false">ROUND(W229-AG229-BA229,2)</f>
        <v>0</v>
      </c>
      <c r="BL229" s="0" t="n">
        <f aca="false">ROUND(X229-AH229-BB229,2)</f>
        <v>0</v>
      </c>
      <c r="BM229" s="0" t="n">
        <f aca="false">ROUND(Y229-AI229-BC229,2)</f>
        <v>0</v>
      </c>
      <c r="BN229" s="0" t="n">
        <f aca="false">ROUND(Z229-AJ229-BD229,2)</f>
        <v>0</v>
      </c>
      <c r="BO229" s="0" t="n">
        <f aca="false">ROUND(AA229-AK229-BE229,2)</f>
        <v>0</v>
      </c>
      <c r="BP229" s="0" t="n">
        <f aca="false">ROUND(AB229-AL229-BF229,2)</f>
        <v>0</v>
      </c>
      <c r="BQ229" s="0" t="n">
        <f aca="false">ROUND(AC229-AM229-BG229,2)</f>
        <v>0</v>
      </c>
      <c r="BR229" s="0" t="n">
        <f aca="false">ROUND(AD229-AN229-BH229,2)</f>
        <v>0</v>
      </c>
      <c r="BS229" s="0" t="n">
        <f aca="false">ROUND(AE229-AO229-BI229,2)</f>
        <v>0</v>
      </c>
      <c r="BT229" s="0" t="n">
        <f aca="false">MAX(0,Plan!$C$4-SUM(AF229:AO229))</f>
        <v>650</v>
      </c>
      <c r="BU229" s="0" t="n">
        <f aca="false">ROUND(SUM(BJ229:BS229),2)</f>
        <v>0</v>
      </c>
      <c r="BV229" s="0" t="n">
        <f aca="false">SUM(AF229:AO229)+SUM(AZ229:BI229)</f>
        <v>0</v>
      </c>
      <c r="BW229" s="0" t="n">
        <f aca="false">SUM(L229:U229)</f>
        <v>0</v>
      </c>
    </row>
    <row r="230" customFormat="false" ht="15" hidden="false" customHeight="false" outlineLevel="0" collapsed="false">
      <c r="A230" s="0" t="n">
        <v>225</v>
      </c>
      <c r="B230" s="0" t="n">
        <f aca="false">BJ229</f>
        <v>0</v>
      </c>
      <c r="C230" s="0" t="n">
        <f aca="false">BK229</f>
        <v>0</v>
      </c>
      <c r="D230" s="0" t="n">
        <f aca="false">BL229</f>
        <v>0</v>
      </c>
      <c r="E230" s="0" t="n">
        <f aca="false">BM229</f>
        <v>0</v>
      </c>
      <c r="F230" s="0" t="n">
        <f aca="false">BN229</f>
        <v>0</v>
      </c>
      <c r="G230" s="0" t="n">
        <f aca="false">BO229</f>
        <v>0</v>
      </c>
      <c r="H230" s="0" t="n">
        <f aca="false">BP229</f>
        <v>0</v>
      </c>
      <c r="I230" s="0" t="n">
        <f aca="false">BQ229</f>
        <v>0</v>
      </c>
      <c r="J230" s="0" t="n">
        <f aca="false">BR229</f>
        <v>0</v>
      </c>
      <c r="K230" s="0" t="n">
        <f aca="false">BS229</f>
        <v>0</v>
      </c>
      <c r="L230" s="0" t="n">
        <f aca="false">ROUND(B230*N(Debts!$D$5)/12,2)</f>
        <v>0</v>
      </c>
      <c r="M230" s="0" t="n">
        <f aca="false">ROUND(C230*N(Debts!$D$6)/12,2)</f>
        <v>0</v>
      </c>
      <c r="N230" s="0" t="n">
        <f aca="false">ROUND(D230*N(Debts!$D$7)/12,2)</f>
        <v>0</v>
      </c>
      <c r="O230" s="0" t="n">
        <f aca="false">ROUND(E230*N(Debts!$D$8)/12,2)</f>
        <v>0</v>
      </c>
      <c r="P230" s="0" t="n">
        <f aca="false">ROUND(F230*N(Debts!$D$9)/12,2)</f>
        <v>0</v>
      </c>
      <c r="Q230" s="0" t="n">
        <f aca="false">ROUND(G230*N(Debts!$D$10)/12,2)</f>
        <v>0</v>
      </c>
      <c r="R230" s="0" t="n">
        <f aca="false">ROUND(H230*N(Debts!$D$11)/12,2)</f>
        <v>0</v>
      </c>
      <c r="S230" s="0" t="n">
        <f aca="false">ROUND(I230*N(Debts!$D$12)/12,2)</f>
        <v>0</v>
      </c>
      <c r="T230" s="0" t="n">
        <f aca="false">ROUND(J230*N(Debts!$D$13)/12,2)</f>
        <v>0</v>
      </c>
      <c r="U230" s="0" t="n">
        <f aca="false">ROUND(K230*N(Debts!$D$14)/12,2)</f>
        <v>0</v>
      </c>
      <c r="V230" s="0" t="n">
        <f aca="false">B230+L230</f>
        <v>0</v>
      </c>
      <c r="W230" s="0" t="n">
        <f aca="false">C230+M230</f>
        <v>0</v>
      </c>
      <c r="X230" s="0" t="n">
        <f aca="false">D230+N230</f>
        <v>0</v>
      </c>
      <c r="Y230" s="0" t="n">
        <f aca="false">E230+O230</f>
        <v>0</v>
      </c>
      <c r="Z230" s="0" t="n">
        <f aca="false">F230+P230</f>
        <v>0</v>
      </c>
      <c r="AA230" s="0" t="n">
        <f aca="false">G230+Q230</f>
        <v>0</v>
      </c>
      <c r="AB230" s="0" t="n">
        <f aca="false">H230+R230</f>
        <v>0</v>
      </c>
      <c r="AC230" s="0" t="n">
        <f aca="false">I230+S230</f>
        <v>0</v>
      </c>
      <c r="AD230" s="0" t="n">
        <f aca="false">J230+T230</f>
        <v>0</v>
      </c>
      <c r="AE230" s="0" t="n">
        <f aca="false">K230+U230</f>
        <v>0</v>
      </c>
      <c r="AF230" s="0" t="n">
        <f aca="false">MIN(N(Debts!$E$5),V230)</f>
        <v>0</v>
      </c>
      <c r="AG230" s="0" t="n">
        <f aca="false">MIN(N(Debts!$E$6),W230)</f>
        <v>0</v>
      </c>
      <c r="AH230" s="0" t="n">
        <f aca="false">MIN(N(Debts!$E$7),X230)</f>
        <v>0</v>
      </c>
      <c r="AI230" s="0" t="n">
        <f aca="false">MIN(N(Debts!$E$8),Y230)</f>
        <v>0</v>
      </c>
      <c r="AJ230" s="0" t="n">
        <f aca="false">MIN(N(Debts!$E$9),Z230)</f>
        <v>0</v>
      </c>
      <c r="AK230" s="0" t="n">
        <f aca="false">MIN(N(Debts!$E$10),AA230)</f>
        <v>0</v>
      </c>
      <c r="AL230" s="0" t="n">
        <f aca="false">MIN(N(Debts!$E$11),AB230)</f>
        <v>0</v>
      </c>
      <c r="AM230" s="0" t="n">
        <f aca="false">MIN(N(Debts!$E$12),AC230)</f>
        <v>0</v>
      </c>
      <c r="AN230" s="0" t="n">
        <f aca="false">MIN(N(Debts!$E$13),AD230)</f>
        <v>0</v>
      </c>
      <c r="AO230" s="0" t="n">
        <f aca="false">MIN(N(Debts!$E$14),AE230)</f>
        <v>0</v>
      </c>
      <c r="AP230" s="0" t="n">
        <f aca="false">V230-AF230</f>
        <v>0</v>
      </c>
      <c r="AQ230" s="0" t="n">
        <f aca="false">W230-AG230</f>
        <v>0</v>
      </c>
      <c r="AR230" s="0" t="n">
        <f aca="false">X230-AH230</f>
        <v>0</v>
      </c>
      <c r="AS230" s="0" t="n">
        <f aca="false">Y230-AI230</f>
        <v>0</v>
      </c>
      <c r="AT230" s="0" t="n">
        <f aca="false">Z230-AJ230</f>
        <v>0</v>
      </c>
      <c r="AU230" s="0" t="n">
        <f aca="false">AA230-AK230</f>
        <v>0</v>
      </c>
      <c r="AV230" s="0" t="n">
        <f aca="false">AB230-AL230</f>
        <v>0</v>
      </c>
      <c r="AW230" s="0" t="n">
        <f aca="false">AC230-AM230</f>
        <v>0</v>
      </c>
      <c r="AX230" s="0" t="n">
        <f aca="false">AD230-AN230</f>
        <v>0</v>
      </c>
      <c r="AY230" s="0" t="n">
        <f aca="false">AE230-AO230</f>
        <v>0</v>
      </c>
      <c r="AZ230" s="0" t="n">
        <f aca="false">MAX(0,MIN(AP230,$BT230-SUMIF($AP$2:$AY$2,"&lt;"&amp;AP$2,$AP230:$AY230)))</f>
        <v>0</v>
      </c>
      <c r="BA230" s="0" t="n">
        <f aca="false">MAX(0,MIN(AQ230,$BT230-SUMIF($AP$2:$AY$2,"&lt;"&amp;AQ$2,$AP230:$AY230)))</f>
        <v>0</v>
      </c>
      <c r="BB230" s="0" t="n">
        <f aca="false">MAX(0,MIN(AR230,$BT230-SUMIF($AP$2:$AY$2,"&lt;"&amp;AR$2,$AP230:$AY230)))</f>
        <v>0</v>
      </c>
      <c r="BC230" s="0" t="n">
        <f aca="false">MAX(0,MIN(AS230,$BT230-SUMIF($AP$2:$AY$2,"&lt;"&amp;AS$2,$AP230:$AY230)))</f>
        <v>0</v>
      </c>
      <c r="BD230" s="0" t="n">
        <f aca="false">MAX(0,MIN(AT230,$BT230-SUMIF($AP$2:$AY$2,"&lt;"&amp;AT$2,$AP230:$AY230)))</f>
        <v>0</v>
      </c>
      <c r="BE230" s="0" t="n">
        <f aca="false">MAX(0,MIN(AU230,$BT230-SUMIF($AP$2:$AY$2,"&lt;"&amp;AU$2,$AP230:$AY230)))</f>
        <v>0</v>
      </c>
      <c r="BF230" s="0" t="n">
        <f aca="false">MAX(0,MIN(AV230,$BT230-SUMIF($AP$2:$AY$2,"&lt;"&amp;AV$2,$AP230:$AY230)))</f>
        <v>0</v>
      </c>
      <c r="BG230" s="0" t="n">
        <f aca="false">MAX(0,MIN(AW230,$BT230-SUMIF($AP$2:$AY$2,"&lt;"&amp;AW$2,$AP230:$AY230)))</f>
        <v>0</v>
      </c>
      <c r="BH230" s="0" t="n">
        <f aca="false">MAX(0,MIN(AX230,$BT230-SUMIF($AP$2:$AY$2,"&lt;"&amp;AX$2,$AP230:$AY230)))</f>
        <v>0</v>
      </c>
      <c r="BI230" s="0" t="n">
        <f aca="false">MAX(0,MIN(AY230,$BT230-SUMIF($AP$2:$AY$2,"&lt;"&amp;AY$2,$AP230:$AY230)))</f>
        <v>0</v>
      </c>
      <c r="BJ230" s="0" t="n">
        <f aca="false">ROUND(V230-AF230-AZ230,2)</f>
        <v>0</v>
      </c>
      <c r="BK230" s="0" t="n">
        <f aca="false">ROUND(W230-AG230-BA230,2)</f>
        <v>0</v>
      </c>
      <c r="BL230" s="0" t="n">
        <f aca="false">ROUND(X230-AH230-BB230,2)</f>
        <v>0</v>
      </c>
      <c r="BM230" s="0" t="n">
        <f aca="false">ROUND(Y230-AI230-BC230,2)</f>
        <v>0</v>
      </c>
      <c r="BN230" s="0" t="n">
        <f aca="false">ROUND(Z230-AJ230-BD230,2)</f>
        <v>0</v>
      </c>
      <c r="BO230" s="0" t="n">
        <f aca="false">ROUND(AA230-AK230-BE230,2)</f>
        <v>0</v>
      </c>
      <c r="BP230" s="0" t="n">
        <f aca="false">ROUND(AB230-AL230-BF230,2)</f>
        <v>0</v>
      </c>
      <c r="BQ230" s="0" t="n">
        <f aca="false">ROUND(AC230-AM230-BG230,2)</f>
        <v>0</v>
      </c>
      <c r="BR230" s="0" t="n">
        <f aca="false">ROUND(AD230-AN230-BH230,2)</f>
        <v>0</v>
      </c>
      <c r="BS230" s="0" t="n">
        <f aca="false">ROUND(AE230-AO230-BI230,2)</f>
        <v>0</v>
      </c>
      <c r="BT230" s="0" t="n">
        <f aca="false">MAX(0,Plan!$C$4-SUM(AF230:AO230))</f>
        <v>650</v>
      </c>
      <c r="BU230" s="0" t="n">
        <f aca="false">ROUND(SUM(BJ230:BS230),2)</f>
        <v>0</v>
      </c>
      <c r="BV230" s="0" t="n">
        <f aca="false">SUM(AF230:AO230)+SUM(AZ230:BI230)</f>
        <v>0</v>
      </c>
      <c r="BW230" s="0" t="n">
        <f aca="false">SUM(L230:U230)</f>
        <v>0</v>
      </c>
    </row>
    <row r="231" customFormat="false" ht="15" hidden="false" customHeight="false" outlineLevel="0" collapsed="false">
      <c r="A231" s="0" t="n">
        <v>226</v>
      </c>
      <c r="B231" s="0" t="n">
        <f aca="false">BJ230</f>
        <v>0</v>
      </c>
      <c r="C231" s="0" t="n">
        <f aca="false">BK230</f>
        <v>0</v>
      </c>
      <c r="D231" s="0" t="n">
        <f aca="false">BL230</f>
        <v>0</v>
      </c>
      <c r="E231" s="0" t="n">
        <f aca="false">BM230</f>
        <v>0</v>
      </c>
      <c r="F231" s="0" t="n">
        <f aca="false">BN230</f>
        <v>0</v>
      </c>
      <c r="G231" s="0" t="n">
        <f aca="false">BO230</f>
        <v>0</v>
      </c>
      <c r="H231" s="0" t="n">
        <f aca="false">BP230</f>
        <v>0</v>
      </c>
      <c r="I231" s="0" t="n">
        <f aca="false">BQ230</f>
        <v>0</v>
      </c>
      <c r="J231" s="0" t="n">
        <f aca="false">BR230</f>
        <v>0</v>
      </c>
      <c r="K231" s="0" t="n">
        <f aca="false">BS230</f>
        <v>0</v>
      </c>
      <c r="L231" s="0" t="n">
        <f aca="false">ROUND(B231*N(Debts!$D$5)/12,2)</f>
        <v>0</v>
      </c>
      <c r="M231" s="0" t="n">
        <f aca="false">ROUND(C231*N(Debts!$D$6)/12,2)</f>
        <v>0</v>
      </c>
      <c r="N231" s="0" t="n">
        <f aca="false">ROUND(D231*N(Debts!$D$7)/12,2)</f>
        <v>0</v>
      </c>
      <c r="O231" s="0" t="n">
        <f aca="false">ROUND(E231*N(Debts!$D$8)/12,2)</f>
        <v>0</v>
      </c>
      <c r="P231" s="0" t="n">
        <f aca="false">ROUND(F231*N(Debts!$D$9)/12,2)</f>
        <v>0</v>
      </c>
      <c r="Q231" s="0" t="n">
        <f aca="false">ROUND(G231*N(Debts!$D$10)/12,2)</f>
        <v>0</v>
      </c>
      <c r="R231" s="0" t="n">
        <f aca="false">ROUND(H231*N(Debts!$D$11)/12,2)</f>
        <v>0</v>
      </c>
      <c r="S231" s="0" t="n">
        <f aca="false">ROUND(I231*N(Debts!$D$12)/12,2)</f>
        <v>0</v>
      </c>
      <c r="T231" s="0" t="n">
        <f aca="false">ROUND(J231*N(Debts!$D$13)/12,2)</f>
        <v>0</v>
      </c>
      <c r="U231" s="0" t="n">
        <f aca="false">ROUND(K231*N(Debts!$D$14)/12,2)</f>
        <v>0</v>
      </c>
      <c r="V231" s="0" t="n">
        <f aca="false">B231+L231</f>
        <v>0</v>
      </c>
      <c r="W231" s="0" t="n">
        <f aca="false">C231+M231</f>
        <v>0</v>
      </c>
      <c r="X231" s="0" t="n">
        <f aca="false">D231+N231</f>
        <v>0</v>
      </c>
      <c r="Y231" s="0" t="n">
        <f aca="false">E231+O231</f>
        <v>0</v>
      </c>
      <c r="Z231" s="0" t="n">
        <f aca="false">F231+P231</f>
        <v>0</v>
      </c>
      <c r="AA231" s="0" t="n">
        <f aca="false">G231+Q231</f>
        <v>0</v>
      </c>
      <c r="AB231" s="0" t="n">
        <f aca="false">H231+R231</f>
        <v>0</v>
      </c>
      <c r="AC231" s="0" t="n">
        <f aca="false">I231+S231</f>
        <v>0</v>
      </c>
      <c r="AD231" s="0" t="n">
        <f aca="false">J231+T231</f>
        <v>0</v>
      </c>
      <c r="AE231" s="0" t="n">
        <f aca="false">K231+U231</f>
        <v>0</v>
      </c>
      <c r="AF231" s="0" t="n">
        <f aca="false">MIN(N(Debts!$E$5),V231)</f>
        <v>0</v>
      </c>
      <c r="AG231" s="0" t="n">
        <f aca="false">MIN(N(Debts!$E$6),W231)</f>
        <v>0</v>
      </c>
      <c r="AH231" s="0" t="n">
        <f aca="false">MIN(N(Debts!$E$7),X231)</f>
        <v>0</v>
      </c>
      <c r="AI231" s="0" t="n">
        <f aca="false">MIN(N(Debts!$E$8),Y231)</f>
        <v>0</v>
      </c>
      <c r="AJ231" s="0" t="n">
        <f aca="false">MIN(N(Debts!$E$9),Z231)</f>
        <v>0</v>
      </c>
      <c r="AK231" s="0" t="n">
        <f aca="false">MIN(N(Debts!$E$10),AA231)</f>
        <v>0</v>
      </c>
      <c r="AL231" s="0" t="n">
        <f aca="false">MIN(N(Debts!$E$11),AB231)</f>
        <v>0</v>
      </c>
      <c r="AM231" s="0" t="n">
        <f aca="false">MIN(N(Debts!$E$12),AC231)</f>
        <v>0</v>
      </c>
      <c r="AN231" s="0" t="n">
        <f aca="false">MIN(N(Debts!$E$13),AD231)</f>
        <v>0</v>
      </c>
      <c r="AO231" s="0" t="n">
        <f aca="false">MIN(N(Debts!$E$14),AE231)</f>
        <v>0</v>
      </c>
      <c r="AP231" s="0" t="n">
        <f aca="false">V231-AF231</f>
        <v>0</v>
      </c>
      <c r="AQ231" s="0" t="n">
        <f aca="false">W231-AG231</f>
        <v>0</v>
      </c>
      <c r="AR231" s="0" t="n">
        <f aca="false">X231-AH231</f>
        <v>0</v>
      </c>
      <c r="AS231" s="0" t="n">
        <f aca="false">Y231-AI231</f>
        <v>0</v>
      </c>
      <c r="AT231" s="0" t="n">
        <f aca="false">Z231-AJ231</f>
        <v>0</v>
      </c>
      <c r="AU231" s="0" t="n">
        <f aca="false">AA231-AK231</f>
        <v>0</v>
      </c>
      <c r="AV231" s="0" t="n">
        <f aca="false">AB231-AL231</f>
        <v>0</v>
      </c>
      <c r="AW231" s="0" t="n">
        <f aca="false">AC231-AM231</f>
        <v>0</v>
      </c>
      <c r="AX231" s="0" t="n">
        <f aca="false">AD231-AN231</f>
        <v>0</v>
      </c>
      <c r="AY231" s="0" t="n">
        <f aca="false">AE231-AO231</f>
        <v>0</v>
      </c>
      <c r="AZ231" s="0" t="n">
        <f aca="false">MAX(0,MIN(AP231,$BT231-SUMIF($AP$2:$AY$2,"&lt;"&amp;AP$2,$AP231:$AY231)))</f>
        <v>0</v>
      </c>
      <c r="BA231" s="0" t="n">
        <f aca="false">MAX(0,MIN(AQ231,$BT231-SUMIF($AP$2:$AY$2,"&lt;"&amp;AQ$2,$AP231:$AY231)))</f>
        <v>0</v>
      </c>
      <c r="BB231" s="0" t="n">
        <f aca="false">MAX(0,MIN(AR231,$BT231-SUMIF($AP$2:$AY$2,"&lt;"&amp;AR$2,$AP231:$AY231)))</f>
        <v>0</v>
      </c>
      <c r="BC231" s="0" t="n">
        <f aca="false">MAX(0,MIN(AS231,$BT231-SUMIF($AP$2:$AY$2,"&lt;"&amp;AS$2,$AP231:$AY231)))</f>
        <v>0</v>
      </c>
      <c r="BD231" s="0" t="n">
        <f aca="false">MAX(0,MIN(AT231,$BT231-SUMIF($AP$2:$AY$2,"&lt;"&amp;AT$2,$AP231:$AY231)))</f>
        <v>0</v>
      </c>
      <c r="BE231" s="0" t="n">
        <f aca="false">MAX(0,MIN(AU231,$BT231-SUMIF($AP$2:$AY$2,"&lt;"&amp;AU$2,$AP231:$AY231)))</f>
        <v>0</v>
      </c>
      <c r="BF231" s="0" t="n">
        <f aca="false">MAX(0,MIN(AV231,$BT231-SUMIF($AP$2:$AY$2,"&lt;"&amp;AV$2,$AP231:$AY231)))</f>
        <v>0</v>
      </c>
      <c r="BG231" s="0" t="n">
        <f aca="false">MAX(0,MIN(AW231,$BT231-SUMIF($AP$2:$AY$2,"&lt;"&amp;AW$2,$AP231:$AY231)))</f>
        <v>0</v>
      </c>
      <c r="BH231" s="0" t="n">
        <f aca="false">MAX(0,MIN(AX231,$BT231-SUMIF($AP$2:$AY$2,"&lt;"&amp;AX$2,$AP231:$AY231)))</f>
        <v>0</v>
      </c>
      <c r="BI231" s="0" t="n">
        <f aca="false">MAX(0,MIN(AY231,$BT231-SUMIF($AP$2:$AY$2,"&lt;"&amp;AY$2,$AP231:$AY231)))</f>
        <v>0</v>
      </c>
      <c r="BJ231" s="0" t="n">
        <f aca="false">ROUND(V231-AF231-AZ231,2)</f>
        <v>0</v>
      </c>
      <c r="BK231" s="0" t="n">
        <f aca="false">ROUND(W231-AG231-BA231,2)</f>
        <v>0</v>
      </c>
      <c r="BL231" s="0" t="n">
        <f aca="false">ROUND(X231-AH231-BB231,2)</f>
        <v>0</v>
      </c>
      <c r="BM231" s="0" t="n">
        <f aca="false">ROUND(Y231-AI231-BC231,2)</f>
        <v>0</v>
      </c>
      <c r="BN231" s="0" t="n">
        <f aca="false">ROUND(Z231-AJ231-BD231,2)</f>
        <v>0</v>
      </c>
      <c r="BO231" s="0" t="n">
        <f aca="false">ROUND(AA231-AK231-BE231,2)</f>
        <v>0</v>
      </c>
      <c r="BP231" s="0" t="n">
        <f aca="false">ROUND(AB231-AL231-BF231,2)</f>
        <v>0</v>
      </c>
      <c r="BQ231" s="0" t="n">
        <f aca="false">ROUND(AC231-AM231-BG231,2)</f>
        <v>0</v>
      </c>
      <c r="BR231" s="0" t="n">
        <f aca="false">ROUND(AD231-AN231-BH231,2)</f>
        <v>0</v>
      </c>
      <c r="BS231" s="0" t="n">
        <f aca="false">ROUND(AE231-AO231-BI231,2)</f>
        <v>0</v>
      </c>
      <c r="BT231" s="0" t="n">
        <f aca="false">MAX(0,Plan!$C$4-SUM(AF231:AO231))</f>
        <v>650</v>
      </c>
      <c r="BU231" s="0" t="n">
        <f aca="false">ROUND(SUM(BJ231:BS231),2)</f>
        <v>0</v>
      </c>
      <c r="BV231" s="0" t="n">
        <f aca="false">SUM(AF231:AO231)+SUM(AZ231:BI231)</f>
        <v>0</v>
      </c>
      <c r="BW231" s="0" t="n">
        <f aca="false">SUM(L231:U231)</f>
        <v>0</v>
      </c>
    </row>
    <row r="232" customFormat="false" ht="15" hidden="false" customHeight="false" outlineLevel="0" collapsed="false">
      <c r="A232" s="0" t="n">
        <v>227</v>
      </c>
      <c r="B232" s="0" t="n">
        <f aca="false">BJ231</f>
        <v>0</v>
      </c>
      <c r="C232" s="0" t="n">
        <f aca="false">BK231</f>
        <v>0</v>
      </c>
      <c r="D232" s="0" t="n">
        <f aca="false">BL231</f>
        <v>0</v>
      </c>
      <c r="E232" s="0" t="n">
        <f aca="false">BM231</f>
        <v>0</v>
      </c>
      <c r="F232" s="0" t="n">
        <f aca="false">BN231</f>
        <v>0</v>
      </c>
      <c r="G232" s="0" t="n">
        <f aca="false">BO231</f>
        <v>0</v>
      </c>
      <c r="H232" s="0" t="n">
        <f aca="false">BP231</f>
        <v>0</v>
      </c>
      <c r="I232" s="0" t="n">
        <f aca="false">BQ231</f>
        <v>0</v>
      </c>
      <c r="J232" s="0" t="n">
        <f aca="false">BR231</f>
        <v>0</v>
      </c>
      <c r="K232" s="0" t="n">
        <f aca="false">BS231</f>
        <v>0</v>
      </c>
      <c r="L232" s="0" t="n">
        <f aca="false">ROUND(B232*N(Debts!$D$5)/12,2)</f>
        <v>0</v>
      </c>
      <c r="M232" s="0" t="n">
        <f aca="false">ROUND(C232*N(Debts!$D$6)/12,2)</f>
        <v>0</v>
      </c>
      <c r="N232" s="0" t="n">
        <f aca="false">ROUND(D232*N(Debts!$D$7)/12,2)</f>
        <v>0</v>
      </c>
      <c r="O232" s="0" t="n">
        <f aca="false">ROUND(E232*N(Debts!$D$8)/12,2)</f>
        <v>0</v>
      </c>
      <c r="P232" s="0" t="n">
        <f aca="false">ROUND(F232*N(Debts!$D$9)/12,2)</f>
        <v>0</v>
      </c>
      <c r="Q232" s="0" t="n">
        <f aca="false">ROUND(G232*N(Debts!$D$10)/12,2)</f>
        <v>0</v>
      </c>
      <c r="R232" s="0" t="n">
        <f aca="false">ROUND(H232*N(Debts!$D$11)/12,2)</f>
        <v>0</v>
      </c>
      <c r="S232" s="0" t="n">
        <f aca="false">ROUND(I232*N(Debts!$D$12)/12,2)</f>
        <v>0</v>
      </c>
      <c r="T232" s="0" t="n">
        <f aca="false">ROUND(J232*N(Debts!$D$13)/12,2)</f>
        <v>0</v>
      </c>
      <c r="U232" s="0" t="n">
        <f aca="false">ROUND(K232*N(Debts!$D$14)/12,2)</f>
        <v>0</v>
      </c>
      <c r="V232" s="0" t="n">
        <f aca="false">B232+L232</f>
        <v>0</v>
      </c>
      <c r="W232" s="0" t="n">
        <f aca="false">C232+M232</f>
        <v>0</v>
      </c>
      <c r="X232" s="0" t="n">
        <f aca="false">D232+N232</f>
        <v>0</v>
      </c>
      <c r="Y232" s="0" t="n">
        <f aca="false">E232+O232</f>
        <v>0</v>
      </c>
      <c r="Z232" s="0" t="n">
        <f aca="false">F232+P232</f>
        <v>0</v>
      </c>
      <c r="AA232" s="0" t="n">
        <f aca="false">G232+Q232</f>
        <v>0</v>
      </c>
      <c r="AB232" s="0" t="n">
        <f aca="false">H232+R232</f>
        <v>0</v>
      </c>
      <c r="AC232" s="0" t="n">
        <f aca="false">I232+S232</f>
        <v>0</v>
      </c>
      <c r="AD232" s="0" t="n">
        <f aca="false">J232+T232</f>
        <v>0</v>
      </c>
      <c r="AE232" s="0" t="n">
        <f aca="false">K232+U232</f>
        <v>0</v>
      </c>
      <c r="AF232" s="0" t="n">
        <f aca="false">MIN(N(Debts!$E$5),V232)</f>
        <v>0</v>
      </c>
      <c r="AG232" s="0" t="n">
        <f aca="false">MIN(N(Debts!$E$6),W232)</f>
        <v>0</v>
      </c>
      <c r="AH232" s="0" t="n">
        <f aca="false">MIN(N(Debts!$E$7),X232)</f>
        <v>0</v>
      </c>
      <c r="AI232" s="0" t="n">
        <f aca="false">MIN(N(Debts!$E$8),Y232)</f>
        <v>0</v>
      </c>
      <c r="AJ232" s="0" t="n">
        <f aca="false">MIN(N(Debts!$E$9),Z232)</f>
        <v>0</v>
      </c>
      <c r="AK232" s="0" t="n">
        <f aca="false">MIN(N(Debts!$E$10),AA232)</f>
        <v>0</v>
      </c>
      <c r="AL232" s="0" t="n">
        <f aca="false">MIN(N(Debts!$E$11),AB232)</f>
        <v>0</v>
      </c>
      <c r="AM232" s="0" t="n">
        <f aca="false">MIN(N(Debts!$E$12),AC232)</f>
        <v>0</v>
      </c>
      <c r="AN232" s="0" t="n">
        <f aca="false">MIN(N(Debts!$E$13),AD232)</f>
        <v>0</v>
      </c>
      <c r="AO232" s="0" t="n">
        <f aca="false">MIN(N(Debts!$E$14),AE232)</f>
        <v>0</v>
      </c>
      <c r="AP232" s="0" t="n">
        <f aca="false">V232-AF232</f>
        <v>0</v>
      </c>
      <c r="AQ232" s="0" t="n">
        <f aca="false">W232-AG232</f>
        <v>0</v>
      </c>
      <c r="AR232" s="0" t="n">
        <f aca="false">X232-AH232</f>
        <v>0</v>
      </c>
      <c r="AS232" s="0" t="n">
        <f aca="false">Y232-AI232</f>
        <v>0</v>
      </c>
      <c r="AT232" s="0" t="n">
        <f aca="false">Z232-AJ232</f>
        <v>0</v>
      </c>
      <c r="AU232" s="0" t="n">
        <f aca="false">AA232-AK232</f>
        <v>0</v>
      </c>
      <c r="AV232" s="0" t="n">
        <f aca="false">AB232-AL232</f>
        <v>0</v>
      </c>
      <c r="AW232" s="0" t="n">
        <f aca="false">AC232-AM232</f>
        <v>0</v>
      </c>
      <c r="AX232" s="0" t="n">
        <f aca="false">AD232-AN232</f>
        <v>0</v>
      </c>
      <c r="AY232" s="0" t="n">
        <f aca="false">AE232-AO232</f>
        <v>0</v>
      </c>
      <c r="AZ232" s="0" t="n">
        <f aca="false">MAX(0,MIN(AP232,$BT232-SUMIF($AP$2:$AY$2,"&lt;"&amp;AP$2,$AP232:$AY232)))</f>
        <v>0</v>
      </c>
      <c r="BA232" s="0" t="n">
        <f aca="false">MAX(0,MIN(AQ232,$BT232-SUMIF($AP$2:$AY$2,"&lt;"&amp;AQ$2,$AP232:$AY232)))</f>
        <v>0</v>
      </c>
      <c r="BB232" s="0" t="n">
        <f aca="false">MAX(0,MIN(AR232,$BT232-SUMIF($AP$2:$AY$2,"&lt;"&amp;AR$2,$AP232:$AY232)))</f>
        <v>0</v>
      </c>
      <c r="BC232" s="0" t="n">
        <f aca="false">MAX(0,MIN(AS232,$BT232-SUMIF($AP$2:$AY$2,"&lt;"&amp;AS$2,$AP232:$AY232)))</f>
        <v>0</v>
      </c>
      <c r="BD232" s="0" t="n">
        <f aca="false">MAX(0,MIN(AT232,$BT232-SUMIF($AP$2:$AY$2,"&lt;"&amp;AT$2,$AP232:$AY232)))</f>
        <v>0</v>
      </c>
      <c r="BE232" s="0" t="n">
        <f aca="false">MAX(0,MIN(AU232,$BT232-SUMIF($AP$2:$AY$2,"&lt;"&amp;AU$2,$AP232:$AY232)))</f>
        <v>0</v>
      </c>
      <c r="BF232" s="0" t="n">
        <f aca="false">MAX(0,MIN(AV232,$BT232-SUMIF($AP$2:$AY$2,"&lt;"&amp;AV$2,$AP232:$AY232)))</f>
        <v>0</v>
      </c>
      <c r="BG232" s="0" t="n">
        <f aca="false">MAX(0,MIN(AW232,$BT232-SUMIF($AP$2:$AY$2,"&lt;"&amp;AW$2,$AP232:$AY232)))</f>
        <v>0</v>
      </c>
      <c r="BH232" s="0" t="n">
        <f aca="false">MAX(0,MIN(AX232,$BT232-SUMIF($AP$2:$AY$2,"&lt;"&amp;AX$2,$AP232:$AY232)))</f>
        <v>0</v>
      </c>
      <c r="BI232" s="0" t="n">
        <f aca="false">MAX(0,MIN(AY232,$BT232-SUMIF($AP$2:$AY$2,"&lt;"&amp;AY$2,$AP232:$AY232)))</f>
        <v>0</v>
      </c>
      <c r="BJ232" s="0" t="n">
        <f aca="false">ROUND(V232-AF232-AZ232,2)</f>
        <v>0</v>
      </c>
      <c r="BK232" s="0" t="n">
        <f aca="false">ROUND(W232-AG232-BA232,2)</f>
        <v>0</v>
      </c>
      <c r="BL232" s="0" t="n">
        <f aca="false">ROUND(X232-AH232-BB232,2)</f>
        <v>0</v>
      </c>
      <c r="BM232" s="0" t="n">
        <f aca="false">ROUND(Y232-AI232-BC232,2)</f>
        <v>0</v>
      </c>
      <c r="BN232" s="0" t="n">
        <f aca="false">ROUND(Z232-AJ232-BD232,2)</f>
        <v>0</v>
      </c>
      <c r="BO232" s="0" t="n">
        <f aca="false">ROUND(AA232-AK232-BE232,2)</f>
        <v>0</v>
      </c>
      <c r="BP232" s="0" t="n">
        <f aca="false">ROUND(AB232-AL232-BF232,2)</f>
        <v>0</v>
      </c>
      <c r="BQ232" s="0" t="n">
        <f aca="false">ROUND(AC232-AM232-BG232,2)</f>
        <v>0</v>
      </c>
      <c r="BR232" s="0" t="n">
        <f aca="false">ROUND(AD232-AN232-BH232,2)</f>
        <v>0</v>
      </c>
      <c r="BS232" s="0" t="n">
        <f aca="false">ROUND(AE232-AO232-BI232,2)</f>
        <v>0</v>
      </c>
      <c r="BT232" s="0" t="n">
        <f aca="false">MAX(0,Plan!$C$4-SUM(AF232:AO232))</f>
        <v>650</v>
      </c>
      <c r="BU232" s="0" t="n">
        <f aca="false">ROUND(SUM(BJ232:BS232),2)</f>
        <v>0</v>
      </c>
      <c r="BV232" s="0" t="n">
        <f aca="false">SUM(AF232:AO232)+SUM(AZ232:BI232)</f>
        <v>0</v>
      </c>
      <c r="BW232" s="0" t="n">
        <f aca="false">SUM(L232:U232)</f>
        <v>0</v>
      </c>
    </row>
    <row r="233" customFormat="false" ht="15" hidden="false" customHeight="false" outlineLevel="0" collapsed="false">
      <c r="A233" s="0" t="n">
        <v>228</v>
      </c>
      <c r="B233" s="0" t="n">
        <f aca="false">BJ232</f>
        <v>0</v>
      </c>
      <c r="C233" s="0" t="n">
        <f aca="false">BK232</f>
        <v>0</v>
      </c>
      <c r="D233" s="0" t="n">
        <f aca="false">BL232</f>
        <v>0</v>
      </c>
      <c r="E233" s="0" t="n">
        <f aca="false">BM232</f>
        <v>0</v>
      </c>
      <c r="F233" s="0" t="n">
        <f aca="false">BN232</f>
        <v>0</v>
      </c>
      <c r="G233" s="0" t="n">
        <f aca="false">BO232</f>
        <v>0</v>
      </c>
      <c r="H233" s="0" t="n">
        <f aca="false">BP232</f>
        <v>0</v>
      </c>
      <c r="I233" s="0" t="n">
        <f aca="false">BQ232</f>
        <v>0</v>
      </c>
      <c r="J233" s="0" t="n">
        <f aca="false">BR232</f>
        <v>0</v>
      </c>
      <c r="K233" s="0" t="n">
        <f aca="false">BS232</f>
        <v>0</v>
      </c>
      <c r="L233" s="0" t="n">
        <f aca="false">ROUND(B233*N(Debts!$D$5)/12,2)</f>
        <v>0</v>
      </c>
      <c r="M233" s="0" t="n">
        <f aca="false">ROUND(C233*N(Debts!$D$6)/12,2)</f>
        <v>0</v>
      </c>
      <c r="N233" s="0" t="n">
        <f aca="false">ROUND(D233*N(Debts!$D$7)/12,2)</f>
        <v>0</v>
      </c>
      <c r="O233" s="0" t="n">
        <f aca="false">ROUND(E233*N(Debts!$D$8)/12,2)</f>
        <v>0</v>
      </c>
      <c r="P233" s="0" t="n">
        <f aca="false">ROUND(F233*N(Debts!$D$9)/12,2)</f>
        <v>0</v>
      </c>
      <c r="Q233" s="0" t="n">
        <f aca="false">ROUND(G233*N(Debts!$D$10)/12,2)</f>
        <v>0</v>
      </c>
      <c r="R233" s="0" t="n">
        <f aca="false">ROUND(H233*N(Debts!$D$11)/12,2)</f>
        <v>0</v>
      </c>
      <c r="S233" s="0" t="n">
        <f aca="false">ROUND(I233*N(Debts!$D$12)/12,2)</f>
        <v>0</v>
      </c>
      <c r="T233" s="0" t="n">
        <f aca="false">ROUND(J233*N(Debts!$D$13)/12,2)</f>
        <v>0</v>
      </c>
      <c r="U233" s="0" t="n">
        <f aca="false">ROUND(K233*N(Debts!$D$14)/12,2)</f>
        <v>0</v>
      </c>
      <c r="V233" s="0" t="n">
        <f aca="false">B233+L233</f>
        <v>0</v>
      </c>
      <c r="W233" s="0" t="n">
        <f aca="false">C233+M233</f>
        <v>0</v>
      </c>
      <c r="X233" s="0" t="n">
        <f aca="false">D233+N233</f>
        <v>0</v>
      </c>
      <c r="Y233" s="0" t="n">
        <f aca="false">E233+O233</f>
        <v>0</v>
      </c>
      <c r="Z233" s="0" t="n">
        <f aca="false">F233+P233</f>
        <v>0</v>
      </c>
      <c r="AA233" s="0" t="n">
        <f aca="false">G233+Q233</f>
        <v>0</v>
      </c>
      <c r="AB233" s="0" t="n">
        <f aca="false">H233+R233</f>
        <v>0</v>
      </c>
      <c r="AC233" s="0" t="n">
        <f aca="false">I233+S233</f>
        <v>0</v>
      </c>
      <c r="AD233" s="0" t="n">
        <f aca="false">J233+T233</f>
        <v>0</v>
      </c>
      <c r="AE233" s="0" t="n">
        <f aca="false">K233+U233</f>
        <v>0</v>
      </c>
      <c r="AF233" s="0" t="n">
        <f aca="false">MIN(N(Debts!$E$5),V233)</f>
        <v>0</v>
      </c>
      <c r="AG233" s="0" t="n">
        <f aca="false">MIN(N(Debts!$E$6),W233)</f>
        <v>0</v>
      </c>
      <c r="AH233" s="0" t="n">
        <f aca="false">MIN(N(Debts!$E$7),X233)</f>
        <v>0</v>
      </c>
      <c r="AI233" s="0" t="n">
        <f aca="false">MIN(N(Debts!$E$8),Y233)</f>
        <v>0</v>
      </c>
      <c r="AJ233" s="0" t="n">
        <f aca="false">MIN(N(Debts!$E$9),Z233)</f>
        <v>0</v>
      </c>
      <c r="AK233" s="0" t="n">
        <f aca="false">MIN(N(Debts!$E$10),AA233)</f>
        <v>0</v>
      </c>
      <c r="AL233" s="0" t="n">
        <f aca="false">MIN(N(Debts!$E$11),AB233)</f>
        <v>0</v>
      </c>
      <c r="AM233" s="0" t="n">
        <f aca="false">MIN(N(Debts!$E$12),AC233)</f>
        <v>0</v>
      </c>
      <c r="AN233" s="0" t="n">
        <f aca="false">MIN(N(Debts!$E$13),AD233)</f>
        <v>0</v>
      </c>
      <c r="AO233" s="0" t="n">
        <f aca="false">MIN(N(Debts!$E$14),AE233)</f>
        <v>0</v>
      </c>
      <c r="AP233" s="0" t="n">
        <f aca="false">V233-AF233</f>
        <v>0</v>
      </c>
      <c r="AQ233" s="0" t="n">
        <f aca="false">W233-AG233</f>
        <v>0</v>
      </c>
      <c r="AR233" s="0" t="n">
        <f aca="false">X233-AH233</f>
        <v>0</v>
      </c>
      <c r="AS233" s="0" t="n">
        <f aca="false">Y233-AI233</f>
        <v>0</v>
      </c>
      <c r="AT233" s="0" t="n">
        <f aca="false">Z233-AJ233</f>
        <v>0</v>
      </c>
      <c r="AU233" s="0" t="n">
        <f aca="false">AA233-AK233</f>
        <v>0</v>
      </c>
      <c r="AV233" s="0" t="n">
        <f aca="false">AB233-AL233</f>
        <v>0</v>
      </c>
      <c r="AW233" s="0" t="n">
        <f aca="false">AC233-AM233</f>
        <v>0</v>
      </c>
      <c r="AX233" s="0" t="n">
        <f aca="false">AD233-AN233</f>
        <v>0</v>
      </c>
      <c r="AY233" s="0" t="n">
        <f aca="false">AE233-AO233</f>
        <v>0</v>
      </c>
      <c r="AZ233" s="0" t="n">
        <f aca="false">MAX(0,MIN(AP233,$BT233-SUMIF($AP$2:$AY$2,"&lt;"&amp;AP$2,$AP233:$AY233)))</f>
        <v>0</v>
      </c>
      <c r="BA233" s="0" t="n">
        <f aca="false">MAX(0,MIN(AQ233,$BT233-SUMIF($AP$2:$AY$2,"&lt;"&amp;AQ$2,$AP233:$AY233)))</f>
        <v>0</v>
      </c>
      <c r="BB233" s="0" t="n">
        <f aca="false">MAX(0,MIN(AR233,$BT233-SUMIF($AP$2:$AY$2,"&lt;"&amp;AR$2,$AP233:$AY233)))</f>
        <v>0</v>
      </c>
      <c r="BC233" s="0" t="n">
        <f aca="false">MAX(0,MIN(AS233,$BT233-SUMIF($AP$2:$AY$2,"&lt;"&amp;AS$2,$AP233:$AY233)))</f>
        <v>0</v>
      </c>
      <c r="BD233" s="0" t="n">
        <f aca="false">MAX(0,MIN(AT233,$BT233-SUMIF($AP$2:$AY$2,"&lt;"&amp;AT$2,$AP233:$AY233)))</f>
        <v>0</v>
      </c>
      <c r="BE233" s="0" t="n">
        <f aca="false">MAX(0,MIN(AU233,$BT233-SUMIF($AP$2:$AY$2,"&lt;"&amp;AU$2,$AP233:$AY233)))</f>
        <v>0</v>
      </c>
      <c r="BF233" s="0" t="n">
        <f aca="false">MAX(0,MIN(AV233,$BT233-SUMIF($AP$2:$AY$2,"&lt;"&amp;AV$2,$AP233:$AY233)))</f>
        <v>0</v>
      </c>
      <c r="BG233" s="0" t="n">
        <f aca="false">MAX(0,MIN(AW233,$BT233-SUMIF($AP$2:$AY$2,"&lt;"&amp;AW$2,$AP233:$AY233)))</f>
        <v>0</v>
      </c>
      <c r="BH233" s="0" t="n">
        <f aca="false">MAX(0,MIN(AX233,$BT233-SUMIF($AP$2:$AY$2,"&lt;"&amp;AX$2,$AP233:$AY233)))</f>
        <v>0</v>
      </c>
      <c r="BI233" s="0" t="n">
        <f aca="false">MAX(0,MIN(AY233,$BT233-SUMIF($AP$2:$AY$2,"&lt;"&amp;AY$2,$AP233:$AY233)))</f>
        <v>0</v>
      </c>
      <c r="BJ233" s="0" t="n">
        <f aca="false">ROUND(V233-AF233-AZ233,2)</f>
        <v>0</v>
      </c>
      <c r="BK233" s="0" t="n">
        <f aca="false">ROUND(W233-AG233-BA233,2)</f>
        <v>0</v>
      </c>
      <c r="BL233" s="0" t="n">
        <f aca="false">ROUND(X233-AH233-BB233,2)</f>
        <v>0</v>
      </c>
      <c r="BM233" s="0" t="n">
        <f aca="false">ROUND(Y233-AI233-BC233,2)</f>
        <v>0</v>
      </c>
      <c r="BN233" s="0" t="n">
        <f aca="false">ROUND(Z233-AJ233-BD233,2)</f>
        <v>0</v>
      </c>
      <c r="BO233" s="0" t="n">
        <f aca="false">ROUND(AA233-AK233-BE233,2)</f>
        <v>0</v>
      </c>
      <c r="BP233" s="0" t="n">
        <f aca="false">ROUND(AB233-AL233-BF233,2)</f>
        <v>0</v>
      </c>
      <c r="BQ233" s="0" t="n">
        <f aca="false">ROUND(AC233-AM233-BG233,2)</f>
        <v>0</v>
      </c>
      <c r="BR233" s="0" t="n">
        <f aca="false">ROUND(AD233-AN233-BH233,2)</f>
        <v>0</v>
      </c>
      <c r="BS233" s="0" t="n">
        <f aca="false">ROUND(AE233-AO233-BI233,2)</f>
        <v>0</v>
      </c>
      <c r="BT233" s="0" t="n">
        <f aca="false">MAX(0,Plan!$C$4-SUM(AF233:AO233))</f>
        <v>650</v>
      </c>
      <c r="BU233" s="0" t="n">
        <f aca="false">ROUND(SUM(BJ233:BS233),2)</f>
        <v>0</v>
      </c>
      <c r="BV233" s="0" t="n">
        <f aca="false">SUM(AF233:AO233)+SUM(AZ233:BI233)</f>
        <v>0</v>
      </c>
      <c r="BW233" s="0" t="n">
        <f aca="false">SUM(L233:U233)</f>
        <v>0</v>
      </c>
    </row>
    <row r="234" customFormat="false" ht="15" hidden="false" customHeight="false" outlineLevel="0" collapsed="false">
      <c r="A234" s="0" t="n">
        <v>229</v>
      </c>
      <c r="B234" s="0" t="n">
        <f aca="false">BJ233</f>
        <v>0</v>
      </c>
      <c r="C234" s="0" t="n">
        <f aca="false">BK233</f>
        <v>0</v>
      </c>
      <c r="D234" s="0" t="n">
        <f aca="false">BL233</f>
        <v>0</v>
      </c>
      <c r="E234" s="0" t="n">
        <f aca="false">BM233</f>
        <v>0</v>
      </c>
      <c r="F234" s="0" t="n">
        <f aca="false">BN233</f>
        <v>0</v>
      </c>
      <c r="G234" s="0" t="n">
        <f aca="false">BO233</f>
        <v>0</v>
      </c>
      <c r="H234" s="0" t="n">
        <f aca="false">BP233</f>
        <v>0</v>
      </c>
      <c r="I234" s="0" t="n">
        <f aca="false">BQ233</f>
        <v>0</v>
      </c>
      <c r="J234" s="0" t="n">
        <f aca="false">BR233</f>
        <v>0</v>
      </c>
      <c r="K234" s="0" t="n">
        <f aca="false">BS233</f>
        <v>0</v>
      </c>
      <c r="L234" s="0" t="n">
        <f aca="false">ROUND(B234*N(Debts!$D$5)/12,2)</f>
        <v>0</v>
      </c>
      <c r="M234" s="0" t="n">
        <f aca="false">ROUND(C234*N(Debts!$D$6)/12,2)</f>
        <v>0</v>
      </c>
      <c r="N234" s="0" t="n">
        <f aca="false">ROUND(D234*N(Debts!$D$7)/12,2)</f>
        <v>0</v>
      </c>
      <c r="O234" s="0" t="n">
        <f aca="false">ROUND(E234*N(Debts!$D$8)/12,2)</f>
        <v>0</v>
      </c>
      <c r="P234" s="0" t="n">
        <f aca="false">ROUND(F234*N(Debts!$D$9)/12,2)</f>
        <v>0</v>
      </c>
      <c r="Q234" s="0" t="n">
        <f aca="false">ROUND(G234*N(Debts!$D$10)/12,2)</f>
        <v>0</v>
      </c>
      <c r="R234" s="0" t="n">
        <f aca="false">ROUND(H234*N(Debts!$D$11)/12,2)</f>
        <v>0</v>
      </c>
      <c r="S234" s="0" t="n">
        <f aca="false">ROUND(I234*N(Debts!$D$12)/12,2)</f>
        <v>0</v>
      </c>
      <c r="T234" s="0" t="n">
        <f aca="false">ROUND(J234*N(Debts!$D$13)/12,2)</f>
        <v>0</v>
      </c>
      <c r="U234" s="0" t="n">
        <f aca="false">ROUND(K234*N(Debts!$D$14)/12,2)</f>
        <v>0</v>
      </c>
      <c r="V234" s="0" t="n">
        <f aca="false">B234+L234</f>
        <v>0</v>
      </c>
      <c r="W234" s="0" t="n">
        <f aca="false">C234+M234</f>
        <v>0</v>
      </c>
      <c r="X234" s="0" t="n">
        <f aca="false">D234+N234</f>
        <v>0</v>
      </c>
      <c r="Y234" s="0" t="n">
        <f aca="false">E234+O234</f>
        <v>0</v>
      </c>
      <c r="Z234" s="0" t="n">
        <f aca="false">F234+P234</f>
        <v>0</v>
      </c>
      <c r="AA234" s="0" t="n">
        <f aca="false">G234+Q234</f>
        <v>0</v>
      </c>
      <c r="AB234" s="0" t="n">
        <f aca="false">H234+R234</f>
        <v>0</v>
      </c>
      <c r="AC234" s="0" t="n">
        <f aca="false">I234+S234</f>
        <v>0</v>
      </c>
      <c r="AD234" s="0" t="n">
        <f aca="false">J234+T234</f>
        <v>0</v>
      </c>
      <c r="AE234" s="0" t="n">
        <f aca="false">K234+U234</f>
        <v>0</v>
      </c>
      <c r="AF234" s="0" t="n">
        <f aca="false">MIN(N(Debts!$E$5),V234)</f>
        <v>0</v>
      </c>
      <c r="AG234" s="0" t="n">
        <f aca="false">MIN(N(Debts!$E$6),W234)</f>
        <v>0</v>
      </c>
      <c r="AH234" s="0" t="n">
        <f aca="false">MIN(N(Debts!$E$7),X234)</f>
        <v>0</v>
      </c>
      <c r="AI234" s="0" t="n">
        <f aca="false">MIN(N(Debts!$E$8),Y234)</f>
        <v>0</v>
      </c>
      <c r="AJ234" s="0" t="n">
        <f aca="false">MIN(N(Debts!$E$9),Z234)</f>
        <v>0</v>
      </c>
      <c r="AK234" s="0" t="n">
        <f aca="false">MIN(N(Debts!$E$10),AA234)</f>
        <v>0</v>
      </c>
      <c r="AL234" s="0" t="n">
        <f aca="false">MIN(N(Debts!$E$11),AB234)</f>
        <v>0</v>
      </c>
      <c r="AM234" s="0" t="n">
        <f aca="false">MIN(N(Debts!$E$12),AC234)</f>
        <v>0</v>
      </c>
      <c r="AN234" s="0" t="n">
        <f aca="false">MIN(N(Debts!$E$13),AD234)</f>
        <v>0</v>
      </c>
      <c r="AO234" s="0" t="n">
        <f aca="false">MIN(N(Debts!$E$14),AE234)</f>
        <v>0</v>
      </c>
      <c r="AP234" s="0" t="n">
        <f aca="false">V234-AF234</f>
        <v>0</v>
      </c>
      <c r="AQ234" s="0" t="n">
        <f aca="false">W234-AG234</f>
        <v>0</v>
      </c>
      <c r="AR234" s="0" t="n">
        <f aca="false">X234-AH234</f>
        <v>0</v>
      </c>
      <c r="AS234" s="0" t="n">
        <f aca="false">Y234-AI234</f>
        <v>0</v>
      </c>
      <c r="AT234" s="0" t="n">
        <f aca="false">Z234-AJ234</f>
        <v>0</v>
      </c>
      <c r="AU234" s="0" t="n">
        <f aca="false">AA234-AK234</f>
        <v>0</v>
      </c>
      <c r="AV234" s="0" t="n">
        <f aca="false">AB234-AL234</f>
        <v>0</v>
      </c>
      <c r="AW234" s="0" t="n">
        <f aca="false">AC234-AM234</f>
        <v>0</v>
      </c>
      <c r="AX234" s="0" t="n">
        <f aca="false">AD234-AN234</f>
        <v>0</v>
      </c>
      <c r="AY234" s="0" t="n">
        <f aca="false">AE234-AO234</f>
        <v>0</v>
      </c>
      <c r="AZ234" s="0" t="n">
        <f aca="false">MAX(0,MIN(AP234,$BT234-SUMIF($AP$2:$AY$2,"&lt;"&amp;AP$2,$AP234:$AY234)))</f>
        <v>0</v>
      </c>
      <c r="BA234" s="0" t="n">
        <f aca="false">MAX(0,MIN(AQ234,$BT234-SUMIF($AP$2:$AY$2,"&lt;"&amp;AQ$2,$AP234:$AY234)))</f>
        <v>0</v>
      </c>
      <c r="BB234" s="0" t="n">
        <f aca="false">MAX(0,MIN(AR234,$BT234-SUMIF($AP$2:$AY$2,"&lt;"&amp;AR$2,$AP234:$AY234)))</f>
        <v>0</v>
      </c>
      <c r="BC234" s="0" t="n">
        <f aca="false">MAX(0,MIN(AS234,$BT234-SUMIF($AP$2:$AY$2,"&lt;"&amp;AS$2,$AP234:$AY234)))</f>
        <v>0</v>
      </c>
      <c r="BD234" s="0" t="n">
        <f aca="false">MAX(0,MIN(AT234,$BT234-SUMIF($AP$2:$AY$2,"&lt;"&amp;AT$2,$AP234:$AY234)))</f>
        <v>0</v>
      </c>
      <c r="BE234" s="0" t="n">
        <f aca="false">MAX(0,MIN(AU234,$BT234-SUMIF($AP$2:$AY$2,"&lt;"&amp;AU$2,$AP234:$AY234)))</f>
        <v>0</v>
      </c>
      <c r="BF234" s="0" t="n">
        <f aca="false">MAX(0,MIN(AV234,$BT234-SUMIF($AP$2:$AY$2,"&lt;"&amp;AV$2,$AP234:$AY234)))</f>
        <v>0</v>
      </c>
      <c r="BG234" s="0" t="n">
        <f aca="false">MAX(0,MIN(AW234,$BT234-SUMIF($AP$2:$AY$2,"&lt;"&amp;AW$2,$AP234:$AY234)))</f>
        <v>0</v>
      </c>
      <c r="BH234" s="0" t="n">
        <f aca="false">MAX(0,MIN(AX234,$BT234-SUMIF($AP$2:$AY$2,"&lt;"&amp;AX$2,$AP234:$AY234)))</f>
        <v>0</v>
      </c>
      <c r="BI234" s="0" t="n">
        <f aca="false">MAX(0,MIN(AY234,$BT234-SUMIF($AP$2:$AY$2,"&lt;"&amp;AY$2,$AP234:$AY234)))</f>
        <v>0</v>
      </c>
      <c r="BJ234" s="0" t="n">
        <f aca="false">ROUND(V234-AF234-AZ234,2)</f>
        <v>0</v>
      </c>
      <c r="BK234" s="0" t="n">
        <f aca="false">ROUND(W234-AG234-BA234,2)</f>
        <v>0</v>
      </c>
      <c r="BL234" s="0" t="n">
        <f aca="false">ROUND(X234-AH234-BB234,2)</f>
        <v>0</v>
      </c>
      <c r="BM234" s="0" t="n">
        <f aca="false">ROUND(Y234-AI234-BC234,2)</f>
        <v>0</v>
      </c>
      <c r="BN234" s="0" t="n">
        <f aca="false">ROUND(Z234-AJ234-BD234,2)</f>
        <v>0</v>
      </c>
      <c r="BO234" s="0" t="n">
        <f aca="false">ROUND(AA234-AK234-BE234,2)</f>
        <v>0</v>
      </c>
      <c r="BP234" s="0" t="n">
        <f aca="false">ROUND(AB234-AL234-BF234,2)</f>
        <v>0</v>
      </c>
      <c r="BQ234" s="0" t="n">
        <f aca="false">ROUND(AC234-AM234-BG234,2)</f>
        <v>0</v>
      </c>
      <c r="BR234" s="0" t="n">
        <f aca="false">ROUND(AD234-AN234-BH234,2)</f>
        <v>0</v>
      </c>
      <c r="BS234" s="0" t="n">
        <f aca="false">ROUND(AE234-AO234-BI234,2)</f>
        <v>0</v>
      </c>
      <c r="BT234" s="0" t="n">
        <f aca="false">MAX(0,Plan!$C$4-SUM(AF234:AO234))</f>
        <v>650</v>
      </c>
      <c r="BU234" s="0" t="n">
        <f aca="false">ROUND(SUM(BJ234:BS234),2)</f>
        <v>0</v>
      </c>
      <c r="BV234" s="0" t="n">
        <f aca="false">SUM(AF234:AO234)+SUM(AZ234:BI234)</f>
        <v>0</v>
      </c>
      <c r="BW234" s="0" t="n">
        <f aca="false">SUM(L234:U234)</f>
        <v>0</v>
      </c>
    </row>
    <row r="235" customFormat="false" ht="15" hidden="false" customHeight="false" outlineLevel="0" collapsed="false">
      <c r="A235" s="0" t="n">
        <v>230</v>
      </c>
      <c r="B235" s="0" t="n">
        <f aca="false">BJ234</f>
        <v>0</v>
      </c>
      <c r="C235" s="0" t="n">
        <f aca="false">BK234</f>
        <v>0</v>
      </c>
      <c r="D235" s="0" t="n">
        <f aca="false">BL234</f>
        <v>0</v>
      </c>
      <c r="E235" s="0" t="n">
        <f aca="false">BM234</f>
        <v>0</v>
      </c>
      <c r="F235" s="0" t="n">
        <f aca="false">BN234</f>
        <v>0</v>
      </c>
      <c r="G235" s="0" t="n">
        <f aca="false">BO234</f>
        <v>0</v>
      </c>
      <c r="H235" s="0" t="n">
        <f aca="false">BP234</f>
        <v>0</v>
      </c>
      <c r="I235" s="0" t="n">
        <f aca="false">BQ234</f>
        <v>0</v>
      </c>
      <c r="J235" s="0" t="n">
        <f aca="false">BR234</f>
        <v>0</v>
      </c>
      <c r="K235" s="0" t="n">
        <f aca="false">BS234</f>
        <v>0</v>
      </c>
      <c r="L235" s="0" t="n">
        <f aca="false">ROUND(B235*N(Debts!$D$5)/12,2)</f>
        <v>0</v>
      </c>
      <c r="M235" s="0" t="n">
        <f aca="false">ROUND(C235*N(Debts!$D$6)/12,2)</f>
        <v>0</v>
      </c>
      <c r="N235" s="0" t="n">
        <f aca="false">ROUND(D235*N(Debts!$D$7)/12,2)</f>
        <v>0</v>
      </c>
      <c r="O235" s="0" t="n">
        <f aca="false">ROUND(E235*N(Debts!$D$8)/12,2)</f>
        <v>0</v>
      </c>
      <c r="P235" s="0" t="n">
        <f aca="false">ROUND(F235*N(Debts!$D$9)/12,2)</f>
        <v>0</v>
      </c>
      <c r="Q235" s="0" t="n">
        <f aca="false">ROUND(G235*N(Debts!$D$10)/12,2)</f>
        <v>0</v>
      </c>
      <c r="R235" s="0" t="n">
        <f aca="false">ROUND(H235*N(Debts!$D$11)/12,2)</f>
        <v>0</v>
      </c>
      <c r="S235" s="0" t="n">
        <f aca="false">ROUND(I235*N(Debts!$D$12)/12,2)</f>
        <v>0</v>
      </c>
      <c r="T235" s="0" t="n">
        <f aca="false">ROUND(J235*N(Debts!$D$13)/12,2)</f>
        <v>0</v>
      </c>
      <c r="U235" s="0" t="n">
        <f aca="false">ROUND(K235*N(Debts!$D$14)/12,2)</f>
        <v>0</v>
      </c>
      <c r="V235" s="0" t="n">
        <f aca="false">B235+L235</f>
        <v>0</v>
      </c>
      <c r="W235" s="0" t="n">
        <f aca="false">C235+M235</f>
        <v>0</v>
      </c>
      <c r="X235" s="0" t="n">
        <f aca="false">D235+N235</f>
        <v>0</v>
      </c>
      <c r="Y235" s="0" t="n">
        <f aca="false">E235+O235</f>
        <v>0</v>
      </c>
      <c r="Z235" s="0" t="n">
        <f aca="false">F235+P235</f>
        <v>0</v>
      </c>
      <c r="AA235" s="0" t="n">
        <f aca="false">G235+Q235</f>
        <v>0</v>
      </c>
      <c r="AB235" s="0" t="n">
        <f aca="false">H235+R235</f>
        <v>0</v>
      </c>
      <c r="AC235" s="0" t="n">
        <f aca="false">I235+S235</f>
        <v>0</v>
      </c>
      <c r="AD235" s="0" t="n">
        <f aca="false">J235+T235</f>
        <v>0</v>
      </c>
      <c r="AE235" s="0" t="n">
        <f aca="false">K235+U235</f>
        <v>0</v>
      </c>
      <c r="AF235" s="0" t="n">
        <f aca="false">MIN(N(Debts!$E$5),V235)</f>
        <v>0</v>
      </c>
      <c r="AG235" s="0" t="n">
        <f aca="false">MIN(N(Debts!$E$6),W235)</f>
        <v>0</v>
      </c>
      <c r="AH235" s="0" t="n">
        <f aca="false">MIN(N(Debts!$E$7),X235)</f>
        <v>0</v>
      </c>
      <c r="AI235" s="0" t="n">
        <f aca="false">MIN(N(Debts!$E$8),Y235)</f>
        <v>0</v>
      </c>
      <c r="AJ235" s="0" t="n">
        <f aca="false">MIN(N(Debts!$E$9),Z235)</f>
        <v>0</v>
      </c>
      <c r="AK235" s="0" t="n">
        <f aca="false">MIN(N(Debts!$E$10),AA235)</f>
        <v>0</v>
      </c>
      <c r="AL235" s="0" t="n">
        <f aca="false">MIN(N(Debts!$E$11),AB235)</f>
        <v>0</v>
      </c>
      <c r="AM235" s="0" t="n">
        <f aca="false">MIN(N(Debts!$E$12),AC235)</f>
        <v>0</v>
      </c>
      <c r="AN235" s="0" t="n">
        <f aca="false">MIN(N(Debts!$E$13),AD235)</f>
        <v>0</v>
      </c>
      <c r="AO235" s="0" t="n">
        <f aca="false">MIN(N(Debts!$E$14),AE235)</f>
        <v>0</v>
      </c>
      <c r="AP235" s="0" t="n">
        <f aca="false">V235-AF235</f>
        <v>0</v>
      </c>
      <c r="AQ235" s="0" t="n">
        <f aca="false">W235-AG235</f>
        <v>0</v>
      </c>
      <c r="AR235" s="0" t="n">
        <f aca="false">X235-AH235</f>
        <v>0</v>
      </c>
      <c r="AS235" s="0" t="n">
        <f aca="false">Y235-AI235</f>
        <v>0</v>
      </c>
      <c r="AT235" s="0" t="n">
        <f aca="false">Z235-AJ235</f>
        <v>0</v>
      </c>
      <c r="AU235" s="0" t="n">
        <f aca="false">AA235-AK235</f>
        <v>0</v>
      </c>
      <c r="AV235" s="0" t="n">
        <f aca="false">AB235-AL235</f>
        <v>0</v>
      </c>
      <c r="AW235" s="0" t="n">
        <f aca="false">AC235-AM235</f>
        <v>0</v>
      </c>
      <c r="AX235" s="0" t="n">
        <f aca="false">AD235-AN235</f>
        <v>0</v>
      </c>
      <c r="AY235" s="0" t="n">
        <f aca="false">AE235-AO235</f>
        <v>0</v>
      </c>
      <c r="AZ235" s="0" t="n">
        <f aca="false">MAX(0,MIN(AP235,$BT235-SUMIF($AP$2:$AY$2,"&lt;"&amp;AP$2,$AP235:$AY235)))</f>
        <v>0</v>
      </c>
      <c r="BA235" s="0" t="n">
        <f aca="false">MAX(0,MIN(AQ235,$BT235-SUMIF($AP$2:$AY$2,"&lt;"&amp;AQ$2,$AP235:$AY235)))</f>
        <v>0</v>
      </c>
      <c r="BB235" s="0" t="n">
        <f aca="false">MAX(0,MIN(AR235,$BT235-SUMIF($AP$2:$AY$2,"&lt;"&amp;AR$2,$AP235:$AY235)))</f>
        <v>0</v>
      </c>
      <c r="BC235" s="0" t="n">
        <f aca="false">MAX(0,MIN(AS235,$BT235-SUMIF($AP$2:$AY$2,"&lt;"&amp;AS$2,$AP235:$AY235)))</f>
        <v>0</v>
      </c>
      <c r="BD235" s="0" t="n">
        <f aca="false">MAX(0,MIN(AT235,$BT235-SUMIF($AP$2:$AY$2,"&lt;"&amp;AT$2,$AP235:$AY235)))</f>
        <v>0</v>
      </c>
      <c r="BE235" s="0" t="n">
        <f aca="false">MAX(0,MIN(AU235,$BT235-SUMIF($AP$2:$AY$2,"&lt;"&amp;AU$2,$AP235:$AY235)))</f>
        <v>0</v>
      </c>
      <c r="BF235" s="0" t="n">
        <f aca="false">MAX(0,MIN(AV235,$BT235-SUMIF($AP$2:$AY$2,"&lt;"&amp;AV$2,$AP235:$AY235)))</f>
        <v>0</v>
      </c>
      <c r="BG235" s="0" t="n">
        <f aca="false">MAX(0,MIN(AW235,$BT235-SUMIF($AP$2:$AY$2,"&lt;"&amp;AW$2,$AP235:$AY235)))</f>
        <v>0</v>
      </c>
      <c r="BH235" s="0" t="n">
        <f aca="false">MAX(0,MIN(AX235,$BT235-SUMIF($AP$2:$AY$2,"&lt;"&amp;AX$2,$AP235:$AY235)))</f>
        <v>0</v>
      </c>
      <c r="BI235" s="0" t="n">
        <f aca="false">MAX(0,MIN(AY235,$BT235-SUMIF($AP$2:$AY$2,"&lt;"&amp;AY$2,$AP235:$AY235)))</f>
        <v>0</v>
      </c>
      <c r="BJ235" s="0" t="n">
        <f aca="false">ROUND(V235-AF235-AZ235,2)</f>
        <v>0</v>
      </c>
      <c r="BK235" s="0" t="n">
        <f aca="false">ROUND(W235-AG235-BA235,2)</f>
        <v>0</v>
      </c>
      <c r="BL235" s="0" t="n">
        <f aca="false">ROUND(X235-AH235-BB235,2)</f>
        <v>0</v>
      </c>
      <c r="BM235" s="0" t="n">
        <f aca="false">ROUND(Y235-AI235-BC235,2)</f>
        <v>0</v>
      </c>
      <c r="BN235" s="0" t="n">
        <f aca="false">ROUND(Z235-AJ235-BD235,2)</f>
        <v>0</v>
      </c>
      <c r="BO235" s="0" t="n">
        <f aca="false">ROUND(AA235-AK235-BE235,2)</f>
        <v>0</v>
      </c>
      <c r="BP235" s="0" t="n">
        <f aca="false">ROUND(AB235-AL235-BF235,2)</f>
        <v>0</v>
      </c>
      <c r="BQ235" s="0" t="n">
        <f aca="false">ROUND(AC235-AM235-BG235,2)</f>
        <v>0</v>
      </c>
      <c r="BR235" s="0" t="n">
        <f aca="false">ROUND(AD235-AN235-BH235,2)</f>
        <v>0</v>
      </c>
      <c r="BS235" s="0" t="n">
        <f aca="false">ROUND(AE235-AO235-BI235,2)</f>
        <v>0</v>
      </c>
      <c r="BT235" s="0" t="n">
        <f aca="false">MAX(0,Plan!$C$4-SUM(AF235:AO235))</f>
        <v>650</v>
      </c>
      <c r="BU235" s="0" t="n">
        <f aca="false">ROUND(SUM(BJ235:BS235),2)</f>
        <v>0</v>
      </c>
      <c r="BV235" s="0" t="n">
        <f aca="false">SUM(AF235:AO235)+SUM(AZ235:BI235)</f>
        <v>0</v>
      </c>
      <c r="BW235" s="0" t="n">
        <f aca="false">SUM(L235:U235)</f>
        <v>0</v>
      </c>
    </row>
    <row r="236" customFormat="false" ht="15" hidden="false" customHeight="false" outlineLevel="0" collapsed="false">
      <c r="A236" s="0" t="n">
        <v>231</v>
      </c>
      <c r="B236" s="0" t="n">
        <f aca="false">BJ235</f>
        <v>0</v>
      </c>
      <c r="C236" s="0" t="n">
        <f aca="false">BK235</f>
        <v>0</v>
      </c>
      <c r="D236" s="0" t="n">
        <f aca="false">BL235</f>
        <v>0</v>
      </c>
      <c r="E236" s="0" t="n">
        <f aca="false">BM235</f>
        <v>0</v>
      </c>
      <c r="F236" s="0" t="n">
        <f aca="false">BN235</f>
        <v>0</v>
      </c>
      <c r="G236" s="0" t="n">
        <f aca="false">BO235</f>
        <v>0</v>
      </c>
      <c r="H236" s="0" t="n">
        <f aca="false">BP235</f>
        <v>0</v>
      </c>
      <c r="I236" s="0" t="n">
        <f aca="false">BQ235</f>
        <v>0</v>
      </c>
      <c r="J236" s="0" t="n">
        <f aca="false">BR235</f>
        <v>0</v>
      </c>
      <c r="K236" s="0" t="n">
        <f aca="false">BS235</f>
        <v>0</v>
      </c>
      <c r="L236" s="0" t="n">
        <f aca="false">ROUND(B236*N(Debts!$D$5)/12,2)</f>
        <v>0</v>
      </c>
      <c r="M236" s="0" t="n">
        <f aca="false">ROUND(C236*N(Debts!$D$6)/12,2)</f>
        <v>0</v>
      </c>
      <c r="N236" s="0" t="n">
        <f aca="false">ROUND(D236*N(Debts!$D$7)/12,2)</f>
        <v>0</v>
      </c>
      <c r="O236" s="0" t="n">
        <f aca="false">ROUND(E236*N(Debts!$D$8)/12,2)</f>
        <v>0</v>
      </c>
      <c r="P236" s="0" t="n">
        <f aca="false">ROUND(F236*N(Debts!$D$9)/12,2)</f>
        <v>0</v>
      </c>
      <c r="Q236" s="0" t="n">
        <f aca="false">ROUND(G236*N(Debts!$D$10)/12,2)</f>
        <v>0</v>
      </c>
      <c r="R236" s="0" t="n">
        <f aca="false">ROUND(H236*N(Debts!$D$11)/12,2)</f>
        <v>0</v>
      </c>
      <c r="S236" s="0" t="n">
        <f aca="false">ROUND(I236*N(Debts!$D$12)/12,2)</f>
        <v>0</v>
      </c>
      <c r="T236" s="0" t="n">
        <f aca="false">ROUND(J236*N(Debts!$D$13)/12,2)</f>
        <v>0</v>
      </c>
      <c r="U236" s="0" t="n">
        <f aca="false">ROUND(K236*N(Debts!$D$14)/12,2)</f>
        <v>0</v>
      </c>
      <c r="V236" s="0" t="n">
        <f aca="false">B236+L236</f>
        <v>0</v>
      </c>
      <c r="W236" s="0" t="n">
        <f aca="false">C236+M236</f>
        <v>0</v>
      </c>
      <c r="X236" s="0" t="n">
        <f aca="false">D236+N236</f>
        <v>0</v>
      </c>
      <c r="Y236" s="0" t="n">
        <f aca="false">E236+O236</f>
        <v>0</v>
      </c>
      <c r="Z236" s="0" t="n">
        <f aca="false">F236+P236</f>
        <v>0</v>
      </c>
      <c r="AA236" s="0" t="n">
        <f aca="false">G236+Q236</f>
        <v>0</v>
      </c>
      <c r="AB236" s="0" t="n">
        <f aca="false">H236+R236</f>
        <v>0</v>
      </c>
      <c r="AC236" s="0" t="n">
        <f aca="false">I236+S236</f>
        <v>0</v>
      </c>
      <c r="AD236" s="0" t="n">
        <f aca="false">J236+T236</f>
        <v>0</v>
      </c>
      <c r="AE236" s="0" t="n">
        <f aca="false">K236+U236</f>
        <v>0</v>
      </c>
      <c r="AF236" s="0" t="n">
        <f aca="false">MIN(N(Debts!$E$5),V236)</f>
        <v>0</v>
      </c>
      <c r="AG236" s="0" t="n">
        <f aca="false">MIN(N(Debts!$E$6),W236)</f>
        <v>0</v>
      </c>
      <c r="AH236" s="0" t="n">
        <f aca="false">MIN(N(Debts!$E$7),X236)</f>
        <v>0</v>
      </c>
      <c r="AI236" s="0" t="n">
        <f aca="false">MIN(N(Debts!$E$8),Y236)</f>
        <v>0</v>
      </c>
      <c r="AJ236" s="0" t="n">
        <f aca="false">MIN(N(Debts!$E$9),Z236)</f>
        <v>0</v>
      </c>
      <c r="AK236" s="0" t="n">
        <f aca="false">MIN(N(Debts!$E$10),AA236)</f>
        <v>0</v>
      </c>
      <c r="AL236" s="0" t="n">
        <f aca="false">MIN(N(Debts!$E$11),AB236)</f>
        <v>0</v>
      </c>
      <c r="AM236" s="0" t="n">
        <f aca="false">MIN(N(Debts!$E$12),AC236)</f>
        <v>0</v>
      </c>
      <c r="AN236" s="0" t="n">
        <f aca="false">MIN(N(Debts!$E$13),AD236)</f>
        <v>0</v>
      </c>
      <c r="AO236" s="0" t="n">
        <f aca="false">MIN(N(Debts!$E$14),AE236)</f>
        <v>0</v>
      </c>
      <c r="AP236" s="0" t="n">
        <f aca="false">V236-AF236</f>
        <v>0</v>
      </c>
      <c r="AQ236" s="0" t="n">
        <f aca="false">W236-AG236</f>
        <v>0</v>
      </c>
      <c r="AR236" s="0" t="n">
        <f aca="false">X236-AH236</f>
        <v>0</v>
      </c>
      <c r="AS236" s="0" t="n">
        <f aca="false">Y236-AI236</f>
        <v>0</v>
      </c>
      <c r="AT236" s="0" t="n">
        <f aca="false">Z236-AJ236</f>
        <v>0</v>
      </c>
      <c r="AU236" s="0" t="n">
        <f aca="false">AA236-AK236</f>
        <v>0</v>
      </c>
      <c r="AV236" s="0" t="n">
        <f aca="false">AB236-AL236</f>
        <v>0</v>
      </c>
      <c r="AW236" s="0" t="n">
        <f aca="false">AC236-AM236</f>
        <v>0</v>
      </c>
      <c r="AX236" s="0" t="n">
        <f aca="false">AD236-AN236</f>
        <v>0</v>
      </c>
      <c r="AY236" s="0" t="n">
        <f aca="false">AE236-AO236</f>
        <v>0</v>
      </c>
      <c r="AZ236" s="0" t="n">
        <f aca="false">MAX(0,MIN(AP236,$BT236-SUMIF($AP$2:$AY$2,"&lt;"&amp;AP$2,$AP236:$AY236)))</f>
        <v>0</v>
      </c>
      <c r="BA236" s="0" t="n">
        <f aca="false">MAX(0,MIN(AQ236,$BT236-SUMIF($AP$2:$AY$2,"&lt;"&amp;AQ$2,$AP236:$AY236)))</f>
        <v>0</v>
      </c>
      <c r="BB236" s="0" t="n">
        <f aca="false">MAX(0,MIN(AR236,$BT236-SUMIF($AP$2:$AY$2,"&lt;"&amp;AR$2,$AP236:$AY236)))</f>
        <v>0</v>
      </c>
      <c r="BC236" s="0" t="n">
        <f aca="false">MAX(0,MIN(AS236,$BT236-SUMIF($AP$2:$AY$2,"&lt;"&amp;AS$2,$AP236:$AY236)))</f>
        <v>0</v>
      </c>
      <c r="BD236" s="0" t="n">
        <f aca="false">MAX(0,MIN(AT236,$BT236-SUMIF($AP$2:$AY$2,"&lt;"&amp;AT$2,$AP236:$AY236)))</f>
        <v>0</v>
      </c>
      <c r="BE236" s="0" t="n">
        <f aca="false">MAX(0,MIN(AU236,$BT236-SUMIF($AP$2:$AY$2,"&lt;"&amp;AU$2,$AP236:$AY236)))</f>
        <v>0</v>
      </c>
      <c r="BF236" s="0" t="n">
        <f aca="false">MAX(0,MIN(AV236,$BT236-SUMIF($AP$2:$AY$2,"&lt;"&amp;AV$2,$AP236:$AY236)))</f>
        <v>0</v>
      </c>
      <c r="BG236" s="0" t="n">
        <f aca="false">MAX(0,MIN(AW236,$BT236-SUMIF($AP$2:$AY$2,"&lt;"&amp;AW$2,$AP236:$AY236)))</f>
        <v>0</v>
      </c>
      <c r="BH236" s="0" t="n">
        <f aca="false">MAX(0,MIN(AX236,$BT236-SUMIF($AP$2:$AY$2,"&lt;"&amp;AX$2,$AP236:$AY236)))</f>
        <v>0</v>
      </c>
      <c r="BI236" s="0" t="n">
        <f aca="false">MAX(0,MIN(AY236,$BT236-SUMIF($AP$2:$AY$2,"&lt;"&amp;AY$2,$AP236:$AY236)))</f>
        <v>0</v>
      </c>
      <c r="BJ236" s="0" t="n">
        <f aca="false">ROUND(V236-AF236-AZ236,2)</f>
        <v>0</v>
      </c>
      <c r="BK236" s="0" t="n">
        <f aca="false">ROUND(W236-AG236-BA236,2)</f>
        <v>0</v>
      </c>
      <c r="BL236" s="0" t="n">
        <f aca="false">ROUND(X236-AH236-BB236,2)</f>
        <v>0</v>
      </c>
      <c r="BM236" s="0" t="n">
        <f aca="false">ROUND(Y236-AI236-BC236,2)</f>
        <v>0</v>
      </c>
      <c r="BN236" s="0" t="n">
        <f aca="false">ROUND(Z236-AJ236-BD236,2)</f>
        <v>0</v>
      </c>
      <c r="BO236" s="0" t="n">
        <f aca="false">ROUND(AA236-AK236-BE236,2)</f>
        <v>0</v>
      </c>
      <c r="BP236" s="0" t="n">
        <f aca="false">ROUND(AB236-AL236-BF236,2)</f>
        <v>0</v>
      </c>
      <c r="BQ236" s="0" t="n">
        <f aca="false">ROUND(AC236-AM236-BG236,2)</f>
        <v>0</v>
      </c>
      <c r="BR236" s="0" t="n">
        <f aca="false">ROUND(AD236-AN236-BH236,2)</f>
        <v>0</v>
      </c>
      <c r="BS236" s="0" t="n">
        <f aca="false">ROUND(AE236-AO236-BI236,2)</f>
        <v>0</v>
      </c>
      <c r="BT236" s="0" t="n">
        <f aca="false">MAX(0,Plan!$C$4-SUM(AF236:AO236))</f>
        <v>650</v>
      </c>
      <c r="BU236" s="0" t="n">
        <f aca="false">ROUND(SUM(BJ236:BS236),2)</f>
        <v>0</v>
      </c>
      <c r="BV236" s="0" t="n">
        <f aca="false">SUM(AF236:AO236)+SUM(AZ236:BI236)</f>
        <v>0</v>
      </c>
      <c r="BW236" s="0" t="n">
        <f aca="false">SUM(L236:U236)</f>
        <v>0</v>
      </c>
    </row>
    <row r="237" customFormat="false" ht="15" hidden="false" customHeight="false" outlineLevel="0" collapsed="false">
      <c r="A237" s="0" t="n">
        <v>232</v>
      </c>
      <c r="B237" s="0" t="n">
        <f aca="false">BJ236</f>
        <v>0</v>
      </c>
      <c r="C237" s="0" t="n">
        <f aca="false">BK236</f>
        <v>0</v>
      </c>
      <c r="D237" s="0" t="n">
        <f aca="false">BL236</f>
        <v>0</v>
      </c>
      <c r="E237" s="0" t="n">
        <f aca="false">BM236</f>
        <v>0</v>
      </c>
      <c r="F237" s="0" t="n">
        <f aca="false">BN236</f>
        <v>0</v>
      </c>
      <c r="G237" s="0" t="n">
        <f aca="false">BO236</f>
        <v>0</v>
      </c>
      <c r="H237" s="0" t="n">
        <f aca="false">BP236</f>
        <v>0</v>
      </c>
      <c r="I237" s="0" t="n">
        <f aca="false">BQ236</f>
        <v>0</v>
      </c>
      <c r="J237" s="0" t="n">
        <f aca="false">BR236</f>
        <v>0</v>
      </c>
      <c r="K237" s="0" t="n">
        <f aca="false">BS236</f>
        <v>0</v>
      </c>
      <c r="L237" s="0" t="n">
        <f aca="false">ROUND(B237*N(Debts!$D$5)/12,2)</f>
        <v>0</v>
      </c>
      <c r="M237" s="0" t="n">
        <f aca="false">ROUND(C237*N(Debts!$D$6)/12,2)</f>
        <v>0</v>
      </c>
      <c r="N237" s="0" t="n">
        <f aca="false">ROUND(D237*N(Debts!$D$7)/12,2)</f>
        <v>0</v>
      </c>
      <c r="O237" s="0" t="n">
        <f aca="false">ROUND(E237*N(Debts!$D$8)/12,2)</f>
        <v>0</v>
      </c>
      <c r="P237" s="0" t="n">
        <f aca="false">ROUND(F237*N(Debts!$D$9)/12,2)</f>
        <v>0</v>
      </c>
      <c r="Q237" s="0" t="n">
        <f aca="false">ROUND(G237*N(Debts!$D$10)/12,2)</f>
        <v>0</v>
      </c>
      <c r="R237" s="0" t="n">
        <f aca="false">ROUND(H237*N(Debts!$D$11)/12,2)</f>
        <v>0</v>
      </c>
      <c r="S237" s="0" t="n">
        <f aca="false">ROUND(I237*N(Debts!$D$12)/12,2)</f>
        <v>0</v>
      </c>
      <c r="T237" s="0" t="n">
        <f aca="false">ROUND(J237*N(Debts!$D$13)/12,2)</f>
        <v>0</v>
      </c>
      <c r="U237" s="0" t="n">
        <f aca="false">ROUND(K237*N(Debts!$D$14)/12,2)</f>
        <v>0</v>
      </c>
      <c r="V237" s="0" t="n">
        <f aca="false">B237+L237</f>
        <v>0</v>
      </c>
      <c r="W237" s="0" t="n">
        <f aca="false">C237+M237</f>
        <v>0</v>
      </c>
      <c r="X237" s="0" t="n">
        <f aca="false">D237+N237</f>
        <v>0</v>
      </c>
      <c r="Y237" s="0" t="n">
        <f aca="false">E237+O237</f>
        <v>0</v>
      </c>
      <c r="Z237" s="0" t="n">
        <f aca="false">F237+P237</f>
        <v>0</v>
      </c>
      <c r="AA237" s="0" t="n">
        <f aca="false">G237+Q237</f>
        <v>0</v>
      </c>
      <c r="AB237" s="0" t="n">
        <f aca="false">H237+R237</f>
        <v>0</v>
      </c>
      <c r="AC237" s="0" t="n">
        <f aca="false">I237+S237</f>
        <v>0</v>
      </c>
      <c r="AD237" s="0" t="n">
        <f aca="false">J237+T237</f>
        <v>0</v>
      </c>
      <c r="AE237" s="0" t="n">
        <f aca="false">K237+U237</f>
        <v>0</v>
      </c>
      <c r="AF237" s="0" t="n">
        <f aca="false">MIN(N(Debts!$E$5),V237)</f>
        <v>0</v>
      </c>
      <c r="AG237" s="0" t="n">
        <f aca="false">MIN(N(Debts!$E$6),W237)</f>
        <v>0</v>
      </c>
      <c r="AH237" s="0" t="n">
        <f aca="false">MIN(N(Debts!$E$7),X237)</f>
        <v>0</v>
      </c>
      <c r="AI237" s="0" t="n">
        <f aca="false">MIN(N(Debts!$E$8),Y237)</f>
        <v>0</v>
      </c>
      <c r="AJ237" s="0" t="n">
        <f aca="false">MIN(N(Debts!$E$9),Z237)</f>
        <v>0</v>
      </c>
      <c r="AK237" s="0" t="n">
        <f aca="false">MIN(N(Debts!$E$10),AA237)</f>
        <v>0</v>
      </c>
      <c r="AL237" s="0" t="n">
        <f aca="false">MIN(N(Debts!$E$11),AB237)</f>
        <v>0</v>
      </c>
      <c r="AM237" s="0" t="n">
        <f aca="false">MIN(N(Debts!$E$12),AC237)</f>
        <v>0</v>
      </c>
      <c r="AN237" s="0" t="n">
        <f aca="false">MIN(N(Debts!$E$13),AD237)</f>
        <v>0</v>
      </c>
      <c r="AO237" s="0" t="n">
        <f aca="false">MIN(N(Debts!$E$14),AE237)</f>
        <v>0</v>
      </c>
      <c r="AP237" s="0" t="n">
        <f aca="false">V237-AF237</f>
        <v>0</v>
      </c>
      <c r="AQ237" s="0" t="n">
        <f aca="false">W237-AG237</f>
        <v>0</v>
      </c>
      <c r="AR237" s="0" t="n">
        <f aca="false">X237-AH237</f>
        <v>0</v>
      </c>
      <c r="AS237" s="0" t="n">
        <f aca="false">Y237-AI237</f>
        <v>0</v>
      </c>
      <c r="AT237" s="0" t="n">
        <f aca="false">Z237-AJ237</f>
        <v>0</v>
      </c>
      <c r="AU237" s="0" t="n">
        <f aca="false">AA237-AK237</f>
        <v>0</v>
      </c>
      <c r="AV237" s="0" t="n">
        <f aca="false">AB237-AL237</f>
        <v>0</v>
      </c>
      <c r="AW237" s="0" t="n">
        <f aca="false">AC237-AM237</f>
        <v>0</v>
      </c>
      <c r="AX237" s="0" t="n">
        <f aca="false">AD237-AN237</f>
        <v>0</v>
      </c>
      <c r="AY237" s="0" t="n">
        <f aca="false">AE237-AO237</f>
        <v>0</v>
      </c>
      <c r="AZ237" s="0" t="n">
        <f aca="false">MAX(0,MIN(AP237,$BT237-SUMIF($AP$2:$AY$2,"&lt;"&amp;AP$2,$AP237:$AY237)))</f>
        <v>0</v>
      </c>
      <c r="BA237" s="0" t="n">
        <f aca="false">MAX(0,MIN(AQ237,$BT237-SUMIF($AP$2:$AY$2,"&lt;"&amp;AQ$2,$AP237:$AY237)))</f>
        <v>0</v>
      </c>
      <c r="BB237" s="0" t="n">
        <f aca="false">MAX(0,MIN(AR237,$BT237-SUMIF($AP$2:$AY$2,"&lt;"&amp;AR$2,$AP237:$AY237)))</f>
        <v>0</v>
      </c>
      <c r="BC237" s="0" t="n">
        <f aca="false">MAX(0,MIN(AS237,$BT237-SUMIF($AP$2:$AY$2,"&lt;"&amp;AS$2,$AP237:$AY237)))</f>
        <v>0</v>
      </c>
      <c r="BD237" s="0" t="n">
        <f aca="false">MAX(0,MIN(AT237,$BT237-SUMIF($AP$2:$AY$2,"&lt;"&amp;AT$2,$AP237:$AY237)))</f>
        <v>0</v>
      </c>
      <c r="BE237" s="0" t="n">
        <f aca="false">MAX(0,MIN(AU237,$BT237-SUMIF($AP$2:$AY$2,"&lt;"&amp;AU$2,$AP237:$AY237)))</f>
        <v>0</v>
      </c>
      <c r="BF237" s="0" t="n">
        <f aca="false">MAX(0,MIN(AV237,$BT237-SUMIF($AP$2:$AY$2,"&lt;"&amp;AV$2,$AP237:$AY237)))</f>
        <v>0</v>
      </c>
      <c r="BG237" s="0" t="n">
        <f aca="false">MAX(0,MIN(AW237,$BT237-SUMIF($AP$2:$AY$2,"&lt;"&amp;AW$2,$AP237:$AY237)))</f>
        <v>0</v>
      </c>
      <c r="BH237" s="0" t="n">
        <f aca="false">MAX(0,MIN(AX237,$BT237-SUMIF($AP$2:$AY$2,"&lt;"&amp;AX$2,$AP237:$AY237)))</f>
        <v>0</v>
      </c>
      <c r="BI237" s="0" t="n">
        <f aca="false">MAX(0,MIN(AY237,$BT237-SUMIF($AP$2:$AY$2,"&lt;"&amp;AY$2,$AP237:$AY237)))</f>
        <v>0</v>
      </c>
      <c r="BJ237" s="0" t="n">
        <f aca="false">ROUND(V237-AF237-AZ237,2)</f>
        <v>0</v>
      </c>
      <c r="BK237" s="0" t="n">
        <f aca="false">ROUND(W237-AG237-BA237,2)</f>
        <v>0</v>
      </c>
      <c r="BL237" s="0" t="n">
        <f aca="false">ROUND(X237-AH237-BB237,2)</f>
        <v>0</v>
      </c>
      <c r="BM237" s="0" t="n">
        <f aca="false">ROUND(Y237-AI237-BC237,2)</f>
        <v>0</v>
      </c>
      <c r="BN237" s="0" t="n">
        <f aca="false">ROUND(Z237-AJ237-BD237,2)</f>
        <v>0</v>
      </c>
      <c r="BO237" s="0" t="n">
        <f aca="false">ROUND(AA237-AK237-BE237,2)</f>
        <v>0</v>
      </c>
      <c r="BP237" s="0" t="n">
        <f aca="false">ROUND(AB237-AL237-BF237,2)</f>
        <v>0</v>
      </c>
      <c r="BQ237" s="0" t="n">
        <f aca="false">ROUND(AC237-AM237-BG237,2)</f>
        <v>0</v>
      </c>
      <c r="BR237" s="0" t="n">
        <f aca="false">ROUND(AD237-AN237-BH237,2)</f>
        <v>0</v>
      </c>
      <c r="BS237" s="0" t="n">
        <f aca="false">ROUND(AE237-AO237-BI237,2)</f>
        <v>0</v>
      </c>
      <c r="BT237" s="0" t="n">
        <f aca="false">MAX(0,Plan!$C$4-SUM(AF237:AO237))</f>
        <v>650</v>
      </c>
      <c r="BU237" s="0" t="n">
        <f aca="false">ROUND(SUM(BJ237:BS237),2)</f>
        <v>0</v>
      </c>
      <c r="BV237" s="0" t="n">
        <f aca="false">SUM(AF237:AO237)+SUM(AZ237:BI237)</f>
        <v>0</v>
      </c>
      <c r="BW237" s="0" t="n">
        <f aca="false">SUM(L237:U237)</f>
        <v>0</v>
      </c>
    </row>
    <row r="238" customFormat="false" ht="15" hidden="false" customHeight="false" outlineLevel="0" collapsed="false">
      <c r="A238" s="0" t="n">
        <v>233</v>
      </c>
      <c r="B238" s="0" t="n">
        <f aca="false">BJ237</f>
        <v>0</v>
      </c>
      <c r="C238" s="0" t="n">
        <f aca="false">BK237</f>
        <v>0</v>
      </c>
      <c r="D238" s="0" t="n">
        <f aca="false">BL237</f>
        <v>0</v>
      </c>
      <c r="E238" s="0" t="n">
        <f aca="false">BM237</f>
        <v>0</v>
      </c>
      <c r="F238" s="0" t="n">
        <f aca="false">BN237</f>
        <v>0</v>
      </c>
      <c r="G238" s="0" t="n">
        <f aca="false">BO237</f>
        <v>0</v>
      </c>
      <c r="H238" s="0" t="n">
        <f aca="false">BP237</f>
        <v>0</v>
      </c>
      <c r="I238" s="0" t="n">
        <f aca="false">BQ237</f>
        <v>0</v>
      </c>
      <c r="J238" s="0" t="n">
        <f aca="false">BR237</f>
        <v>0</v>
      </c>
      <c r="K238" s="0" t="n">
        <f aca="false">BS237</f>
        <v>0</v>
      </c>
      <c r="L238" s="0" t="n">
        <f aca="false">ROUND(B238*N(Debts!$D$5)/12,2)</f>
        <v>0</v>
      </c>
      <c r="M238" s="0" t="n">
        <f aca="false">ROUND(C238*N(Debts!$D$6)/12,2)</f>
        <v>0</v>
      </c>
      <c r="N238" s="0" t="n">
        <f aca="false">ROUND(D238*N(Debts!$D$7)/12,2)</f>
        <v>0</v>
      </c>
      <c r="O238" s="0" t="n">
        <f aca="false">ROUND(E238*N(Debts!$D$8)/12,2)</f>
        <v>0</v>
      </c>
      <c r="P238" s="0" t="n">
        <f aca="false">ROUND(F238*N(Debts!$D$9)/12,2)</f>
        <v>0</v>
      </c>
      <c r="Q238" s="0" t="n">
        <f aca="false">ROUND(G238*N(Debts!$D$10)/12,2)</f>
        <v>0</v>
      </c>
      <c r="R238" s="0" t="n">
        <f aca="false">ROUND(H238*N(Debts!$D$11)/12,2)</f>
        <v>0</v>
      </c>
      <c r="S238" s="0" t="n">
        <f aca="false">ROUND(I238*N(Debts!$D$12)/12,2)</f>
        <v>0</v>
      </c>
      <c r="T238" s="0" t="n">
        <f aca="false">ROUND(J238*N(Debts!$D$13)/12,2)</f>
        <v>0</v>
      </c>
      <c r="U238" s="0" t="n">
        <f aca="false">ROUND(K238*N(Debts!$D$14)/12,2)</f>
        <v>0</v>
      </c>
      <c r="V238" s="0" t="n">
        <f aca="false">B238+L238</f>
        <v>0</v>
      </c>
      <c r="W238" s="0" t="n">
        <f aca="false">C238+M238</f>
        <v>0</v>
      </c>
      <c r="X238" s="0" t="n">
        <f aca="false">D238+N238</f>
        <v>0</v>
      </c>
      <c r="Y238" s="0" t="n">
        <f aca="false">E238+O238</f>
        <v>0</v>
      </c>
      <c r="Z238" s="0" t="n">
        <f aca="false">F238+P238</f>
        <v>0</v>
      </c>
      <c r="AA238" s="0" t="n">
        <f aca="false">G238+Q238</f>
        <v>0</v>
      </c>
      <c r="AB238" s="0" t="n">
        <f aca="false">H238+R238</f>
        <v>0</v>
      </c>
      <c r="AC238" s="0" t="n">
        <f aca="false">I238+S238</f>
        <v>0</v>
      </c>
      <c r="AD238" s="0" t="n">
        <f aca="false">J238+T238</f>
        <v>0</v>
      </c>
      <c r="AE238" s="0" t="n">
        <f aca="false">K238+U238</f>
        <v>0</v>
      </c>
      <c r="AF238" s="0" t="n">
        <f aca="false">MIN(N(Debts!$E$5),V238)</f>
        <v>0</v>
      </c>
      <c r="AG238" s="0" t="n">
        <f aca="false">MIN(N(Debts!$E$6),W238)</f>
        <v>0</v>
      </c>
      <c r="AH238" s="0" t="n">
        <f aca="false">MIN(N(Debts!$E$7),X238)</f>
        <v>0</v>
      </c>
      <c r="AI238" s="0" t="n">
        <f aca="false">MIN(N(Debts!$E$8),Y238)</f>
        <v>0</v>
      </c>
      <c r="AJ238" s="0" t="n">
        <f aca="false">MIN(N(Debts!$E$9),Z238)</f>
        <v>0</v>
      </c>
      <c r="AK238" s="0" t="n">
        <f aca="false">MIN(N(Debts!$E$10),AA238)</f>
        <v>0</v>
      </c>
      <c r="AL238" s="0" t="n">
        <f aca="false">MIN(N(Debts!$E$11),AB238)</f>
        <v>0</v>
      </c>
      <c r="AM238" s="0" t="n">
        <f aca="false">MIN(N(Debts!$E$12),AC238)</f>
        <v>0</v>
      </c>
      <c r="AN238" s="0" t="n">
        <f aca="false">MIN(N(Debts!$E$13),AD238)</f>
        <v>0</v>
      </c>
      <c r="AO238" s="0" t="n">
        <f aca="false">MIN(N(Debts!$E$14),AE238)</f>
        <v>0</v>
      </c>
      <c r="AP238" s="0" t="n">
        <f aca="false">V238-AF238</f>
        <v>0</v>
      </c>
      <c r="AQ238" s="0" t="n">
        <f aca="false">W238-AG238</f>
        <v>0</v>
      </c>
      <c r="AR238" s="0" t="n">
        <f aca="false">X238-AH238</f>
        <v>0</v>
      </c>
      <c r="AS238" s="0" t="n">
        <f aca="false">Y238-AI238</f>
        <v>0</v>
      </c>
      <c r="AT238" s="0" t="n">
        <f aca="false">Z238-AJ238</f>
        <v>0</v>
      </c>
      <c r="AU238" s="0" t="n">
        <f aca="false">AA238-AK238</f>
        <v>0</v>
      </c>
      <c r="AV238" s="0" t="n">
        <f aca="false">AB238-AL238</f>
        <v>0</v>
      </c>
      <c r="AW238" s="0" t="n">
        <f aca="false">AC238-AM238</f>
        <v>0</v>
      </c>
      <c r="AX238" s="0" t="n">
        <f aca="false">AD238-AN238</f>
        <v>0</v>
      </c>
      <c r="AY238" s="0" t="n">
        <f aca="false">AE238-AO238</f>
        <v>0</v>
      </c>
      <c r="AZ238" s="0" t="n">
        <f aca="false">MAX(0,MIN(AP238,$BT238-SUMIF($AP$2:$AY$2,"&lt;"&amp;AP$2,$AP238:$AY238)))</f>
        <v>0</v>
      </c>
      <c r="BA238" s="0" t="n">
        <f aca="false">MAX(0,MIN(AQ238,$BT238-SUMIF($AP$2:$AY$2,"&lt;"&amp;AQ$2,$AP238:$AY238)))</f>
        <v>0</v>
      </c>
      <c r="BB238" s="0" t="n">
        <f aca="false">MAX(0,MIN(AR238,$BT238-SUMIF($AP$2:$AY$2,"&lt;"&amp;AR$2,$AP238:$AY238)))</f>
        <v>0</v>
      </c>
      <c r="BC238" s="0" t="n">
        <f aca="false">MAX(0,MIN(AS238,$BT238-SUMIF($AP$2:$AY$2,"&lt;"&amp;AS$2,$AP238:$AY238)))</f>
        <v>0</v>
      </c>
      <c r="BD238" s="0" t="n">
        <f aca="false">MAX(0,MIN(AT238,$BT238-SUMIF($AP$2:$AY$2,"&lt;"&amp;AT$2,$AP238:$AY238)))</f>
        <v>0</v>
      </c>
      <c r="BE238" s="0" t="n">
        <f aca="false">MAX(0,MIN(AU238,$BT238-SUMIF($AP$2:$AY$2,"&lt;"&amp;AU$2,$AP238:$AY238)))</f>
        <v>0</v>
      </c>
      <c r="BF238" s="0" t="n">
        <f aca="false">MAX(0,MIN(AV238,$BT238-SUMIF($AP$2:$AY$2,"&lt;"&amp;AV$2,$AP238:$AY238)))</f>
        <v>0</v>
      </c>
      <c r="BG238" s="0" t="n">
        <f aca="false">MAX(0,MIN(AW238,$BT238-SUMIF($AP$2:$AY$2,"&lt;"&amp;AW$2,$AP238:$AY238)))</f>
        <v>0</v>
      </c>
      <c r="BH238" s="0" t="n">
        <f aca="false">MAX(0,MIN(AX238,$BT238-SUMIF($AP$2:$AY$2,"&lt;"&amp;AX$2,$AP238:$AY238)))</f>
        <v>0</v>
      </c>
      <c r="BI238" s="0" t="n">
        <f aca="false">MAX(0,MIN(AY238,$BT238-SUMIF($AP$2:$AY$2,"&lt;"&amp;AY$2,$AP238:$AY238)))</f>
        <v>0</v>
      </c>
      <c r="BJ238" s="0" t="n">
        <f aca="false">ROUND(V238-AF238-AZ238,2)</f>
        <v>0</v>
      </c>
      <c r="BK238" s="0" t="n">
        <f aca="false">ROUND(W238-AG238-BA238,2)</f>
        <v>0</v>
      </c>
      <c r="BL238" s="0" t="n">
        <f aca="false">ROUND(X238-AH238-BB238,2)</f>
        <v>0</v>
      </c>
      <c r="BM238" s="0" t="n">
        <f aca="false">ROUND(Y238-AI238-BC238,2)</f>
        <v>0</v>
      </c>
      <c r="BN238" s="0" t="n">
        <f aca="false">ROUND(Z238-AJ238-BD238,2)</f>
        <v>0</v>
      </c>
      <c r="BO238" s="0" t="n">
        <f aca="false">ROUND(AA238-AK238-BE238,2)</f>
        <v>0</v>
      </c>
      <c r="BP238" s="0" t="n">
        <f aca="false">ROUND(AB238-AL238-BF238,2)</f>
        <v>0</v>
      </c>
      <c r="BQ238" s="0" t="n">
        <f aca="false">ROUND(AC238-AM238-BG238,2)</f>
        <v>0</v>
      </c>
      <c r="BR238" s="0" t="n">
        <f aca="false">ROUND(AD238-AN238-BH238,2)</f>
        <v>0</v>
      </c>
      <c r="BS238" s="0" t="n">
        <f aca="false">ROUND(AE238-AO238-BI238,2)</f>
        <v>0</v>
      </c>
      <c r="BT238" s="0" t="n">
        <f aca="false">MAX(0,Plan!$C$4-SUM(AF238:AO238))</f>
        <v>650</v>
      </c>
      <c r="BU238" s="0" t="n">
        <f aca="false">ROUND(SUM(BJ238:BS238),2)</f>
        <v>0</v>
      </c>
      <c r="BV238" s="0" t="n">
        <f aca="false">SUM(AF238:AO238)+SUM(AZ238:BI238)</f>
        <v>0</v>
      </c>
      <c r="BW238" s="0" t="n">
        <f aca="false">SUM(L238:U238)</f>
        <v>0</v>
      </c>
    </row>
    <row r="239" customFormat="false" ht="15" hidden="false" customHeight="false" outlineLevel="0" collapsed="false">
      <c r="A239" s="0" t="n">
        <v>234</v>
      </c>
      <c r="B239" s="0" t="n">
        <f aca="false">BJ238</f>
        <v>0</v>
      </c>
      <c r="C239" s="0" t="n">
        <f aca="false">BK238</f>
        <v>0</v>
      </c>
      <c r="D239" s="0" t="n">
        <f aca="false">BL238</f>
        <v>0</v>
      </c>
      <c r="E239" s="0" t="n">
        <f aca="false">BM238</f>
        <v>0</v>
      </c>
      <c r="F239" s="0" t="n">
        <f aca="false">BN238</f>
        <v>0</v>
      </c>
      <c r="G239" s="0" t="n">
        <f aca="false">BO238</f>
        <v>0</v>
      </c>
      <c r="H239" s="0" t="n">
        <f aca="false">BP238</f>
        <v>0</v>
      </c>
      <c r="I239" s="0" t="n">
        <f aca="false">BQ238</f>
        <v>0</v>
      </c>
      <c r="J239" s="0" t="n">
        <f aca="false">BR238</f>
        <v>0</v>
      </c>
      <c r="K239" s="0" t="n">
        <f aca="false">BS238</f>
        <v>0</v>
      </c>
      <c r="L239" s="0" t="n">
        <f aca="false">ROUND(B239*N(Debts!$D$5)/12,2)</f>
        <v>0</v>
      </c>
      <c r="M239" s="0" t="n">
        <f aca="false">ROUND(C239*N(Debts!$D$6)/12,2)</f>
        <v>0</v>
      </c>
      <c r="N239" s="0" t="n">
        <f aca="false">ROUND(D239*N(Debts!$D$7)/12,2)</f>
        <v>0</v>
      </c>
      <c r="O239" s="0" t="n">
        <f aca="false">ROUND(E239*N(Debts!$D$8)/12,2)</f>
        <v>0</v>
      </c>
      <c r="P239" s="0" t="n">
        <f aca="false">ROUND(F239*N(Debts!$D$9)/12,2)</f>
        <v>0</v>
      </c>
      <c r="Q239" s="0" t="n">
        <f aca="false">ROUND(G239*N(Debts!$D$10)/12,2)</f>
        <v>0</v>
      </c>
      <c r="R239" s="0" t="n">
        <f aca="false">ROUND(H239*N(Debts!$D$11)/12,2)</f>
        <v>0</v>
      </c>
      <c r="S239" s="0" t="n">
        <f aca="false">ROUND(I239*N(Debts!$D$12)/12,2)</f>
        <v>0</v>
      </c>
      <c r="T239" s="0" t="n">
        <f aca="false">ROUND(J239*N(Debts!$D$13)/12,2)</f>
        <v>0</v>
      </c>
      <c r="U239" s="0" t="n">
        <f aca="false">ROUND(K239*N(Debts!$D$14)/12,2)</f>
        <v>0</v>
      </c>
      <c r="V239" s="0" t="n">
        <f aca="false">B239+L239</f>
        <v>0</v>
      </c>
      <c r="W239" s="0" t="n">
        <f aca="false">C239+M239</f>
        <v>0</v>
      </c>
      <c r="X239" s="0" t="n">
        <f aca="false">D239+N239</f>
        <v>0</v>
      </c>
      <c r="Y239" s="0" t="n">
        <f aca="false">E239+O239</f>
        <v>0</v>
      </c>
      <c r="Z239" s="0" t="n">
        <f aca="false">F239+P239</f>
        <v>0</v>
      </c>
      <c r="AA239" s="0" t="n">
        <f aca="false">G239+Q239</f>
        <v>0</v>
      </c>
      <c r="AB239" s="0" t="n">
        <f aca="false">H239+R239</f>
        <v>0</v>
      </c>
      <c r="AC239" s="0" t="n">
        <f aca="false">I239+S239</f>
        <v>0</v>
      </c>
      <c r="AD239" s="0" t="n">
        <f aca="false">J239+T239</f>
        <v>0</v>
      </c>
      <c r="AE239" s="0" t="n">
        <f aca="false">K239+U239</f>
        <v>0</v>
      </c>
      <c r="AF239" s="0" t="n">
        <f aca="false">MIN(N(Debts!$E$5),V239)</f>
        <v>0</v>
      </c>
      <c r="AG239" s="0" t="n">
        <f aca="false">MIN(N(Debts!$E$6),W239)</f>
        <v>0</v>
      </c>
      <c r="AH239" s="0" t="n">
        <f aca="false">MIN(N(Debts!$E$7),X239)</f>
        <v>0</v>
      </c>
      <c r="AI239" s="0" t="n">
        <f aca="false">MIN(N(Debts!$E$8),Y239)</f>
        <v>0</v>
      </c>
      <c r="AJ239" s="0" t="n">
        <f aca="false">MIN(N(Debts!$E$9),Z239)</f>
        <v>0</v>
      </c>
      <c r="AK239" s="0" t="n">
        <f aca="false">MIN(N(Debts!$E$10),AA239)</f>
        <v>0</v>
      </c>
      <c r="AL239" s="0" t="n">
        <f aca="false">MIN(N(Debts!$E$11),AB239)</f>
        <v>0</v>
      </c>
      <c r="AM239" s="0" t="n">
        <f aca="false">MIN(N(Debts!$E$12),AC239)</f>
        <v>0</v>
      </c>
      <c r="AN239" s="0" t="n">
        <f aca="false">MIN(N(Debts!$E$13),AD239)</f>
        <v>0</v>
      </c>
      <c r="AO239" s="0" t="n">
        <f aca="false">MIN(N(Debts!$E$14),AE239)</f>
        <v>0</v>
      </c>
      <c r="AP239" s="0" t="n">
        <f aca="false">V239-AF239</f>
        <v>0</v>
      </c>
      <c r="AQ239" s="0" t="n">
        <f aca="false">W239-AG239</f>
        <v>0</v>
      </c>
      <c r="AR239" s="0" t="n">
        <f aca="false">X239-AH239</f>
        <v>0</v>
      </c>
      <c r="AS239" s="0" t="n">
        <f aca="false">Y239-AI239</f>
        <v>0</v>
      </c>
      <c r="AT239" s="0" t="n">
        <f aca="false">Z239-AJ239</f>
        <v>0</v>
      </c>
      <c r="AU239" s="0" t="n">
        <f aca="false">AA239-AK239</f>
        <v>0</v>
      </c>
      <c r="AV239" s="0" t="n">
        <f aca="false">AB239-AL239</f>
        <v>0</v>
      </c>
      <c r="AW239" s="0" t="n">
        <f aca="false">AC239-AM239</f>
        <v>0</v>
      </c>
      <c r="AX239" s="0" t="n">
        <f aca="false">AD239-AN239</f>
        <v>0</v>
      </c>
      <c r="AY239" s="0" t="n">
        <f aca="false">AE239-AO239</f>
        <v>0</v>
      </c>
      <c r="AZ239" s="0" t="n">
        <f aca="false">MAX(0,MIN(AP239,$BT239-SUMIF($AP$2:$AY$2,"&lt;"&amp;AP$2,$AP239:$AY239)))</f>
        <v>0</v>
      </c>
      <c r="BA239" s="0" t="n">
        <f aca="false">MAX(0,MIN(AQ239,$BT239-SUMIF($AP$2:$AY$2,"&lt;"&amp;AQ$2,$AP239:$AY239)))</f>
        <v>0</v>
      </c>
      <c r="BB239" s="0" t="n">
        <f aca="false">MAX(0,MIN(AR239,$BT239-SUMIF($AP$2:$AY$2,"&lt;"&amp;AR$2,$AP239:$AY239)))</f>
        <v>0</v>
      </c>
      <c r="BC239" s="0" t="n">
        <f aca="false">MAX(0,MIN(AS239,$BT239-SUMIF($AP$2:$AY$2,"&lt;"&amp;AS$2,$AP239:$AY239)))</f>
        <v>0</v>
      </c>
      <c r="BD239" s="0" t="n">
        <f aca="false">MAX(0,MIN(AT239,$BT239-SUMIF($AP$2:$AY$2,"&lt;"&amp;AT$2,$AP239:$AY239)))</f>
        <v>0</v>
      </c>
      <c r="BE239" s="0" t="n">
        <f aca="false">MAX(0,MIN(AU239,$BT239-SUMIF($AP$2:$AY$2,"&lt;"&amp;AU$2,$AP239:$AY239)))</f>
        <v>0</v>
      </c>
      <c r="BF239" s="0" t="n">
        <f aca="false">MAX(0,MIN(AV239,$BT239-SUMIF($AP$2:$AY$2,"&lt;"&amp;AV$2,$AP239:$AY239)))</f>
        <v>0</v>
      </c>
      <c r="BG239" s="0" t="n">
        <f aca="false">MAX(0,MIN(AW239,$BT239-SUMIF($AP$2:$AY$2,"&lt;"&amp;AW$2,$AP239:$AY239)))</f>
        <v>0</v>
      </c>
      <c r="BH239" s="0" t="n">
        <f aca="false">MAX(0,MIN(AX239,$BT239-SUMIF($AP$2:$AY$2,"&lt;"&amp;AX$2,$AP239:$AY239)))</f>
        <v>0</v>
      </c>
      <c r="BI239" s="0" t="n">
        <f aca="false">MAX(0,MIN(AY239,$BT239-SUMIF($AP$2:$AY$2,"&lt;"&amp;AY$2,$AP239:$AY239)))</f>
        <v>0</v>
      </c>
      <c r="BJ239" s="0" t="n">
        <f aca="false">ROUND(V239-AF239-AZ239,2)</f>
        <v>0</v>
      </c>
      <c r="BK239" s="0" t="n">
        <f aca="false">ROUND(W239-AG239-BA239,2)</f>
        <v>0</v>
      </c>
      <c r="BL239" s="0" t="n">
        <f aca="false">ROUND(X239-AH239-BB239,2)</f>
        <v>0</v>
      </c>
      <c r="BM239" s="0" t="n">
        <f aca="false">ROUND(Y239-AI239-BC239,2)</f>
        <v>0</v>
      </c>
      <c r="BN239" s="0" t="n">
        <f aca="false">ROUND(Z239-AJ239-BD239,2)</f>
        <v>0</v>
      </c>
      <c r="BO239" s="0" t="n">
        <f aca="false">ROUND(AA239-AK239-BE239,2)</f>
        <v>0</v>
      </c>
      <c r="BP239" s="0" t="n">
        <f aca="false">ROUND(AB239-AL239-BF239,2)</f>
        <v>0</v>
      </c>
      <c r="BQ239" s="0" t="n">
        <f aca="false">ROUND(AC239-AM239-BG239,2)</f>
        <v>0</v>
      </c>
      <c r="BR239" s="0" t="n">
        <f aca="false">ROUND(AD239-AN239-BH239,2)</f>
        <v>0</v>
      </c>
      <c r="BS239" s="0" t="n">
        <f aca="false">ROUND(AE239-AO239-BI239,2)</f>
        <v>0</v>
      </c>
      <c r="BT239" s="0" t="n">
        <f aca="false">MAX(0,Plan!$C$4-SUM(AF239:AO239))</f>
        <v>650</v>
      </c>
      <c r="BU239" s="0" t="n">
        <f aca="false">ROUND(SUM(BJ239:BS239),2)</f>
        <v>0</v>
      </c>
      <c r="BV239" s="0" t="n">
        <f aca="false">SUM(AF239:AO239)+SUM(AZ239:BI239)</f>
        <v>0</v>
      </c>
      <c r="BW239" s="0" t="n">
        <f aca="false">SUM(L239:U239)</f>
        <v>0</v>
      </c>
    </row>
    <row r="240" customFormat="false" ht="15" hidden="false" customHeight="false" outlineLevel="0" collapsed="false">
      <c r="A240" s="0" t="n">
        <v>235</v>
      </c>
      <c r="B240" s="0" t="n">
        <f aca="false">BJ239</f>
        <v>0</v>
      </c>
      <c r="C240" s="0" t="n">
        <f aca="false">BK239</f>
        <v>0</v>
      </c>
      <c r="D240" s="0" t="n">
        <f aca="false">BL239</f>
        <v>0</v>
      </c>
      <c r="E240" s="0" t="n">
        <f aca="false">BM239</f>
        <v>0</v>
      </c>
      <c r="F240" s="0" t="n">
        <f aca="false">BN239</f>
        <v>0</v>
      </c>
      <c r="G240" s="0" t="n">
        <f aca="false">BO239</f>
        <v>0</v>
      </c>
      <c r="H240" s="0" t="n">
        <f aca="false">BP239</f>
        <v>0</v>
      </c>
      <c r="I240" s="0" t="n">
        <f aca="false">BQ239</f>
        <v>0</v>
      </c>
      <c r="J240" s="0" t="n">
        <f aca="false">BR239</f>
        <v>0</v>
      </c>
      <c r="K240" s="0" t="n">
        <f aca="false">BS239</f>
        <v>0</v>
      </c>
      <c r="L240" s="0" t="n">
        <f aca="false">ROUND(B240*N(Debts!$D$5)/12,2)</f>
        <v>0</v>
      </c>
      <c r="M240" s="0" t="n">
        <f aca="false">ROUND(C240*N(Debts!$D$6)/12,2)</f>
        <v>0</v>
      </c>
      <c r="N240" s="0" t="n">
        <f aca="false">ROUND(D240*N(Debts!$D$7)/12,2)</f>
        <v>0</v>
      </c>
      <c r="O240" s="0" t="n">
        <f aca="false">ROUND(E240*N(Debts!$D$8)/12,2)</f>
        <v>0</v>
      </c>
      <c r="P240" s="0" t="n">
        <f aca="false">ROUND(F240*N(Debts!$D$9)/12,2)</f>
        <v>0</v>
      </c>
      <c r="Q240" s="0" t="n">
        <f aca="false">ROUND(G240*N(Debts!$D$10)/12,2)</f>
        <v>0</v>
      </c>
      <c r="R240" s="0" t="n">
        <f aca="false">ROUND(H240*N(Debts!$D$11)/12,2)</f>
        <v>0</v>
      </c>
      <c r="S240" s="0" t="n">
        <f aca="false">ROUND(I240*N(Debts!$D$12)/12,2)</f>
        <v>0</v>
      </c>
      <c r="T240" s="0" t="n">
        <f aca="false">ROUND(J240*N(Debts!$D$13)/12,2)</f>
        <v>0</v>
      </c>
      <c r="U240" s="0" t="n">
        <f aca="false">ROUND(K240*N(Debts!$D$14)/12,2)</f>
        <v>0</v>
      </c>
      <c r="V240" s="0" t="n">
        <f aca="false">B240+L240</f>
        <v>0</v>
      </c>
      <c r="W240" s="0" t="n">
        <f aca="false">C240+M240</f>
        <v>0</v>
      </c>
      <c r="X240" s="0" t="n">
        <f aca="false">D240+N240</f>
        <v>0</v>
      </c>
      <c r="Y240" s="0" t="n">
        <f aca="false">E240+O240</f>
        <v>0</v>
      </c>
      <c r="Z240" s="0" t="n">
        <f aca="false">F240+P240</f>
        <v>0</v>
      </c>
      <c r="AA240" s="0" t="n">
        <f aca="false">G240+Q240</f>
        <v>0</v>
      </c>
      <c r="AB240" s="0" t="n">
        <f aca="false">H240+R240</f>
        <v>0</v>
      </c>
      <c r="AC240" s="0" t="n">
        <f aca="false">I240+S240</f>
        <v>0</v>
      </c>
      <c r="AD240" s="0" t="n">
        <f aca="false">J240+T240</f>
        <v>0</v>
      </c>
      <c r="AE240" s="0" t="n">
        <f aca="false">K240+U240</f>
        <v>0</v>
      </c>
      <c r="AF240" s="0" t="n">
        <f aca="false">MIN(N(Debts!$E$5),V240)</f>
        <v>0</v>
      </c>
      <c r="AG240" s="0" t="n">
        <f aca="false">MIN(N(Debts!$E$6),W240)</f>
        <v>0</v>
      </c>
      <c r="AH240" s="0" t="n">
        <f aca="false">MIN(N(Debts!$E$7),X240)</f>
        <v>0</v>
      </c>
      <c r="AI240" s="0" t="n">
        <f aca="false">MIN(N(Debts!$E$8),Y240)</f>
        <v>0</v>
      </c>
      <c r="AJ240" s="0" t="n">
        <f aca="false">MIN(N(Debts!$E$9),Z240)</f>
        <v>0</v>
      </c>
      <c r="AK240" s="0" t="n">
        <f aca="false">MIN(N(Debts!$E$10),AA240)</f>
        <v>0</v>
      </c>
      <c r="AL240" s="0" t="n">
        <f aca="false">MIN(N(Debts!$E$11),AB240)</f>
        <v>0</v>
      </c>
      <c r="AM240" s="0" t="n">
        <f aca="false">MIN(N(Debts!$E$12),AC240)</f>
        <v>0</v>
      </c>
      <c r="AN240" s="0" t="n">
        <f aca="false">MIN(N(Debts!$E$13),AD240)</f>
        <v>0</v>
      </c>
      <c r="AO240" s="0" t="n">
        <f aca="false">MIN(N(Debts!$E$14),AE240)</f>
        <v>0</v>
      </c>
      <c r="AP240" s="0" t="n">
        <f aca="false">V240-AF240</f>
        <v>0</v>
      </c>
      <c r="AQ240" s="0" t="n">
        <f aca="false">W240-AG240</f>
        <v>0</v>
      </c>
      <c r="AR240" s="0" t="n">
        <f aca="false">X240-AH240</f>
        <v>0</v>
      </c>
      <c r="AS240" s="0" t="n">
        <f aca="false">Y240-AI240</f>
        <v>0</v>
      </c>
      <c r="AT240" s="0" t="n">
        <f aca="false">Z240-AJ240</f>
        <v>0</v>
      </c>
      <c r="AU240" s="0" t="n">
        <f aca="false">AA240-AK240</f>
        <v>0</v>
      </c>
      <c r="AV240" s="0" t="n">
        <f aca="false">AB240-AL240</f>
        <v>0</v>
      </c>
      <c r="AW240" s="0" t="n">
        <f aca="false">AC240-AM240</f>
        <v>0</v>
      </c>
      <c r="AX240" s="0" t="n">
        <f aca="false">AD240-AN240</f>
        <v>0</v>
      </c>
      <c r="AY240" s="0" t="n">
        <f aca="false">AE240-AO240</f>
        <v>0</v>
      </c>
      <c r="AZ240" s="0" t="n">
        <f aca="false">MAX(0,MIN(AP240,$BT240-SUMIF($AP$2:$AY$2,"&lt;"&amp;AP$2,$AP240:$AY240)))</f>
        <v>0</v>
      </c>
      <c r="BA240" s="0" t="n">
        <f aca="false">MAX(0,MIN(AQ240,$BT240-SUMIF($AP$2:$AY$2,"&lt;"&amp;AQ$2,$AP240:$AY240)))</f>
        <v>0</v>
      </c>
      <c r="BB240" s="0" t="n">
        <f aca="false">MAX(0,MIN(AR240,$BT240-SUMIF($AP$2:$AY$2,"&lt;"&amp;AR$2,$AP240:$AY240)))</f>
        <v>0</v>
      </c>
      <c r="BC240" s="0" t="n">
        <f aca="false">MAX(0,MIN(AS240,$BT240-SUMIF($AP$2:$AY$2,"&lt;"&amp;AS$2,$AP240:$AY240)))</f>
        <v>0</v>
      </c>
      <c r="BD240" s="0" t="n">
        <f aca="false">MAX(0,MIN(AT240,$BT240-SUMIF($AP$2:$AY$2,"&lt;"&amp;AT$2,$AP240:$AY240)))</f>
        <v>0</v>
      </c>
      <c r="BE240" s="0" t="n">
        <f aca="false">MAX(0,MIN(AU240,$BT240-SUMIF($AP$2:$AY$2,"&lt;"&amp;AU$2,$AP240:$AY240)))</f>
        <v>0</v>
      </c>
      <c r="BF240" s="0" t="n">
        <f aca="false">MAX(0,MIN(AV240,$BT240-SUMIF($AP$2:$AY$2,"&lt;"&amp;AV$2,$AP240:$AY240)))</f>
        <v>0</v>
      </c>
      <c r="BG240" s="0" t="n">
        <f aca="false">MAX(0,MIN(AW240,$BT240-SUMIF($AP$2:$AY$2,"&lt;"&amp;AW$2,$AP240:$AY240)))</f>
        <v>0</v>
      </c>
      <c r="BH240" s="0" t="n">
        <f aca="false">MAX(0,MIN(AX240,$BT240-SUMIF($AP$2:$AY$2,"&lt;"&amp;AX$2,$AP240:$AY240)))</f>
        <v>0</v>
      </c>
      <c r="BI240" s="0" t="n">
        <f aca="false">MAX(0,MIN(AY240,$BT240-SUMIF($AP$2:$AY$2,"&lt;"&amp;AY$2,$AP240:$AY240)))</f>
        <v>0</v>
      </c>
      <c r="BJ240" s="0" t="n">
        <f aca="false">ROUND(V240-AF240-AZ240,2)</f>
        <v>0</v>
      </c>
      <c r="BK240" s="0" t="n">
        <f aca="false">ROUND(W240-AG240-BA240,2)</f>
        <v>0</v>
      </c>
      <c r="BL240" s="0" t="n">
        <f aca="false">ROUND(X240-AH240-BB240,2)</f>
        <v>0</v>
      </c>
      <c r="BM240" s="0" t="n">
        <f aca="false">ROUND(Y240-AI240-BC240,2)</f>
        <v>0</v>
      </c>
      <c r="BN240" s="0" t="n">
        <f aca="false">ROUND(Z240-AJ240-BD240,2)</f>
        <v>0</v>
      </c>
      <c r="BO240" s="0" t="n">
        <f aca="false">ROUND(AA240-AK240-BE240,2)</f>
        <v>0</v>
      </c>
      <c r="BP240" s="0" t="n">
        <f aca="false">ROUND(AB240-AL240-BF240,2)</f>
        <v>0</v>
      </c>
      <c r="BQ240" s="0" t="n">
        <f aca="false">ROUND(AC240-AM240-BG240,2)</f>
        <v>0</v>
      </c>
      <c r="BR240" s="0" t="n">
        <f aca="false">ROUND(AD240-AN240-BH240,2)</f>
        <v>0</v>
      </c>
      <c r="BS240" s="0" t="n">
        <f aca="false">ROUND(AE240-AO240-BI240,2)</f>
        <v>0</v>
      </c>
      <c r="BT240" s="0" t="n">
        <f aca="false">MAX(0,Plan!$C$4-SUM(AF240:AO240))</f>
        <v>650</v>
      </c>
      <c r="BU240" s="0" t="n">
        <f aca="false">ROUND(SUM(BJ240:BS240),2)</f>
        <v>0</v>
      </c>
      <c r="BV240" s="0" t="n">
        <f aca="false">SUM(AF240:AO240)+SUM(AZ240:BI240)</f>
        <v>0</v>
      </c>
      <c r="BW240" s="0" t="n">
        <f aca="false">SUM(L240:U240)</f>
        <v>0</v>
      </c>
    </row>
    <row r="241" customFormat="false" ht="15" hidden="false" customHeight="false" outlineLevel="0" collapsed="false">
      <c r="A241" s="0" t="n">
        <v>236</v>
      </c>
      <c r="B241" s="0" t="n">
        <f aca="false">BJ240</f>
        <v>0</v>
      </c>
      <c r="C241" s="0" t="n">
        <f aca="false">BK240</f>
        <v>0</v>
      </c>
      <c r="D241" s="0" t="n">
        <f aca="false">BL240</f>
        <v>0</v>
      </c>
      <c r="E241" s="0" t="n">
        <f aca="false">BM240</f>
        <v>0</v>
      </c>
      <c r="F241" s="0" t="n">
        <f aca="false">BN240</f>
        <v>0</v>
      </c>
      <c r="G241" s="0" t="n">
        <f aca="false">BO240</f>
        <v>0</v>
      </c>
      <c r="H241" s="0" t="n">
        <f aca="false">BP240</f>
        <v>0</v>
      </c>
      <c r="I241" s="0" t="n">
        <f aca="false">BQ240</f>
        <v>0</v>
      </c>
      <c r="J241" s="0" t="n">
        <f aca="false">BR240</f>
        <v>0</v>
      </c>
      <c r="K241" s="0" t="n">
        <f aca="false">BS240</f>
        <v>0</v>
      </c>
      <c r="L241" s="0" t="n">
        <f aca="false">ROUND(B241*N(Debts!$D$5)/12,2)</f>
        <v>0</v>
      </c>
      <c r="M241" s="0" t="n">
        <f aca="false">ROUND(C241*N(Debts!$D$6)/12,2)</f>
        <v>0</v>
      </c>
      <c r="N241" s="0" t="n">
        <f aca="false">ROUND(D241*N(Debts!$D$7)/12,2)</f>
        <v>0</v>
      </c>
      <c r="O241" s="0" t="n">
        <f aca="false">ROUND(E241*N(Debts!$D$8)/12,2)</f>
        <v>0</v>
      </c>
      <c r="P241" s="0" t="n">
        <f aca="false">ROUND(F241*N(Debts!$D$9)/12,2)</f>
        <v>0</v>
      </c>
      <c r="Q241" s="0" t="n">
        <f aca="false">ROUND(G241*N(Debts!$D$10)/12,2)</f>
        <v>0</v>
      </c>
      <c r="R241" s="0" t="n">
        <f aca="false">ROUND(H241*N(Debts!$D$11)/12,2)</f>
        <v>0</v>
      </c>
      <c r="S241" s="0" t="n">
        <f aca="false">ROUND(I241*N(Debts!$D$12)/12,2)</f>
        <v>0</v>
      </c>
      <c r="T241" s="0" t="n">
        <f aca="false">ROUND(J241*N(Debts!$D$13)/12,2)</f>
        <v>0</v>
      </c>
      <c r="U241" s="0" t="n">
        <f aca="false">ROUND(K241*N(Debts!$D$14)/12,2)</f>
        <v>0</v>
      </c>
      <c r="V241" s="0" t="n">
        <f aca="false">B241+L241</f>
        <v>0</v>
      </c>
      <c r="W241" s="0" t="n">
        <f aca="false">C241+M241</f>
        <v>0</v>
      </c>
      <c r="X241" s="0" t="n">
        <f aca="false">D241+N241</f>
        <v>0</v>
      </c>
      <c r="Y241" s="0" t="n">
        <f aca="false">E241+O241</f>
        <v>0</v>
      </c>
      <c r="Z241" s="0" t="n">
        <f aca="false">F241+P241</f>
        <v>0</v>
      </c>
      <c r="AA241" s="0" t="n">
        <f aca="false">G241+Q241</f>
        <v>0</v>
      </c>
      <c r="AB241" s="0" t="n">
        <f aca="false">H241+R241</f>
        <v>0</v>
      </c>
      <c r="AC241" s="0" t="n">
        <f aca="false">I241+S241</f>
        <v>0</v>
      </c>
      <c r="AD241" s="0" t="n">
        <f aca="false">J241+T241</f>
        <v>0</v>
      </c>
      <c r="AE241" s="0" t="n">
        <f aca="false">K241+U241</f>
        <v>0</v>
      </c>
      <c r="AF241" s="0" t="n">
        <f aca="false">MIN(N(Debts!$E$5),V241)</f>
        <v>0</v>
      </c>
      <c r="AG241" s="0" t="n">
        <f aca="false">MIN(N(Debts!$E$6),W241)</f>
        <v>0</v>
      </c>
      <c r="AH241" s="0" t="n">
        <f aca="false">MIN(N(Debts!$E$7),X241)</f>
        <v>0</v>
      </c>
      <c r="AI241" s="0" t="n">
        <f aca="false">MIN(N(Debts!$E$8),Y241)</f>
        <v>0</v>
      </c>
      <c r="AJ241" s="0" t="n">
        <f aca="false">MIN(N(Debts!$E$9),Z241)</f>
        <v>0</v>
      </c>
      <c r="AK241" s="0" t="n">
        <f aca="false">MIN(N(Debts!$E$10),AA241)</f>
        <v>0</v>
      </c>
      <c r="AL241" s="0" t="n">
        <f aca="false">MIN(N(Debts!$E$11),AB241)</f>
        <v>0</v>
      </c>
      <c r="AM241" s="0" t="n">
        <f aca="false">MIN(N(Debts!$E$12),AC241)</f>
        <v>0</v>
      </c>
      <c r="AN241" s="0" t="n">
        <f aca="false">MIN(N(Debts!$E$13),AD241)</f>
        <v>0</v>
      </c>
      <c r="AO241" s="0" t="n">
        <f aca="false">MIN(N(Debts!$E$14),AE241)</f>
        <v>0</v>
      </c>
      <c r="AP241" s="0" t="n">
        <f aca="false">V241-AF241</f>
        <v>0</v>
      </c>
      <c r="AQ241" s="0" t="n">
        <f aca="false">W241-AG241</f>
        <v>0</v>
      </c>
      <c r="AR241" s="0" t="n">
        <f aca="false">X241-AH241</f>
        <v>0</v>
      </c>
      <c r="AS241" s="0" t="n">
        <f aca="false">Y241-AI241</f>
        <v>0</v>
      </c>
      <c r="AT241" s="0" t="n">
        <f aca="false">Z241-AJ241</f>
        <v>0</v>
      </c>
      <c r="AU241" s="0" t="n">
        <f aca="false">AA241-AK241</f>
        <v>0</v>
      </c>
      <c r="AV241" s="0" t="n">
        <f aca="false">AB241-AL241</f>
        <v>0</v>
      </c>
      <c r="AW241" s="0" t="n">
        <f aca="false">AC241-AM241</f>
        <v>0</v>
      </c>
      <c r="AX241" s="0" t="n">
        <f aca="false">AD241-AN241</f>
        <v>0</v>
      </c>
      <c r="AY241" s="0" t="n">
        <f aca="false">AE241-AO241</f>
        <v>0</v>
      </c>
      <c r="AZ241" s="0" t="n">
        <f aca="false">MAX(0,MIN(AP241,$BT241-SUMIF($AP$2:$AY$2,"&lt;"&amp;AP$2,$AP241:$AY241)))</f>
        <v>0</v>
      </c>
      <c r="BA241" s="0" t="n">
        <f aca="false">MAX(0,MIN(AQ241,$BT241-SUMIF($AP$2:$AY$2,"&lt;"&amp;AQ$2,$AP241:$AY241)))</f>
        <v>0</v>
      </c>
      <c r="BB241" s="0" t="n">
        <f aca="false">MAX(0,MIN(AR241,$BT241-SUMIF($AP$2:$AY$2,"&lt;"&amp;AR$2,$AP241:$AY241)))</f>
        <v>0</v>
      </c>
      <c r="BC241" s="0" t="n">
        <f aca="false">MAX(0,MIN(AS241,$BT241-SUMIF($AP$2:$AY$2,"&lt;"&amp;AS$2,$AP241:$AY241)))</f>
        <v>0</v>
      </c>
      <c r="BD241" s="0" t="n">
        <f aca="false">MAX(0,MIN(AT241,$BT241-SUMIF($AP$2:$AY$2,"&lt;"&amp;AT$2,$AP241:$AY241)))</f>
        <v>0</v>
      </c>
      <c r="BE241" s="0" t="n">
        <f aca="false">MAX(0,MIN(AU241,$BT241-SUMIF($AP$2:$AY$2,"&lt;"&amp;AU$2,$AP241:$AY241)))</f>
        <v>0</v>
      </c>
      <c r="BF241" s="0" t="n">
        <f aca="false">MAX(0,MIN(AV241,$BT241-SUMIF($AP$2:$AY$2,"&lt;"&amp;AV$2,$AP241:$AY241)))</f>
        <v>0</v>
      </c>
      <c r="BG241" s="0" t="n">
        <f aca="false">MAX(0,MIN(AW241,$BT241-SUMIF($AP$2:$AY$2,"&lt;"&amp;AW$2,$AP241:$AY241)))</f>
        <v>0</v>
      </c>
      <c r="BH241" s="0" t="n">
        <f aca="false">MAX(0,MIN(AX241,$BT241-SUMIF($AP$2:$AY$2,"&lt;"&amp;AX$2,$AP241:$AY241)))</f>
        <v>0</v>
      </c>
      <c r="BI241" s="0" t="n">
        <f aca="false">MAX(0,MIN(AY241,$BT241-SUMIF($AP$2:$AY$2,"&lt;"&amp;AY$2,$AP241:$AY241)))</f>
        <v>0</v>
      </c>
      <c r="BJ241" s="0" t="n">
        <f aca="false">ROUND(V241-AF241-AZ241,2)</f>
        <v>0</v>
      </c>
      <c r="BK241" s="0" t="n">
        <f aca="false">ROUND(W241-AG241-BA241,2)</f>
        <v>0</v>
      </c>
      <c r="BL241" s="0" t="n">
        <f aca="false">ROUND(X241-AH241-BB241,2)</f>
        <v>0</v>
      </c>
      <c r="BM241" s="0" t="n">
        <f aca="false">ROUND(Y241-AI241-BC241,2)</f>
        <v>0</v>
      </c>
      <c r="BN241" s="0" t="n">
        <f aca="false">ROUND(Z241-AJ241-BD241,2)</f>
        <v>0</v>
      </c>
      <c r="BO241" s="0" t="n">
        <f aca="false">ROUND(AA241-AK241-BE241,2)</f>
        <v>0</v>
      </c>
      <c r="BP241" s="0" t="n">
        <f aca="false">ROUND(AB241-AL241-BF241,2)</f>
        <v>0</v>
      </c>
      <c r="BQ241" s="0" t="n">
        <f aca="false">ROUND(AC241-AM241-BG241,2)</f>
        <v>0</v>
      </c>
      <c r="BR241" s="0" t="n">
        <f aca="false">ROUND(AD241-AN241-BH241,2)</f>
        <v>0</v>
      </c>
      <c r="BS241" s="0" t="n">
        <f aca="false">ROUND(AE241-AO241-BI241,2)</f>
        <v>0</v>
      </c>
      <c r="BT241" s="0" t="n">
        <f aca="false">MAX(0,Plan!$C$4-SUM(AF241:AO241))</f>
        <v>650</v>
      </c>
      <c r="BU241" s="0" t="n">
        <f aca="false">ROUND(SUM(BJ241:BS241),2)</f>
        <v>0</v>
      </c>
      <c r="BV241" s="0" t="n">
        <f aca="false">SUM(AF241:AO241)+SUM(AZ241:BI241)</f>
        <v>0</v>
      </c>
      <c r="BW241" s="0" t="n">
        <f aca="false">SUM(L241:U241)</f>
        <v>0</v>
      </c>
    </row>
    <row r="242" customFormat="false" ht="15" hidden="false" customHeight="false" outlineLevel="0" collapsed="false">
      <c r="A242" s="0" t="n">
        <v>237</v>
      </c>
      <c r="B242" s="0" t="n">
        <f aca="false">BJ241</f>
        <v>0</v>
      </c>
      <c r="C242" s="0" t="n">
        <f aca="false">BK241</f>
        <v>0</v>
      </c>
      <c r="D242" s="0" t="n">
        <f aca="false">BL241</f>
        <v>0</v>
      </c>
      <c r="E242" s="0" t="n">
        <f aca="false">BM241</f>
        <v>0</v>
      </c>
      <c r="F242" s="0" t="n">
        <f aca="false">BN241</f>
        <v>0</v>
      </c>
      <c r="G242" s="0" t="n">
        <f aca="false">BO241</f>
        <v>0</v>
      </c>
      <c r="H242" s="0" t="n">
        <f aca="false">BP241</f>
        <v>0</v>
      </c>
      <c r="I242" s="0" t="n">
        <f aca="false">BQ241</f>
        <v>0</v>
      </c>
      <c r="J242" s="0" t="n">
        <f aca="false">BR241</f>
        <v>0</v>
      </c>
      <c r="K242" s="0" t="n">
        <f aca="false">BS241</f>
        <v>0</v>
      </c>
      <c r="L242" s="0" t="n">
        <f aca="false">ROUND(B242*N(Debts!$D$5)/12,2)</f>
        <v>0</v>
      </c>
      <c r="M242" s="0" t="n">
        <f aca="false">ROUND(C242*N(Debts!$D$6)/12,2)</f>
        <v>0</v>
      </c>
      <c r="N242" s="0" t="n">
        <f aca="false">ROUND(D242*N(Debts!$D$7)/12,2)</f>
        <v>0</v>
      </c>
      <c r="O242" s="0" t="n">
        <f aca="false">ROUND(E242*N(Debts!$D$8)/12,2)</f>
        <v>0</v>
      </c>
      <c r="P242" s="0" t="n">
        <f aca="false">ROUND(F242*N(Debts!$D$9)/12,2)</f>
        <v>0</v>
      </c>
      <c r="Q242" s="0" t="n">
        <f aca="false">ROUND(G242*N(Debts!$D$10)/12,2)</f>
        <v>0</v>
      </c>
      <c r="R242" s="0" t="n">
        <f aca="false">ROUND(H242*N(Debts!$D$11)/12,2)</f>
        <v>0</v>
      </c>
      <c r="S242" s="0" t="n">
        <f aca="false">ROUND(I242*N(Debts!$D$12)/12,2)</f>
        <v>0</v>
      </c>
      <c r="T242" s="0" t="n">
        <f aca="false">ROUND(J242*N(Debts!$D$13)/12,2)</f>
        <v>0</v>
      </c>
      <c r="U242" s="0" t="n">
        <f aca="false">ROUND(K242*N(Debts!$D$14)/12,2)</f>
        <v>0</v>
      </c>
      <c r="V242" s="0" t="n">
        <f aca="false">B242+L242</f>
        <v>0</v>
      </c>
      <c r="W242" s="0" t="n">
        <f aca="false">C242+M242</f>
        <v>0</v>
      </c>
      <c r="X242" s="0" t="n">
        <f aca="false">D242+N242</f>
        <v>0</v>
      </c>
      <c r="Y242" s="0" t="n">
        <f aca="false">E242+O242</f>
        <v>0</v>
      </c>
      <c r="Z242" s="0" t="n">
        <f aca="false">F242+P242</f>
        <v>0</v>
      </c>
      <c r="AA242" s="0" t="n">
        <f aca="false">G242+Q242</f>
        <v>0</v>
      </c>
      <c r="AB242" s="0" t="n">
        <f aca="false">H242+R242</f>
        <v>0</v>
      </c>
      <c r="AC242" s="0" t="n">
        <f aca="false">I242+S242</f>
        <v>0</v>
      </c>
      <c r="AD242" s="0" t="n">
        <f aca="false">J242+T242</f>
        <v>0</v>
      </c>
      <c r="AE242" s="0" t="n">
        <f aca="false">K242+U242</f>
        <v>0</v>
      </c>
      <c r="AF242" s="0" t="n">
        <f aca="false">MIN(N(Debts!$E$5),V242)</f>
        <v>0</v>
      </c>
      <c r="AG242" s="0" t="n">
        <f aca="false">MIN(N(Debts!$E$6),W242)</f>
        <v>0</v>
      </c>
      <c r="AH242" s="0" t="n">
        <f aca="false">MIN(N(Debts!$E$7),X242)</f>
        <v>0</v>
      </c>
      <c r="AI242" s="0" t="n">
        <f aca="false">MIN(N(Debts!$E$8),Y242)</f>
        <v>0</v>
      </c>
      <c r="AJ242" s="0" t="n">
        <f aca="false">MIN(N(Debts!$E$9),Z242)</f>
        <v>0</v>
      </c>
      <c r="AK242" s="0" t="n">
        <f aca="false">MIN(N(Debts!$E$10),AA242)</f>
        <v>0</v>
      </c>
      <c r="AL242" s="0" t="n">
        <f aca="false">MIN(N(Debts!$E$11),AB242)</f>
        <v>0</v>
      </c>
      <c r="AM242" s="0" t="n">
        <f aca="false">MIN(N(Debts!$E$12),AC242)</f>
        <v>0</v>
      </c>
      <c r="AN242" s="0" t="n">
        <f aca="false">MIN(N(Debts!$E$13),AD242)</f>
        <v>0</v>
      </c>
      <c r="AO242" s="0" t="n">
        <f aca="false">MIN(N(Debts!$E$14),AE242)</f>
        <v>0</v>
      </c>
      <c r="AP242" s="0" t="n">
        <f aca="false">V242-AF242</f>
        <v>0</v>
      </c>
      <c r="AQ242" s="0" t="n">
        <f aca="false">W242-AG242</f>
        <v>0</v>
      </c>
      <c r="AR242" s="0" t="n">
        <f aca="false">X242-AH242</f>
        <v>0</v>
      </c>
      <c r="AS242" s="0" t="n">
        <f aca="false">Y242-AI242</f>
        <v>0</v>
      </c>
      <c r="AT242" s="0" t="n">
        <f aca="false">Z242-AJ242</f>
        <v>0</v>
      </c>
      <c r="AU242" s="0" t="n">
        <f aca="false">AA242-AK242</f>
        <v>0</v>
      </c>
      <c r="AV242" s="0" t="n">
        <f aca="false">AB242-AL242</f>
        <v>0</v>
      </c>
      <c r="AW242" s="0" t="n">
        <f aca="false">AC242-AM242</f>
        <v>0</v>
      </c>
      <c r="AX242" s="0" t="n">
        <f aca="false">AD242-AN242</f>
        <v>0</v>
      </c>
      <c r="AY242" s="0" t="n">
        <f aca="false">AE242-AO242</f>
        <v>0</v>
      </c>
      <c r="AZ242" s="0" t="n">
        <f aca="false">MAX(0,MIN(AP242,$BT242-SUMIF($AP$2:$AY$2,"&lt;"&amp;AP$2,$AP242:$AY242)))</f>
        <v>0</v>
      </c>
      <c r="BA242" s="0" t="n">
        <f aca="false">MAX(0,MIN(AQ242,$BT242-SUMIF($AP$2:$AY$2,"&lt;"&amp;AQ$2,$AP242:$AY242)))</f>
        <v>0</v>
      </c>
      <c r="BB242" s="0" t="n">
        <f aca="false">MAX(0,MIN(AR242,$BT242-SUMIF($AP$2:$AY$2,"&lt;"&amp;AR$2,$AP242:$AY242)))</f>
        <v>0</v>
      </c>
      <c r="BC242" s="0" t="n">
        <f aca="false">MAX(0,MIN(AS242,$BT242-SUMIF($AP$2:$AY$2,"&lt;"&amp;AS$2,$AP242:$AY242)))</f>
        <v>0</v>
      </c>
      <c r="BD242" s="0" t="n">
        <f aca="false">MAX(0,MIN(AT242,$BT242-SUMIF($AP$2:$AY$2,"&lt;"&amp;AT$2,$AP242:$AY242)))</f>
        <v>0</v>
      </c>
      <c r="BE242" s="0" t="n">
        <f aca="false">MAX(0,MIN(AU242,$BT242-SUMIF($AP$2:$AY$2,"&lt;"&amp;AU$2,$AP242:$AY242)))</f>
        <v>0</v>
      </c>
      <c r="BF242" s="0" t="n">
        <f aca="false">MAX(0,MIN(AV242,$BT242-SUMIF($AP$2:$AY$2,"&lt;"&amp;AV$2,$AP242:$AY242)))</f>
        <v>0</v>
      </c>
      <c r="BG242" s="0" t="n">
        <f aca="false">MAX(0,MIN(AW242,$BT242-SUMIF($AP$2:$AY$2,"&lt;"&amp;AW$2,$AP242:$AY242)))</f>
        <v>0</v>
      </c>
      <c r="BH242" s="0" t="n">
        <f aca="false">MAX(0,MIN(AX242,$BT242-SUMIF($AP$2:$AY$2,"&lt;"&amp;AX$2,$AP242:$AY242)))</f>
        <v>0</v>
      </c>
      <c r="BI242" s="0" t="n">
        <f aca="false">MAX(0,MIN(AY242,$BT242-SUMIF($AP$2:$AY$2,"&lt;"&amp;AY$2,$AP242:$AY242)))</f>
        <v>0</v>
      </c>
      <c r="BJ242" s="0" t="n">
        <f aca="false">ROUND(V242-AF242-AZ242,2)</f>
        <v>0</v>
      </c>
      <c r="BK242" s="0" t="n">
        <f aca="false">ROUND(W242-AG242-BA242,2)</f>
        <v>0</v>
      </c>
      <c r="BL242" s="0" t="n">
        <f aca="false">ROUND(X242-AH242-BB242,2)</f>
        <v>0</v>
      </c>
      <c r="BM242" s="0" t="n">
        <f aca="false">ROUND(Y242-AI242-BC242,2)</f>
        <v>0</v>
      </c>
      <c r="BN242" s="0" t="n">
        <f aca="false">ROUND(Z242-AJ242-BD242,2)</f>
        <v>0</v>
      </c>
      <c r="BO242" s="0" t="n">
        <f aca="false">ROUND(AA242-AK242-BE242,2)</f>
        <v>0</v>
      </c>
      <c r="BP242" s="0" t="n">
        <f aca="false">ROUND(AB242-AL242-BF242,2)</f>
        <v>0</v>
      </c>
      <c r="BQ242" s="0" t="n">
        <f aca="false">ROUND(AC242-AM242-BG242,2)</f>
        <v>0</v>
      </c>
      <c r="BR242" s="0" t="n">
        <f aca="false">ROUND(AD242-AN242-BH242,2)</f>
        <v>0</v>
      </c>
      <c r="BS242" s="0" t="n">
        <f aca="false">ROUND(AE242-AO242-BI242,2)</f>
        <v>0</v>
      </c>
      <c r="BT242" s="0" t="n">
        <f aca="false">MAX(0,Plan!$C$4-SUM(AF242:AO242))</f>
        <v>650</v>
      </c>
      <c r="BU242" s="0" t="n">
        <f aca="false">ROUND(SUM(BJ242:BS242),2)</f>
        <v>0</v>
      </c>
      <c r="BV242" s="0" t="n">
        <f aca="false">SUM(AF242:AO242)+SUM(AZ242:BI242)</f>
        <v>0</v>
      </c>
      <c r="BW242" s="0" t="n">
        <f aca="false">SUM(L242:U242)</f>
        <v>0</v>
      </c>
    </row>
    <row r="243" customFormat="false" ht="15" hidden="false" customHeight="false" outlineLevel="0" collapsed="false">
      <c r="A243" s="0" t="n">
        <v>238</v>
      </c>
      <c r="B243" s="0" t="n">
        <f aca="false">BJ242</f>
        <v>0</v>
      </c>
      <c r="C243" s="0" t="n">
        <f aca="false">BK242</f>
        <v>0</v>
      </c>
      <c r="D243" s="0" t="n">
        <f aca="false">BL242</f>
        <v>0</v>
      </c>
      <c r="E243" s="0" t="n">
        <f aca="false">BM242</f>
        <v>0</v>
      </c>
      <c r="F243" s="0" t="n">
        <f aca="false">BN242</f>
        <v>0</v>
      </c>
      <c r="G243" s="0" t="n">
        <f aca="false">BO242</f>
        <v>0</v>
      </c>
      <c r="H243" s="0" t="n">
        <f aca="false">BP242</f>
        <v>0</v>
      </c>
      <c r="I243" s="0" t="n">
        <f aca="false">BQ242</f>
        <v>0</v>
      </c>
      <c r="J243" s="0" t="n">
        <f aca="false">BR242</f>
        <v>0</v>
      </c>
      <c r="K243" s="0" t="n">
        <f aca="false">BS242</f>
        <v>0</v>
      </c>
      <c r="L243" s="0" t="n">
        <f aca="false">ROUND(B243*N(Debts!$D$5)/12,2)</f>
        <v>0</v>
      </c>
      <c r="M243" s="0" t="n">
        <f aca="false">ROUND(C243*N(Debts!$D$6)/12,2)</f>
        <v>0</v>
      </c>
      <c r="N243" s="0" t="n">
        <f aca="false">ROUND(D243*N(Debts!$D$7)/12,2)</f>
        <v>0</v>
      </c>
      <c r="O243" s="0" t="n">
        <f aca="false">ROUND(E243*N(Debts!$D$8)/12,2)</f>
        <v>0</v>
      </c>
      <c r="P243" s="0" t="n">
        <f aca="false">ROUND(F243*N(Debts!$D$9)/12,2)</f>
        <v>0</v>
      </c>
      <c r="Q243" s="0" t="n">
        <f aca="false">ROUND(G243*N(Debts!$D$10)/12,2)</f>
        <v>0</v>
      </c>
      <c r="R243" s="0" t="n">
        <f aca="false">ROUND(H243*N(Debts!$D$11)/12,2)</f>
        <v>0</v>
      </c>
      <c r="S243" s="0" t="n">
        <f aca="false">ROUND(I243*N(Debts!$D$12)/12,2)</f>
        <v>0</v>
      </c>
      <c r="T243" s="0" t="n">
        <f aca="false">ROUND(J243*N(Debts!$D$13)/12,2)</f>
        <v>0</v>
      </c>
      <c r="U243" s="0" t="n">
        <f aca="false">ROUND(K243*N(Debts!$D$14)/12,2)</f>
        <v>0</v>
      </c>
      <c r="V243" s="0" t="n">
        <f aca="false">B243+L243</f>
        <v>0</v>
      </c>
      <c r="W243" s="0" t="n">
        <f aca="false">C243+M243</f>
        <v>0</v>
      </c>
      <c r="X243" s="0" t="n">
        <f aca="false">D243+N243</f>
        <v>0</v>
      </c>
      <c r="Y243" s="0" t="n">
        <f aca="false">E243+O243</f>
        <v>0</v>
      </c>
      <c r="Z243" s="0" t="n">
        <f aca="false">F243+P243</f>
        <v>0</v>
      </c>
      <c r="AA243" s="0" t="n">
        <f aca="false">G243+Q243</f>
        <v>0</v>
      </c>
      <c r="AB243" s="0" t="n">
        <f aca="false">H243+R243</f>
        <v>0</v>
      </c>
      <c r="AC243" s="0" t="n">
        <f aca="false">I243+S243</f>
        <v>0</v>
      </c>
      <c r="AD243" s="0" t="n">
        <f aca="false">J243+T243</f>
        <v>0</v>
      </c>
      <c r="AE243" s="0" t="n">
        <f aca="false">K243+U243</f>
        <v>0</v>
      </c>
      <c r="AF243" s="0" t="n">
        <f aca="false">MIN(N(Debts!$E$5),V243)</f>
        <v>0</v>
      </c>
      <c r="AG243" s="0" t="n">
        <f aca="false">MIN(N(Debts!$E$6),W243)</f>
        <v>0</v>
      </c>
      <c r="AH243" s="0" t="n">
        <f aca="false">MIN(N(Debts!$E$7),X243)</f>
        <v>0</v>
      </c>
      <c r="AI243" s="0" t="n">
        <f aca="false">MIN(N(Debts!$E$8),Y243)</f>
        <v>0</v>
      </c>
      <c r="AJ243" s="0" t="n">
        <f aca="false">MIN(N(Debts!$E$9),Z243)</f>
        <v>0</v>
      </c>
      <c r="AK243" s="0" t="n">
        <f aca="false">MIN(N(Debts!$E$10),AA243)</f>
        <v>0</v>
      </c>
      <c r="AL243" s="0" t="n">
        <f aca="false">MIN(N(Debts!$E$11),AB243)</f>
        <v>0</v>
      </c>
      <c r="AM243" s="0" t="n">
        <f aca="false">MIN(N(Debts!$E$12),AC243)</f>
        <v>0</v>
      </c>
      <c r="AN243" s="0" t="n">
        <f aca="false">MIN(N(Debts!$E$13),AD243)</f>
        <v>0</v>
      </c>
      <c r="AO243" s="0" t="n">
        <f aca="false">MIN(N(Debts!$E$14),AE243)</f>
        <v>0</v>
      </c>
      <c r="AP243" s="0" t="n">
        <f aca="false">V243-AF243</f>
        <v>0</v>
      </c>
      <c r="AQ243" s="0" t="n">
        <f aca="false">W243-AG243</f>
        <v>0</v>
      </c>
      <c r="AR243" s="0" t="n">
        <f aca="false">X243-AH243</f>
        <v>0</v>
      </c>
      <c r="AS243" s="0" t="n">
        <f aca="false">Y243-AI243</f>
        <v>0</v>
      </c>
      <c r="AT243" s="0" t="n">
        <f aca="false">Z243-AJ243</f>
        <v>0</v>
      </c>
      <c r="AU243" s="0" t="n">
        <f aca="false">AA243-AK243</f>
        <v>0</v>
      </c>
      <c r="AV243" s="0" t="n">
        <f aca="false">AB243-AL243</f>
        <v>0</v>
      </c>
      <c r="AW243" s="0" t="n">
        <f aca="false">AC243-AM243</f>
        <v>0</v>
      </c>
      <c r="AX243" s="0" t="n">
        <f aca="false">AD243-AN243</f>
        <v>0</v>
      </c>
      <c r="AY243" s="0" t="n">
        <f aca="false">AE243-AO243</f>
        <v>0</v>
      </c>
      <c r="AZ243" s="0" t="n">
        <f aca="false">MAX(0,MIN(AP243,$BT243-SUMIF($AP$2:$AY$2,"&lt;"&amp;AP$2,$AP243:$AY243)))</f>
        <v>0</v>
      </c>
      <c r="BA243" s="0" t="n">
        <f aca="false">MAX(0,MIN(AQ243,$BT243-SUMIF($AP$2:$AY$2,"&lt;"&amp;AQ$2,$AP243:$AY243)))</f>
        <v>0</v>
      </c>
      <c r="BB243" s="0" t="n">
        <f aca="false">MAX(0,MIN(AR243,$BT243-SUMIF($AP$2:$AY$2,"&lt;"&amp;AR$2,$AP243:$AY243)))</f>
        <v>0</v>
      </c>
      <c r="BC243" s="0" t="n">
        <f aca="false">MAX(0,MIN(AS243,$BT243-SUMIF($AP$2:$AY$2,"&lt;"&amp;AS$2,$AP243:$AY243)))</f>
        <v>0</v>
      </c>
      <c r="BD243" s="0" t="n">
        <f aca="false">MAX(0,MIN(AT243,$BT243-SUMIF($AP$2:$AY$2,"&lt;"&amp;AT$2,$AP243:$AY243)))</f>
        <v>0</v>
      </c>
      <c r="BE243" s="0" t="n">
        <f aca="false">MAX(0,MIN(AU243,$BT243-SUMIF($AP$2:$AY$2,"&lt;"&amp;AU$2,$AP243:$AY243)))</f>
        <v>0</v>
      </c>
      <c r="BF243" s="0" t="n">
        <f aca="false">MAX(0,MIN(AV243,$BT243-SUMIF($AP$2:$AY$2,"&lt;"&amp;AV$2,$AP243:$AY243)))</f>
        <v>0</v>
      </c>
      <c r="BG243" s="0" t="n">
        <f aca="false">MAX(0,MIN(AW243,$BT243-SUMIF($AP$2:$AY$2,"&lt;"&amp;AW$2,$AP243:$AY243)))</f>
        <v>0</v>
      </c>
      <c r="BH243" s="0" t="n">
        <f aca="false">MAX(0,MIN(AX243,$BT243-SUMIF($AP$2:$AY$2,"&lt;"&amp;AX$2,$AP243:$AY243)))</f>
        <v>0</v>
      </c>
      <c r="BI243" s="0" t="n">
        <f aca="false">MAX(0,MIN(AY243,$BT243-SUMIF($AP$2:$AY$2,"&lt;"&amp;AY$2,$AP243:$AY243)))</f>
        <v>0</v>
      </c>
      <c r="BJ243" s="0" t="n">
        <f aca="false">ROUND(V243-AF243-AZ243,2)</f>
        <v>0</v>
      </c>
      <c r="BK243" s="0" t="n">
        <f aca="false">ROUND(W243-AG243-BA243,2)</f>
        <v>0</v>
      </c>
      <c r="BL243" s="0" t="n">
        <f aca="false">ROUND(X243-AH243-BB243,2)</f>
        <v>0</v>
      </c>
      <c r="BM243" s="0" t="n">
        <f aca="false">ROUND(Y243-AI243-BC243,2)</f>
        <v>0</v>
      </c>
      <c r="BN243" s="0" t="n">
        <f aca="false">ROUND(Z243-AJ243-BD243,2)</f>
        <v>0</v>
      </c>
      <c r="BO243" s="0" t="n">
        <f aca="false">ROUND(AA243-AK243-BE243,2)</f>
        <v>0</v>
      </c>
      <c r="BP243" s="0" t="n">
        <f aca="false">ROUND(AB243-AL243-BF243,2)</f>
        <v>0</v>
      </c>
      <c r="BQ243" s="0" t="n">
        <f aca="false">ROUND(AC243-AM243-BG243,2)</f>
        <v>0</v>
      </c>
      <c r="BR243" s="0" t="n">
        <f aca="false">ROUND(AD243-AN243-BH243,2)</f>
        <v>0</v>
      </c>
      <c r="BS243" s="0" t="n">
        <f aca="false">ROUND(AE243-AO243-BI243,2)</f>
        <v>0</v>
      </c>
      <c r="BT243" s="0" t="n">
        <f aca="false">MAX(0,Plan!$C$4-SUM(AF243:AO243))</f>
        <v>650</v>
      </c>
      <c r="BU243" s="0" t="n">
        <f aca="false">ROUND(SUM(BJ243:BS243),2)</f>
        <v>0</v>
      </c>
      <c r="BV243" s="0" t="n">
        <f aca="false">SUM(AF243:AO243)+SUM(AZ243:BI243)</f>
        <v>0</v>
      </c>
      <c r="BW243" s="0" t="n">
        <f aca="false">SUM(L243:U243)</f>
        <v>0</v>
      </c>
    </row>
    <row r="244" customFormat="false" ht="15" hidden="false" customHeight="false" outlineLevel="0" collapsed="false">
      <c r="A244" s="0" t="n">
        <v>239</v>
      </c>
      <c r="B244" s="0" t="n">
        <f aca="false">BJ243</f>
        <v>0</v>
      </c>
      <c r="C244" s="0" t="n">
        <f aca="false">BK243</f>
        <v>0</v>
      </c>
      <c r="D244" s="0" t="n">
        <f aca="false">BL243</f>
        <v>0</v>
      </c>
      <c r="E244" s="0" t="n">
        <f aca="false">BM243</f>
        <v>0</v>
      </c>
      <c r="F244" s="0" t="n">
        <f aca="false">BN243</f>
        <v>0</v>
      </c>
      <c r="G244" s="0" t="n">
        <f aca="false">BO243</f>
        <v>0</v>
      </c>
      <c r="H244" s="0" t="n">
        <f aca="false">BP243</f>
        <v>0</v>
      </c>
      <c r="I244" s="0" t="n">
        <f aca="false">BQ243</f>
        <v>0</v>
      </c>
      <c r="J244" s="0" t="n">
        <f aca="false">BR243</f>
        <v>0</v>
      </c>
      <c r="K244" s="0" t="n">
        <f aca="false">BS243</f>
        <v>0</v>
      </c>
      <c r="L244" s="0" t="n">
        <f aca="false">ROUND(B244*N(Debts!$D$5)/12,2)</f>
        <v>0</v>
      </c>
      <c r="M244" s="0" t="n">
        <f aca="false">ROUND(C244*N(Debts!$D$6)/12,2)</f>
        <v>0</v>
      </c>
      <c r="N244" s="0" t="n">
        <f aca="false">ROUND(D244*N(Debts!$D$7)/12,2)</f>
        <v>0</v>
      </c>
      <c r="O244" s="0" t="n">
        <f aca="false">ROUND(E244*N(Debts!$D$8)/12,2)</f>
        <v>0</v>
      </c>
      <c r="P244" s="0" t="n">
        <f aca="false">ROUND(F244*N(Debts!$D$9)/12,2)</f>
        <v>0</v>
      </c>
      <c r="Q244" s="0" t="n">
        <f aca="false">ROUND(G244*N(Debts!$D$10)/12,2)</f>
        <v>0</v>
      </c>
      <c r="R244" s="0" t="n">
        <f aca="false">ROUND(H244*N(Debts!$D$11)/12,2)</f>
        <v>0</v>
      </c>
      <c r="S244" s="0" t="n">
        <f aca="false">ROUND(I244*N(Debts!$D$12)/12,2)</f>
        <v>0</v>
      </c>
      <c r="T244" s="0" t="n">
        <f aca="false">ROUND(J244*N(Debts!$D$13)/12,2)</f>
        <v>0</v>
      </c>
      <c r="U244" s="0" t="n">
        <f aca="false">ROUND(K244*N(Debts!$D$14)/12,2)</f>
        <v>0</v>
      </c>
      <c r="V244" s="0" t="n">
        <f aca="false">B244+L244</f>
        <v>0</v>
      </c>
      <c r="W244" s="0" t="n">
        <f aca="false">C244+M244</f>
        <v>0</v>
      </c>
      <c r="X244" s="0" t="n">
        <f aca="false">D244+N244</f>
        <v>0</v>
      </c>
      <c r="Y244" s="0" t="n">
        <f aca="false">E244+O244</f>
        <v>0</v>
      </c>
      <c r="Z244" s="0" t="n">
        <f aca="false">F244+P244</f>
        <v>0</v>
      </c>
      <c r="AA244" s="0" t="n">
        <f aca="false">G244+Q244</f>
        <v>0</v>
      </c>
      <c r="AB244" s="0" t="n">
        <f aca="false">H244+R244</f>
        <v>0</v>
      </c>
      <c r="AC244" s="0" t="n">
        <f aca="false">I244+S244</f>
        <v>0</v>
      </c>
      <c r="AD244" s="0" t="n">
        <f aca="false">J244+T244</f>
        <v>0</v>
      </c>
      <c r="AE244" s="0" t="n">
        <f aca="false">K244+U244</f>
        <v>0</v>
      </c>
      <c r="AF244" s="0" t="n">
        <f aca="false">MIN(N(Debts!$E$5),V244)</f>
        <v>0</v>
      </c>
      <c r="AG244" s="0" t="n">
        <f aca="false">MIN(N(Debts!$E$6),W244)</f>
        <v>0</v>
      </c>
      <c r="AH244" s="0" t="n">
        <f aca="false">MIN(N(Debts!$E$7),X244)</f>
        <v>0</v>
      </c>
      <c r="AI244" s="0" t="n">
        <f aca="false">MIN(N(Debts!$E$8),Y244)</f>
        <v>0</v>
      </c>
      <c r="AJ244" s="0" t="n">
        <f aca="false">MIN(N(Debts!$E$9),Z244)</f>
        <v>0</v>
      </c>
      <c r="AK244" s="0" t="n">
        <f aca="false">MIN(N(Debts!$E$10),AA244)</f>
        <v>0</v>
      </c>
      <c r="AL244" s="0" t="n">
        <f aca="false">MIN(N(Debts!$E$11),AB244)</f>
        <v>0</v>
      </c>
      <c r="AM244" s="0" t="n">
        <f aca="false">MIN(N(Debts!$E$12),AC244)</f>
        <v>0</v>
      </c>
      <c r="AN244" s="0" t="n">
        <f aca="false">MIN(N(Debts!$E$13),AD244)</f>
        <v>0</v>
      </c>
      <c r="AO244" s="0" t="n">
        <f aca="false">MIN(N(Debts!$E$14),AE244)</f>
        <v>0</v>
      </c>
      <c r="AP244" s="0" t="n">
        <f aca="false">V244-AF244</f>
        <v>0</v>
      </c>
      <c r="AQ244" s="0" t="n">
        <f aca="false">W244-AG244</f>
        <v>0</v>
      </c>
      <c r="AR244" s="0" t="n">
        <f aca="false">X244-AH244</f>
        <v>0</v>
      </c>
      <c r="AS244" s="0" t="n">
        <f aca="false">Y244-AI244</f>
        <v>0</v>
      </c>
      <c r="AT244" s="0" t="n">
        <f aca="false">Z244-AJ244</f>
        <v>0</v>
      </c>
      <c r="AU244" s="0" t="n">
        <f aca="false">AA244-AK244</f>
        <v>0</v>
      </c>
      <c r="AV244" s="0" t="n">
        <f aca="false">AB244-AL244</f>
        <v>0</v>
      </c>
      <c r="AW244" s="0" t="n">
        <f aca="false">AC244-AM244</f>
        <v>0</v>
      </c>
      <c r="AX244" s="0" t="n">
        <f aca="false">AD244-AN244</f>
        <v>0</v>
      </c>
      <c r="AY244" s="0" t="n">
        <f aca="false">AE244-AO244</f>
        <v>0</v>
      </c>
      <c r="AZ244" s="0" t="n">
        <f aca="false">MAX(0,MIN(AP244,$BT244-SUMIF($AP$2:$AY$2,"&lt;"&amp;AP$2,$AP244:$AY244)))</f>
        <v>0</v>
      </c>
      <c r="BA244" s="0" t="n">
        <f aca="false">MAX(0,MIN(AQ244,$BT244-SUMIF($AP$2:$AY$2,"&lt;"&amp;AQ$2,$AP244:$AY244)))</f>
        <v>0</v>
      </c>
      <c r="BB244" s="0" t="n">
        <f aca="false">MAX(0,MIN(AR244,$BT244-SUMIF($AP$2:$AY$2,"&lt;"&amp;AR$2,$AP244:$AY244)))</f>
        <v>0</v>
      </c>
      <c r="BC244" s="0" t="n">
        <f aca="false">MAX(0,MIN(AS244,$BT244-SUMIF($AP$2:$AY$2,"&lt;"&amp;AS$2,$AP244:$AY244)))</f>
        <v>0</v>
      </c>
      <c r="BD244" s="0" t="n">
        <f aca="false">MAX(0,MIN(AT244,$BT244-SUMIF($AP$2:$AY$2,"&lt;"&amp;AT$2,$AP244:$AY244)))</f>
        <v>0</v>
      </c>
      <c r="BE244" s="0" t="n">
        <f aca="false">MAX(0,MIN(AU244,$BT244-SUMIF($AP$2:$AY$2,"&lt;"&amp;AU$2,$AP244:$AY244)))</f>
        <v>0</v>
      </c>
      <c r="BF244" s="0" t="n">
        <f aca="false">MAX(0,MIN(AV244,$BT244-SUMIF($AP$2:$AY$2,"&lt;"&amp;AV$2,$AP244:$AY244)))</f>
        <v>0</v>
      </c>
      <c r="BG244" s="0" t="n">
        <f aca="false">MAX(0,MIN(AW244,$BT244-SUMIF($AP$2:$AY$2,"&lt;"&amp;AW$2,$AP244:$AY244)))</f>
        <v>0</v>
      </c>
      <c r="BH244" s="0" t="n">
        <f aca="false">MAX(0,MIN(AX244,$BT244-SUMIF($AP$2:$AY$2,"&lt;"&amp;AX$2,$AP244:$AY244)))</f>
        <v>0</v>
      </c>
      <c r="BI244" s="0" t="n">
        <f aca="false">MAX(0,MIN(AY244,$BT244-SUMIF($AP$2:$AY$2,"&lt;"&amp;AY$2,$AP244:$AY244)))</f>
        <v>0</v>
      </c>
      <c r="BJ244" s="0" t="n">
        <f aca="false">ROUND(V244-AF244-AZ244,2)</f>
        <v>0</v>
      </c>
      <c r="BK244" s="0" t="n">
        <f aca="false">ROUND(W244-AG244-BA244,2)</f>
        <v>0</v>
      </c>
      <c r="BL244" s="0" t="n">
        <f aca="false">ROUND(X244-AH244-BB244,2)</f>
        <v>0</v>
      </c>
      <c r="BM244" s="0" t="n">
        <f aca="false">ROUND(Y244-AI244-BC244,2)</f>
        <v>0</v>
      </c>
      <c r="BN244" s="0" t="n">
        <f aca="false">ROUND(Z244-AJ244-BD244,2)</f>
        <v>0</v>
      </c>
      <c r="BO244" s="0" t="n">
        <f aca="false">ROUND(AA244-AK244-BE244,2)</f>
        <v>0</v>
      </c>
      <c r="BP244" s="0" t="n">
        <f aca="false">ROUND(AB244-AL244-BF244,2)</f>
        <v>0</v>
      </c>
      <c r="BQ244" s="0" t="n">
        <f aca="false">ROUND(AC244-AM244-BG244,2)</f>
        <v>0</v>
      </c>
      <c r="BR244" s="0" t="n">
        <f aca="false">ROUND(AD244-AN244-BH244,2)</f>
        <v>0</v>
      </c>
      <c r="BS244" s="0" t="n">
        <f aca="false">ROUND(AE244-AO244-BI244,2)</f>
        <v>0</v>
      </c>
      <c r="BT244" s="0" t="n">
        <f aca="false">MAX(0,Plan!$C$4-SUM(AF244:AO244))</f>
        <v>650</v>
      </c>
      <c r="BU244" s="0" t="n">
        <f aca="false">ROUND(SUM(BJ244:BS244),2)</f>
        <v>0</v>
      </c>
      <c r="BV244" s="0" t="n">
        <f aca="false">SUM(AF244:AO244)+SUM(AZ244:BI244)</f>
        <v>0</v>
      </c>
      <c r="BW244" s="0" t="n">
        <f aca="false">SUM(L244:U244)</f>
        <v>0</v>
      </c>
    </row>
    <row r="245" customFormat="false" ht="15" hidden="false" customHeight="false" outlineLevel="0" collapsed="false">
      <c r="A245" s="0" t="n">
        <v>240</v>
      </c>
      <c r="B245" s="0" t="n">
        <f aca="false">BJ244</f>
        <v>0</v>
      </c>
      <c r="C245" s="0" t="n">
        <f aca="false">BK244</f>
        <v>0</v>
      </c>
      <c r="D245" s="0" t="n">
        <f aca="false">BL244</f>
        <v>0</v>
      </c>
      <c r="E245" s="0" t="n">
        <f aca="false">BM244</f>
        <v>0</v>
      </c>
      <c r="F245" s="0" t="n">
        <f aca="false">BN244</f>
        <v>0</v>
      </c>
      <c r="G245" s="0" t="n">
        <f aca="false">BO244</f>
        <v>0</v>
      </c>
      <c r="H245" s="0" t="n">
        <f aca="false">BP244</f>
        <v>0</v>
      </c>
      <c r="I245" s="0" t="n">
        <f aca="false">BQ244</f>
        <v>0</v>
      </c>
      <c r="J245" s="0" t="n">
        <f aca="false">BR244</f>
        <v>0</v>
      </c>
      <c r="K245" s="0" t="n">
        <f aca="false">BS244</f>
        <v>0</v>
      </c>
      <c r="L245" s="0" t="n">
        <f aca="false">ROUND(B245*N(Debts!$D$5)/12,2)</f>
        <v>0</v>
      </c>
      <c r="M245" s="0" t="n">
        <f aca="false">ROUND(C245*N(Debts!$D$6)/12,2)</f>
        <v>0</v>
      </c>
      <c r="N245" s="0" t="n">
        <f aca="false">ROUND(D245*N(Debts!$D$7)/12,2)</f>
        <v>0</v>
      </c>
      <c r="O245" s="0" t="n">
        <f aca="false">ROUND(E245*N(Debts!$D$8)/12,2)</f>
        <v>0</v>
      </c>
      <c r="P245" s="0" t="n">
        <f aca="false">ROUND(F245*N(Debts!$D$9)/12,2)</f>
        <v>0</v>
      </c>
      <c r="Q245" s="0" t="n">
        <f aca="false">ROUND(G245*N(Debts!$D$10)/12,2)</f>
        <v>0</v>
      </c>
      <c r="R245" s="0" t="n">
        <f aca="false">ROUND(H245*N(Debts!$D$11)/12,2)</f>
        <v>0</v>
      </c>
      <c r="S245" s="0" t="n">
        <f aca="false">ROUND(I245*N(Debts!$D$12)/12,2)</f>
        <v>0</v>
      </c>
      <c r="T245" s="0" t="n">
        <f aca="false">ROUND(J245*N(Debts!$D$13)/12,2)</f>
        <v>0</v>
      </c>
      <c r="U245" s="0" t="n">
        <f aca="false">ROUND(K245*N(Debts!$D$14)/12,2)</f>
        <v>0</v>
      </c>
      <c r="V245" s="0" t="n">
        <f aca="false">B245+L245</f>
        <v>0</v>
      </c>
      <c r="W245" s="0" t="n">
        <f aca="false">C245+M245</f>
        <v>0</v>
      </c>
      <c r="X245" s="0" t="n">
        <f aca="false">D245+N245</f>
        <v>0</v>
      </c>
      <c r="Y245" s="0" t="n">
        <f aca="false">E245+O245</f>
        <v>0</v>
      </c>
      <c r="Z245" s="0" t="n">
        <f aca="false">F245+P245</f>
        <v>0</v>
      </c>
      <c r="AA245" s="0" t="n">
        <f aca="false">G245+Q245</f>
        <v>0</v>
      </c>
      <c r="AB245" s="0" t="n">
        <f aca="false">H245+R245</f>
        <v>0</v>
      </c>
      <c r="AC245" s="0" t="n">
        <f aca="false">I245+S245</f>
        <v>0</v>
      </c>
      <c r="AD245" s="0" t="n">
        <f aca="false">J245+T245</f>
        <v>0</v>
      </c>
      <c r="AE245" s="0" t="n">
        <f aca="false">K245+U245</f>
        <v>0</v>
      </c>
      <c r="AF245" s="0" t="n">
        <f aca="false">MIN(N(Debts!$E$5),V245)</f>
        <v>0</v>
      </c>
      <c r="AG245" s="0" t="n">
        <f aca="false">MIN(N(Debts!$E$6),W245)</f>
        <v>0</v>
      </c>
      <c r="AH245" s="0" t="n">
        <f aca="false">MIN(N(Debts!$E$7),X245)</f>
        <v>0</v>
      </c>
      <c r="AI245" s="0" t="n">
        <f aca="false">MIN(N(Debts!$E$8),Y245)</f>
        <v>0</v>
      </c>
      <c r="AJ245" s="0" t="n">
        <f aca="false">MIN(N(Debts!$E$9),Z245)</f>
        <v>0</v>
      </c>
      <c r="AK245" s="0" t="n">
        <f aca="false">MIN(N(Debts!$E$10),AA245)</f>
        <v>0</v>
      </c>
      <c r="AL245" s="0" t="n">
        <f aca="false">MIN(N(Debts!$E$11),AB245)</f>
        <v>0</v>
      </c>
      <c r="AM245" s="0" t="n">
        <f aca="false">MIN(N(Debts!$E$12),AC245)</f>
        <v>0</v>
      </c>
      <c r="AN245" s="0" t="n">
        <f aca="false">MIN(N(Debts!$E$13),AD245)</f>
        <v>0</v>
      </c>
      <c r="AO245" s="0" t="n">
        <f aca="false">MIN(N(Debts!$E$14),AE245)</f>
        <v>0</v>
      </c>
      <c r="AP245" s="0" t="n">
        <f aca="false">V245-AF245</f>
        <v>0</v>
      </c>
      <c r="AQ245" s="0" t="n">
        <f aca="false">W245-AG245</f>
        <v>0</v>
      </c>
      <c r="AR245" s="0" t="n">
        <f aca="false">X245-AH245</f>
        <v>0</v>
      </c>
      <c r="AS245" s="0" t="n">
        <f aca="false">Y245-AI245</f>
        <v>0</v>
      </c>
      <c r="AT245" s="0" t="n">
        <f aca="false">Z245-AJ245</f>
        <v>0</v>
      </c>
      <c r="AU245" s="0" t="n">
        <f aca="false">AA245-AK245</f>
        <v>0</v>
      </c>
      <c r="AV245" s="0" t="n">
        <f aca="false">AB245-AL245</f>
        <v>0</v>
      </c>
      <c r="AW245" s="0" t="n">
        <f aca="false">AC245-AM245</f>
        <v>0</v>
      </c>
      <c r="AX245" s="0" t="n">
        <f aca="false">AD245-AN245</f>
        <v>0</v>
      </c>
      <c r="AY245" s="0" t="n">
        <f aca="false">AE245-AO245</f>
        <v>0</v>
      </c>
      <c r="AZ245" s="0" t="n">
        <f aca="false">MAX(0,MIN(AP245,$BT245-SUMIF($AP$2:$AY$2,"&lt;"&amp;AP$2,$AP245:$AY245)))</f>
        <v>0</v>
      </c>
      <c r="BA245" s="0" t="n">
        <f aca="false">MAX(0,MIN(AQ245,$BT245-SUMIF($AP$2:$AY$2,"&lt;"&amp;AQ$2,$AP245:$AY245)))</f>
        <v>0</v>
      </c>
      <c r="BB245" s="0" t="n">
        <f aca="false">MAX(0,MIN(AR245,$BT245-SUMIF($AP$2:$AY$2,"&lt;"&amp;AR$2,$AP245:$AY245)))</f>
        <v>0</v>
      </c>
      <c r="BC245" s="0" t="n">
        <f aca="false">MAX(0,MIN(AS245,$BT245-SUMIF($AP$2:$AY$2,"&lt;"&amp;AS$2,$AP245:$AY245)))</f>
        <v>0</v>
      </c>
      <c r="BD245" s="0" t="n">
        <f aca="false">MAX(0,MIN(AT245,$BT245-SUMIF($AP$2:$AY$2,"&lt;"&amp;AT$2,$AP245:$AY245)))</f>
        <v>0</v>
      </c>
      <c r="BE245" s="0" t="n">
        <f aca="false">MAX(0,MIN(AU245,$BT245-SUMIF($AP$2:$AY$2,"&lt;"&amp;AU$2,$AP245:$AY245)))</f>
        <v>0</v>
      </c>
      <c r="BF245" s="0" t="n">
        <f aca="false">MAX(0,MIN(AV245,$BT245-SUMIF($AP$2:$AY$2,"&lt;"&amp;AV$2,$AP245:$AY245)))</f>
        <v>0</v>
      </c>
      <c r="BG245" s="0" t="n">
        <f aca="false">MAX(0,MIN(AW245,$BT245-SUMIF($AP$2:$AY$2,"&lt;"&amp;AW$2,$AP245:$AY245)))</f>
        <v>0</v>
      </c>
      <c r="BH245" s="0" t="n">
        <f aca="false">MAX(0,MIN(AX245,$BT245-SUMIF($AP$2:$AY$2,"&lt;"&amp;AX$2,$AP245:$AY245)))</f>
        <v>0</v>
      </c>
      <c r="BI245" s="0" t="n">
        <f aca="false">MAX(0,MIN(AY245,$BT245-SUMIF($AP$2:$AY$2,"&lt;"&amp;AY$2,$AP245:$AY245)))</f>
        <v>0</v>
      </c>
      <c r="BJ245" s="0" t="n">
        <f aca="false">ROUND(V245-AF245-AZ245,2)</f>
        <v>0</v>
      </c>
      <c r="BK245" s="0" t="n">
        <f aca="false">ROUND(W245-AG245-BA245,2)</f>
        <v>0</v>
      </c>
      <c r="BL245" s="0" t="n">
        <f aca="false">ROUND(X245-AH245-BB245,2)</f>
        <v>0</v>
      </c>
      <c r="BM245" s="0" t="n">
        <f aca="false">ROUND(Y245-AI245-BC245,2)</f>
        <v>0</v>
      </c>
      <c r="BN245" s="0" t="n">
        <f aca="false">ROUND(Z245-AJ245-BD245,2)</f>
        <v>0</v>
      </c>
      <c r="BO245" s="0" t="n">
        <f aca="false">ROUND(AA245-AK245-BE245,2)</f>
        <v>0</v>
      </c>
      <c r="BP245" s="0" t="n">
        <f aca="false">ROUND(AB245-AL245-BF245,2)</f>
        <v>0</v>
      </c>
      <c r="BQ245" s="0" t="n">
        <f aca="false">ROUND(AC245-AM245-BG245,2)</f>
        <v>0</v>
      </c>
      <c r="BR245" s="0" t="n">
        <f aca="false">ROUND(AD245-AN245-BH245,2)</f>
        <v>0</v>
      </c>
      <c r="BS245" s="0" t="n">
        <f aca="false">ROUND(AE245-AO245-BI245,2)</f>
        <v>0</v>
      </c>
      <c r="BT245" s="0" t="n">
        <f aca="false">MAX(0,Plan!$C$4-SUM(AF245:AO245))</f>
        <v>650</v>
      </c>
      <c r="BU245" s="0" t="n">
        <f aca="false">ROUND(SUM(BJ245:BS245),2)</f>
        <v>0</v>
      </c>
      <c r="BV245" s="0" t="n">
        <f aca="false">SUM(AF245:AO245)+SUM(AZ245:BI245)</f>
        <v>0</v>
      </c>
      <c r="BW245" s="0" t="n">
        <f aca="false">SUM(L245:U245)</f>
        <v>0</v>
      </c>
    </row>
    <row r="246" customFormat="false" ht="15" hidden="false" customHeight="false" outlineLevel="0" collapsed="false">
      <c r="A246" s="0" t="n">
        <v>241</v>
      </c>
      <c r="B246" s="0" t="n">
        <f aca="false">BJ245</f>
        <v>0</v>
      </c>
      <c r="C246" s="0" t="n">
        <f aca="false">BK245</f>
        <v>0</v>
      </c>
      <c r="D246" s="0" t="n">
        <f aca="false">BL245</f>
        <v>0</v>
      </c>
      <c r="E246" s="0" t="n">
        <f aca="false">BM245</f>
        <v>0</v>
      </c>
      <c r="F246" s="0" t="n">
        <f aca="false">BN245</f>
        <v>0</v>
      </c>
      <c r="G246" s="0" t="n">
        <f aca="false">BO245</f>
        <v>0</v>
      </c>
      <c r="H246" s="0" t="n">
        <f aca="false">BP245</f>
        <v>0</v>
      </c>
      <c r="I246" s="0" t="n">
        <f aca="false">BQ245</f>
        <v>0</v>
      </c>
      <c r="J246" s="0" t="n">
        <f aca="false">BR245</f>
        <v>0</v>
      </c>
      <c r="K246" s="0" t="n">
        <f aca="false">BS245</f>
        <v>0</v>
      </c>
      <c r="L246" s="0" t="n">
        <f aca="false">ROUND(B246*N(Debts!$D$5)/12,2)</f>
        <v>0</v>
      </c>
      <c r="M246" s="0" t="n">
        <f aca="false">ROUND(C246*N(Debts!$D$6)/12,2)</f>
        <v>0</v>
      </c>
      <c r="N246" s="0" t="n">
        <f aca="false">ROUND(D246*N(Debts!$D$7)/12,2)</f>
        <v>0</v>
      </c>
      <c r="O246" s="0" t="n">
        <f aca="false">ROUND(E246*N(Debts!$D$8)/12,2)</f>
        <v>0</v>
      </c>
      <c r="P246" s="0" t="n">
        <f aca="false">ROUND(F246*N(Debts!$D$9)/12,2)</f>
        <v>0</v>
      </c>
      <c r="Q246" s="0" t="n">
        <f aca="false">ROUND(G246*N(Debts!$D$10)/12,2)</f>
        <v>0</v>
      </c>
      <c r="R246" s="0" t="n">
        <f aca="false">ROUND(H246*N(Debts!$D$11)/12,2)</f>
        <v>0</v>
      </c>
      <c r="S246" s="0" t="n">
        <f aca="false">ROUND(I246*N(Debts!$D$12)/12,2)</f>
        <v>0</v>
      </c>
      <c r="T246" s="0" t="n">
        <f aca="false">ROUND(J246*N(Debts!$D$13)/12,2)</f>
        <v>0</v>
      </c>
      <c r="U246" s="0" t="n">
        <f aca="false">ROUND(K246*N(Debts!$D$14)/12,2)</f>
        <v>0</v>
      </c>
      <c r="V246" s="0" t="n">
        <f aca="false">B246+L246</f>
        <v>0</v>
      </c>
      <c r="W246" s="0" t="n">
        <f aca="false">C246+M246</f>
        <v>0</v>
      </c>
      <c r="X246" s="0" t="n">
        <f aca="false">D246+N246</f>
        <v>0</v>
      </c>
      <c r="Y246" s="0" t="n">
        <f aca="false">E246+O246</f>
        <v>0</v>
      </c>
      <c r="Z246" s="0" t="n">
        <f aca="false">F246+P246</f>
        <v>0</v>
      </c>
      <c r="AA246" s="0" t="n">
        <f aca="false">G246+Q246</f>
        <v>0</v>
      </c>
      <c r="AB246" s="0" t="n">
        <f aca="false">H246+R246</f>
        <v>0</v>
      </c>
      <c r="AC246" s="0" t="n">
        <f aca="false">I246+S246</f>
        <v>0</v>
      </c>
      <c r="AD246" s="0" t="n">
        <f aca="false">J246+T246</f>
        <v>0</v>
      </c>
      <c r="AE246" s="0" t="n">
        <f aca="false">K246+U246</f>
        <v>0</v>
      </c>
      <c r="AF246" s="0" t="n">
        <f aca="false">MIN(N(Debts!$E$5),V246)</f>
        <v>0</v>
      </c>
      <c r="AG246" s="0" t="n">
        <f aca="false">MIN(N(Debts!$E$6),W246)</f>
        <v>0</v>
      </c>
      <c r="AH246" s="0" t="n">
        <f aca="false">MIN(N(Debts!$E$7),X246)</f>
        <v>0</v>
      </c>
      <c r="AI246" s="0" t="n">
        <f aca="false">MIN(N(Debts!$E$8),Y246)</f>
        <v>0</v>
      </c>
      <c r="AJ246" s="0" t="n">
        <f aca="false">MIN(N(Debts!$E$9),Z246)</f>
        <v>0</v>
      </c>
      <c r="AK246" s="0" t="n">
        <f aca="false">MIN(N(Debts!$E$10),AA246)</f>
        <v>0</v>
      </c>
      <c r="AL246" s="0" t="n">
        <f aca="false">MIN(N(Debts!$E$11),AB246)</f>
        <v>0</v>
      </c>
      <c r="AM246" s="0" t="n">
        <f aca="false">MIN(N(Debts!$E$12),AC246)</f>
        <v>0</v>
      </c>
      <c r="AN246" s="0" t="n">
        <f aca="false">MIN(N(Debts!$E$13),AD246)</f>
        <v>0</v>
      </c>
      <c r="AO246" s="0" t="n">
        <f aca="false">MIN(N(Debts!$E$14),AE246)</f>
        <v>0</v>
      </c>
      <c r="AP246" s="0" t="n">
        <f aca="false">V246-AF246</f>
        <v>0</v>
      </c>
      <c r="AQ246" s="0" t="n">
        <f aca="false">W246-AG246</f>
        <v>0</v>
      </c>
      <c r="AR246" s="0" t="n">
        <f aca="false">X246-AH246</f>
        <v>0</v>
      </c>
      <c r="AS246" s="0" t="n">
        <f aca="false">Y246-AI246</f>
        <v>0</v>
      </c>
      <c r="AT246" s="0" t="n">
        <f aca="false">Z246-AJ246</f>
        <v>0</v>
      </c>
      <c r="AU246" s="0" t="n">
        <f aca="false">AA246-AK246</f>
        <v>0</v>
      </c>
      <c r="AV246" s="0" t="n">
        <f aca="false">AB246-AL246</f>
        <v>0</v>
      </c>
      <c r="AW246" s="0" t="n">
        <f aca="false">AC246-AM246</f>
        <v>0</v>
      </c>
      <c r="AX246" s="0" t="n">
        <f aca="false">AD246-AN246</f>
        <v>0</v>
      </c>
      <c r="AY246" s="0" t="n">
        <f aca="false">AE246-AO246</f>
        <v>0</v>
      </c>
      <c r="AZ246" s="0" t="n">
        <f aca="false">MAX(0,MIN(AP246,$BT246-SUMIF($AP$2:$AY$2,"&lt;"&amp;AP$2,$AP246:$AY246)))</f>
        <v>0</v>
      </c>
      <c r="BA246" s="0" t="n">
        <f aca="false">MAX(0,MIN(AQ246,$BT246-SUMIF($AP$2:$AY$2,"&lt;"&amp;AQ$2,$AP246:$AY246)))</f>
        <v>0</v>
      </c>
      <c r="BB246" s="0" t="n">
        <f aca="false">MAX(0,MIN(AR246,$BT246-SUMIF($AP$2:$AY$2,"&lt;"&amp;AR$2,$AP246:$AY246)))</f>
        <v>0</v>
      </c>
      <c r="BC246" s="0" t="n">
        <f aca="false">MAX(0,MIN(AS246,$BT246-SUMIF($AP$2:$AY$2,"&lt;"&amp;AS$2,$AP246:$AY246)))</f>
        <v>0</v>
      </c>
      <c r="BD246" s="0" t="n">
        <f aca="false">MAX(0,MIN(AT246,$BT246-SUMIF($AP$2:$AY$2,"&lt;"&amp;AT$2,$AP246:$AY246)))</f>
        <v>0</v>
      </c>
      <c r="BE246" s="0" t="n">
        <f aca="false">MAX(0,MIN(AU246,$BT246-SUMIF($AP$2:$AY$2,"&lt;"&amp;AU$2,$AP246:$AY246)))</f>
        <v>0</v>
      </c>
      <c r="BF246" s="0" t="n">
        <f aca="false">MAX(0,MIN(AV246,$BT246-SUMIF($AP$2:$AY$2,"&lt;"&amp;AV$2,$AP246:$AY246)))</f>
        <v>0</v>
      </c>
      <c r="BG246" s="0" t="n">
        <f aca="false">MAX(0,MIN(AW246,$BT246-SUMIF($AP$2:$AY$2,"&lt;"&amp;AW$2,$AP246:$AY246)))</f>
        <v>0</v>
      </c>
      <c r="BH246" s="0" t="n">
        <f aca="false">MAX(0,MIN(AX246,$BT246-SUMIF($AP$2:$AY$2,"&lt;"&amp;AX$2,$AP246:$AY246)))</f>
        <v>0</v>
      </c>
      <c r="BI246" s="0" t="n">
        <f aca="false">MAX(0,MIN(AY246,$BT246-SUMIF($AP$2:$AY$2,"&lt;"&amp;AY$2,$AP246:$AY246)))</f>
        <v>0</v>
      </c>
      <c r="BJ246" s="0" t="n">
        <f aca="false">ROUND(V246-AF246-AZ246,2)</f>
        <v>0</v>
      </c>
      <c r="BK246" s="0" t="n">
        <f aca="false">ROUND(W246-AG246-BA246,2)</f>
        <v>0</v>
      </c>
      <c r="BL246" s="0" t="n">
        <f aca="false">ROUND(X246-AH246-BB246,2)</f>
        <v>0</v>
      </c>
      <c r="BM246" s="0" t="n">
        <f aca="false">ROUND(Y246-AI246-BC246,2)</f>
        <v>0</v>
      </c>
      <c r="BN246" s="0" t="n">
        <f aca="false">ROUND(Z246-AJ246-BD246,2)</f>
        <v>0</v>
      </c>
      <c r="BO246" s="0" t="n">
        <f aca="false">ROUND(AA246-AK246-BE246,2)</f>
        <v>0</v>
      </c>
      <c r="BP246" s="0" t="n">
        <f aca="false">ROUND(AB246-AL246-BF246,2)</f>
        <v>0</v>
      </c>
      <c r="BQ246" s="0" t="n">
        <f aca="false">ROUND(AC246-AM246-BG246,2)</f>
        <v>0</v>
      </c>
      <c r="BR246" s="0" t="n">
        <f aca="false">ROUND(AD246-AN246-BH246,2)</f>
        <v>0</v>
      </c>
      <c r="BS246" s="0" t="n">
        <f aca="false">ROUND(AE246-AO246-BI246,2)</f>
        <v>0</v>
      </c>
      <c r="BT246" s="0" t="n">
        <f aca="false">MAX(0,Plan!$C$4-SUM(AF246:AO246))</f>
        <v>650</v>
      </c>
      <c r="BU246" s="0" t="n">
        <f aca="false">ROUND(SUM(BJ246:BS246),2)</f>
        <v>0</v>
      </c>
      <c r="BV246" s="0" t="n">
        <f aca="false">SUM(AF246:AO246)+SUM(AZ246:BI246)</f>
        <v>0</v>
      </c>
      <c r="BW246" s="0" t="n">
        <f aca="false">SUM(L246:U246)</f>
        <v>0</v>
      </c>
    </row>
    <row r="247" customFormat="false" ht="15" hidden="false" customHeight="false" outlineLevel="0" collapsed="false">
      <c r="A247" s="0" t="n">
        <v>242</v>
      </c>
      <c r="B247" s="0" t="n">
        <f aca="false">BJ246</f>
        <v>0</v>
      </c>
      <c r="C247" s="0" t="n">
        <f aca="false">BK246</f>
        <v>0</v>
      </c>
      <c r="D247" s="0" t="n">
        <f aca="false">BL246</f>
        <v>0</v>
      </c>
      <c r="E247" s="0" t="n">
        <f aca="false">BM246</f>
        <v>0</v>
      </c>
      <c r="F247" s="0" t="n">
        <f aca="false">BN246</f>
        <v>0</v>
      </c>
      <c r="G247" s="0" t="n">
        <f aca="false">BO246</f>
        <v>0</v>
      </c>
      <c r="H247" s="0" t="n">
        <f aca="false">BP246</f>
        <v>0</v>
      </c>
      <c r="I247" s="0" t="n">
        <f aca="false">BQ246</f>
        <v>0</v>
      </c>
      <c r="J247" s="0" t="n">
        <f aca="false">BR246</f>
        <v>0</v>
      </c>
      <c r="K247" s="0" t="n">
        <f aca="false">BS246</f>
        <v>0</v>
      </c>
      <c r="L247" s="0" t="n">
        <f aca="false">ROUND(B247*N(Debts!$D$5)/12,2)</f>
        <v>0</v>
      </c>
      <c r="M247" s="0" t="n">
        <f aca="false">ROUND(C247*N(Debts!$D$6)/12,2)</f>
        <v>0</v>
      </c>
      <c r="N247" s="0" t="n">
        <f aca="false">ROUND(D247*N(Debts!$D$7)/12,2)</f>
        <v>0</v>
      </c>
      <c r="O247" s="0" t="n">
        <f aca="false">ROUND(E247*N(Debts!$D$8)/12,2)</f>
        <v>0</v>
      </c>
      <c r="P247" s="0" t="n">
        <f aca="false">ROUND(F247*N(Debts!$D$9)/12,2)</f>
        <v>0</v>
      </c>
      <c r="Q247" s="0" t="n">
        <f aca="false">ROUND(G247*N(Debts!$D$10)/12,2)</f>
        <v>0</v>
      </c>
      <c r="R247" s="0" t="n">
        <f aca="false">ROUND(H247*N(Debts!$D$11)/12,2)</f>
        <v>0</v>
      </c>
      <c r="S247" s="0" t="n">
        <f aca="false">ROUND(I247*N(Debts!$D$12)/12,2)</f>
        <v>0</v>
      </c>
      <c r="T247" s="0" t="n">
        <f aca="false">ROUND(J247*N(Debts!$D$13)/12,2)</f>
        <v>0</v>
      </c>
      <c r="U247" s="0" t="n">
        <f aca="false">ROUND(K247*N(Debts!$D$14)/12,2)</f>
        <v>0</v>
      </c>
      <c r="V247" s="0" t="n">
        <f aca="false">B247+L247</f>
        <v>0</v>
      </c>
      <c r="W247" s="0" t="n">
        <f aca="false">C247+M247</f>
        <v>0</v>
      </c>
      <c r="X247" s="0" t="n">
        <f aca="false">D247+N247</f>
        <v>0</v>
      </c>
      <c r="Y247" s="0" t="n">
        <f aca="false">E247+O247</f>
        <v>0</v>
      </c>
      <c r="Z247" s="0" t="n">
        <f aca="false">F247+P247</f>
        <v>0</v>
      </c>
      <c r="AA247" s="0" t="n">
        <f aca="false">G247+Q247</f>
        <v>0</v>
      </c>
      <c r="AB247" s="0" t="n">
        <f aca="false">H247+R247</f>
        <v>0</v>
      </c>
      <c r="AC247" s="0" t="n">
        <f aca="false">I247+S247</f>
        <v>0</v>
      </c>
      <c r="AD247" s="0" t="n">
        <f aca="false">J247+T247</f>
        <v>0</v>
      </c>
      <c r="AE247" s="0" t="n">
        <f aca="false">K247+U247</f>
        <v>0</v>
      </c>
      <c r="AF247" s="0" t="n">
        <f aca="false">MIN(N(Debts!$E$5),V247)</f>
        <v>0</v>
      </c>
      <c r="AG247" s="0" t="n">
        <f aca="false">MIN(N(Debts!$E$6),W247)</f>
        <v>0</v>
      </c>
      <c r="AH247" s="0" t="n">
        <f aca="false">MIN(N(Debts!$E$7),X247)</f>
        <v>0</v>
      </c>
      <c r="AI247" s="0" t="n">
        <f aca="false">MIN(N(Debts!$E$8),Y247)</f>
        <v>0</v>
      </c>
      <c r="AJ247" s="0" t="n">
        <f aca="false">MIN(N(Debts!$E$9),Z247)</f>
        <v>0</v>
      </c>
      <c r="AK247" s="0" t="n">
        <f aca="false">MIN(N(Debts!$E$10),AA247)</f>
        <v>0</v>
      </c>
      <c r="AL247" s="0" t="n">
        <f aca="false">MIN(N(Debts!$E$11),AB247)</f>
        <v>0</v>
      </c>
      <c r="AM247" s="0" t="n">
        <f aca="false">MIN(N(Debts!$E$12),AC247)</f>
        <v>0</v>
      </c>
      <c r="AN247" s="0" t="n">
        <f aca="false">MIN(N(Debts!$E$13),AD247)</f>
        <v>0</v>
      </c>
      <c r="AO247" s="0" t="n">
        <f aca="false">MIN(N(Debts!$E$14),AE247)</f>
        <v>0</v>
      </c>
      <c r="AP247" s="0" t="n">
        <f aca="false">V247-AF247</f>
        <v>0</v>
      </c>
      <c r="AQ247" s="0" t="n">
        <f aca="false">W247-AG247</f>
        <v>0</v>
      </c>
      <c r="AR247" s="0" t="n">
        <f aca="false">X247-AH247</f>
        <v>0</v>
      </c>
      <c r="AS247" s="0" t="n">
        <f aca="false">Y247-AI247</f>
        <v>0</v>
      </c>
      <c r="AT247" s="0" t="n">
        <f aca="false">Z247-AJ247</f>
        <v>0</v>
      </c>
      <c r="AU247" s="0" t="n">
        <f aca="false">AA247-AK247</f>
        <v>0</v>
      </c>
      <c r="AV247" s="0" t="n">
        <f aca="false">AB247-AL247</f>
        <v>0</v>
      </c>
      <c r="AW247" s="0" t="n">
        <f aca="false">AC247-AM247</f>
        <v>0</v>
      </c>
      <c r="AX247" s="0" t="n">
        <f aca="false">AD247-AN247</f>
        <v>0</v>
      </c>
      <c r="AY247" s="0" t="n">
        <f aca="false">AE247-AO247</f>
        <v>0</v>
      </c>
      <c r="AZ247" s="0" t="n">
        <f aca="false">MAX(0,MIN(AP247,$BT247-SUMIF($AP$2:$AY$2,"&lt;"&amp;AP$2,$AP247:$AY247)))</f>
        <v>0</v>
      </c>
      <c r="BA247" s="0" t="n">
        <f aca="false">MAX(0,MIN(AQ247,$BT247-SUMIF($AP$2:$AY$2,"&lt;"&amp;AQ$2,$AP247:$AY247)))</f>
        <v>0</v>
      </c>
      <c r="BB247" s="0" t="n">
        <f aca="false">MAX(0,MIN(AR247,$BT247-SUMIF($AP$2:$AY$2,"&lt;"&amp;AR$2,$AP247:$AY247)))</f>
        <v>0</v>
      </c>
      <c r="BC247" s="0" t="n">
        <f aca="false">MAX(0,MIN(AS247,$BT247-SUMIF($AP$2:$AY$2,"&lt;"&amp;AS$2,$AP247:$AY247)))</f>
        <v>0</v>
      </c>
      <c r="BD247" s="0" t="n">
        <f aca="false">MAX(0,MIN(AT247,$BT247-SUMIF($AP$2:$AY$2,"&lt;"&amp;AT$2,$AP247:$AY247)))</f>
        <v>0</v>
      </c>
      <c r="BE247" s="0" t="n">
        <f aca="false">MAX(0,MIN(AU247,$BT247-SUMIF($AP$2:$AY$2,"&lt;"&amp;AU$2,$AP247:$AY247)))</f>
        <v>0</v>
      </c>
      <c r="BF247" s="0" t="n">
        <f aca="false">MAX(0,MIN(AV247,$BT247-SUMIF($AP$2:$AY$2,"&lt;"&amp;AV$2,$AP247:$AY247)))</f>
        <v>0</v>
      </c>
      <c r="BG247" s="0" t="n">
        <f aca="false">MAX(0,MIN(AW247,$BT247-SUMIF($AP$2:$AY$2,"&lt;"&amp;AW$2,$AP247:$AY247)))</f>
        <v>0</v>
      </c>
      <c r="BH247" s="0" t="n">
        <f aca="false">MAX(0,MIN(AX247,$BT247-SUMIF($AP$2:$AY$2,"&lt;"&amp;AX$2,$AP247:$AY247)))</f>
        <v>0</v>
      </c>
      <c r="BI247" s="0" t="n">
        <f aca="false">MAX(0,MIN(AY247,$BT247-SUMIF($AP$2:$AY$2,"&lt;"&amp;AY$2,$AP247:$AY247)))</f>
        <v>0</v>
      </c>
      <c r="BJ247" s="0" t="n">
        <f aca="false">ROUND(V247-AF247-AZ247,2)</f>
        <v>0</v>
      </c>
      <c r="BK247" s="0" t="n">
        <f aca="false">ROUND(W247-AG247-BA247,2)</f>
        <v>0</v>
      </c>
      <c r="BL247" s="0" t="n">
        <f aca="false">ROUND(X247-AH247-BB247,2)</f>
        <v>0</v>
      </c>
      <c r="BM247" s="0" t="n">
        <f aca="false">ROUND(Y247-AI247-BC247,2)</f>
        <v>0</v>
      </c>
      <c r="BN247" s="0" t="n">
        <f aca="false">ROUND(Z247-AJ247-BD247,2)</f>
        <v>0</v>
      </c>
      <c r="BO247" s="0" t="n">
        <f aca="false">ROUND(AA247-AK247-BE247,2)</f>
        <v>0</v>
      </c>
      <c r="BP247" s="0" t="n">
        <f aca="false">ROUND(AB247-AL247-BF247,2)</f>
        <v>0</v>
      </c>
      <c r="BQ247" s="0" t="n">
        <f aca="false">ROUND(AC247-AM247-BG247,2)</f>
        <v>0</v>
      </c>
      <c r="BR247" s="0" t="n">
        <f aca="false">ROUND(AD247-AN247-BH247,2)</f>
        <v>0</v>
      </c>
      <c r="BS247" s="0" t="n">
        <f aca="false">ROUND(AE247-AO247-BI247,2)</f>
        <v>0</v>
      </c>
      <c r="BT247" s="0" t="n">
        <f aca="false">MAX(0,Plan!$C$4-SUM(AF247:AO247))</f>
        <v>650</v>
      </c>
      <c r="BU247" s="0" t="n">
        <f aca="false">ROUND(SUM(BJ247:BS247),2)</f>
        <v>0</v>
      </c>
      <c r="BV247" s="0" t="n">
        <f aca="false">SUM(AF247:AO247)+SUM(AZ247:BI247)</f>
        <v>0</v>
      </c>
      <c r="BW247" s="0" t="n">
        <f aca="false">SUM(L247:U247)</f>
        <v>0</v>
      </c>
    </row>
    <row r="248" customFormat="false" ht="15" hidden="false" customHeight="false" outlineLevel="0" collapsed="false">
      <c r="A248" s="0" t="n">
        <v>243</v>
      </c>
      <c r="B248" s="0" t="n">
        <f aca="false">BJ247</f>
        <v>0</v>
      </c>
      <c r="C248" s="0" t="n">
        <f aca="false">BK247</f>
        <v>0</v>
      </c>
      <c r="D248" s="0" t="n">
        <f aca="false">BL247</f>
        <v>0</v>
      </c>
      <c r="E248" s="0" t="n">
        <f aca="false">BM247</f>
        <v>0</v>
      </c>
      <c r="F248" s="0" t="n">
        <f aca="false">BN247</f>
        <v>0</v>
      </c>
      <c r="G248" s="0" t="n">
        <f aca="false">BO247</f>
        <v>0</v>
      </c>
      <c r="H248" s="0" t="n">
        <f aca="false">BP247</f>
        <v>0</v>
      </c>
      <c r="I248" s="0" t="n">
        <f aca="false">BQ247</f>
        <v>0</v>
      </c>
      <c r="J248" s="0" t="n">
        <f aca="false">BR247</f>
        <v>0</v>
      </c>
      <c r="K248" s="0" t="n">
        <f aca="false">BS247</f>
        <v>0</v>
      </c>
      <c r="L248" s="0" t="n">
        <f aca="false">ROUND(B248*N(Debts!$D$5)/12,2)</f>
        <v>0</v>
      </c>
      <c r="M248" s="0" t="n">
        <f aca="false">ROUND(C248*N(Debts!$D$6)/12,2)</f>
        <v>0</v>
      </c>
      <c r="N248" s="0" t="n">
        <f aca="false">ROUND(D248*N(Debts!$D$7)/12,2)</f>
        <v>0</v>
      </c>
      <c r="O248" s="0" t="n">
        <f aca="false">ROUND(E248*N(Debts!$D$8)/12,2)</f>
        <v>0</v>
      </c>
      <c r="P248" s="0" t="n">
        <f aca="false">ROUND(F248*N(Debts!$D$9)/12,2)</f>
        <v>0</v>
      </c>
      <c r="Q248" s="0" t="n">
        <f aca="false">ROUND(G248*N(Debts!$D$10)/12,2)</f>
        <v>0</v>
      </c>
      <c r="R248" s="0" t="n">
        <f aca="false">ROUND(H248*N(Debts!$D$11)/12,2)</f>
        <v>0</v>
      </c>
      <c r="S248" s="0" t="n">
        <f aca="false">ROUND(I248*N(Debts!$D$12)/12,2)</f>
        <v>0</v>
      </c>
      <c r="T248" s="0" t="n">
        <f aca="false">ROUND(J248*N(Debts!$D$13)/12,2)</f>
        <v>0</v>
      </c>
      <c r="U248" s="0" t="n">
        <f aca="false">ROUND(K248*N(Debts!$D$14)/12,2)</f>
        <v>0</v>
      </c>
      <c r="V248" s="0" t="n">
        <f aca="false">B248+L248</f>
        <v>0</v>
      </c>
      <c r="W248" s="0" t="n">
        <f aca="false">C248+M248</f>
        <v>0</v>
      </c>
      <c r="X248" s="0" t="n">
        <f aca="false">D248+N248</f>
        <v>0</v>
      </c>
      <c r="Y248" s="0" t="n">
        <f aca="false">E248+O248</f>
        <v>0</v>
      </c>
      <c r="Z248" s="0" t="n">
        <f aca="false">F248+P248</f>
        <v>0</v>
      </c>
      <c r="AA248" s="0" t="n">
        <f aca="false">G248+Q248</f>
        <v>0</v>
      </c>
      <c r="AB248" s="0" t="n">
        <f aca="false">H248+R248</f>
        <v>0</v>
      </c>
      <c r="AC248" s="0" t="n">
        <f aca="false">I248+S248</f>
        <v>0</v>
      </c>
      <c r="AD248" s="0" t="n">
        <f aca="false">J248+T248</f>
        <v>0</v>
      </c>
      <c r="AE248" s="0" t="n">
        <f aca="false">K248+U248</f>
        <v>0</v>
      </c>
      <c r="AF248" s="0" t="n">
        <f aca="false">MIN(N(Debts!$E$5),V248)</f>
        <v>0</v>
      </c>
      <c r="AG248" s="0" t="n">
        <f aca="false">MIN(N(Debts!$E$6),W248)</f>
        <v>0</v>
      </c>
      <c r="AH248" s="0" t="n">
        <f aca="false">MIN(N(Debts!$E$7),X248)</f>
        <v>0</v>
      </c>
      <c r="AI248" s="0" t="n">
        <f aca="false">MIN(N(Debts!$E$8),Y248)</f>
        <v>0</v>
      </c>
      <c r="AJ248" s="0" t="n">
        <f aca="false">MIN(N(Debts!$E$9),Z248)</f>
        <v>0</v>
      </c>
      <c r="AK248" s="0" t="n">
        <f aca="false">MIN(N(Debts!$E$10),AA248)</f>
        <v>0</v>
      </c>
      <c r="AL248" s="0" t="n">
        <f aca="false">MIN(N(Debts!$E$11),AB248)</f>
        <v>0</v>
      </c>
      <c r="AM248" s="0" t="n">
        <f aca="false">MIN(N(Debts!$E$12),AC248)</f>
        <v>0</v>
      </c>
      <c r="AN248" s="0" t="n">
        <f aca="false">MIN(N(Debts!$E$13),AD248)</f>
        <v>0</v>
      </c>
      <c r="AO248" s="0" t="n">
        <f aca="false">MIN(N(Debts!$E$14),AE248)</f>
        <v>0</v>
      </c>
      <c r="AP248" s="0" t="n">
        <f aca="false">V248-AF248</f>
        <v>0</v>
      </c>
      <c r="AQ248" s="0" t="n">
        <f aca="false">W248-AG248</f>
        <v>0</v>
      </c>
      <c r="AR248" s="0" t="n">
        <f aca="false">X248-AH248</f>
        <v>0</v>
      </c>
      <c r="AS248" s="0" t="n">
        <f aca="false">Y248-AI248</f>
        <v>0</v>
      </c>
      <c r="AT248" s="0" t="n">
        <f aca="false">Z248-AJ248</f>
        <v>0</v>
      </c>
      <c r="AU248" s="0" t="n">
        <f aca="false">AA248-AK248</f>
        <v>0</v>
      </c>
      <c r="AV248" s="0" t="n">
        <f aca="false">AB248-AL248</f>
        <v>0</v>
      </c>
      <c r="AW248" s="0" t="n">
        <f aca="false">AC248-AM248</f>
        <v>0</v>
      </c>
      <c r="AX248" s="0" t="n">
        <f aca="false">AD248-AN248</f>
        <v>0</v>
      </c>
      <c r="AY248" s="0" t="n">
        <f aca="false">AE248-AO248</f>
        <v>0</v>
      </c>
      <c r="AZ248" s="0" t="n">
        <f aca="false">MAX(0,MIN(AP248,$BT248-SUMIF($AP$2:$AY$2,"&lt;"&amp;AP$2,$AP248:$AY248)))</f>
        <v>0</v>
      </c>
      <c r="BA248" s="0" t="n">
        <f aca="false">MAX(0,MIN(AQ248,$BT248-SUMIF($AP$2:$AY$2,"&lt;"&amp;AQ$2,$AP248:$AY248)))</f>
        <v>0</v>
      </c>
      <c r="BB248" s="0" t="n">
        <f aca="false">MAX(0,MIN(AR248,$BT248-SUMIF($AP$2:$AY$2,"&lt;"&amp;AR$2,$AP248:$AY248)))</f>
        <v>0</v>
      </c>
      <c r="BC248" s="0" t="n">
        <f aca="false">MAX(0,MIN(AS248,$BT248-SUMIF($AP$2:$AY$2,"&lt;"&amp;AS$2,$AP248:$AY248)))</f>
        <v>0</v>
      </c>
      <c r="BD248" s="0" t="n">
        <f aca="false">MAX(0,MIN(AT248,$BT248-SUMIF($AP$2:$AY$2,"&lt;"&amp;AT$2,$AP248:$AY248)))</f>
        <v>0</v>
      </c>
      <c r="BE248" s="0" t="n">
        <f aca="false">MAX(0,MIN(AU248,$BT248-SUMIF($AP$2:$AY$2,"&lt;"&amp;AU$2,$AP248:$AY248)))</f>
        <v>0</v>
      </c>
      <c r="BF248" s="0" t="n">
        <f aca="false">MAX(0,MIN(AV248,$BT248-SUMIF($AP$2:$AY$2,"&lt;"&amp;AV$2,$AP248:$AY248)))</f>
        <v>0</v>
      </c>
      <c r="BG248" s="0" t="n">
        <f aca="false">MAX(0,MIN(AW248,$BT248-SUMIF($AP$2:$AY$2,"&lt;"&amp;AW$2,$AP248:$AY248)))</f>
        <v>0</v>
      </c>
      <c r="BH248" s="0" t="n">
        <f aca="false">MAX(0,MIN(AX248,$BT248-SUMIF($AP$2:$AY$2,"&lt;"&amp;AX$2,$AP248:$AY248)))</f>
        <v>0</v>
      </c>
      <c r="BI248" s="0" t="n">
        <f aca="false">MAX(0,MIN(AY248,$BT248-SUMIF($AP$2:$AY$2,"&lt;"&amp;AY$2,$AP248:$AY248)))</f>
        <v>0</v>
      </c>
      <c r="BJ248" s="0" t="n">
        <f aca="false">ROUND(V248-AF248-AZ248,2)</f>
        <v>0</v>
      </c>
      <c r="BK248" s="0" t="n">
        <f aca="false">ROUND(W248-AG248-BA248,2)</f>
        <v>0</v>
      </c>
      <c r="BL248" s="0" t="n">
        <f aca="false">ROUND(X248-AH248-BB248,2)</f>
        <v>0</v>
      </c>
      <c r="BM248" s="0" t="n">
        <f aca="false">ROUND(Y248-AI248-BC248,2)</f>
        <v>0</v>
      </c>
      <c r="BN248" s="0" t="n">
        <f aca="false">ROUND(Z248-AJ248-BD248,2)</f>
        <v>0</v>
      </c>
      <c r="BO248" s="0" t="n">
        <f aca="false">ROUND(AA248-AK248-BE248,2)</f>
        <v>0</v>
      </c>
      <c r="BP248" s="0" t="n">
        <f aca="false">ROUND(AB248-AL248-BF248,2)</f>
        <v>0</v>
      </c>
      <c r="BQ248" s="0" t="n">
        <f aca="false">ROUND(AC248-AM248-BG248,2)</f>
        <v>0</v>
      </c>
      <c r="BR248" s="0" t="n">
        <f aca="false">ROUND(AD248-AN248-BH248,2)</f>
        <v>0</v>
      </c>
      <c r="BS248" s="0" t="n">
        <f aca="false">ROUND(AE248-AO248-BI248,2)</f>
        <v>0</v>
      </c>
      <c r="BT248" s="0" t="n">
        <f aca="false">MAX(0,Plan!$C$4-SUM(AF248:AO248))</f>
        <v>650</v>
      </c>
      <c r="BU248" s="0" t="n">
        <f aca="false">ROUND(SUM(BJ248:BS248),2)</f>
        <v>0</v>
      </c>
      <c r="BV248" s="0" t="n">
        <f aca="false">SUM(AF248:AO248)+SUM(AZ248:BI248)</f>
        <v>0</v>
      </c>
      <c r="BW248" s="0" t="n">
        <f aca="false">SUM(L248:U248)</f>
        <v>0</v>
      </c>
    </row>
    <row r="249" customFormat="false" ht="15" hidden="false" customHeight="false" outlineLevel="0" collapsed="false">
      <c r="A249" s="0" t="n">
        <v>244</v>
      </c>
      <c r="B249" s="0" t="n">
        <f aca="false">BJ248</f>
        <v>0</v>
      </c>
      <c r="C249" s="0" t="n">
        <f aca="false">BK248</f>
        <v>0</v>
      </c>
      <c r="D249" s="0" t="n">
        <f aca="false">BL248</f>
        <v>0</v>
      </c>
      <c r="E249" s="0" t="n">
        <f aca="false">BM248</f>
        <v>0</v>
      </c>
      <c r="F249" s="0" t="n">
        <f aca="false">BN248</f>
        <v>0</v>
      </c>
      <c r="G249" s="0" t="n">
        <f aca="false">BO248</f>
        <v>0</v>
      </c>
      <c r="H249" s="0" t="n">
        <f aca="false">BP248</f>
        <v>0</v>
      </c>
      <c r="I249" s="0" t="n">
        <f aca="false">BQ248</f>
        <v>0</v>
      </c>
      <c r="J249" s="0" t="n">
        <f aca="false">BR248</f>
        <v>0</v>
      </c>
      <c r="K249" s="0" t="n">
        <f aca="false">BS248</f>
        <v>0</v>
      </c>
      <c r="L249" s="0" t="n">
        <f aca="false">ROUND(B249*N(Debts!$D$5)/12,2)</f>
        <v>0</v>
      </c>
      <c r="M249" s="0" t="n">
        <f aca="false">ROUND(C249*N(Debts!$D$6)/12,2)</f>
        <v>0</v>
      </c>
      <c r="N249" s="0" t="n">
        <f aca="false">ROUND(D249*N(Debts!$D$7)/12,2)</f>
        <v>0</v>
      </c>
      <c r="O249" s="0" t="n">
        <f aca="false">ROUND(E249*N(Debts!$D$8)/12,2)</f>
        <v>0</v>
      </c>
      <c r="P249" s="0" t="n">
        <f aca="false">ROUND(F249*N(Debts!$D$9)/12,2)</f>
        <v>0</v>
      </c>
      <c r="Q249" s="0" t="n">
        <f aca="false">ROUND(G249*N(Debts!$D$10)/12,2)</f>
        <v>0</v>
      </c>
      <c r="R249" s="0" t="n">
        <f aca="false">ROUND(H249*N(Debts!$D$11)/12,2)</f>
        <v>0</v>
      </c>
      <c r="S249" s="0" t="n">
        <f aca="false">ROUND(I249*N(Debts!$D$12)/12,2)</f>
        <v>0</v>
      </c>
      <c r="T249" s="0" t="n">
        <f aca="false">ROUND(J249*N(Debts!$D$13)/12,2)</f>
        <v>0</v>
      </c>
      <c r="U249" s="0" t="n">
        <f aca="false">ROUND(K249*N(Debts!$D$14)/12,2)</f>
        <v>0</v>
      </c>
      <c r="V249" s="0" t="n">
        <f aca="false">B249+L249</f>
        <v>0</v>
      </c>
      <c r="W249" s="0" t="n">
        <f aca="false">C249+M249</f>
        <v>0</v>
      </c>
      <c r="X249" s="0" t="n">
        <f aca="false">D249+N249</f>
        <v>0</v>
      </c>
      <c r="Y249" s="0" t="n">
        <f aca="false">E249+O249</f>
        <v>0</v>
      </c>
      <c r="Z249" s="0" t="n">
        <f aca="false">F249+P249</f>
        <v>0</v>
      </c>
      <c r="AA249" s="0" t="n">
        <f aca="false">G249+Q249</f>
        <v>0</v>
      </c>
      <c r="AB249" s="0" t="n">
        <f aca="false">H249+R249</f>
        <v>0</v>
      </c>
      <c r="AC249" s="0" t="n">
        <f aca="false">I249+S249</f>
        <v>0</v>
      </c>
      <c r="AD249" s="0" t="n">
        <f aca="false">J249+T249</f>
        <v>0</v>
      </c>
      <c r="AE249" s="0" t="n">
        <f aca="false">K249+U249</f>
        <v>0</v>
      </c>
      <c r="AF249" s="0" t="n">
        <f aca="false">MIN(N(Debts!$E$5),V249)</f>
        <v>0</v>
      </c>
      <c r="AG249" s="0" t="n">
        <f aca="false">MIN(N(Debts!$E$6),W249)</f>
        <v>0</v>
      </c>
      <c r="AH249" s="0" t="n">
        <f aca="false">MIN(N(Debts!$E$7),X249)</f>
        <v>0</v>
      </c>
      <c r="AI249" s="0" t="n">
        <f aca="false">MIN(N(Debts!$E$8),Y249)</f>
        <v>0</v>
      </c>
      <c r="AJ249" s="0" t="n">
        <f aca="false">MIN(N(Debts!$E$9),Z249)</f>
        <v>0</v>
      </c>
      <c r="AK249" s="0" t="n">
        <f aca="false">MIN(N(Debts!$E$10),AA249)</f>
        <v>0</v>
      </c>
      <c r="AL249" s="0" t="n">
        <f aca="false">MIN(N(Debts!$E$11),AB249)</f>
        <v>0</v>
      </c>
      <c r="AM249" s="0" t="n">
        <f aca="false">MIN(N(Debts!$E$12),AC249)</f>
        <v>0</v>
      </c>
      <c r="AN249" s="0" t="n">
        <f aca="false">MIN(N(Debts!$E$13),AD249)</f>
        <v>0</v>
      </c>
      <c r="AO249" s="0" t="n">
        <f aca="false">MIN(N(Debts!$E$14),AE249)</f>
        <v>0</v>
      </c>
      <c r="AP249" s="0" t="n">
        <f aca="false">V249-AF249</f>
        <v>0</v>
      </c>
      <c r="AQ249" s="0" t="n">
        <f aca="false">W249-AG249</f>
        <v>0</v>
      </c>
      <c r="AR249" s="0" t="n">
        <f aca="false">X249-AH249</f>
        <v>0</v>
      </c>
      <c r="AS249" s="0" t="n">
        <f aca="false">Y249-AI249</f>
        <v>0</v>
      </c>
      <c r="AT249" s="0" t="n">
        <f aca="false">Z249-AJ249</f>
        <v>0</v>
      </c>
      <c r="AU249" s="0" t="n">
        <f aca="false">AA249-AK249</f>
        <v>0</v>
      </c>
      <c r="AV249" s="0" t="n">
        <f aca="false">AB249-AL249</f>
        <v>0</v>
      </c>
      <c r="AW249" s="0" t="n">
        <f aca="false">AC249-AM249</f>
        <v>0</v>
      </c>
      <c r="AX249" s="0" t="n">
        <f aca="false">AD249-AN249</f>
        <v>0</v>
      </c>
      <c r="AY249" s="0" t="n">
        <f aca="false">AE249-AO249</f>
        <v>0</v>
      </c>
      <c r="AZ249" s="0" t="n">
        <f aca="false">MAX(0,MIN(AP249,$BT249-SUMIF($AP$2:$AY$2,"&lt;"&amp;AP$2,$AP249:$AY249)))</f>
        <v>0</v>
      </c>
      <c r="BA249" s="0" t="n">
        <f aca="false">MAX(0,MIN(AQ249,$BT249-SUMIF($AP$2:$AY$2,"&lt;"&amp;AQ$2,$AP249:$AY249)))</f>
        <v>0</v>
      </c>
      <c r="BB249" s="0" t="n">
        <f aca="false">MAX(0,MIN(AR249,$BT249-SUMIF($AP$2:$AY$2,"&lt;"&amp;AR$2,$AP249:$AY249)))</f>
        <v>0</v>
      </c>
      <c r="BC249" s="0" t="n">
        <f aca="false">MAX(0,MIN(AS249,$BT249-SUMIF($AP$2:$AY$2,"&lt;"&amp;AS$2,$AP249:$AY249)))</f>
        <v>0</v>
      </c>
      <c r="BD249" s="0" t="n">
        <f aca="false">MAX(0,MIN(AT249,$BT249-SUMIF($AP$2:$AY$2,"&lt;"&amp;AT$2,$AP249:$AY249)))</f>
        <v>0</v>
      </c>
      <c r="BE249" s="0" t="n">
        <f aca="false">MAX(0,MIN(AU249,$BT249-SUMIF($AP$2:$AY$2,"&lt;"&amp;AU$2,$AP249:$AY249)))</f>
        <v>0</v>
      </c>
      <c r="BF249" s="0" t="n">
        <f aca="false">MAX(0,MIN(AV249,$BT249-SUMIF($AP$2:$AY$2,"&lt;"&amp;AV$2,$AP249:$AY249)))</f>
        <v>0</v>
      </c>
      <c r="BG249" s="0" t="n">
        <f aca="false">MAX(0,MIN(AW249,$BT249-SUMIF($AP$2:$AY$2,"&lt;"&amp;AW$2,$AP249:$AY249)))</f>
        <v>0</v>
      </c>
      <c r="BH249" s="0" t="n">
        <f aca="false">MAX(0,MIN(AX249,$BT249-SUMIF($AP$2:$AY$2,"&lt;"&amp;AX$2,$AP249:$AY249)))</f>
        <v>0</v>
      </c>
      <c r="BI249" s="0" t="n">
        <f aca="false">MAX(0,MIN(AY249,$BT249-SUMIF($AP$2:$AY$2,"&lt;"&amp;AY$2,$AP249:$AY249)))</f>
        <v>0</v>
      </c>
      <c r="BJ249" s="0" t="n">
        <f aca="false">ROUND(V249-AF249-AZ249,2)</f>
        <v>0</v>
      </c>
      <c r="BK249" s="0" t="n">
        <f aca="false">ROUND(W249-AG249-BA249,2)</f>
        <v>0</v>
      </c>
      <c r="BL249" s="0" t="n">
        <f aca="false">ROUND(X249-AH249-BB249,2)</f>
        <v>0</v>
      </c>
      <c r="BM249" s="0" t="n">
        <f aca="false">ROUND(Y249-AI249-BC249,2)</f>
        <v>0</v>
      </c>
      <c r="BN249" s="0" t="n">
        <f aca="false">ROUND(Z249-AJ249-BD249,2)</f>
        <v>0</v>
      </c>
      <c r="BO249" s="0" t="n">
        <f aca="false">ROUND(AA249-AK249-BE249,2)</f>
        <v>0</v>
      </c>
      <c r="BP249" s="0" t="n">
        <f aca="false">ROUND(AB249-AL249-BF249,2)</f>
        <v>0</v>
      </c>
      <c r="BQ249" s="0" t="n">
        <f aca="false">ROUND(AC249-AM249-BG249,2)</f>
        <v>0</v>
      </c>
      <c r="BR249" s="0" t="n">
        <f aca="false">ROUND(AD249-AN249-BH249,2)</f>
        <v>0</v>
      </c>
      <c r="BS249" s="0" t="n">
        <f aca="false">ROUND(AE249-AO249-BI249,2)</f>
        <v>0</v>
      </c>
      <c r="BT249" s="0" t="n">
        <f aca="false">MAX(0,Plan!$C$4-SUM(AF249:AO249))</f>
        <v>650</v>
      </c>
      <c r="BU249" s="0" t="n">
        <f aca="false">ROUND(SUM(BJ249:BS249),2)</f>
        <v>0</v>
      </c>
      <c r="BV249" s="0" t="n">
        <f aca="false">SUM(AF249:AO249)+SUM(AZ249:BI249)</f>
        <v>0</v>
      </c>
      <c r="BW249" s="0" t="n">
        <f aca="false">SUM(L249:U249)</f>
        <v>0</v>
      </c>
    </row>
    <row r="250" customFormat="false" ht="15" hidden="false" customHeight="false" outlineLevel="0" collapsed="false">
      <c r="A250" s="0" t="n">
        <v>245</v>
      </c>
      <c r="B250" s="0" t="n">
        <f aca="false">BJ249</f>
        <v>0</v>
      </c>
      <c r="C250" s="0" t="n">
        <f aca="false">BK249</f>
        <v>0</v>
      </c>
      <c r="D250" s="0" t="n">
        <f aca="false">BL249</f>
        <v>0</v>
      </c>
      <c r="E250" s="0" t="n">
        <f aca="false">BM249</f>
        <v>0</v>
      </c>
      <c r="F250" s="0" t="n">
        <f aca="false">BN249</f>
        <v>0</v>
      </c>
      <c r="G250" s="0" t="n">
        <f aca="false">BO249</f>
        <v>0</v>
      </c>
      <c r="H250" s="0" t="n">
        <f aca="false">BP249</f>
        <v>0</v>
      </c>
      <c r="I250" s="0" t="n">
        <f aca="false">BQ249</f>
        <v>0</v>
      </c>
      <c r="J250" s="0" t="n">
        <f aca="false">BR249</f>
        <v>0</v>
      </c>
      <c r="K250" s="0" t="n">
        <f aca="false">BS249</f>
        <v>0</v>
      </c>
      <c r="L250" s="0" t="n">
        <f aca="false">ROUND(B250*N(Debts!$D$5)/12,2)</f>
        <v>0</v>
      </c>
      <c r="M250" s="0" t="n">
        <f aca="false">ROUND(C250*N(Debts!$D$6)/12,2)</f>
        <v>0</v>
      </c>
      <c r="N250" s="0" t="n">
        <f aca="false">ROUND(D250*N(Debts!$D$7)/12,2)</f>
        <v>0</v>
      </c>
      <c r="O250" s="0" t="n">
        <f aca="false">ROUND(E250*N(Debts!$D$8)/12,2)</f>
        <v>0</v>
      </c>
      <c r="P250" s="0" t="n">
        <f aca="false">ROUND(F250*N(Debts!$D$9)/12,2)</f>
        <v>0</v>
      </c>
      <c r="Q250" s="0" t="n">
        <f aca="false">ROUND(G250*N(Debts!$D$10)/12,2)</f>
        <v>0</v>
      </c>
      <c r="R250" s="0" t="n">
        <f aca="false">ROUND(H250*N(Debts!$D$11)/12,2)</f>
        <v>0</v>
      </c>
      <c r="S250" s="0" t="n">
        <f aca="false">ROUND(I250*N(Debts!$D$12)/12,2)</f>
        <v>0</v>
      </c>
      <c r="T250" s="0" t="n">
        <f aca="false">ROUND(J250*N(Debts!$D$13)/12,2)</f>
        <v>0</v>
      </c>
      <c r="U250" s="0" t="n">
        <f aca="false">ROUND(K250*N(Debts!$D$14)/12,2)</f>
        <v>0</v>
      </c>
      <c r="V250" s="0" t="n">
        <f aca="false">B250+L250</f>
        <v>0</v>
      </c>
      <c r="W250" s="0" t="n">
        <f aca="false">C250+M250</f>
        <v>0</v>
      </c>
      <c r="X250" s="0" t="n">
        <f aca="false">D250+N250</f>
        <v>0</v>
      </c>
      <c r="Y250" s="0" t="n">
        <f aca="false">E250+O250</f>
        <v>0</v>
      </c>
      <c r="Z250" s="0" t="n">
        <f aca="false">F250+P250</f>
        <v>0</v>
      </c>
      <c r="AA250" s="0" t="n">
        <f aca="false">G250+Q250</f>
        <v>0</v>
      </c>
      <c r="AB250" s="0" t="n">
        <f aca="false">H250+R250</f>
        <v>0</v>
      </c>
      <c r="AC250" s="0" t="n">
        <f aca="false">I250+S250</f>
        <v>0</v>
      </c>
      <c r="AD250" s="0" t="n">
        <f aca="false">J250+T250</f>
        <v>0</v>
      </c>
      <c r="AE250" s="0" t="n">
        <f aca="false">K250+U250</f>
        <v>0</v>
      </c>
      <c r="AF250" s="0" t="n">
        <f aca="false">MIN(N(Debts!$E$5),V250)</f>
        <v>0</v>
      </c>
      <c r="AG250" s="0" t="n">
        <f aca="false">MIN(N(Debts!$E$6),W250)</f>
        <v>0</v>
      </c>
      <c r="AH250" s="0" t="n">
        <f aca="false">MIN(N(Debts!$E$7),X250)</f>
        <v>0</v>
      </c>
      <c r="AI250" s="0" t="n">
        <f aca="false">MIN(N(Debts!$E$8),Y250)</f>
        <v>0</v>
      </c>
      <c r="AJ250" s="0" t="n">
        <f aca="false">MIN(N(Debts!$E$9),Z250)</f>
        <v>0</v>
      </c>
      <c r="AK250" s="0" t="n">
        <f aca="false">MIN(N(Debts!$E$10),AA250)</f>
        <v>0</v>
      </c>
      <c r="AL250" s="0" t="n">
        <f aca="false">MIN(N(Debts!$E$11),AB250)</f>
        <v>0</v>
      </c>
      <c r="AM250" s="0" t="n">
        <f aca="false">MIN(N(Debts!$E$12),AC250)</f>
        <v>0</v>
      </c>
      <c r="AN250" s="0" t="n">
        <f aca="false">MIN(N(Debts!$E$13),AD250)</f>
        <v>0</v>
      </c>
      <c r="AO250" s="0" t="n">
        <f aca="false">MIN(N(Debts!$E$14),AE250)</f>
        <v>0</v>
      </c>
      <c r="AP250" s="0" t="n">
        <f aca="false">V250-AF250</f>
        <v>0</v>
      </c>
      <c r="AQ250" s="0" t="n">
        <f aca="false">W250-AG250</f>
        <v>0</v>
      </c>
      <c r="AR250" s="0" t="n">
        <f aca="false">X250-AH250</f>
        <v>0</v>
      </c>
      <c r="AS250" s="0" t="n">
        <f aca="false">Y250-AI250</f>
        <v>0</v>
      </c>
      <c r="AT250" s="0" t="n">
        <f aca="false">Z250-AJ250</f>
        <v>0</v>
      </c>
      <c r="AU250" s="0" t="n">
        <f aca="false">AA250-AK250</f>
        <v>0</v>
      </c>
      <c r="AV250" s="0" t="n">
        <f aca="false">AB250-AL250</f>
        <v>0</v>
      </c>
      <c r="AW250" s="0" t="n">
        <f aca="false">AC250-AM250</f>
        <v>0</v>
      </c>
      <c r="AX250" s="0" t="n">
        <f aca="false">AD250-AN250</f>
        <v>0</v>
      </c>
      <c r="AY250" s="0" t="n">
        <f aca="false">AE250-AO250</f>
        <v>0</v>
      </c>
      <c r="AZ250" s="0" t="n">
        <f aca="false">MAX(0,MIN(AP250,$BT250-SUMIF($AP$2:$AY$2,"&lt;"&amp;AP$2,$AP250:$AY250)))</f>
        <v>0</v>
      </c>
      <c r="BA250" s="0" t="n">
        <f aca="false">MAX(0,MIN(AQ250,$BT250-SUMIF($AP$2:$AY$2,"&lt;"&amp;AQ$2,$AP250:$AY250)))</f>
        <v>0</v>
      </c>
      <c r="BB250" s="0" t="n">
        <f aca="false">MAX(0,MIN(AR250,$BT250-SUMIF($AP$2:$AY$2,"&lt;"&amp;AR$2,$AP250:$AY250)))</f>
        <v>0</v>
      </c>
      <c r="BC250" s="0" t="n">
        <f aca="false">MAX(0,MIN(AS250,$BT250-SUMIF($AP$2:$AY$2,"&lt;"&amp;AS$2,$AP250:$AY250)))</f>
        <v>0</v>
      </c>
      <c r="BD250" s="0" t="n">
        <f aca="false">MAX(0,MIN(AT250,$BT250-SUMIF($AP$2:$AY$2,"&lt;"&amp;AT$2,$AP250:$AY250)))</f>
        <v>0</v>
      </c>
      <c r="BE250" s="0" t="n">
        <f aca="false">MAX(0,MIN(AU250,$BT250-SUMIF($AP$2:$AY$2,"&lt;"&amp;AU$2,$AP250:$AY250)))</f>
        <v>0</v>
      </c>
      <c r="BF250" s="0" t="n">
        <f aca="false">MAX(0,MIN(AV250,$BT250-SUMIF($AP$2:$AY$2,"&lt;"&amp;AV$2,$AP250:$AY250)))</f>
        <v>0</v>
      </c>
      <c r="BG250" s="0" t="n">
        <f aca="false">MAX(0,MIN(AW250,$BT250-SUMIF($AP$2:$AY$2,"&lt;"&amp;AW$2,$AP250:$AY250)))</f>
        <v>0</v>
      </c>
      <c r="BH250" s="0" t="n">
        <f aca="false">MAX(0,MIN(AX250,$BT250-SUMIF($AP$2:$AY$2,"&lt;"&amp;AX$2,$AP250:$AY250)))</f>
        <v>0</v>
      </c>
      <c r="BI250" s="0" t="n">
        <f aca="false">MAX(0,MIN(AY250,$BT250-SUMIF($AP$2:$AY$2,"&lt;"&amp;AY$2,$AP250:$AY250)))</f>
        <v>0</v>
      </c>
      <c r="BJ250" s="0" t="n">
        <f aca="false">ROUND(V250-AF250-AZ250,2)</f>
        <v>0</v>
      </c>
      <c r="BK250" s="0" t="n">
        <f aca="false">ROUND(W250-AG250-BA250,2)</f>
        <v>0</v>
      </c>
      <c r="BL250" s="0" t="n">
        <f aca="false">ROUND(X250-AH250-BB250,2)</f>
        <v>0</v>
      </c>
      <c r="BM250" s="0" t="n">
        <f aca="false">ROUND(Y250-AI250-BC250,2)</f>
        <v>0</v>
      </c>
      <c r="BN250" s="0" t="n">
        <f aca="false">ROUND(Z250-AJ250-BD250,2)</f>
        <v>0</v>
      </c>
      <c r="BO250" s="0" t="n">
        <f aca="false">ROUND(AA250-AK250-BE250,2)</f>
        <v>0</v>
      </c>
      <c r="BP250" s="0" t="n">
        <f aca="false">ROUND(AB250-AL250-BF250,2)</f>
        <v>0</v>
      </c>
      <c r="BQ250" s="0" t="n">
        <f aca="false">ROUND(AC250-AM250-BG250,2)</f>
        <v>0</v>
      </c>
      <c r="BR250" s="0" t="n">
        <f aca="false">ROUND(AD250-AN250-BH250,2)</f>
        <v>0</v>
      </c>
      <c r="BS250" s="0" t="n">
        <f aca="false">ROUND(AE250-AO250-BI250,2)</f>
        <v>0</v>
      </c>
      <c r="BT250" s="0" t="n">
        <f aca="false">MAX(0,Plan!$C$4-SUM(AF250:AO250))</f>
        <v>650</v>
      </c>
      <c r="BU250" s="0" t="n">
        <f aca="false">ROUND(SUM(BJ250:BS250),2)</f>
        <v>0</v>
      </c>
      <c r="BV250" s="0" t="n">
        <f aca="false">SUM(AF250:AO250)+SUM(AZ250:BI250)</f>
        <v>0</v>
      </c>
      <c r="BW250" s="0" t="n">
        <f aca="false">SUM(L250:U250)</f>
        <v>0</v>
      </c>
    </row>
    <row r="251" customFormat="false" ht="15" hidden="false" customHeight="false" outlineLevel="0" collapsed="false">
      <c r="A251" s="0" t="n">
        <v>246</v>
      </c>
      <c r="B251" s="0" t="n">
        <f aca="false">BJ250</f>
        <v>0</v>
      </c>
      <c r="C251" s="0" t="n">
        <f aca="false">BK250</f>
        <v>0</v>
      </c>
      <c r="D251" s="0" t="n">
        <f aca="false">BL250</f>
        <v>0</v>
      </c>
      <c r="E251" s="0" t="n">
        <f aca="false">BM250</f>
        <v>0</v>
      </c>
      <c r="F251" s="0" t="n">
        <f aca="false">BN250</f>
        <v>0</v>
      </c>
      <c r="G251" s="0" t="n">
        <f aca="false">BO250</f>
        <v>0</v>
      </c>
      <c r="H251" s="0" t="n">
        <f aca="false">BP250</f>
        <v>0</v>
      </c>
      <c r="I251" s="0" t="n">
        <f aca="false">BQ250</f>
        <v>0</v>
      </c>
      <c r="J251" s="0" t="n">
        <f aca="false">BR250</f>
        <v>0</v>
      </c>
      <c r="K251" s="0" t="n">
        <f aca="false">BS250</f>
        <v>0</v>
      </c>
      <c r="L251" s="0" t="n">
        <f aca="false">ROUND(B251*N(Debts!$D$5)/12,2)</f>
        <v>0</v>
      </c>
      <c r="M251" s="0" t="n">
        <f aca="false">ROUND(C251*N(Debts!$D$6)/12,2)</f>
        <v>0</v>
      </c>
      <c r="N251" s="0" t="n">
        <f aca="false">ROUND(D251*N(Debts!$D$7)/12,2)</f>
        <v>0</v>
      </c>
      <c r="O251" s="0" t="n">
        <f aca="false">ROUND(E251*N(Debts!$D$8)/12,2)</f>
        <v>0</v>
      </c>
      <c r="P251" s="0" t="n">
        <f aca="false">ROUND(F251*N(Debts!$D$9)/12,2)</f>
        <v>0</v>
      </c>
      <c r="Q251" s="0" t="n">
        <f aca="false">ROUND(G251*N(Debts!$D$10)/12,2)</f>
        <v>0</v>
      </c>
      <c r="R251" s="0" t="n">
        <f aca="false">ROUND(H251*N(Debts!$D$11)/12,2)</f>
        <v>0</v>
      </c>
      <c r="S251" s="0" t="n">
        <f aca="false">ROUND(I251*N(Debts!$D$12)/12,2)</f>
        <v>0</v>
      </c>
      <c r="T251" s="0" t="n">
        <f aca="false">ROUND(J251*N(Debts!$D$13)/12,2)</f>
        <v>0</v>
      </c>
      <c r="U251" s="0" t="n">
        <f aca="false">ROUND(K251*N(Debts!$D$14)/12,2)</f>
        <v>0</v>
      </c>
      <c r="V251" s="0" t="n">
        <f aca="false">B251+L251</f>
        <v>0</v>
      </c>
      <c r="W251" s="0" t="n">
        <f aca="false">C251+M251</f>
        <v>0</v>
      </c>
      <c r="X251" s="0" t="n">
        <f aca="false">D251+N251</f>
        <v>0</v>
      </c>
      <c r="Y251" s="0" t="n">
        <f aca="false">E251+O251</f>
        <v>0</v>
      </c>
      <c r="Z251" s="0" t="n">
        <f aca="false">F251+P251</f>
        <v>0</v>
      </c>
      <c r="AA251" s="0" t="n">
        <f aca="false">G251+Q251</f>
        <v>0</v>
      </c>
      <c r="AB251" s="0" t="n">
        <f aca="false">H251+R251</f>
        <v>0</v>
      </c>
      <c r="AC251" s="0" t="n">
        <f aca="false">I251+S251</f>
        <v>0</v>
      </c>
      <c r="AD251" s="0" t="n">
        <f aca="false">J251+T251</f>
        <v>0</v>
      </c>
      <c r="AE251" s="0" t="n">
        <f aca="false">K251+U251</f>
        <v>0</v>
      </c>
      <c r="AF251" s="0" t="n">
        <f aca="false">MIN(N(Debts!$E$5),V251)</f>
        <v>0</v>
      </c>
      <c r="AG251" s="0" t="n">
        <f aca="false">MIN(N(Debts!$E$6),W251)</f>
        <v>0</v>
      </c>
      <c r="AH251" s="0" t="n">
        <f aca="false">MIN(N(Debts!$E$7),X251)</f>
        <v>0</v>
      </c>
      <c r="AI251" s="0" t="n">
        <f aca="false">MIN(N(Debts!$E$8),Y251)</f>
        <v>0</v>
      </c>
      <c r="AJ251" s="0" t="n">
        <f aca="false">MIN(N(Debts!$E$9),Z251)</f>
        <v>0</v>
      </c>
      <c r="AK251" s="0" t="n">
        <f aca="false">MIN(N(Debts!$E$10),AA251)</f>
        <v>0</v>
      </c>
      <c r="AL251" s="0" t="n">
        <f aca="false">MIN(N(Debts!$E$11),AB251)</f>
        <v>0</v>
      </c>
      <c r="AM251" s="0" t="n">
        <f aca="false">MIN(N(Debts!$E$12),AC251)</f>
        <v>0</v>
      </c>
      <c r="AN251" s="0" t="n">
        <f aca="false">MIN(N(Debts!$E$13),AD251)</f>
        <v>0</v>
      </c>
      <c r="AO251" s="0" t="n">
        <f aca="false">MIN(N(Debts!$E$14),AE251)</f>
        <v>0</v>
      </c>
      <c r="AP251" s="0" t="n">
        <f aca="false">V251-AF251</f>
        <v>0</v>
      </c>
      <c r="AQ251" s="0" t="n">
        <f aca="false">W251-AG251</f>
        <v>0</v>
      </c>
      <c r="AR251" s="0" t="n">
        <f aca="false">X251-AH251</f>
        <v>0</v>
      </c>
      <c r="AS251" s="0" t="n">
        <f aca="false">Y251-AI251</f>
        <v>0</v>
      </c>
      <c r="AT251" s="0" t="n">
        <f aca="false">Z251-AJ251</f>
        <v>0</v>
      </c>
      <c r="AU251" s="0" t="n">
        <f aca="false">AA251-AK251</f>
        <v>0</v>
      </c>
      <c r="AV251" s="0" t="n">
        <f aca="false">AB251-AL251</f>
        <v>0</v>
      </c>
      <c r="AW251" s="0" t="n">
        <f aca="false">AC251-AM251</f>
        <v>0</v>
      </c>
      <c r="AX251" s="0" t="n">
        <f aca="false">AD251-AN251</f>
        <v>0</v>
      </c>
      <c r="AY251" s="0" t="n">
        <f aca="false">AE251-AO251</f>
        <v>0</v>
      </c>
      <c r="AZ251" s="0" t="n">
        <f aca="false">MAX(0,MIN(AP251,$BT251-SUMIF($AP$2:$AY$2,"&lt;"&amp;AP$2,$AP251:$AY251)))</f>
        <v>0</v>
      </c>
      <c r="BA251" s="0" t="n">
        <f aca="false">MAX(0,MIN(AQ251,$BT251-SUMIF($AP$2:$AY$2,"&lt;"&amp;AQ$2,$AP251:$AY251)))</f>
        <v>0</v>
      </c>
      <c r="BB251" s="0" t="n">
        <f aca="false">MAX(0,MIN(AR251,$BT251-SUMIF($AP$2:$AY$2,"&lt;"&amp;AR$2,$AP251:$AY251)))</f>
        <v>0</v>
      </c>
      <c r="BC251" s="0" t="n">
        <f aca="false">MAX(0,MIN(AS251,$BT251-SUMIF($AP$2:$AY$2,"&lt;"&amp;AS$2,$AP251:$AY251)))</f>
        <v>0</v>
      </c>
      <c r="BD251" s="0" t="n">
        <f aca="false">MAX(0,MIN(AT251,$BT251-SUMIF($AP$2:$AY$2,"&lt;"&amp;AT$2,$AP251:$AY251)))</f>
        <v>0</v>
      </c>
      <c r="BE251" s="0" t="n">
        <f aca="false">MAX(0,MIN(AU251,$BT251-SUMIF($AP$2:$AY$2,"&lt;"&amp;AU$2,$AP251:$AY251)))</f>
        <v>0</v>
      </c>
      <c r="BF251" s="0" t="n">
        <f aca="false">MAX(0,MIN(AV251,$BT251-SUMIF($AP$2:$AY$2,"&lt;"&amp;AV$2,$AP251:$AY251)))</f>
        <v>0</v>
      </c>
      <c r="BG251" s="0" t="n">
        <f aca="false">MAX(0,MIN(AW251,$BT251-SUMIF($AP$2:$AY$2,"&lt;"&amp;AW$2,$AP251:$AY251)))</f>
        <v>0</v>
      </c>
      <c r="BH251" s="0" t="n">
        <f aca="false">MAX(0,MIN(AX251,$BT251-SUMIF($AP$2:$AY$2,"&lt;"&amp;AX$2,$AP251:$AY251)))</f>
        <v>0</v>
      </c>
      <c r="BI251" s="0" t="n">
        <f aca="false">MAX(0,MIN(AY251,$BT251-SUMIF($AP$2:$AY$2,"&lt;"&amp;AY$2,$AP251:$AY251)))</f>
        <v>0</v>
      </c>
      <c r="BJ251" s="0" t="n">
        <f aca="false">ROUND(V251-AF251-AZ251,2)</f>
        <v>0</v>
      </c>
      <c r="BK251" s="0" t="n">
        <f aca="false">ROUND(W251-AG251-BA251,2)</f>
        <v>0</v>
      </c>
      <c r="BL251" s="0" t="n">
        <f aca="false">ROUND(X251-AH251-BB251,2)</f>
        <v>0</v>
      </c>
      <c r="BM251" s="0" t="n">
        <f aca="false">ROUND(Y251-AI251-BC251,2)</f>
        <v>0</v>
      </c>
      <c r="BN251" s="0" t="n">
        <f aca="false">ROUND(Z251-AJ251-BD251,2)</f>
        <v>0</v>
      </c>
      <c r="BO251" s="0" t="n">
        <f aca="false">ROUND(AA251-AK251-BE251,2)</f>
        <v>0</v>
      </c>
      <c r="BP251" s="0" t="n">
        <f aca="false">ROUND(AB251-AL251-BF251,2)</f>
        <v>0</v>
      </c>
      <c r="BQ251" s="0" t="n">
        <f aca="false">ROUND(AC251-AM251-BG251,2)</f>
        <v>0</v>
      </c>
      <c r="BR251" s="0" t="n">
        <f aca="false">ROUND(AD251-AN251-BH251,2)</f>
        <v>0</v>
      </c>
      <c r="BS251" s="0" t="n">
        <f aca="false">ROUND(AE251-AO251-BI251,2)</f>
        <v>0</v>
      </c>
      <c r="BT251" s="0" t="n">
        <f aca="false">MAX(0,Plan!$C$4-SUM(AF251:AO251))</f>
        <v>650</v>
      </c>
      <c r="BU251" s="0" t="n">
        <f aca="false">ROUND(SUM(BJ251:BS251),2)</f>
        <v>0</v>
      </c>
      <c r="BV251" s="0" t="n">
        <f aca="false">SUM(AF251:AO251)+SUM(AZ251:BI251)</f>
        <v>0</v>
      </c>
      <c r="BW251" s="0" t="n">
        <f aca="false">SUM(L251:U251)</f>
        <v>0</v>
      </c>
    </row>
    <row r="252" customFormat="false" ht="15" hidden="false" customHeight="false" outlineLevel="0" collapsed="false">
      <c r="A252" s="0" t="n">
        <v>247</v>
      </c>
      <c r="B252" s="0" t="n">
        <f aca="false">BJ251</f>
        <v>0</v>
      </c>
      <c r="C252" s="0" t="n">
        <f aca="false">BK251</f>
        <v>0</v>
      </c>
      <c r="D252" s="0" t="n">
        <f aca="false">BL251</f>
        <v>0</v>
      </c>
      <c r="E252" s="0" t="n">
        <f aca="false">BM251</f>
        <v>0</v>
      </c>
      <c r="F252" s="0" t="n">
        <f aca="false">BN251</f>
        <v>0</v>
      </c>
      <c r="G252" s="0" t="n">
        <f aca="false">BO251</f>
        <v>0</v>
      </c>
      <c r="H252" s="0" t="n">
        <f aca="false">BP251</f>
        <v>0</v>
      </c>
      <c r="I252" s="0" t="n">
        <f aca="false">BQ251</f>
        <v>0</v>
      </c>
      <c r="J252" s="0" t="n">
        <f aca="false">BR251</f>
        <v>0</v>
      </c>
      <c r="K252" s="0" t="n">
        <f aca="false">BS251</f>
        <v>0</v>
      </c>
      <c r="L252" s="0" t="n">
        <f aca="false">ROUND(B252*N(Debts!$D$5)/12,2)</f>
        <v>0</v>
      </c>
      <c r="M252" s="0" t="n">
        <f aca="false">ROUND(C252*N(Debts!$D$6)/12,2)</f>
        <v>0</v>
      </c>
      <c r="N252" s="0" t="n">
        <f aca="false">ROUND(D252*N(Debts!$D$7)/12,2)</f>
        <v>0</v>
      </c>
      <c r="O252" s="0" t="n">
        <f aca="false">ROUND(E252*N(Debts!$D$8)/12,2)</f>
        <v>0</v>
      </c>
      <c r="P252" s="0" t="n">
        <f aca="false">ROUND(F252*N(Debts!$D$9)/12,2)</f>
        <v>0</v>
      </c>
      <c r="Q252" s="0" t="n">
        <f aca="false">ROUND(G252*N(Debts!$D$10)/12,2)</f>
        <v>0</v>
      </c>
      <c r="R252" s="0" t="n">
        <f aca="false">ROUND(H252*N(Debts!$D$11)/12,2)</f>
        <v>0</v>
      </c>
      <c r="S252" s="0" t="n">
        <f aca="false">ROUND(I252*N(Debts!$D$12)/12,2)</f>
        <v>0</v>
      </c>
      <c r="T252" s="0" t="n">
        <f aca="false">ROUND(J252*N(Debts!$D$13)/12,2)</f>
        <v>0</v>
      </c>
      <c r="U252" s="0" t="n">
        <f aca="false">ROUND(K252*N(Debts!$D$14)/12,2)</f>
        <v>0</v>
      </c>
      <c r="V252" s="0" t="n">
        <f aca="false">B252+L252</f>
        <v>0</v>
      </c>
      <c r="W252" s="0" t="n">
        <f aca="false">C252+M252</f>
        <v>0</v>
      </c>
      <c r="X252" s="0" t="n">
        <f aca="false">D252+N252</f>
        <v>0</v>
      </c>
      <c r="Y252" s="0" t="n">
        <f aca="false">E252+O252</f>
        <v>0</v>
      </c>
      <c r="Z252" s="0" t="n">
        <f aca="false">F252+P252</f>
        <v>0</v>
      </c>
      <c r="AA252" s="0" t="n">
        <f aca="false">G252+Q252</f>
        <v>0</v>
      </c>
      <c r="AB252" s="0" t="n">
        <f aca="false">H252+R252</f>
        <v>0</v>
      </c>
      <c r="AC252" s="0" t="n">
        <f aca="false">I252+S252</f>
        <v>0</v>
      </c>
      <c r="AD252" s="0" t="n">
        <f aca="false">J252+T252</f>
        <v>0</v>
      </c>
      <c r="AE252" s="0" t="n">
        <f aca="false">K252+U252</f>
        <v>0</v>
      </c>
      <c r="AF252" s="0" t="n">
        <f aca="false">MIN(N(Debts!$E$5),V252)</f>
        <v>0</v>
      </c>
      <c r="AG252" s="0" t="n">
        <f aca="false">MIN(N(Debts!$E$6),W252)</f>
        <v>0</v>
      </c>
      <c r="AH252" s="0" t="n">
        <f aca="false">MIN(N(Debts!$E$7),X252)</f>
        <v>0</v>
      </c>
      <c r="AI252" s="0" t="n">
        <f aca="false">MIN(N(Debts!$E$8),Y252)</f>
        <v>0</v>
      </c>
      <c r="AJ252" s="0" t="n">
        <f aca="false">MIN(N(Debts!$E$9),Z252)</f>
        <v>0</v>
      </c>
      <c r="AK252" s="0" t="n">
        <f aca="false">MIN(N(Debts!$E$10),AA252)</f>
        <v>0</v>
      </c>
      <c r="AL252" s="0" t="n">
        <f aca="false">MIN(N(Debts!$E$11),AB252)</f>
        <v>0</v>
      </c>
      <c r="AM252" s="0" t="n">
        <f aca="false">MIN(N(Debts!$E$12),AC252)</f>
        <v>0</v>
      </c>
      <c r="AN252" s="0" t="n">
        <f aca="false">MIN(N(Debts!$E$13),AD252)</f>
        <v>0</v>
      </c>
      <c r="AO252" s="0" t="n">
        <f aca="false">MIN(N(Debts!$E$14),AE252)</f>
        <v>0</v>
      </c>
      <c r="AP252" s="0" t="n">
        <f aca="false">V252-AF252</f>
        <v>0</v>
      </c>
      <c r="AQ252" s="0" t="n">
        <f aca="false">W252-AG252</f>
        <v>0</v>
      </c>
      <c r="AR252" s="0" t="n">
        <f aca="false">X252-AH252</f>
        <v>0</v>
      </c>
      <c r="AS252" s="0" t="n">
        <f aca="false">Y252-AI252</f>
        <v>0</v>
      </c>
      <c r="AT252" s="0" t="n">
        <f aca="false">Z252-AJ252</f>
        <v>0</v>
      </c>
      <c r="AU252" s="0" t="n">
        <f aca="false">AA252-AK252</f>
        <v>0</v>
      </c>
      <c r="AV252" s="0" t="n">
        <f aca="false">AB252-AL252</f>
        <v>0</v>
      </c>
      <c r="AW252" s="0" t="n">
        <f aca="false">AC252-AM252</f>
        <v>0</v>
      </c>
      <c r="AX252" s="0" t="n">
        <f aca="false">AD252-AN252</f>
        <v>0</v>
      </c>
      <c r="AY252" s="0" t="n">
        <f aca="false">AE252-AO252</f>
        <v>0</v>
      </c>
      <c r="AZ252" s="0" t="n">
        <f aca="false">MAX(0,MIN(AP252,$BT252-SUMIF($AP$2:$AY$2,"&lt;"&amp;AP$2,$AP252:$AY252)))</f>
        <v>0</v>
      </c>
      <c r="BA252" s="0" t="n">
        <f aca="false">MAX(0,MIN(AQ252,$BT252-SUMIF($AP$2:$AY$2,"&lt;"&amp;AQ$2,$AP252:$AY252)))</f>
        <v>0</v>
      </c>
      <c r="BB252" s="0" t="n">
        <f aca="false">MAX(0,MIN(AR252,$BT252-SUMIF($AP$2:$AY$2,"&lt;"&amp;AR$2,$AP252:$AY252)))</f>
        <v>0</v>
      </c>
      <c r="BC252" s="0" t="n">
        <f aca="false">MAX(0,MIN(AS252,$BT252-SUMIF($AP$2:$AY$2,"&lt;"&amp;AS$2,$AP252:$AY252)))</f>
        <v>0</v>
      </c>
      <c r="BD252" s="0" t="n">
        <f aca="false">MAX(0,MIN(AT252,$BT252-SUMIF($AP$2:$AY$2,"&lt;"&amp;AT$2,$AP252:$AY252)))</f>
        <v>0</v>
      </c>
      <c r="BE252" s="0" t="n">
        <f aca="false">MAX(0,MIN(AU252,$BT252-SUMIF($AP$2:$AY$2,"&lt;"&amp;AU$2,$AP252:$AY252)))</f>
        <v>0</v>
      </c>
      <c r="BF252" s="0" t="n">
        <f aca="false">MAX(0,MIN(AV252,$BT252-SUMIF($AP$2:$AY$2,"&lt;"&amp;AV$2,$AP252:$AY252)))</f>
        <v>0</v>
      </c>
      <c r="BG252" s="0" t="n">
        <f aca="false">MAX(0,MIN(AW252,$BT252-SUMIF($AP$2:$AY$2,"&lt;"&amp;AW$2,$AP252:$AY252)))</f>
        <v>0</v>
      </c>
      <c r="BH252" s="0" t="n">
        <f aca="false">MAX(0,MIN(AX252,$BT252-SUMIF($AP$2:$AY$2,"&lt;"&amp;AX$2,$AP252:$AY252)))</f>
        <v>0</v>
      </c>
      <c r="BI252" s="0" t="n">
        <f aca="false">MAX(0,MIN(AY252,$BT252-SUMIF($AP$2:$AY$2,"&lt;"&amp;AY$2,$AP252:$AY252)))</f>
        <v>0</v>
      </c>
      <c r="BJ252" s="0" t="n">
        <f aca="false">ROUND(V252-AF252-AZ252,2)</f>
        <v>0</v>
      </c>
      <c r="BK252" s="0" t="n">
        <f aca="false">ROUND(W252-AG252-BA252,2)</f>
        <v>0</v>
      </c>
      <c r="BL252" s="0" t="n">
        <f aca="false">ROUND(X252-AH252-BB252,2)</f>
        <v>0</v>
      </c>
      <c r="BM252" s="0" t="n">
        <f aca="false">ROUND(Y252-AI252-BC252,2)</f>
        <v>0</v>
      </c>
      <c r="BN252" s="0" t="n">
        <f aca="false">ROUND(Z252-AJ252-BD252,2)</f>
        <v>0</v>
      </c>
      <c r="BO252" s="0" t="n">
        <f aca="false">ROUND(AA252-AK252-BE252,2)</f>
        <v>0</v>
      </c>
      <c r="BP252" s="0" t="n">
        <f aca="false">ROUND(AB252-AL252-BF252,2)</f>
        <v>0</v>
      </c>
      <c r="BQ252" s="0" t="n">
        <f aca="false">ROUND(AC252-AM252-BG252,2)</f>
        <v>0</v>
      </c>
      <c r="BR252" s="0" t="n">
        <f aca="false">ROUND(AD252-AN252-BH252,2)</f>
        <v>0</v>
      </c>
      <c r="BS252" s="0" t="n">
        <f aca="false">ROUND(AE252-AO252-BI252,2)</f>
        <v>0</v>
      </c>
      <c r="BT252" s="0" t="n">
        <f aca="false">MAX(0,Plan!$C$4-SUM(AF252:AO252))</f>
        <v>650</v>
      </c>
      <c r="BU252" s="0" t="n">
        <f aca="false">ROUND(SUM(BJ252:BS252),2)</f>
        <v>0</v>
      </c>
      <c r="BV252" s="0" t="n">
        <f aca="false">SUM(AF252:AO252)+SUM(AZ252:BI252)</f>
        <v>0</v>
      </c>
      <c r="BW252" s="0" t="n">
        <f aca="false">SUM(L252:U252)</f>
        <v>0</v>
      </c>
    </row>
    <row r="253" customFormat="false" ht="15" hidden="false" customHeight="false" outlineLevel="0" collapsed="false">
      <c r="A253" s="0" t="n">
        <v>248</v>
      </c>
      <c r="B253" s="0" t="n">
        <f aca="false">BJ252</f>
        <v>0</v>
      </c>
      <c r="C253" s="0" t="n">
        <f aca="false">BK252</f>
        <v>0</v>
      </c>
      <c r="D253" s="0" t="n">
        <f aca="false">BL252</f>
        <v>0</v>
      </c>
      <c r="E253" s="0" t="n">
        <f aca="false">BM252</f>
        <v>0</v>
      </c>
      <c r="F253" s="0" t="n">
        <f aca="false">BN252</f>
        <v>0</v>
      </c>
      <c r="G253" s="0" t="n">
        <f aca="false">BO252</f>
        <v>0</v>
      </c>
      <c r="H253" s="0" t="n">
        <f aca="false">BP252</f>
        <v>0</v>
      </c>
      <c r="I253" s="0" t="n">
        <f aca="false">BQ252</f>
        <v>0</v>
      </c>
      <c r="J253" s="0" t="n">
        <f aca="false">BR252</f>
        <v>0</v>
      </c>
      <c r="K253" s="0" t="n">
        <f aca="false">BS252</f>
        <v>0</v>
      </c>
      <c r="L253" s="0" t="n">
        <f aca="false">ROUND(B253*N(Debts!$D$5)/12,2)</f>
        <v>0</v>
      </c>
      <c r="M253" s="0" t="n">
        <f aca="false">ROUND(C253*N(Debts!$D$6)/12,2)</f>
        <v>0</v>
      </c>
      <c r="N253" s="0" t="n">
        <f aca="false">ROUND(D253*N(Debts!$D$7)/12,2)</f>
        <v>0</v>
      </c>
      <c r="O253" s="0" t="n">
        <f aca="false">ROUND(E253*N(Debts!$D$8)/12,2)</f>
        <v>0</v>
      </c>
      <c r="P253" s="0" t="n">
        <f aca="false">ROUND(F253*N(Debts!$D$9)/12,2)</f>
        <v>0</v>
      </c>
      <c r="Q253" s="0" t="n">
        <f aca="false">ROUND(G253*N(Debts!$D$10)/12,2)</f>
        <v>0</v>
      </c>
      <c r="R253" s="0" t="n">
        <f aca="false">ROUND(H253*N(Debts!$D$11)/12,2)</f>
        <v>0</v>
      </c>
      <c r="S253" s="0" t="n">
        <f aca="false">ROUND(I253*N(Debts!$D$12)/12,2)</f>
        <v>0</v>
      </c>
      <c r="T253" s="0" t="n">
        <f aca="false">ROUND(J253*N(Debts!$D$13)/12,2)</f>
        <v>0</v>
      </c>
      <c r="U253" s="0" t="n">
        <f aca="false">ROUND(K253*N(Debts!$D$14)/12,2)</f>
        <v>0</v>
      </c>
      <c r="V253" s="0" t="n">
        <f aca="false">B253+L253</f>
        <v>0</v>
      </c>
      <c r="W253" s="0" t="n">
        <f aca="false">C253+M253</f>
        <v>0</v>
      </c>
      <c r="X253" s="0" t="n">
        <f aca="false">D253+N253</f>
        <v>0</v>
      </c>
      <c r="Y253" s="0" t="n">
        <f aca="false">E253+O253</f>
        <v>0</v>
      </c>
      <c r="Z253" s="0" t="n">
        <f aca="false">F253+P253</f>
        <v>0</v>
      </c>
      <c r="AA253" s="0" t="n">
        <f aca="false">G253+Q253</f>
        <v>0</v>
      </c>
      <c r="AB253" s="0" t="n">
        <f aca="false">H253+R253</f>
        <v>0</v>
      </c>
      <c r="AC253" s="0" t="n">
        <f aca="false">I253+S253</f>
        <v>0</v>
      </c>
      <c r="AD253" s="0" t="n">
        <f aca="false">J253+T253</f>
        <v>0</v>
      </c>
      <c r="AE253" s="0" t="n">
        <f aca="false">K253+U253</f>
        <v>0</v>
      </c>
      <c r="AF253" s="0" t="n">
        <f aca="false">MIN(N(Debts!$E$5),V253)</f>
        <v>0</v>
      </c>
      <c r="AG253" s="0" t="n">
        <f aca="false">MIN(N(Debts!$E$6),W253)</f>
        <v>0</v>
      </c>
      <c r="AH253" s="0" t="n">
        <f aca="false">MIN(N(Debts!$E$7),X253)</f>
        <v>0</v>
      </c>
      <c r="AI253" s="0" t="n">
        <f aca="false">MIN(N(Debts!$E$8),Y253)</f>
        <v>0</v>
      </c>
      <c r="AJ253" s="0" t="n">
        <f aca="false">MIN(N(Debts!$E$9),Z253)</f>
        <v>0</v>
      </c>
      <c r="AK253" s="0" t="n">
        <f aca="false">MIN(N(Debts!$E$10),AA253)</f>
        <v>0</v>
      </c>
      <c r="AL253" s="0" t="n">
        <f aca="false">MIN(N(Debts!$E$11),AB253)</f>
        <v>0</v>
      </c>
      <c r="AM253" s="0" t="n">
        <f aca="false">MIN(N(Debts!$E$12),AC253)</f>
        <v>0</v>
      </c>
      <c r="AN253" s="0" t="n">
        <f aca="false">MIN(N(Debts!$E$13),AD253)</f>
        <v>0</v>
      </c>
      <c r="AO253" s="0" t="n">
        <f aca="false">MIN(N(Debts!$E$14),AE253)</f>
        <v>0</v>
      </c>
      <c r="AP253" s="0" t="n">
        <f aca="false">V253-AF253</f>
        <v>0</v>
      </c>
      <c r="AQ253" s="0" t="n">
        <f aca="false">W253-AG253</f>
        <v>0</v>
      </c>
      <c r="AR253" s="0" t="n">
        <f aca="false">X253-AH253</f>
        <v>0</v>
      </c>
      <c r="AS253" s="0" t="n">
        <f aca="false">Y253-AI253</f>
        <v>0</v>
      </c>
      <c r="AT253" s="0" t="n">
        <f aca="false">Z253-AJ253</f>
        <v>0</v>
      </c>
      <c r="AU253" s="0" t="n">
        <f aca="false">AA253-AK253</f>
        <v>0</v>
      </c>
      <c r="AV253" s="0" t="n">
        <f aca="false">AB253-AL253</f>
        <v>0</v>
      </c>
      <c r="AW253" s="0" t="n">
        <f aca="false">AC253-AM253</f>
        <v>0</v>
      </c>
      <c r="AX253" s="0" t="n">
        <f aca="false">AD253-AN253</f>
        <v>0</v>
      </c>
      <c r="AY253" s="0" t="n">
        <f aca="false">AE253-AO253</f>
        <v>0</v>
      </c>
      <c r="AZ253" s="0" t="n">
        <f aca="false">MAX(0,MIN(AP253,$BT253-SUMIF($AP$2:$AY$2,"&lt;"&amp;AP$2,$AP253:$AY253)))</f>
        <v>0</v>
      </c>
      <c r="BA253" s="0" t="n">
        <f aca="false">MAX(0,MIN(AQ253,$BT253-SUMIF($AP$2:$AY$2,"&lt;"&amp;AQ$2,$AP253:$AY253)))</f>
        <v>0</v>
      </c>
      <c r="BB253" s="0" t="n">
        <f aca="false">MAX(0,MIN(AR253,$BT253-SUMIF($AP$2:$AY$2,"&lt;"&amp;AR$2,$AP253:$AY253)))</f>
        <v>0</v>
      </c>
      <c r="BC253" s="0" t="n">
        <f aca="false">MAX(0,MIN(AS253,$BT253-SUMIF($AP$2:$AY$2,"&lt;"&amp;AS$2,$AP253:$AY253)))</f>
        <v>0</v>
      </c>
      <c r="BD253" s="0" t="n">
        <f aca="false">MAX(0,MIN(AT253,$BT253-SUMIF($AP$2:$AY$2,"&lt;"&amp;AT$2,$AP253:$AY253)))</f>
        <v>0</v>
      </c>
      <c r="BE253" s="0" t="n">
        <f aca="false">MAX(0,MIN(AU253,$BT253-SUMIF($AP$2:$AY$2,"&lt;"&amp;AU$2,$AP253:$AY253)))</f>
        <v>0</v>
      </c>
      <c r="BF253" s="0" t="n">
        <f aca="false">MAX(0,MIN(AV253,$BT253-SUMIF($AP$2:$AY$2,"&lt;"&amp;AV$2,$AP253:$AY253)))</f>
        <v>0</v>
      </c>
      <c r="BG253" s="0" t="n">
        <f aca="false">MAX(0,MIN(AW253,$BT253-SUMIF($AP$2:$AY$2,"&lt;"&amp;AW$2,$AP253:$AY253)))</f>
        <v>0</v>
      </c>
      <c r="BH253" s="0" t="n">
        <f aca="false">MAX(0,MIN(AX253,$BT253-SUMIF($AP$2:$AY$2,"&lt;"&amp;AX$2,$AP253:$AY253)))</f>
        <v>0</v>
      </c>
      <c r="BI253" s="0" t="n">
        <f aca="false">MAX(0,MIN(AY253,$BT253-SUMIF($AP$2:$AY$2,"&lt;"&amp;AY$2,$AP253:$AY253)))</f>
        <v>0</v>
      </c>
      <c r="BJ253" s="0" t="n">
        <f aca="false">ROUND(V253-AF253-AZ253,2)</f>
        <v>0</v>
      </c>
      <c r="BK253" s="0" t="n">
        <f aca="false">ROUND(W253-AG253-BA253,2)</f>
        <v>0</v>
      </c>
      <c r="BL253" s="0" t="n">
        <f aca="false">ROUND(X253-AH253-BB253,2)</f>
        <v>0</v>
      </c>
      <c r="BM253" s="0" t="n">
        <f aca="false">ROUND(Y253-AI253-BC253,2)</f>
        <v>0</v>
      </c>
      <c r="BN253" s="0" t="n">
        <f aca="false">ROUND(Z253-AJ253-BD253,2)</f>
        <v>0</v>
      </c>
      <c r="BO253" s="0" t="n">
        <f aca="false">ROUND(AA253-AK253-BE253,2)</f>
        <v>0</v>
      </c>
      <c r="BP253" s="0" t="n">
        <f aca="false">ROUND(AB253-AL253-BF253,2)</f>
        <v>0</v>
      </c>
      <c r="BQ253" s="0" t="n">
        <f aca="false">ROUND(AC253-AM253-BG253,2)</f>
        <v>0</v>
      </c>
      <c r="BR253" s="0" t="n">
        <f aca="false">ROUND(AD253-AN253-BH253,2)</f>
        <v>0</v>
      </c>
      <c r="BS253" s="0" t="n">
        <f aca="false">ROUND(AE253-AO253-BI253,2)</f>
        <v>0</v>
      </c>
      <c r="BT253" s="0" t="n">
        <f aca="false">MAX(0,Plan!$C$4-SUM(AF253:AO253))</f>
        <v>650</v>
      </c>
      <c r="BU253" s="0" t="n">
        <f aca="false">ROUND(SUM(BJ253:BS253),2)</f>
        <v>0</v>
      </c>
      <c r="BV253" s="0" t="n">
        <f aca="false">SUM(AF253:AO253)+SUM(AZ253:BI253)</f>
        <v>0</v>
      </c>
      <c r="BW253" s="0" t="n">
        <f aca="false">SUM(L253:U253)</f>
        <v>0</v>
      </c>
    </row>
    <row r="254" customFormat="false" ht="15" hidden="false" customHeight="false" outlineLevel="0" collapsed="false">
      <c r="A254" s="0" t="n">
        <v>249</v>
      </c>
      <c r="B254" s="0" t="n">
        <f aca="false">BJ253</f>
        <v>0</v>
      </c>
      <c r="C254" s="0" t="n">
        <f aca="false">BK253</f>
        <v>0</v>
      </c>
      <c r="D254" s="0" t="n">
        <f aca="false">BL253</f>
        <v>0</v>
      </c>
      <c r="E254" s="0" t="n">
        <f aca="false">BM253</f>
        <v>0</v>
      </c>
      <c r="F254" s="0" t="n">
        <f aca="false">BN253</f>
        <v>0</v>
      </c>
      <c r="G254" s="0" t="n">
        <f aca="false">BO253</f>
        <v>0</v>
      </c>
      <c r="H254" s="0" t="n">
        <f aca="false">BP253</f>
        <v>0</v>
      </c>
      <c r="I254" s="0" t="n">
        <f aca="false">BQ253</f>
        <v>0</v>
      </c>
      <c r="J254" s="0" t="n">
        <f aca="false">BR253</f>
        <v>0</v>
      </c>
      <c r="K254" s="0" t="n">
        <f aca="false">BS253</f>
        <v>0</v>
      </c>
      <c r="L254" s="0" t="n">
        <f aca="false">ROUND(B254*N(Debts!$D$5)/12,2)</f>
        <v>0</v>
      </c>
      <c r="M254" s="0" t="n">
        <f aca="false">ROUND(C254*N(Debts!$D$6)/12,2)</f>
        <v>0</v>
      </c>
      <c r="N254" s="0" t="n">
        <f aca="false">ROUND(D254*N(Debts!$D$7)/12,2)</f>
        <v>0</v>
      </c>
      <c r="O254" s="0" t="n">
        <f aca="false">ROUND(E254*N(Debts!$D$8)/12,2)</f>
        <v>0</v>
      </c>
      <c r="P254" s="0" t="n">
        <f aca="false">ROUND(F254*N(Debts!$D$9)/12,2)</f>
        <v>0</v>
      </c>
      <c r="Q254" s="0" t="n">
        <f aca="false">ROUND(G254*N(Debts!$D$10)/12,2)</f>
        <v>0</v>
      </c>
      <c r="R254" s="0" t="n">
        <f aca="false">ROUND(H254*N(Debts!$D$11)/12,2)</f>
        <v>0</v>
      </c>
      <c r="S254" s="0" t="n">
        <f aca="false">ROUND(I254*N(Debts!$D$12)/12,2)</f>
        <v>0</v>
      </c>
      <c r="T254" s="0" t="n">
        <f aca="false">ROUND(J254*N(Debts!$D$13)/12,2)</f>
        <v>0</v>
      </c>
      <c r="U254" s="0" t="n">
        <f aca="false">ROUND(K254*N(Debts!$D$14)/12,2)</f>
        <v>0</v>
      </c>
      <c r="V254" s="0" t="n">
        <f aca="false">B254+L254</f>
        <v>0</v>
      </c>
      <c r="W254" s="0" t="n">
        <f aca="false">C254+M254</f>
        <v>0</v>
      </c>
      <c r="X254" s="0" t="n">
        <f aca="false">D254+N254</f>
        <v>0</v>
      </c>
      <c r="Y254" s="0" t="n">
        <f aca="false">E254+O254</f>
        <v>0</v>
      </c>
      <c r="Z254" s="0" t="n">
        <f aca="false">F254+P254</f>
        <v>0</v>
      </c>
      <c r="AA254" s="0" t="n">
        <f aca="false">G254+Q254</f>
        <v>0</v>
      </c>
      <c r="AB254" s="0" t="n">
        <f aca="false">H254+R254</f>
        <v>0</v>
      </c>
      <c r="AC254" s="0" t="n">
        <f aca="false">I254+S254</f>
        <v>0</v>
      </c>
      <c r="AD254" s="0" t="n">
        <f aca="false">J254+T254</f>
        <v>0</v>
      </c>
      <c r="AE254" s="0" t="n">
        <f aca="false">K254+U254</f>
        <v>0</v>
      </c>
      <c r="AF254" s="0" t="n">
        <f aca="false">MIN(N(Debts!$E$5),V254)</f>
        <v>0</v>
      </c>
      <c r="AG254" s="0" t="n">
        <f aca="false">MIN(N(Debts!$E$6),W254)</f>
        <v>0</v>
      </c>
      <c r="AH254" s="0" t="n">
        <f aca="false">MIN(N(Debts!$E$7),X254)</f>
        <v>0</v>
      </c>
      <c r="AI254" s="0" t="n">
        <f aca="false">MIN(N(Debts!$E$8),Y254)</f>
        <v>0</v>
      </c>
      <c r="AJ254" s="0" t="n">
        <f aca="false">MIN(N(Debts!$E$9),Z254)</f>
        <v>0</v>
      </c>
      <c r="AK254" s="0" t="n">
        <f aca="false">MIN(N(Debts!$E$10),AA254)</f>
        <v>0</v>
      </c>
      <c r="AL254" s="0" t="n">
        <f aca="false">MIN(N(Debts!$E$11),AB254)</f>
        <v>0</v>
      </c>
      <c r="AM254" s="0" t="n">
        <f aca="false">MIN(N(Debts!$E$12),AC254)</f>
        <v>0</v>
      </c>
      <c r="AN254" s="0" t="n">
        <f aca="false">MIN(N(Debts!$E$13),AD254)</f>
        <v>0</v>
      </c>
      <c r="AO254" s="0" t="n">
        <f aca="false">MIN(N(Debts!$E$14),AE254)</f>
        <v>0</v>
      </c>
      <c r="AP254" s="0" t="n">
        <f aca="false">V254-AF254</f>
        <v>0</v>
      </c>
      <c r="AQ254" s="0" t="n">
        <f aca="false">W254-AG254</f>
        <v>0</v>
      </c>
      <c r="AR254" s="0" t="n">
        <f aca="false">X254-AH254</f>
        <v>0</v>
      </c>
      <c r="AS254" s="0" t="n">
        <f aca="false">Y254-AI254</f>
        <v>0</v>
      </c>
      <c r="AT254" s="0" t="n">
        <f aca="false">Z254-AJ254</f>
        <v>0</v>
      </c>
      <c r="AU254" s="0" t="n">
        <f aca="false">AA254-AK254</f>
        <v>0</v>
      </c>
      <c r="AV254" s="0" t="n">
        <f aca="false">AB254-AL254</f>
        <v>0</v>
      </c>
      <c r="AW254" s="0" t="n">
        <f aca="false">AC254-AM254</f>
        <v>0</v>
      </c>
      <c r="AX254" s="0" t="n">
        <f aca="false">AD254-AN254</f>
        <v>0</v>
      </c>
      <c r="AY254" s="0" t="n">
        <f aca="false">AE254-AO254</f>
        <v>0</v>
      </c>
      <c r="AZ254" s="0" t="n">
        <f aca="false">MAX(0,MIN(AP254,$BT254-SUMIF($AP$2:$AY$2,"&lt;"&amp;AP$2,$AP254:$AY254)))</f>
        <v>0</v>
      </c>
      <c r="BA254" s="0" t="n">
        <f aca="false">MAX(0,MIN(AQ254,$BT254-SUMIF($AP$2:$AY$2,"&lt;"&amp;AQ$2,$AP254:$AY254)))</f>
        <v>0</v>
      </c>
      <c r="BB254" s="0" t="n">
        <f aca="false">MAX(0,MIN(AR254,$BT254-SUMIF($AP$2:$AY$2,"&lt;"&amp;AR$2,$AP254:$AY254)))</f>
        <v>0</v>
      </c>
      <c r="BC254" s="0" t="n">
        <f aca="false">MAX(0,MIN(AS254,$BT254-SUMIF($AP$2:$AY$2,"&lt;"&amp;AS$2,$AP254:$AY254)))</f>
        <v>0</v>
      </c>
      <c r="BD254" s="0" t="n">
        <f aca="false">MAX(0,MIN(AT254,$BT254-SUMIF($AP$2:$AY$2,"&lt;"&amp;AT$2,$AP254:$AY254)))</f>
        <v>0</v>
      </c>
      <c r="BE254" s="0" t="n">
        <f aca="false">MAX(0,MIN(AU254,$BT254-SUMIF($AP$2:$AY$2,"&lt;"&amp;AU$2,$AP254:$AY254)))</f>
        <v>0</v>
      </c>
      <c r="BF254" s="0" t="n">
        <f aca="false">MAX(0,MIN(AV254,$BT254-SUMIF($AP$2:$AY$2,"&lt;"&amp;AV$2,$AP254:$AY254)))</f>
        <v>0</v>
      </c>
      <c r="BG254" s="0" t="n">
        <f aca="false">MAX(0,MIN(AW254,$BT254-SUMIF($AP$2:$AY$2,"&lt;"&amp;AW$2,$AP254:$AY254)))</f>
        <v>0</v>
      </c>
      <c r="BH254" s="0" t="n">
        <f aca="false">MAX(0,MIN(AX254,$BT254-SUMIF($AP$2:$AY$2,"&lt;"&amp;AX$2,$AP254:$AY254)))</f>
        <v>0</v>
      </c>
      <c r="BI254" s="0" t="n">
        <f aca="false">MAX(0,MIN(AY254,$BT254-SUMIF($AP$2:$AY$2,"&lt;"&amp;AY$2,$AP254:$AY254)))</f>
        <v>0</v>
      </c>
      <c r="BJ254" s="0" t="n">
        <f aca="false">ROUND(V254-AF254-AZ254,2)</f>
        <v>0</v>
      </c>
      <c r="BK254" s="0" t="n">
        <f aca="false">ROUND(W254-AG254-BA254,2)</f>
        <v>0</v>
      </c>
      <c r="BL254" s="0" t="n">
        <f aca="false">ROUND(X254-AH254-BB254,2)</f>
        <v>0</v>
      </c>
      <c r="BM254" s="0" t="n">
        <f aca="false">ROUND(Y254-AI254-BC254,2)</f>
        <v>0</v>
      </c>
      <c r="BN254" s="0" t="n">
        <f aca="false">ROUND(Z254-AJ254-BD254,2)</f>
        <v>0</v>
      </c>
      <c r="BO254" s="0" t="n">
        <f aca="false">ROUND(AA254-AK254-BE254,2)</f>
        <v>0</v>
      </c>
      <c r="BP254" s="0" t="n">
        <f aca="false">ROUND(AB254-AL254-BF254,2)</f>
        <v>0</v>
      </c>
      <c r="BQ254" s="0" t="n">
        <f aca="false">ROUND(AC254-AM254-BG254,2)</f>
        <v>0</v>
      </c>
      <c r="BR254" s="0" t="n">
        <f aca="false">ROUND(AD254-AN254-BH254,2)</f>
        <v>0</v>
      </c>
      <c r="BS254" s="0" t="n">
        <f aca="false">ROUND(AE254-AO254-BI254,2)</f>
        <v>0</v>
      </c>
      <c r="BT254" s="0" t="n">
        <f aca="false">MAX(0,Plan!$C$4-SUM(AF254:AO254))</f>
        <v>650</v>
      </c>
      <c r="BU254" s="0" t="n">
        <f aca="false">ROUND(SUM(BJ254:BS254),2)</f>
        <v>0</v>
      </c>
      <c r="BV254" s="0" t="n">
        <f aca="false">SUM(AF254:AO254)+SUM(AZ254:BI254)</f>
        <v>0</v>
      </c>
      <c r="BW254" s="0" t="n">
        <f aca="false">SUM(L254:U254)</f>
        <v>0</v>
      </c>
    </row>
    <row r="255" customFormat="false" ht="15" hidden="false" customHeight="false" outlineLevel="0" collapsed="false">
      <c r="A255" s="0" t="n">
        <v>250</v>
      </c>
      <c r="B255" s="0" t="n">
        <f aca="false">BJ254</f>
        <v>0</v>
      </c>
      <c r="C255" s="0" t="n">
        <f aca="false">BK254</f>
        <v>0</v>
      </c>
      <c r="D255" s="0" t="n">
        <f aca="false">BL254</f>
        <v>0</v>
      </c>
      <c r="E255" s="0" t="n">
        <f aca="false">BM254</f>
        <v>0</v>
      </c>
      <c r="F255" s="0" t="n">
        <f aca="false">BN254</f>
        <v>0</v>
      </c>
      <c r="G255" s="0" t="n">
        <f aca="false">BO254</f>
        <v>0</v>
      </c>
      <c r="H255" s="0" t="n">
        <f aca="false">BP254</f>
        <v>0</v>
      </c>
      <c r="I255" s="0" t="n">
        <f aca="false">BQ254</f>
        <v>0</v>
      </c>
      <c r="J255" s="0" t="n">
        <f aca="false">BR254</f>
        <v>0</v>
      </c>
      <c r="K255" s="0" t="n">
        <f aca="false">BS254</f>
        <v>0</v>
      </c>
      <c r="L255" s="0" t="n">
        <f aca="false">ROUND(B255*N(Debts!$D$5)/12,2)</f>
        <v>0</v>
      </c>
      <c r="M255" s="0" t="n">
        <f aca="false">ROUND(C255*N(Debts!$D$6)/12,2)</f>
        <v>0</v>
      </c>
      <c r="N255" s="0" t="n">
        <f aca="false">ROUND(D255*N(Debts!$D$7)/12,2)</f>
        <v>0</v>
      </c>
      <c r="O255" s="0" t="n">
        <f aca="false">ROUND(E255*N(Debts!$D$8)/12,2)</f>
        <v>0</v>
      </c>
      <c r="P255" s="0" t="n">
        <f aca="false">ROUND(F255*N(Debts!$D$9)/12,2)</f>
        <v>0</v>
      </c>
      <c r="Q255" s="0" t="n">
        <f aca="false">ROUND(G255*N(Debts!$D$10)/12,2)</f>
        <v>0</v>
      </c>
      <c r="R255" s="0" t="n">
        <f aca="false">ROUND(H255*N(Debts!$D$11)/12,2)</f>
        <v>0</v>
      </c>
      <c r="S255" s="0" t="n">
        <f aca="false">ROUND(I255*N(Debts!$D$12)/12,2)</f>
        <v>0</v>
      </c>
      <c r="T255" s="0" t="n">
        <f aca="false">ROUND(J255*N(Debts!$D$13)/12,2)</f>
        <v>0</v>
      </c>
      <c r="U255" s="0" t="n">
        <f aca="false">ROUND(K255*N(Debts!$D$14)/12,2)</f>
        <v>0</v>
      </c>
      <c r="V255" s="0" t="n">
        <f aca="false">B255+L255</f>
        <v>0</v>
      </c>
      <c r="W255" s="0" t="n">
        <f aca="false">C255+M255</f>
        <v>0</v>
      </c>
      <c r="X255" s="0" t="n">
        <f aca="false">D255+N255</f>
        <v>0</v>
      </c>
      <c r="Y255" s="0" t="n">
        <f aca="false">E255+O255</f>
        <v>0</v>
      </c>
      <c r="Z255" s="0" t="n">
        <f aca="false">F255+P255</f>
        <v>0</v>
      </c>
      <c r="AA255" s="0" t="n">
        <f aca="false">G255+Q255</f>
        <v>0</v>
      </c>
      <c r="AB255" s="0" t="n">
        <f aca="false">H255+R255</f>
        <v>0</v>
      </c>
      <c r="AC255" s="0" t="n">
        <f aca="false">I255+S255</f>
        <v>0</v>
      </c>
      <c r="AD255" s="0" t="n">
        <f aca="false">J255+T255</f>
        <v>0</v>
      </c>
      <c r="AE255" s="0" t="n">
        <f aca="false">K255+U255</f>
        <v>0</v>
      </c>
      <c r="AF255" s="0" t="n">
        <f aca="false">MIN(N(Debts!$E$5),V255)</f>
        <v>0</v>
      </c>
      <c r="AG255" s="0" t="n">
        <f aca="false">MIN(N(Debts!$E$6),W255)</f>
        <v>0</v>
      </c>
      <c r="AH255" s="0" t="n">
        <f aca="false">MIN(N(Debts!$E$7),X255)</f>
        <v>0</v>
      </c>
      <c r="AI255" s="0" t="n">
        <f aca="false">MIN(N(Debts!$E$8),Y255)</f>
        <v>0</v>
      </c>
      <c r="AJ255" s="0" t="n">
        <f aca="false">MIN(N(Debts!$E$9),Z255)</f>
        <v>0</v>
      </c>
      <c r="AK255" s="0" t="n">
        <f aca="false">MIN(N(Debts!$E$10),AA255)</f>
        <v>0</v>
      </c>
      <c r="AL255" s="0" t="n">
        <f aca="false">MIN(N(Debts!$E$11),AB255)</f>
        <v>0</v>
      </c>
      <c r="AM255" s="0" t="n">
        <f aca="false">MIN(N(Debts!$E$12),AC255)</f>
        <v>0</v>
      </c>
      <c r="AN255" s="0" t="n">
        <f aca="false">MIN(N(Debts!$E$13),AD255)</f>
        <v>0</v>
      </c>
      <c r="AO255" s="0" t="n">
        <f aca="false">MIN(N(Debts!$E$14),AE255)</f>
        <v>0</v>
      </c>
      <c r="AP255" s="0" t="n">
        <f aca="false">V255-AF255</f>
        <v>0</v>
      </c>
      <c r="AQ255" s="0" t="n">
        <f aca="false">W255-AG255</f>
        <v>0</v>
      </c>
      <c r="AR255" s="0" t="n">
        <f aca="false">X255-AH255</f>
        <v>0</v>
      </c>
      <c r="AS255" s="0" t="n">
        <f aca="false">Y255-AI255</f>
        <v>0</v>
      </c>
      <c r="AT255" s="0" t="n">
        <f aca="false">Z255-AJ255</f>
        <v>0</v>
      </c>
      <c r="AU255" s="0" t="n">
        <f aca="false">AA255-AK255</f>
        <v>0</v>
      </c>
      <c r="AV255" s="0" t="n">
        <f aca="false">AB255-AL255</f>
        <v>0</v>
      </c>
      <c r="AW255" s="0" t="n">
        <f aca="false">AC255-AM255</f>
        <v>0</v>
      </c>
      <c r="AX255" s="0" t="n">
        <f aca="false">AD255-AN255</f>
        <v>0</v>
      </c>
      <c r="AY255" s="0" t="n">
        <f aca="false">AE255-AO255</f>
        <v>0</v>
      </c>
      <c r="AZ255" s="0" t="n">
        <f aca="false">MAX(0,MIN(AP255,$BT255-SUMIF($AP$2:$AY$2,"&lt;"&amp;AP$2,$AP255:$AY255)))</f>
        <v>0</v>
      </c>
      <c r="BA255" s="0" t="n">
        <f aca="false">MAX(0,MIN(AQ255,$BT255-SUMIF($AP$2:$AY$2,"&lt;"&amp;AQ$2,$AP255:$AY255)))</f>
        <v>0</v>
      </c>
      <c r="BB255" s="0" t="n">
        <f aca="false">MAX(0,MIN(AR255,$BT255-SUMIF($AP$2:$AY$2,"&lt;"&amp;AR$2,$AP255:$AY255)))</f>
        <v>0</v>
      </c>
      <c r="BC255" s="0" t="n">
        <f aca="false">MAX(0,MIN(AS255,$BT255-SUMIF($AP$2:$AY$2,"&lt;"&amp;AS$2,$AP255:$AY255)))</f>
        <v>0</v>
      </c>
      <c r="BD255" s="0" t="n">
        <f aca="false">MAX(0,MIN(AT255,$BT255-SUMIF($AP$2:$AY$2,"&lt;"&amp;AT$2,$AP255:$AY255)))</f>
        <v>0</v>
      </c>
      <c r="BE255" s="0" t="n">
        <f aca="false">MAX(0,MIN(AU255,$BT255-SUMIF($AP$2:$AY$2,"&lt;"&amp;AU$2,$AP255:$AY255)))</f>
        <v>0</v>
      </c>
      <c r="BF255" s="0" t="n">
        <f aca="false">MAX(0,MIN(AV255,$BT255-SUMIF($AP$2:$AY$2,"&lt;"&amp;AV$2,$AP255:$AY255)))</f>
        <v>0</v>
      </c>
      <c r="BG255" s="0" t="n">
        <f aca="false">MAX(0,MIN(AW255,$BT255-SUMIF($AP$2:$AY$2,"&lt;"&amp;AW$2,$AP255:$AY255)))</f>
        <v>0</v>
      </c>
      <c r="BH255" s="0" t="n">
        <f aca="false">MAX(0,MIN(AX255,$BT255-SUMIF($AP$2:$AY$2,"&lt;"&amp;AX$2,$AP255:$AY255)))</f>
        <v>0</v>
      </c>
      <c r="BI255" s="0" t="n">
        <f aca="false">MAX(0,MIN(AY255,$BT255-SUMIF($AP$2:$AY$2,"&lt;"&amp;AY$2,$AP255:$AY255)))</f>
        <v>0</v>
      </c>
      <c r="BJ255" s="0" t="n">
        <f aca="false">ROUND(V255-AF255-AZ255,2)</f>
        <v>0</v>
      </c>
      <c r="BK255" s="0" t="n">
        <f aca="false">ROUND(W255-AG255-BA255,2)</f>
        <v>0</v>
      </c>
      <c r="BL255" s="0" t="n">
        <f aca="false">ROUND(X255-AH255-BB255,2)</f>
        <v>0</v>
      </c>
      <c r="BM255" s="0" t="n">
        <f aca="false">ROUND(Y255-AI255-BC255,2)</f>
        <v>0</v>
      </c>
      <c r="BN255" s="0" t="n">
        <f aca="false">ROUND(Z255-AJ255-BD255,2)</f>
        <v>0</v>
      </c>
      <c r="BO255" s="0" t="n">
        <f aca="false">ROUND(AA255-AK255-BE255,2)</f>
        <v>0</v>
      </c>
      <c r="BP255" s="0" t="n">
        <f aca="false">ROUND(AB255-AL255-BF255,2)</f>
        <v>0</v>
      </c>
      <c r="BQ255" s="0" t="n">
        <f aca="false">ROUND(AC255-AM255-BG255,2)</f>
        <v>0</v>
      </c>
      <c r="BR255" s="0" t="n">
        <f aca="false">ROUND(AD255-AN255-BH255,2)</f>
        <v>0</v>
      </c>
      <c r="BS255" s="0" t="n">
        <f aca="false">ROUND(AE255-AO255-BI255,2)</f>
        <v>0</v>
      </c>
      <c r="BT255" s="0" t="n">
        <f aca="false">MAX(0,Plan!$C$4-SUM(AF255:AO255))</f>
        <v>650</v>
      </c>
      <c r="BU255" s="0" t="n">
        <f aca="false">ROUND(SUM(BJ255:BS255),2)</f>
        <v>0</v>
      </c>
      <c r="BV255" s="0" t="n">
        <f aca="false">SUM(AF255:AO255)+SUM(AZ255:BI255)</f>
        <v>0</v>
      </c>
      <c r="BW255" s="0" t="n">
        <f aca="false">SUM(L255:U255)</f>
        <v>0</v>
      </c>
    </row>
    <row r="256" customFormat="false" ht="15" hidden="false" customHeight="false" outlineLevel="0" collapsed="false">
      <c r="A256" s="0" t="n">
        <v>251</v>
      </c>
      <c r="B256" s="0" t="n">
        <f aca="false">BJ255</f>
        <v>0</v>
      </c>
      <c r="C256" s="0" t="n">
        <f aca="false">BK255</f>
        <v>0</v>
      </c>
      <c r="D256" s="0" t="n">
        <f aca="false">BL255</f>
        <v>0</v>
      </c>
      <c r="E256" s="0" t="n">
        <f aca="false">BM255</f>
        <v>0</v>
      </c>
      <c r="F256" s="0" t="n">
        <f aca="false">BN255</f>
        <v>0</v>
      </c>
      <c r="G256" s="0" t="n">
        <f aca="false">BO255</f>
        <v>0</v>
      </c>
      <c r="H256" s="0" t="n">
        <f aca="false">BP255</f>
        <v>0</v>
      </c>
      <c r="I256" s="0" t="n">
        <f aca="false">BQ255</f>
        <v>0</v>
      </c>
      <c r="J256" s="0" t="n">
        <f aca="false">BR255</f>
        <v>0</v>
      </c>
      <c r="K256" s="0" t="n">
        <f aca="false">BS255</f>
        <v>0</v>
      </c>
      <c r="L256" s="0" t="n">
        <f aca="false">ROUND(B256*N(Debts!$D$5)/12,2)</f>
        <v>0</v>
      </c>
      <c r="M256" s="0" t="n">
        <f aca="false">ROUND(C256*N(Debts!$D$6)/12,2)</f>
        <v>0</v>
      </c>
      <c r="N256" s="0" t="n">
        <f aca="false">ROUND(D256*N(Debts!$D$7)/12,2)</f>
        <v>0</v>
      </c>
      <c r="O256" s="0" t="n">
        <f aca="false">ROUND(E256*N(Debts!$D$8)/12,2)</f>
        <v>0</v>
      </c>
      <c r="P256" s="0" t="n">
        <f aca="false">ROUND(F256*N(Debts!$D$9)/12,2)</f>
        <v>0</v>
      </c>
      <c r="Q256" s="0" t="n">
        <f aca="false">ROUND(G256*N(Debts!$D$10)/12,2)</f>
        <v>0</v>
      </c>
      <c r="R256" s="0" t="n">
        <f aca="false">ROUND(H256*N(Debts!$D$11)/12,2)</f>
        <v>0</v>
      </c>
      <c r="S256" s="0" t="n">
        <f aca="false">ROUND(I256*N(Debts!$D$12)/12,2)</f>
        <v>0</v>
      </c>
      <c r="T256" s="0" t="n">
        <f aca="false">ROUND(J256*N(Debts!$D$13)/12,2)</f>
        <v>0</v>
      </c>
      <c r="U256" s="0" t="n">
        <f aca="false">ROUND(K256*N(Debts!$D$14)/12,2)</f>
        <v>0</v>
      </c>
      <c r="V256" s="0" t="n">
        <f aca="false">B256+L256</f>
        <v>0</v>
      </c>
      <c r="W256" s="0" t="n">
        <f aca="false">C256+M256</f>
        <v>0</v>
      </c>
      <c r="X256" s="0" t="n">
        <f aca="false">D256+N256</f>
        <v>0</v>
      </c>
      <c r="Y256" s="0" t="n">
        <f aca="false">E256+O256</f>
        <v>0</v>
      </c>
      <c r="Z256" s="0" t="n">
        <f aca="false">F256+P256</f>
        <v>0</v>
      </c>
      <c r="AA256" s="0" t="n">
        <f aca="false">G256+Q256</f>
        <v>0</v>
      </c>
      <c r="AB256" s="0" t="n">
        <f aca="false">H256+R256</f>
        <v>0</v>
      </c>
      <c r="AC256" s="0" t="n">
        <f aca="false">I256+S256</f>
        <v>0</v>
      </c>
      <c r="AD256" s="0" t="n">
        <f aca="false">J256+T256</f>
        <v>0</v>
      </c>
      <c r="AE256" s="0" t="n">
        <f aca="false">K256+U256</f>
        <v>0</v>
      </c>
      <c r="AF256" s="0" t="n">
        <f aca="false">MIN(N(Debts!$E$5),V256)</f>
        <v>0</v>
      </c>
      <c r="AG256" s="0" t="n">
        <f aca="false">MIN(N(Debts!$E$6),W256)</f>
        <v>0</v>
      </c>
      <c r="AH256" s="0" t="n">
        <f aca="false">MIN(N(Debts!$E$7),X256)</f>
        <v>0</v>
      </c>
      <c r="AI256" s="0" t="n">
        <f aca="false">MIN(N(Debts!$E$8),Y256)</f>
        <v>0</v>
      </c>
      <c r="AJ256" s="0" t="n">
        <f aca="false">MIN(N(Debts!$E$9),Z256)</f>
        <v>0</v>
      </c>
      <c r="AK256" s="0" t="n">
        <f aca="false">MIN(N(Debts!$E$10),AA256)</f>
        <v>0</v>
      </c>
      <c r="AL256" s="0" t="n">
        <f aca="false">MIN(N(Debts!$E$11),AB256)</f>
        <v>0</v>
      </c>
      <c r="AM256" s="0" t="n">
        <f aca="false">MIN(N(Debts!$E$12),AC256)</f>
        <v>0</v>
      </c>
      <c r="AN256" s="0" t="n">
        <f aca="false">MIN(N(Debts!$E$13),AD256)</f>
        <v>0</v>
      </c>
      <c r="AO256" s="0" t="n">
        <f aca="false">MIN(N(Debts!$E$14),AE256)</f>
        <v>0</v>
      </c>
      <c r="AP256" s="0" t="n">
        <f aca="false">V256-AF256</f>
        <v>0</v>
      </c>
      <c r="AQ256" s="0" t="n">
        <f aca="false">W256-AG256</f>
        <v>0</v>
      </c>
      <c r="AR256" s="0" t="n">
        <f aca="false">X256-AH256</f>
        <v>0</v>
      </c>
      <c r="AS256" s="0" t="n">
        <f aca="false">Y256-AI256</f>
        <v>0</v>
      </c>
      <c r="AT256" s="0" t="n">
        <f aca="false">Z256-AJ256</f>
        <v>0</v>
      </c>
      <c r="AU256" s="0" t="n">
        <f aca="false">AA256-AK256</f>
        <v>0</v>
      </c>
      <c r="AV256" s="0" t="n">
        <f aca="false">AB256-AL256</f>
        <v>0</v>
      </c>
      <c r="AW256" s="0" t="n">
        <f aca="false">AC256-AM256</f>
        <v>0</v>
      </c>
      <c r="AX256" s="0" t="n">
        <f aca="false">AD256-AN256</f>
        <v>0</v>
      </c>
      <c r="AY256" s="0" t="n">
        <f aca="false">AE256-AO256</f>
        <v>0</v>
      </c>
      <c r="AZ256" s="0" t="n">
        <f aca="false">MAX(0,MIN(AP256,$BT256-SUMIF($AP$2:$AY$2,"&lt;"&amp;AP$2,$AP256:$AY256)))</f>
        <v>0</v>
      </c>
      <c r="BA256" s="0" t="n">
        <f aca="false">MAX(0,MIN(AQ256,$BT256-SUMIF($AP$2:$AY$2,"&lt;"&amp;AQ$2,$AP256:$AY256)))</f>
        <v>0</v>
      </c>
      <c r="BB256" s="0" t="n">
        <f aca="false">MAX(0,MIN(AR256,$BT256-SUMIF($AP$2:$AY$2,"&lt;"&amp;AR$2,$AP256:$AY256)))</f>
        <v>0</v>
      </c>
      <c r="BC256" s="0" t="n">
        <f aca="false">MAX(0,MIN(AS256,$BT256-SUMIF($AP$2:$AY$2,"&lt;"&amp;AS$2,$AP256:$AY256)))</f>
        <v>0</v>
      </c>
      <c r="BD256" s="0" t="n">
        <f aca="false">MAX(0,MIN(AT256,$BT256-SUMIF($AP$2:$AY$2,"&lt;"&amp;AT$2,$AP256:$AY256)))</f>
        <v>0</v>
      </c>
      <c r="BE256" s="0" t="n">
        <f aca="false">MAX(0,MIN(AU256,$BT256-SUMIF($AP$2:$AY$2,"&lt;"&amp;AU$2,$AP256:$AY256)))</f>
        <v>0</v>
      </c>
      <c r="BF256" s="0" t="n">
        <f aca="false">MAX(0,MIN(AV256,$BT256-SUMIF($AP$2:$AY$2,"&lt;"&amp;AV$2,$AP256:$AY256)))</f>
        <v>0</v>
      </c>
      <c r="BG256" s="0" t="n">
        <f aca="false">MAX(0,MIN(AW256,$BT256-SUMIF($AP$2:$AY$2,"&lt;"&amp;AW$2,$AP256:$AY256)))</f>
        <v>0</v>
      </c>
      <c r="BH256" s="0" t="n">
        <f aca="false">MAX(0,MIN(AX256,$BT256-SUMIF($AP$2:$AY$2,"&lt;"&amp;AX$2,$AP256:$AY256)))</f>
        <v>0</v>
      </c>
      <c r="BI256" s="0" t="n">
        <f aca="false">MAX(0,MIN(AY256,$BT256-SUMIF($AP$2:$AY$2,"&lt;"&amp;AY$2,$AP256:$AY256)))</f>
        <v>0</v>
      </c>
      <c r="BJ256" s="0" t="n">
        <f aca="false">ROUND(V256-AF256-AZ256,2)</f>
        <v>0</v>
      </c>
      <c r="BK256" s="0" t="n">
        <f aca="false">ROUND(W256-AG256-BA256,2)</f>
        <v>0</v>
      </c>
      <c r="BL256" s="0" t="n">
        <f aca="false">ROUND(X256-AH256-BB256,2)</f>
        <v>0</v>
      </c>
      <c r="BM256" s="0" t="n">
        <f aca="false">ROUND(Y256-AI256-BC256,2)</f>
        <v>0</v>
      </c>
      <c r="BN256" s="0" t="n">
        <f aca="false">ROUND(Z256-AJ256-BD256,2)</f>
        <v>0</v>
      </c>
      <c r="BO256" s="0" t="n">
        <f aca="false">ROUND(AA256-AK256-BE256,2)</f>
        <v>0</v>
      </c>
      <c r="BP256" s="0" t="n">
        <f aca="false">ROUND(AB256-AL256-BF256,2)</f>
        <v>0</v>
      </c>
      <c r="BQ256" s="0" t="n">
        <f aca="false">ROUND(AC256-AM256-BG256,2)</f>
        <v>0</v>
      </c>
      <c r="BR256" s="0" t="n">
        <f aca="false">ROUND(AD256-AN256-BH256,2)</f>
        <v>0</v>
      </c>
      <c r="BS256" s="0" t="n">
        <f aca="false">ROUND(AE256-AO256-BI256,2)</f>
        <v>0</v>
      </c>
      <c r="BT256" s="0" t="n">
        <f aca="false">MAX(0,Plan!$C$4-SUM(AF256:AO256))</f>
        <v>650</v>
      </c>
      <c r="BU256" s="0" t="n">
        <f aca="false">ROUND(SUM(BJ256:BS256),2)</f>
        <v>0</v>
      </c>
      <c r="BV256" s="0" t="n">
        <f aca="false">SUM(AF256:AO256)+SUM(AZ256:BI256)</f>
        <v>0</v>
      </c>
      <c r="BW256" s="0" t="n">
        <f aca="false">SUM(L256:U256)</f>
        <v>0</v>
      </c>
    </row>
    <row r="257" customFormat="false" ht="15" hidden="false" customHeight="false" outlineLevel="0" collapsed="false">
      <c r="A257" s="0" t="n">
        <v>252</v>
      </c>
      <c r="B257" s="0" t="n">
        <f aca="false">BJ256</f>
        <v>0</v>
      </c>
      <c r="C257" s="0" t="n">
        <f aca="false">BK256</f>
        <v>0</v>
      </c>
      <c r="D257" s="0" t="n">
        <f aca="false">BL256</f>
        <v>0</v>
      </c>
      <c r="E257" s="0" t="n">
        <f aca="false">BM256</f>
        <v>0</v>
      </c>
      <c r="F257" s="0" t="n">
        <f aca="false">BN256</f>
        <v>0</v>
      </c>
      <c r="G257" s="0" t="n">
        <f aca="false">BO256</f>
        <v>0</v>
      </c>
      <c r="H257" s="0" t="n">
        <f aca="false">BP256</f>
        <v>0</v>
      </c>
      <c r="I257" s="0" t="n">
        <f aca="false">BQ256</f>
        <v>0</v>
      </c>
      <c r="J257" s="0" t="n">
        <f aca="false">BR256</f>
        <v>0</v>
      </c>
      <c r="K257" s="0" t="n">
        <f aca="false">BS256</f>
        <v>0</v>
      </c>
      <c r="L257" s="0" t="n">
        <f aca="false">ROUND(B257*N(Debts!$D$5)/12,2)</f>
        <v>0</v>
      </c>
      <c r="M257" s="0" t="n">
        <f aca="false">ROUND(C257*N(Debts!$D$6)/12,2)</f>
        <v>0</v>
      </c>
      <c r="N257" s="0" t="n">
        <f aca="false">ROUND(D257*N(Debts!$D$7)/12,2)</f>
        <v>0</v>
      </c>
      <c r="O257" s="0" t="n">
        <f aca="false">ROUND(E257*N(Debts!$D$8)/12,2)</f>
        <v>0</v>
      </c>
      <c r="P257" s="0" t="n">
        <f aca="false">ROUND(F257*N(Debts!$D$9)/12,2)</f>
        <v>0</v>
      </c>
      <c r="Q257" s="0" t="n">
        <f aca="false">ROUND(G257*N(Debts!$D$10)/12,2)</f>
        <v>0</v>
      </c>
      <c r="R257" s="0" t="n">
        <f aca="false">ROUND(H257*N(Debts!$D$11)/12,2)</f>
        <v>0</v>
      </c>
      <c r="S257" s="0" t="n">
        <f aca="false">ROUND(I257*N(Debts!$D$12)/12,2)</f>
        <v>0</v>
      </c>
      <c r="T257" s="0" t="n">
        <f aca="false">ROUND(J257*N(Debts!$D$13)/12,2)</f>
        <v>0</v>
      </c>
      <c r="U257" s="0" t="n">
        <f aca="false">ROUND(K257*N(Debts!$D$14)/12,2)</f>
        <v>0</v>
      </c>
      <c r="V257" s="0" t="n">
        <f aca="false">B257+L257</f>
        <v>0</v>
      </c>
      <c r="W257" s="0" t="n">
        <f aca="false">C257+M257</f>
        <v>0</v>
      </c>
      <c r="X257" s="0" t="n">
        <f aca="false">D257+N257</f>
        <v>0</v>
      </c>
      <c r="Y257" s="0" t="n">
        <f aca="false">E257+O257</f>
        <v>0</v>
      </c>
      <c r="Z257" s="0" t="n">
        <f aca="false">F257+P257</f>
        <v>0</v>
      </c>
      <c r="AA257" s="0" t="n">
        <f aca="false">G257+Q257</f>
        <v>0</v>
      </c>
      <c r="AB257" s="0" t="n">
        <f aca="false">H257+R257</f>
        <v>0</v>
      </c>
      <c r="AC257" s="0" t="n">
        <f aca="false">I257+S257</f>
        <v>0</v>
      </c>
      <c r="AD257" s="0" t="n">
        <f aca="false">J257+T257</f>
        <v>0</v>
      </c>
      <c r="AE257" s="0" t="n">
        <f aca="false">K257+U257</f>
        <v>0</v>
      </c>
      <c r="AF257" s="0" t="n">
        <f aca="false">MIN(N(Debts!$E$5),V257)</f>
        <v>0</v>
      </c>
      <c r="AG257" s="0" t="n">
        <f aca="false">MIN(N(Debts!$E$6),W257)</f>
        <v>0</v>
      </c>
      <c r="AH257" s="0" t="n">
        <f aca="false">MIN(N(Debts!$E$7),X257)</f>
        <v>0</v>
      </c>
      <c r="AI257" s="0" t="n">
        <f aca="false">MIN(N(Debts!$E$8),Y257)</f>
        <v>0</v>
      </c>
      <c r="AJ257" s="0" t="n">
        <f aca="false">MIN(N(Debts!$E$9),Z257)</f>
        <v>0</v>
      </c>
      <c r="AK257" s="0" t="n">
        <f aca="false">MIN(N(Debts!$E$10),AA257)</f>
        <v>0</v>
      </c>
      <c r="AL257" s="0" t="n">
        <f aca="false">MIN(N(Debts!$E$11),AB257)</f>
        <v>0</v>
      </c>
      <c r="AM257" s="0" t="n">
        <f aca="false">MIN(N(Debts!$E$12),AC257)</f>
        <v>0</v>
      </c>
      <c r="AN257" s="0" t="n">
        <f aca="false">MIN(N(Debts!$E$13),AD257)</f>
        <v>0</v>
      </c>
      <c r="AO257" s="0" t="n">
        <f aca="false">MIN(N(Debts!$E$14),AE257)</f>
        <v>0</v>
      </c>
      <c r="AP257" s="0" t="n">
        <f aca="false">V257-AF257</f>
        <v>0</v>
      </c>
      <c r="AQ257" s="0" t="n">
        <f aca="false">W257-AG257</f>
        <v>0</v>
      </c>
      <c r="AR257" s="0" t="n">
        <f aca="false">X257-AH257</f>
        <v>0</v>
      </c>
      <c r="AS257" s="0" t="n">
        <f aca="false">Y257-AI257</f>
        <v>0</v>
      </c>
      <c r="AT257" s="0" t="n">
        <f aca="false">Z257-AJ257</f>
        <v>0</v>
      </c>
      <c r="AU257" s="0" t="n">
        <f aca="false">AA257-AK257</f>
        <v>0</v>
      </c>
      <c r="AV257" s="0" t="n">
        <f aca="false">AB257-AL257</f>
        <v>0</v>
      </c>
      <c r="AW257" s="0" t="n">
        <f aca="false">AC257-AM257</f>
        <v>0</v>
      </c>
      <c r="AX257" s="0" t="n">
        <f aca="false">AD257-AN257</f>
        <v>0</v>
      </c>
      <c r="AY257" s="0" t="n">
        <f aca="false">AE257-AO257</f>
        <v>0</v>
      </c>
      <c r="AZ257" s="0" t="n">
        <f aca="false">MAX(0,MIN(AP257,$BT257-SUMIF($AP$2:$AY$2,"&lt;"&amp;AP$2,$AP257:$AY257)))</f>
        <v>0</v>
      </c>
      <c r="BA257" s="0" t="n">
        <f aca="false">MAX(0,MIN(AQ257,$BT257-SUMIF($AP$2:$AY$2,"&lt;"&amp;AQ$2,$AP257:$AY257)))</f>
        <v>0</v>
      </c>
      <c r="BB257" s="0" t="n">
        <f aca="false">MAX(0,MIN(AR257,$BT257-SUMIF($AP$2:$AY$2,"&lt;"&amp;AR$2,$AP257:$AY257)))</f>
        <v>0</v>
      </c>
      <c r="BC257" s="0" t="n">
        <f aca="false">MAX(0,MIN(AS257,$BT257-SUMIF($AP$2:$AY$2,"&lt;"&amp;AS$2,$AP257:$AY257)))</f>
        <v>0</v>
      </c>
      <c r="BD257" s="0" t="n">
        <f aca="false">MAX(0,MIN(AT257,$BT257-SUMIF($AP$2:$AY$2,"&lt;"&amp;AT$2,$AP257:$AY257)))</f>
        <v>0</v>
      </c>
      <c r="BE257" s="0" t="n">
        <f aca="false">MAX(0,MIN(AU257,$BT257-SUMIF($AP$2:$AY$2,"&lt;"&amp;AU$2,$AP257:$AY257)))</f>
        <v>0</v>
      </c>
      <c r="BF257" s="0" t="n">
        <f aca="false">MAX(0,MIN(AV257,$BT257-SUMIF($AP$2:$AY$2,"&lt;"&amp;AV$2,$AP257:$AY257)))</f>
        <v>0</v>
      </c>
      <c r="BG257" s="0" t="n">
        <f aca="false">MAX(0,MIN(AW257,$BT257-SUMIF($AP$2:$AY$2,"&lt;"&amp;AW$2,$AP257:$AY257)))</f>
        <v>0</v>
      </c>
      <c r="BH257" s="0" t="n">
        <f aca="false">MAX(0,MIN(AX257,$BT257-SUMIF($AP$2:$AY$2,"&lt;"&amp;AX$2,$AP257:$AY257)))</f>
        <v>0</v>
      </c>
      <c r="BI257" s="0" t="n">
        <f aca="false">MAX(0,MIN(AY257,$BT257-SUMIF($AP$2:$AY$2,"&lt;"&amp;AY$2,$AP257:$AY257)))</f>
        <v>0</v>
      </c>
      <c r="BJ257" s="0" t="n">
        <f aca="false">ROUND(V257-AF257-AZ257,2)</f>
        <v>0</v>
      </c>
      <c r="BK257" s="0" t="n">
        <f aca="false">ROUND(W257-AG257-BA257,2)</f>
        <v>0</v>
      </c>
      <c r="BL257" s="0" t="n">
        <f aca="false">ROUND(X257-AH257-BB257,2)</f>
        <v>0</v>
      </c>
      <c r="BM257" s="0" t="n">
        <f aca="false">ROUND(Y257-AI257-BC257,2)</f>
        <v>0</v>
      </c>
      <c r="BN257" s="0" t="n">
        <f aca="false">ROUND(Z257-AJ257-BD257,2)</f>
        <v>0</v>
      </c>
      <c r="BO257" s="0" t="n">
        <f aca="false">ROUND(AA257-AK257-BE257,2)</f>
        <v>0</v>
      </c>
      <c r="BP257" s="0" t="n">
        <f aca="false">ROUND(AB257-AL257-BF257,2)</f>
        <v>0</v>
      </c>
      <c r="BQ257" s="0" t="n">
        <f aca="false">ROUND(AC257-AM257-BG257,2)</f>
        <v>0</v>
      </c>
      <c r="BR257" s="0" t="n">
        <f aca="false">ROUND(AD257-AN257-BH257,2)</f>
        <v>0</v>
      </c>
      <c r="BS257" s="0" t="n">
        <f aca="false">ROUND(AE257-AO257-BI257,2)</f>
        <v>0</v>
      </c>
      <c r="BT257" s="0" t="n">
        <f aca="false">MAX(0,Plan!$C$4-SUM(AF257:AO257))</f>
        <v>650</v>
      </c>
      <c r="BU257" s="0" t="n">
        <f aca="false">ROUND(SUM(BJ257:BS257),2)</f>
        <v>0</v>
      </c>
      <c r="BV257" s="0" t="n">
        <f aca="false">SUM(AF257:AO257)+SUM(AZ257:BI257)</f>
        <v>0</v>
      </c>
      <c r="BW257" s="0" t="n">
        <f aca="false">SUM(L257:U257)</f>
        <v>0</v>
      </c>
    </row>
    <row r="258" customFormat="false" ht="15" hidden="false" customHeight="false" outlineLevel="0" collapsed="false">
      <c r="A258" s="0" t="n">
        <v>253</v>
      </c>
      <c r="B258" s="0" t="n">
        <f aca="false">BJ257</f>
        <v>0</v>
      </c>
      <c r="C258" s="0" t="n">
        <f aca="false">BK257</f>
        <v>0</v>
      </c>
      <c r="D258" s="0" t="n">
        <f aca="false">BL257</f>
        <v>0</v>
      </c>
      <c r="E258" s="0" t="n">
        <f aca="false">BM257</f>
        <v>0</v>
      </c>
      <c r="F258" s="0" t="n">
        <f aca="false">BN257</f>
        <v>0</v>
      </c>
      <c r="G258" s="0" t="n">
        <f aca="false">BO257</f>
        <v>0</v>
      </c>
      <c r="H258" s="0" t="n">
        <f aca="false">BP257</f>
        <v>0</v>
      </c>
      <c r="I258" s="0" t="n">
        <f aca="false">BQ257</f>
        <v>0</v>
      </c>
      <c r="J258" s="0" t="n">
        <f aca="false">BR257</f>
        <v>0</v>
      </c>
      <c r="K258" s="0" t="n">
        <f aca="false">BS257</f>
        <v>0</v>
      </c>
      <c r="L258" s="0" t="n">
        <f aca="false">ROUND(B258*N(Debts!$D$5)/12,2)</f>
        <v>0</v>
      </c>
      <c r="M258" s="0" t="n">
        <f aca="false">ROUND(C258*N(Debts!$D$6)/12,2)</f>
        <v>0</v>
      </c>
      <c r="N258" s="0" t="n">
        <f aca="false">ROUND(D258*N(Debts!$D$7)/12,2)</f>
        <v>0</v>
      </c>
      <c r="O258" s="0" t="n">
        <f aca="false">ROUND(E258*N(Debts!$D$8)/12,2)</f>
        <v>0</v>
      </c>
      <c r="P258" s="0" t="n">
        <f aca="false">ROUND(F258*N(Debts!$D$9)/12,2)</f>
        <v>0</v>
      </c>
      <c r="Q258" s="0" t="n">
        <f aca="false">ROUND(G258*N(Debts!$D$10)/12,2)</f>
        <v>0</v>
      </c>
      <c r="R258" s="0" t="n">
        <f aca="false">ROUND(H258*N(Debts!$D$11)/12,2)</f>
        <v>0</v>
      </c>
      <c r="S258" s="0" t="n">
        <f aca="false">ROUND(I258*N(Debts!$D$12)/12,2)</f>
        <v>0</v>
      </c>
      <c r="T258" s="0" t="n">
        <f aca="false">ROUND(J258*N(Debts!$D$13)/12,2)</f>
        <v>0</v>
      </c>
      <c r="U258" s="0" t="n">
        <f aca="false">ROUND(K258*N(Debts!$D$14)/12,2)</f>
        <v>0</v>
      </c>
      <c r="V258" s="0" t="n">
        <f aca="false">B258+L258</f>
        <v>0</v>
      </c>
      <c r="W258" s="0" t="n">
        <f aca="false">C258+M258</f>
        <v>0</v>
      </c>
      <c r="X258" s="0" t="n">
        <f aca="false">D258+N258</f>
        <v>0</v>
      </c>
      <c r="Y258" s="0" t="n">
        <f aca="false">E258+O258</f>
        <v>0</v>
      </c>
      <c r="Z258" s="0" t="n">
        <f aca="false">F258+P258</f>
        <v>0</v>
      </c>
      <c r="AA258" s="0" t="n">
        <f aca="false">G258+Q258</f>
        <v>0</v>
      </c>
      <c r="AB258" s="0" t="n">
        <f aca="false">H258+R258</f>
        <v>0</v>
      </c>
      <c r="AC258" s="0" t="n">
        <f aca="false">I258+S258</f>
        <v>0</v>
      </c>
      <c r="AD258" s="0" t="n">
        <f aca="false">J258+T258</f>
        <v>0</v>
      </c>
      <c r="AE258" s="0" t="n">
        <f aca="false">K258+U258</f>
        <v>0</v>
      </c>
      <c r="AF258" s="0" t="n">
        <f aca="false">MIN(N(Debts!$E$5),V258)</f>
        <v>0</v>
      </c>
      <c r="AG258" s="0" t="n">
        <f aca="false">MIN(N(Debts!$E$6),W258)</f>
        <v>0</v>
      </c>
      <c r="AH258" s="0" t="n">
        <f aca="false">MIN(N(Debts!$E$7),X258)</f>
        <v>0</v>
      </c>
      <c r="AI258" s="0" t="n">
        <f aca="false">MIN(N(Debts!$E$8),Y258)</f>
        <v>0</v>
      </c>
      <c r="AJ258" s="0" t="n">
        <f aca="false">MIN(N(Debts!$E$9),Z258)</f>
        <v>0</v>
      </c>
      <c r="AK258" s="0" t="n">
        <f aca="false">MIN(N(Debts!$E$10),AA258)</f>
        <v>0</v>
      </c>
      <c r="AL258" s="0" t="n">
        <f aca="false">MIN(N(Debts!$E$11),AB258)</f>
        <v>0</v>
      </c>
      <c r="AM258" s="0" t="n">
        <f aca="false">MIN(N(Debts!$E$12),AC258)</f>
        <v>0</v>
      </c>
      <c r="AN258" s="0" t="n">
        <f aca="false">MIN(N(Debts!$E$13),AD258)</f>
        <v>0</v>
      </c>
      <c r="AO258" s="0" t="n">
        <f aca="false">MIN(N(Debts!$E$14),AE258)</f>
        <v>0</v>
      </c>
      <c r="AP258" s="0" t="n">
        <f aca="false">V258-AF258</f>
        <v>0</v>
      </c>
      <c r="AQ258" s="0" t="n">
        <f aca="false">W258-AG258</f>
        <v>0</v>
      </c>
      <c r="AR258" s="0" t="n">
        <f aca="false">X258-AH258</f>
        <v>0</v>
      </c>
      <c r="AS258" s="0" t="n">
        <f aca="false">Y258-AI258</f>
        <v>0</v>
      </c>
      <c r="AT258" s="0" t="n">
        <f aca="false">Z258-AJ258</f>
        <v>0</v>
      </c>
      <c r="AU258" s="0" t="n">
        <f aca="false">AA258-AK258</f>
        <v>0</v>
      </c>
      <c r="AV258" s="0" t="n">
        <f aca="false">AB258-AL258</f>
        <v>0</v>
      </c>
      <c r="AW258" s="0" t="n">
        <f aca="false">AC258-AM258</f>
        <v>0</v>
      </c>
      <c r="AX258" s="0" t="n">
        <f aca="false">AD258-AN258</f>
        <v>0</v>
      </c>
      <c r="AY258" s="0" t="n">
        <f aca="false">AE258-AO258</f>
        <v>0</v>
      </c>
      <c r="AZ258" s="0" t="n">
        <f aca="false">MAX(0,MIN(AP258,$BT258-SUMIF($AP$2:$AY$2,"&lt;"&amp;AP$2,$AP258:$AY258)))</f>
        <v>0</v>
      </c>
      <c r="BA258" s="0" t="n">
        <f aca="false">MAX(0,MIN(AQ258,$BT258-SUMIF($AP$2:$AY$2,"&lt;"&amp;AQ$2,$AP258:$AY258)))</f>
        <v>0</v>
      </c>
      <c r="BB258" s="0" t="n">
        <f aca="false">MAX(0,MIN(AR258,$BT258-SUMIF($AP$2:$AY$2,"&lt;"&amp;AR$2,$AP258:$AY258)))</f>
        <v>0</v>
      </c>
      <c r="BC258" s="0" t="n">
        <f aca="false">MAX(0,MIN(AS258,$BT258-SUMIF($AP$2:$AY$2,"&lt;"&amp;AS$2,$AP258:$AY258)))</f>
        <v>0</v>
      </c>
      <c r="BD258" s="0" t="n">
        <f aca="false">MAX(0,MIN(AT258,$BT258-SUMIF($AP$2:$AY$2,"&lt;"&amp;AT$2,$AP258:$AY258)))</f>
        <v>0</v>
      </c>
      <c r="BE258" s="0" t="n">
        <f aca="false">MAX(0,MIN(AU258,$BT258-SUMIF($AP$2:$AY$2,"&lt;"&amp;AU$2,$AP258:$AY258)))</f>
        <v>0</v>
      </c>
      <c r="BF258" s="0" t="n">
        <f aca="false">MAX(0,MIN(AV258,$BT258-SUMIF($AP$2:$AY$2,"&lt;"&amp;AV$2,$AP258:$AY258)))</f>
        <v>0</v>
      </c>
      <c r="BG258" s="0" t="n">
        <f aca="false">MAX(0,MIN(AW258,$BT258-SUMIF($AP$2:$AY$2,"&lt;"&amp;AW$2,$AP258:$AY258)))</f>
        <v>0</v>
      </c>
      <c r="BH258" s="0" t="n">
        <f aca="false">MAX(0,MIN(AX258,$BT258-SUMIF($AP$2:$AY$2,"&lt;"&amp;AX$2,$AP258:$AY258)))</f>
        <v>0</v>
      </c>
      <c r="BI258" s="0" t="n">
        <f aca="false">MAX(0,MIN(AY258,$BT258-SUMIF($AP$2:$AY$2,"&lt;"&amp;AY$2,$AP258:$AY258)))</f>
        <v>0</v>
      </c>
      <c r="BJ258" s="0" t="n">
        <f aca="false">ROUND(V258-AF258-AZ258,2)</f>
        <v>0</v>
      </c>
      <c r="BK258" s="0" t="n">
        <f aca="false">ROUND(W258-AG258-BA258,2)</f>
        <v>0</v>
      </c>
      <c r="BL258" s="0" t="n">
        <f aca="false">ROUND(X258-AH258-BB258,2)</f>
        <v>0</v>
      </c>
      <c r="BM258" s="0" t="n">
        <f aca="false">ROUND(Y258-AI258-BC258,2)</f>
        <v>0</v>
      </c>
      <c r="BN258" s="0" t="n">
        <f aca="false">ROUND(Z258-AJ258-BD258,2)</f>
        <v>0</v>
      </c>
      <c r="BO258" s="0" t="n">
        <f aca="false">ROUND(AA258-AK258-BE258,2)</f>
        <v>0</v>
      </c>
      <c r="BP258" s="0" t="n">
        <f aca="false">ROUND(AB258-AL258-BF258,2)</f>
        <v>0</v>
      </c>
      <c r="BQ258" s="0" t="n">
        <f aca="false">ROUND(AC258-AM258-BG258,2)</f>
        <v>0</v>
      </c>
      <c r="BR258" s="0" t="n">
        <f aca="false">ROUND(AD258-AN258-BH258,2)</f>
        <v>0</v>
      </c>
      <c r="BS258" s="0" t="n">
        <f aca="false">ROUND(AE258-AO258-BI258,2)</f>
        <v>0</v>
      </c>
      <c r="BT258" s="0" t="n">
        <f aca="false">MAX(0,Plan!$C$4-SUM(AF258:AO258))</f>
        <v>650</v>
      </c>
      <c r="BU258" s="0" t="n">
        <f aca="false">ROUND(SUM(BJ258:BS258),2)</f>
        <v>0</v>
      </c>
      <c r="BV258" s="0" t="n">
        <f aca="false">SUM(AF258:AO258)+SUM(AZ258:BI258)</f>
        <v>0</v>
      </c>
      <c r="BW258" s="0" t="n">
        <f aca="false">SUM(L258:U258)</f>
        <v>0</v>
      </c>
    </row>
    <row r="259" customFormat="false" ht="15" hidden="false" customHeight="false" outlineLevel="0" collapsed="false">
      <c r="A259" s="0" t="n">
        <v>254</v>
      </c>
      <c r="B259" s="0" t="n">
        <f aca="false">BJ258</f>
        <v>0</v>
      </c>
      <c r="C259" s="0" t="n">
        <f aca="false">BK258</f>
        <v>0</v>
      </c>
      <c r="D259" s="0" t="n">
        <f aca="false">BL258</f>
        <v>0</v>
      </c>
      <c r="E259" s="0" t="n">
        <f aca="false">BM258</f>
        <v>0</v>
      </c>
      <c r="F259" s="0" t="n">
        <f aca="false">BN258</f>
        <v>0</v>
      </c>
      <c r="G259" s="0" t="n">
        <f aca="false">BO258</f>
        <v>0</v>
      </c>
      <c r="H259" s="0" t="n">
        <f aca="false">BP258</f>
        <v>0</v>
      </c>
      <c r="I259" s="0" t="n">
        <f aca="false">BQ258</f>
        <v>0</v>
      </c>
      <c r="J259" s="0" t="n">
        <f aca="false">BR258</f>
        <v>0</v>
      </c>
      <c r="K259" s="0" t="n">
        <f aca="false">BS258</f>
        <v>0</v>
      </c>
      <c r="L259" s="0" t="n">
        <f aca="false">ROUND(B259*N(Debts!$D$5)/12,2)</f>
        <v>0</v>
      </c>
      <c r="M259" s="0" t="n">
        <f aca="false">ROUND(C259*N(Debts!$D$6)/12,2)</f>
        <v>0</v>
      </c>
      <c r="N259" s="0" t="n">
        <f aca="false">ROUND(D259*N(Debts!$D$7)/12,2)</f>
        <v>0</v>
      </c>
      <c r="O259" s="0" t="n">
        <f aca="false">ROUND(E259*N(Debts!$D$8)/12,2)</f>
        <v>0</v>
      </c>
      <c r="P259" s="0" t="n">
        <f aca="false">ROUND(F259*N(Debts!$D$9)/12,2)</f>
        <v>0</v>
      </c>
      <c r="Q259" s="0" t="n">
        <f aca="false">ROUND(G259*N(Debts!$D$10)/12,2)</f>
        <v>0</v>
      </c>
      <c r="R259" s="0" t="n">
        <f aca="false">ROUND(H259*N(Debts!$D$11)/12,2)</f>
        <v>0</v>
      </c>
      <c r="S259" s="0" t="n">
        <f aca="false">ROUND(I259*N(Debts!$D$12)/12,2)</f>
        <v>0</v>
      </c>
      <c r="T259" s="0" t="n">
        <f aca="false">ROUND(J259*N(Debts!$D$13)/12,2)</f>
        <v>0</v>
      </c>
      <c r="U259" s="0" t="n">
        <f aca="false">ROUND(K259*N(Debts!$D$14)/12,2)</f>
        <v>0</v>
      </c>
      <c r="V259" s="0" t="n">
        <f aca="false">B259+L259</f>
        <v>0</v>
      </c>
      <c r="W259" s="0" t="n">
        <f aca="false">C259+M259</f>
        <v>0</v>
      </c>
      <c r="X259" s="0" t="n">
        <f aca="false">D259+N259</f>
        <v>0</v>
      </c>
      <c r="Y259" s="0" t="n">
        <f aca="false">E259+O259</f>
        <v>0</v>
      </c>
      <c r="Z259" s="0" t="n">
        <f aca="false">F259+P259</f>
        <v>0</v>
      </c>
      <c r="AA259" s="0" t="n">
        <f aca="false">G259+Q259</f>
        <v>0</v>
      </c>
      <c r="AB259" s="0" t="n">
        <f aca="false">H259+R259</f>
        <v>0</v>
      </c>
      <c r="AC259" s="0" t="n">
        <f aca="false">I259+S259</f>
        <v>0</v>
      </c>
      <c r="AD259" s="0" t="n">
        <f aca="false">J259+T259</f>
        <v>0</v>
      </c>
      <c r="AE259" s="0" t="n">
        <f aca="false">K259+U259</f>
        <v>0</v>
      </c>
      <c r="AF259" s="0" t="n">
        <f aca="false">MIN(N(Debts!$E$5),V259)</f>
        <v>0</v>
      </c>
      <c r="AG259" s="0" t="n">
        <f aca="false">MIN(N(Debts!$E$6),W259)</f>
        <v>0</v>
      </c>
      <c r="AH259" s="0" t="n">
        <f aca="false">MIN(N(Debts!$E$7),X259)</f>
        <v>0</v>
      </c>
      <c r="AI259" s="0" t="n">
        <f aca="false">MIN(N(Debts!$E$8),Y259)</f>
        <v>0</v>
      </c>
      <c r="AJ259" s="0" t="n">
        <f aca="false">MIN(N(Debts!$E$9),Z259)</f>
        <v>0</v>
      </c>
      <c r="AK259" s="0" t="n">
        <f aca="false">MIN(N(Debts!$E$10),AA259)</f>
        <v>0</v>
      </c>
      <c r="AL259" s="0" t="n">
        <f aca="false">MIN(N(Debts!$E$11),AB259)</f>
        <v>0</v>
      </c>
      <c r="AM259" s="0" t="n">
        <f aca="false">MIN(N(Debts!$E$12),AC259)</f>
        <v>0</v>
      </c>
      <c r="AN259" s="0" t="n">
        <f aca="false">MIN(N(Debts!$E$13),AD259)</f>
        <v>0</v>
      </c>
      <c r="AO259" s="0" t="n">
        <f aca="false">MIN(N(Debts!$E$14),AE259)</f>
        <v>0</v>
      </c>
      <c r="AP259" s="0" t="n">
        <f aca="false">V259-AF259</f>
        <v>0</v>
      </c>
      <c r="AQ259" s="0" t="n">
        <f aca="false">W259-AG259</f>
        <v>0</v>
      </c>
      <c r="AR259" s="0" t="n">
        <f aca="false">X259-AH259</f>
        <v>0</v>
      </c>
      <c r="AS259" s="0" t="n">
        <f aca="false">Y259-AI259</f>
        <v>0</v>
      </c>
      <c r="AT259" s="0" t="n">
        <f aca="false">Z259-AJ259</f>
        <v>0</v>
      </c>
      <c r="AU259" s="0" t="n">
        <f aca="false">AA259-AK259</f>
        <v>0</v>
      </c>
      <c r="AV259" s="0" t="n">
        <f aca="false">AB259-AL259</f>
        <v>0</v>
      </c>
      <c r="AW259" s="0" t="n">
        <f aca="false">AC259-AM259</f>
        <v>0</v>
      </c>
      <c r="AX259" s="0" t="n">
        <f aca="false">AD259-AN259</f>
        <v>0</v>
      </c>
      <c r="AY259" s="0" t="n">
        <f aca="false">AE259-AO259</f>
        <v>0</v>
      </c>
      <c r="AZ259" s="0" t="n">
        <f aca="false">MAX(0,MIN(AP259,$BT259-SUMIF($AP$2:$AY$2,"&lt;"&amp;AP$2,$AP259:$AY259)))</f>
        <v>0</v>
      </c>
      <c r="BA259" s="0" t="n">
        <f aca="false">MAX(0,MIN(AQ259,$BT259-SUMIF($AP$2:$AY$2,"&lt;"&amp;AQ$2,$AP259:$AY259)))</f>
        <v>0</v>
      </c>
      <c r="BB259" s="0" t="n">
        <f aca="false">MAX(0,MIN(AR259,$BT259-SUMIF($AP$2:$AY$2,"&lt;"&amp;AR$2,$AP259:$AY259)))</f>
        <v>0</v>
      </c>
      <c r="BC259" s="0" t="n">
        <f aca="false">MAX(0,MIN(AS259,$BT259-SUMIF($AP$2:$AY$2,"&lt;"&amp;AS$2,$AP259:$AY259)))</f>
        <v>0</v>
      </c>
      <c r="BD259" s="0" t="n">
        <f aca="false">MAX(0,MIN(AT259,$BT259-SUMIF($AP$2:$AY$2,"&lt;"&amp;AT$2,$AP259:$AY259)))</f>
        <v>0</v>
      </c>
      <c r="BE259" s="0" t="n">
        <f aca="false">MAX(0,MIN(AU259,$BT259-SUMIF($AP$2:$AY$2,"&lt;"&amp;AU$2,$AP259:$AY259)))</f>
        <v>0</v>
      </c>
      <c r="BF259" s="0" t="n">
        <f aca="false">MAX(0,MIN(AV259,$BT259-SUMIF($AP$2:$AY$2,"&lt;"&amp;AV$2,$AP259:$AY259)))</f>
        <v>0</v>
      </c>
      <c r="BG259" s="0" t="n">
        <f aca="false">MAX(0,MIN(AW259,$BT259-SUMIF($AP$2:$AY$2,"&lt;"&amp;AW$2,$AP259:$AY259)))</f>
        <v>0</v>
      </c>
      <c r="BH259" s="0" t="n">
        <f aca="false">MAX(0,MIN(AX259,$BT259-SUMIF($AP$2:$AY$2,"&lt;"&amp;AX$2,$AP259:$AY259)))</f>
        <v>0</v>
      </c>
      <c r="BI259" s="0" t="n">
        <f aca="false">MAX(0,MIN(AY259,$BT259-SUMIF($AP$2:$AY$2,"&lt;"&amp;AY$2,$AP259:$AY259)))</f>
        <v>0</v>
      </c>
      <c r="BJ259" s="0" t="n">
        <f aca="false">ROUND(V259-AF259-AZ259,2)</f>
        <v>0</v>
      </c>
      <c r="BK259" s="0" t="n">
        <f aca="false">ROUND(W259-AG259-BA259,2)</f>
        <v>0</v>
      </c>
      <c r="BL259" s="0" t="n">
        <f aca="false">ROUND(X259-AH259-BB259,2)</f>
        <v>0</v>
      </c>
      <c r="BM259" s="0" t="n">
        <f aca="false">ROUND(Y259-AI259-BC259,2)</f>
        <v>0</v>
      </c>
      <c r="BN259" s="0" t="n">
        <f aca="false">ROUND(Z259-AJ259-BD259,2)</f>
        <v>0</v>
      </c>
      <c r="BO259" s="0" t="n">
        <f aca="false">ROUND(AA259-AK259-BE259,2)</f>
        <v>0</v>
      </c>
      <c r="BP259" s="0" t="n">
        <f aca="false">ROUND(AB259-AL259-BF259,2)</f>
        <v>0</v>
      </c>
      <c r="BQ259" s="0" t="n">
        <f aca="false">ROUND(AC259-AM259-BG259,2)</f>
        <v>0</v>
      </c>
      <c r="BR259" s="0" t="n">
        <f aca="false">ROUND(AD259-AN259-BH259,2)</f>
        <v>0</v>
      </c>
      <c r="BS259" s="0" t="n">
        <f aca="false">ROUND(AE259-AO259-BI259,2)</f>
        <v>0</v>
      </c>
      <c r="BT259" s="0" t="n">
        <f aca="false">MAX(0,Plan!$C$4-SUM(AF259:AO259))</f>
        <v>650</v>
      </c>
      <c r="BU259" s="0" t="n">
        <f aca="false">ROUND(SUM(BJ259:BS259),2)</f>
        <v>0</v>
      </c>
      <c r="BV259" s="0" t="n">
        <f aca="false">SUM(AF259:AO259)+SUM(AZ259:BI259)</f>
        <v>0</v>
      </c>
      <c r="BW259" s="0" t="n">
        <f aca="false">SUM(L259:U259)</f>
        <v>0</v>
      </c>
    </row>
    <row r="260" customFormat="false" ht="15" hidden="false" customHeight="false" outlineLevel="0" collapsed="false">
      <c r="A260" s="0" t="n">
        <v>255</v>
      </c>
      <c r="B260" s="0" t="n">
        <f aca="false">BJ259</f>
        <v>0</v>
      </c>
      <c r="C260" s="0" t="n">
        <f aca="false">BK259</f>
        <v>0</v>
      </c>
      <c r="D260" s="0" t="n">
        <f aca="false">BL259</f>
        <v>0</v>
      </c>
      <c r="E260" s="0" t="n">
        <f aca="false">BM259</f>
        <v>0</v>
      </c>
      <c r="F260" s="0" t="n">
        <f aca="false">BN259</f>
        <v>0</v>
      </c>
      <c r="G260" s="0" t="n">
        <f aca="false">BO259</f>
        <v>0</v>
      </c>
      <c r="H260" s="0" t="n">
        <f aca="false">BP259</f>
        <v>0</v>
      </c>
      <c r="I260" s="0" t="n">
        <f aca="false">BQ259</f>
        <v>0</v>
      </c>
      <c r="J260" s="0" t="n">
        <f aca="false">BR259</f>
        <v>0</v>
      </c>
      <c r="K260" s="0" t="n">
        <f aca="false">BS259</f>
        <v>0</v>
      </c>
      <c r="L260" s="0" t="n">
        <f aca="false">ROUND(B260*N(Debts!$D$5)/12,2)</f>
        <v>0</v>
      </c>
      <c r="M260" s="0" t="n">
        <f aca="false">ROUND(C260*N(Debts!$D$6)/12,2)</f>
        <v>0</v>
      </c>
      <c r="N260" s="0" t="n">
        <f aca="false">ROUND(D260*N(Debts!$D$7)/12,2)</f>
        <v>0</v>
      </c>
      <c r="O260" s="0" t="n">
        <f aca="false">ROUND(E260*N(Debts!$D$8)/12,2)</f>
        <v>0</v>
      </c>
      <c r="P260" s="0" t="n">
        <f aca="false">ROUND(F260*N(Debts!$D$9)/12,2)</f>
        <v>0</v>
      </c>
      <c r="Q260" s="0" t="n">
        <f aca="false">ROUND(G260*N(Debts!$D$10)/12,2)</f>
        <v>0</v>
      </c>
      <c r="R260" s="0" t="n">
        <f aca="false">ROUND(H260*N(Debts!$D$11)/12,2)</f>
        <v>0</v>
      </c>
      <c r="S260" s="0" t="n">
        <f aca="false">ROUND(I260*N(Debts!$D$12)/12,2)</f>
        <v>0</v>
      </c>
      <c r="T260" s="0" t="n">
        <f aca="false">ROUND(J260*N(Debts!$D$13)/12,2)</f>
        <v>0</v>
      </c>
      <c r="U260" s="0" t="n">
        <f aca="false">ROUND(K260*N(Debts!$D$14)/12,2)</f>
        <v>0</v>
      </c>
      <c r="V260" s="0" t="n">
        <f aca="false">B260+L260</f>
        <v>0</v>
      </c>
      <c r="W260" s="0" t="n">
        <f aca="false">C260+M260</f>
        <v>0</v>
      </c>
      <c r="X260" s="0" t="n">
        <f aca="false">D260+N260</f>
        <v>0</v>
      </c>
      <c r="Y260" s="0" t="n">
        <f aca="false">E260+O260</f>
        <v>0</v>
      </c>
      <c r="Z260" s="0" t="n">
        <f aca="false">F260+P260</f>
        <v>0</v>
      </c>
      <c r="AA260" s="0" t="n">
        <f aca="false">G260+Q260</f>
        <v>0</v>
      </c>
      <c r="AB260" s="0" t="n">
        <f aca="false">H260+R260</f>
        <v>0</v>
      </c>
      <c r="AC260" s="0" t="n">
        <f aca="false">I260+S260</f>
        <v>0</v>
      </c>
      <c r="AD260" s="0" t="n">
        <f aca="false">J260+T260</f>
        <v>0</v>
      </c>
      <c r="AE260" s="0" t="n">
        <f aca="false">K260+U260</f>
        <v>0</v>
      </c>
      <c r="AF260" s="0" t="n">
        <f aca="false">MIN(N(Debts!$E$5),V260)</f>
        <v>0</v>
      </c>
      <c r="AG260" s="0" t="n">
        <f aca="false">MIN(N(Debts!$E$6),W260)</f>
        <v>0</v>
      </c>
      <c r="AH260" s="0" t="n">
        <f aca="false">MIN(N(Debts!$E$7),X260)</f>
        <v>0</v>
      </c>
      <c r="AI260" s="0" t="n">
        <f aca="false">MIN(N(Debts!$E$8),Y260)</f>
        <v>0</v>
      </c>
      <c r="AJ260" s="0" t="n">
        <f aca="false">MIN(N(Debts!$E$9),Z260)</f>
        <v>0</v>
      </c>
      <c r="AK260" s="0" t="n">
        <f aca="false">MIN(N(Debts!$E$10),AA260)</f>
        <v>0</v>
      </c>
      <c r="AL260" s="0" t="n">
        <f aca="false">MIN(N(Debts!$E$11),AB260)</f>
        <v>0</v>
      </c>
      <c r="AM260" s="0" t="n">
        <f aca="false">MIN(N(Debts!$E$12),AC260)</f>
        <v>0</v>
      </c>
      <c r="AN260" s="0" t="n">
        <f aca="false">MIN(N(Debts!$E$13),AD260)</f>
        <v>0</v>
      </c>
      <c r="AO260" s="0" t="n">
        <f aca="false">MIN(N(Debts!$E$14),AE260)</f>
        <v>0</v>
      </c>
      <c r="AP260" s="0" t="n">
        <f aca="false">V260-AF260</f>
        <v>0</v>
      </c>
      <c r="AQ260" s="0" t="n">
        <f aca="false">W260-AG260</f>
        <v>0</v>
      </c>
      <c r="AR260" s="0" t="n">
        <f aca="false">X260-AH260</f>
        <v>0</v>
      </c>
      <c r="AS260" s="0" t="n">
        <f aca="false">Y260-AI260</f>
        <v>0</v>
      </c>
      <c r="AT260" s="0" t="n">
        <f aca="false">Z260-AJ260</f>
        <v>0</v>
      </c>
      <c r="AU260" s="0" t="n">
        <f aca="false">AA260-AK260</f>
        <v>0</v>
      </c>
      <c r="AV260" s="0" t="n">
        <f aca="false">AB260-AL260</f>
        <v>0</v>
      </c>
      <c r="AW260" s="0" t="n">
        <f aca="false">AC260-AM260</f>
        <v>0</v>
      </c>
      <c r="AX260" s="0" t="n">
        <f aca="false">AD260-AN260</f>
        <v>0</v>
      </c>
      <c r="AY260" s="0" t="n">
        <f aca="false">AE260-AO260</f>
        <v>0</v>
      </c>
      <c r="AZ260" s="0" t="n">
        <f aca="false">MAX(0,MIN(AP260,$BT260-SUMIF($AP$2:$AY$2,"&lt;"&amp;AP$2,$AP260:$AY260)))</f>
        <v>0</v>
      </c>
      <c r="BA260" s="0" t="n">
        <f aca="false">MAX(0,MIN(AQ260,$BT260-SUMIF($AP$2:$AY$2,"&lt;"&amp;AQ$2,$AP260:$AY260)))</f>
        <v>0</v>
      </c>
      <c r="BB260" s="0" t="n">
        <f aca="false">MAX(0,MIN(AR260,$BT260-SUMIF($AP$2:$AY$2,"&lt;"&amp;AR$2,$AP260:$AY260)))</f>
        <v>0</v>
      </c>
      <c r="BC260" s="0" t="n">
        <f aca="false">MAX(0,MIN(AS260,$BT260-SUMIF($AP$2:$AY$2,"&lt;"&amp;AS$2,$AP260:$AY260)))</f>
        <v>0</v>
      </c>
      <c r="BD260" s="0" t="n">
        <f aca="false">MAX(0,MIN(AT260,$BT260-SUMIF($AP$2:$AY$2,"&lt;"&amp;AT$2,$AP260:$AY260)))</f>
        <v>0</v>
      </c>
      <c r="BE260" s="0" t="n">
        <f aca="false">MAX(0,MIN(AU260,$BT260-SUMIF($AP$2:$AY$2,"&lt;"&amp;AU$2,$AP260:$AY260)))</f>
        <v>0</v>
      </c>
      <c r="BF260" s="0" t="n">
        <f aca="false">MAX(0,MIN(AV260,$BT260-SUMIF($AP$2:$AY$2,"&lt;"&amp;AV$2,$AP260:$AY260)))</f>
        <v>0</v>
      </c>
      <c r="BG260" s="0" t="n">
        <f aca="false">MAX(0,MIN(AW260,$BT260-SUMIF($AP$2:$AY$2,"&lt;"&amp;AW$2,$AP260:$AY260)))</f>
        <v>0</v>
      </c>
      <c r="BH260" s="0" t="n">
        <f aca="false">MAX(0,MIN(AX260,$BT260-SUMIF($AP$2:$AY$2,"&lt;"&amp;AX$2,$AP260:$AY260)))</f>
        <v>0</v>
      </c>
      <c r="BI260" s="0" t="n">
        <f aca="false">MAX(0,MIN(AY260,$BT260-SUMIF($AP$2:$AY$2,"&lt;"&amp;AY$2,$AP260:$AY260)))</f>
        <v>0</v>
      </c>
      <c r="BJ260" s="0" t="n">
        <f aca="false">ROUND(V260-AF260-AZ260,2)</f>
        <v>0</v>
      </c>
      <c r="BK260" s="0" t="n">
        <f aca="false">ROUND(W260-AG260-BA260,2)</f>
        <v>0</v>
      </c>
      <c r="BL260" s="0" t="n">
        <f aca="false">ROUND(X260-AH260-BB260,2)</f>
        <v>0</v>
      </c>
      <c r="BM260" s="0" t="n">
        <f aca="false">ROUND(Y260-AI260-BC260,2)</f>
        <v>0</v>
      </c>
      <c r="BN260" s="0" t="n">
        <f aca="false">ROUND(Z260-AJ260-BD260,2)</f>
        <v>0</v>
      </c>
      <c r="BO260" s="0" t="n">
        <f aca="false">ROUND(AA260-AK260-BE260,2)</f>
        <v>0</v>
      </c>
      <c r="BP260" s="0" t="n">
        <f aca="false">ROUND(AB260-AL260-BF260,2)</f>
        <v>0</v>
      </c>
      <c r="BQ260" s="0" t="n">
        <f aca="false">ROUND(AC260-AM260-BG260,2)</f>
        <v>0</v>
      </c>
      <c r="BR260" s="0" t="n">
        <f aca="false">ROUND(AD260-AN260-BH260,2)</f>
        <v>0</v>
      </c>
      <c r="BS260" s="0" t="n">
        <f aca="false">ROUND(AE260-AO260-BI260,2)</f>
        <v>0</v>
      </c>
      <c r="BT260" s="0" t="n">
        <f aca="false">MAX(0,Plan!$C$4-SUM(AF260:AO260))</f>
        <v>650</v>
      </c>
      <c r="BU260" s="0" t="n">
        <f aca="false">ROUND(SUM(BJ260:BS260),2)</f>
        <v>0</v>
      </c>
      <c r="BV260" s="0" t="n">
        <f aca="false">SUM(AF260:AO260)+SUM(AZ260:BI260)</f>
        <v>0</v>
      </c>
      <c r="BW260" s="0" t="n">
        <f aca="false">SUM(L260:U260)</f>
        <v>0</v>
      </c>
    </row>
    <row r="261" customFormat="false" ht="15" hidden="false" customHeight="false" outlineLevel="0" collapsed="false">
      <c r="A261" s="0" t="n">
        <v>256</v>
      </c>
      <c r="B261" s="0" t="n">
        <f aca="false">BJ260</f>
        <v>0</v>
      </c>
      <c r="C261" s="0" t="n">
        <f aca="false">BK260</f>
        <v>0</v>
      </c>
      <c r="D261" s="0" t="n">
        <f aca="false">BL260</f>
        <v>0</v>
      </c>
      <c r="E261" s="0" t="n">
        <f aca="false">BM260</f>
        <v>0</v>
      </c>
      <c r="F261" s="0" t="n">
        <f aca="false">BN260</f>
        <v>0</v>
      </c>
      <c r="G261" s="0" t="n">
        <f aca="false">BO260</f>
        <v>0</v>
      </c>
      <c r="H261" s="0" t="n">
        <f aca="false">BP260</f>
        <v>0</v>
      </c>
      <c r="I261" s="0" t="n">
        <f aca="false">BQ260</f>
        <v>0</v>
      </c>
      <c r="J261" s="0" t="n">
        <f aca="false">BR260</f>
        <v>0</v>
      </c>
      <c r="K261" s="0" t="n">
        <f aca="false">BS260</f>
        <v>0</v>
      </c>
      <c r="L261" s="0" t="n">
        <f aca="false">ROUND(B261*N(Debts!$D$5)/12,2)</f>
        <v>0</v>
      </c>
      <c r="M261" s="0" t="n">
        <f aca="false">ROUND(C261*N(Debts!$D$6)/12,2)</f>
        <v>0</v>
      </c>
      <c r="N261" s="0" t="n">
        <f aca="false">ROUND(D261*N(Debts!$D$7)/12,2)</f>
        <v>0</v>
      </c>
      <c r="O261" s="0" t="n">
        <f aca="false">ROUND(E261*N(Debts!$D$8)/12,2)</f>
        <v>0</v>
      </c>
      <c r="P261" s="0" t="n">
        <f aca="false">ROUND(F261*N(Debts!$D$9)/12,2)</f>
        <v>0</v>
      </c>
      <c r="Q261" s="0" t="n">
        <f aca="false">ROUND(G261*N(Debts!$D$10)/12,2)</f>
        <v>0</v>
      </c>
      <c r="R261" s="0" t="n">
        <f aca="false">ROUND(H261*N(Debts!$D$11)/12,2)</f>
        <v>0</v>
      </c>
      <c r="S261" s="0" t="n">
        <f aca="false">ROUND(I261*N(Debts!$D$12)/12,2)</f>
        <v>0</v>
      </c>
      <c r="T261" s="0" t="n">
        <f aca="false">ROUND(J261*N(Debts!$D$13)/12,2)</f>
        <v>0</v>
      </c>
      <c r="U261" s="0" t="n">
        <f aca="false">ROUND(K261*N(Debts!$D$14)/12,2)</f>
        <v>0</v>
      </c>
      <c r="V261" s="0" t="n">
        <f aca="false">B261+L261</f>
        <v>0</v>
      </c>
      <c r="W261" s="0" t="n">
        <f aca="false">C261+M261</f>
        <v>0</v>
      </c>
      <c r="X261" s="0" t="n">
        <f aca="false">D261+N261</f>
        <v>0</v>
      </c>
      <c r="Y261" s="0" t="n">
        <f aca="false">E261+O261</f>
        <v>0</v>
      </c>
      <c r="Z261" s="0" t="n">
        <f aca="false">F261+P261</f>
        <v>0</v>
      </c>
      <c r="AA261" s="0" t="n">
        <f aca="false">G261+Q261</f>
        <v>0</v>
      </c>
      <c r="AB261" s="0" t="n">
        <f aca="false">H261+R261</f>
        <v>0</v>
      </c>
      <c r="AC261" s="0" t="n">
        <f aca="false">I261+S261</f>
        <v>0</v>
      </c>
      <c r="AD261" s="0" t="n">
        <f aca="false">J261+T261</f>
        <v>0</v>
      </c>
      <c r="AE261" s="0" t="n">
        <f aca="false">K261+U261</f>
        <v>0</v>
      </c>
      <c r="AF261" s="0" t="n">
        <f aca="false">MIN(N(Debts!$E$5),V261)</f>
        <v>0</v>
      </c>
      <c r="AG261" s="0" t="n">
        <f aca="false">MIN(N(Debts!$E$6),W261)</f>
        <v>0</v>
      </c>
      <c r="AH261" s="0" t="n">
        <f aca="false">MIN(N(Debts!$E$7),X261)</f>
        <v>0</v>
      </c>
      <c r="AI261" s="0" t="n">
        <f aca="false">MIN(N(Debts!$E$8),Y261)</f>
        <v>0</v>
      </c>
      <c r="AJ261" s="0" t="n">
        <f aca="false">MIN(N(Debts!$E$9),Z261)</f>
        <v>0</v>
      </c>
      <c r="AK261" s="0" t="n">
        <f aca="false">MIN(N(Debts!$E$10),AA261)</f>
        <v>0</v>
      </c>
      <c r="AL261" s="0" t="n">
        <f aca="false">MIN(N(Debts!$E$11),AB261)</f>
        <v>0</v>
      </c>
      <c r="AM261" s="0" t="n">
        <f aca="false">MIN(N(Debts!$E$12),AC261)</f>
        <v>0</v>
      </c>
      <c r="AN261" s="0" t="n">
        <f aca="false">MIN(N(Debts!$E$13),AD261)</f>
        <v>0</v>
      </c>
      <c r="AO261" s="0" t="n">
        <f aca="false">MIN(N(Debts!$E$14),AE261)</f>
        <v>0</v>
      </c>
      <c r="AP261" s="0" t="n">
        <f aca="false">V261-AF261</f>
        <v>0</v>
      </c>
      <c r="AQ261" s="0" t="n">
        <f aca="false">W261-AG261</f>
        <v>0</v>
      </c>
      <c r="AR261" s="0" t="n">
        <f aca="false">X261-AH261</f>
        <v>0</v>
      </c>
      <c r="AS261" s="0" t="n">
        <f aca="false">Y261-AI261</f>
        <v>0</v>
      </c>
      <c r="AT261" s="0" t="n">
        <f aca="false">Z261-AJ261</f>
        <v>0</v>
      </c>
      <c r="AU261" s="0" t="n">
        <f aca="false">AA261-AK261</f>
        <v>0</v>
      </c>
      <c r="AV261" s="0" t="n">
        <f aca="false">AB261-AL261</f>
        <v>0</v>
      </c>
      <c r="AW261" s="0" t="n">
        <f aca="false">AC261-AM261</f>
        <v>0</v>
      </c>
      <c r="AX261" s="0" t="n">
        <f aca="false">AD261-AN261</f>
        <v>0</v>
      </c>
      <c r="AY261" s="0" t="n">
        <f aca="false">AE261-AO261</f>
        <v>0</v>
      </c>
      <c r="AZ261" s="0" t="n">
        <f aca="false">MAX(0,MIN(AP261,$BT261-SUMIF($AP$2:$AY$2,"&lt;"&amp;AP$2,$AP261:$AY261)))</f>
        <v>0</v>
      </c>
      <c r="BA261" s="0" t="n">
        <f aca="false">MAX(0,MIN(AQ261,$BT261-SUMIF($AP$2:$AY$2,"&lt;"&amp;AQ$2,$AP261:$AY261)))</f>
        <v>0</v>
      </c>
      <c r="BB261" s="0" t="n">
        <f aca="false">MAX(0,MIN(AR261,$BT261-SUMIF($AP$2:$AY$2,"&lt;"&amp;AR$2,$AP261:$AY261)))</f>
        <v>0</v>
      </c>
      <c r="BC261" s="0" t="n">
        <f aca="false">MAX(0,MIN(AS261,$BT261-SUMIF($AP$2:$AY$2,"&lt;"&amp;AS$2,$AP261:$AY261)))</f>
        <v>0</v>
      </c>
      <c r="BD261" s="0" t="n">
        <f aca="false">MAX(0,MIN(AT261,$BT261-SUMIF($AP$2:$AY$2,"&lt;"&amp;AT$2,$AP261:$AY261)))</f>
        <v>0</v>
      </c>
      <c r="BE261" s="0" t="n">
        <f aca="false">MAX(0,MIN(AU261,$BT261-SUMIF($AP$2:$AY$2,"&lt;"&amp;AU$2,$AP261:$AY261)))</f>
        <v>0</v>
      </c>
      <c r="BF261" s="0" t="n">
        <f aca="false">MAX(0,MIN(AV261,$BT261-SUMIF($AP$2:$AY$2,"&lt;"&amp;AV$2,$AP261:$AY261)))</f>
        <v>0</v>
      </c>
      <c r="BG261" s="0" t="n">
        <f aca="false">MAX(0,MIN(AW261,$BT261-SUMIF($AP$2:$AY$2,"&lt;"&amp;AW$2,$AP261:$AY261)))</f>
        <v>0</v>
      </c>
      <c r="BH261" s="0" t="n">
        <f aca="false">MAX(0,MIN(AX261,$BT261-SUMIF($AP$2:$AY$2,"&lt;"&amp;AX$2,$AP261:$AY261)))</f>
        <v>0</v>
      </c>
      <c r="BI261" s="0" t="n">
        <f aca="false">MAX(0,MIN(AY261,$BT261-SUMIF($AP$2:$AY$2,"&lt;"&amp;AY$2,$AP261:$AY261)))</f>
        <v>0</v>
      </c>
      <c r="BJ261" s="0" t="n">
        <f aca="false">ROUND(V261-AF261-AZ261,2)</f>
        <v>0</v>
      </c>
      <c r="BK261" s="0" t="n">
        <f aca="false">ROUND(W261-AG261-BA261,2)</f>
        <v>0</v>
      </c>
      <c r="BL261" s="0" t="n">
        <f aca="false">ROUND(X261-AH261-BB261,2)</f>
        <v>0</v>
      </c>
      <c r="BM261" s="0" t="n">
        <f aca="false">ROUND(Y261-AI261-BC261,2)</f>
        <v>0</v>
      </c>
      <c r="BN261" s="0" t="n">
        <f aca="false">ROUND(Z261-AJ261-BD261,2)</f>
        <v>0</v>
      </c>
      <c r="BO261" s="0" t="n">
        <f aca="false">ROUND(AA261-AK261-BE261,2)</f>
        <v>0</v>
      </c>
      <c r="BP261" s="0" t="n">
        <f aca="false">ROUND(AB261-AL261-BF261,2)</f>
        <v>0</v>
      </c>
      <c r="BQ261" s="0" t="n">
        <f aca="false">ROUND(AC261-AM261-BG261,2)</f>
        <v>0</v>
      </c>
      <c r="BR261" s="0" t="n">
        <f aca="false">ROUND(AD261-AN261-BH261,2)</f>
        <v>0</v>
      </c>
      <c r="BS261" s="0" t="n">
        <f aca="false">ROUND(AE261-AO261-BI261,2)</f>
        <v>0</v>
      </c>
      <c r="BT261" s="0" t="n">
        <f aca="false">MAX(0,Plan!$C$4-SUM(AF261:AO261))</f>
        <v>650</v>
      </c>
      <c r="BU261" s="0" t="n">
        <f aca="false">ROUND(SUM(BJ261:BS261),2)</f>
        <v>0</v>
      </c>
      <c r="BV261" s="0" t="n">
        <f aca="false">SUM(AF261:AO261)+SUM(AZ261:BI261)</f>
        <v>0</v>
      </c>
      <c r="BW261" s="0" t="n">
        <f aca="false">SUM(L261:U261)</f>
        <v>0</v>
      </c>
    </row>
    <row r="262" customFormat="false" ht="15" hidden="false" customHeight="false" outlineLevel="0" collapsed="false">
      <c r="A262" s="0" t="n">
        <v>257</v>
      </c>
      <c r="B262" s="0" t="n">
        <f aca="false">BJ261</f>
        <v>0</v>
      </c>
      <c r="C262" s="0" t="n">
        <f aca="false">BK261</f>
        <v>0</v>
      </c>
      <c r="D262" s="0" t="n">
        <f aca="false">BL261</f>
        <v>0</v>
      </c>
      <c r="E262" s="0" t="n">
        <f aca="false">BM261</f>
        <v>0</v>
      </c>
      <c r="F262" s="0" t="n">
        <f aca="false">BN261</f>
        <v>0</v>
      </c>
      <c r="G262" s="0" t="n">
        <f aca="false">BO261</f>
        <v>0</v>
      </c>
      <c r="H262" s="0" t="n">
        <f aca="false">BP261</f>
        <v>0</v>
      </c>
      <c r="I262" s="0" t="n">
        <f aca="false">BQ261</f>
        <v>0</v>
      </c>
      <c r="J262" s="0" t="n">
        <f aca="false">BR261</f>
        <v>0</v>
      </c>
      <c r="K262" s="0" t="n">
        <f aca="false">BS261</f>
        <v>0</v>
      </c>
      <c r="L262" s="0" t="n">
        <f aca="false">ROUND(B262*N(Debts!$D$5)/12,2)</f>
        <v>0</v>
      </c>
      <c r="M262" s="0" t="n">
        <f aca="false">ROUND(C262*N(Debts!$D$6)/12,2)</f>
        <v>0</v>
      </c>
      <c r="N262" s="0" t="n">
        <f aca="false">ROUND(D262*N(Debts!$D$7)/12,2)</f>
        <v>0</v>
      </c>
      <c r="O262" s="0" t="n">
        <f aca="false">ROUND(E262*N(Debts!$D$8)/12,2)</f>
        <v>0</v>
      </c>
      <c r="P262" s="0" t="n">
        <f aca="false">ROUND(F262*N(Debts!$D$9)/12,2)</f>
        <v>0</v>
      </c>
      <c r="Q262" s="0" t="n">
        <f aca="false">ROUND(G262*N(Debts!$D$10)/12,2)</f>
        <v>0</v>
      </c>
      <c r="R262" s="0" t="n">
        <f aca="false">ROUND(H262*N(Debts!$D$11)/12,2)</f>
        <v>0</v>
      </c>
      <c r="S262" s="0" t="n">
        <f aca="false">ROUND(I262*N(Debts!$D$12)/12,2)</f>
        <v>0</v>
      </c>
      <c r="T262" s="0" t="n">
        <f aca="false">ROUND(J262*N(Debts!$D$13)/12,2)</f>
        <v>0</v>
      </c>
      <c r="U262" s="0" t="n">
        <f aca="false">ROUND(K262*N(Debts!$D$14)/12,2)</f>
        <v>0</v>
      </c>
      <c r="V262" s="0" t="n">
        <f aca="false">B262+L262</f>
        <v>0</v>
      </c>
      <c r="W262" s="0" t="n">
        <f aca="false">C262+M262</f>
        <v>0</v>
      </c>
      <c r="X262" s="0" t="n">
        <f aca="false">D262+N262</f>
        <v>0</v>
      </c>
      <c r="Y262" s="0" t="n">
        <f aca="false">E262+O262</f>
        <v>0</v>
      </c>
      <c r="Z262" s="0" t="n">
        <f aca="false">F262+P262</f>
        <v>0</v>
      </c>
      <c r="AA262" s="0" t="n">
        <f aca="false">G262+Q262</f>
        <v>0</v>
      </c>
      <c r="AB262" s="0" t="n">
        <f aca="false">H262+R262</f>
        <v>0</v>
      </c>
      <c r="AC262" s="0" t="n">
        <f aca="false">I262+S262</f>
        <v>0</v>
      </c>
      <c r="AD262" s="0" t="n">
        <f aca="false">J262+T262</f>
        <v>0</v>
      </c>
      <c r="AE262" s="0" t="n">
        <f aca="false">K262+U262</f>
        <v>0</v>
      </c>
      <c r="AF262" s="0" t="n">
        <f aca="false">MIN(N(Debts!$E$5),V262)</f>
        <v>0</v>
      </c>
      <c r="AG262" s="0" t="n">
        <f aca="false">MIN(N(Debts!$E$6),W262)</f>
        <v>0</v>
      </c>
      <c r="AH262" s="0" t="n">
        <f aca="false">MIN(N(Debts!$E$7),X262)</f>
        <v>0</v>
      </c>
      <c r="AI262" s="0" t="n">
        <f aca="false">MIN(N(Debts!$E$8),Y262)</f>
        <v>0</v>
      </c>
      <c r="AJ262" s="0" t="n">
        <f aca="false">MIN(N(Debts!$E$9),Z262)</f>
        <v>0</v>
      </c>
      <c r="AK262" s="0" t="n">
        <f aca="false">MIN(N(Debts!$E$10),AA262)</f>
        <v>0</v>
      </c>
      <c r="AL262" s="0" t="n">
        <f aca="false">MIN(N(Debts!$E$11),AB262)</f>
        <v>0</v>
      </c>
      <c r="AM262" s="0" t="n">
        <f aca="false">MIN(N(Debts!$E$12),AC262)</f>
        <v>0</v>
      </c>
      <c r="AN262" s="0" t="n">
        <f aca="false">MIN(N(Debts!$E$13),AD262)</f>
        <v>0</v>
      </c>
      <c r="AO262" s="0" t="n">
        <f aca="false">MIN(N(Debts!$E$14),AE262)</f>
        <v>0</v>
      </c>
      <c r="AP262" s="0" t="n">
        <f aca="false">V262-AF262</f>
        <v>0</v>
      </c>
      <c r="AQ262" s="0" t="n">
        <f aca="false">W262-AG262</f>
        <v>0</v>
      </c>
      <c r="AR262" s="0" t="n">
        <f aca="false">X262-AH262</f>
        <v>0</v>
      </c>
      <c r="AS262" s="0" t="n">
        <f aca="false">Y262-AI262</f>
        <v>0</v>
      </c>
      <c r="AT262" s="0" t="n">
        <f aca="false">Z262-AJ262</f>
        <v>0</v>
      </c>
      <c r="AU262" s="0" t="n">
        <f aca="false">AA262-AK262</f>
        <v>0</v>
      </c>
      <c r="AV262" s="0" t="n">
        <f aca="false">AB262-AL262</f>
        <v>0</v>
      </c>
      <c r="AW262" s="0" t="n">
        <f aca="false">AC262-AM262</f>
        <v>0</v>
      </c>
      <c r="AX262" s="0" t="n">
        <f aca="false">AD262-AN262</f>
        <v>0</v>
      </c>
      <c r="AY262" s="0" t="n">
        <f aca="false">AE262-AO262</f>
        <v>0</v>
      </c>
      <c r="AZ262" s="0" t="n">
        <f aca="false">MAX(0,MIN(AP262,$BT262-SUMIF($AP$2:$AY$2,"&lt;"&amp;AP$2,$AP262:$AY262)))</f>
        <v>0</v>
      </c>
      <c r="BA262" s="0" t="n">
        <f aca="false">MAX(0,MIN(AQ262,$BT262-SUMIF($AP$2:$AY$2,"&lt;"&amp;AQ$2,$AP262:$AY262)))</f>
        <v>0</v>
      </c>
      <c r="BB262" s="0" t="n">
        <f aca="false">MAX(0,MIN(AR262,$BT262-SUMIF($AP$2:$AY$2,"&lt;"&amp;AR$2,$AP262:$AY262)))</f>
        <v>0</v>
      </c>
      <c r="BC262" s="0" t="n">
        <f aca="false">MAX(0,MIN(AS262,$BT262-SUMIF($AP$2:$AY$2,"&lt;"&amp;AS$2,$AP262:$AY262)))</f>
        <v>0</v>
      </c>
      <c r="BD262" s="0" t="n">
        <f aca="false">MAX(0,MIN(AT262,$BT262-SUMIF($AP$2:$AY$2,"&lt;"&amp;AT$2,$AP262:$AY262)))</f>
        <v>0</v>
      </c>
      <c r="BE262" s="0" t="n">
        <f aca="false">MAX(0,MIN(AU262,$BT262-SUMIF($AP$2:$AY$2,"&lt;"&amp;AU$2,$AP262:$AY262)))</f>
        <v>0</v>
      </c>
      <c r="BF262" s="0" t="n">
        <f aca="false">MAX(0,MIN(AV262,$BT262-SUMIF($AP$2:$AY$2,"&lt;"&amp;AV$2,$AP262:$AY262)))</f>
        <v>0</v>
      </c>
      <c r="BG262" s="0" t="n">
        <f aca="false">MAX(0,MIN(AW262,$BT262-SUMIF($AP$2:$AY$2,"&lt;"&amp;AW$2,$AP262:$AY262)))</f>
        <v>0</v>
      </c>
      <c r="BH262" s="0" t="n">
        <f aca="false">MAX(0,MIN(AX262,$BT262-SUMIF($AP$2:$AY$2,"&lt;"&amp;AX$2,$AP262:$AY262)))</f>
        <v>0</v>
      </c>
      <c r="BI262" s="0" t="n">
        <f aca="false">MAX(0,MIN(AY262,$BT262-SUMIF($AP$2:$AY$2,"&lt;"&amp;AY$2,$AP262:$AY262)))</f>
        <v>0</v>
      </c>
      <c r="BJ262" s="0" t="n">
        <f aca="false">ROUND(V262-AF262-AZ262,2)</f>
        <v>0</v>
      </c>
      <c r="BK262" s="0" t="n">
        <f aca="false">ROUND(W262-AG262-BA262,2)</f>
        <v>0</v>
      </c>
      <c r="BL262" s="0" t="n">
        <f aca="false">ROUND(X262-AH262-BB262,2)</f>
        <v>0</v>
      </c>
      <c r="BM262" s="0" t="n">
        <f aca="false">ROUND(Y262-AI262-BC262,2)</f>
        <v>0</v>
      </c>
      <c r="BN262" s="0" t="n">
        <f aca="false">ROUND(Z262-AJ262-BD262,2)</f>
        <v>0</v>
      </c>
      <c r="BO262" s="0" t="n">
        <f aca="false">ROUND(AA262-AK262-BE262,2)</f>
        <v>0</v>
      </c>
      <c r="BP262" s="0" t="n">
        <f aca="false">ROUND(AB262-AL262-BF262,2)</f>
        <v>0</v>
      </c>
      <c r="BQ262" s="0" t="n">
        <f aca="false">ROUND(AC262-AM262-BG262,2)</f>
        <v>0</v>
      </c>
      <c r="BR262" s="0" t="n">
        <f aca="false">ROUND(AD262-AN262-BH262,2)</f>
        <v>0</v>
      </c>
      <c r="BS262" s="0" t="n">
        <f aca="false">ROUND(AE262-AO262-BI262,2)</f>
        <v>0</v>
      </c>
      <c r="BT262" s="0" t="n">
        <f aca="false">MAX(0,Plan!$C$4-SUM(AF262:AO262))</f>
        <v>650</v>
      </c>
      <c r="BU262" s="0" t="n">
        <f aca="false">ROUND(SUM(BJ262:BS262),2)</f>
        <v>0</v>
      </c>
      <c r="BV262" s="0" t="n">
        <f aca="false">SUM(AF262:AO262)+SUM(AZ262:BI262)</f>
        <v>0</v>
      </c>
      <c r="BW262" s="0" t="n">
        <f aca="false">SUM(L262:U262)</f>
        <v>0</v>
      </c>
    </row>
    <row r="263" customFormat="false" ht="15" hidden="false" customHeight="false" outlineLevel="0" collapsed="false">
      <c r="A263" s="0" t="n">
        <v>258</v>
      </c>
      <c r="B263" s="0" t="n">
        <f aca="false">BJ262</f>
        <v>0</v>
      </c>
      <c r="C263" s="0" t="n">
        <f aca="false">BK262</f>
        <v>0</v>
      </c>
      <c r="D263" s="0" t="n">
        <f aca="false">BL262</f>
        <v>0</v>
      </c>
      <c r="E263" s="0" t="n">
        <f aca="false">BM262</f>
        <v>0</v>
      </c>
      <c r="F263" s="0" t="n">
        <f aca="false">BN262</f>
        <v>0</v>
      </c>
      <c r="G263" s="0" t="n">
        <f aca="false">BO262</f>
        <v>0</v>
      </c>
      <c r="H263" s="0" t="n">
        <f aca="false">BP262</f>
        <v>0</v>
      </c>
      <c r="I263" s="0" t="n">
        <f aca="false">BQ262</f>
        <v>0</v>
      </c>
      <c r="J263" s="0" t="n">
        <f aca="false">BR262</f>
        <v>0</v>
      </c>
      <c r="K263" s="0" t="n">
        <f aca="false">BS262</f>
        <v>0</v>
      </c>
      <c r="L263" s="0" t="n">
        <f aca="false">ROUND(B263*N(Debts!$D$5)/12,2)</f>
        <v>0</v>
      </c>
      <c r="M263" s="0" t="n">
        <f aca="false">ROUND(C263*N(Debts!$D$6)/12,2)</f>
        <v>0</v>
      </c>
      <c r="N263" s="0" t="n">
        <f aca="false">ROUND(D263*N(Debts!$D$7)/12,2)</f>
        <v>0</v>
      </c>
      <c r="O263" s="0" t="n">
        <f aca="false">ROUND(E263*N(Debts!$D$8)/12,2)</f>
        <v>0</v>
      </c>
      <c r="P263" s="0" t="n">
        <f aca="false">ROUND(F263*N(Debts!$D$9)/12,2)</f>
        <v>0</v>
      </c>
      <c r="Q263" s="0" t="n">
        <f aca="false">ROUND(G263*N(Debts!$D$10)/12,2)</f>
        <v>0</v>
      </c>
      <c r="R263" s="0" t="n">
        <f aca="false">ROUND(H263*N(Debts!$D$11)/12,2)</f>
        <v>0</v>
      </c>
      <c r="S263" s="0" t="n">
        <f aca="false">ROUND(I263*N(Debts!$D$12)/12,2)</f>
        <v>0</v>
      </c>
      <c r="T263" s="0" t="n">
        <f aca="false">ROUND(J263*N(Debts!$D$13)/12,2)</f>
        <v>0</v>
      </c>
      <c r="U263" s="0" t="n">
        <f aca="false">ROUND(K263*N(Debts!$D$14)/12,2)</f>
        <v>0</v>
      </c>
      <c r="V263" s="0" t="n">
        <f aca="false">B263+L263</f>
        <v>0</v>
      </c>
      <c r="W263" s="0" t="n">
        <f aca="false">C263+M263</f>
        <v>0</v>
      </c>
      <c r="X263" s="0" t="n">
        <f aca="false">D263+N263</f>
        <v>0</v>
      </c>
      <c r="Y263" s="0" t="n">
        <f aca="false">E263+O263</f>
        <v>0</v>
      </c>
      <c r="Z263" s="0" t="n">
        <f aca="false">F263+P263</f>
        <v>0</v>
      </c>
      <c r="AA263" s="0" t="n">
        <f aca="false">G263+Q263</f>
        <v>0</v>
      </c>
      <c r="AB263" s="0" t="n">
        <f aca="false">H263+R263</f>
        <v>0</v>
      </c>
      <c r="AC263" s="0" t="n">
        <f aca="false">I263+S263</f>
        <v>0</v>
      </c>
      <c r="AD263" s="0" t="n">
        <f aca="false">J263+T263</f>
        <v>0</v>
      </c>
      <c r="AE263" s="0" t="n">
        <f aca="false">K263+U263</f>
        <v>0</v>
      </c>
      <c r="AF263" s="0" t="n">
        <f aca="false">MIN(N(Debts!$E$5),V263)</f>
        <v>0</v>
      </c>
      <c r="AG263" s="0" t="n">
        <f aca="false">MIN(N(Debts!$E$6),W263)</f>
        <v>0</v>
      </c>
      <c r="AH263" s="0" t="n">
        <f aca="false">MIN(N(Debts!$E$7),X263)</f>
        <v>0</v>
      </c>
      <c r="AI263" s="0" t="n">
        <f aca="false">MIN(N(Debts!$E$8),Y263)</f>
        <v>0</v>
      </c>
      <c r="AJ263" s="0" t="n">
        <f aca="false">MIN(N(Debts!$E$9),Z263)</f>
        <v>0</v>
      </c>
      <c r="AK263" s="0" t="n">
        <f aca="false">MIN(N(Debts!$E$10),AA263)</f>
        <v>0</v>
      </c>
      <c r="AL263" s="0" t="n">
        <f aca="false">MIN(N(Debts!$E$11),AB263)</f>
        <v>0</v>
      </c>
      <c r="AM263" s="0" t="n">
        <f aca="false">MIN(N(Debts!$E$12),AC263)</f>
        <v>0</v>
      </c>
      <c r="AN263" s="0" t="n">
        <f aca="false">MIN(N(Debts!$E$13),AD263)</f>
        <v>0</v>
      </c>
      <c r="AO263" s="0" t="n">
        <f aca="false">MIN(N(Debts!$E$14),AE263)</f>
        <v>0</v>
      </c>
      <c r="AP263" s="0" t="n">
        <f aca="false">V263-AF263</f>
        <v>0</v>
      </c>
      <c r="AQ263" s="0" t="n">
        <f aca="false">W263-AG263</f>
        <v>0</v>
      </c>
      <c r="AR263" s="0" t="n">
        <f aca="false">X263-AH263</f>
        <v>0</v>
      </c>
      <c r="AS263" s="0" t="n">
        <f aca="false">Y263-AI263</f>
        <v>0</v>
      </c>
      <c r="AT263" s="0" t="n">
        <f aca="false">Z263-AJ263</f>
        <v>0</v>
      </c>
      <c r="AU263" s="0" t="n">
        <f aca="false">AA263-AK263</f>
        <v>0</v>
      </c>
      <c r="AV263" s="0" t="n">
        <f aca="false">AB263-AL263</f>
        <v>0</v>
      </c>
      <c r="AW263" s="0" t="n">
        <f aca="false">AC263-AM263</f>
        <v>0</v>
      </c>
      <c r="AX263" s="0" t="n">
        <f aca="false">AD263-AN263</f>
        <v>0</v>
      </c>
      <c r="AY263" s="0" t="n">
        <f aca="false">AE263-AO263</f>
        <v>0</v>
      </c>
      <c r="AZ263" s="0" t="n">
        <f aca="false">MAX(0,MIN(AP263,$BT263-SUMIF($AP$2:$AY$2,"&lt;"&amp;AP$2,$AP263:$AY263)))</f>
        <v>0</v>
      </c>
      <c r="BA263" s="0" t="n">
        <f aca="false">MAX(0,MIN(AQ263,$BT263-SUMIF($AP$2:$AY$2,"&lt;"&amp;AQ$2,$AP263:$AY263)))</f>
        <v>0</v>
      </c>
      <c r="BB263" s="0" t="n">
        <f aca="false">MAX(0,MIN(AR263,$BT263-SUMIF($AP$2:$AY$2,"&lt;"&amp;AR$2,$AP263:$AY263)))</f>
        <v>0</v>
      </c>
      <c r="BC263" s="0" t="n">
        <f aca="false">MAX(0,MIN(AS263,$BT263-SUMIF($AP$2:$AY$2,"&lt;"&amp;AS$2,$AP263:$AY263)))</f>
        <v>0</v>
      </c>
      <c r="BD263" s="0" t="n">
        <f aca="false">MAX(0,MIN(AT263,$BT263-SUMIF($AP$2:$AY$2,"&lt;"&amp;AT$2,$AP263:$AY263)))</f>
        <v>0</v>
      </c>
      <c r="BE263" s="0" t="n">
        <f aca="false">MAX(0,MIN(AU263,$BT263-SUMIF($AP$2:$AY$2,"&lt;"&amp;AU$2,$AP263:$AY263)))</f>
        <v>0</v>
      </c>
      <c r="BF263" s="0" t="n">
        <f aca="false">MAX(0,MIN(AV263,$BT263-SUMIF($AP$2:$AY$2,"&lt;"&amp;AV$2,$AP263:$AY263)))</f>
        <v>0</v>
      </c>
      <c r="BG263" s="0" t="n">
        <f aca="false">MAX(0,MIN(AW263,$BT263-SUMIF($AP$2:$AY$2,"&lt;"&amp;AW$2,$AP263:$AY263)))</f>
        <v>0</v>
      </c>
      <c r="BH263" s="0" t="n">
        <f aca="false">MAX(0,MIN(AX263,$BT263-SUMIF($AP$2:$AY$2,"&lt;"&amp;AX$2,$AP263:$AY263)))</f>
        <v>0</v>
      </c>
      <c r="BI263" s="0" t="n">
        <f aca="false">MAX(0,MIN(AY263,$BT263-SUMIF($AP$2:$AY$2,"&lt;"&amp;AY$2,$AP263:$AY263)))</f>
        <v>0</v>
      </c>
      <c r="BJ263" s="0" t="n">
        <f aca="false">ROUND(V263-AF263-AZ263,2)</f>
        <v>0</v>
      </c>
      <c r="BK263" s="0" t="n">
        <f aca="false">ROUND(W263-AG263-BA263,2)</f>
        <v>0</v>
      </c>
      <c r="BL263" s="0" t="n">
        <f aca="false">ROUND(X263-AH263-BB263,2)</f>
        <v>0</v>
      </c>
      <c r="BM263" s="0" t="n">
        <f aca="false">ROUND(Y263-AI263-BC263,2)</f>
        <v>0</v>
      </c>
      <c r="BN263" s="0" t="n">
        <f aca="false">ROUND(Z263-AJ263-BD263,2)</f>
        <v>0</v>
      </c>
      <c r="BO263" s="0" t="n">
        <f aca="false">ROUND(AA263-AK263-BE263,2)</f>
        <v>0</v>
      </c>
      <c r="BP263" s="0" t="n">
        <f aca="false">ROUND(AB263-AL263-BF263,2)</f>
        <v>0</v>
      </c>
      <c r="BQ263" s="0" t="n">
        <f aca="false">ROUND(AC263-AM263-BG263,2)</f>
        <v>0</v>
      </c>
      <c r="BR263" s="0" t="n">
        <f aca="false">ROUND(AD263-AN263-BH263,2)</f>
        <v>0</v>
      </c>
      <c r="BS263" s="0" t="n">
        <f aca="false">ROUND(AE263-AO263-BI263,2)</f>
        <v>0</v>
      </c>
      <c r="BT263" s="0" t="n">
        <f aca="false">MAX(0,Plan!$C$4-SUM(AF263:AO263))</f>
        <v>650</v>
      </c>
      <c r="BU263" s="0" t="n">
        <f aca="false">ROUND(SUM(BJ263:BS263),2)</f>
        <v>0</v>
      </c>
      <c r="BV263" s="0" t="n">
        <f aca="false">SUM(AF263:AO263)+SUM(AZ263:BI263)</f>
        <v>0</v>
      </c>
      <c r="BW263" s="0" t="n">
        <f aca="false">SUM(L263:U263)</f>
        <v>0</v>
      </c>
    </row>
    <row r="264" customFormat="false" ht="15" hidden="false" customHeight="false" outlineLevel="0" collapsed="false">
      <c r="A264" s="0" t="n">
        <v>259</v>
      </c>
      <c r="B264" s="0" t="n">
        <f aca="false">BJ263</f>
        <v>0</v>
      </c>
      <c r="C264" s="0" t="n">
        <f aca="false">BK263</f>
        <v>0</v>
      </c>
      <c r="D264" s="0" t="n">
        <f aca="false">BL263</f>
        <v>0</v>
      </c>
      <c r="E264" s="0" t="n">
        <f aca="false">BM263</f>
        <v>0</v>
      </c>
      <c r="F264" s="0" t="n">
        <f aca="false">BN263</f>
        <v>0</v>
      </c>
      <c r="G264" s="0" t="n">
        <f aca="false">BO263</f>
        <v>0</v>
      </c>
      <c r="H264" s="0" t="n">
        <f aca="false">BP263</f>
        <v>0</v>
      </c>
      <c r="I264" s="0" t="n">
        <f aca="false">BQ263</f>
        <v>0</v>
      </c>
      <c r="J264" s="0" t="n">
        <f aca="false">BR263</f>
        <v>0</v>
      </c>
      <c r="K264" s="0" t="n">
        <f aca="false">BS263</f>
        <v>0</v>
      </c>
      <c r="L264" s="0" t="n">
        <f aca="false">ROUND(B264*N(Debts!$D$5)/12,2)</f>
        <v>0</v>
      </c>
      <c r="M264" s="0" t="n">
        <f aca="false">ROUND(C264*N(Debts!$D$6)/12,2)</f>
        <v>0</v>
      </c>
      <c r="N264" s="0" t="n">
        <f aca="false">ROUND(D264*N(Debts!$D$7)/12,2)</f>
        <v>0</v>
      </c>
      <c r="O264" s="0" t="n">
        <f aca="false">ROUND(E264*N(Debts!$D$8)/12,2)</f>
        <v>0</v>
      </c>
      <c r="P264" s="0" t="n">
        <f aca="false">ROUND(F264*N(Debts!$D$9)/12,2)</f>
        <v>0</v>
      </c>
      <c r="Q264" s="0" t="n">
        <f aca="false">ROUND(G264*N(Debts!$D$10)/12,2)</f>
        <v>0</v>
      </c>
      <c r="R264" s="0" t="n">
        <f aca="false">ROUND(H264*N(Debts!$D$11)/12,2)</f>
        <v>0</v>
      </c>
      <c r="S264" s="0" t="n">
        <f aca="false">ROUND(I264*N(Debts!$D$12)/12,2)</f>
        <v>0</v>
      </c>
      <c r="T264" s="0" t="n">
        <f aca="false">ROUND(J264*N(Debts!$D$13)/12,2)</f>
        <v>0</v>
      </c>
      <c r="U264" s="0" t="n">
        <f aca="false">ROUND(K264*N(Debts!$D$14)/12,2)</f>
        <v>0</v>
      </c>
      <c r="V264" s="0" t="n">
        <f aca="false">B264+L264</f>
        <v>0</v>
      </c>
      <c r="W264" s="0" t="n">
        <f aca="false">C264+M264</f>
        <v>0</v>
      </c>
      <c r="X264" s="0" t="n">
        <f aca="false">D264+N264</f>
        <v>0</v>
      </c>
      <c r="Y264" s="0" t="n">
        <f aca="false">E264+O264</f>
        <v>0</v>
      </c>
      <c r="Z264" s="0" t="n">
        <f aca="false">F264+P264</f>
        <v>0</v>
      </c>
      <c r="AA264" s="0" t="n">
        <f aca="false">G264+Q264</f>
        <v>0</v>
      </c>
      <c r="AB264" s="0" t="n">
        <f aca="false">H264+R264</f>
        <v>0</v>
      </c>
      <c r="AC264" s="0" t="n">
        <f aca="false">I264+S264</f>
        <v>0</v>
      </c>
      <c r="AD264" s="0" t="n">
        <f aca="false">J264+T264</f>
        <v>0</v>
      </c>
      <c r="AE264" s="0" t="n">
        <f aca="false">K264+U264</f>
        <v>0</v>
      </c>
      <c r="AF264" s="0" t="n">
        <f aca="false">MIN(N(Debts!$E$5),V264)</f>
        <v>0</v>
      </c>
      <c r="AG264" s="0" t="n">
        <f aca="false">MIN(N(Debts!$E$6),W264)</f>
        <v>0</v>
      </c>
      <c r="AH264" s="0" t="n">
        <f aca="false">MIN(N(Debts!$E$7),X264)</f>
        <v>0</v>
      </c>
      <c r="AI264" s="0" t="n">
        <f aca="false">MIN(N(Debts!$E$8),Y264)</f>
        <v>0</v>
      </c>
      <c r="AJ264" s="0" t="n">
        <f aca="false">MIN(N(Debts!$E$9),Z264)</f>
        <v>0</v>
      </c>
      <c r="AK264" s="0" t="n">
        <f aca="false">MIN(N(Debts!$E$10),AA264)</f>
        <v>0</v>
      </c>
      <c r="AL264" s="0" t="n">
        <f aca="false">MIN(N(Debts!$E$11),AB264)</f>
        <v>0</v>
      </c>
      <c r="AM264" s="0" t="n">
        <f aca="false">MIN(N(Debts!$E$12),AC264)</f>
        <v>0</v>
      </c>
      <c r="AN264" s="0" t="n">
        <f aca="false">MIN(N(Debts!$E$13),AD264)</f>
        <v>0</v>
      </c>
      <c r="AO264" s="0" t="n">
        <f aca="false">MIN(N(Debts!$E$14),AE264)</f>
        <v>0</v>
      </c>
      <c r="AP264" s="0" t="n">
        <f aca="false">V264-AF264</f>
        <v>0</v>
      </c>
      <c r="AQ264" s="0" t="n">
        <f aca="false">W264-AG264</f>
        <v>0</v>
      </c>
      <c r="AR264" s="0" t="n">
        <f aca="false">X264-AH264</f>
        <v>0</v>
      </c>
      <c r="AS264" s="0" t="n">
        <f aca="false">Y264-AI264</f>
        <v>0</v>
      </c>
      <c r="AT264" s="0" t="n">
        <f aca="false">Z264-AJ264</f>
        <v>0</v>
      </c>
      <c r="AU264" s="0" t="n">
        <f aca="false">AA264-AK264</f>
        <v>0</v>
      </c>
      <c r="AV264" s="0" t="n">
        <f aca="false">AB264-AL264</f>
        <v>0</v>
      </c>
      <c r="AW264" s="0" t="n">
        <f aca="false">AC264-AM264</f>
        <v>0</v>
      </c>
      <c r="AX264" s="0" t="n">
        <f aca="false">AD264-AN264</f>
        <v>0</v>
      </c>
      <c r="AY264" s="0" t="n">
        <f aca="false">AE264-AO264</f>
        <v>0</v>
      </c>
      <c r="AZ264" s="0" t="n">
        <f aca="false">MAX(0,MIN(AP264,$BT264-SUMIF($AP$2:$AY$2,"&lt;"&amp;AP$2,$AP264:$AY264)))</f>
        <v>0</v>
      </c>
      <c r="BA264" s="0" t="n">
        <f aca="false">MAX(0,MIN(AQ264,$BT264-SUMIF($AP$2:$AY$2,"&lt;"&amp;AQ$2,$AP264:$AY264)))</f>
        <v>0</v>
      </c>
      <c r="BB264" s="0" t="n">
        <f aca="false">MAX(0,MIN(AR264,$BT264-SUMIF($AP$2:$AY$2,"&lt;"&amp;AR$2,$AP264:$AY264)))</f>
        <v>0</v>
      </c>
      <c r="BC264" s="0" t="n">
        <f aca="false">MAX(0,MIN(AS264,$BT264-SUMIF($AP$2:$AY$2,"&lt;"&amp;AS$2,$AP264:$AY264)))</f>
        <v>0</v>
      </c>
      <c r="BD264" s="0" t="n">
        <f aca="false">MAX(0,MIN(AT264,$BT264-SUMIF($AP$2:$AY$2,"&lt;"&amp;AT$2,$AP264:$AY264)))</f>
        <v>0</v>
      </c>
      <c r="BE264" s="0" t="n">
        <f aca="false">MAX(0,MIN(AU264,$BT264-SUMIF($AP$2:$AY$2,"&lt;"&amp;AU$2,$AP264:$AY264)))</f>
        <v>0</v>
      </c>
      <c r="BF264" s="0" t="n">
        <f aca="false">MAX(0,MIN(AV264,$BT264-SUMIF($AP$2:$AY$2,"&lt;"&amp;AV$2,$AP264:$AY264)))</f>
        <v>0</v>
      </c>
      <c r="BG264" s="0" t="n">
        <f aca="false">MAX(0,MIN(AW264,$BT264-SUMIF($AP$2:$AY$2,"&lt;"&amp;AW$2,$AP264:$AY264)))</f>
        <v>0</v>
      </c>
      <c r="BH264" s="0" t="n">
        <f aca="false">MAX(0,MIN(AX264,$BT264-SUMIF($AP$2:$AY$2,"&lt;"&amp;AX$2,$AP264:$AY264)))</f>
        <v>0</v>
      </c>
      <c r="BI264" s="0" t="n">
        <f aca="false">MAX(0,MIN(AY264,$BT264-SUMIF($AP$2:$AY$2,"&lt;"&amp;AY$2,$AP264:$AY264)))</f>
        <v>0</v>
      </c>
      <c r="BJ264" s="0" t="n">
        <f aca="false">ROUND(V264-AF264-AZ264,2)</f>
        <v>0</v>
      </c>
      <c r="BK264" s="0" t="n">
        <f aca="false">ROUND(W264-AG264-BA264,2)</f>
        <v>0</v>
      </c>
      <c r="BL264" s="0" t="n">
        <f aca="false">ROUND(X264-AH264-BB264,2)</f>
        <v>0</v>
      </c>
      <c r="BM264" s="0" t="n">
        <f aca="false">ROUND(Y264-AI264-BC264,2)</f>
        <v>0</v>
      </c>
      <c r="BN264" s="0" t="n">
        <f aca="false">ROUND(Z264-AJ264-BD264,2)</f>
        <v>0</v>
      </c>
      <c r="BO264" s="0" t="n">
        <f aca="false">ROUND(AA264-AK264-BE264,2)</f>
        <v>0</v>
      </c>
      <c r="BP264" s="0" t="n">
        <f aca="false">ROUND(AB264-AL264-BF264,2)</f>
        <v>0</v>
      </c>
      <c r="BQ264" s="0" t="n">
        <f aca="false">ROUND(AC264-AM264-BG264,2)</f>
        <v>0</v>
      </c>
      <c r="BR264" s="0" t="n">
        <f aca="false">ROUND(AD264-AN264-BH264,2)</f>
        <v>0</v>
      </c>
      <c r="BS264" s="0" t="n">
        <f aca="false">ROUND(AE264-AO264-BI264,2)</f>
        <v>0</v>
      </c>
      <c r="BT264" s="0" t="n">
        <f aca="false">MAX(0,Plan!$C$4-SUM(AF264:AO264))</f>
        <v>650</v>
      </c>
      <c r="BU264" s="0" t="n">
        <f aca="false">ROUND(SUM(BJ264:BS264),2)</f>
        <v>0</v>
      </c>
      <c r="BV264" s="0" t="n">
        <f aca="false">SUM(AF264:AO264)+SUM(AZ264:BI264)</f>
        <v>0</v>
      </c>
      <c r="BW264" s="0" t="n">
        <f aca="false">SUM(L264:U264)</f>
        <v>0</v>
      </c>
    </row>
    <row r="265" customFormat="false" ht="15" hidden="false" customHeight="false" outlineLevel="0" collapsed="false">
      <c r="A265" s="0" t="n">
        <v>260</v>
      </c>
      <c r="B265" s="0" t="n">
        <f aca="false">BJ264</f>
        <v>0</v>
      </c>
      <c r="C265" s="0" t="n">
        <f aca="false">BK264</f>
        <v>0</v>
      </c>
      <c r="D265" s="0" t="n">
        <f aca="false">BL264</f>
        <v>0</v>
      </c>
      <c r="E265" s="0" t="n">
        <f aca="false">BM264</f>
        <v>0</v>
      </c>
      <c r="F265" s="0" t="n">
        <f aca="false">BN264</f>
        <v>0</v>
      </c>
      <c r="G265" s="0" t="n">
        <f aca="false">BO264</f>
        <v>0</v>
      </c>
      <c r="H265" s="0" t="n">
        <f aca="false">BP264</f>
        <v>0</v>
      </c>
      <c r="I265" s="0" t="n">
        <f aca="false">BQ264</f>
        <v>0</v>
      </c>
      <c r="J265" s="0" t="n">
        <f aca="false">BR264</f>
        <v>0</v>
      </c>
      <c r="K265" s="0" t="n">
        <f aca="false">BS264</f>
        <v>0</v>
      </c>
      <c r="L265" s="0" t="n">
        <f aca="false">ROUND(B265*N(Debts!$D$5)/12,2)</f>
        <v>0</v>
      </c>
      <c r="M265" s="0" t="n">
        <f aca="false">ROUND(C265*N(Debts!$D$6)/12,2)</f>
        <v>0</v>
      </c>
      <c r="N265" s="0" t="n">
        <f aca="false">ROUND(D265*N(Debts!$D$7)/12,2)</f>
        <v>0</v>
      </c>
      <c r="O265" s="0" t="n">
        <f aca="false">ROUND(E265*N(Debts!$D$8)/12,2)</f>
        <v>0</v>
      </c>
      <c r="P265" s="0" t="n">
        <f aca="false">ROUND(F265*N(Debts!$D$9)/12,2)</f>
        <v>0</v>
      </c>
      <c r="Q265" s="0" t="n">
        <f aca="false">ROUND(G265*N(Debts!$D$10)/12,2)</f>
        <v>0</v>
      </c>
      <c r="R265" s="0" t="n">
        <f aca="false">ROUND(H265*N(Debts!$D$11)/12,2)</f>
        <v>0</v>
      </c>
      <c r="S265" s="0" t="n">
        <f aca="false">ROUND(I265*N(Debts!$D$12)/12,2)</f>
        <v>0</v>
      </c>
      <c r="T265" s="0" t="n">
        <f aca="false">ROUND(J265*N(Debts!$D$13)/12,2)</f>
        <v>0</v>
      </c>
      <c r="U265" s="0" t="n">
        <f aca="false">ROUND(K265*N(Debts!$D$14)/12,2)</f>
        <v>0</v>
      </c>
      <c r="V265" s="0" t="n">
        <f aca="false">B265+L265</f>
        <v>0</v>
      </c>
      <c r="W265" s="0" t="n">
        <f aca="false">C265+M265</f>
        <v>0</v>
      </c>
      <c r="X265" s="0" t="n">
        <f aca="false">D265+N265</f>
        <v>0</v>
      </c>
      <c r="Y265" s="0" t="n">
        <f aca="false">E265+O265</f>
        <v>0</v>
      </c>
      <c r="Z265" s="0" t="n">
        <f aca="false">F265+P265</f>
        <v>0</v>
      </c>
      <c r="AA265" s="0" t="n">
        <f aca="false">G265+Q265</f>
        <v>0</v>
      </c>
      <c r="AB265" s="0" t="n">
        <f aca="false">H265+R265</f>
        <v>0</v>
      </c>
      <c r="AC265" s="0" t="n">
        <f aca="false">I265+S265</f>
        <v>0</v>
      </c>
      <c r="AD265" s="0" t="n">
        <f aca="false">J265+T265</f>
        <v>0</v>
      </c>
      <c r="AE265" s="0" t="n">
        <f aca="false">K265+U265</f>
        <v>0</v>
      </c>
      <c r="AF265" s="0" t="n">
        <f aca="false">MIN(N(Debts!$E$5),V265)</f>
        <v>0</v>
      </c>
      <c r="AG265" s="0" t="n">
        <f aca="false">MIN(N(Debts!$E$6),W265)</f>
        <v>0</v>
      </c>
      <c r="AH265" s="0" t="n">
        <f aca="false">MIN(N(Debts!$E$7),X265)</f>
        <v>0</v>
      </c>
      <c r="AI265" s="0" t="n">
        <f aca="false">MIN(N(Debts!$E$8),Y265)</f>
        <v>0</v>
      </c>
      <c r="AJ265" s="0" t="n">
        <f aca="false">MIN(N(Debts!$E$9),Z265)</f>
        <v>0</v>
      </c>
      <c r="AK265" s="0" t="n">
        <f aca="false">MIN(N(Debts!$E$10),AA265)</f>
        <v>0</v>
      </c>
      <c r="AL265" s="0" t="n">
        <f aca="false">MIN(N(Debts!$E$11),AB265)</f>
        <v>0</v>
      </c>
      <c r="AM265" s="0" t="n">
        <f aca="false">MIN(N(Debts!$E$12),AC265)</f>
        <v>0</v>
      </c>
      <c r="AN265" s="0" t="n">
        <f aca="false">MIN(N(Debts!$E$13),AD265)</f>
        <v>0</v>
      </c>
      <c r="AO265" s="0" t="n">
        <f aca="false">MIN(N(Debts!$E$14),AE265)</f>
        <v>0</v>
      </c>
      <c r="AP265" s="0" t="n">
        <f aca="false">V265-AF265</f>
        <v>0</v>
      </c>
      <c r="AQ265" s="0" t="n">
        <f aca="false">W265-AG265</f>
        <v>0</v>
      </c>
      <c r="AR265" s="0" t="n">
        <f aca="false">X265-AH265</f>
        <v>0</v>
      </c>
      <c r="AS265" s="0" t="n">
        <f aca="false">Y265-AI265</f>
        <v>0</v>
      </c>
      <c r="AT265" s="0" t="n">
        <f aca="false">Z265-AJ265</f>
        <v>0</v>
      </c>
      <c r="AU265" s="0" t="n">
        <f aca="false">AA265-AK265</f>
        <v>0</v>
      </c>
      <c r="AV265" s="0" t="n">
        <f aca="false">AB265-AL265</f>
        <v>0</v>
      </c>
      <c r="AW265" s="0" t="n">
        <f aca="false">AC265-AM265</f>
        <v>0</v>
      </c>
      <c r="AX265" s="0" t="n">
        <f aca="false">AD265-AN265</f>
        <v>0</v>
      </c>
      <c r="AY265" s="0" t="n">
        <f aca="false">AE265-AO265</f>
        <v>0</v>
      </c>
      <c r="AZ265" s="0" t="n">
        <f aca="false">MAX(0,MIN(AP265,$BT265-SUMIF($AP$2:$AY$2,"&lt;"&amp;AP$2,$AP265:$AY265)))</f>
        <v>0</v>
      </c>
      <c r="BA265" s="0" t="n">
        <f aca="false">MAX(0,MIN(AQ265,$BT265-SUMIF($AP$2:$AY$2,"&lt;"&amp;AQ$2,$AP265:$AY265)))</f>
        <v>0</v>
      </c>
      <c r="BB265" s="0" t="n">
        <f aca="false">MAX(0,MIN(AR265,$BT265-SUMIF($AP$2:$AY$2,"&lt;"&amp;AR$2,$AP265:$AY265)))</f>
        <v>0</v>
      </c>
      <c r="BC265" s="0" t="n">
        <f aca="false">MAX(0,MIN(AS265,$BT265-SUMIF($AP$2:$AY$2,"&lt;"&amp;AS$2,$AP265:$AY265)))</f>
        <v>0</v>
      </c>
      <c r="BD265" s="0" t="n">
        <f aca="false">MAX(0,MIN(AT265,$BT265-SUMIF($AP$2:$AY$2,"&lt;"&amp;AT$2,$AP265:$AY265)))</f>
        <v>0</v>
      </c>
      <c r="BE265" s="0" t="n">
        <f aca="false">MAX(0,MIN(AU265,$BT265-SUMIF($AP$2:$AY$2,"&lt;"&amp;AU$2,$AP265:$AY265)))</f>
        <v>0</v>
      </c>
      <c r="BF265" s="0" t="n">
        <f aca="false">MAX(0,MIN(AV265,$BT265-SUMIF($AP$2:$AY$2,"&lt;"&amp;AV$2,$AP265:$AY265)))</f>
        <v>0</v>
      </c>
      <c r="BG265" s="0" t="n">
        <f aca="false">MAX(0,MIN(AW265,$BT265-SUMIF($AP$2:$AY$2,"&lt;"&amp;AW$2,$AP265:$AY265)))</f>
        <v>0</v>
      </c>
      <c r="BH265" s="0" t="n">
        <f aca="false">MAX(0,MIN(AX265,$BT265-SUMIF($AP$2:$AY$2,"&lt;"&amp;AX$2,$AP265:$AY265)))</f>
        <v>0</v>
      </c>
      <c r="BI265" s="0" t="n">
        <f aca="false">MAX(0,MIN(AY265,$BT265-SUMIF($AP$2:$AY$2,"&lt;"&amp;AY$2,$AP265:$AY265)))</f>
        <v>0</v>
      </c>
      <c r="BJ265" s="0" t="n">
        <f aca="false">ROUND(V265-AF265-AZ265,2)</f>
        <v>0</v>
      </c>
      <c r="BK265" s="0" t="n">
        <f aca="false">ROUND(W265-AG265-BA265,2)</f>
        <v>0</v>
      </c>
      <c r="BL265" s="0" t="n">
        <f aca="false">ROUND(X265-AH265-BB265,2)</f>
        <v>0</v>
      </c>
      <c r="BM265" s="0" t="n">
        <f aca="false">ROUND(Y265-AI265-BC265,2)</f>
        <v>0</v>
      </c>
      <c r="BN265" s="0" t="n">
        <f aca="false">ROUND(Z265-AJ265-BD265,2)</f>
        <v>0</v>
      </c>
      <c r="BO265" s="0" t="n">
        <f aca="false">ROUND(AA265-AK265-BE265,2)</f>
        <v>0</v>
      </c>
      <c r="BP265" s="0" t="n">
        <f aca="false">ROUND(AB265-AL265-BF265,2)</f>
        <v>0</v>
      </c>
      <c r="BQ265" s="0" t="n">
        <f aca="false">ROUND(AC265-AM265-BG265,2)</f>
        <v>0</v>
      </c>
      <c r="BR265" s="0" t="n">
        <f aca="false">ROUND(AD265-AN265-BH265,2)</f>
        <v>0</v>
      </c>
      <c r="BS265" s="0" t="n">
        <f aca="false">ROUND(AE265-AO265-BI265,2)</f>
        <v>0</v>
      </c>
      <c r="BT265" s="0" t="n">
        <f aca="false">MAX(0,Plan!$C$4-SUM(AF265:AO265))</f>
        <v>650</v>
      </c>
      <c r="BU265" s="0" t="n">
        <f aca="false">ROUND(SUM(BJ265:BS265),2)</f>
        <v>0</v>
      </c>
      <c r="BV265" s="0" t="n">
        <f aca="false">SUM(AF265:AO265)+SUM(AZ265:BI265)</f>
        <v>0</v>
      </c>
      <c r="BW265" s="0" t="n">
        <f aca="false">SUM(L265:U265)</f>
        <v>0</v>
      </c>
    </row>
    <row r="266" customFormat="false" ht="15" hidden="false" customHeight="false" outlineLevel="0" collapsed="false">
      <c r="A266" s="0" t="n">
        <v>261</v>
      </c>
      <c r="B266" s="0" t="n">
        <f aca="false">BJ265</f>
        <v>0</v>
      </c>
      <c r="C266" s="0" t="n">
        <f aca="false">BK265</f>
        <v>0</v>
      </c>
      <c r="D266" s="0" t="n">
        <f aca="false">BL265</f>
        <v>0</v>
      </c>
      <c r="E266" s="0" t="n">
        <f aca="false">BM265</f>
        <v>0</v>
      </c>
      <c r="F266" s="0" t="n">
        <f aca="false">BN265</f>
        <v>0</v>
      </c>
      <c r="G266" s="0" t="n">
        <f aca="false">BO265</f>
        <v>0</v>
      </c>
      <c r="H266" s="0" t="n">
        <f aca="false">BP265</f>
        <v>0</v>
      </c>
      <c r="I266" s="0" t="n">
        <f aca="false">BQ265</f>
        <v>0</v>
      </c>
      <c r="J266" s="0" t="n">
        <f aca="false">BR265</f>
        <v>0</v>
      </c>
      <c r="K266" s="0" t="n">
        <f aca="false">BS265</f>
        <v>0</v>
      </c>
      <c r="L266" s="0" t="n">
        <f aca="false">ROUND(B266*N(Debts!$D$5)/12,2)</f>
        <v>0</v>
      </c>
      <c r="M266" s="0" t="n">
        <f aca="false">ROUND(C266*N(Debts!$D$6)/12,2)</f>
        <v>0</v>
      </c>
      <c r="N266" s="0" t="n">
        <f aca="false">ROUND(D266*N(Debts!$D$7)/12,2)</f>
        <v>0</v>
      </c>
      <c r="O266" s="0" t="n">
        <f aca="false">ROUND(E266*N(Debts!$D$8)/12,2)</f>
        <v>0</v>
      </c>
      <c r="P266" s="0" t="n">
        <f aca="false">ROUND(F266*N(Debts!$D$9)/12,2)</f>
        <v>0</v>
      </c>
      <c r="Q266" s="0" t="n">
        <f aca="false">ROUND(G266*N(Debts!$D$10)/12,2)</f>
        <v>0</v>
      </c>
      <c r="R266" s="0" t="n">
        <f aca="false">ROUND(H266*N(Debts!$D$11)/12,2)</f>
        <v>0</v>
      </c>
      <c r="S266" s="0" t="n">
        <f aca="false">ROUND(I266*N(Debts!$D$12)/12,2)</f>
        <v>0</v>
      </c>
      <c r="T266" s="0" t="n">
        <f aca="false">ROUND(J266*N(Debts!$D$13)/12,2)</f>
        <v>0</v>
      </c>
      <c r="U266" s="0" t="n">
        <f aca="false">ROUND(K266*N(Debts!$D$14)/12,2)</f>
        <v>0</v>
      </c>
      <c r="V266" s="0" t="n">
        <f aca="false">B266+L266</f>
        <v>0</v>
      </c>
      <c r="W266" s="0" t="n">
        <f aca="false">C266+M266</f>
        <v>0</v>
      </c>
      <c r="X266" s="0" t="n">
        <f aca="false">D266+N266</f>
        <v>0</v>
      </c>
      <c r="Y266" s="0" t="n">
        <f aca="false">E266+O266</f>
        <v>0</v>
      </c>
      <c r="Z266" s="0" t="n">
        <f aca="false">F266+P266</f>
        <v>0</v>
      </c>
      <c r="AA266" s="0" t="n">
        <f aca="false">G266+Q266</f>
        <v>0</v>
      </c>
      <c r="AB266" s="0" t="n">
        <f aca="false">H266+R266</f>
        <v>0</v>
      </c>
      <c r="AC266" s="0" t="n">
        <f aca="false">I266+S266</f>
        <v>0</v>
      </c>
      <c r="AD266" s="0" t="n">
        <f aca="false">J266+T266</f>
        <v>0</v>
      </c>
      <c r="AE266" s="0" t="n">
        <f aca="false">K266+U266</f>
        <v>0</v>
      </c>
      <c r="AF266" s="0" t="n">
        <f aca="false">MIN(N(Debts!$E$5),V266)</f>
        <v>0</v>
      </c>
      <c r="AG266" s="0" t="n">
        <f aca="false">MIN(N(Debts!$E$6),W266)</f>
        <v>0</v>
      </c>
      <c r="AH266" s="0" t="n">
        <f aca="false">MIN(N(Debts!$E$7),X266)</f>
        <v>0</v>
      </c>
      <c r="AI266" s="0" t="n">
        <f aca="false">MIN(N(Debts!$E$8),Y266)</f>
        <v>0</v>
      </c>
      <c r="AJ266" s="0" t="n">
        <f aca="false">MIN(N(Debts!$E$9),Z266)</f>
        <v>0</v>
      </c>
      <c r="AK266" s="0" t="n">
        <f aca="false">MIN(N(Debts!$E$10),AA266)</f>
        <v>0</v>
      </c>
      <c r="AL266" s="0" t="n">
        <f aca="false">MIN(N(Debts!$E$11),AB266)</f>
        <v>0</v>
      </c>
      <c r="AM266" s="0" t="n">
        <f aca="false">MIN(N(Debts!$E$12),AC266)</f>
        <v>0</v>
      </c>
      <c r="AN266" s="0" t="n">
        <f aca="false">MIN(N(Debts!$E$13),AD266)</f>
        <v>0</v>
      </c>
      <c r="AO266" s="0" t="n">
        <f aca="false">MIN(N(Debts!$E$14),AE266)</f>
        <v>0</v>
      </c>
      <c r="AP266" s="0" t="n">
        <f aca="false">V266-AF266</f>
        <v>0</v>
      </c>
      <c r="AQ266" s="0" t="n">
        <f aca="false">W266-AG266</f>
        <v>0</v>
      </c>
      <c r="AR266" s="0" t="n">
        <f aca="false">X266-AH266</f>
        <v>0</v>
      </c>
      <c r="AS266" s="0" t="n">
        <f aca="false">Y266-AI266</f>
        <v>0</v>
      </c>
      <c r="AT266" s="0" t="n">
        <f aca="false">Z266-AJ266</f>
        <v>0</v>
      </c>
      <c r="AU266" s="0" t="n">
        <f aca="false">AA266-AK266</f>
        <v>0</v>
      </c>
      <c r="AV266" s="0" t="n">
        <f aca="false">AB266-AL266</f>
        <v>0</v>
      </c>
      <c r="AW266" s="0" t="n">
        <f aca="false">AC266-AM266</f>
        <v>0</v>
      </c>
      <c r="AX266" s="0" t="n">
        <f aca="false">AD266-AN266</f>
        <v>0</v>
      </c>
      <c r="AY266" s="0" t="n">
        <f aca="false">AE266-AO266</f>
        <v>0</v>
      </c>
      <c r="AZ266" s="0" t="n">
        <f aca="false">MAX(0,MIN(AP266,$BT266-SUMIF($AP$2:$AY$2,"&lt;"&amp;AP$2,$AP266:$AY266)))</f>
        <v>0</v>
      </c>
      <c r="BA266" s="0" t="n">
        <f aca="false">MAX(0,MIN(AQ266,$BT266-SUMIF($AP$2:$AY$2,"&lt;"&amp;AQ$2,$AP266:$AY266)))</f>
        <v>0</v>
      </c>
      <c r="BB266" s="0" t="n">
        <f aca="false">MAX(0,MIN(AR266,$BT266-SUMIF($AP$2:$AY$2,"&lt;"&amp;AR$2,$AP266:$AY266)))</f>
        <v>0</v>
      </c>
      <c r="BC266" s="0" t="n">
        <f aca="false">MAX(0,MIN(AS266,$BT266-SUMIF($AP$2:$AY$2,"&lt;"&amp;AS$2,$AP266:$AY266)))</f>
        <v>0</v>
      </c>
      <c r="BD266" s="0" t="n">
        <f aca="false">MAX(0,MIN(AT266,$BT266-SUMIF($AP$2:$AY$2,"&lt;"&amp;AT$2,$AP266:$AY266)))</f>
        <v>0</v>
      </c>
      <c r="BE266" s="0" t="n">
        <f aca="false">MAX(0,MIN(AU266,$BT266-SUMIF($AP$2:$AY$2,"&lt;"&amp;AU$2,$AP266:$AY266)))</f>
        <v>0</v>
      </c>
      <c r="BF266" s="0" t="n">
        <f aca="false">MAX(0,MIN(AV266,$BT266-SUMIF($AP$2:$AY$2,"&lt;"&amp;AV$2,$AP266:$AY266)))</f>
        <v>0</v>
      </c>
      <c r="BG266" s="0" t="n">
        <f aca="false">MAX(0,MIN(AW266,$BT266-SUMIF($AP$2:$AY$2,"&lt;"&amp;AW$2,$AP266:$AY266)))</f>
        <v>0</v>
      </c>
      <c r="BH266" s="0" t="n">
        <f aca="false">MAX(0,MIN(AX266,$BT266-SUMIF($AP$2:$AY$2,"&lt;"&amp;AX$2,$AP266:$AY266)))</f>
        <v>0</v>
      </c>
      <c r="BI266" s="0" t="n">
        <f aca="false">MAX(0,MIN(AY266,$BT266-SUMIF($AP$2:$AY$2,"&lt;"&amp;AY$2,$AP266:$AY266)))</f>
        <v>0</v>
      </c>
      <c r="BJ266" s="0" t="n">
        <f aca="false">ROUND(V266-AF266-AZ266,2)</f>
        <v>0</v>
      </c>
      <c r="BK266" s="0" t="n">
        <f aca="false">ROUND(W266-AG266-BA266,2)</f>
        <v>0</v>
      </c>
      <c r="BL266" s="0" t="n">
        <f aca="false">ROUND(X266-AH266-BB266,2)</f>
        <v>0</v>
      </c>
      <c r="BM266" s="0" t="n">
        <f aca="false">ROUND(Y266-AI266-BC266,2)</f>
        <v>0</v>
      </c>
      <c r="BN266" s="0" t="n">
        <f aca="false">ROUND(Z266-AJ266-BD266,2)</f>
        <v>0</v>
      </c>
      <c r="BO266" s="0" t="n">
        <f aca="false">ROUND(AA266-AK266-BE266,2)</f>
        <v>0</v>
      </c>
      <c r="BP266" s="0" t="n">
        <f aca="false">ROUND(AB266-AL266-BF266,2)</f>
        <v>0</v>
      </c>
      <c r="BQ266" s="0" t="n">
        <f aca="false">ROUND(AC266-AM266-BG266,2)</f>
        <v>0</v>
      </c>
      <c r="BR266" s="0" t="n">
        <f aca="false">ROUND(AD266-AN266-BH266,2)</f>
        <v>0</v>
      </c>
      <c r="BS266" s="0" t="n">
        <f aca="false">ROUND(AE266-AO266-BI266,2)</f>
        <v>0</v>
      </c>
      <c r="BT266" s="0" t="n">
        <f aca="false">MAX(0,Plan!$C$4-SUM(AF266:AO266))</f>
        <v>650</v>
      </c>
      <c r="BU266" s="0" t="n">
        <f aca="false">ROUND(SUM(BJ266:BS266),2)</f>
        <v>0</v>
      </c>
      <c r="BV266" s="0" t="n">
        <f aca="false">SUM(AF266:AO266)+SUM(AZ266:BI266)</f>
        <v>0</v>
      </c>
      <c r="BW266" s="0" t="n">
        <f aca="false">SUM(L266:U266)</f>
        <v>0</v>
      </c>
    </row>
    <row r="267" customFormat="false" ht="15" hidden="false" customHeight="false" outlineLevel="0" collapsed="false">
      <c r="A267" s="0" t="n">
        <v>262</v>
      </c>
      <c r="B267" s="0" t="n">
        <f aca="false">BJ266</f>
        <v>0</v>
      </c>
      <c r="C267" s="0" t="n">
        <f aca="false">BK266</f>
        <v>0</v>
      </c>
      <c r="D267" s="0" t="n">
        <f aca="false">BL266</f>
        <v>0</v>
      </c>
      <c r="E267" s="0" t="n">
        <f aca="false">BM266</f>
        <v>0</v>
      </c>
      <c r="F267" s="0" t="n">
        <f aca="false">BN266</f>
        <v>0</v>
      </c>
      <c r="G267" s="0" t="n">
        <f aca="false">BO266</f>
        <v>0</v>
      </c>
      <c r="H267" s="0" t="n">
        <f aca="false">BP266</f>
        <v>0</v>
      </c>
      <c r="I267" s="0" t="n">
        <f aca="false">BQ266</f>
        <v>0</v>
      </c>
      <c r="J267" s="0" t="n">
        <f aca="false">BR266</f>
        <v>0</v>
      </c>
      <c r="K267" s="0" t="n">
        <f aca="false">BS266</f>
        <v>0</v>
      </c>
      <c r="L267" s="0" t="n">
        <f aca="false">ROUND(B267*N(Debts!$D$5)/12,2)</f>
        <v>0</v>
      </c>
      <c r="M267" s="0" t="n">
        <f aca="false">ROUND(C267*N(Debts!$D$6)/12,2)</f>
        <v>0</v>
      </c>
      <c r="N267" s="0" t="n">
        <f aca="false">ROUND(D267*N(Debts!$D$7)/12,2)</f>
        <v>0</v>
      </c>
      <c r="O267" s="0" t="n">
        <f aca="false">ROUND(E267*N(Debts!$D$8)/12,2)</f>
        <v>0</v>
      </c>
      <c r="P267" s="0" t="n">
        <f aca="false">ROUND(F267*N(Debts!$D$9)/12,2)</f>
        <v>0</v>
      </c>
      <c r="Q267" s="0" t="n">
        <f aca="false">ROUND(G267*N(Debts!$D$10)/12,2)</f>
        <v>0</v>
      </c>
      <c r="R267" s="0" t="n">
        <f aca="false">ROUND(H267*N(Debts!$D$11)/12,2)</f>
        <v>0</v>
      </c>
      <c r="S267" s="0" t="n">
        <f aca="false">ROUND(I267*N(Debts!$D$12)/12,2)</f>
        <v>0</v>
      </c>
      <c r="T267" s="0" t="n">
        <f aca="false">ROUND(J267*N(Debts!$D$13)/12,2)</f>
        <v>0</v>
      </c>
      <c r="U267" s="0" t="n">
        <f aca="false">ROUND(K267*N(Debts!$D$14)/12,2)</f>
        <v>0</v>
      </c>
      <c r="V267" s="0" t="n">
        <f aca="false">B267+L267</f>
        <v>0</v>
      </c>
      <c r="W267" s="0" t="n">
        <f aca="false">C267+M267</f>
        <v>0</v>
      </c>
      <c r="X267" s="0" t="n">
        <f aca="false">D267+N267</f>
        <v>0</v>
      </c>
      <c r="Y267" s="0" t="n">
        <f aca="false">E267+O267</f>
        <v>0</v>
      </c>
      <c r="Z267" s="0" t="n">
        <f aca="false">F267+P267</f>
        <v>0</v>
      </c>
      <c r="AA267" s="0" t="n">
        <f aca="false">G267+Q267</f>
        <v>0</v>
      </c>
      <c r="AB267" s="0" t="n">
        <f aca="false">H267+R267</f>
        <v>0</v>
      </c>
      <c r="AC267" s="0" t="n">
        <f aca="false">I267+S267</f>
        <v>0</v>
      </c>
      <c r="AD267" s="0" t="n">
        <f aca="false">J267+T267</f>
        <v>0</v>
      </c>
      <c r="AE267" s="0" t="n">
        <f aca="false">K267+U267</f>
        <v>0</v>
      </c>
      <c r="AF267" s="0" t="n">
        <f aca="false">MIN(N(Debts!$E$5),V267)</f>
        <v>0</v>
      </c>
      <c r="AG267" s="0" t="n">
        <f aca="false">MIN(N(Debts!$E$6),W267)</f>
        <v>0</v>
      </c>
      <c r="AH267" s="0" t="n">
        <f aca="false">MIN(N(Debts!$E$7),X267)</f>
        <v>0</v>
      </c>
      <c r="AI267" s="0" t="n">
        <f aca="false">MIN(N(Debts!$E$8),Y267)</f>
        <v>0</v>
      </c>
      <c r="AJ267" s="0" t="n">
        <f aca="false">MIN(N(Debts!$E$9),Z267)</f>
        <v>0</v>
      </c>
      <c r="AK267" s="0" t="n">
        <f aca="false">MIN(N(Debts!$E$10),AA267)</f>
        <v>0</v>
      </c>
      <c r="AL267" s="0" t="n">
        <f aca="false">MIN(N(Debts!$E$11),AB267)</f>
        <v>0</v>
      </c>
      <c r="AM267" s="0" t="n">
        <f aca="false">MIN(N(Debts!$E$12),AC267)</f>
        <v>0</v>
      </c>
      <c r="AN267" s="0" t="n">
        <f aca="false">MIN(N(Debts!$E$13),AD267)</f>
        <v>0</v>
      </c>
      <c r="AO267" s="0" t="n">
        <f aca="false">MIN(N(Debts!$E$14),AE267)</f>
        <v>0</v>
      </c>
      <c r="AP267" s="0" t="n">
        <f aca="false">V267-AF267</f>
        <v>0</v>
      </c>
      <c r="AQ267" s="0" t="n">
        <f aca="false">W267-AG267</f>
        <v>0</v>
      </c>
      <c r="AR267" s="0" t="n">
        <f aca="false">X267-AH267</f>
        <v>0</v>
      </c>
      <c r="AS267" s="0" t="n">
        <f aca="false">Y267-AI267</f>
        <v>0</v>
      </c>
      <c r="AT267" s="0" t="n">
        <f aca="false">Z267-AJ267</f>
        <v>0</v>
      </c>
      <c r="AU267" s="0" t="n">
        <f aca="false">AA267-AK267</f>
        <v>0</v>
      </c>
      <c r="AV267" s="0" t="n">
        <f aca="false">AB267-AL267</f>
        <v>0</v>
      </c>
      <c r="AW267" s="0" t="n">
        <f aca="false">AC267-AM267</f>
        <v>0</v>
      </c>
      <c r="AX267" s="0" t="n">
        <f aca="false">AD267-AN267</f>
        <v>0</v>
      </c>
      <c r="AY267" s="0" t="n">
        <f aca="false">AE267-AO267</f>
        <v>0</v>
      </c>
      <c r="AZ267" s="0" t="n">
        <f aca="false">MAX(0,MIN(AP267,$BT267-SUMIF($AP$2:$AY$2,"&lt;"&amp;AP$2,$AP267:$AY267)))</f>
        <v>0</v>
      </c>
      <c r="BA267" s="0" t="n">
        <f aca="false">MAX(0,MIN(AQ267,$BT267-SUMIF($AP$2:$AY$2,"&lt;"&amp;AQ$2,$AP267:$AY267)))</f>
        <v>0</v>
      </c>
      <c r="BB267" s="0" t="n">
        <f aca="false">MAX(0,MIN(AR267,$BT267-SUMIF($AP$2:$AY$2,"&lt;"&amp;AR$2,$AP267:$AY267)))</f>
        <v>0</v>
      </c>
      <c r="BC267" s="0" t="n">
        <f aca="false">MAX(0,MIN(AS267,$BT267-SUMIF($AP$2:$AY$2,"&lt;"&amp;AS$2,$AP267:$AY267)))</f>
        <v>0</v>
      </c>
      <c r="BD267" s="0" t="n">
        <f aca="false">MAX(0,MIN(AT267,$BT267-SUMIF($AP$2:$AY$2,"&lt;"&amp;AT$2,$AP267:$AY267)))</f>
        <v>0</v>
      </c>
      <c r="BE267" s="0" t="n">
        <f aca="false">MAX(0,MIN(AU267,$BT267-SUMIF($AP$2:$AY$2,"&lt;"&amp;AU$2,$AP267:$AY267)))</f>
        <v>0</v>
      </c>
      <c r="BF267" s="0" t="n">
        <f aca="false">MAX(0,MIN(AV267,$BT267-SUMIF($AP$2:$AY$2,"&lt;"&amp;AV$2,$AP267:$AY267)))</f>
        <v>0</v>
      </c>
      <c r="BG267" s="0" t="n">
        <f aca="false">MAX(0,MIN(AW267,$BT267-SUMIF($AP$2:$AY$2,"&lt;"&amp;AW$2,$AP267:$AY267)))</f>
        <v>0</v>
      </c>
      <c r="BH267" s="0" t="n">
        <f aca="false">MAX(0,MIN(AX267,$BT267-SUMIF($AP$2:$AY$2,"&lt;"&amp;AX$2,$AP267:$AY267)))</f>
        <v>0</v>
      </c>
      <c r="BI267" s="0" t="n">
        <f aca="false">MAX(0,MIN(AY267,$BT267-SUMIF($AP$2:$AY$2,"&lt;"&amp;AY$2,$AP267:$AY267)))</f>
        <v>0</v>
      </c>
      <c r="BJ267" s="0" t="n">
        <f aca="false">ROUND(V267-AF267-AZ267,2)</f>
        <v>0</v>
      </c>
      <c r="BK267" s="0" t="n">
        <f aca="false">ROUND(W267-AG267-BA267,2)</f>
        <v>0</v>
      </c>
      <c r="BL267" s="0" t="n">
        <f aca="false">ROUND(X267-AH267-BB267,2)</f>
        <v>0</v>
      </c>
      <c r="BM267" s="0" t="n">
        <f aca="false">ROUND(Y267-AI267-BC267,2)</f>
        <v>0</v>
      </c>
      <c r="BN267" s="0" t="n">
        <f aca="false">ROUND(Z267-AJ267-BD267,2)</f>
        <v>0</v>
      </c>
      <c r="BO267" s="0" t="n">
        <f aca="false">ROUND(AA267-AK267-BE267,2)</f>
        <v>0</v>
      </c>
      <c r="BP267" s="0" t="n">
        <f aca="false">ROUND(AB267-AL267-BF267,2)</f>
        <v>0</v>
      </c>
      <c r="BQ267" s="0" t="n">
        <f aca="false">ROUND(AC267-AM267-BG267,2)</f>
        <v>0</v>
      </c>
      <c r="BR267" s="0" t="n">
        <f aca="false">ROUND(AD267-AN267-BH267,2)</f>
        <v>0</v>
      </c>
      <c r="BS267" s="0" t="n">
        <f aca="false">ROUND(AE267-AO267-BI267,2)</f>
        <v>0</v>
      </c>
      <c r="BT267" s="0" t="n">
        <f aca="false">MAX(0,Plan!$C$4-SUM(AF267:AO267))</f>
        <v>650</v>
      </c>
      <c r="BU267" s="0" t="n">
        <f aca="false">ROUND(SUM(BJ267:BS267),2)</f>
        <v>0</v>
      </c>
      <c r="BV267" s="0" t="n">
        <f aca="false">SUM(AF267:AO267)+SUM(AZ267:BI267)</f>
        <v>0</v>
      </c>
      <c r="BW267" s="0" t="n">
        <f aca="false">SUM(L267:U267)</f>
        <v>0</v>
      </c>
    </row>
    <row r="268" customFormat="false" ht="15" hidden="false" customHeight="false" outlineLevel="0" collapsed="false">
      <c r="A268" s="0" t="n">
        <v>263</v>
      </c>
      <c r="B268" s="0" t="n">
        <f aca="false">BJ267</f>
        <v>0</v>
      </c>
      <c r="C268" s="0" t="n">
        <f aca="false">BK267</f>
        <v>0</v>
      </c>
      <c r="D268" s="0" t="n">
        <f aca="false">BL267</f>
        <v>0</v>
      </c>
      <c r="E268" s="0" t="n">
        <f aca="false">BM267</f>
        <v>0</v>
      </c>
      <c r="F268" s="0" t="n">
        <f aca="false">BN267</f>
        <v>0</v>
      </c>
      <c r="G268" s="0" t="n">
        <f aca="false">BO267</f>
        <v>0</v>
      </c>
      <c r="H268" s="0" t="n">
        <f aca="false">BP267</f>
        <v>0</v>
      </c>
      <c r="I268" s="0" t="n">
        <f aca="false">BQ267</f>
        <v>0</v>
      </c>
      <c r="J268" s="0" t="n">
        <f aca="false">BR267</f>
        <v>0</v>
      </c>
      <c r="K268" s="0" t="n">
        <f aca="false">BS267</f>
        <v>0</v>
      </c>
      <c r="L268" s="0" t="n">
        <f aca="false">ROUND(B268*N(Debts!$D$5)/12,2)</f>
        <v>0</v>
      </c>
      <c r="M268" s="0" t="n">
        <f aca="false">ROUND(C268*N(Debts!$D$6)/12,2)</f>
        <v>0</v>
      </c>
      <c r="N268" s="0" t="n">
        <f aca="false">ROUND(D268*N(Debts!$D$7)/12,2)</f>
        <v>0</v>
      </c>
      <c r="O268" s="0" t="n">
        <f aca="false">ROUND(E268*N(Debts!$D$8)/12,2)</f>
        <v>0</v>
      </c>
      <c r="P268" s="0" t="n">
        <f aca="false">ROUND(F268*N(Debts!$D$9)/12,2)</f>
        <v>0</v>
      </c>
      <c r="Q268" s="0" t="n">
        <f aca="false">ROUND(G268*N(Debts!$D$10)/12,2)</f>
        <v>0</v>
      </c>
      <c r="R268" s="0" t="n">
        <f aca="false">ROUND(H268*N(Debts!$D$11)/12,2)</f>
        <v>0</v>
      </c>
      <c r="S268" s="0" t="n">
        <f aca="false">ROUND(I268*N(Debts!$D$12)/12,2)</f>
        <v>0</v>
      </c>
      <c r="T268" s="0" t="n">
        <f aca="false">ROUND(J268*N(Debts!$D$13)/12,2)</f>
        <v>0</v>
      </c>
      <c r="U268" s="0" t="n">
        <f aca="false">ROUND(K268*N(Debts!$D$14)/12,2)</f>
        <v>0</v>
      </c>
      <c r="V268" s="0" t="n">
        <f aca="false">B268+L268</f>
        <v>0</v>
      </c>
      <c r="W268" s="0" t="n">
        <f aca="false">C268+M268</f>
        <v>0</v>
      </c>
      <c r="X268" s="0" t="n">
        <f aca="false">D268+N268</f>
        <v>0</v>
      </c>
      <c r="Y268" s="0" t="n">
        <f aca="false">E268+O268</f>
        <v>0</v>
      </c>
      <c r="Z268" s="0" t="n">
        <f aca="false">F268+P268</f>
        <v>0</v>
      </c>
      <c r="AA268" s="0" t="n">
        <f aca="false">G268+Q268</f>
        <v>0</v>
      </c>
      <c r="AB268" s="0" t="n">
        <f aca="false">H268+R268</f>
        <v>0</v>
      </c>
      <c r="AC268" s="0" t="n">
        <f aca="false">I268+S268</f>
        <v>0</v>
      </c>
      <c r="AD268" s="0" t="n">
        <f aca="false">J268+T268</f>
        <v>0</v>
      </c>
      <c r="AE268" s="0" t="n">
        <f aca="false">K268+U268</f>
        <v>0</v>
      </c>
      <c r="AF268" s="0" t="n">
        <f aca="false">MIN(N(Debts!$E$5),V268)</f>
        <v>0</v>
      </c>
      <c r="AG268" s="0" t="n">
        <f aca="false">MIN(N(Debts!$E$6),W268)</f>
        <v>0</v>
      </c>
      <c r="AH268" s="0" t="n">
        <f aca="false">MIN(N(Debts!$E$7),X268)</f>
        <v>0</v>
      </c>
      <c r="AI268" s="0" t="n">
        <f aca="false">MIN(N(Debts!$E$8),Y268)</f>
        <v>0</v>
      </c>
      <c r="AJ268" s="0" t="n">
        <f aca="false">MIN(N(Debts!$E$9),Z268)</f>
        <v>0</v>
      </c>
      <c r="AK268" s="0" t="n">
        <f aca="false">MIN(N(Debts!$E$10),AA268)</f>
        <v>0</v>
      </c>
      <c r="AL268" s="0" t="n">
        <f aca="false">MIN(N(Debts!$E$11),AB268)</f>
        <v>0</v>
      </c>
      <c r="AM268" s="0" t="n">
        <f aca="false">MIN(N(Debts!$E$12),AC268)</f>
        <v>0</v>
      </c>
      <c r="AN268" s="0" t="n">
        <f aca="false">MIN(N(Debts!$E$13),AD268)</f>
        <v>0</v>
      </c>
      <c r="AO268" s="0" t="n">
        <f aca="false">MIN(N(Debts!$E$14),AE268)</f>
        <v>0</v>
      </c>
      <c r="AP268" s="0" t="n">
        <f aca="false">V268-AF268</f>
        <v>0</v>
      </c>
      <c r="AQ268" s="0" t="n">
        <f aca="false">W268-AG268</f>
        <v>0</v>
      </c>
      <c r="AR268" s="0" t="n">
        <f aca="false">X268-AH268</f>
        <v>0</v>
      </c>
      <c r="AS268" s="0" t="n">
        <f aca="false">Y268-AI268</f>
        <v>0</v>
      </c>
      <c r="AT268" s="0" t="n">
        <f aca="false">Z268-AJ268</f>
        <v>0</v>
      </c>
      <c r="AU268" s="0" t="n">
        <f aca="false">AA268-AK268</f>
        <v>0</v>
      </c>
      <c r="AV268" s="0" t="n">
        <f aca="false">AB268-AL268</f>
        <v>0</v>
      </c>
      <c r="AW268" s="0" t="n">
        <f aca="false">AC268-AM268</f>
        <v>0</v>
      </c>
      <c r="AX268" s="0" t="n">
        <f aca="false">AD268-AN268</f>
        <v>0</v>
      </c>
      <c r="AY268" s="0" t="n">
        <f aca="false">AE268-AO268</f>
        <v>0</v>
      </c>
      <c r="AZ268" s="0" t="n">
        <f aca="false">MAX(0,MIN(AP268,$BT268-SUMIF($AP$2:$AY$2,"&lt;"&amp;AP$2,$AP268:$AY268)))</f>
        <v>0</v>
      </c>
      <c r="BA268" s="0" t="n">
        <f aca="false">MAX(0,MIN(AQ268,$BT268-SUMIF($AP$2:$AY$2,"&lt;"&amp;AQ$2,$AP268:$AY268)))</f>
        <v>0</v>
      </c>
      <c r="BB268" s="0" t="n">
        <f aca="false">MAX(0,MIN(AR268,$BT268-SUMIF($AP$2:$AY$2,"&lt;"&amp;AR$2,$AP268:$AY268)))</f>
        <v>0</v>
      </c>
      <c r="BC268" s="0" t="n">
        <f aca="false">MAX(0,MIN(AS268,$BT268-SUMIF($AP$2:$AY$2,"&lt;"&amp;AS$2,$AP268:$AY268)))</f>
        <v>0</v>
      </c>
      <c r="BD268" s="0" t="n">
        <f aca="false">MAX(0,MIN(AT268,$BT268-SUMIF($AP$2:$AY$2,"&lt;"&amp;AT$2,$AP268:$AY268)))</f>
        <v>0</v>
      </c>
      <c r="BE268" s="0" t="n">
        <f aca="false">MAX(0,MIN(AU268,$BT268-SUMIF($AP$2:$AY$2,"&lt;"&amp;AU$2,$AP268:$AY268)))</f>
        <v>0</v>
      </c>
      <c r="BF268" s="0" t="n">
        <f aca="false">MAX(0,MIN(AV268,$BT268-SUMIF($AP$2:$AY$2,"&lt;"&amp;AV$2,$AP268:$AY268)))</f>
        <v>0</v>
      </c>
      <c r="BG268" s="0" t="n">
        <f aca="false">MAX(0,MIN(AW268,$BT268-SUMIF($AP$2:$AY$2,"&lt;"&amp;AW$2,$AP268:$AY268)))</f>
        <v>0</v>
      </c>
      <c r="BH268" s="0" t="n">
        <f aca="false">MAX(0,MIN(AX268,$BT268-SUMIF($AP$2:$AY$2,"&lt;"&amp;AX$2,$AP268:$AY268)))</f>
        <v>0</v>
      </c>
      <c r="BI268" s="0" t="n">
        <f aca="false">MAX(0,MIN(AY268,$BT268-SUMIF($AP$2:$AY$2,"&lt;"&amp;AY$2,$AP268:$AY268)))</f>
        <v>0</v>
      </c>
      <c r="BJ268" s="0" t="n">
        <f aca="false">ROUND(V268-AF268-AZ268,2)</f>
        <v>0</v>
      </c>
      <c r="BK268" s="0" t="n">
        <f aca="false">ROUND(W268-AG268-BA268,2)</f>
        <v>0</v>
      </c>
      <c r="BL268" s="0" t="n">
        <f aca="false">ROUND(X268-AH268-BB268,2)</f>
        <v>0</v>
      </c>
      <c r="BM268" s="0" t="n">
        <f aca="false">ROUND(Y268-AI268-BC268,2)</f>
        <v>0</v>
      </c>
      <c r="BN268" s="0" t="n">
        <f aca="false">ROUND(Z268-AJ268-BD268,2)</f>
        <v>0</v>
      </c>
      <c r="BO268" s="0" t="n">
        <f aca="false">ROUND(AA268-AK268-BE268,2)</f>
        <v>0</v>
      </c>
      <c r="BP268" s="0" t="n">
        <f aca="false">ROUND(AB268-AL268-BF268,2)</f>
        <v>0</v>
      </c>
      <c r="BQ268" s="0" t="n">
        <f aca="false">ROUND(AC268-AM268-BG268,2)</f>
        <v>0</v>
      </c>
      <c r="BR268" s="0" t="n">
        <f aca="false">ROUND(AD268-AN268-BH268,2)</f>
        <v>0</v>
      </c>
      <c r="BS268" s="0" t="n">
        <f aca="false">ROUND(AE268-AO268-BI268,2)</f>
        <v>0</v>
      </c>
      <c r="BT268" s="0" t="n">
        <f aca="false">MAX(0,Plan!$C$4-SUM(AF268:AO268))</f>
        <v>650</v>
      </c>
      <c r="BU268" s="0" t="n">
        <f aca="false">ROUND(SUM(BJ268:BS268),2)</f>
        <v>0</v>
      </c>
      <c r="BV268" s="0" t="n">
        <f aca="false">SUM(AF268:AO268)+SUM(AZ268:BI268)</f>
        <v>0</v>
      </c>
      <c r="BW268" s="0" t="n">
        <f aca="false">SUM(L268:U268)</f>
        <v>0</v>
      </c>
    </row>
    <row r="269" customFormat="false" ht="15" hidden="false" customHeight="false" outlineLevel="0" collapsed="false">
      <c r="A269" s="0" t="n">
        <v>264</v>
      </c>
      <c r="B269" s="0" t="n">
        <f aca="false">BJ268</f>
        <v>0</v>
      </c>
      <c r="C269" s="0" t="n">
        <f aca="false">BK268</f>
        <v>0</v>
      </c>
      <c r="D269" s="0" t="n">
        <f aca="false">BL268</f>
        <v>0</v>
      </c>
      <c r="E269" s="0" t="n">
        <f aca="false">BM268</f>
        <v>0</v>
      </c>
      <c r="F269" s="0" t="n">
        <f aca="false">BN268</f>
        <v>0</v>
      </c>
      <c r="G269" s="0" t="n">
        <f aca="false">BO268</f>
        <v>0</v>
      </c>
      <c r="H269" s="0" t="n">
        <f aca="false">BP268</f>
        <v>0</v>
      </c>
      <c r="I269" s="0" t="n">
        <f aca="false">BQ268</f>
        <v>0</v>
      </c>
      <c r="J269" s="0" t="n">
        <f aca="false">BR268</f>
        <v>0</v>
      </c>
      <c r="K269" s="0" t="n">
        <f aca="false">BS268</f>
        <v>0</v>
      </c>
      <c r="L269" s="0" t="n">
        <f aca="false">ROUND(B269*N(Debts!$D$5)/12,2)</f>
        <v>0</v>
      </c>
      <c r="M269" s="0" t="n">
        <f aca="false">ROUND(C269*N(Debts!$D$6)/12,2)</f>
        <v>0</v>
      </c>
      <c r="N269" s="0" t="n">
        <f aca="false">ROUND(D269*N(Debts!$D$7)/12,2)</f>
        <v>0</v>
      </c>
      <c r="O269" s="0" t="n">
        <f aca="false">ROUND(E269*N(Debts!$D$8)/12,2)</f>
        <v>0</v>
      </c>
      <c r="P269" s="0" t="n">
        <f aca="false">ROUND(F269*N(Debts!$D$9)/12,2)</f>
        <v>0</v>
      </c>
      <c r="Q269" s="0" t="n">
        <f aca="false">ROUND(G269*N(Debts!$D$10)/12,2)</f>
        <v>0</v>
      </c>
      <c r="R269" s="0" t="n">
        <f aca="false">ROUND(H269*N(Debts!$D$11)/12,2)</f>
        <v>0</v>
      </c>
      <c r="S269" s="0" t="n">
        <f aca="false">ROUND(I269*N(Debts!$D$12)/12,2)</f>
        <v>0</v>
      </c>
      <c r="T269" s="0" t="n">
        <f aca="false">ROUND(J269*N(Debts!$D$13)/12,2)</f>
        <v>0</v>
      </c>
      <c r="U269" s="0" t="n">
        <f aca="false">ROUND(K269*N(Debts!$D$14)/12,2)</f>
        <v>0</v>
      </c>
      <c r="V269" s="0" t="n">
        <f aca="false">B269+L269</f>
        <v>0</v>
      </c>
      <c r="W269" s="0" t="n">
        <f aca="false">C269+M269</f>
        <v>0</v>
      </c>
      <c r="X269" s="0" t="n">
        <f aca="false">D269+N269</f>
        <v>0</v>
      </c>
      <c r="Y269" s="0" t="n">
        <f aca="false">E269+O269</f>
        <v>0</v>
      </c>
      <c r="Z269" s="0" t="n">
        <f aca="false">F269+P269</f>
        <v>0</v>
      </c>
      <c r="AA269" s="0" t="n">
        <f aca="false">G269+Q269</f>
        <v>0</v>
      </c>
      <c r="AB269" s="0" t="n">
        <f aca="false">H269+R269</f>
        <v>0</v>
      </c>
      <c r="AC269" s="0" t="n">
        <f aca="false">I269+S269</f>
        <v>0</v>
      </c>
      <c r="AD269" s="0" t="n">
        <f aca="false">J269+T269</f>
        <v>0</v>
      </c>
      <c r="AE269" s="0" t="n">
        <f aca="false">K269+U269</f>
        <v>0</v>
      </c>
      <c r="AF269" s="0" t="n">
        <f aca="false">MIN(N(Debts!$E$5),V269)</f>
        <v>0</v>
      </c>
      <c r="AG269" s="0" t="n">
        <f aca="false">MIN(N(Debts!$E$6),W269)</f>
        <v>0</v>
      </c>
      <c r="AH269" s="0" t="n">
        <f aca="false">MIN(N(Debts!$E$7),X269)</f>
        <v>0</v>
      </c>
      <c r="AI269" s="0" t="n">
        <f aca="false">MIN(N(Debts!$E$8),Y269)</f>
        <v>0</v>
      </c>
      <c r="AJ269" s="0" t="n">
        <f aca="false">MIN(N(Debts!$E$9),Z269)</f>
        <v>0</v>
      </c>
      <c r="AK269" s="0" t="n">
        <f aca="false">MIN(N(Debts!$E$10),AA269)</f>
        <v>0</v>
      </c>
      <c r="AL269" s="0" t="n">
        <f aca="false">MIN(N(Debts!$E$11),AB269)</f>
        <v>0</v>
      </c>
      <c r="AM269" s="0" t="n">
        <f aca="false">MIN(N(Debts!$E$12),AC269)</f>
        <v>0</v>
      </c>
      <c r="AN269" s="0" t="n">
        <f aca="false">MIN(N(Debts!$E$13),AD269)</f>
        <v>0</v>
      </c>
      <c r="AO269" s="0" t="n">
        <f aca="false">MIN(N(Debts!$E$14),AE269)</f>
        <v>0</v>
      </c>
      <c r="AP269" s="0" t="n">
        <f aca="false">V269-AF269</f>
        <v>0</v>
      </c>
      <c r="AQ269" s="0" t="n">
        <f aca="false">W269-AG269</f>
        <v>0</v>
      </c>
      <c r="AR269" s="0" t="n">
        <f aca="false">X269-AH269</f>
        <v>0</v>
      </c>
      <c r="AS269" s="0" t="n">
        <f aca="false">Y269-AI269</f>
        <v>0</v>
      </c>
      <c r="AT269" s="0" t="n">
        <f aca="false">Z269-AJ269</f>
        <v>0</v>
      </c>
      <c r="AU269" s="0" t="n">
        <f aca="false">AA269-AK269</f>
        <v>0</v>
      </c>
      <c r="AV269" s="0" t="n">
        <f aca="false">AB269-AL269</f>
        <v>0</v>
      </c>
      <c r="AW269" s="0" t="n">
        <f aca="false">AC269-AM269</f>
        <v>0</v>
      </c>
      <c r="AX269" s="0" t="n">
        <f aca="false">AD269-AN269</f>
        <v>0</v>
      </c>
      <c r="AY269" s="0" t="n">
        <f aca="false">AE269-AO269</f>
        <v>0</v>
      </c>
      <c r="AZ269" s="0" t="n">
        <f aca="false">MAX(0,MIN(AP269,$BT269-SUMIF($AP$2:$AY$2,"&lt;"&amp;AP$2,$AP269:$AY269)))</f>
        <v>0</v>
      </c>
      <c r="BA269" s="0" t="n">
        <f aca="false">MAX(0,MIN(AQ269,$BT269-SUMIF($AP$2:$AY$2,"&lt;"&amp;AQ$2,$AP269:$AY269)))</f>
        <v>0</v>
      </c>
      <c r="BB269" s="0" t="n">
        <f aca="false">MAX(0,MIN(AR269,$BT269-SUMIF($AP$2:$AY$2,"&lt;"&amp;AR$2,$AP269:$AY269)))</f>
        <v>0</v>
      </c>
      <c r="BC269" s="0" t="n">
        <f aca="false">MAX(0,MIN(AS269,$BT269-SUMIF($AP$2:$AY$2,"&lt;"&amp;AS$2,$AP269:$AY269)))</f>
        <v>0</v>
      </c>
      <c r="BD269" s="0" t="n">
        <f aca="false">MAX(0,MIN(AT269,$BT269-SUMIF($AP$2:$AY$2,"&lt;"&amp;AT$2,$AP269:$AY269)))</f>
        <v>0</v>
      </c>
      <c r="BE269" s="0" t="n">
        <f aca="false">MAX(0,MIN(AU269,$BT269-SUMIF($AP$2:$AY$2,"&lt;"&amp;AU$2,$AP269:$AY269)))</f>
        <v>0</v>
      </c>
      <c r="BF269" s="0" t="n">
        <f aca="false">MAX(0,MIN(AV269,$BT269-SUMIF($AP$2:$AY$2,"&lt;"&amp;AV$2,$AP269:$AY269)))</f>
        <v>0</v>
      </c>
      <c r="BG269" s="0" t="n">
        <f aca="false">MAX(0,MIN(AW269,$BT269-SUMIF($AP$2:$AY$2,"&lt;"&amp;AW$2,$AP269:$AY269)))</f>
        <v>0</v>
      </c>
      <c r="BH269" s="0" t="n">
        <f aca="false">MAX(0,MIN(AX269,$BT269-SUMIF($AP$2:$AY$2,"&lt;"&amp;AX$2,$AP269:$AY269)))</f>
        <v>0</v>
      </c>
      <c r="BI269" s="0" t="n">
        <f aca="false">MAX(0,MIN(AY269,$BT269-SUMIF($AP$2:$AY$2,"&lt;"&amp;AY$2,$AP269:$AY269)))</f>
        <v>0</v>
      </c>
      <c r="BJ269" s="0" t="n">
        <f aca="false">ROUND(V269-AF269-AZ269,2)</f>
        <v>0</v>
      </c>
      <c r="BK269" s="0" t="n">
        <f aca="false">ROUND(W269-AG269-BA269,2)</f>
        <v>0</v>
      </c>
      <c r="BL269" s="0" t="n">
        <f aca="false">ROUND(X269-AH269-BB269,2)</f>
        <v>0</v>
      </c>
      <c r="BM269" s="0" t="n">
        <f aca="false">ROUND(Y269-AI269-BC269,2)</f>
        <v>0</v>
      </c>
      <c r="BN269" s="0" t="n">
        <f aca="false">ROUND(Z269-AJ269-BD269,2)</f>
        <v>0</v>
      </c>
      <c r="BO269" s="0" t="n">
        <f aca="false">ROUND(AA269-AK269-BE269,2)</f>
        <v>0</v>
      </c>
      <c r="BP269" s="0" t="n">
        <f aca="false">ROUND(AB269-AL269-BF269,2)</f>
        <v>0</v>
      </c>
      <c r="BQ269" s="0" t="n">
        <f aca="false">ROUND(AC269-AM269-BG269,2)</f>
        <v>0</v>
      </c>
      <c r="BR269" s="0" t="n">
        <f aca="false">ROUND(AD269-AN269-BH269,2)</f>
        <v>0</v>
      </c>
      <c r="BS269" s="0" t="n">
        <f aca="false">ROUND(AE269-AO269-BI269,2)</f>
        <v>0</v>
      </c>
      <c r="BT269" s="0" t="n">
        <f aca="false">MAX(0,Plan!$C$4-SUM(AF269:AO269))</f>
        <v>650</v>
      </c>
      <c r="BU269" s="0" t="n">
        <f aca="false">ROUND(SUM(BJ269:BS269),2)</f>
        <v>0</v>
      </c>
      <c r="BV269" s="0" t="n">
        <f aca="false">SUM(AF269:AO269)+SUM(AZ269:BI269)</f>
        <v>0</v>
      </c>
      <c r="BW269" s="0" t="n">
        <f aca="false">SUM(L269:U269)</f>
        <v>0</v>
      </c>
    </row>
    <row r="270" customFormat="false" ht="15" hidden="false" customHeight="false" outlineLevel="0" collapsed="false">
      <c r="A270" s="0" t="n">
        <v>265</v>
      </c>
      <c r="B270" s="0" t="n">
        <f aca="false">BJ269</f>
        <v>0</v>
      </c>
      <c r="C270" s="0" t="n">
        <f aca="false">BK269</f>
        <v>0</v>
      </c>
      <c r="D270" s="0" t="n">
        <f aca="false">BL269</f>
        <v>0</v>
      </c>
      <c r="E270" s="0" t="n">
        <f aca="false">BM269</f>
        <v>0</v>
      </c>
      <c r="F270" s="0" t="n">
        <f aca="false">BN269</f>
        <v>0</v>
      </c>
      <c r="G270" s="0" t="n">
        <f aca="false">BO269</f>
        <v>0</v>
      </c>
      <c r="H270" s="0" t="n">
        <f aca="false">BP269</f>
        <v>0</v>
      </c>
      <c r="I270" s="0" t="n">
        <f aca="false">BQ269</f>
        <v>0</v>
      </c>
      <c r="J270" s="0" t="n">
        <f aca="false">BR269</f>
        <v>0</v>
      </c>
      <c r="K270" s="0" t="n">
        <f aca="false">BS269</f>
        <v>0</v>
      </c>
      <c r="L270" s="0" t="n">
        <f aca="false">ROUND(B270*N(Debts!$D$5)/12,2)</f>
        <v>0</v>
      </c>
      <c r="M270" s="0" t="n">
        <f aca="false">ROUND(C270*N(Debts!$D$6)/12,2)</f>
        <v>0</v>
      </c>
      <c r="N270" s="0" t="n">
        <f aca="false">ROUND(D270*N(Debts!$D$7)/12,2)</f>
        <v>0</v>
      </c>
      <c r="O270" s="0" t="n">
        <f aca="false">ROUND(E270*N(Debts!$D$8)/12,2)</f>
        <v>0</v>
      </c>
      <c r="P270" s="0" t="n">
        <f aca="false">ROUND(F270*N(Debts!$D$9)/12,2)</f>
        <v>0</v>
      </c>
      <c r="Q270" s="0" t="n">
        <f aca="false">ROUND(G270*N(Debts!$D$10)/12,2)</f>
        <v>0</v>
      </c>
      <c r="R270" s="0" t="n">
        <f aca="false">ROUND(H270*N(Debts!$D$11)/12,2)</f>
        <v>0</v>
      </c>
      <c r="S270" s="0" t="n">
        <f aca="false">ROUND(I270*N(Debts!$D$12)/12,2)</f>
        <v>0</v>
      </c>
      <c r="T270" s="0" t="n">
        <f aca="false">ROUND(J270*N(Debts!$D$13)/12,2)</f>
        <v>0</v>
      </c>
      <c r="U270" s="0" t="n">
        <f aca="false">ROUND(K270*N(Debts!$D$14)/12,2)</f>
        <v>0</v>
      </c>
      <c r="V270" s="0" t="n">
        <f aca="false">B270+L270</f>
        <v>0</v>
      </c>
      <c r="W270" s="0" t="n">
        <f aca="false">C270+M270</f>
        <v>0</v>
      </c>
      <c r="X270" s="0" t="n">
        <f aca="false">D270+N270</f>
        <v>0</v>
      </c>
      <c r="Y270" s="0" t="n">
        <f aca="false">E270+O270</f>
        <v>0</v>
      </c>
      <c r="Z270" s="0" t="n">
        <f aca="false">F270+P270</f>
        <v>0</v>
      </c>
      <c r="AA270" s="0" t="n">
        <f aca="false">G270+Q270</f>
        <v>0</v>
      </c>
      <c r="AB270" s="0" t="n">
        <f aca="false">H270+R270</f>
        <v>0</v>
      </c>
      <c r="AC270" s="0" t="n">
        <f aca="false">I270+S270</f>
        <v>0</v>
      </c>
      <c r="AD270" s="0" t="n">
        <f aca="false">J270+T270</f>
        <v>0</v>
      </c>
      <c r="AE270" s="0" t="n">
        <f aca="false">K270+U270</f>
        <v>0</v>
      </c>
      <c r="AF270" s="0" t="n">
        <f aca="false">MIN(N(Debts!$E$5),V270)</f>
        <v>0</v>
      </c>
      <c r="AG270" s="0" t="n">
        <f aca="false">MIN(N(Debts!$E$6),W270)</f>
        <v>0</v>
      </c>
      <c r="AH270" s="0" t="n">
        <f aca="false">MIN(N(Debts!$E$7),X270)</f>
        <v>0</v>
      </c>
      <c r="AI270" s="0" t="n">
        <f aca="false">MIN(N(Debts!$E$8),Y270)</f>
        <v>0</v>
      </c>
      <c r="AJ270" s="0" t="n">
        <f aca="false">MIN(N(Debts!$E$9),Z270)</f>
        <v>0</v>
      </c>
      <c r="AK270" s="0" t="n">
        <f aca="false">MIN(N(Debts!$E$10),AA270)</f>
        <v>0</v>
      </c>
      <c r="AL270" s="0" t="n">
        <f aca="false">MIN(N(Debts!$E$11),AB270)</f>
        <v>0</v>
      </c>
      <c r="AM270" s="0" t="n">
        <f aca="false">MIN(N(Debts!$E$12),AC270)</f>
        <v>0</v>
      </c>
      <c r="AN270" s="0" t="n">
        <f aca="false">MIN(N(Debts!$E$13),AD270)</f>
        <v>0</v>
      </c>
      <c r="AO270" s="0" t="n">
        <f aca="false">MIN(N(Debts!$E$14),AE270)</f>
        <v>0</v>
      </c>
      <c r="AP270" s="0" t="n">
        <f aca="false">V270-AF270</f>
        <v>0</v>
      </c>
      <c r="AQ270" s="0" t="n">
        <f aca="false">W270-AG270</f>
        <v>0</v>
      </c>
      <c r="AR270" s="0" t="n">
        <f aca="false">X270-AH270</f>
        <v>0</v>
      </c>
      <c r="AS270" s="0" t="n">
        <f aca="false">Y270-AI270</f>
        <v>0</v>
      </c>
      <c r="AT270" s="0" t="n">
        <f aca="false">Z270-AJ270</f>
        <v>0</v>
      </c>
      <c r="AU270" s="0" t="n">
        <f aca="false">AA270-AK270</f>
        <v>0</v>
      </c>
      <c r="AV270" s="0" t="n">
        <f aca="false">AB270-AL270</f>
        <v>0</v>
      </c>
      <c r="AW270" s="0" t="n">
        <f aca="false">AC270-AM270</f>
        <v>0</v>
      </c>
      <c r="AX270" s="0" t="n">
        <f aca="false">AD270-AN270</f>
        <v>0</v>
      </c>
      <c r="AY270" s="0" t="n">
        <f aca="false">AE270-AO270</f>
        <v>0</v>
      </c>
      <c r="AZ270" s="0" t="n">
        <f aca="false">MAX(0,MIN(AP270,$BT270-SUMIF($AP$2:$AY$2,"&lt;"&amp;AP$2,$AP270:$AY270)))</f>
        <v>0</v>
      </c>
      <c r="BA270" s="0" t="n">
        <f aca="false">MAX(0,MIN(AQ270,$BT270-SUMIF($AP$2:$AY$2,"&lt;"&amp;AQ$2,$AP270:$AY270)))</f>
        <v>0</v>
      </c>
      <c r="BB270" s="0" t="n">
        <f aca="false">MAX(0,MIN(AR270,$BT270-SUMIF($AP$2:$AY$2,"&lt;"&amp;AR$2,$AP270:$AY270)))</f>
        <v>0</v>
      </c>
      <c r="BC270" s="0" t="n">
        <f aca="false">MAX(0,MIN(AS270,$BT270-SUMIF($AP$2:$AY$2,"&lt;"&amp;AS$2,$AP270:$AY270)))</f>
        <v>0</v>
      </c>
      <c r="BD270" s="0" t="n">
        <f aca="false">MAX(0,MIN(AT270,$BT270-SUMIF($AP$2:$AY$2,"&lt;"&amp;AT$2,$AP270:$AY270)))</f>
        <v>0</v>
      </c>
      <c r="BE270" s="0" t="n">
        <f aca="false">MAX(0,MIN(AU270,$BT270-SUMIF($AP$2:$AY$2,"&lt;"&amp;AU$2,$AP270:$AY270)))</f>
        <v>0</v>
      </c>
      <c r="BF270" s="0" t="n">
        <f aca="false">MAX(0,MIN(AV270,$BT270-SUMIF($AP$2:$AY$2,"&lt;"&amp;AV$2,$AP270:$AY270)))</f>
        <v>0</v>
      </c>
      <c r="BG270" s="0" t="n">
        <f aca="false">MAX(0,MIN(AW270,$BT270-SUMIF($AP$2:$AY$2,"&lt;"&amp;AW$2,$AP270:$AY270)))</f>
        <v>0</v>
      </c>
      <c r="BH270" s="0" t="n">
        <f aca="false">MAX(0,MIN(AX270,$BT270-SUMIF($AP$2:$AY$2,"&lt;"&amp;AX$2,$AP270:$AY270)))</f>
        <v>0</v>
      </c>
      <c r="BI270" s="0" t="n">
        <f aca="false">MAX(0,MIN(AY270,$BT270-SUMIF($AP$2:$AY$2,"&lt;"&amp;AY$2,$AP270:$AY270)))</f>
        <v>0</v>
      </c>
      <c r="BJ270" s="0" t="n">
        <f aca="false">ROUND(V270-AF270-AZ270,2)</f>
        <v>0</v>
      </c>
      <c r="BK270" s="0" t="n">
        <f aca="false">ROUND(W270-AG270-BA270,2)</f>
        <v>0</v>
      </c>
      <c r="BL270" s="0" t="n">
        <f aca="false">ROUND(X270-AH270-BB270,2)</f>
        <v>0</v>
      </c>
      <c r="BM270" s="0" t="n">
        <f aca="false">ROUND(Y270-AI270-BC270,2)</f>
        <v>0</v>
      </c>
      <c r="BN270" s="0" t="n">
        <f aca="false">ROUND(Z270-AJ270-BD270,2)</f>
        <v>0</v>
      </c>
      <c r="BO270" s="0" t="n">
        <f aca="false">ROUND(AA270-AK270-BE270,2)</f>
        <v>0</v>
      </c>
      <c r="BP270" s="0" t="n">
        <f aca="false">ROUND(AB270-AL270-BF270,2)</f>
        <v>0</v>
      </c>
      <c r="BQ270" s="0" t="n">
        <f aca="false">ROUND(AC270-AM270-BG270,2)</f>
        <v>0</v>
      </c>
      <c r="BR270" s="0" t="n">
        <f aca="false">ROUND(AD270-AN270-BH270,2)</f>
        <v>0</v>
      </c>
      <c r="BS270" s="0" t="n">
        <f aca="false">ROUND(AE270-AO270-BI270,2)</f>
        <v>0</v>
      </c>
      <c r="BT270" s="0" t="n">
        <f aca="false">MAX(0,Plan!$C$4-SUM(AF270:AO270))</f>
        <v>650</v>
      </c>
      <c r="BU270" s="0" t="n">
        <f aca="false">ROUND(SUM(BJ270:BS270),2)</f>
        <v>0</v>
      </c>
      <c r="BV270" s="0" t="n">
        <f aca="false">SUM(AF270:AO270)+SUM(AZ270:BI270)</f>
        <v>0</v>
      </c>
      <c r="BW270" s="0" t="n">
        <f aca="false">SUM(L270:U270)</f>
        <v>0</v>
      </c>
    </row>
    <row r="271" customFormat="false" ht="15" hidden="false" customHeight="false" outlineLevel="0" collapsed="false">
      <c r="A271" s="0" t="n">
        <v>266</v>
      </c>
      <c r="B271" s="0" t="n">
        <f aca="false">BJ270</f>
        <v>0</v>
      </c>
      <c r="C271" s="0" t="n">
        <f aca="false">BK270</f>
        <v>0</v>
      </c>
      <c r="D271" s="0" t="n">
        <f aca="false">BL270</f>
        <v>0</v>
      </c>
      <c r="E271" s="0" t="n">
        <f aca="false">BM270</f>
        <v>0</v>
      </c>
      <c r="F271" s="0" t="n">
        <f aca="false">BN270</f>
        <v>0</v>
      </c>
      <c r="G271" s="0" t="n">
        <f aca="false">BO270</f>
        <v>0</v>
      </c>
      <c r="H271" s="0" t="n">
        <f aca="false">BP270</f>
        <v>0</v>
      </c>
      <c r="I271" s="0" t="n">
        <f aca="false">BQ270</f>
        <v>0</v>
      </c>
      <c r="J271" s="0" t="n">
        <f aca="false">BR270</f>
        <v>0</v>
      </c>
      <c r="K271" s="0" t="n">
        <f aca="false">BS270</f>
        <v>0</v>
      </c>
      <c r="L271" s="0" t="n">
        <f aca="false">ROUND(B271*N(Debts!$D$5)/12,2)</f>
        <v>0</v>
      </c>
      <c r="M271" s="0" t="n">
        <f aca="false">ROUND(C271*N(Debts!$D$6)/12,2)</f>
        <v>0</v>
      </c>
      <c r="N271" s="0" t="n">
        <f aca="false">ROUND(D271*N(Debts!$D$7)/12,2)</f>
        <v>0</v>
      </c>
      <c r="O271" s="0" t="n">
        <f aca="false">ROUND(E271*N(Debts!$D$8)/12,2)</f>
        <v>0</v>
      </c>
      <c r="P271" s="0" t="n">
        <f aca="false">ROUND(F271*N(Debts!$D$9)/12,2)</f>
        <v>0</v>
      </c>
      <c r="Q271" s="0" t="n">
        <f aca="false">ROUND(G271*N(Debts!$D$10)/12,2)</f>
        <v>0</v>
      </c>
      <c r="R271" s="0" t="n">
        <f aca="false">ROUND(H271*N(Debts!$D$11)/12,2)</f>
        <v>0</v>
      </c>
      <c r="S271" s="0" t="n">
        <f aca="false">ROUND(I271*N(Debts!$D$12)/12,2)</f>
        <v>0</v>
      </c>
      <c r="T271" s="0" t="n">
        <f aca="false">ROUND(J271*N(Debts!$D$13)/12,2)</f>
        <v>0</v>
      </c>
      <c r="U271" s="0" t="n">
        <f aca="false">ROUND(K271*N(Debts!$D$14)/12,2)</f>
        <v>0</v>
      </c>
      <c r="V271" s="0" t="n">
        <f aca="false">B271+L271</f>
        <v>0</v>
      </c>
      <c r="W271" s="0" t="n">
        <f aca="false">C271+M271</f>
        <v>0</v>
      </c>
      <c r="X271" s="0" t="n">
        <f aca="false">D271+N271</f>
        <v>0</v>
      </c>
      <c r="Y271" s="0" t="n">
        <f aca="false">E271+O271</f>
        <v>0</v>
      </c>
      <c r="Z271" s="0" t="n">
        <f aca="false">F271+P271</f>
        <v>0</v>
      </c>
      <c r="AA271" s="0" t="n">
        <f aca="false">G271+Q271</f>
        <v>0</v>
      </c>
      <c r="AB271" s="0" t="n">
        <f aca="false">H271+R271</f>
        <v>0</v>
      </c>
      <c r="AC271" s="0" t="n">
        <f aca="false">I271+S271</f>
        <v>0</v>
      </c>
      <c r="AD271" s="0" t="n">
        <f aca="false">J271+T271</f>
        <v>0</v>
      </c>
      <c r="AE271" s="0" t="n">
        <f aca="false">K271+U271</f>
        <v>0</v>
      </c>
      <c r="AF271" s="0" t="n">
        <f aca="false">MIN(N(Debts!$E$5),V271)</f>
        <v>0</v>
      </c>
      <c r="AG271" s="0" t="n">
        <f aca="false">MIN(N(Debts!$E$6),W271)</f>
        <v>0</v>
      </c>
      <c r="AH271" s="0" t="n">
        <f aca="false">MIN(N(Debts!$E$7),X271)</f>
        <v>0</v>
      </c>
      <c r="AI271" s="0" t="n">
        <f aca="false">MIN(N(Debts!$E$8),Y271)</f>
        <v>0</v>
      </c>
      <c r="AJ271" s="0" t="n">
        <f aca="false">MIN(N(Debts!$E$9),Z271)</f>
        <v>0</v>
      </c>
      <c r="AK271" s="0" t="n">
        <f aca="false">MIN(N(Debts!$E$10),AA271)</f>
        <v>0</v>
      </c>
      <c r="AL271" s="0" t="n">
        <f aca="false">MIN(N(Debts!$E$11),AB271)</f>
        <v>0</v>
      </c>
      <c r="AM271" s="0" t="n">
        <f aca="false">MIN(N(Debts!$E$12),AC271)</f>
        <v>0</v>
      </c>
      <c r="AN271" s="0" t="n">
        <f aca="false">MIN(N(Debts!$E$13),AD271)</f>
        <v>0</v>
      </c>
      <c r="AO271" s="0" t="n">
        <f aca="false">MIN(N(Debts!$E$14),AE271)</f>
        <v>0</v>
      </c>
      <c r="AP271" s="0" t="n">
        <f aca="false">V271-AF271</f>
        <v>0</v>
      </c>
      <c r="AQ271" s="0" t="n">
        <f aca="false">W271-AG271</f>
        <v>0</v>
      </c>
      <c r="AR271" s="0" t="n">
        <f aca="false">X271-AH271</f>
        <v>0</v>
      </c>
      <c r="AS271" s="0" t="n">
        <f aca="false">Y271-AI271</f>
        <v>0</v>
      </c>
      <c r="AT271" s="0" t="n">
        <f aca="false">Z271-AJ271</f>
        <v>0</v>
      </c>
      <c r="AU271" s="0" t="n">
        <f aca="false">AA271-AK271</f>
        <v>0</v>
      </c>
      <c r="AV271" s="0" t="n">
        <f aca="false">AB271-AL271</f>
        <v>0</v>
      </c>
      <c r="AW271" s="0" t="n">
        <f aca="false">AC271-AM271</f>
        <v>0</v>
      </c>
      <c r="AX271" s="0" t="n">
        <f aca="false">AD271-AN271</f>
        <v>0</v>
      </c>
      <c r="AY271" s="0" t="n">
        <f aca="false">AE271-AO271</f>
        <v>0</v>
      </c>
      <c r="AZ271" s="0" t="n">
        <f aca="false">MAX(0,MIN(AP271,$BT271-SUMIF($AP$2:$AY$2,"&lt;"&amp;AP$2,$AP271:$AY271)))</f>
        <v>0</v>
      </c>
      <c r="BA271" s="0" t="n">
        <f aca="false">MAX(0,MIN(AQ271,$BT271-SUMIF($AP$2:$AY$2,"&lt;"&amp;AQ$2,$AP271:$AY271)))</f>
        <v>0</v>
      </c>
      <c r="BB271" s="0" t="n">
        <f aca="false">MAX(0,MIN(AR271,$BT271-SUMIF($AP$2:$AY$2,"&lt;"&amp;AR$2,$AP271:$AY271)))</f>
        <v>0</v>
      </c>
      <c r="BC271" s="0" t="n">
        <f aca="false">MAX(0,MIN(AS271,$BT271-SUMIF($AP$2:$AY$2,"&lt;"&amp;AS$2,$AP271:$AY271)))</f>
        <v>0</v>
      </c>
      <c r="BD271" s="0" t="n">
        <f aca="false">MAX(0,MIN(AT271,$BT271-SUMIF($AP$2:$AY$2,"&lt;"&amp;AT$2,$AP271:$AY271)))</f>
        <v>0</v>
      </c>
      <c r="BE271" s="0" t="n">
        <f aca="false">MAX(0,MIN(AU271,$BT271-SUMIF($AP$2:$AY$2,"&lt;"&amp;AU$2,$AP271:$AY271)))</f>
        <v>0</v>
      </c>
      <c r="BF271" s="0" t="n">
        <f aca="false">MAX(0,MIN(AV271,$BT271-SUMIF($AP$2:$AY$2,"&lt;"&amp;AV$2,$AP271:$AY271)))</f>
        <v>0</v>
      </c>
      <c r="BG271" s="0" t="n">
        <f aca="false">MAX(0,MIN(AW271,$BT271-SUMIF($AP$2:$AY$2,"&lt;"&amp;AW$2,$AP271:$AY271)))</f>
        <v>0</v>
      </c>
      <c r="BH271" s="0" t="n">
        <f aca="false">MAX(0,MIN(AX271,$BT271-SUMIF($AP$2:$AY$2,"&lt;"&amp;AX$2,$AP271:$AY271)))</f>
        <v>0</v>
      </c>
      <c r="BI271" s="0" t="n">
        <f aca="false">MAX(0,MIN(AY271,$BT271-SUMIF($AP$2:$AY$2,"&lt;"&amp;AY$2,$AP271:$AY271)))</f>
        <v>0</v>
      </c>
      <c r="BJ271" s="0" t="n">
        <f aca="false">ROUND(V271-AF271-AZ271,2)</f>
        <v>0</v>
      </c>
      <c r="BK271" s="0" t="n">
        <f aca="false">ROUND(W271-AG271-BA271,2)</f>
        <v>0</v>
      </c>
      <c r="BL271" s="0" t="n">
        <f aca="false">ROUND(X271-AH271-BB271,2)</f>
        <v>0</v>
      </c>
      <c r="BM271" s="0" t="n">
        <f aca="false">ROUND(Y271-AI271-BC271,2)</f>
        <v>0</v>
      </c>
      <c r="BN271" s="0" t="n">
        <f aca="false">ROUND(Z271-AJ271-BD271,2)</f>
        <v>0</v>
      </c>
      <c r="BO271" s="0" t="n">
        <f aca="false">ROUND(AA271-AK271-BE271,2)</f>
        <v>0</v>
      </c>
      <c r="BP271" s="0" t="n">
        <f aca="false">ROUND(AB271-AL271-BF271,2)</f>
        <v>0</v>
      </c>
      <c r="BQ271" s="0" t="n">
        <f aca="false">ROUND(AC271-AM271-BG271,2)</f>
        <v>0</v>
      </c>
      <c r="BR271" s="0" t="n">
        <f aca="false">ROUND(AD271-AN271-BH271,2)</f>
        <v>0</v>
      </c>
      <c r="BS271" s="0" t="n">
        <f aca="false">ROUND(AE271-AO271-BI271,2)</f>
        <v>0</v>
      </c>
      <c r="BT271" s="0" t="n">
        <f aca="false">MAX(0,Plan!$C$4-SUM(AF271:AO271))</f>
        <v>650</v>
      </c>
      <c r="BU271" s="0" t="n">
        <f aca="false">ROUND(SUM(BJ271:BS271),2)</f>
        <v>0</v>
      </c>
      <c r="BV271" s="0" t="n">
        <f aca="false">SUM(AF271:AO271)+SUM(AZ271:BI271)</f>
        <v>0</v>
      </c>
      <c r="BW271" s="0" t="n">
        <f aca="false">SUM(L271:U271)</f>
        <v>0</v>
      </c>
    </row>
    <row r="272" customFormat="false" ht="15" hidden="false" customHeight="false" outlineLevel="0" collapsed="false">
      <c r="A272" s="0" t="n">
        <v>267</v>
      </c>
      <c r="B272" s="0" t="n">
        <f aca="false">BJ271</f>
        <v>0</v>
      </c>
      <c r="C272" s="0" t="n">
        <f aca="false">BK271</f>
        <v>0</v>
      </c>
      <c r="D272" s="0" t="n">
        <f aca="false">BL271</f>
        <v>0</v>
      </c>
      <c r="E272" s="0" t="n">
        <f aca="false">BM271</f>
        <v>0</v>
      </c>
      <c r="F272" s="0" t="n">
        <f aca="false">BN271</f>
        <v>0</v>
      </c>
      <c r="G272" s="0" t="n">
        <f aca="false">BO271</f>
        <v>0</v>
      </c>
      <c r="H272" s="0" t="n">
        <f aca="false">BP271</f>
        <v>0</v>
      </c>
      <c r="I272" s="0" t="n">
        <f aca="false">BQ271</f>
        <v>0</v>
      </c>
      <c r="J272" s="0" t="n">
        <f aca="false">BR271</f>
        <v>0</v>
      </c>
      <c r="K272" s="0" t="n">
        <f aca="false">BS271</f>
        <v>0</v>
      </c>
      <c r="L272" s="0" t="n">
        <f aca="false">ROUND(B272*N(Debts!$D$5)/12,2)</f>
        <v>0</v>
      </c>
      <c r="M272" s="0" t="n">
        <f aca="false">ROUND(C272*N(Debts!$D$6)/12,2)</f>
        <v>0</v>
      </c>
      <c r="N272" s="0" t="n">
        <f aca="false">ROUND(D272*N(Debts!$D$7)/12,2)</f>
        <v>0</v>
      </c>
      <c r="O272" s="0" t="n">
        <f aca="false">ROUND(E272*N(Debts!$D$8)/12,2)</f>
        <v>0</v>
      </c>
      <c r="P272" s="0" t="n">
        <f aca="false">ROUND(F272*N(Debts!$D$9)/12,2)</f>
        <v>0</v>
      </c>
      <c r="Q272" s="0" t="n">
        <f aca="false">ROUND(G272*N(Debts!$D$10)/12,2)</f>
        <v>0</v>
      </c>
      <c r="R272" s="0" t="n">
        <f aca="false">ROUND(H272*N(Debts!$D$11)/12,2)</f>
        <v>0</v>
      </c>
      <c r="S272" s="0" t="n">
        <f aca="false">ROUND(I272*N(Debts!$D$12)/12,2)</f>
        <v>0</v>
      </c>
      <c r="T272" s="0" t="n">
        <f aca="false">ROUND(J272*N(Debts!$D$13)/12,2)</f>
        <v>0</v>
      </c>
      <c r="U272" s="0" t="n">
        <f aca="false">ROUND(K272*N(Debts!$D$14)/12,2)</f>
        <v>0</v>
      </c>
      <c r="V272" s="0" t="n">
        <f aca="false">B272+L272</f>
        <v>0</v>
      </c>
      <c r="W272" s="0" t="n">
        <f aca="false">C272+M272</f>
        <v>0</v>
      </c>
      <c r="X272" s="0" t="n">
        <f aca="false">D272+N272</f>
        <v>0</v>
      </c>
      <c r="Y272" s="0" t="n">
        <f aca="false">E272+O272</f>
        <v>0</v>
      </c>
      <c r="Z272" s="0" t="n">
        <f aca="false">F272+P272</f>
        <v>0</v>
      </c>
      <c r="AA272" s="0" t="n">
        <f aca="false">G272+Q272</f>
        <v>0</v>
      </c>
      <c r="AB272" s="0" t="n">
        <f aca="false">H272+R272</f>
        <v>0</v>
      </c>
      <c r="AC272" s="0" t="n">
        <f aca="false">I272+S272</f>
        <v>0</v>
      </c>
      <c r="AD272" s="0" t="n">
        <f aca="false">J272+T272</f>
        <v>0</v>
      </c>
      <c r="AE272" s="0" t="n">
        <f aca="false">K272+U272</f>
        <v>0</v>
      </c>
      <c r="AF272" s="0" t="n">
        <f aca="false">MIN(N(Debts!$E$5),V272)</f>
        <v>0</v>
      </c>
      <c r="AG272" s="0" t="n">
        <f aca="false">MIN(N(Debts!$E$6),W272)</f>
        <v>0</v>
      </c>
      <c r="AH272" s="0" t="n">
        <f aca="false">MIN(N(Debts!$E$7),X272)</f>
        <v>0</v>
      </c>
      <c r="AI272" s="0" t="n">
        <f aca="false">MIN(N(Debts!$E$8),Y272)</f>
        <v>0</v>
      </c>
      <c r="AJ272" s="0" t="n">
        <f aca="false">MIN(N(Debts!$E$9),Z272)</f>
        <v>0</v>
      </c>
      <c r="AK272" s="0" t="n">
        <f aca="false">MIN(N(Debts!$E$10),AA272)</f>
        <v>0</v>
      </c>
      <c r="AL272" s="0" t="n">
        <f aca="false">MIN(N(Debts!$E$11),AB272)</f>
        <v>0</v>
      </c>
      <c r="AM272" s="0" t="n">
        <f aca="false">MIN(N(Debts!$E$12),AC272)</f>
        <v>0</v>
      </c>
      <c r="AN272" s="0" t="n">
        <f aca="false">MIN(N(Debts!$E$13),AD272)</f>
        <v>0</v>
      </c>
      <c r="AO272" s="0" t="n">
        <f aca="false">MIN(N(Debts!$E$14),AE272)</f>
        <v>0</v>
      </c>
      <c r="AP272" s="0" t="n">
        <f aca="false">V272-AF272</f>
        <v>0</v>
      </c>
      <c r="AQ272" s="0" t="n">
        <f aca="false">W272-AG272</f>
        <v>0</v>
      </c>
      <c r="AR272" s="0" t="n">
        <f aca="false">X272-AH272</f>
        <v>0</v>
      </c>
      <c r="AS272" s="0" t="n">
        <f aca="false">Y272-AI272</f>
        <v>0</v>
      </c>
      <c r="AT272" s="0" t="n">
        <f aca="false">Z272-AJ272</f>
        <v>0</v>
      </c>
      <c r="AU272" s="0" t="n">
        <f aca="false">AA272-AK272</f>
        <v>0</v>
      </c>
      <c r="AV272" s="0" t="n">
        <f aca="false">AB272-AL272</f>
        <v>0</v>
      </c>
      <c r="AW272" s="0" t="n">
        <f aca="false">AC272-AM272</f>
        <v>0</v>
      </c>
      <c r="AX272" s="0" t="n">
        <f aca="false">AD272-AN272</f>
        <v>0</v>
      </c>
      <c r="AY272" s="0" t="n">
        <f aca="false">AE272-AO272</f>
        <v>0</v>
      </c>
      <c r="AZ272" s="0" t="n">
        <f aca="false">MAX(0,MIN(AP272,$BT272-SUMIF($AP$2:$AY$2,"&lt;"&amp;AP$2,$AP272:$AY272)))</f>
        <v>0</v>
      </c>
      <c r="BA272" s="0" t="n">
        <f aca="false">MAX(0,MIN(AQ272,$BT272-SUMIF($AP$2:$AY$2,"&lt;"&amp;AQ$2,$AP272:$AY272)))</f>
        <v>0</v>
      </c>
      <c r="BB272" s="0" t="n">
        <f aca="false">MAX(0,MIN(AR272,$BT272-SUMIF($AP$2:$AY$2,"&lt;"&amp;AR$2,$AP272:$AY272)))</f>
        <v>0</v>
      </c>
      <c r="BC272" s="0" t="n">
        <f aca="false">MAX(0,MIN(AS272,$BT272-SUMIF($AP$2:$AY$2,"&lt;"&amp;AS$2,$AP272:$AY272)))</f>
        <v>0</v>
      </c>
      <c r="BD272" s="0" t="n">
        <f aca="false">MAX(0,MIN(AT272,$BT272-SUMIF($AP$2:$AY$2,"&lt;"&amp;AT$2,$AP272:$AY272)))</f>
        <v>0</v>
      </c>
      <c r="BE272" s="0" t="n">
        <f aca="false">MAX(0,MIN(AU272,$BT272-SUMIF($AP$2:$AY$2,"&lt;"&amp;AU$2,$AP272:$AY272)))</f>
        <v>0</v>
      </c>
      <c r="BF272" s="0" t="n">
        <f aca="false">MAX(0,MIN(AV272,$BT272-SUMIF($AP$2:$AY$2,"&lt;"&amp;AV$2,$AP272:$AY272)))</f>
        <v>0</v>
      </c>
      <c r="BG272" s="0" t="n">
        <f aca="false">MAX(0,MIN(AW272,$BT272-SUMIF($AP$2:$AY$2,"&lt;"&amp;AW$2,$AP272:$AY272)))</f>
        <v>0</v>
      </c>
      <c r="BH272" s="0" t="n">
        <f aca="false">MAX(0,MIN(AX272,$BT272-SUMIF($AP$2:$AY$2,"&lt;"&amp;AX$2,$AP272:$AY272)))</f>
        <v>0</v>
      </c>
      <c r="BI272" s="0" t="n">
        <f aca="false">MAX(0,MIN(AY272,$BT272-SUMIF($AP$2:$AY$2,"&lt;"&amp;AY$2,$AP272:$AY272)))</f>
        <v>0</v>
      </c>
      <c r="BJ272" s="0" t="n">
        <f aca="false">ROUND(V272-AF272-AZ272,2)</f>
        <v>0</v>
      </c>
      <c r="BK272" s="0" t="n">
        <f aca="false">ROUND(W272-AG272-BA272,2)</f>
        <v>0</v>
      </c>
      <c r="BL272" s="0" t="n">
        <f aca="false">ROUND(X272-AH272-BB272,2)</f>
        <v>0</v>
      </c>
      <c r="BM272" s="0" t="n">
        <f aca="false">ROUND(Y272-AI272-BC272,2)</f>
        <v>0</v>
      </c>
      <c r="BN272" s="0" t="n">
        <f aca="false">ROUND(Z272-AJ272-BD272,2)</f>
        <v>0</v>
      </c>
      <c r="BO272" s="0" t="n">
        <f aca="false">ROUND(AA272-AK272-BE272,2)</f>
        <v>0</v>
      </c>
      <c r="BP272" s="0" t="n">
        <f aca="false">ROUND(AB272-AL272-BF272,2)</f>
        <v>0</v>
      </c>
      <c r="BQ272" s="0" t="n">
        <f aca="false">ROUND(AC272-AM272-BG272,2)</f>
        <v>0</v>
      </c>
      <c r="BR272" s="0" t="n">
        <f aca="false">ROUND(AD272-AN272-BH272,2)</f>
        <v>0</v>
      </c>
      <c r="BS272" s="0" t="n">
        <f aca="false">ROUND(AE272-AO272-BI272,2)</f>
        <v>0</v>
      </c>
      <c r="BT272" s="0" t="n">
        <f aca="false">MAX(0,Plan!$C$4-SUM(AF272:AO272))</f>
        <v>650</v>
      </c>
      <c r="BU272" s="0" t="n">
        <f aca="false">ROUND(SUM(BJ272:BS272),2)</f>
        <v>0</v>
      </c>
      <c r="BV272" s="0" t="n">
        <f aca="false">SUM(AF272:AO272)+SUM(AZ272:BI272)</f>
        <v>0</v>
      </c>
      <c r="BW272" s="0" t="n">
        <f aca="false">SUM(L272:U272)</f>
        <v>0</v>
      </c>
    </row>
    <row r="273" customFormat="false" ht="15" hidden="false" customHeight="false" outlineLevel="0" collapsed="false">
      <c r="A273" s="0" t="n">
        <v>268</v>
      </c>
      <c r="B273" s="0" t="n">
        <f aca="false">BJ272</f>
        <v>0</v>
      </c>
      <c r="C273" s="0" t="n">
        <f aca="false">BK272</f>
        <v>0</v>
      </c>
      <c r="D273" s="0" t="n">
        <f aca="false">BL272</f>
        <v>0</v>
      </c>
      <c r="E273" s="0" t="n">
        <f aca="false">BM272</f>
        <v>0</v>
      </c>
      <c r="F273" s="0" t="n">
        <f aca="false">BN272</f>
        <v>0</v>
      </c>
      <c r="G273" s="0" t="n">
        <f aca="false">BO272</f>
        <v>0</v>
      </c>
      <c r="H273" s="0" t="n">
        <f aca="false">BP272</f>
        <v>0</v>
      </c>
      <c r="I273" s="0" t="n">
        <f aca="false">BQ272</f>
        <v>0</v>
      </c>
      <c r="J273" s="0" t="n">
        <f aca="false">BR272</f>
        <v>0</v>
      </c>
      <c r="K273" s="0" t="n">
        <f aca="false">BS272</f>
        <v>0</v>
      </c>
      <c r="L273" s="0" t="n">
        <f aca="false">ROUND(B273*N(Debts!$D$5)/12,2)</f>
        <v>0</v>
      </c>
      <c r="M273" s="0" t="n">
        <f aca="false">ROUND(C273*N(Debts!$D$6)/12,2)</f>
        <v>0</v>
      </c>
      <c r="N273" s="0" t="n">
        <f aca="false">ROUND(D273*N(Debts!$D$7)/12,2)</f>
        <v>0</v>
      </c>
      <c r="O273" s="0" t="n">
        <f aca="false">ROUND(E273*N(Debts!$D$8)/12,2)</f>
        <v>0</v>
      </c>
      <c r="P273" s="0" t="n">
        <f aca="false">ROUND(F273*N(Debts!$D$9)/12,2)</f>
        <v>0</v>
      </c>
      <c r="Q273" s="0" t="n">
        <f aca="false">ROUND(G273*N(Debts!$D$10)/12,2)</f>
        <v>0</v>
      </c>
      <c r="R273" s="0" t="n">
        <f aca="false">ROUND(H273*N(Debts!$D$11)/12,2)</f>
        <v>0</v>
      </c>
      <c r="S273" s="0" t="n">
        <f aca="false">ROUND(I273*N(Debts!$D$12)/12,2)</f>
        <v>0</v>
      </c>
      <c r="T273" s="0" t="n">
        <f aca="false">ROUND(J273*N(Debts!$D$13)/12,2)</f>
        <v>0</v>
      </c>
      <c r="U273" s="0" t="n">
        <f aca="false">ROUND(K273*N(Debts!$D$14)/12,2)</f>
        <v>0</v>
      </c>
      <c r="V273" s="0" t="n">
        <f aca="false">B273+L273</f>
        <v>0</v>
      </c>
      <c r="W273" s="0" t="n">
        <f aca="false">C273+M273</f>
        <v>0</v>
      </c>
      <c r="X273" s="0" t="n">
        <f aca="false">D273+N273</f>
        <v>0</v>
      </c>
      <c r="Y273" s="0" t="n">
        <f aca="false">E273+O273</f>
        <v>0</v>
      </c>
      <c r="Z273" s="0" t="n">
        <f aca="false">F273+P273</f>
        <v>0</v>
      </c>
      <c r="AA273" s="0" t="n">
        <f aca="false">G273+Q273</f>
        <v>0</v>
      </c>
      <c r="AB273" s="0" t="n">
        <f aca="false">H273+R273</f>
        <v>0</v>
      </c>
      <c r="AC273" s="0" t="n">
        <f aca="false">I273+S273</f>
        <v>0</v>
      </c>
      <c r="AD273" s="0" t="n">
        <f aca="false">J273+T273</f>
        <v>0</v>
      </c>
      <c r="AE273" s="0" t="n">
        <f aca="false">K273+U273</f>
        <v>0</v>
      </c>
      <c r="AF273" s="0" t="n">
        <f aca="false">MIN(N(Debts!$E$5),V273)</f>
        <v>0</v>
      </c>
      <c r="AG273" s="0" t="n">
        <f aca="false">MIN(N(Debts!$E$6),W273)</f>
        <v>0</v>
      </c>
      <c r="AH273" s="0" t="n">
        <f aca="false">MIN(N(Debts!$E$7),X273)</f>
        <v>0</v>
      </c>
      <c r="AI273" s="0" t="n">
        <f aca="false">MIN(N(Debts!$E$8),Y273)</f>
        <v>0</v>
      </c>
      <c r="AJ273" s="0" t="n">
        <f aca="false">MIN(N(Debts!$E$9),Z273)</f>
        <v>0</v>
      </c>
      <c r="AK273" s="0" t="n">
        <f aca="false">MIN(N(Debts!$E$10),AA273)</f>
        <v>0</v>
      </c>
      <c r="AL273" s="0" t="n">
        <f aca="false">MIN(N(Debts!$E$11),AB273)</f>
        <v>0</v>
      </c>
      <c r="AM273" s="0" t="n">
        <f aca="false">MIN(N(Debts!$E$12),AC273)</f>
        <v>0</v>
      </c>
      <c r="AN273" s="0" t="n">
        <f aca="false">MIN(N(Debts!$E$13),AD273)</f>
        <v>0</v>
      </c>
      <c r="AO273" s="0" t="n">
        <f aca="false">MIN(N(Debts!$E$14),AE273)</f>
        <v>0</v>
      </c>
      <c r="AP273" s="0" t="n">
        <f aca="false">V273-AF273</f>
        <v>0</v>
      </c>
      <c r="AQ273" s="0" t="n">
        <f aca="false">W273-AG273</f>
        <v>0</v>
      </c>
      <c r="AR273" s="0" t="n">
        <f aca="false">X273-AH273</f>
        <v>0</v>
      </c>
      <c r="AS273" s="0" t="n">
        <f aca="false">Y273-AI273</f>
        <v>0</v>
      </c>
      <c r="AT273" s="0" t="n">
        <f aca="false">Z273-AJ273</f>
        <v>0</v>
      </c>
      <c r="AU273" s="0" t="n">
        <f aca="false">AA273-AK273</f>
        <v>0</v>
      </c>
      <c r="AV273" s="0" t="n">
        <f aca="false">AB273-AL273</f>
        <v>0</v>
      </c>
      <c r="AW273" s="0" t="n">
        <f aca="false">AC273-AM273</f>
        <v>0</v>
      </c>
      <c r="AX273" s="0" t="n">
        <f aca="false">AD273-AN273</f>
        <v>0</v>
      </c>
      <c r="AY273" s="0" t="n">
        <f aca="false">AE273-AO273</f>
        <v>0</v>
      </c>
      <c r="AZ273" s="0" t="n">
        <f aca="false">MAX(0,MIN(AP273,$BT273-SUMIF($AP$2:$AY$2,"&lt;"&amp;AP$2,$AP273:$AY273)))</f>
        <v>0</v>
      </c>
      <c r="BA273" s="0" t="n">
        <f aca="false">MAX(0,MIN(AQ273,$BT273-SUMIF($AP$2:$AY$2,"&lt;"&amp;AQ$2,$AP273:$AY273)))</f>
        <v>0</v>
      </c>
      <c r="BB273" s="0" t="n">
        <f aca="false">MAX(0,MIN(AR273,$BT273-SUMIF($AP$2:$AY$2,"&lt;"&amp;AR$2,$AP273:$AY273)))</f>
        <v>0</v>
      </c>
      <c r="BC273" s="0" t="n">
        <f aca="false">MAX(0,MIN(AS273,$BT273-SUMIF($AP$2:$AY$2,"&lt;"&amp;AS$2,$AP273:$AY273)))</f>
        <v>0</v>
      </c>
      <c r="BD273" s="0" t="n">
        <f aca="false">MAX(0,MIN(AT273,$BT273-SUMIF($AP$2:$AY$2,"&lt;"&amp;AT$2,$AP273:$AY273)))</f>
        <v>0</v>
      </c>
      <c r="BE273" s="0" t="n">
        <f aca="false">MAX(0,MIN(AU273,$BT273-SUMIF($AP$2:$AY$2,"&lt;"&amp;AU$2,$AP273:$AY273)))</f>
        <v>0</v>
      </c>
      <c r="BF273" s="0" t="n">
        <f aca="false">MAX(0,MIN(AV273,$BT273-SUMIF($AP$2:$AY$2,"&lt;"&amp;AV$2,$AP273:$AY273)))</f>
        <v>0</v>
      </c>
      <c r="BG273" s="0" t="n">
        <f aca="false">MAX(0,MIN(AW273,$BT273-SUMIF($AP$2:$AY$2,"&lt;"&amp;AW$2,$AP273:$AY273)))</f>
        <v>0</v>
      </c>
      <c r="BH273" s="0" t="n">
        <f aca="false">MAX(0,MIN(AX273,$BT273-SUMIF($AP$2:$AY$2,"&lt;"&amp;AX$2,$AP273:$AY273)))</f>
        <v>0</v>
      </c>
      <c r="BI273" s="0" t="n">
        <f aca="false">MAX(0,MIN(AY273,$BT273-SUMIF($AP$2:$AY$2,"&lt;"&amp;AY$2,$AP273:$AY273)))</f>
        <v>0</v>
      </c>
      <c r="BJ273" s="0" t="n">
        <f aca="false">ROUND(V273-AF273-AZ273,2)</f>
        <v>0</v>
      </c>
      <c r="BK273" s="0" t="n">
        <f aca="false">ROUND(W273-AG273-BA273,2)</f>
        <v>0</v>
      </c>
      <c r="BL273" s="0" t="n">
        <f aca="false">ROUND(X273-AH273-BB273,2)</f>
        <v>0</v>
      </c>
      <c r="BM273" s="0" t="n">
        <f aca="false">ROUND(Y273-AI273-BC273,2)</f>
        <v>0</v>
      </c>
      <c r="BN273" s="0" t="n">
        <f aca="false">ROUND(Z273-AJ273-BD273,2)</f>
        <v>0</v>
      </c>
      <c r="BO273" s="0" t="n">
        <f aca="false">ROUND(AA273-AK273-BE273,2)</f>
        <v>0</v>
      </c>
      <c r="BP273" s="0" t="n">
        <f aca="false">ROUND(AB273-AL273-BF273,2)</f>
        <v>0</v>
      </c>
      <c r="BQ273" s="0" t="n">
        <f aca="false">ROUND(AC273-AM273-BG273,2)</f>
        <v>0</v>
      </c>
      <c r="BR273" s="0" t="n">
        <f aca="false">ROUND(AD273-AN273-BH273,2)</f>
        <v>0</v>
      </c>
      <c r="BS273" s="0" t="n">
        <f aca="false">ROUND(AE273-AO273-BI273,2)</f>
        <v>0</v>
      </c>
      <c r="BT273" s="0" t="n">
        <f aca="false">MAX(0,Plan!$C$4-SUM(AF273:AO273))</f>
        <v>650</v>
      </c>
      <c r="BU273" s="0" t="n">
        <f aca="false">ROUND(SUM(BJ273:BS273),2)</f>
        <v>0</v>
      </c>
      <c r="BV273" s="0" t="n">
        <f aca="false">SUM(AF273:AO273)+SUM(AZ273:BI273)</f>
        <v>0</v>
      </c>
      <c r="BW273" s="0" t="n">
        <f aca="false">SUM(L273:U273)</f>
        <v>0</v>
      </c>
    </row>
    <row r="274" customFormat="false" ht="15" hidden="false" customHeight="false" outlineLevel="0" collapsed="false">
      <c r="A274" s="0" t="n">
        <v>269</v>
      </c>
      <c r="B274" s="0" t="n">
        <f aca="false">BJ273</f>
        <v>0</v>
      </c>
      <c r="C274" s="0" t="n">
        <f aca="false">BK273</f>
        <v>0</v>
      </c>
      <c r="D274" s="0" t="n">
        <f aca="false">BL273</f>
        <v>0</v>
      </c>
      <c r="E274" s="0" t="n">
        <f aca="false">BM273</f>
        <v>0</v>
      </c>
      <c r="F274" s="0" t="n">
        <f aca="false">BN273</f>
        <v>0</v>
      </c>
      <c r="G274" s="0" t="n">
        <f aca="false">BO273</f>
        <v>0</v>
      </c>
      <c r="H274" s="0" t="n">
        <f aca="false">BP273</f>
        <v>0</v>
      </c>
      <c r="I274" s="0" t="n">
        <f aca="false">BQ273</f>
        <v>0</v>
      </c>
      <c r="J274" s="0" t="n">
        <f aca="false">BR273</f>
        <v>0</v>
      </c>
      <c r="K274" s="0" t="n">
        <f aca="false">BS273</f>
        <v>0</v>
      </c>
      <c r="L274" s="0" t="n">
        <f aca="false">ROUND(B274*N(Debts!$D$5)/12,2)</f>
        <v>0</v>
      </c>
      <c r="M274" s="0" t="n">
        <f aca="false">ROUND(C274*N(Debts!$D$6)/12,2)</f>
        <v>0</v>
      </c>
      <c r="N274" s="0" t="n">
        <f aca="false">ROUND(D274*N(Debts!$D$7)/12,2)</f>
        <v>0</v>
      </c>
      <c r="O274" s="0" t="n">
        <f aca="false">ROUND(E274*N(Debts!$D$8)/12,2)</f>
        <v>0</v>
      </c>
      <c r="P274" s="0" t="n">
        <f aca="false">ROUND(F274*N(Debts!$D$9)/12,2)</f>
        <v>0</v>
      </c>
      <c r="Q274" s="0" t="n">
        <f aca="false">ROUND(G274*N(Debts!$D$10)/12,2)</f>
        <v>0</v>
      </c>
      <c r="R274" s="0" t="n">
        <f aca="false">ROUND(H274*N(Debts!$D$11)/12,2)</f>
        <v>0</v>
      </c>
      <c r="S274" s="0" t="n">
        <f aca="false">ROUND(I274*N(Debts!$D$12)/12,2)</f>
        <v>0</v>
      </c>
      <c r="T274" s="0" t="n">
        <f aca="false">ROUND(J274*N(Debts!$D$13)/12,2)</f>
        <v>0</v>
      </c>
      <c r="U274" s="0" t="n">
        <f aca="false">ROUND(K274*N(Debts!$D$14)/12,2)</f>
        <v>0</v>
      </c>
      <c r="V274" s="0" t="n">
        <f aca="false">B274+L274</f>
        <v>0</v>
      </c>
      <c r="W274" s="0" t="n">
        <f aca="false">C274+M274</f>
        <v>0</v>
      </c>
      <c r="X274" s="0" t="n">
        <f aca="false">D274+N274</f>
        <v>0</v>
      </c>
      <c r="Y274" s="0" t="n">
        <f aca="false">E274+O274</f>
        <v>0</v>
      </c>
      <c r="Z274" s="0" t="n">
        <f aca="false">F274+P274</f>
        <v>0</v>
      </c>
      <c r="AA274" s="0" t="n">
        <f aca="false">G274+Q274</f>
        <v>0</v>
      </c>
      <c r="AB274" s="0" t="n">
        <f aca="false">H274+R274</f>
        <v>0</v>
      </c>
      <c r="AC274" s="0" t="n">
        <f aca="false">I274+S274</f>
        <v>0</v>
      </c>
      <c r="AD274" s="0" t="n">
        <f aca="false">J274+T274</f>
        <v>0</v>
      </c>
      <c r="AE274" s="0" t="n">
        <f aca="false">K274+U274</f>
        <v>0</v>
      </c>
      <c r="AF274" s="0" t="n">
        <f aca="false">MIN(N(Debts!$E$5),V274)</f>
        <v>0</v>
      </c>
      <c r="AG274" s="0" t="n">
        <f aca="false">MIN(N(Debts!$E$6),W274)</f>
        <v>0</v>
      </c>
      <c r="AH274" s="0" t="n">
        <f aca="false">MIN(N(Debts!$E$7),X274)</f>
        <v>0</v>
      </c>
      <c r="AI274" s="0" t="n">
        <f aca="false">MIN(N(Debts!$E$8),Y274)</f>
        <v>0</v>
      </c>
      <c r="AJ274" s="0" t="n">
        <f aca="false">MIN(N(Debts!$E$9),Z274)</f>
        <v>0</v>
      </c>
      <c r="AK274" s="0" t="n">
        <f aca="false">MIN(N(Debts!$E$10),AA274)</f>
        <v>0</v>
      </c>
      <c r="AL274" s="0" t="n">
        <f aca="false">MIN(N(Debts!$E$11),AB274)</f>
        <v>0</v>
      </c>
      <c r="AM274" s="0" t="n">
        <f aca="false">MIN(N(Debts!$E$12),AC274)</f>
        <v>0</v>
      </c>
      <c r="AN274" s="0" t="n">
        <f aca="false">MIN(N(Debts!$E$13),AD274)</f>
        <v>0</v>
      </c>
      <c r="AO274" s="0" t="n">
        <f aca="false">MIN(N(Debts!$E$14),AE274)</f>
        <v>0</v>
      </c>
      <c r="AP274" s="0" t="n">
        <f aca="false">V274-AF274</f>
        <v>0</v>
      </c>
      <c r="AQ274" s="0" t="n">
        <f aca="false">W274-AG274</f>
        <v>0</v>
      </c>
      <c r="AR274" s="0" t="n">
        <f aca="false">X274-AH274</f>
        <v>0</v>
      </c>
      <c r="AS274" s="0" t="n">
        <f aca="false">Y274-AI274</f>
        <v>0</v>
      </c>
      <c r="AT274" s="0" t="n">
        <f aca="false">Z274-AJ274</f>
        <v>0</v>
      </c>
      <c r="AU274" s="0" t="n">
        <f aca="false">AA274-AK274</f>
        <v>0</v>
      </c>
      <c r="AV274" s="0" t="n">
        <f aca="false">AB274-AL274</f>
        <v>0</v>
      </c>
      <c r="AW274" s="0" t="n">
        <f aca="false">AC274-AM274</f>
        <v>0</v>
      </c>
      <c r="AX274" s="0" t="n">
        <f aca="false">AD274-AN274</f>
        <v>0</v>
      </c>
      <c r="AY274" s="0" t="n">
        <f aca="false">AE274-AO274</f>
        <v>0</v>
      </c>
      <c r="AZ274" s="0" t="n">
        <f aca="false">MAX(0,MIN(AP274,$BT274-SUMIF($AP$2:$AY$2,"&lt;"&amp;AP$2,$AP274:$AY274)))</f>
        <v>0</v>
      </c>
      <c r="BA274" s="0" t="n">
        <f aca="false">MAX(0,MIN(AQ274,$BT274-SUMIF($AP$2:$AY$2,"&lt;"&amp;AQ$2,$AP274:$AY274)))</f>
        <v>0</v>
      </c>
      <c r="BB274" s="0" t="n">
        <f aca="false">MAX(0,MIN(AR274,$BT274-SUMIF($AP$2:$AY$2,"&lt;"&amp;AR$2,$AP274:$AY274)))</f>
        <v>0</v>
      </c>
      <c r="BC274" s="0" t="n">
        <f aca="false">MAX(0,MIN(AS274,$BT274-SUMIF($AP$2:$AY$2,"&lt;"&amp;AS$2,$AP274:$AY274)))</f>
        <v>0</v>
      </c>
      <c r="BD274" s="0" t="n">
        <f aca="false">MAX(0,MIN(AT274,$BT274-SUMIF($AP$2:$AY$2,"&lt;"&amp;AT$2,$AP274:$AY274)))</f>
        <v>0</v>
      </c>
      <c r="BE274" s="0" t="n">
        <f aca="false">MAX(0,MIN(AU274,$BT274-SUMIF($AP$2:$AY$2,"&lt;"&amp;AU$2,$AP274:$AY274)))</f>
        <v>0</v>
      </c>
      <c r="BF274" s="0" t="n">
        <f aca="false">MAX(0,MIN(AV274,$BT274-SUMIF($AP$2:$AY$2,"&lt;"&amp;AV$2,$AP274:$AY274)))</f>
        <v>0</v>
      </c>
      <c r="BG274" s="0" t="n">
        <f aca="false">MAX(0,MIN(AW274,$BT274-SUMIF($AP$2:$AY$2,"&lt;"&amp;AW$2,$AP274:$AY274)))</f>
        <v>0</v>
      </c>
      <c r="BH274" s="0" t="n">
        <f aca="false">MAX(0,MIN(AX274,$BT274-SUMIF($AP$2:$AY$2,"&lt;"&amp;AX$2,$AP274:$AY274)))</f>
        <v>0</v>
      </c>
      <c r="BI274" s="0" t="n">
        <f aca="false">MAX(0,MIN(AY274,$BT274-SUMIF($AP$2:$AY$2,"&lt;"&amp;AY$2,$AP274:$AY274)))</f>
        <v>0</v>
      </c>
      <c r="BJ274" s="0" t="n">
        <f aca="false">ROUND(V274-AF274-AZ274,2)</f>
        <v>0</v>
      </c>
      <c r="BK274" s="0" t="n">
        <f aca="false">ROUND(W274-AG274-BA274,2)</f>
        <v>0</v>
      </c>
      <c r="BL274" s="0" t="n">
        <f aca="false">ROUND(X274-AH274-BB274,2)</f>
        <v>0</v>
      </c>
      <c r="BM274" s="0" t="n">
        <f aca="false">ROUND(Y274-AI274-BC274,2)</f>
        <v>0</v>
      </c>
      <c r="BN274" s="0" t="n">
        <f aca="false">ROUND(Z274-AJ274-BD274,2)</f>
        <v>0</v>
      </c>
      <c r="BO274" s="0" t="n">
        <f aca="false">ROUND(AA274-AK274-BE274,2)</f>
        <v>0</v>
      </c>
      <c r="BP274" s="0" t="n">
        <f aca="false">ROUND(AB274-AL274-BF274,2)</f>
        <v>0</v>
      </c>
      <c r="BQ274" s="0" t="n">
        <f aca="false">ROUND(AC274-AM274-BG274,2)</f>
        <v>0</v>
      </c>
      <c r="BR274" s="0" t="n">
        <f aca="false">ROUND(AD274-AN274-BH274,2)</f>
        <v>0</v>
      </c>
      <c r="BS274" s="0" t="n">
        <f aca="false">ROUND(AE274-AO274-BI274,2)</f>
        <v>0</v>
      </c>
      <c r="BT274" s="0" t="n">
        <f aca="false">MAX(0,Plan!$C$4-SUM(AF274:AO274))</f>
        <v>650</v>
      </c>
      <c r="BU274" s="0" t="n">
        <f aca="false">ROUND(SUM(BJ274:BS274),2)</f>
        <v>0</v>
      </c>
      <c r="BV274" s="0" t="n">
        <f aca="false">SUM(AF274:AO274)+SUM(AZ274:BI274)</f>
        <v>0</v>
      </c>
      <c r="BW274" s="0" t="n">
        <f aca="false">SUM(L274:U274)</f>
        <v>0</v>
      </c>
    </row>
    <row r="275" customFormat="false" ht="15" hidden="false" customHeight="false" outlineLevel="0" collapsed="false">
      <c r="A275" s="0" t="n">
        <v>270</v>
      </c>
      <c r="B275" s="0" t="n">
        <f aca="false">BJ274</f>
        <v>0</v>
      </c>
      <c r="C275" s="0" t="n">
        <f aca="false">BK274</f>
        <v>0</v>
      </c>
      <c r="D275" s="0" t="n">
        <f aca="false">BL274</f>
        <v>0</v>
      </c>
      <c r="E275" s="0" t="n">
        <f aca="false">BM274</f>
        <v>0</v>
      </c>
      <c r="F275" s="0" t="n">
        <f aca="false">BN274</f>
        <v>0</v>
      </c>
      <c r="G275" s="0" t="n">
        <f aca="false">BO274</f>
        <v>0</v>
      </c>
      <c r="H275" s="0" t="n">
        <f aca="false">BP274</f>
        <v>0</v>
      </c>
      <c r="I275" s="0" t="n">
        <f aca="false">BQ274</f>
        <v>0</v>
      </c>
      <c r="J275" s="0" t="n">
        <f aca="false">BR274</f>
        <v>0</v>
      </c>
      <c r="K275" s="0" t="n">
        <f aca="false">BS274</f>
        <v>0</v>
      </c>
      <c r="L275" s="0" t="n">
        <f aca="false">ROUND(B275*N(Debts!$D$5)/12,2)</f>
        <v>0</v>
      </c>
      <c r="M275" s="0" t="n">
        <f aca="false">ROUND(C275*N(Debts!$D$6)/12,2)</f>
        <v>0</v>
      </c>
      <c r="N275" s="0" t="n">
        <f aca="false">ROUND(D275*N(Debts!$D$7)/12,2)</f>
        <v>0</v>
      </c>
      <c r="O275" s="0" t="n">
        <f aca="false">ROUND(E275*N(Debts!$D$8)/12,2)</f>
        <v>0</v>
      </c>
      <c r="P275" s="0" t="n">
        <f aca="false">ROUND(F275*N(Debts!$D$9)/12,2)</f>
        <v>0</v>
      </c>
      <c r="Q275" s="0" t="n">
        <f aca="false">ROUND(G275*N(Debts!$D$10)/12,2)</f>
        <v>0</v>
      </c>
      <c r="R275" s="0" t="n">
        <f aca="false">ROUND(H275*N(Debts!$D$11)/12,2)</f>
        <v>0</v>
      </c>
      <c r="S275" s="0" t="n">
        <f aca="false">ROUND(I275*N(Debts!$D$12)/12,2)</f>
        <v>0</v>
      </c>
      <c r="T275" s="0" t="n">
        <f aca="false">ROUND(J275*N(Debts!$D$13)/12,2)</f>
        <v>0</v>
      </c>
      <c r="U275" s="0" t="n">
        <f aca="false">ROUND(K275*N(Debts!$D$14)/12,2)</f>
        <v>0</v>
      </c>
      <c r="V275" s="0" t="n">
        <f aca="false">B275+L275</f>
        <v>0</v>
      </c>
      <c r="W275" s="0" t="n">
        <f aca="false">C275+M275</f>
        <v>0</v>
      </c>
      <c r="X275" s="0" t="n">
        <f aca="false">D275+N275</f>
        <v>0</v>
      </c>
      <c r="Y275" s="0" t="n">
        <f aca="false">E275+O275</f>
        <v>0</v>
      </c>
      <c r="Z275" s="0" t="n">
        <f aca="false">F275+P275</f>
        <v>0</v>
      </c>
      <c r="AA275" s="0" t="n">
        <f aca="false">G275+Q275</f>
        <v>0</v>
      </c>
      <c r="AB275" s="0" t="n">
        <f aca="false">H275+R275</f>
        <v>0</v>
      </c>
      <c r="AC275" s="0" t="n">
        <f aca="false">I275+S275</f>
        <v>0</v>
      </c>
      <c r="AD275" s="0" t="n">
        <f aca="false">J275+T275</f>
        <v>0</v>
      </c>
      <c r="AE275" s="0" t="n">
        <f aca="false">K275+U275</f>
        <v>0</v>
      </c>
      <c r="AF275" s="0" t="n">
        <f aca="false">MIN(N(Debts!$E$5),V275)</f>
        <v>0</v>
      </c>
      <c r="AG275" s="0" t="n">
        <f aca="false">MIN(N(Debts!$E$6),W275)</f>
        <v>0</v>
      </c>
      <c r="AH275" s="0" t="n">
        <f aca="false">MIN(N(Debts!$E$7),X275)</f>
        <v>0</v>
      </c>
      <c r="AI275" s="0" t="n">
        <f aca="false">MIN(N(Debts!$E$8),Y275)</f>
        <v>0</v>
      </c>
      <c r="AJ275" s="0" t="n">
        <f aca="false">MIN(N(Debts!$E$9),Z275)</f>
        <v>0</v>
      </c>
      <c r="AK275" s="0" t="n">
        <f aca="false">MIN(N(Debts!$E$10),AA275)</f>
        <v>0</v>
      </c>
      <c r="AL275" s="0" t="n">
        <f aca="false">MIN(N(Debts!$E$11),AB275)</f>
        <v>0</v>
      </c>
      <c r="AM275" s="0" t="n">
        <f aca="false">MIN(N(Debts!$E$12),AC275)</f>
        <v>0</v>
      </c>
      <c r="AN275" s="0" t="n">
        <f aca="false">MIN(N(Debts!$E$13),AD275)</f>
        <v>0</v>
      </c>
      <c r="AO275" s="0" t="n">
        <f aca="false">MIN(N(Debts!$E$14),AE275)</f>
        <v>0</v>
      </c>
      <c r="AP275" s="0" t="n">
        <f aca="false">V275-AF275</f>
        <v>0</v>
      </c>
      <c r="AQ275" s="0" t="n">
        <f aca="false">W275-AG275</f>
        <v>0</v>
      </c>
      <c r="AR275" s="0" t="n">
        <f aca="false">X275-AH275</f>
        <v>0</v>
      </c>
      <c r="AS275" s="0" t="n">
        <f aca="false">Y275-AI275</f>
        <v>0</v>
      </c>
      <c r="AT275" s="0" t="n">
        <f aca="false">Z275-AJ275</f>
        <v>0</v>
      </c>
      <c r="AU275" s="0" t="n">
        <f aca="false">AA275-AK275</f>
        <v>0</v>
      </c>
      <c r="AV275" s="0" t="n">
        <f aca="false">AB275-AL275</f>
        <v>0</v>
      </c>
      <c r="AW275" s="0" t="n">
        <f aca="false">AC275-AM275</f>
        <v>0</v>
      </c>
      <c r="AX275" s="0" t="n">
        <f aca="false">AD275-AN275</f>
        <v>0</v>
      </c>
      <c r="AY275" s="0" t="n">
        <f aca="false">AE275-AO275</f>
        <v>0</v>
      </c>
      <c r="AZ275" s="0" t="n">
        <f aca="false">MAX(0,MIN(AP275,$BT275-SUMIF($AP$2:$AY$2,"&lt;"&amp;AP$2,$AP275:$AY275)))</f>
        <v>0</v>
      </c>
      <c r="BA275" s="0" t="n">
        <f aca="false">MAX(0,MIN(AQ275,$BT275-SUMIF($AP$2:$AY$2,"&lt;"&amp;AQ$2,$AP275:$AY275)))</f>
        <v>0</v>
      </c>
      <c r="BB275" s="0" t="n">
        <f aca="false">MAX(0,MIN(AR275,$BT275-SUMIF($AP$2:$AY$2,"&lt;"&amp;AR$2,$AP275:$AY275)))</f>
        <v>0</v>
      </c>
      <c r="BC275" s="0" t="n">
        <f aca="false">MAX(0,MIN(AS275,$BT275-SUMIF($AP$2:$AY$2,"&lt;"&amp;AS$2,$AP275:$AY275)))</f>
        <v>0</v>
      </c>
      <c r="BD275" s="0" t="n">
        <f aca="false">MAX(0,MIN(AT275,$BT275-SUMIF($AP$2:$AY$2,"&lt;"&amp;AT$2,$AP275:$AY275)))</f>
        <v>0</v>
      </c>
      <c r="BE275" s="0" t="n">
        <f aca="false">MAX(0,MIN(AU275,$BT275-SUMIF($AP$2:$AY$2,"&lt;"&amp;AU$2,$AP275:$AY275)))</f>
        <v>0</v>
      </c>
      <c r="BF275" s="0" t="n">
        <f aca="false">MAX(0,MIN(AV275,$BT275-SUMIF($AP$2:$AY$2,"&lt;"&amp;AV$2,$AP275:$AY275)))</f>
        <v>0</v>
      </c>
      <c r="BG275" s="0" t="n">
        <f aca="false">MAX(0,MIN(AW275,$BT275-SUMIF($AP$2:$AY$2,"&lt;"&amp;AW$2,$AP275:$AY275)))</f>
        <v>0</v>
      </c>
      <c r="BH275" s="0" t="n">
        <f aca="false">MAX(0,MIN(AX275,$BT275-SUMIF($AP$2:$AY$2,"&lt;"&amp;AX$2,$AP275:$AY275)))</f>
        <v>0</v>
      </c>
      <c r="BI275" s="0" t="n">
        <f aca="false">MAX(0,MIN(AY275,$BT275-SUMIF($AP$2:$AY$2,"&lt;"&amp;AY$2,$AP275:$AY275)))</f>
        <v>0</v>
      </c>
      <c r="BJ275" s="0" t="n">
        <f aca="false">ROUND(V275-AF275-AZ275,2)</f>
        <v>0</v>
      </c>
      <c r="BK275" s="0" t="n">
        <f aca="false">ROUND(W275-AG275-BA275,2)</f>
        <v>0</v>
      </c>
      <c r="BL275" s="0" t="n">
        <f aca="false">ROUND(X275-AH275-BB275,2)</f>
        <v>0</v>
      </c>
      <c r="BM275" s="0" t="n">
        <f aca="false">ROUND(Y275-AI275-BC275,2)</f>
        <v>0</v>
      </c>
      <c r="BN275" s="0" t="n">
        <f aca="false">ROUND(Z275-AJ275-BD275,2)</f>
        <v>0</v>
      </c>
      <c r="BO275" s="0" t="n">
        <f aca="false">ROUND(AA275-AK275-BE275,2)</f>
        <v>0</v>
      </c>
      <c r="BP275" s="0" t="n">
        <f aca="false">ROUND(AB275-AL275-BF275,2)</f>
        <v>0</v>
      </c>
      <c r="BQ275" s="0" t="n">
        <f aca="false">ROUND(AC275-AM275-BG275,2)</f>
        <v>0</v>
      </c>
      <c r="BR275" s="0" t="n">
        <f aca="false">ROUND(AD275-AN275-BH275,2)</f>
        <v>0</v>
      </c>
      <c r="BS275" s="0" t="n">
        <f aca="false">ROUND(AE275-AO275-BI275,2)</f>
        <v>0</v>
      </c>
      <c r="BT275" s="0" t="n">
        <f aca="false">MAX(0,Plan!$C$4-SUM(AF275:AO275))</f>
        <v>650</v>
      </c>
      <c r="BU275" s="0" t="n">
        <f aca="false">ROUND(SUM(BJ275:BS275),2)</f>
        <v>0</v>
      </c>
      <c r="BV275" s="0" t="n">
        <f aca="false">SUM(AF275:AO275)+SUM(AZ275:BI275)</f>
        <v>0</v>
      </c>
      <c r="BW275" s="0" t="n">
        <f aca="false">SUM(L275:U275)</f>
        <v>0</v>
      </c>
    </row>
    <row r="276" customFormat="false" ht="15" hidden="false" customHeight="false" outlineLevel="0" collapsed="false">
      <c r="A276" s="0" t="n">
        <v>271</v>
      </c>
      <c r="B276" s="0" t="n">
        <f aca="false">BJ275</f>
        <v>0</v>
      </c>
      <c r="C276" s="0" t="n">
        <f aca="false">BK275</f>
        <v>0</v>
      </c>
      <c r="D276" s="0" t="n">
        <f aca="false">BL275</f>
        <v>0</v>
      </c>
      <c r="E276" s="0" t="n">
        <f aca="false">BM275</f>
        <v>0</v>
      </c>
      <c r="F276" s="0" t="n">
        <f aca="false">BN275</f>
        <v>0</v>
      </c>
      <c r="G276" s="0" t="n">
        <f aca="false">BO275</f>
        <v>0</v>
      </c>
      <c r="H276" s="0" t="n">
        <f aca="false">BP275</f>
        <v>0</v>
      </c>
      <c r="I276" s="0" t="n">
        <f aca="false">BQ275</f>
        <v>0</v>
      </c>
      <c r="J276" s="0" t="n">
        <f aca="false">BR275</f>
        <v>0</v>
      </c>
      <c r="K276" s="0" t="n">
        <f aca="false">BS275</f>
        <v>0</v>
      </c>
      <c r="L276" s="0" t="n">
        <f aca="false">ROUND(B276*N(Debts!$D$5)/12,2)</f>
        <v>0</v>
      </c>
      <c r="M276" s="0" t="n">
        <f aca="false">ROUND(C276*N(Debts!$D$6)/12,2)</f>
        <v>0</v>
      </c>
      <c r="N276" s="0" t="n">
        <f aca="false">ROUND(D276*N(Debts!$D$7)/12,2)</f>
        <v>0</v>
      </c>
      <c r="O276" s="0" t="n">
        <f aca="false">ROUND(E276*N(Debts!$D$8)/12,2)</f>
        <v>0</v>
      </c>
      <c r="P276" s="0" t="n">
        <f aca="false">ROUND(F276*N(Debts!$D$9)/12,2)</f>
        <v>0</v>
      </c>
      <c r="Q276" s="0" t="n">
        <f aca="false">ROUND(G276*N(Debts!$D$10)/12,2)</f>
        <v>0</v>
      </c>
      <c r="R276" s="0" t="n">
        <f aca="false">ROUND(H276*N(Debts!$D$11)/12,2)</f>
        <v>0</v>
      </c>
      <c r="S276" s="0" t="n">
        <f aca="false">ROUND(I276*N(Debts!$D$12)/12,2)</f>
        <v>0</v>
      </c>
      <c r="T276" s="0" t="n">
        <f aca="false">ROUND(J276*N(Debts!$D$13)/12,2)</f>
        <v>0</v>
      </c>
      <c r="U276" s="0" t="n">
        <f aca="false">ROUND(K276*N(Debts!$D$14)/12,2)</f>
        <v>0</v>
      </c>
      <c r="V276" s="0" t="n">
        <f aca="false">B276+L276</f>
        <v>0</v>
      </c>
      <c r="W276" s="0" t="n">
        <f aca="false">C276+M276</f>
        <v>0</v>
      </c>
      <c r="X276" s="0" t="n">
        <f aca="false">D276+N276</f>
        <v>0</v>
      </c>
      <c r="Y276" s="0" t="n">
        <f aca="false">E276+O276</f>
        <v>0</v>
      </c>
      <c r="Z276" s="0" t="n">
        <f aca="false">F276+P276</f>
        <v>0</v>
      </c>
      <c r="AA276" s="0" t="n">
        <f aca="false">G276+Q276</f>
        <v>0</v>
      </c>
      <c r="AB276" s="0" t="n">
        <f aca="false">H276+R276</f>
        <v>0</v>
      </c>
      <c r="AC276" s="0" t="n">
        <f aca="false">I276+S276</f>
        <v>0</v>
      </c>
      <c r="AD276" s="0" t="n">
        <f aca="false">J276+T276</f>
        <v>0</v>
      </c>
      <c r="AE276" s="0" t="n">
        <f aca="false">K276+U276</f>
        <v>0</v>
      </c>
      <c r="AF276" s="0" t="n">
        <f aca="false">MIN(N(Debts!$E$5),V276)</f>
        <v>0</v>
      </c>
      <c r="AG276" s="0" t="n">
        <f aca="false">MIN(N(Debts!$E$6),W276)</f>
        <v>0</v>
      </c>
      <c r="AH276" s="0" t="n">
        <f aca="false">MIN(N(Debts!$E$7),X276)</f>
        <v>0</v>
      </c>
      <c r="AI276" s="0" t="n">
        <f aca="false">MIN(N(Debts!$E$8),Y276)</f>
        <v>0</v>
      </c>
      <c r="AJ276" s="0" t="n">
        <f aca="false">MIN(N(Debts!$E$9),Z276)</f>
        <v>0</v>
      </c>
      <c r="AK276" s="0" t="n">
        <f aca="false">MIN(N(Debts!$E$10),AA276)</f>
        <v>0</v>
      </c>
      <c r="AL276" s="0" t="n">
        <f aca="false">MIN(N(Debts!$E$11),AB276)</f>
        <v>0</v>
      </c>
      <c r="AM276" s="0" t="n">
        <f aca="false">MIN(N(Debts!$E$12),AC276)</f>
        <v>0</v>
      </c>
      <c r="AN276" s="0" t="n">
        <f aca="false">MIN(N(Debts!$E$13),AD276)</f>
        <v>0</v>
      </c>
      <c r="AO276" s="0" t="n">
        <f aca="false">MIN(N(Debts!$E$14),AE276)</f>
        <v>0</v>
      </c>
      <c r="AP276" s="0" t="n">
        <f aca="false">V276-AF276</f>
        <v>0</v>
      </c>
      <c r="AQ276" s="0" t="n">
        <f aca="false">W276-AG276</f>
        <v>0</v>
      </c>
      <c r="AR276" s="0" t="n">
        <f aca="false">X276-AH276</f>
        <v>0</v>
      </c>
      <c r="AS276" s="0" t="n">
        <f aca="false">Y276-AI276</f>
        <v>0</v>
      </c>
      <c r="AT276" s="0" t="n">
        <f aca="false">Z276-AJ276</f>
        <v>0</v>
      </c>
      <c r="AU276" s="0" t="n">
        <f aca="false">AA276-AK276</f>
        <v>0</v>
      </c>
      <c r="AV276" s="0" t="n">
        <f aca="false">AB276-AL276</f>
        <v>0</v>
      </c>
      <c r="AW276" s="0" t="n">
        <f aca="false">AC276-AM276</f>
        <v>0</v>
      </c>
      <c r="AX276" s="0" t="n">
        <f aca="false">AD276-AN276</f>
        <v>0</v>
      </c>
      <c r="AY276" s="0" t="n">
        <f aca="false">AE276-AO276</f>
        <v>0</v>
      </c>
      <c r="AZ276" s="0" t="n">
        <f aca="false">MAX(0,MIN(AP276,$BT276-SUMIF($AP$2:$AY$2,"&lt;"&amp;AP$2,$AP276:$AY276)))</f>
        <v>0</v>
      </c>
      <c r="BA276" s="0" t="n">
        <f aca="false">MAX(0,MIN(AQ276,$BT276-SUMIF($AP$2:$AY$2,"&lt;"&amp;AQ$2,$AP276:$AY276)))</f>
        <v>0</v>
      </c>
      <c r="BB276" s="0" t="n">
        <f aca="false">MAX(0,MIN(AR276,$BT276-SUMIF($AP$2:$AY$2,"&lt;"&amp;AR$2,$AP276:$AY276)))</f>
        <v>0</v>
      </c>
      <c r="BC276" s="0" t="n">
        <f aca="false">MAX(0,MIN(AS276,$BT276-SUMIF($AP$2:$AY$2,"&lt;"&amp;AS$2,$AP276:$AY276)))</f>
        <v>0</v>
      </c>
      <c r="BD276" s="0" t="n">
        <f aca="false">MAX(0,MIN(AT276,$BT276-SUMIF($AP$2:$AY$2,"&lt;"&amp;AT$2,$AP276:$AY276)))</f>
        <v>0</v>
      </c>
      <c r="BE276" s="0" t="n">
        <f aca="false">MAX(0,MIN(AU276,$BT276-SUMIF($AP$2:$AY$2,"&lt;"&amp;AU$2,$AP276:$AY276)))</f>
        <v>0</v>
      </c>
      <c r="BF276" s="0" t="n">
        <f aca="false">MAX(0,MIN(AV276,$BT276-SUMIF($AP$2:$AY$2,"&lt;"&amp;AV$2,$AP276:$AY276)))</f>
        <v>0</v>
      </c>
      <c r="BG276" s="0" t="n">
        <f aca="false">MAX(0,MIN(AW276,$BT276-SUMIF($AP$2:$AY$2,"&lt;"&amp;AW$2,$AP276:$AY276)))</f>
        <v>0</v>
      </c>
      <c r="BH276" s="0" t="n">
        <f aca="false">MAX(0,MIN(AX276,$BT276-SUMIF($AP$2:$AY$2,"&lt;"&amp;AX$2,$AP276:$AY276)))</f>
        <v>0</v>
      </c>
      <c r="BI276" s="0" t="n">
        <f aca="false">MAX(0,MIN(AY276,$BT276-SUMIF($AP$2:$AY$2,"&lt;"&amp;AY$2,$AP276:$AY276)))</f>
        <v>0</v>
      </c>
      <c r="BJ276" s="0" t="n">
        <f aca="false">ROUND(V276-AF276-AZ276,2)</f>
        <v>0</v>
      </c>
      <c r="BK276" s="0" t="n">
        <f aca="false">ROUND(W276-AG276-BA276,2)</f>
        <v>0</v>
      </c>
      <c r="BL276" s="0" t="n">
        <f aca="false">ROUND(X276-AH276-BB276,2)</f>
        <v>0</v>
      </c>
      <c r="BM276" s="0" t="n">
        <f aca="false">ROUND(Y276-AI276-BC276,2)</f>
        <v>0</v>
      </c>
      <c r="BN276" s="0" t="n">
        <f aca="false">ROUND(Z276-AJ276-BD276,2)</f>
        <v>0</v>
      </c>
      <c r="BO276" s="0" t="n">
        <f aca="false">ROUND(AA276-AK276-BE276,2)</f>
        <v>0</v>
      </c>
      <c r="BP276" s="0" t="n">
        <f aca="false">ROUND(AB276-AL276-BF276,2)</f>
        <v>0</v>
      </c>
      <c r="BQ276" s="0" t="n">
        <f aca="false">ROUND(AC276-AM276-BG276,2)</f>
        <v>0</v>
      </c>
      <c r="BR276" s="0" t="n">
        <f aca="false">ROUND(AD276-AN276-BH276,2)</f>
        <v>0</v>
      </c>
      <c r="BS276" s="0" t="n">
        <f aca="false">ROUND(AE276-AO276-BI276,2)</f>
        <v>0</v>
      </c>
      <c r="BT276" s="0" t="n">
        <f aca="false">MAX(0,Plan!$C$4-SUM(AF276:AO276))</f>
        <v>650</v>
      </c>
      <c r="BU276" s="0" t="n">
        <f aca="false">ROUND(SUM(BJ276:BS276),2)</f>
        <v>0</v>
      </c>
      <c r="BV276" s="0" t="n">
        <f aca="false">SUM(AF276:AO276)+SUM(AZ276:BI276)</f>
        <v>0</v>
      </c>
      <c r="BW276" s="0" t="n">
        <f aca="false">SUM(L276:U276)</f>
        <v>0</v>
      </c>
    </row>
    <row r="277" customFormat="false" ht="15" hidden="false" customHeight="false" outlineLevel="0" collapsed="false">
      <c r="A277" s="0" t="n">
        <v>272</v>
      </c>
      <c r="B277" s="0" t="n">
        <f aca="false">BJ276</f>
        <v>0</v>
      </c>
      <c r="C277" s="0" t="n">
        <f aca="false">BK276</f>
        <v>0</v>
      </c>
      <c r="D277" s="0" t="n">
        <f aca="false">BL276</f>
        <v>0</v>
      </c>
      <c r="E277" s="0" t="n">
        <f aca="false">BM276</f>
        <v>0</v>
      </c>
      <c r="F277" s="0" t="n">
        <f aca="false">BN276</f>
        <v>0</v>
      </c>
      <c r="G277" s="0" t="n">
        <f aca="false">BO276</f>
        <v>0</v>
      </c>
      <c r="H277" s="0" t="n">
        <f aca="false">BP276</f>
        <v>0</v>
      </c>
      <c r="I277" s="0" t="n">
        <f aca="false">BQ276</f>
        <v>0</v>
      </c>
      <c r="J277" s="0" t="n">
        <f aca="false">BR276</f>
        <v>0</v>
      </c>
      <c r="K277" s="0" t="n">
        <f aca="false">BS276</f>
        <v>0</v>
      </c>
      <c r="L277" s="0" t="n">
        <f aca="false">ROUND(B277*N(Debts!$D$5)/12,2)</f>
        <v>0</v>
      </c>
      <c r="M277" s="0" t="n">
        <f aca="false">ROUND(C277*N(Debts!$D$6)/12,2)</f>
        <v>0</v>
      </c>
      <c r="N277" s="0" t="n">
        <f aca="false">ROUND(D277*N(Debts!$D$7)/12,2)</f>
        <v>0</v>
      </c>
      <c r="O277" s="0" t="n">
        <f aca="false">ROUND(E277*N(Debts!$D$8)/12,2)</f>
        <v>0</v>
      </c>
      <c r="P277" s="0" t="n">
        <f aca="false">ROUND(F277*N(Debts!$D$9)/12,2)</f>
        <v>0</v>
      </c>
      <c r="Q277" s="0" t="n">
        <f aca="false">ROUND(G277*N(Debts!$D$10)/12,2)</f>
        <v>0</v>
      </c>
      <c r="R277" s="0" t="n">
        <f aca="false">ROUND(H277*N(Debts!$D$11)/12,2)</f>
        <v>0</v>
      </c>
      <c r="S277" s="0" t="n">
        <f aca="false">ROUND(I277*N(Debts!$D$12)/12,2)</f>
        <v>0</v>
      </c>
      <c r="T277" s="0" t="n">
        <f aca="false">ROUND(J277*N(Debts!$D$13)/12,2)</f>
        <v>0</v>
      </c>
      <c r="U277" s="0" t="n">
        <f aca="false">ROUND(K277*N(Debts!$D$14)/12,2)</f>
        <v>0</v>
      </c>
      <c r="V277" s="0" t="n">
        <f aca="false">B277+L277</f>
        <v>0</v>
      </c>
      <c r="W277" s="0" t="n">
        <f aca="false">C277+M277</f>
        <v>0</v>
      </c>
      <c r="X277" s="0" t="n">
        <f aca="false">D277+N277</f>
        <v>0</v>
      </c>
      <c r="Y277" s="0" t="n">
        <f aca="false">E277+O277</f>
        <v>0</v>
      </c>
      <c r="Z277" s="0" t="n">
        <f aca="false">F277+P277</f>
        <v>0</v>
      </c>
      <c r="AA277" s="0" t="n">
        <f aca="false">G277+Q277</f>
        <v>0</v>
      </c>
      <c r="AB277" s="0" t="n">
        <f aca="false">H277+R277</f>
        <v>0</v>
      </c>
      <c r="AC277" s="0" t="n">
        <f aca="false">I277+S277</f>
        <v>0</v>
      </c>
      <c r="AD277" s="0" t="n">
        <f aca="false">J277+T277</f>
        <v>0</v>
      </c>
      <c r="AE277" s="0" t="n">
        <f aca="false">K277+U277</f>
        <v>0</v>
      </c>
      <c r="AF277" s="0" t="n">
        <f aca="false">MIN(N(Debts!$E$5),V277)</f>
        <v>0</v>
      </c>
      <c r="AG277" s="0" t="n">
        <f aca="false">MIN(N(Debts!$E$6),W277)</f>
        <v>0</v>
      </c>
      <c r="AH277" s="0" t="n">
        <f aca="false">MIN(N(Debts!$E$7),X277)</f>
        <v>0</v>
      </c>
      <c r="AI277" s="0" t="n">
        <f aca="false">MIN(N(Debts!$E$8),Y277)</f>
        <v>0</v>
      </c>
      <c r="AJ277" s="0" t="n">
        <f aca="false">MIN(N(Debts!$E$9),Z277)</f>
        <v>0</v>
      </c>
      <c r="AK277" s="0" t="n">
        <f aca="false">MIN(N(Debts!$E$10),AA277)</f>
        <v>0</v>
      </c>
      <c r="AL277" s="0" t="n">
        <f aca="false">MIN(N(Debts!$E$11),AB277)</f>
        <v>0</v>
      </c>
      <c r="AM277" s="0" t="n">
        <f aca="false">MIN(N(Debts!$E$12),AC277)</f>
        <v>0</v>
      </c>
      <c r="AN277" s="0" t="n">
        <f aca="false">MIN(N(Debts!$E$13),AD277)</f>
        <v>0</v>
      </c>
      <c r="AO277" s="0" t="n">
        <f aca="false">MIN(N(Debts!$E$14),AE277)</f>
        <v>0</v>
      </c>
      <c r="AP277" s="0" t="n">
        <f aca="false">V277-AF277</f>
        <v>0</v>
      </c>
      <c r="AQ277" s="0" t="n">
        <f aca="false">W277-AG277</f>
        <v>0</v>
      </c>
      <c r="AR277" s="0" t="n">
        <f aca="false">X277-AH277</f>
        <v>0</v>
      </c>
      <c r="AS277" s="0" t="n">
        <f aca="false">Y277-AI277</f>
        <v>0</v>
      </c>
      <c r="AT277" s="0" t="n">
        <f aca="false">Z277-AJ277</f>
        <v>0</v>
      </c>
      <c r="AU277" s="0" t="n">
        <f aca="false">AA277-AK277</f>
        <v>0</v>
      </c>
      <c r="AV277" s="0" t="n">
        <f aca="false">AB277-AL277</f>
        <v>0</v>
      </c>
      <c r="AW277" s="0" t="n">
        <f aca="false">AC277-AM277</f>
        <v>0</v>
      </c>
      <c r="AX277" s="0" t="n">
        <f aca="false">AD277-AN277</f>
        <v>0</v>
      </c>
      <c r="AY277" s="0" t="n">
        <f aca="false">AE277-AO277</f>
        <v>0</v>
      </c>
      <c r="AZ277" s="0" t="n">
        <f aca="false">MAX(0,MIN(AP277,$BT277-SUMIF($AP$2:$AY$2,"&lt;"&amp;AP$2,$AP277:$AY277)))</f>
        <v>0</v>
      </c>
      <c r="BA277" s="0" t="n">
        <f aca="false">MAX(0,MIN(AQ277,$BT277-SUMIF($AP$2:$AY$2,"&lt;"&amp;AQ$2,$AP277:$AY277)))</f>
        <v>0</v>
      </c>
      <c r="BB277" s="0" t="n">
        <f aca="false">MAX(0,MIN(AR277,$BT277-SUMIF($AP$2:$AY$2,"&lt;"&amp;AR$2,$AP277:$AY277)))</f>
        <v>0</v>
      </c>
      <c r="BC277" s="0" t="n">
        <f aca="false">MAX(0,MIN(AS277,$BT277-SUMIF($AP$2:$AY$2,"&lt;"&amp;AS$2,$AP277:$AY277)))</f>
        <v>0</v>
      </c>
      <c r="BD277" s="0" t="n">
        <f aca="false">MAX(0,MIN(AT277,$BT277-SUMIF($AP$2:$AY$2,"&lt;"&amp;AT$2,$AP277:$AY277)))</f>
        <v>0</v>
      </c>
      <c r="BE277" s="0" t="n">
        <f aca="false">MAX(0,MIN(AU277,$BT277-SUMIF($AP$2:$AY$2,"&lt;"&amp;AU$2,$AP277:$AY277)))</f>
        <v>0</v>
      </c>
      <c r="BF277" s="0" t="n">
        <f aca="false">MAX(0,MIN(AV277,$BT277-SUMIF($AP$2:$AY$2,"&lt;"&amp;AV$2,$AP277:$AY277)))</f>
        <v>0</v>
      </c>
      <c r="BG277" s="0" t="n">
        <f aca="false">MAX(0,MIN(AW277,$BT277-SUMIF($AP$2:$AY$2,"&lt;"&amp;AW$2,$AP277:$AY277)))</f>
        <v>0</v>
      </c>
      <c r="BH277" s="0" t="n">
        <f aca="false">MAX(0,MIN(AX277,$BT277-SUMIF($AP$2:$AY$2,"&lt;"&amp;AX$2,$AP277:$AY277)))</f>
        <v>0</v>
      </c>
      <c r="BI277" s="0" t="n">
        <f aca="false">MAX(0,MIN(AY277,$BT277-SUMIF($AP$2:$AY$2,"&lt;"&amp;AY$2,$AP277:$AY277)))</f>
        <v>0</v>
      </c>
      <c r="BJ277" s="0" t="n">
        <f aca="false">ROUND(V277-AF277-AZ277,2)</f>
        <v>0</v>
      </c>
      <c r="BK277" s="0" t="n">
        <f aca="false">ROUND(W277-AG277-BA277,2)</f>
        <v>0</v>
      </c>
      <c r="BL277" s="0" t="n">
        <f aca="false">ROUND(X277-AH277-BB277,2)</f>
        <v>0</v>
      </c>
      <c r="BM277" s="0" t="n">
        <f aca="false">ROUND(Y277-AI277-BC277,2)</f>
        <v>0</v>
      </c>
      <c r="BN277" s="0" t="n">
        <f aca="false">ROUND(Z277-AJ277-BD277,2)</f>
        <v>0</v>
      </c>
      <c r="BO277" s="0" t="n">
        <f aca="false">ROUND(AA277-AK277-BE277,2)</f>
        <v>0</v>
      </c>
      <c r="BP277" s="0" t="n">
        <f aca="false">ROUND(AB277-AL277-BF277,2)</f>
        <v>0</v>
      </c>
      <c r="BQ277" s="0" t="n">
        <f aca="false">ROUND(AC277-AM277-BG277,2)</f>
        <v>0</v>
      </c>
      <c r="BR277" s="0" t="n">
        <f aca="false">ROUND(AD277-AN277-BH277,2)</f>
        <v>0</v>
      </c>
      <c r="BS277" s="0" t="n">
        <f aca="false">ROUND(AE277-AO277-BI277,2)</f>
        <v>0</v>
      </c>
      <c r="BT277" s="0" t="n">
        <f aca="false">MAX(0,Plan!$C$4-SUM(AF277:AO277))</f>
        <v>650</v>
      </c>
      <c r="BU277" s="0" t="n">
        <f aca="false">ROUND(SUM(BJ277:BS277),2)</f>
        <v>0</v>
      </c>
      <c r="BV277" s="0" t="n">
        <f aca="false">SUM(AF277:AO277)+SUM(AZ277:BI277)</f>
        <v>0</v>
      </c>
      <c r="BW277" s="0" t="n">
        <f aca="false">SUM(L277:U277)</f>
        <v>0</v>
      </c>
    </row>
    <row r="278" customFormat="false" ht="15" hidden="false" customHeight="false" outlineLevel="0" collapsed="false">
      <c r="A278" s="0" t="n">
        <v>273</v>
      </c>
      <c r="B278" s="0" t="n">
        <f aca="false">BJ277</f>
        <v>0</v>
      </c>
      <c r="C278" s="0" t="n">
        <f aca="false">BK277</f>
        <v>0</v>
      </c>
      <c r="D278" s="0" t="n">
        <f aca="false">BL277</f>
        <v>0</v>
      </c>
      <c r="E278" s="0" t="n">
        <f aca="false">BM277</f>
        <v>0</v>
      </c>
      <c r="F278" s="0" t="n">
        <f aca="false">BN277</f>
        <v>0</v>
      </c>
      <c r="G278" s="0" t="n">
        <f aca="false">BO277</f>
        <v>0</v>
      </c>
      <c r="H278" s="0" t="n">
        <f aca="false">BP277</f>
        <v>0</v>
      </c>
      <c r="I278" s="0" t="n">
        <f aca="false">BQ277</f>
        <v>0</v>
      </c>
      <c r="J278" s="0" t="n">
        <f aca="false">BR277</f>
        <v>0</v>
      </c>
      <c r="K278" s="0" t="n">
        <f aca="false">BS277</f>
        <v>0</v>
      </c>
      <c r="L278" s="0" t="n">
        <f aca="false">ROUND(B278*N(Debts!$D$5)/12,2)</f>
        <v>0</v>
      </c>
      <c r="M278" s="0" t="n">
        <f aca="false">ROUND(C278*N(Debts!$D$6)/12,2)</f>
        <v>0</v>
      </c>
      <c r="N278" s="0" t="n">
        <f aca="false">ROUND(D278*N(Debts!$D$7)/12,2)</f>
        <v>0</v>
      </c>
      <c r="O278" s="0" t="n">
        <f aca="false">ROUND(E278*N(Debts!$D$8)/12,2)</f>
        <v>0</v>
      </c>
      <c r="P278" s="0" t="n">
        <f aca="false">ROUND(F278*N(Debts!$D$9)/12,2)</f>
        <v>0</v>
      </c>
      <c r="Q278" s="0" t="n">
        <f aca="false">ROUND(G278*N(Debts!$D$10)/12,2)</f>
        <v>0</v>
      </c>
      <c r="R278" s="0" t="n">
        <f aca="false">ROUND(H278*N(Debts!$D$11)/12,2)</f>
        <v>0</v>
      </c>
      <c r="S278" s="0" t="n">
        <f aca="false">ROUND(I278*N(Debts!$D$12)/12,2)</f>
        <v>0</v>
      </c>
      <c r="T278" s="0" t="n">
        <f aca="false">ROUND(J278*N(Debts!$D$13)/12,2)</f>
        <v>0</v>
      </c>
      <c r="U278" s="0" t="n">
        <f aca="false">ROUND(K278*N(Debts!$D$14)/12,2)</f>
        <v>0</v>
      </c>
      <c r="V278" s="0" t="n">
        <f aca="false">B278+L278</f>
        <v>0</v>
      </c>
      <c r="W278" s="0" t="n">
        <f aca="false">C278+M278</f>
        <v>0</v>
      </c>
      <c r="X278" s="0" t="n">
        <f aca="false">D278+N278</f>
        <v>0</v>
      </c>
      <c r="Y278" s="0" t="n">
        <f aca="false">E278+O278</f>
        <v>0</v>
      </c>
      <c r="Z278" s="0" t="n">
        <f aca="false">F278+P278</f>
        <v>0</v>
      </c>
      <c r="AA278" s="0" t="n">
        <f aca="false">G278+Q278</f>
        <v>0</v>
      </c>
      <c r="AB278" s="0" t="n">
        <f aca="false">H278+R278</f>
        <v>0</v>
      </c>
      <c r="AC278" s="0" t="n">
        <f aca="false">I278+S278</f>
        <v>0</v>
      </c>
      <c r="AD278" s="0" t="n">
        <f aca="false">J278+T278</f>
        <v>0</v>
      </c>
      <c r="AE278" s="0" t="n">
        <f aca="false">K278+U278</f>
        <v>0</v>
      </c>
      <c r="AF278" s="0" t="n">
        <f aca="false">MIN(N(Debts!$E$5),V278)</f>
        <v>0</v>
      </c>
      <c r="AG278" s="0" t="n">
        <f aca="false">MIN(N(Debts!$E$6),W278)</f>
        <v>0</v>
      </c>
      <c r="AH278" s="0" t="n">
        <f aca="false">MIN(N(Debts!$E$7),X278)</f>
        <v>0</v>
      </c>
      <c r="AI278" s="0" t="n">
        <f aca="false">MIN(N(Debts!$E$8),Y278)</f>
        <v>0</v>
      </c>
      <c r="AJ278" s="0" t="n">
        <f aca="false">MIN(N(Debts!$E$9),Z278)</f>
        <v>0</v>
      </c>
      <c r="AK278" s="0" t="n">
        <f aca="false">MIN(N(Debts!$E$10),AA278)</f>
        <v>0</v>
      </c>
      <c r="AL278" s="0" t="n">
        <f aca="false">MIN(N(Debts!$E$11),AB278)</f>
        <v>0</v>
      </c>
      <c r="AM278" s="0" t="n">
        <f aca="false">MIN(N(Debts!$E$12),AC278)</f>
        <v>0</v>
      </c>
      <c r="AN278" s="0" t="n">
        <f aca="false">MIN(N(Debts!$E$13),AD278)</f>
        <v>0</v>
      </c>
      <c r="AO278" s="0" t="n">
        <f aca="false">MIN(N(Debts!$E$14),AE278)</f>
        <v>0</v>
      </c>
      <c r="AP278" s="0" t="n">
        <f aca="false">V278-AF278</f>
        <v>0</v>
      </c>
      <c r="AQ278" s="0" t="n">
        <f aca="false">W278-AG278</f>
        <v>0</v>
      </c>
      <c r="AR278" s="0" t="n">
        <f aca="false">X278-AH278</f>
        <v>0</v>
      </c>
      <c r="AS278" s="0" t="n">
        <f aca="false">Y278-AI278</f>
        <v>0</v>
      </c>
      <c r="AT278" s="0" t="n">
        <f aca="false">Z278-AJ278</f>
        <v>0</v>
      </c>
      <c r="AU278" s="0" t="n">
        <f aca="false">AA278-AK278</f>
        <v>0</v>
      </c>
      <c r="AV278" s="0" t="n">
        <f aca="false">AB278-AL278</f>
        <v>0</v>
      </c>
      <c r="AW278" s="0" t="n">
        <f aca="false">AC278-AM278</f>
        <v>0</v>
      </c>
      <c r="AX278" s="0" t="n">
        <f aca="false">AD278-AN278</f>
        <v>0</v>
      </c>
      <c r="AY278" s="0" t="n">
        <f aca="false">AE278-AO278</f>
        <v>0</v>
      </c>
      <c r="AZ278" s="0" t="n">
        <f aca="false">MAX(0,MIN(AP278,$BT278-SUMIF($AP$2:$AY$2,"&lt;"&amp;AP$2,$AP278:$AY278)))</f>
        <v>0</v>
      </c>
      <c r="BA278" s="0" t="n">
        <f aca="false">MAX(0,MIN(AQ278,$BT278-SUMIF($AP$2:$AY$2,"&lt;"&amp;AQ$2,$AP278:$AY278)))</f>
        <v>0</v>
      </c>
      <c r="BB278" s="0" t="n">
        <f aca="false">MAX(0,MIN(AR278,$BT278-SUMIF($AP$2:$AY$2,"&lt;"&amp;AR$2,$AP278:$AY278)))</f>
        <v>0</v>
      </c>
      <c r="BC278" s="0" t="n">
        <f aca="false">MAX(0,MIN(AS278,$BT278-SUMIF($AP$2:$AY$2,"&lt;"&amp;AS$2,$AP278:$AY278)))</f>
        <v>0</v>
      </c>
      <c r="BD278" s="0" t="n">
        <f aca="false">MAX(0,MIN(AT278,$BT278-SUMIF($AP$2:$AY$2,"&lt;"&amp;AT$2,$AP278:$AY278)))</f>
        <v>0</v>
      </c>
      <c r="BE278" s="0" t="n">
        <f aca="false">MAX(0,MIN(AU278,$BT278-SUMIF($AP$2:$AY$2,"&lt;"&amp;AU$2,$AP278:$AY278)))</f>
        <v>0</v>
      </c>
      <c r="BF278" s="0" t="n">
        <f aca="false">MAX(0,MIN(AV278,$BT278-SUMIF($AP$2:$AY$2,"&lt;"&amp;AV$2,$AP278:$AY278)))</f>
        <v>0</v>
      </c>
      <c r="BG278" s="0" t="n">
        <f aca="false">MAX(0,MIN(AW278,$BT278-SUMIF($AP$2:$AY$2,"&lt;"&amp;AW$2,$AP278:$AY278)))</f>
        <v>0</v>
      </c>
      <c r="BH278" s="0" t="n">
        <f aca="false">MAX(0,MIN(AX278,$BT278-SUMIF($AP$2:$AY$2,"&lt;"&amp;AX$2,$AP278:$AY278)))</f>
        <v>0</v>
      </c>
      <c r="BI278" s="0" t="n">
        <f aca="false">MAX(0,MIN(AY278,$BT278-SUMIF($AP$2:$AY$2,"&lt;"&amp;AY$2,$AP278:$AY278)))</f>
        <v>0</v>
      </c>
      <c r="BJ278" s="0" t="n">
        <f aca="false">ROUND(V278-AF278-AZ278,2)</f>
        <v>0</v>
      </c>
      <c r="BK278" s="0" t="n">
        <f aca="false">ROUND(W278-AG278-BA278,2)</f>
        <v>0</v>
      </c>
      <c r="BL278" s="0" t="n">
        <f aca="false">ROUND(X278-AH278-BB278,2)</f>
        <v>0</v>
      </c>
      <c r="BM278" s="0" t="n">
        <f aca="false">ROUND(Y278-AI278-BC278,2)</f>
        <v>0</v>
      </c>
      <c r="BN278" s="0" t="n">
        <f aca="false">ROUND(Z278-AJ278-BD278,2)</f>
        <v>0</v>
      </c>
      <c r="BO278" s="0" t="n">
        <f aca="false">ROUND(AA278-AK278-BE278,2)</f>
        <v>0</v>
      </c>
      <c r="BP278" s="0" t="n">
        <f aca="false">ROUND(AB278-AL278-BF278,2)</f>
        <v>0</v>
      </c>
      <c r="BQ278" s="0" t="n">
        <f aca="false">ROUND(AC278-AM278-BG278,2)</f>
        <v>0</v>
      </c>
      <c r="BR278" s="0" t="n">
        <f aca="false">ROUND(AD278-AN278-BH278,2)</f>
        <v>0</v>
      </c>
      <c r="BS278" s="0" t="n">
        <f aca="false">ROUND(AE278-AO278-BI278,2)</f>
        <v>0</v>
      </c>
      <c r="BT278" s="0" t="n">
        <f aca="false">MAX(0,Plan!$C$4-SUM(AF278:AO278))</f>
        <v>650</v>
      </c>
      <c r="BU278" s="0" t="n">
        <f aca="false">ROUND(SUM(BJ278:BS278),2)</f>
        <v>0</v>
      </c>
      <c r="BV278" s="0" t="n">
        <f aca="false">SUM(AF278:AO278)+SUM(AZ278:BI278)</f>
        <v>0</v>
      </c>
      <c r="BW278" s="0" t="n">
        <f aca="false">SUM(L278:U278)</f>
        <v>0</v>
      </c>
    </row>
    <row r="279" customFormat="false" ht="15" hidden="false" customHeight="false" outlineLevel="0" collapsed="false">
      <c r="A279" s="0" t="n">
        <v>274</v>
      </c>
      <c r="B279" s="0" t="n">
        <f aca="false">BJ278</f>
        <v>0</v>
      </c>
      <c r="C279" s="0" t="n">
        <f aca="false">BK278</f>
        <v>0</v>
      </c>
      <c r="D279" s="0" t="n">
        <f aca="false">BL278</f>
        <v>0</v>
      </c>
      <c r="E279" s="0" t="n">
        <f aca="false">BM278</f>
        <v>0</v>
      </c>
      <c r="F279" s="0" t="n">
        <f aca="false">BN278</f>
        <v>0</v>
      </c>
      <c r="G279" s="0" t="n">
        <f aca="false">BO278</f>
        <v>0</v>
      </c>
      <c r="H279" s="0" t="n">
        <f aca="false">BP278</f>
        <v>0</v>
      </c>
      <c r="I279" s="0" t="n">
        <f aca="false">BQ278</f>
        <v>0</v>
      </c>
      <c r="J279" s="0" t="n">
        <f aca="false">BR278</f>
        <v>0</v>
      </c>
      <c r="K279" s="0" t="n">
        <f aca="false">BS278</f>
        <v>0</v>
      </c>
      <c r="L279" s="0" t="n">
        <f aca="false">ROUND(B279*N(Debts!$D$5)/12,2)</f>
        <v>0</v>
      </c>
      <c r="M279" s="0" t="n">
        <f aca="false">ROUND(C279*N(Debts!$D$6)/12,2)</f>
        <v>0</v>
      </c>
      <c r="N279" s="0" t="n">
        <f aca="false">ROUND(D279*N(Debts!$D$7)/12,2)</f>
        <v>0</v>
      </c>
      <c r="O279" s="0" t="n">
        <f aca="false">ROUND(E279*N(Debts!$D$8)/12,2)</f>
        <v>0</v>
      </c>
      <c r="P279" s="0" t="n">
        <f aca="false">ROUND(F279*N(Debts!$D$9)/12,2)</f>
        <v>0</v>
      </c>
      <c r="Q279" s="0" t="n">
        <f aca="false">ROUND(G279*N(Debts!$D$10)/12,2)</f>
        <v>0</v>
      </c>
      <c r="R279" s="0" t="n">
        <f aca="false">ROUND(H279*N(Debts!$D$11)/12,2)</f>
        <v>0</v>
      </c>
      <c r="S279" s="0" t="n">
        <f aca="false">ROUND(I279*N(Debts!$D$12)/12,2)</f>
        <v>0</v>
      </c>
      <c r="T279" s="0" t="n">
        <f aca="false">ROUND(J279*N(Debts!$D$13)/12,2)</f>
        <v>0</v>
      </c>
      <c r="U279" s="0" t="n">
        <f aca="false">ROUND(K279*N(Debts!$D$14)/12,2)</f>
        <v>0</v>
      </c>
      <c r="V279" s="0" t="n">
        <f aca="false">B279+L279</f>
        <v>0</v>
      </c>
      <c r="W279" s="0" t="n">
        <f aca="false">C279+M279</f>
        <v>0</v>
      </c>
      <c r="X279" s="0" t="n">
        <f aca="false">D279+N279</f>
        <v>0</v>
      </c>
      <c r="Y279" s="0" t="n">
        <f aca="false">E279+O279</f>
        <v>0</v>
      </c>
      <c r="Z279" s="0" t="n">
        <f aca="false">F279+P279</f>
        <v>0</v>
      </c>
      <c r="AA279" s="0" t="n">
        <f aca="false">G279+Q279</f>
        <v>0</v>
      </c>
      <c r="AB279" s="0" t="n">
        <f aca="false">H279+R279</f>
        <v>0</v>
      </c>
      <c r="AC279" s="0" t="n">
        <f aca="false">I279+S279</f>
        <v>0</v>
      </c>
      <c r="AD279" s="0" t="n">
        <f aca="false">J279+T279</f>
        <v>0</v>
      </c>
      <c r="AE279" s="0" t="n">
        <f aca="false">K279+U279</f>
        <v>0</v>
      </c>
      <c r="AF279" s="0" t="n">
        <f aca="false">MIN(N(Debts!$E$5),V279)</f>
        <v>0</v>
      </c>
      <c r="AG279" s="0" t="n">
        <f aca="false">MIN(N(Debts!$E$6),W279)</f>
        <v>0</v>
      </c>
      <c r="AH279" s="0" t="n">
        <f aca="false">MIN(N(Debts!$E$7),X279)</f>
        <v>0</v>
      </c>
      <c r="AI279" s="0" t="n">
        <f aca="false">MIN(N(Debts!$E$8),Y279)</f>
        <v>0</v>
      </c>
      <c r="AJ279" s="0" t="n">
        <f aca="false">MIN(N(Debts!$E$9),Z279)</f>
        <v>0</v>
      </c>
      <c r="AK279" s="0" t="n">
        <f aca="false">MIN(N(Debts!$E$10),AA279)</f>
        <v>0</v>
      </c>
      <c r="AL279" s="0" t="n">
        <f aca="false">MIN(N(Debts!$E$11),AB279)</f>
        <v>0</v>
      </c>
      <c r="AM279" s="0" t="n">
        <f aca="false">MIN(N(Debts!$E$12),AC279)</f>
        <v>0</v>
      </c>
      <c r="AN279" s="0" t="n">
        <f aca="false">MIN(N(Debts!$E$13),AD279)</f>
        <v>0</v>
      </c>
      <c r="AO279" s="0" t="n">
        <f aca="false">MIN(N(Debts!$E$14),AE279)</f>
        <v>0</v>
      </c>
      <c r="AP279" s="0" t="n">
        <f aca="false">V279-AF279</f>
        <v>0</v>
      </c>
      <c r="AQ279" s="0" t="n">
        <f aca="false">W279-AG279</f>
        <v>0</v>
      </c>
      <c r="AR279" s="0" t="n">
        <f aca="false">X279-AH279</f>
        <v>0</v>
      </c>
      <c r="AS279" s="0" t="n">
        <f aca="false">Y279-AI279</f>
        <v>0</v>
      </c>
      <c r="AT279" s="0" t="n">
        <f aca="false">Z279-AJ279</f>
        <v>0</v>
      </c>
      <c r="AU279" s="0" t="n">
        <f aca="false">AA279-AK279</f>
        <v>0</v>
      </c>
      <c r="AV279" s="0" t="n">
        <f aca="false">AB279-AL279</f>
        <v>0</v>
      </c>
      <c r="AW279" s="0" t="n">
        <f aca="false">AC279-AM279</f>
        <v>0</v>
      </c>
      <c r="AX279" s="0" t="n">
        <f aca="false">AD279-AN279</f>
        <v>0</v>
      </c>
      <c r="AY279" s="0" t="n">
        <f aca="false">AE279-AO279</f>
        <v>0</v>
      </c>
      <c r="AZ279" s="0" t="n">
        <f aca="false">MAX(0,MIN(AP279,$BT279-SUMIF($AP$2:$AY$2,"&lt;"&amp;AP$2,$AP279:$AY279)))</f>
        <v>0</v>
      </c>
      <c r="BA279" s="0" t="n">
        <f aca="false">MAX(0,MIN(AQ279,$BT279-SUMIF($AP$2:$AY$2,"&lt;"&amp;AQ$2,$AP279:$AY279)))</f>
        <v>0</v>
      </c>
      <c r="BB279" s="0" t="n">
        <f aca="false">MAX(0,MIN(AR279,$BT279-SUMIF($AP$2:$AY$2,"&lt;"&amp;AR$2,$AP279:$AY279)))</f>
        <v>0</v>
      </c>
      <c r="BC279" s="0" t="n">
        <f aca="false">MAX(0,MIN(AS279,$BT279-SUMIF($AP$2:$AY$2,"&lt;"&amp;AS$2,$AP279:$AY279)))</f>
        <v>0</v>
      </c>
      <c r="BD279" s="0" t="n">
        <f aca="false">MAX(0,MIN(AT279,$BT279-SUMIF($AP$2:$AY$2,"&lt;"&amp;AT$2,$AP279:$AY279)))</f>
        <v>0</v>
      </c>
      <c r="BE279" s="0" t="n">
        <f aca="false">MAX(0,MIN(AU279,$BT279-SUMIF($AP$2:$AY$2,"&lt;"&amp;AU$2,$AP279:$AY279)))</f>
        <v>0</v>
      </c>
      <c r="BF279" s="0" t="n">
        <f aca="false">MAX(0,MIN(AV279,$BT279-SUMIF($AP$2:$AY$2,"&lt;"&amp;AV$2,$AP279:$AY279)))</f>
        <v>0</v>
      </c>
      <c r="BG279" s="0" t="n">
        <f aca="false">MAX(0,MIN(AW279,$BT279-SUMIF($AP$2:$AY$2,"&lt;"&amp;AW$2,$AP279:$AY279)))</f>
        <v>0</v>
      </c>
      <c r="BH279" s="0" t="n">
        <f aca="false">MAX(0,MIN(AX279,$BT279-SUMIF($AP$2:$AY$2,"&lt;"&amp;AX$2,$AP279:$AY279)))</f>
        <v>0</v>
      </c>
      <c r="BI279" s="0" t="n">
        <f aca="false">MAX(0,MIN(AY279,$BT279-SUMIF($AP$2:$AY$2,"&lt;"&amp;AY$2,$AP279:$AY279)))</f>
        <v>0</v>
      </c>
      <c r="BJ279" s="0" t="n">
        <f aca="false">ROUND(V279-AF279-AZ279,2)</f>
        <v>0</v>
      </c>
      <c r="BK279" s="0" t="n">
        <f aca="false">ROUND(W279-AG279-BA279,2)</f>
        <v>0</v>
      </c>
      <c r="BL279" s="0" t="n">
        <f aca="false">ROUND(X279-AH279-BB279,2)</f>
        <v>0</v>
      </c>
      <c r="BM279" s="0" t="n">
        <f aca="false">ROUND(Y279-AI279-BC279,2)</f>
        <v>0</v>
      </c>
      <c r="BN279" s="0" t="n">
        <f aca="false">ROUND(Z279-AJ279-BD279,2)</f>
        <v>0</v>
      </c>
      <c r="BO279" s="0" t="n">
        <f aca="false">ROUND(AA279-AK279-BE279,2)</f>
        <v>0</v>
      </c>
      <c r="BP279" s="0" t="n">
        <f aca="false">ROUND(AB279-AL279-BF279,2)</f>
        <v>0</v>
      </c>
      <c r="BQ279" s="0" t="n">
        <f aca="false">ROUND(AC279-AM279-BG279,2)</f>
        <v>0</v>
      </c>
      <c r="BR279" s="0" t="n">
        <f aca="false">ROUND(AD279-AN279-BH279,2)</f>
        <v>0</v>
      </c>
      <c r="BS279" s="0" t="n">
        <f aca="false">ROUND(AE279-AO279-BI279,2)</f>
        <v>0</v>
      </c>
      <c r="BT279" s="0" t="n">
        <f aca="false">MAX(0,Plan!$C$4-SUM(AF279:AO279))</f>
        <v>650</v>
      </c>
      <c r="BU279" s="0" t="n">
        <f aca="false">ROUND(SUM(BJ279:BS279),2)</f>
        <v>0</v>
      </c>
      <c r="BV279" s="0" t="n">
        <f aca="false">SUM(AF279:AO279)+SUM(AZ279:BI279)</f>
        <v>0</v>
      </c>
      <c r="BW279" s="0" t="n">
        <f aca="false">SUM(L279:U279)</f>
        <v>0</v>
      </c>
    </row>
    <row r="280" customFormat="false" ht="15" hidden="false" customHeight="false" outlineLevel="0" collapsed="false">
      <c r="A280" s="0" t="n">
        <v>275</v>
      </c>
      <c r="B280" s="0" t="n">
        <f aca="false">BJ279</f>
        <v>0</v>
      </c>
      <c r="C280" s="0" t="n">
        <f aca="false">BK279</f>
        <v>0</v>
      </c>
      <c r="D280" s="0" t="n">
        <f aca="false">BL279</f>
        <v>0</v>
      </c>
      <c r="E280" s="0" t="n">
        <f aca="false">BM279</f>
        <v>0</v>
      </c>
      <c r="F280" s="0" t="n">
        <f aca="false">BN279</f>
        <v>0</v>
      </c>
      <c r="G280" s="0" t="n">
        <f aca="false">BO279</f>
        <v>0</v>
      </c>
      <c r="H280" s="0" t="n">
        <f aca="false">BP279</f>
        <v>0</v>
      </c>
      <c r="I280" s="0" t="n">
        <f aca="false">BQ279</f>
        <v>0</v>
      </c>
      <c r="J280" s="0" t="n">
        <f aca="false">BR279</f>
        <v>0</v>
      </c>
      <c r="K280" s="0" t="n">
        <f aca="false">BS279</f>
        <v>0</v>
      </c>
      <c r="L280" s="0" t="n">
        <f aca="false">ROUND(B280*N(Debts!$D$5)/12,2)</f>
        <v>0</v>
      </c>
      <c r="M280" s="0" t="n">
        <f aca="false">ROUND(C280*N(Debts!$D$6)/12,2)</f>
        <v>0</v>
      </c>
      <c r="N280" s="0" t="n">
        <f aca="false">ROUND(D280*N(Debts!$D$7)/12,2)</f>
        <v>0</v>
      </c>
      <c r="O280" s="0" t="n">
        <f aca="false">ROUND(E280*N(Debts!$D$8)/12,2)</f>
        <v>0</v>
      </c>
      <c r="P280" s="0" t="n">
        <f aca="false">ROUND(F280*N(Debts!$D$9)/12,2)</f>
        <v>0</v>
      </c>
      <c r="Q280" s="0" t="n">
        <f aca="false">ROUND(G280*N(Debts!$D$10)/12,2)</f>
        <v>0</v>
      </c>
      <c r="R280" s="0" t="n">
        <f aca="false">ROUND(H280*N(Debts!$D$11)/12,2)</f>
        <v>0</v>
      </c>
      <c r="S280" s="0" t="n">
        <f aca="false">ROUND(I280*N(Debts!$D$12)/12,2)</f>
        <v>0</v>
      </c>
      <c r="T280" s="0" t="n">
        <f aca="false">ROUND(J280*N(Debts!$D$13)/12,2)</f>
        <v>0</v>
      </c>
      <c r="U280" s="0" t="n">
        <f aca="false">ROUND(K280*N(Debts!$D$14)/12,2)</f>
        <v>0</v>
      </c>
      <c r="V280" s="0" t="n">
        <f aca="false">B280+L280</f>
        <v>0</v>
      </c>
      <c r="W280" s="0" t="n">
        <f aca="false">C280+M280</f>
        <v>0</v>
      </c>
      <c r="X280" s="0" t="n">
        <f aca="false">D280+N280</f>
        <v>0</v>
      </c>
      <c r="Y280" s="0" t="n">
        <f aca="false">E280+O280</f>
        <v>0</v>
      </c>
      <c r="Z280" s="0" t="n">
        <f aca="false">F280+P280</f>
        <v>0</v>
      </c>
      <c r="AA280" s="0" t="n">
        <f aca="false">G280+Q280</f>
        <v>0</v>
      </c>
      <c r="AB280" s="0" t="n">
        <f aca="false">H280+R280</f>
        <v>0</v>
      </c>
      <c r="AC280" s="0" t="n">
        <f aca="false">I280+S280</f>
        <v>0</v>
      </c>
      <c r="AD280" s="0" t="n">
        <f aca="false">J280+T280</f>
        <v>0</v>
      </c>
      <c r="AE280" s="0" t="n">
        <f aca="false">K280+U280</f>
        <v>0</v>
      </c>
      <c r="AF280" s="0" t="n">
        <f aca="false">MIN(N(Debts!$E$5),V280)</f>
        <v>0</v>
      </c>
      <c r="AG280" s="0" t="n">
        <f aca="false">MIN(N(Debts!$E$6),W280)</f>
        <v>0</v>
      </c>
      <c r="AH280" s="0" t="n">
        <f aca="false">MIN(N(Debts!$E$7),X280)</f>
        <v>0</v>
      </c>
      <c r="AI280" s="0" t="n">
        <f aca="false">MIN(N(Debts!$E$8),Y280)</f>
        <v>0</v>
      </c>
      <c r="AJ280" s="0" t="n">
        <f aca="false">MIN(N(Debts!$E$9),Z280)</f>
        <v>0</v>
      </c>
      <c r="AK280" s="0" t="n">
        <f aca="false">MIN(N(Debts!$E$10),AA280)</f>
        <v>0</v>
      </c>
      <c r="AL280" s="0" t="n">
        <f aca="false">MIN(N(Debts!$E$11),AB280)</f>
        <v>0</v>
      </c>
      <c r="AM280" s="0" t="n">
        <f aca="false">MIN(N(Debts!$E$12),AC280)</f>
        <v>0</v>
      </c>
      <c r="AN280" s="0" t="n">
        <f aca="false">MIN(N(Debts!$E$13),AD280)</f>
        <v>0</v>
      </c>
      <c r="AO280" s="0" t="n">
        <f aca="false">MIN(N(Debts!$E$14),AE280)</f>
        <v>0</v>
      </c>
      <c r="AP280" s="0" t="n">
        <f aca="false">V280-AF280</f>
        <v>0</v>
      </c>
      <c r="AQ280" s="0" t="n">
        <f aca="false">W280-AG280</f>
        <v>0</v>
      </c>
      <c r="AR280" s="0" t="n">
        <f aca="false">X280-AH280</f>
        <v>0</v>
      </c>
      <c r="AS280" s="0" t="n">
        <f aca="false">Y280-AI280</f>
        <v>0</v>
      </c>
      <c r="AT280" s="0" t="n">
        <f aca="false">Z280-AJ280</f>
        <v>0</v>
      </c>
      <c r="AU280" s="0" t="n">
        <f aca="false">AA280-AK280</f>
        <v>0</v>
      </c>
      <c r="AV280" s="0" t="n">
        <f aca="false">AB280-AL280</f>
        <v>0</v>
      </c>
      <c r="AW280" s="0" t="n">
        <f aca="false">AC280-AM280</f>
        <v>0</v>
      </c>
      <c r="AX280" s="0" t="n">
        <f aca="false">AD280-AN280</f>
        <v>0</v>
      </c>
      <c r="AY280" s="0" t="n">
        <f aca="false">AE280-AO280</f>
        <v>0</v>
      </c>
      <c r="AZ280" s="0" t="n">
        <f aca="false">MAX(0,MIN(AP280,$BT280-SUMIF($AP$2:$AY$2,"&lt;"&amp;AP$2,$AP280:$AY280)))</f>
        <v>0</v>
      </c>
      <c r="BA280" s="0" t="n">
        <f aca="false">MAX(0,MIN(AQ280,$BT280-SUMIF($AP$2:$AY$2,"&lt;"&amp;AQ$2,$AP280:$AY280)))</f>
        <v>0</v>
      </c>
      <c r="BB280" s="0" t="n">
        <f aca="false">MAX(0,MIN(AR280,$BT280-SUMIF($AP$2:$AY$2,"&lt;"&amp;AR$2,$AP280:$AY280)))</f>
        <v>0</v>
      </c>
      <c r="BC280" s="0" t="n">
        <f aca="false">MAX(0,MIN(AS280,$BT280-SUMIF($AP$2:$AY$2,"&lt;"&amp;AS$2,$AP280:$AY280)))</f>
        <v>0</v>
      </c>
      <c r="BD280" s="0" t="n">
        <f aca="false">MAX(0,MIN(AT280,$BT280-SUMIF($AP$2:$AY$2,"&lt;"&amp;AT$2,$AP280:$AY280)))</f>
        <v>0</v>
      </c>
      <c r="BE280" s="0" t="n">
        <f aca="false">MAX(0,MIN(AU280,$BT280-SUMIF($AP$2:$AY$2,"&lt;"&amp;AU$2,$AP280:$AY280)))</f>
        <v>0</v>
      </c>
      <c r="BF280" s="0" t="n">
        <f aca="false">MAX(0,MIN(AV280,$BT280-SUMIF($AP$2:$AY$2,"&lt;"&amp;AV$2,$AP280:$AY280)))</f>
        <v>0</v>
      </c>
      <c r="BG280" s="0" t="n">
        <f aca="false">MAX(0,MIN(AW280,$BT280-SUMIF($AP$2:$AY$2,"&lt;"&amp;AW$2,$AP280:$AY280)))</f>
        <v>0</v>
      </c>
      <c r="BH280" s="0" t="n">
        <f aca="false">MAX(0,MIN(AX280,$BT280-SUMIF($AP$2:$AY$2,"&lt;"&amp;AX$2,$AP280:$AY280)))</f>
        <v>0</v>
      </c>
      <c r="BI280" s="0" t="n">
        <f aca="false">MAX(0,MIN(AY280,$BT280-SUMIF($AP$2:$AY$2,"&lt;"&amp;AY$2,$AP280:$AY280)))</f>
        <v>0</v>
      </c>
      <c r="BJ280" s="0" t="n">
        <f aca="false">ROUND(V280-AF280-AZ280,2)</f>
        <v>0</v>
      </c>
      <c r="BK280" s="0" t="n">
        <f aca="false">ROUND(W280-AG280-BA280,2)</f>
        <v>0</v>
      </c>
      <c r="BL280" s="0" t="n">
        <f aca="false">ROUND(X280-AH280-BB280,2)</f>
        <v>0</v>
      </c>
      <c r="BM280" s="0" t="n">
        <f aca="false">ROUND(Y280-AI280-BC280,2)</f>
        <v>0</v>
      </c>
      <c r="BN280" s="0" t="n">
        <f aca="false">ROUND(Z280-AJ280-BD280,2)</f>
        <v>0</v>
      </c>
      <c r="BO280" s="0" t="n">
        <f aca="false">ROUND(AA280-AK280-BE280,2)</f>
        <v>0</v>
      </c>
      <c r="BP280" s="0" t="n">
        <f aca="false">ROUND(AB280-AL280-BF280,2)</f>
        <v>0</v>
      </c>
      <c r="BQ280" s="0" t="n">
        <f aca="false">ROUND(AC280-AM280-BG280,2)</f>
        <v>0</v>
      </c>
      <c r="BR280" s="0" t="n">
        <f aca="false">ROUND(AD280-AN280-BH280,2)</f>
        <v>0</v>
      </c>
      <c r="BS280" s="0" t="n">
        <f aca="false">ROUND(AE280-AO280-BI280,2)</f>
        <v>0</v>
      </c>
      <c r="BT280" s="0" t="n">
        <f aca="false">MAX(0,Plan!$C$4-SUM(AF280:AO280))</f>
        <v>650</v>
      </c>
      <c r="BU280" s="0" t="n">
        <f aca="false">ROUND(SUM(BJ280:BS280),2)</f>
        <v>0</v>
      </c>
      <c r="BV280" s="0" t="n">
        <f aca="false">SUM(AF280:AO280)+SUM(AZ280:BI280)</f>
        <v>0</v>
      </c>
      <c r="BW280" s="0" t="n">
        <f aca="false">SUM(L280:U280)</f>
        <v>0</v>
      </c>
    </row>
    <row r="281" customFormat="false" ht="15" hidden="false" customHeight="false" outlineLevel="0" collapsed="false">
      <c r="A281" s="0" t="n">
        <v>276</v>
      </c>
      <c r="B281" s="0" t="n">
        <f aca="false">BJ280</f>
        <v>0</v>
      </c>
      <c r="C281" s="0" t="n">
        <f aca="false">BK280</f>
        <v>0</v>
      </c>
      <c r="D281" s="0" t="n">
        <f aca="false">BL280</f>
        <v>0</v>
      </c>
      <c r="E281" s="0" t="n">
        <f aca="false">BM280</f>
        <v>0</v>
      </c>
      <c r="F281" s="0" t="n">
        <f aca="false">BN280</f>
        <v>0</v>
      </c>
      <c r="G281" s="0" t="n">
        <f aca="false">BO280</f>
        <v>0</v>
      </c>
      <c r="H281" s="0" t="n">
        <f aca="false">BP280</f>
        <v>0</v>
      </c>
      <c r="I281" s="0" t="n">
        <f aca="false">BQ280</f>
        <v>0</v>
      </c>
      <c r="J281" s="0" t="n">
        <f aca="false">BR280</f>
        <v>0</v>
      </c>
      <c r="K281" s="0" t="n">
        <f aca="false">BS280</f>
        <v>0</v>
      </c>
      <c r="L281" s="0" t="n">
        <f aca="false">ROUND(B281*N(Debts!$D$5)/12,2)</f>
        <v>0</v>
      </c>
      <c r="M281" s="0" t="n">
        <f aca="false">ROUND(C281*N(Debts!$D$6)/12,2)</f>
        <v>0</v>
      </c>
      <c r="N281" s="0" t="n">
        <f aca="false">ROUND(D281*N(Debts!$D$7)/12,2)</f>
        <v>0</v>
      </c>
      <c r="O281" s="0" t="n">
        <f aca="false">ROUND(E281*N(Debts!$D$8)/12,2)</f>
        <v>0</v>
      </c>
      <c r="P281" s="0" t="n">
        <f aca="false">ROUND(F281*N(Debts!$D$9)/12,2)</f>
        <v>0</v>
      </c>
      <c r="Q281" s="0" t="n">
        <f aca="false">ROUND(G281*N(Debts!$D$10)/12,2)</f>
        <v>0</v>
      </c>
      <c r="R281" s="0" t="n">
        <f aca="false">ROUND(H281*N(Debts!$D$11)/12,2)</f>
        <v>0</v>
      </c>
      <c r="S281" s="0" t="n">
        <f aca="false">ROUND(I281*N(Debts!$D$12)/12,2)</f>
        <v>0</v>
      </c>
      <c r="T281" s="0" t="n">
        <f aca="false">ROUND(J281*N(Debts!$D$13)/12,2)</f>
        <v>0</v>
      </c>
      <c r="U281" s="0" t="n">
        <f aca="false">ROUND(K281*N(Debts!$D$14)/12,2)</f>
        <v>0</v>
      </c>
      <c r="V281" s="0" t="n">
        <f aca="false">B281+L281</f>
        <v>0</v>
      </c>
      <c r="W281" s="0" t="n">
        <f aca="false">C281+M281</f>
        <v>0</v>
      </c>
      <c r="X281" s="0" t="n">
        <f aca="false">D281+N281</f>
        <v>0</v>
      </c>
      <c r="Y281" s="0" t="n">
        <f aca="false">E281+O281</f>
        <v>0</v>
      </c>
      <c r="Z281" s="0" t="n">
        <f aca="false">F281+P281</f>
        <v>0</v>
      </c>
      <c r="AA281" s="0" t="n">
        <f aca="false">G281+Q281</f>
        <v>0</v>
      </c>
      <c r="AB281" s="0" t="n">
        <f aca="false">H281+R281</f>
        <v>0</v>
      </c>
      <c r="AC281" s="0" t="n">
        <f aca="false">I281+S281</f>
        <v>0</v>
      </c>
      <c r="AD281" s="0" t="n">
        <f aca="false">J281+T281</f>
        <v>0</v>
      </c>
      <c r="AE281" s="0" t="n">
        <f aca="false">K281+U281</f>
        <v>0</v>
      </c>
      <c r="AF281" s="0" t="n">
        <f aca="false">MIN(N(Debts!$E$5),V281)</f>
        <v>0</v>
      </c>
      <c r="AG281" s="0" t="n">
        <f aca="false">MIN(N(Debts!$E$6),W281)</f>
        <v>0</v>
      </c>
      <c r="AH281" s="0" t="n">
        <f aca="false">MIN(N(Debts!$E$7),X281)</f>
        <v>0</v>
      </c>
      <c r="AI281" s="0" t="n">
        <f aca="false">MIN(N(Debts!$E$8),Y281)</f>
        <v>0</v>
      </c>
      <c r="AJ281" s="0" t="n">
        <f aca="false">MIN(N(Debts!$E$9),Z281)</f>
        <v>0</v>
      </c>
      <c r="AK281" s="0" t="n">
        <f aca="false">MIN(N(Debts!$E$10),AA281)</f>
        <v>0</v>
      </c>
      <c r="AL281" s="0" t="n">
        <f aca="false">MIN(N(Debts!$E$11),AB281)</f>
        <v>0</v>
      </c>
      <c r="AM281" s="0" t="n">
        <f aca="false">MIN(N(Debts!$E$12),AC281)</f>
        <v>0</v>
      </c>
      <c r="AN281" s="0" t="n">
        <f aca="false">MIN(N(Debts!$E$13),AD281)</f>
        <v>0</v>
      </c>
      <c r="AO281" s="0" t="n">
        <f aca="false">MIN(N(Debts!$E$14),AE281)</f>
        <v>0</v>
      </c>
      <c r="AP281" s="0" t="n">
        <f aca="false">V281-AF281</f>
        <v>0</v>
      </c>
      <c r="AQ281" s="0" t="n">
        <f aca="false">W281-AG281</f>
        <v>0</v>
      </c>
      <c r="AR281" s="0" t="n">
        <f aca="false">X281-AH281</f>
        <v>0</v>
      </c>
      <c r="AS281" s="0" t="n">
        <f aca="false">Y281-AI281</f>
        <v>0</v>
      </c>
      <c r="AT281" s="0" t="n">
        <f aca="false">Z281-AJ281</f>
        <v>0</v>
      </c>
      <c r="AU281" s="0" t="n">
        <f aca="false">AA281-AK281</f>
        <v>0</v>
      </c>
      <c r="AV281" s="0" t="n">
        <f aca="false">AB281-AL281</f>
        <v>0</v>
      </c>
      <c r="AW281" s="0" t="n">
        <f aca="false">AC281-AM281</f>
        <v>0</v>
      </c>
      <c r="AX281" s="0" t="n">
        <f aca="false">AD281-AN281</f>
        <v>0</v>
      </c>
      <c r="AY281" s="0" t="n">
        <f aca="false">AE281-AO281</f>
        <v>0</v>
      </c>
      <c r="AZ281" s="0" t="n">
        <f aca="false">MAX(0,MIN(AP281,$BT281-SUMIF($AP$2:$AY$2,"&lt;"&amp;AP$2,$AP281:$AY281)))</f>
        <v>0</v>
      </c>
      <c r="BA281" s="0" t="n">
        <f aca="false">MAX(0,MIN(AQ281,$BT281-SUMIF($AP$2:$AY$2,"&lt;"&amp;AQ$2,$AP281:$AY281)))</f>
        <v>0</v>
      </c>
      <c r="BB281" s="0" t="n">
        <f aca="false">MAX(0,MIN(AR281,$BT281-SUMIF($AP$2:$AY$2,"&lt;"&amp;AR$2,$AP281:$AY281)))</f>
        <v>0</v>
      </c>
      <c r="BC281" s="0" t="n">
        <f aca="false">MAX(0,MIN(AS281,$BT281-SUMIF($AP$2:$AY$2,"&lt;"&amp;AS$2,$AP281:$AY281)))</f>
        <v>0</v>
      </c>
      <c r="BD281" s="0" t="n">
        <f aca="false">MAX(0,MIN(AT281,$BT281-SUMIF($AP$2:$AY$2,"&lt;"&amp;AT$2,$AP281:$AY281)))</f>
        <v>0</v>
      </c>
      <c r="BE281" s="0" t="n">
        <f aca="false">MAX(0,MIN(AU281,$BT281-SUMIF($AP$2:$AY$2,"&lt;"&amp;AU$2,$AP281:$AY281)))</f>
        <v>0</v>
      </c>
      <c r="BF281" s="0" t="n">
        <f aca="false">MAX(0,MIN(AV281,$BT281-SUMIF($AP$2:$AY$2,"&lt;"&amp;AV$2,$AP281:$AY281)))</f>
        <v>0</v>
      </c>
      <c r="BG281" s="0" t="n">
        <f aca="false">MAX(0,MIN(AW281,$BT281-SUMIF($AP$2:$AY$2,"&lt;"&amp;AW$2,$AP281:$AY281)))</f>
        <v>0</v>
      </c>
      <c r="BH281" s="0" t="n">
        <f aca="false">MAX(0,MIN(AX281,$BT281-SUMIF($AP$2:$AY$2,"&lt;"&amp;AX$2,$AP281:$AY281)))</f>
        <v>0</v>
      </c>
      <c r="BI281" s="0" t="n">
        <f aca="false">MAX(0,MIN(AY281,$BT281-SUMIF($AP$2:$AY$2,"&lt;"&amp;AY$2,$AP281:$AY281)))</f>
        <v>0</v>
      </c>
      <c r="BJ281" s="0" t="n">
        <f aca="false">ROUND(V281-AF281-AZ281,2)</f>
        <v>0</v>
      </c>
      <c r="BK281" s="0" t="n">
        <f aca="false">ROUND(W281-AG281-BA281,2)</f>
        <v>0</v>
      </c>
      <c r="BL281" s="0" t="n">
        <f aca="false">ROUND(X281-AH281-BB281,2)</f>
        <v>0</v>
      </c>
      <c r="BM281" s="0" t="n">
        <f aca="false">ROUND(Y281-AI281-BC281,2)</f>
        <v>0</v>
      </c>
      <c r="BN281" s="0" t="n">
        <f aca="false">ROUND(Z281-AJ281-BD281,2)</f>
        <v>0</v>
      </c>
      <c r="BO281" s="0" t="n">
        <f aca="false">ROUND(AA281-AK281-BE281,2)</f>
        <v>0</v>
      </c>
      <c r="BP281" s="0" t="n">
        <f aca="false">ROUND(AB281-AL281-BF281,2)</f>
        <v>0</v>
      </c>
      <c r="BQ281" s="0" t="n">
        <f aca="false">ROUND(AC281-AM281-BG281,2)</f>
        <v>0</v>
      </c>
      <c r="BR281" s="0" t="n">
        <f aca="false">ROUND(AD281-AN281-BH281,2)</f>
        <v>0</v>
      </c>
      <c r="BS281" s="0" t="n">
        <f aca="false">ROUND(AE281-AO281-BI281,2)</f>
        <v>0</v>
      </c>
      <c r="BT281" s="0" t="n">
        <f aca="false">MAX(0,Plan!$C$4-SUM(AF281:AO281))</f>
        <v>650</v>
      </c>
      <c r="BU281" s="0" t="n">
        <f aca="false">ROUND(SUM(BJ281:BS281),2)</f>
        <v>0</v>
      </c>
      <c r="BV281" s="0" t="n">
        <f aca="false">SUM(AF281:AO281)+SUM(AZ281:BI281)</f>
        <v>0</v>
      </c>
      <c r="BW281" s="0" t="n">
        <f aca="false">SUM(L281:U281)</f>
        <v>0</v>
      </c>
    </row>
    <row r="282" customFormat="false" ht="15" hidden="false" customHeight="false" outlineLevel="0" collapsed="false">
      <c r="A282" s="0" t="n">
        <v>277</v>
      </c>
      <c r="B282" s="0" t="n">
        <f aca="false">BJ281</f>
        <v>0</v>
      </c>
      <c r="C282" s="0" t="n">
        <f aca="false">BK281</f>
        <v>0</v>
      </c>
      <c r="D282" s="0" t="n">
        <f aca="false">BL281</f>
        <v>0</v>
      </c>
      <c r="E282" s="0" t="n">
        <f aca="false">BM281</f>
        <v>0</v>
      </c>
      <c r="F282" s="0" t="n">
        <f aca="false">BN281</f>
        <v>0</v>
      </c>
      <c r="G282" s="0" t="n">
        <f aca="false">BO281</f>
        <v>0</v>
      </c>
      <c r="H282" s="0" t="n">
        <f aca="false">BP281</f>
        <v>0</v>
      </c>
      <c r="I282" s="0" t="n">
        <f aca="false">BQ281</f>
        <v>0</v>
      </c>
      <c r="J282" s="0" t="n">
        <f aca="false">BR281</f>
        <v>0</v>
      </c>
      <c r="K282" s="0" t="n">
        <f aca="false">BS281</f>
        <v>0</v>
      </c>
      <c r="L282" s="0" t="n">
        <f aca="false">ROUND(B282*N(Debts!$D$5)/12,2)</f>
        <v>0</v>
      </c>
      <c r="M282" s="0" t="n">
        <f aca="false">ROUND(C282*N(Debts!$D$6)/12,2)</f>
        <v>0</v>
      </c>
      <c r="N282" s="0" t="n">
        <f aca="false">ROUND(D282*N(Debts!$D$7)/12,2)</f>
        <v>0</v>
      </c>
      <c r="O282" s="0" t="n">
        <f aca="false">ROUND(E282*N(Debts!$D$8)/12,2)</f>
        <v>0</v>
      </c>
      <c r="P282" s="0" t="n">
        <f aca="false">ROUND(F282*N(Debts!$D$9)/12,2)</f>
        <v>0</v>
      </c>
      <c r="Q282" s="0" t="n">
        <f aca="false">ROUND(G282*N(Debts!$D$10)/12,2)</f>
        <v>0</v>
      </c>
      <c r="R282" s="0" t="n">
        <f aca="false">ROUND(H282*N(Debts!$D$11)/12,2)</f>
        <v>0</v>
      </c>
      <c r="S282" s="0" t="n">
        <f aca="false">ROUND(I282*N(Debts!$D$12)/12,2)</f>
        <v>0</v>
      </c>
      <c r="T282" s="0" t="n">
        <f aca="false">ROUND(J282*N(Debts!$D$13)/12,2)</f>
        <v>0</v>
      </c>
      <c r="U282" s="0" t="n">
        <f aca="false">ROUND(K282*N(Debts!$D$14)/12,2)</f>
        <v>0</v>
      </c>
      <c r="V282" s="0" t="n">
        <f aca="false">B282+L282</f>
        <v>0</v>
      </c>
      <c r="W282" s="0" t="n">
        <f aca="false">C282+M282</f>
        <v>0</v>
      </c>
      <c r="X282" s="0" t="n">
        <f aca="false">D282+N282</f>
        <v>0</v>
      </c>
      <c r="Y282" s="0" t="n">
        <f aca="false">E282+O282</f>
        <v>0</v>
      </c>
      <c r="Z282" s="0" t="n">
        <f aca="false">F282+P282</f>
        <v>0</v>
      </c>
      <c r="AA282" s="0" t="n">
        <f aca="false">G282+Q282</f>
        <v>0</v>
      </c>
      <c r="AB282" s="0" t="n">
        <f aca="false">H282+R282</f>
        <v>0</v>
      </c>
      <c r="AC282" s="0" t="n">
        <f aca="false">I282+S282</f>
        <v>0</v>
      </c>
      <c r="AD282" s="0" t="n">
        <f aca="false">J282+T282</f>
        <v>0</v>
      </c>
      <c r="AE282" s="0" t="n">
        <f aca="false">K282+U282</f>
        <v>0</v>
      </c>
      <c r="AF282" s="0" t="n">
        <f aca="false">MIN(N(Debts!$E$5),V282)</f>
        <v>0</v>
      </c>
      <c r="AG282" s="0" t="n">
        <f aca="false">MIN(N(Debts!$E$6),W282)</f>
        <v>0</v>
      </c>
      <c r="AH282" s="0" t="n">
        <f aca="false">MIN(N(Debts!$E$7),X282)</f>
        <v>0</v>
      </c>
      <c r="AI282" s="0" t="n">
        <f aca="false">MIN(N(Debts!$E$8),Y282)</f>
        <v>0</v>
      </c>
      <c r="AJ282" s="0" t="n">
        <f aca="false">MIN(N(Debts!$E$9),Z282)</f>
        <v>0</v>
      </c>
      <c r="AK282" s="0" t="n">
        <f aca="false">MIN(N(Debts!$E$10),AA282)</f>
        <v>0</v>
      </c>
      <c r="AL282" s="0" t="n">
        <f aca="false">MIN(N(Debts!$E$11),AB282)</f>
        <v>0</v>
      </c>
      <c r="AM282" s="0" t="n">
        <f aca="false">MIN(N(Debts!$E$12),AC282)</f>
        <v>0</v>
      </c>
      <c r="AN282" s="0" t="n">
        <f aca="false">MIN(N(Debts!$E$13),AD282)</f>
        <v>0</v>
      </c>
      <c r="AO282" s="0" t="n">
        <f aca="false">MIN(N(Debts!$E$14),AE282)</f>
        <v>0</v>
      </c>
      <c r="AP282" s="0" t="n">
        <f aca="false">V282-AF282</f>
        <v>0</v>
      </c>
      <c r="AQ282" s="0" t="n">
        <f aca="false">W282-AG282</f>
        <v>0</v>
      </c>
      <c r="AR282" s="0" t="n">
        <f aca="false">X282-AH282</f>
        <v>0</v>
      </c>
      <c r="AS282" s="0" t="n">
        <f aca="false">Y282-AI282</f>
        <v>0</v>
      </c>
      <c r="AT282" s="0" t="n">
        <f aca="false">Z282-AJ282</f>
        <v>0</v>
      </c>
      <c r="AU282" s="0" t="n">
        <f aca="false">AA282-AK282</f>
        <v>0</v>
      </c>
      <c r="AV282" s="0" t="n">
        <f aca="false">AB282-AL282</f>
        <v>0</v>
      </c>
      <c r="AW282" s="0" t="n">
        <f aca="false">AC282-AM282</f>
        <v>0</v>
      </c>
      <c r="AX282" s="0" t="n">
        <f aca="false">AD282-AN282</f>
        <v>0</v>
      </c>
      <c r="AY282" s="0" t="n">
        <f aca="false">AE282-AO282</f>
        <v>0</v>
      </c>
      <c r="AZ282" s="0" t="n">
        <f aca="false">MAX(0,MIN(AP282,$BT282-SUMIF($AP$2:$AY$2,"&lt;"&amp;AP$2,$AP282:$AY282)))</f>
        <v>0</v>
      </c>
      <c r="BA282" s="0" t="n">
        <f aca="false">MAX(0,MIN(AQ282,$BT282-SUMIF($AP$2:$AY$2,"&lt;"&amp;AQ$2,$AP282:$AY282)))</f>
        <v>0</v>
      </c>
      <c r="BB282" s="0" t="n">
        <f aca="false">MAX(0,MIN(AR282,$BT282-SUMIF($AP$2:$AY$2,"&lt;"&amp;AR$2,$AP282:$AY282)))</f>
        <v>0</v>
      </c>
      <c r="BC282" s="0" t="n">
        <f aca="false">MAX(0,MIN(AS282,$BT282-SUMIF($AP$2:$AY$2,"&lt;"&amp;AS$2,$AP282:$AY282)))</f>
        <v>0</v>
      </c>
      <c r="BD282" s="0" t="n">
        <f aca="false">MAX(0,MIN(AT282,$BT282-SUMIF($AP$2:$AY$2,"&lt;"&amp;AT$2,$AP282:$AY282)))</f>
        <v>0</v>
      </c>
      <c r="BE282" s="0" t="n">
        <f aca="false">MAX(0,MIN(AU282,$BT282-SUMIF($AP$2:$AY$2,"&lt;"&amp;AU$2,$AP282:$AY282)))</f>
        <v>0</v>
      </c>
      <c r="BF282" s="0" t="n">
        <f aca="false">MAX(0,MIN(AV282,$BT282-SUMIF($AP$2:$AY$2,"&lt;"&amp;AV$2,$AP282:$AY282)))</f>
        <v>0</v>
      </c>
      <c r="BG282" s="0" t="n">
        <f aca="false">MAX(0,MIN(AW282,$BT282-SUMIF($AP$2:$AY$2,"&lt;"&amp;AW$2,$AP282:$AY282)))</f>
        <v>0</v>
      </c>
      <c r="BH282" s="0" t="n">
        <f aca="false">MAX(0,MIN(AX282,$BT282-SUMIF($AP$2:$AY$2,"&lt;"&amp;AX$2,$AP282:$AY282)))</f>
        <v>0</v>
      </c>
      <c r="BI282" s="0" t="n">
        <f aca="false">MAX(0,MIN(AY282,$BT282-SUMIF($AP$2:$AY$2,"&lt;"&amp;AY$2,$AP282:$AY282)))</f>
        <v>0</v>
      </c>
      <c r="BJ282" s="0" t="n">
        <f aca="false">ROUND(V282-AF282-AZ282,2)</f>
        <v>0</v>
      </c>
      <c r="BK282" s="0" t="n">
        <f aca="false">ROUND(W282-AG282-BA282,2)</f>
        <v>0</v>
      </c>
      <c r="BL282" s="0" t="n">
        <f aca="false">ROUND(X282-AH282-BB282,2)</f>
        <v>0</v>
      </c>
      <c r="BM282" s="0" t="n">
        <f aca="false">ROUND(Y282-AI282-BC282,2)</f>
        <v>0</v>
      </c>
      <c r="BN282" s="0" t="n">
        <f aca="false">ROUND(Z282-AJ282-BD282,2)</f>
        <v>0</v>
      </c>
      <c r="BO282" s="0" t="n">
        <f aca="false">ROUND(AA282-AK282-BE282,2)</f>
        <v>0</v>
      </c>
      <c r="BP282" s="0" t="n">
        <f aca="false">ROUND(AB282-AL282-BF282,2)</f>
        <v>0</v>
      </c>
      <c r="BQ282" s="0" t="n">
        <f aca="false">ROUND(AC282-AM282-BG282,2)</f>
        <v>0</v>
      </c>
      <c r="BR282" s="0" t="n">
        <f aca="false">ROUND(AD282-AN282-BH282,2)</f>
        <v>0</v>
      </c>
      <c r="BS282" s="0" t="n">
        <f aca="false">ROUND(AE282-AO282-BI282,2)</f>
        <v>0</v>
      </c>
      <c r="BT282" s="0" t="n">
        <f aca="false">MAX(0,Plan!$C$4-SUM(AF282:AO282))</f>
        <v>650</v>
      </c>
      <c r="BU282" s="0" t="n">
        <f aca="false">ROUND(SUM(BJ282:BS282),2)</f>
        <v>0</v>
      </c>
      <c r="BV282" s="0" t="n">
        <f aca="false">SUM(AF282:AO282)+SUM(AZ282:BI282)</f>
        <v>0</v>
      </c>
      <c r="BW282" s="0" t="n">
        <f aca="false">SUM(L282:U282)</f>
        <v>0</v>
      </c>
    </row>
    <row r="283" customFormat="false" ht="15" hidden="false" customHeight="false" outlineLevel="0" collapsed="false">
      <c r="A283" s="0" t="n">
        <v>278</v>
      </c>
      <c r="B283" s="0" t="n">
        <f aca="false">BJ282</f>
        <v>0</v>
      </c>
      <c r="C283" s="0" t="n">
        <f aca="false">BK282</f>
        <v>0</v>
      </c>
      <c r="D283" s="0" t="n">
        <f aca="false">BL282</f>
        <v>0</v>
      </c>
      <c r="E283" s="0" t="n">
        <f aca="false">BM282</f>
        <v>0</v>
      </c>
      <c r="F283" s="0" t="n">
        <f aca="false">BN282</f>
        <v>0</v>
      </c>
      <c r="G283" s="0" t="n">
        <f aca="false">BO282</f>
        <v>0</v>
      </c>
      <c r="H283" s="0" t="n">
        <f aca="false">BP282</f>
        <v>0</v>
      </c>
      <c r="I283" s="0" t="n">
        <f aca="false">BQ282</f>
        <v>0</v>
      </c>
      <c r="J283" s="0" t="n">
        <f aca="false">BR282</f>
        <v>0</v>
      </c>
      <c r="K283" s="0" t="n">
        <f aca="false">BS282</f>
        <v>0</v>
      </c>
      <c r="L283" s="0" t="n">
        <f aca="false">ROUND(B283*N(Debts!$D$5)/12,2)</f>
        <v>0</v>
      </c>
      <c r="M283" s="0" t="n">
        <f aca="false">ROUND(C283*N(Debts!$D$6)/12,2)</f>
        <v>0</v>
      </c>
      <c r="N283" s="0" t="n">
        <f aca="false">ROUND(D283*N(Debts!$D$7)/12,2)</f>
        <v>0</v>
      </c>
      <c r="O283" s="0" t="n">
        <f aca="false">ROUND(E283*N(Debts!$D$8)/12,2)</f>
        <v>0</v>
      </c>
      <c r="P283" s="0" t="n">
        <f aca="false">ROUND(F283*N(Debts!$D$9)/12,2)</f>
        <v>0</v>
      </c>
      <c r="Q283" s="0" t="n">
        <f aca="false">ROUND(G283*N(Debts!$D$10)/12,2)</f>
        <v>0</v>
      </c>
      <c r="R283" s="0" t="n">
        <f aca="false">ROUND(H283*N(Debts!$D$11)/12,2)</f>
        <v>0</v>
      </c>
      <c r="S283" s="0" t="n">
        <f aca="false">ROUND(I283*N(Debts!$D$12)/12,2)</f>
        <v>0</v>
      </c>
      <c r="T283" s="0" t="n">
        <f aca="false">ROUND(J283*N(Debts!$D$13)/12,2)</f>
        <v>0</v>
      </c>
      <c r="U283" s="0" t="n">
        <f aca="false">ROUND(K283*N(Debts!$D$14)/12,2)</f>
        <v>0</v>
      </c>
      <c r="V283" s="0" t="n">
        <f aca="false">B283+L283</f>
        <v>0</v>
      </c>
      <c r="W283" s="0" t="n">
        <f aca="false">C283+M283</f>
        <v>0</v>
      </c>
      <c r="X283" s="0" t="n">
        <f aca="false">D283+N283</f>
        <v>0</v>
      </c>
      <c r="Y283" s="0" t="n">
        <f aca="false">E283+O283</f>
        <v>0</v>
      </c>
      <c r="Z283" s="0" t="n">
        <f aca="false">F283+P283</f>
        <v>0</v>
      </c>
      <c r="AA283" s="0" t="n">
        <f aca="false">G283+Q283</f>
        <v>0</v>
      </c>
      <c r="AB283" s="0" t="n">
        <f aca="false">H283+R283</f>
        <v>0</v>
      </c>
      <c r="AC283" s="0" t="n">
        <f aca="false">I283+S283</f>
        <v>0</v>
      </c>
      <c r="AD283" s="0" t="n">
        <f aca="false">J283+T283</f>
        <v>0</v>
      </c>
      <c r="AE283" s="0" t="n">
        <f aca="false">K283+U283</f>
        <v>0</v>
      </c>
      <c r="AF283" s="0" t="n">
        <f aca="false">MIN(N(Debts!$E$5),V283)</f>
        <v>0</v>
      </c>
      <c r="AG283" s="0" t="n">
        <f aca="false">MIN(N(Debts!$E$6),W283)</f>
        <v>0</v>
      </c>
      <c r="AH283" s="0" t="n">
        <f aca="false">MIN(N(Debts!$E$7),X283)</f>
        <v>0</v>
      </c>
      <c r="AI283" s="0" t="n">
        <f aca="false">MIN(N(Debts!$E$8),Y283)</f>
        <v>0</v>
      </c>
      <c r="AJ283" s="0" t="n">
        <f aca="false">MIN(N(Debts!$E$9),Z283)</f>
        <v>0</v>
      </c>
      <c r="AK283" s="0" t="n">
        <f aca="false">MIN(N(Debts!$E$10),AA283)</f>
        <v>0</v>
      </c>
      <c r="AL283" s="0" t="n">
        <f aca="false">MIN(N(Debts!$E$11),AB283)</f>
        <v>0</v>
      </c>
      <c r="AM283" s="0" t="n">
        <f aca="false">MIN(N(Debts!$E$12),AC283)</f>
        <v>0</v>
      </c>
      <c r="AN283" s="0" t="n">
        <f aca="false">MIN(N(Debts!$E$13),AD283)</f>
        <v>0</v>
      </c>
      <c r="AO283" s="0" t="n">
        <f aca="false">MIN(N(Debts!$E$14),AE283)</f>
        <v>0</v>
      </c>
      <c r="AP283" s="0" t="n">
        <f aca="false">V283-AF283</f>
        <v>0</v>
      </c>
      <c r="AQ283" s="0" t="n">
        <f aca="false">W283-AG283</f>
        <v>0</v>
      </c>
      <c r="AR283" s="0" t="n">
        <f aca="false">X283-AH283</f>
        <v>0</v>
      </c>
      <c r="AS283" s="0" t="n">
        <f aca="false">Y283-AI283</f>
        <v>0</v>
      </c>
      <c r="AT283" s="0" t="n">
        <f aca="false">Z283-AJ283</f>
        <v>0</v>
      </c>
      <c r="AU283" s="0" t="n">
        <f aca="false">AA283-AK283</f>
        <v>0</v>
      </c>
      <c r="AV283" s="0" t="n">
        <f aca="false">AB283-AL283</f>
        <v>0</v>
      </c>
      <c r="AW283" s="0" t="n">
        <f aca="false">AC283-AM283</f>
        <v>0</v>
      </c>
      <c r="AX283" s="0" t="n">
        <f aca="false">AD283-AN283</f>
        <v>0</v>
      </c>
      <c r="AY283" s="0" t="n">
        <f aca="false">AE283-AO283</f>
        <v>0</v>
      </c>
      <c r="AZ283" s="0" t="n">
        <f aca="false">MAX(0,MIN(AP283,$BT283-SUMIF($AP$2:$AY$2,"&lt;"&amp;AP$2,$AP283:$AY283)))</f>
        <v>0</v>
      </c>
      <c r="BA283" s="0" t="n">
        <f aca="false">MAX(0,MIN(AQ283,$BT283-SUMIF($AP$2:$AY$2,"&lt;"&amp;AQ$2,$AP283:$AY283)))</f>
        <v>0</v>
      </c>
      <c r="BB283" s="0" t="n">
        <f aca="false">MAX(0,MIN(AR283,$BT283-SUMIF($AP$2:$AY$2,"&lt;"&amp;AR$2,$AP283:$AY283)))</f>
        <v>0</v>
      </c>
      <c r="BC283" s="0" t="n">
        <f aca="false">MAX(0,MIN(AS283,$BT283-SUMIF($AP$2:$AY$2,"&lt;"&amp;AS$2,$AP283:$AY283)))</f>
        <v>0</v>
      </c>
      <c r="BD283" s="0" t="n">
        <f aca="false">MAX(0,MIN(AT283,$BT283-SUMIF($AP$2:$AY$2,"&lt;"&amp;AT$2,$AP283:$AY283)))</f>
        <v>0</v>
      </c>
      <c r="BE283" s="0" t="n">
        <f aca="false">MAX(0,MIN(AU283,$BT283-SUMIF($AP$2:$AY$2,"&lt;"&amp;AU$2,$AP283:$AY283)))</f>
        <v>0</v>
      </c>
      <c r="BF283" s="0" t="n">
        <f aca="false">MAX(0,MIN(AV283,$BT283-SUMIF($AP$2:$AY$2,"&lt;"&amp;AV$2,$AP283:$AY283)))</f>
        <v>0</v>
      </c>
      <c r="BG283" s="0" t="n">
        <f aca="false">MAX(0,MIN(AW283,$BT283-SUMIF($AP$2:$AY$2,"&lt;"&amp;AW$2,$AP283:$AY283)))</f>
        <v>0</v>
      </c>
      <c r="BH283" s="0" t="n">
        <f aca="false">MAX(0,MIN(AX283,$BT283-SUMIF($AP$2:$AY$2,"&lt;"&amp;AX$2,$AP283:$AY283)))</f>
        <v>0</v>
      </c>
      <c r="BI283" s="0" t="n">
        <f aca="false">MAX(0,MIN(AY283,$BT283-SUMIF($AP$2:$AY$2,"&lt;"&amp;AY$2,$AP283:$AY283)))</f>
        <v>0</v>
      </c>
      <c r="BJ283" s="0" t="n">
        <f aca="false">ROUND(V283-AF283-AZ283,2)</f>
        <v>0</v>
      </c>
      <c r="BK283" s="0" t="n">
        <f aca="false">ROUND(W283-AG283-BA283,2)</f>
        <v>0</v>
      </c>
      <c r="BL283" s="0" t="n">
        <f aca="false">ROUND(X283-AH283-BB283,2)</f>
        <v>0</v>
      </c>
      <c r="BM283" s="0" t="n">
        <f aca="false">ROUND(Y283-AI283-BC283,2)</f>
        <v>0</v>
      </c>
      <c r="BN283" s="0" t="n">
        <f aca="false">ROUND(Z283-AJ283-BD283,2)</f>
        <v>0</v>
      </c>
      <c r="BO283" s="0" t="n">
        <f aca="false">ROUND(AA283-AK283-BE283,2)</f>
        <v>0</v>
      </c>
      <c r="BP283" s="0" t="n">
        <f aca="false">ROUND(AB283-AL283-BF283,2)</f>
        <v>0</v>
      </c>
      <c r="BQ283" s="0" t="n">
        <f aca="false">ROUND(AC283-AM283-BG283,2)</f>
        <v>0</v>
      </c>
      <c r="BR283" s="0" t="n">
        <f aca="false">ROUND(AD283-AN283-BH283,2)</f>
        <v>0</v>
      </c>
      <c r="BS283" s="0" t="n">
        <f aca="false">ROUND(AE283-AO283-BI283,2)</f>
        <v>0</v>
      </c>
      <c r="BT283" s="0" t="n">
        <f aca="false">MAX(0,Plan!$C$4-SUM(AF283:AO283))</f>
        <v>650</v>
      </c>
      <c r="BU283" s="0" t="n">
        <f aca="false">ROUND(SUM(BJ283:BS283),2)</f>
        <v>0</v>
      </c>
      <c r="BV283" s="0" t="n">
        <f aca="false">SUM(AF283:AO283)+SUM(AZ283:BI283)</f>
        <v>0</v>
      </c>
      <c r="BW283" s="0" t="n">
        <f aca="false">SUM(L283:U283)</f>
        <v>0</v>
      </c>
    </row>
    <row r="284" customFormat="false" ht="15" hidden="false" customHeight="false" outlineLevel="0" collapsed="false">
      <c r="A284" s="0" t="n">
        <v>279</v>
      </c>
      <c r="B284" s="0" t="n">
        <f aca="false">BJ283</f>
        <v>0</v>
      </c>
      <c r="C284" s="0" t="n">
        <f aca="false">BK283</f>
        <v>0</v>
      </c>
      <c r="D284" s="0" t="n">
        <f aca="false">BL283</f>
        <v>0</v>
      </c>
      <c r="E284" s="0" t="n">
        <f aca="false">BM283</f>
        <v>0</v>
      </c>
      <c r="F284" s="0" t="n">
        <f aca="false">BN283</f>
        <v>0</v>
      </c>
      <c r="G284" s="0" t="n">
        <f aca="false">BO283</f>
        <v>0</v>
      </c>
      <c r="H284" s="0" t="n">
        <f aca="false">BP283</f>
        <v>0</v>
      </c>
      <c r="I284" s="0" t="n">
        <f aca="false">BQ283</f>
        <v>0</v>
      </c>
      <c r="J284" s="0" t="n">
        <f aca="false">BR283</f>
        <v>0</v>
      </c>
      <c r="K284" s="0" t="n">
        <f aca="false">BS283</f>
        <v>0</v>
      </c>
      <c r="L284" s="0" t="n">
        <f aca="false">ROUND(B284*N(Debts!$D$5)/12,2)</f>
        <v>0</v>
      </c>
      <c r="M284" s="0" t="n">
        <f aca="false">ROUND(C284*N(Debts!$D$6)/12,2)</f>
        <v>0</v>
      </c>
      <c r="N284" s="0" t="n">
        <f aca="false">ROUND(D284*N(Debts!$D$7)/12,2)</f>
        <v>0</v>
      </c>
      <c r="O284" s="0" t="n">
        <f aca="false">ROUND(E284*N(Debts!$D$8)/12,2)</f>
        <v>0</v>
      </c>
      <c r="P284" s="0" t="n">
        <f aca="false">ROUND(F284*N(Debts!$D$9)/12,2)</f>
        <v>0</v>
      </c>
      <c r="Q284" s="0" t="n">
        <f aca="false">ROUND(G284*N(Debts!$D$10)/12,2)</f>
        <v>0</v>
      </c>
      <c r="R284" s="0" t="n">
        <f aca="false">ROUND(H284*N(Debts!$D$11)/12,2)</f>
        <v>0</v>
      </c>
      <c r="S284" s="0" t="n">
        <f aca="false">ROUND(I284*N(Debts!$D$12)/12,2)</f>
        <v>0</v>
      </c>
      <c r="T284" s="0" t="n">
        <f aca="false">ROUND(J284*N(Debts!$D$13)/12,2)</f>
        <v>0</v>
      </c>
      <c r="U284" s="0" t="n">
        <f aca="false">ROUND(K284*N(Debts!$D$14)/12,2)</f>
        <v>0</v>
      </c>
      <c r="V284" s="0" t="n">
        <f aca="false">B284+L284</f>
        <v>0</v>
      </c>
      <c r="W284" s="0" t="n">
        <f aca="false">C284+M284</f>
        <v>0</v>
      </c>
      <c r="X284" s="0" t="n">
        <f aca="false">D284+N284</f>
        <v>0</v>
      </c>
      <c r="Y284" s="0" t="n">
        <f aca="false">E284+O284</f>
        <v>0</v>
      </c>
      <c r="Z284" s="0" t="n">
        <f aca="false">F284+P284</f>
        <v>0</v>
      </c>
      <c r="AA284" s="0" t="n">
        <f aca="false">G284+Q284</f>
        <v>0</v>
      </c>
      <c r="AB284" s="0" t="n">
        <f aca="false">H284+R284</f>
        <v>0</v>
      </c>
      <c r="AC284" s="0" t="n">
        <f aca="false">I284+S284</f>
        <v>0</v>
      </c>
      <c r="AD284" s="0" t="n">
        <f aca="false">J284+T284</f>
        <v>0</v>
      </c>
      <c r="AE284" s="0" t="n">
        <f aca="false">K284+U284</f>
        <v>0</v>
      </c>
      <c r="AF284" s="0" t="n">
        <f aca="false">MIN(N(Debts!$E$5),V284)</f>
        <v>0</v>
      </c>
      <c r="AG284" s="0" t="n">
        <f aca="false">MIN(N(Debts!$E$6),W284)</f>
        <v>0</v>
      </c>
      <c r="AH284" s="0" t="n">
        <f aca="false">MIN(N(Debts!$E$7),X284)</f>
        <v>0</v>
      </c>
      <c r="AI284" s="0" t="n">
        <f aca="false">MIN(N(Debts!$E$8),Y284)</f>
        <v>0</v>
      </c>
      <c r="AJ284" s="0" t="n">
        <f aca="false">MIN(N(Debts!$E$9),Z284)</f>
        <v>0</v>
      </c>
      <c r="AK284" s="0" t="n">
        <f aca="false">MIN(N(Debts!$E$10),AA284)</f>
        <v>0</v>
      </c>
      <c r="AL284" s="0" t="n">
        <f aca="false">MIN(N(Debts!$E$11),AB284)</f>
        <v>0</v>
      </c>
      <c r="AM284" s="0" t="n">
        <f aca="false">MIN(N(Debts!$E$12),AC284)</f>
        <v>0</v>
      </c>
      <c r="AN284" s="0" t="n">
        <f aca="false">MIN(N(Debts!$E$13),AD284)</f>
        <v>0</v>
      </c>
      <c r="AO284" s="0" t="n">
        <f aca="false">MIN(N(Debts!$E$14),AE284)</f>
        <v>0</v>
      </c>
      <c r="AP284" s="0" t="n">
        <f aca="false">V284-AF284</f>
        <v>0</v>
      </c>
      <c r="AQ284" s="0" t="n">
        <f aca="false">W284-AG284</f>
        <v>0</v>
      </c>
      <c r="AR284" s="0" t="n">
        <f aca="false">X284-AH284</f>
        <v>0</v>
      </c>
      <c r="AS284" s="0" t="n">
        <f aca="false">Y284-AI284</f>
        <v>0</v>
      </c>
      <c r="AT284" s="0" t="n">
        <f aca="false">Z284-AJ284</f>
        <v>0</v>
      </c>
      <c r="AU284" s="0" t="n">
        <f aca="false">AA284-AK284</f>
        <v>0</v>
      </c>
      <c r="AV284" s="0" t="n">
        <f aca="false">AB284-AL284</f>
        <v>0</v>
      </c>
      <c r="AW284" s="0" t="n">
        <f aca="false">AC284-AM284</f>
        <v>0</v>
      </c>
      <c r="AX284" s="0" t="n">
        <f aca="false">AD284-AN284</f>
        <v>0</v>
      </c>
      <c r="AY284" s="0" t="n">
        <f aca="false">AE284-AO284</f>
        <v>0</v>
      </c>
      <c r="AZ284" s="0" t="n">
        <f aca="false">MAX(0,MIN(AP284,$BT284-SUMIF($AP$2:$AY$2,"&lt;"&amp;AP$2,$AP284:$AY284)))</f>
        <v>0</v>
      </c>
      <c r="BA284" s="0" t="n">
        <f aca="false">MAX(0,MIN(AQ284,$BT284-SUMIF($AP$2:$AY$2,"&lt;"&amp;AQ$2,$AP284:$AY284)))</f>
        <v>0</v>
      </c>
      <c r="BB284" s="0" t="n">
        <f aca="false">MAX(0,MIN(AR284,$BT284-SUMIF($AP$2:$AY$2,"&lt;"&amp;AR$2,$AP284:$AY284)))</f>
        <v>0</v>
      </c>
      <c r="BC284" s="0" t="n">
        <f aca="false">MAX(0,MIN(AS284,$BT284-SUMIF($AP$2:$AY$2,"&lt;"&amp;AS$2,$AP284:$AY284)))</f>
        <v>0</v>
      </c>
      <c r="BD284" s="0" t="n">
        <f aca="false">MAX(0,MIN(AT284,$BT284-SUMIF($AP$2:$AY$2,"&lt;"&amp;AT$2,$AP284:$AY284)))</f>
        <v>0</v>
      </c>
      <c r="BE284" s="0" t="n">
        <f aca="false">MAX(0,MIN(AU284,$BT284-SUMIF($AP$2:$AY$2,"&lt;"&amp;AU$2,$AP284:$AY284)))</f>
        <v>0</v>
      </c>
      <c r="BF284" s="0" t="n">
        <f aca="false">MAX(0,MIN(AV284,$BT284-SUMIF($AP$2:$AY$2,"&lt;"&amp;AV$2,$AP284:$AY284)))</f>
        <v>0</v>
      </c>
      <c r="BG284" s="0" t="n">
        <f aca="false">MAX(0,MIN(AW284,$BT284-SUMIF($AP$2:$AY$2,"&lt;"&amp;AW$2,$AP284:$AY284)))</f>
        <v>0</v>
      </c>
      <c r="BH284" s="0" t="n">
        <f aca="false">MAX(0,MIN(AX284,$BT284-SUMIF($AP$2:$AY$2,"&lt;"&amp;AX$2,$AP284:$AY284)))</f>
        <v>0</v>
      </c>
      <c r="BI284" s="0" t="n">
        <f aca="false">MAX(0,MIN(AY284,$BT284-SUMIF($AP$2:$AY$2,"&lt;"&amp;AY$2,$AP284:$AY284)))</f>
        <v>0</v>
      </c>
      <c r="BJ284" s="0" t="n">
        <f aca="false">ROUND(V284-AF284-AZ284,2)</f>
        <v>0</v>
      </c>
      <c r="BK284" s="0" t="n">
        <f aca="false">ROUND(W284-AG284-BA284,2)</f>
        <v>0</v>
      </c>
      <c r="BL284" s="0" t="n">
        <f aca="false">ROUND(X284-AH284-BB284,2)</f>
        <v>0</v>
      </c>
      <c r="BM284" s="0" t="n">
        <f aca="false">ROUND(Y284-AI284-BC284,2)</f>
        <v>0</v>
      </c>
      <c r="BN284" s="0" t="n">
        <f aca="false">ROUND(Z284-AJ284-BD284,2)</f>
        <v>0</v>
      </c>
      <c r="BO284" s="0" t="n">
        <f aca="false">ROUND(AA284-AK284-BE284,2)</f>
        <v>0</v>
      </c>
      <c r="BP284" s="0" t="n">
        <f aca="false">ROUND(AB284-AL284-BF284,2)</f>
        <v>0</v>
      </c>
      <c r="BQ284" s="0" t="n">
        <f aca="false">ROUND(AC284-AM284-BG284,2)</f>
        <v>0</v>
      </c>
      <c r="BR284" s="0" t="n">
        <f aca="false">ROUND(AD284-AN284-BH284,2)</f>
        <v>0</v>
      </c>
      <c r="BS284" s="0" t="n">
        <f aca="false">ROUND(AE284-AO284-BI284,2)</f>
        <v>0</v>
      </c>
      <c r="BT284" s="0" t="n">
        <f aca="false">MAX(0,Plan!$C$4-SUM(AF284:AO284))</f>
        <v>650</v>
      </c>
      <c r="BU284" s="0" t="n">
        <f aca="false">ROUND(SUM(BJ284:BS284),2)</f>
        <v>0</v>
      </c>
      <c r="BV284" s="0" t="n">
        <f aca="false">SUM(AF284:AO284)+SUM(AZ284:BI284)</f>
        <v>0</v>
      </c>
      <c r="BW284" s="0" t="n">
        <f aca="false">SUM(L284:U284)</f>
        <v>0</v>
      </c>
    </row>
    <row r="285" customFormat="false" ht="15" hidden="false" customHeight="false" outlineLevel="0" collapsed="false">
      <c r="A285" s="0" t="n">
        <v>280</v>
      </c>
      <c r="B285" s="0" t="n">
        <f aca="false">BJ284</f>
        <v>0</v>
      </c>
      <c r="C285" s="0" t="n">
        <f aca="false">BK284</f>
        <v>0</v>
      </c>
      <c r="D285" s="0" t="n">
        <f aca="false">BL284</f>
        <v>0</v>
      </c>
      <c r="E285" s="0" t="n">
        <f aca="false">BM284</f>
        <v>0</v>
      </c>
      <c r="F285" s="0" t="n">
        <f aca="false">BN284</f>
        <v>0</v>
      </c>
      <c r="G285" s="0" t="n">
        <f aca="false">BO284</f>
        <v>0</v>
      </c>
      <c r="H285" s="0" t="n">
        <f aca="false">BP284</f>
        <v>0</v>
      </c>
      <c r="I285" s="0" t="n">
        <f aca="false">BQ284</f>
        <v>0</v>
      </c>
      <c r="J285" s="0" t="n">
        <f aca="false">BR284</f>
        <v>0</v>
      </c>
      <c r="K285" s="0" t="n">
        <f aca="false">BS284</f>
        <v>0</v>
      </c>
      <c r="L285" s="0" t="n">
        <f aca="false">ROUND(B285*N(Debts!$D$5)/12,2)</f>
        <v>0</v>
      </c>
      <c r="M285" s="0" t="n">
        <f aca="false">ROUND(C285*N(Debts!$D$6)/12,2)</f>
        <v>0</v>
      </c>
      <c r="N285" s="0" t="n">
        <f aca="false">ROUND(D285*N(Debts!$D$7)/12,2)</f>
        <v>0</v>
      </c>
      <c r="O285" s="0" t="n">
        <f aca="false">ROUND(E285*N(Debts!$D$8)/12,2)</f>
        <v>0</v>
      </c>
      <c r="P285" s="0" t="n">
        <f aca="false">ROUND(F285*N(Debts!$D$9)/12,2)</f>
        <v>0</v>
      </c>
      <c r="Q285" s="0" t="n">
        <f aca="false">ROUND(G285*N(Debts!$D$10)/12,2)</f>
        <v>0</v>
      </c>
      <c r="R285" s="0" t="n">
        <f aca="false">ROUND(H285*N(Debts!$D$11)/12,2)</f>
        <v>0</v>
      </c>
      <c r="S285" s="0" t="n">
        <f aca="false">ROUND(I285*N(Debts!$D$12)/12,2)</f>
        <v>0</v>
      </c>
      <c r="T285" s="0" t="n">
        <f aca="false">ROUND(J285*N(Debts!$D$13)/12,2)</f>
        <v>0</v>
      </c>
      <c r="U285" s="0" t="n">
        <f aca="false">ROUND(K285*N(Debts!$D$14)/12,2)</f>
        <v>0</v>
      </c>
      <c r="V285" s="0" t="n">
        <f aca="false">B285+L285</f>
        <v>0</v>
      </c>
      <c r="W285" s="0" t="n">
        <f aca="false">C285+M285</f>
        <v>0</v>
      </c>
      <c r="X285" s="0" t="n">
        <f aca="false">D285+N285</f>
        <v>0</v>
      </c>
      <c r="Y285" s="0" t="n">
        <f aca="false">E285+O285</f>
        <v>0</v>
      </c>
      <c r="Z285" s="0" t="n">
        <f aca="false">F285+P285</f>
        <v>0</v>
      </c>
      <c r="AA285" s="0" t="n">
        <f aca="false">G285+Q285</f>
        <v>0</v>
      </c>
      <c r="AB285" s="0" t="n">
        <f aca="false">H285+R285</f>
        <v>0</v>
      </c>
      <c r="AC285" s="0" t="n">
        <f aca="false">I285+S285</f>
        <v>0</v>
      </c>
      <c r="AD285" s="0" t="n">
        <f aca="false">J285+T285</f>
        <v>0</v>
      </c>
      <c r="AE285" s="0" t="n">
        <f aca="false">K285+U285</f>
        <v>0</v>
      </c>
      <c r="AF285" s="0" t="n">
        <f aca="false">MIN(N(Debts!$E$5),V285)</f>
        <v>0</v>
      </c>
      <c r="AG285" s="0" t="n">
        <f aca="false">MIN(N(Debts!$E$6),W285)</f>
        <v>0</v>
      </c>
      <c r="AH285" s="0" t="n">
        <f aca="false">MIN(N(Debts!$E$7),X285)</f>
        <v>0</v>
      </c>
      <c r="AI285" s="0" t="n">
        <f aca="false">MIN(N(Debts!$E$8),Y285)</f>
        <v>0</v>
      </c>
      <c r="AJ285" s="0" t="n">
        <f aca="false">MIN(N(Debts!$E$9),Z285)</f>
        <v>0</v>
      </c>
      <c r="AK285" s="0" t="n">
        <f aca="false">MIN(N(Debts!$E$10),AA285)</f>
        <v>0</v>
      </c>
      <c r="AL285" s="0" t="n">
        <f aca="false">MIN(N(Debts!$E$11),AB285)</f>
        <v>0</v>
      </c>
      <c r="AM285" s="0" t="n">
        <f aca="false">MIN(N(Debts!$E$12),AC285)</f>
        <v>0</v>
      </c>
      <c r="AN285" s="0" t="n">
        <f aca="false">MIN(N(Debts!$E$13),AD285)</f>
        <v>0</v>
      </c>
      <c r="AO285" s="0" t="n">
        <f aca="false">MIN(N(Debts!$E$14),AE285)</f>
        <v>0</v>
      </c>
      <c r="AP285" s="0" t="n">
        <f aca="false">V285-AF285</f>
        <v>0</v>
      </c>
      <c r="AQ285" s="0" t="n">
        <f aca="false">W285-AG285</f>
        <v>0</v>
      </c>
      <c r="AR285" s="0" t="n">
        <f aca="false">X285-AH285</f>
        <v>0</v>
      </c>
      <c r="AS285" s="0" t="n">
        <f aca="false">Y285-AI285</f>
        <v>0</v>
      </c>
      <c r="AT285" s="0" t="n">
        <f aca="false">Z285-AJ285</f>
        <v>0</v>
      </c>
      <c r="AU285" s="0" t="n">
        <f aca="false">AA285-AK285</f>
        <v>0</v>
      </c>
      <c r="AV285" s="0" t="n">
        <f aca="false">AB285-AL285</f>
        <v>0</v>
      </c>
      <c r="AW285" s="0" t="n">
        <f aca="false">AC285-AM285</f>
        <v>0</v>
      </c>
      <c r="AX285" s="0" t="n">
        <f aca="false">AD285-AN285</f>
        <v>0</v>
      </c>
      <c r="AY285" s="0" t="n">
        <f aca="false">AE285-AO285</f>
        <v>0</v>
      </c>
      <c r="AZ285" s="0" t="n">
        <f aca="false">MAX(0,MIN(AP285,$BT285-SUMIF($AP$2:$AY$2,"&lt;"&amp;AP$2,$AP285:$AY285)))</f>
        <v>0</v>
      </c>
      <c r="BA285" s="0" t="n">
        <f aca="false">MAX(0,MIN(AQ285,$BT285-SUMIF($AP$2:$AY$2,"&lt;"&amp;AQ$2,$AP285:$AY285)))</f>
        <v>0</v>
      </c>
      <c r="BB285" s="0" t="n">
        <f aca="false">MAX(0,MIN(AR285,$BT285-SUMIF($AP$2:$AY$2,"&lt;"&amp;AR$2,$AP285:$AY285)))</f>
        <v>0</v>
      </c>
      <c r="BC285" s="0" t="n">
        <f aca="false">MAX(0,MIN(AS285,$BT285-SUMIF($AP$2:$AY$2,"&lt;"&amp;AS$2,$AP285:$AY285)))</f>
        <v>0</v>
      </c>
      <c r="BD285" s="0" t="n">
        <f aca="false">MAX(0,MIN(AT285,$BT285-SUMIF($AP$2:$AY$2,"&lt;"&amp;AT$2,$AP285:$AY285)))</f>
        <v>0</v>
      </c>
      <c r="BE285" s="0" t="n">
        <f aca="false">MAX(0,MIN(AU285,$BT285-SUMIF($AP$2:$AY$2,"&lt;"&amp;AU$2,$AP285:$AY285)))</f>
        <v>0</v>
      </c>
      <c r="BF285" s="0" t="n">
        <f aca="false">MAX(0,MIN(AV285,$BT285-SUMIF($AP$2:$AY$2,"&lt;"&amp;AV$2,$AP285:$AY285)))</f>
        <v>0</v>
      </c>
      <c r="BG285" s="0" t="n">
        <f aca="false">MAX(0,MIN(AW285,$BT285-SUMIF($AP$2:$AY$2,"&lt;"&amp;AW$2,$AP285:$AY285)))</f>
        <v>0</v>
      </c>
      <c r="BH285" s="0" t="n">
        <f aca="false">MAX(0,MIN(AX285,$BT285-SUMIF($AP$2:$AY$2,"&lt;"&amp;AX$2,$AP285:$AY285)))</f>
        <v>0</v>
      </c>
      <c r="BI285" s="0" t="n">
        <f aca="false">MAX(0,MIN(AY285,$BT285-SUMIF($AP$2:$AY$2,"&lt;"&amp;AY$2,$AP285:$AY285)))</f>
        <v>0</v>
      </c>
      <c r="BJ285" s="0" t="n">
        <f aca="false">ROUND(V285-AF285-AZ285,2)</f>
        <v>0</v>
      </c>
      <c r="BK285" s="0" t="n">
        <f aca="false">ROUND(W285-AG285-BA285,2)</f>
        <v>0</v>
      </c>
      <c r="BL285" s="0" t="n">
        <f aca="false">ROUND(X285-AH285-BB285,2)</f>
        <v>0</v>
      </c>
      <c r="BM285" s="0" t="n">
        <f aca="false">ROUND(Y285-AI285-BC285,2)</f>
        <v>0</v>
      </c>
      <c r="BN285" s="0" t="n">
        <f aca="false">ROUND(Z285-AJ285-BD285,2)</f>
        <v>0</v>
      </c>
      <c r="BO285" s="0" t="n">
        <f aca="false">ROUND(AA285-AK285-BE285,2)</f>
        <v>0</v>
      </c>
      <c r="BP285" s="0" t="n">
        <f aca="false">ROUND(AB285-AL285-BF285,2)</f>
        <v>0</v>
      </c>
      <c r="BQ285" s="0" t="n">
        <f aca="false">ROUND(AC285-AM285-BG285,2)</f>
        <v>0</v>
      </c>
      <c r="BR285" s="0" t="n">
        <f aca="false">ROUND(AD285-AN285-BH285,2)</f>
        <v>0</v>
      </c>
      <c r="BS285" s="0" t="n">
        <f aca="false">ROUND(AE285-AO285-BI285,2)</f>
        <v>0</v>
      </c>
      <c r="BT285" s="0" t="n">
        <f aca="false">MAX(0,Plan!$C$4-SUM(AF285:AO285))</f>
        <v>650</v>
      </c>
      <c r="BU285" s="0" t="n">
        <f aca="false">ROUND(SUM(BJ285:BS285),2)</f>
        <v>0</v>
      </c>
      <c r="BV285" s="0" t="n">
        <f aca="false">SUM(AF285:AO285)+SUM(AZ285:BI285)</f>
        <v>0</v>
      </c>
      <c r="BW285" s="0" t="n">
        <f aca="false">SUM(L285:U285)</f>
        <v>0</v>
      </c>
    </row>
    <row r="286" customFormat="false" ht="15" hidden="false" customHeight="false" outlineLevel="0" collapsed="false">
      <c r="A286" s="0" t="n">
        <v>281</v>
      </c>
      <c r="B286" s="0" t="n">
        <f aca="false">BJ285</f>
        <v>0</v>
      </c>
      <c r="C286" s="0" t="n">
        <f aca="false">BK285</f>
        <v>0</v>
      </c>
      <c r="D286" s="0" t="n">
        <f aca="false">BL285</f>
        <v>0</v>
      </c>
      <c r="E286" s="0" t="n">
        <f aca="false">BM285</f>
        <v>0</v>
      </c>
      <c r="F286" s="0" t="n">
        <f aca="false">BN285</f>
        <v>0</v>
      </c>
      <c r="G286" s="0" t="n">
        <f aca="false">BO285</f>
        <v>0</v>
      </c>
      <c r="H286" s="0" t="n">
        <f aca="false">BP285</f>
        <v>0</v>
      </c>
      <c r="I286" s="0" t="n">
        <f aca="false">BQ285</f>
        <v>0</v>
      </c>
      <c r="J286" s="0" t="n">
        <f aca="false">BR285</f>
        <v>0</v>
      </c>
      <c r="K286" s="0" t="n">
        <f aca="false">BS285</f>
        <v>0</v>
      </c>
      <c r="L286" s="0" t="n">
        <f aca="false">ROUND(B286*N(Debts!$D$5)/12,2)</f>
        <v>0</v>
      </c>
      <c r="M286" s="0" t="n">
        <f aca="false">ROUND(C286*N(Debts!$D$6)/12,2)</f>
        <v>0</v>
      </c>
      <c r="N286" s="0" t="n">
        <f aca="false">ROUND(D286*N(Debts!$D$7)/12,2)</f>
        <v>0</v>
      </c>
      <c r="O286" s="0" t="n">
        <f aca="false">ROUND(E286*N(Debts!$D$8)/12,2)</f>
        <v>0</v>
      </c>
      <c r="P286" s="0" t="n">
        <f aca="false">ROUND(F286*N(Debts!$D$9)/12,2)</f>
        <v>0</v>
      </c>
      <c r="Q286" s="0" t="n">
        <f aca="false">ROUND(G286*N(Debts!$D$10)/12,2)</f>
        <v>0</v>
      </c>
      <c r="R286" s="0" t="n">
        <f aca="false">ROUND(H286*N(Debts!$D$11)/12,2)</f>
        <v>0</v>
      </c>
      <c r="S286" s="0" t="n">
        <f aca="false">ROUND(I286*N(Debts!$D$12)/12,2)</f>
        <v>0</v>
      </c>
      <c r="T286" s="0" t="n">
        <f aca="false">ROUND(J286*N(Debts!$D$13)/12,2)</f>
        <v>0</v>
      </c>
      <c r="U286" s="0" t="n">
        <f aca="false">ROUND(K286*N(Debts!$D$14)/12,2)</f>
        <v>0</v>
      </c>
      <c r="V286" s="0" t="n">
        <f aca="false">B286+L286</f>
        <v>0</v>
      </c>
      <c r="W286" s="0" t="n">
        <f aca="false">C286+M286</f>
        <v>0</v>
      </c>
      <c r="X286" s="0" t="n">
        <f aca="false">D286+N286</f>
        <v>0</v>
      </c>
      <c r="Y286" s="0" t="n">
        <f aca="false">E286+O286</f>
        <v>0</v>
      </c>
      <c r="Z286" s="0" t="n">
        <f aca="false">F286+P286</f>
        <v>0</v>
      </c>
      <c r="AA286" s="0" t="n">
        <f aca="false">G286+Q286</f>
        <v>0</v>
      </c>
      <c r="AB286" s="0" t="n">
        <f aca="false">H286+R286</f>
        <v>0</v>
      </c>
      <c r="AC286" s="0" t="n">
        <f aca="false">I286+S286</f>
        <v>0</v>
      </c>
      <c r="AD286" s="0" t="n">
        <f aca="false">J286+T286</f>
        <v>0</v>
      </c>
      <c r="AE286" s="0" t="n">
        <f aca="false">K286+U286</f>
        <v>0</v>
      </c>
      <c r="AF286" s="0" t="n">
        <f aca="false">MIN(N(Debts!$E$5),V286)</f>
        <v>0</v>
      </c>
      <c r="AG286" s="0" t="n">
        <f aca="false">MIN(N(Debts!$E$6),W286)</f>
        <v>0</v>
      </c>
      <c r="AH286" s="0" t="n">
        <f aca="false">MIN(N(Debts!$E$7),X286)</f>
        <v>0</v>
      </c>
      <c r="AI286" s="0" t="n">
        <f aca="false">MIN(N(Debts!$E$8),Y286)</f>
        <v>0</v>
      </c>
      <c r="AJ286" s="0" t="n">
        <f aca="false">MIN(N(Debts!$E$9),Z286)</f>
        <v>0</v>
      </c>
      <c r="AK286" s="0" t="n">
        <f aca="false">MIN(N(Debts!$E$10),AA286)</f>
        <v>0</v>
      </c>
      <c r="AL286" s="0" t="n">
        <f aca="false">MIN(N(Debts!$E$11),AB286)</f>
        <v>0</v>
      </c>
      <c r="AM286" s="0" t="n">
        <f aca="false">MIN(N(Debts!$E$12),AC286)</f>
        <v>0</v>
      </c>
      <c r="AN286" s="0" t="n">
        <f aca="false">MIN(N(Debts!$E$13),AD286)</f>
        <v>0</v>
      </c>
      <c r="AO286" s="0" t="n">
        <f aca="false">MIN(N(Debts!$E$14),AE286)</f>
        <v>0</v>
      </c>
      <c r="AP286" s="0" t="n">
        <f aca="false">V286-AF286</f>
        <v>0</v>
      </c>
      <c r="AQ286" s="0" t="n">
        <f aca="false">W286-AG286</f>
        <v>0</v>
      </c>
      <c r="AR286" s="0" t="n">
        <f aca="false">X286-AH286</f>
        <v>0</v>
      </c>
      <c r="AS286" s="0" t="n">
        <f aca="false">Y286-AI286</f>
        <v>0</v>
      </c>
      <c r="AT286" s="0" t="n">
        <f aca="false">Z286-AJ286</f>
        <v>0</v>
      </c>
      <c r="AU286" s="0" t="n">
        <f aca="false">AA286-AK286</f>
        <v>0</v>
      </c>
      <c r="AV286" s="0" t="n">
        <f aca="false">AB286-AL286</f>
        <v>0</v>
      </c>
      <c r="AW286" s="0" t="n">
        <f aca="false">AC286-AM286</f>
        <v>0</v>
      </c>
      <c r="AX286" s="0" t="n">
        <f aca="false">AD286-AN286</f>
        <v>0</v>
      </c>
      <c r="AY286" s="0" t="n">
        <f aca="false">AE286-AO286</f>
        <v>0</v>
      </c>
      <c r="AZ286" s="0" t="n">
        <f aca="false">MAX(0,MIN(AP286,$BT286-SUMIF($AP$2:$AY$2,"&lt;"&amp;AP$2,$AP286:$AY286)))</f>
        <v>0</v>
      </c>
      <c r="BA286" s="0" t="n">
        <f aca="false">MAX(0,MIN(AQ286,$BT286-SUMIF($AP$2:$AY$2,"&lt;"&amp;AQ$2,$AP286:$AY286)))</f>
        <v>0</v>
      </c>
      <c r="BB286" s="0" t="n">
        <f aca="false">MAX(0,MIN(AR286,$BT286-SUMIF($AP$2:$AY$2,"&lt;"&amp;AR$2,$AP286:$AY286)))</f>
        <v>0</v>
      </c>
      <c r="BC286" s="0" t="n">
        <f aca="false">MAX(0,MIN(AS286,$BT286-SUMIF($AP$2:$AY$2,"&lt;"&amp;AS$2,$AP286:$AY286)))</f>
        <v>0</v>
      </c>
      <c r="BD286" s="0" t="n">
        <f aca="false">MAX(0,MIN(AT286,$BT286-SUMIF($AP$2:$AY$2,"&lt;"&amp;AT$2,$AP286:$AY286)))</f>
        <v>0</v>
      </c>
      <c r="BE286" s="0" t="n">
        <f aca="false">MAX(0,MIN(AU286,$BT286-SUMIF($AP$2:$AY$2,"&lt;"&amp;AU$2,$AP286:$AY286)))</f>
        <v>0</v>
      </c>
      <c r="BF286" s="0" t="n">
        <f aca="false">MAX(0,MIN(AV286,$BT286-SUMIF($AP$2:$AY$2,"&lt;"&amp;AV$2,$AP286:$AY286)))</f>
        <v>0</v>
      </c>
      <c r="BG286" s="0" t="n">
        <f aca="false">MAX(0,MIN(AW286,$BT286-SUMIF($AP$2:$AY$2,"&lt;"&amp;AW$2,$AP286:$AY286)))</f>
        <v>0</v>
      </c>
      <c r="BH286" s="0" t="n">
        <f aca="false">MAX(0,MIN(AX286,$BT286-SUMIF($AP$2:$AY$2,"&lt;"&amp;AX$2,$AP286:$AY286)))</f>
        <v>0</v>
      </c>
      <c r="BI286" s="0" t="n">
        <f aca="false">MAX(0,MIN(AY286,$BT286-SUMIF($AP$2:$AY$2,"&lt;"&amp;AY$2,$AP286:$AY286)))</f>
        <v>0</v>
      </c>
      <c r="BJ286" s="0" t="n">
        <f aca="false">ROUND(V286-AF286-AZ286,2)</f>
        <v>0</v>
      </c>
      <c r="BK286" s="0" t="n">
        <f aca="false">ROUND(W286-AG286-BA286,2)</f>
        <v>0</v>
      </c>
      <c r="BL286" s="0" t="n">
        <f aca="false">ROUND(X286-AH286-BB286,2)</f>
        <v>0</v>
      </c>
      <c r="BM286" s="0" t="n">
        <f aca="false">ROUND(Y286-AI286-BC286,2)</f>
        <v>0</v>
      </c>
      <c r="BN286" s="0" t="n">
        <f aca="false">ROUND(Z286-AJ286-BD286,2)</f>
        <v>0</v>
      </c>
      <c r="BO286" s="0" t="n">
        <f aca="false">ROUND(AA286-AK286-BE286,2)</f>
        <v>0</v>
      </c>
      <c r="BP286" s="0" t="n">
        <f aca="false">ROUND(AB286-AL286-BF286,2)</f>
        <v>0</v>
      </c>
      <c r="BQ286" s="0" t="n">
        <f aca="false">ROUND(AC286-AM286-BG286,2)</f>
        <v>0</v>
      </c>
      <c r="BR286" s="0" t="n">
        <f aca="false">ROUND(AD286-AN286-BH286,2)</f>
        <v>0</v>
      </c>
      <c r="BS286" s="0" t="n">
        <f aca="false">ROUND(AE286-AO286-BI286,2)</f>
        <v>0</v>
      </c>
      <c r="BT286" s="0" t="n">
        <f aca="false">MAX(0,Plan!$C$4-SUM(AF286:AO286))</f>
        <v>650</v>
      </c>
      <c r="BU286" s="0" t="n">
        <f aca="false">ROUND(SUM(BJ286:BS286),2)</f>
        <v>0</v>
      </c>
      <c r="BV286" s="0" t="n">
        <f aca="false">SUM(AF286:AO286)+SUM(AZ286:BI286)</f>
        <v>0</v>
      </c>
      <c r="BW286" s="0" t="n">
        <f aca="false">SUM(L286:U286)</f>
        <v>0</v>
      </c>
    </row>
    <row r="287" customFormat="false" ht="15" hidden="false" customHeight="false" outlineLevel="0" collapsed="false">
      <c r="A287" s="0" t="n">
        <v>282</v>
      </c>
      <c r="B287" s="0" t="n">
        <f aca="false">BJ286</f>
        <v>0</v>
      </c>
      <c r="C287" s="0" t="n">
        <f aca="false">BK286</f>
        <v>0</v>
      </c>
      <c r="D287" s="0" t="n">
        <f aca="false">BL286</f>
        <v>0</v>
      </c>
      <c r="E287" s="0" t="n">
        <f aca="false">BM286</f>
        <v>0</v>
      </c>
      <c r="F287" s="0" t="n">
        <f aca="false">BN286</f>
        <v>0</v>
      </c>
      <c r="G287" s="0" t="n">
        <f aca="false">BO286</f>
        <v>0</v>
      </c>
      <c r="H287" s="0" t="n">
        <f aca="false">BP286</f>
        <v>0</v>
      </c>
      <c r="I287" s="0" t="n">
        <f aca="false">BQ286</f>
        <v>0</v>
      </c>
      <c r="J287" s="0" t="n">
        <f aca="false">BR286</f>
        <v>0</v>
      </c>
      <c r="K287" s="0" t="n">
        <f aca="false">BS286</f>
        <v>0</v>
      </c>
      <c r="L287" s="0" t="n">
        <f aca="false">ROUND(B287*N(Debts!$D$5)/12,2)</f>
        <v>0</v>
      </c>
      <c r="M287" s="0" t="n">
        <f aca="false">ROUND(C287*N(Debts!$D$6)/12,2)</f>
        <v>0</v>
      </c>
      <c r="N287" s="0" t="n">
        <f aca="false">ROUND(D287*N(Debts!$D$7)/12,2)</f>
        <v>0</v>
      </c>
      <c r="O287" s="0" t="n">
        <f aca="false">ROUND(E287*N(Debts!$D$8)/12,2)</f>
        <v>0</v>
      </c>
      <c r="P287" s="0" t="n">
        <f aca="false">ROUND(F287*N(Debts!$D$9)/12,2)</f>
        <v>0</v>
      </c>
      <c r="Q287" s="0" t="n">
        <f aca="false">ROUND(G287*N(Debts!$D$10)/12,2)</f>
        <v>0</v>
      </c>
      <c r="R287" s="0" t="n">
        <f aca="false">ROUND(H287*N(Debts!$D$11)/12,2)</f>
        <v>0</v>
      </c>
      <c r="S287" s="0" t="n">
        <f aca="false">ROUND(I287*N(Debts!$D$12)/12,2)</f>
        <v>0</v>
      </c>
      <c r="T287" s="0" t="n">
        <f aca="false">ROUND(J287*N(Debts!$D$13)/12,2)</f>
        <v>0</v>
      </c>
      <c r="U287" s="0" t="n">
        <f aca="false">ROUND(K287*N(Debts!$D$14)/12,2)</f>
        <v>0</v>
      </c>
      <c r="V287" s="0" t="n">
        <f aca="false">B287+L287</f>
        <v>0</v>
      </c>
      <c r="W287" s="0" t="n">
        <f aca="false">C287+M287</f>
        <v>0</v>
      </c>
      <c r="X287" s="0" t="n">
        <f aca="false">D287+N287</f>
        <v>0</v>
      </c>
      <c r="Y287" s="0" t="n">
        <f aca="false">E287+O287</f>
        <v>0</v>
      </c>
      <c r="Z287" s="0" t="n">
        <f aca="false">F287+P287</f>
        <v>0</v>
      </c>
      <c r="AA287" s="0" t="n">
        <f aca="false">G287+Q287</f>
        <v>0</v>
      </c>
      <c r="AB287" s="0" t="n">
        <f aca="false">H287+R287</f>
        <v>0</v>
      </c>
      <c r="AC287" s="0" t="n">
        <f aca="false">I287+S287</f>
        <v>0</v>
      </c>
      <c r="AD287" s="0" t="n">
        <f aca="false">J287+T287</f>
        <v>0</v>
      </c>
      <c r="AE287" s="0" t="n">
        <f aca="false">K287+U287</f>
        <v>0</v>
      </c>
      <c r="AF287" s="0" t="n">
        <f aca="false">MIN(N(Debts!$E$5),V287)</f>
        <v>0</v>
      </c>
      <c r="AG287" s="0" t="n">
        <f aca="false">MIN(N(Debts!$E$6),W287)</f>
        <v>0</v>
      </c>
      <c r="AH287" s="0" t="n">
        <f aca="false">MIN(N(Debts!$E$7),X287)</f>
        <v>0</v>
      </c>
      <c r="AI287" s="0" t="n">
        <f aca="false">MIN(N(Debts!$E$8),Y287)</f>
        <v>0</v>
      </c>
      <c r="AJ287" s="0" t="n">
        <f aca="false">MIN(N(Debts!$E$9),Z287)</f>
        <v>0</v>
      </c>
      <c r="AK287" s="0" t="n">
        <f aca="false">MIN(N(Debts!$E$10),AA287)</f>
        <v>0</v>
      </c>
      <c r="AL287" s="0" t="n">
        <f aca="false">MIN(N(Debts!$E$11),AB287)</f>
        <v>0</v>
      </c>
      <c r="AM287" s="0" t="n">
        <f aca="false">MIN(N(Debts!$E$12),AC287)</f>
        <v>0</v>
      </c>
      <c r="AN287" s="0" t="n">
        <f aca="false">MIN(N(Debts!$E$13),AD287)</f>
        <v>0</v>
      </c>
      <c r="AO287" s="0" t="n">
        <f aca="false">MIN(N(Debts!$E$14),AE287)</f>
        <v>0</v>
      </c>
      <c r="AP287" s="0" t="n">
        <f aca="false">V287-AF287</f>
        <v>0</v>
      </c>
      <c r="AQ287" s="0" t="n">
        <f aca="false">W287-AG287</f>
        <v>0</v>
      </c>
      <c r="AR287" s="0" t="n">
        <f aca="false">X287-AH287</f>
        <v>0</v>
      </c>
      <c r="AS287" s="0" t="n">
        <f aca="false">Y287-AI287</f>
        <v>0</v>
      </c>
      <c r="AT287" s="0" t="n">
        <f aca="false">Z287-AJ287</f>
        <v>0</v>
      </c>
      <c r="AU287" s="0" t="n">
        <f aca="false">AA287-AK287</f>
        <v>0</v>
      </c>
      <c r="AV287" s="0" t="n">
        <f aca="false">AB287-AL287</f>
        <v>0</v>
      </c>
      <c r="AW287" s="0" t="n">
        <f aca="false">AC287-AM287</f>
        <v>0</v>
      </c>
      <c r="AX287" s="0" t="n">
        <f aca="false">AD287-AN287</f>
        <v>0</v>
      </c>
      <c r="AY287" s="0" t="n">
        <f aca="false">AE287-AO287</f>
        <v>0</v>
      </c>
      <c r="AZ287" s="0" t="n">
        <f aca="false">MAX(0,MIN(AP287,$BT287-SUMIF($AP$2:$AY$2,"&lt;"&amp;AP$2,$AP287:$AY287)))</f>
        <v>0</v>
      </c>
      <c r="BA287" s="0" t="n">
        <f aca="false">MAX(0,MIN(AQ287,$BT287-SUMIF($AP$2:$AY$2,"&lt;"&amp;AQ$2,$AP287:$AY287)))</f>
        <v>0</v>
      </c>
      <c r="BB287" s="0" t="n">
        <f aca="false">MAX(0,MIN(AR287,$BT287-SUMIF($AP$2:$AY$2,"&lt;"&amp;AR$2,$AP287:$AY287)))</f>
        <v>0</v>
      </c>
      <c r="BC287" s="0" t="n">
        <f aca="false">MAX(0,MIN(AS287,$BT287-SUMIF($AP$2:$AY$2,"&lt;"&amp;AS$2,$AP287:$AY287)))</f>
        <v>0</v>
      </c>
      <c r="BD287" s="0" t="n">
        <f aca="false">MAX(0,MIN(AT287,$BT287-SUMIF($AP$2:$AY$2,"&lt;"&amp;AT$2,$AP287:$AY287)))</f>
        <v>0</v>
      </c>
      <c r="BE287" s="0" t="n">
        <f aca="false">MAX(0,MIN(AU287,$BT287-SUMIF($AP$2:$AY$2,"&lt;"&amp;AU$2,$AP287:$AY287)))</f>
        <v>0</v>
      </c>
      <c r="BF287" s="0" t="n">
        <f aca="false">MAX(0,MIN(AV287,$BT287-SUMIF($AP$2:$AY$2,"&lt;"&amp;AV$2,$AP287:$AY287)))</f>
        <v>0</v>
      </c>
      <c r="BG287" s="0" t="n">
        <f aca="false">MAX(0,MIN(AW287,$BT287-SUMIF($AP$2:$AY$2,"&lt;"&amp;AW$2,$AP287:$AY287)))</f>
        <v>0</v>
      </c>
      <c r="BH287" s="0" t="n">
        <f aca="false">MAX(0,MIN(AX287,$BT287-SUMIF($AP$2:$AY$2,"&lt;"&amp;AX$2,$AP287:$AY287)))</f>
        <v>0</v>
      </c>
      <c r="BI287" s="0" t="n">
        <f aca="false">MAX(0,MIN(AY287,$BT287-SUMIF($AP$2:$AY$2,"&lt;"&amp;AY$2,$AP287:$AY287)))</f>
        <v>0</v>
      </c>
      <c r="BJ287" s="0" t="n">
        <f aca="false">ROUND(V287-AF287-AZ287,2)</f>
        <v>0</v>
      </c>
      <c r="BK287" s="0" t="n">
        <f aca="false">ROUND(W287-AG287-BA287,2)</f>
        <v>0</v>
      </c>
      <c r="BL287" s="0" t="n">
        <f aca="false">ROUND(X287-AH287-BB287,2)</f>
        <v>0</v>
      </c>
      <c r="BM287" s="0" t="n">
        <f aca="false">ROUND(Y287-AI287-BC287,2)</f>
        <v>0</v>
      </c>
      <c r="BN287" s="0" t="n">
        <f aca="false">ROUND(Z287-AJ287-BD287,2)</f>
        <v>0</v>
      </c>
      <c r="BO287" s="0" t="n">
        <f aca="false">ROUND(AA287-AK287-BE287,2)</f>
        <v>0</v>
      </c>
      <c r="BP287" s="0" t="n">
        <f aca="false">ROUND(AB287-AL287-BF287,2)</f>
        <v>0</v>
      </c>
      <c r="BQ287" s="0" t="n">
        <f aca="false">ROUND(AC287-AM287-BG287,2)</f>
        <v>0</v>
      </c>
      <c r="BR287" s="0" t="n">
        <f aca="false">ROUND(AD287-AN287-BH287,2)</f>
        <v>0</v>
      </c>
      <c r="BS287" s="0" t="n">
        <f aca="false">ROUND(AE287-AO287-BI287,2)</f>
        <v>0</v>
      </c>
      <c r="BT287" s="0" t="n">
        <f aca="false">MAX(0,Plan!$C$4-SUM(AF287:AO287))</f>
        <v>650</v>
      </c>
      <c r="BU287" s="0" t="n">
        <f aca="false">ROUND(SUM(BJ287:BS287),2)</f>
        <v>0</v>
      </c>
      <c r="BV287" s="0" t="n">
        <f aca="false">SUM(AF287:AO287)+SUM(AZ287:BI287)</f>
        <v>0</v>
      </c>
      <c r="BW287" s="0" t="n">
        <f aca="false">SUM(L287:U287)</f>
        <v>0</v>
      </c>
    </row>
    <row r="288" customFormat="false" ht="15" hidden="false" customHeight="false" outlineLevel="0" collapsed="false">
      <c r="A288" s="0" t="n">
        <v>283</v>
      </c>
      <c r="B288" s="0" t="n">
        <f aca="false">BJ287</f>
        <v>0</v>
      </c>
      <c r="C288" s="0" t="n">
        <f aca="false">BK287</f>
        <v>0</v>
      </c>
      <c r="D288" s="0" t="n">
        <f aca="false">BL287</f>
        <v>0</v>
      </c>
      <c r="E288" s="0" t="n">
        <f aca="false">BM287</f>
        <v>0</v>
      </c>
      <c r="F288" s="0" t="n">
        <f aca="false">BN287</f>
        <v>0</v>
      </c>
      <c r="G288" s="0" t="n">
        <f aca="false">BO287</f>
        <v>0</v>
      </c>
      <c r="H288" s="0" t="n">
        <f aca="false">BP287</f>
        <v>0</v>
      </c>
      <c r="I288" s="0" t="n">
        <f aca="false">BQ287</f>
        <v>0</v>
      </c>
      <c r="J288" s="0" t="n">
        <f aca="false">BR287</f>
        <v>0</v>
      </c>
      <c r="K288" s="0" t="n">
        <f aca="false">BS287</f>
        <v>0</v>
      </c>
      <c r="L288" s="0" t="n">
        <f aca="false">ROUND(B288*N(Debts!$D$5)/12,2)</f>
        <v>0</v>
      </c>
      <c r="M288" s="0" t="n">
        <f aca="false">ROUND(C288*N(Debts!$D$6)/12,2)</f>
        <v>0</v>
      </c>
      <c r="N288" s="0" t="n">
        <f aca="false">ROUND(D288*N(Debts!$D$7)/12,2)</f>
        <v>0</v>
      </c>
      <c r="O288" s="0" t="n">
        <f aca="false">ROUND(E288*N(Debts!$D$8)/12,2)</f>
        <v>0</v>
      </c>
      <c r="P288" s="0" t="n">
        <f aca="false">ROUND(F288*N(Debts!$D$9)/12,2)</f>
        <v>0</v>
      </c>
      <c r="Q288" s="0" t="n">
        <f aca="false">ROUND(G288*N(Debts!$D$10)/12,2)</f>
        <v>0</v>
      </c>
      <c r="R288" s="0" t="n">
        <f aca="false">ROUND(H288*N(Debts!$D$11)/12,2)</f>
        <v>0</v>
      </c>
      <c r="S288" s="0" t="n">
        <f aca="false">ROUND(I288*N(Debts!$D$12)/12,2)</f>
        <v>0</v>
      </c>
      <c r="T288" s="0" t="n">
        <f aca="false">ROUND(J288*N(Debts!$D$13)/12,2)</f>
        <v>0</v>
      </c>
      <c r="U288" s="0" t="n">
        <f aca="false">ROUND(K288*N(Debts!$D$14)/12,2)</f>
        <v>0</v>
      </c>
      <c r="V288" s="0" t="n">
        <f aca="false">B288+L288</f>
        <v>0</v>
      </c>
      <c r="W288" s="0" t="n">
        <f aca="false">C288+M288</f>
        <v>0</v>
      </c>
      <c r="X288" s="0" t="n">
        <f aca="false">D288+N288</f>
        <v>0</v>
      </c>
      <c r="Y288" s="0" t="n">
        <f aca="false">E288+O288</f>
        <v>0</v>
      </c>
      <c r="Z288" s="0" t="n">
        <f aca="false">F288+P288</f>
        <v>0</v>
      </c>
      <c r="AA288" s="0" t="n">
        <f aca="false">G288+Q288</f>
        <v>0</v>
      </c>
      <c r="AB288" s="0" t="n">
        <f aca="false">H288+R288</f>
        <v>0</v>
      </c>
      <c r="AC288" s="0" t="n">
        <f aca="false">I288+S288</f>
        <v>0</v>
      </c>
      <c r="AD288" s="0" t="n">
        <f aca="false">J288+T288</f>
        <v>0</v>
      </c>
      <c r="AE288" s="0" t="n">
        <f aca="false">K288+U288</f>
        <v>0</v>
      </c>
      <c r="AF288" s="0" t="n">
        <f aca="false">MIN(N(Debts!$E$5),V288)</f>
        <v>0</v>
      </c>
      <c r="AG288" s="0" t="n">
        <f aca="false">MIN(N(Debts!$E$6),W288)</f>
        <v>0</v>
      </c>
      <c r="AH288" s="0" t="n">
        <f aca="false">MIN(N(Debts!$E$7),X288)</f>
        <v>0</v>
      </c>
      <c r="AI288" s="0" t="n">
        <f aca="false">MIN(N(Debts!$E$8),Y288)</f>
        <v>0</v>
      </c>
      <c r="AJ288" s="0" t="n">
        <f aca="false">MIN(N(Debts!$E$9),Z288)</f>
        <v>0</v>
      </c>
      <c r="AK288" s="0" t="n">
        <f aca="false">MIN(N(Debts!$E$10),AA288)</f>
        <v>0</v>
      </c>
      <c r="AL288" s="0" t="n">
        <f aca="false">MIN(N(Debts!$E$11),AB288)</f>
        <v>0</v>
      </c>
      <c r="AM288" s="0" t="n">
        <f aca="false">MIN(N(Debts!$E$12),AC288)</f>
        <v>0</v>
      </c>
      <c r="AN288" s="0" t="n">
        <f aca="false">MIN(N(Debts!$E$13),AD288)</f>
        <v>0</v>
      </c>
      <c r="AO288" s="0" t="n">
        <f aca="false">MIN(N(Debts!$E$14),AE288)</f>
        <v>0</v>
      </c>
      <c r="AP288" s="0" t="n">
        <f aca="false">V288-AF288</f>
        <v>0</v>
      </c>
      <c r="AQ288" s="0" t="n">
        <f aca="false">W288-AG288</f>
        <v>0</v>
      </c>
      <c r="AR288" s="0" t="n">
        <f aca="false">X288-AH288</f>
        <v>0</v>
      </c>
      <c r="AS288" s="0" t="n">
        <f aca="false">Y288-AI288</f>
        <v>0</v>
      </c>
      <c r="AT288" s="0" t="n">
        <f aca="false">Z288-AJ288</f>
        <v>0</v>
      </c>
      <c r="AU288" s="0" t="n">
        <f aca="false">AA288-AK288</f>
        <v>0</v>
      </c>
      <c r="AV288" s="0" t="n">
        <f aca="false">AB288-AL288</f>
        <v>0</v>
      </c>
      <c r="AW288" s="0" t="n">
        <f aca="false">AC288-AM288</f>
        <v>0</v>
      </c>
      <c r="AX288" s="0" t="n">
        <f aca="false">AD288-AN288</f>
        <v>0</v>
      </c>
      <c r="AY288" s="0" t="n">
        <f aca="false">AE288-AO288</f>
        <v>0</v>
      </c>
      <c r="AZ288" s="0" t="n">
        <f aca="false">MAX(0,MIN(AP288,$BT288-SUMIF($AP$2:$AY$2,"&lt;"&amp;AP$2,$AP288:$AY288)))</f>
        <v>0</v>
      </c>
      <c r="BA288" s="0" t="n">
        <f aca="false">MAX(0,MIN(AQ288,$BT288-SUMIF($AP$2:$AY$2,"&lt;"&amp;AQ$2,$AP288:$AY288)))</f>
        <v>0</v>
      </c>
      <c r="BB288" s="0" t="n">
        <f aca="false">MAX(0,MIN(AR288,$BT288-SUMIF($AP$2:$AY$2,"&lt;"&amp;AR$2,$AP288:$AY288)))</f>
        <v>0</v>
      </c>
      <c r="BC288" s="0" t="n">
        <f aca="false">MAX(0,MIN(AS288,$BT288-SUMIF($AP$2:$AY$2,"&lt;"&amp;AS$2,$AP288:$AY288)))</f>
        <v>0</v>
      </c>
      <c r="BD288" s="0" t="n">
        <f aca="false">MAX(0,MIN(AT288,$BT288-SUMIF($AP$2:$AY$2,"&lt;"&amp;AT$2,$AP288:$AY288)))</f>
        <v>0</v>
      </c>
      <c r="BE288" s="0" t="n">
        <f aca="false">MAX(0,MIN(AU288,$BT288-SUMIF($AP$2:$AY$2,"&lt;"&amp;AU$2,$AP288:$AY288)))</f>
        <v>0</v>
      </c>
      <c r="BF288" s="0" t="n">
        <f aca="false">MAX(0,MIN(AV288,$BT288-SUMIF($AP$2:$AY$2,"&lt;"&amp;AV$2,$AP288:$AY288)))</f>
        <v>0</v>
      </c>
      <c r="BG288" s="0" t="n">
        <f aca="false">MAX(0,MIN(AW288,$BT288-SUMIF($AP$2:$AY$2,"&lt;"&amp;AW$2,$AP288:$AY288)))</f>
        <v>0</v>
      </c>
      <c r="BH288" s="0" t="n">
        <f aca="false">MAX(0,MIN(AX288,$BT288-SUMIF($AP$2:$AY$2,"&lt;"&amp;AX$2,$AP288:$AY288)))</f>
        <v>0</v>
      </c>
      <c r="BI288" s="0" t="n">
        <f aca="false">MAX(0,MIN(AY288,$BT288-SUMIF($AP$2:$AY$2,"&lt;"&amp;AY$2,$AP288:$AY288)))</f>
        <v>0</v>
      </c>
      <c r="BJ288" s="0" t="n">
        <f aca="false">ROUND(V288-AF288-AZ288,2)</f>
        <v>0</v>
      </c>
      <c r="BK288" s="0" t="n">
        <f aca="false">ROUND(W288-AG288-BA288,2)</f>
        <v>0</v>
      </c>
      <c r="BL288" s="0" t="n">
        <f aca="false">ROUND(X288-AH288-BB288,2)</f>
        <v>0</v>
      </c>
      <c r="BM288" s="0" t="n">
        <f aca="false">ROUND(Y288-AI288-BC288,2)</f>
        <v>0</v>
      </c>
      <c r="BN288" s="0" t="n">
        <f aca="false">ROUND(Z288-AJ288-BD288,2)</f>
        <v>0</v>
      </c>
      <c r="BO288" s="0" t="n">
        <f aca="false">ROUND(AA288-AK288-BE288,2)</f>
        <v>0</v>
      </c>
      <c r="BP288" s="0" t="n">
        <f aca="false">ROUND(AB288-AL288-BF288,2)</f>
        <v>0</v>
      </c>
      <c r="BQ288" s="0" t="n">
        <f aca="false">ROUND(AC288-AM288-BG288,2)</f>
        <v>0</v>
      </c>
      <c r="BR288" s="0" t="n">
        <f aca="false">ROUND(AD288-AN288-BH288,2)</f>
        <v>0</v>
      </c>
      <c r="BS288" s="0" t="n">
        <f aca="false">ROUND(AE288-AO288-BI288,2)</f>
        <v>0</v>
      </c>
      <c r="BT288" s="0" t="n">
        <f aca="false">MAX(0,Plan!$C$4-SUM(AF288:AO288))</f>
        <v>650</v>
      </c>
      <c r="BU288" s="0" t="n">
        <f aca="false">ROUND(SUM(BJ288:BS288),2)</f>
        <v>0</v>
      </c>
      <c r="BV288" s="0" t="n">
        <f aca="false">SUM(AF288:AO288)+SUM(AZ288:BI288)</f>
        <v>0</v>
      </c>
      <c r="BW288" s="0" t="n">
        <f aca="false">SUM(L288:U288)</f>
        <v>0</v>
      </c>
    </row>
    <row r="289" customFormat="false" ht="15" hidden="false" customHeight="false" outlineLevel="0" collapsed="false">
      <c r="A289" s="0" t="n">
        <v>284</v>
      </c>
      <c r="B289" s="0" t="n">
        <f aca="false">BJ288</f>
        <v>0</v>
      </c>
      <c r="C289" s="0" t="n">
        <f aca="false">BK288</f>
        <v>0</v>
      </c>
      <c r="D289" s="0" t="n">
        <f aca="false">BL288</f>
        <v>0</v>
      </c>
      <c r="E289" s="0" t="n">
        <f aca="false">BM288</f>
        <v>0</v>
      </c>
      <c r="F289" s="0" t="n">
        <f aca="false">BN288</f>
        <v>0</v>
      </c>
      <c r="G289" s="0" t="n">
        <f aca="false">BO288</f>
        <v>0</v>
      </c>
      <c r="H289" s="0" t="n">
        <f aca="false">BP288</f>
        <v>0</v>
      </c>
      <c r="I289" s="0" t="n">
        <f aca="false">BQ288</f>
        <v>0</v>
      </c>
      <c r="J289" s="0" t="n">
        <f aca="false">BR288</f>
        <v>0</v>
      </c>
      <c r="K289" s="0" t="n">
        <f aca="false">BS288</f>
        <v>0</v>
      </c>
      <c r="L289" s="0" t="n">
        <f aca="false">ROUND(B289*N(Debts!$D$5)/12,2)</f>
        <v>0</v>
      </c>
      <c r="M289" s="0" t="n">
        <f aca="false">ROUND(C289*N(Debts!$D$6)/12,2)</f>
        <v>0</v>
      </c>
      <c r="N289" s="0" t="n">
        <f aca="false">ROUND(D289*N(Debts!$D$7)/12,2)</f>
        <v>0</v>
      </c>
      <c r="O289" s="0" t="n">
        <f aca="false">ROUND(E289*N(Debts!$D$8)/12,2)</f>
        <v>0</v>
      </c>
      <c r="P289" s="0" t="n">
        <f aca="false">ROUND(F289*N(Debts!$D$9)/12,2)</f>
        <v>0</v>
      </c>
      <c r="Q289" s="0" t="n">
        <f aca="false">ROUND(G289*N(Debts!$D$10)/12,2)</f>
        <v>0</v>
      </c>
      <c r="R289" s="0" t="n">
        <f aca="false">ROUND(H289*N(Debts!$D$11)/12,2)</f>
        <v>0</v>
      </c>
      <c r="S289" s="0" t="n">
        <f aca="false">ROUND(I289*N(Debts!$D$12)/12,2)</f>
        <v>0</v>
      </c>
      <c r="T289" s="0" t="n">
        <f aca="false">ROUND(J289*N(Debts!$D$13)/12,2)</f>
        <v>0</v>
      </c>
      <c r="U289" s="0" t="n">
        <f aca="false">ROUND(K289*N(Debts!$D$14)/12,2)</f>
        <v>0</v>
      </c>
      <c r="V289" s="0" t="n">
        <f aca="false">B289+L289</f>
        <v>0</v>
      </c>
      <c r="W289" s="0" t="n">
        <f aca="false">C289+M289</f>
        <v>0</v>
      </c>
      <c r="X289" s="0" t="n">
        <f aca="false">D289+N289</f>
        <v>0</v>
      </c>
      <c r="Y289" s="0" t="n">
        <f aca="false">E289+O289</f>
        <v>0</v>
      </c>
      <c r="Z289" s="0" t="n">
        <f aca="false">F289+P289</f>
        <v>0</v>
      </c>
      <c r="AA289" s="0" t="n">
        <f aca="false">G289+Q289</f>
        <v>0</v>
      </c>
      <c r="AB289" s="0" t="n">
        <f aca="false">H289+R289</f>
        <v>0</v>
      </c>
      <c r="AC289" s="0" t="n">
        <f aca="false">I289+S289</f>
        <v>0</v>
      </c>
      <c r="AD289" s="0" t="n">
        <f aca="false">J289+T289</f>
        <v>0</v>
      </c>
      <c r="AE289" s="0" t="n">
        <f aca="false">K289+U289</f>
        <v>0</v>
      </c>
      <c r="AF289" s="0" t="n">
        <f aca="false">MIN(N(Debts!$E$5),V289)</f>
        <v>0</v>
      </c>
      <c r="AG289" s="0" t="n">
        <f aca="false">MIN(N(Debts!$E$6),W289)</f>
        <v>0</v>
      </c>
      <c r="AH289" s="0" t="n">
        <f aca="false">MIN(N(Debts!$E$7),X289)</f>
        <v>0</v>
      </c>
      <c r="AI289" s="0" t="n">
        <f aca="false">MIN(N(Debts!$E$8),Y289)</f>
        <v>0</v>
      </c>
      <c r="AJ289" s="0" t="n">
        <f aca="false">MIN(N(Debts!$E$9),Z289)</f>
        <v>0</v>
      </c>
      <c r="AK289" s="0" t="n">
        <f aca="false">MIN(N(Debts!$E$10),AA289)</f>
        <v>0</v>
      </c>
      <c r="AL289" s="0" t="n">
        <f aca="false">MIN(N(Debts!$E$11),AB289)</f>
        <v>0</v>
      </c>
      <c r="AM289" s="0" t="n">
        <f aca="false">MIN(N(Debts!$E$12),AC289)</f>
        <v>0</v>
      </c>
      <c r="AN289" s="0" t="n">
        <f aca="false">MIN(N(Debts!$E$13),AD289)</f>
        <v>0</v>
      </c>
      <c r="AO289" s="0" t="n">
        <f aca="false">MIN(N(Debts!$E$14),AE289)</f>
        <v>0</v>
      </c>
      <c r="AP289" s="0" t="n">
        <f aca="false">V289-AF289</f>
        <v>0</v>
      </c>
      <c r="AQ289" s="0" t="n">
        <f aca="false">W289-AG289</f>
        <v>0</v>
      </c>
      <c r="AR289" s="0" t="n">
        <f aca="false">X289-AH289</f>
        <v>0</v>
      </c>
      <c r="AS289" s="0" t="n">
        <f aca="false">Y289-AI289</f>
        <v>0</v>
      </c>
      <c r="AT289" s="0" t="n">
        <f aca="false">Z289-AJ289</f>
        <v>0</v>
      </c>
      <c r="AU289" s="0" t="n">
        <f aca="false">AA289-AK289</f>
        <v>0</v>
      </c>
      <c r="AV289" s="0" t="n">
        <f aca="false">AB289-AL289</f>
        <v>0</v>
      </c>
      <c r="AW289" s="0" t="n">
        <f aca="false">AC289-AM289</f>
        <v>0</v>
      </c>
      <c r="AX289" s="0" t="n">
        <f aca="false">AD289-AN289</f>
        <v>0</v>
      </c>
      <c r="AY289" s="0" t="n">
        <f aca="false">AE289-AO289</f>
        <v>0</v>
      </c>
      <c r="AZ289" s="0" t="n">
        <f aca="false">MAX(0,MIN(AP289,$BT289-SUMIF($AP$2:$AY$2,"&lt;"&amp;AP$2,$AP289:$AY289)))</f>
        <v>0</v>
      </c>
      <c r="BA289" s="0" t="n">
        <f aca="false">MAX(0,MIN(AQ289,$BT289-SUMIF($AP$2:$AY$2,"&lt;"&amp;AQ$2,$AP289:$AY289)))</f>
        <v>0</v>
      </c>
      <c r="BB289" s="0" t="n">
        <f aca="false">MAX(0,MIN(AR289,$BT289-SUMIF($AP$2:$AY$2,"&lt;"&amp;AR$2,$AP289:$AY289)))</f>
        <v>0</v>
      </c>
      <c r="BC289" s="0" t="n">
        <f aca="false">MAX(0,MIN(AS289,$BT289-SUMIF($AP$2:$AY$2,"&lt;"&amp;AS$2,$AP289:$AY289)))</f>
        <v>0</v>
      </c>
      <c r="BD289" s="0" t="n">
        <f aca="false">MAX(0,MIN(AT289,$BT289-SUMIF($AP$2:$AY$2,"&lt;"&amp;AT$2,$AP289:$AY289)))</f>
        <v>0</v>
      </c>
      <c r="BE289" s="0" t="n">
        <f aca="false">MAX(0,MIN(AU289,$BT289-SUMIF($AP$2:$AY$2,"&lt;"&amp;AU$2,$AP289:$AY289)))</f>
        <v>0</v>
      </c>
      <c r="BF289" s="0" t="n">
        <f aca="false">MAX(0,MIN(AV289,$BT289-SUMIF($AP$2:$AY$2,"&lt;"&amp;AV$2,$AP289:$AY289)))</f>
        <v>0</v>
      </c>
      <c r="BG289" s="0" t="n">
        <f aca="false">MAX(0,MIN(AW289,$BT289-SUMIF($AP$2:$AY$2,"&lt;"&amp;AW$2,$AP289:$AY289)))</f>
        <v>0</v>
      </c>
      <c r="BH289" s="0" t="n">
        <f aca="false">MAX(0,MIN(AX289,$BT289-SUMIF($AP$2:$AY$2,"&lt;"&amp;AX$2,$AP289:$AY289)))</f>
        <v>0</v>
      </c>
      <c r="BI289" s="0" t="n">
        <f aca="false">MAX(0,MIN(AY289,$BT289-SUMIF($AP$2:$AY$2,"&lt;"&amp;AY$2,$AP289:$AY289)))</f>
        <v>0</v>
      </c>
      <c r="BJ289" s="0" t="n">
        <f aca="false">ROUND(V289-AF289-AZ289,2)</f>
        <v>0</v>
      </c>
      <c r="BK289" s="0" t="n">
        <f aca="false">ROUND(W289-AG289-BA289,2)</f>
        <v>0</v>
      </c>
      <c r="BL289" s="0" t="n">
        <f aca="false">ROUND(X289-AH289-BB289,2)</f>
        <v>0</v>
      </c>
      <c r="BM289" s="0" t="n">
        <f aca="false">ROUND(Y289-AI289-BC289,2)</f>
        <v>0</v>
      </c>
      <c r="BN289" s="0" t="n">
        <f aca="false">ROUND(Z289-AJ289-BD289,2)</f>
        <v>0</v>
      </c>
      <c r="BO289" s="0" t="n">
        <f aca="false">ROUND(AA289-AK289-BE289,2)</f>
        <v>0</v>
      </c>
      <c r="BP289" s="0" t="n">
        <f aca="false">ROUND(AB289-AL289-BF289,2)</f>
        <v>0</v>
      </c>
      <c r="BQ289" s="0" t="n">
        <f aca="false">ROUND(AC289-AM289-BG289,2)</f>
        <v>0</v>
      </c>
      <c r="BR289" s="0" t="n">
        <f aca="false">ROUND(AD289-AN289-BH289,2)</f>
        <v>0</v>
      </c>
      <c r="BS289" s="0" t="n">
        <f aca="false">ROUND(AE289-AO289-BI289,2)</f>
        <v>0</v>
      </c>
      <c r="BT289" s="0" t="n">
        <f aca="false">MAX(0,Plan!$C$4-SUM(AF289:AO289))</f>
        <v>650</v>
      </c>
      <c r="BU289" s="0" t="n">
        <f aca="false">ROUND(SUM(BJ289:BS289),2)</f>
        <v>0</v>
      </c>
      <c r="BV289" s="0" t="n">
        <f aca="false">SUM(AF289:AO289)+SUM(AZ289:BI289)</f>
        <v>0</v>
      </c>
      <c r="BW289" s="0" t="n">
        <f aca="false">SUM(L289:U289)</f>
        <v>0</v>
      </c>
    </row>
    <row r="290" customFormat="false" ht="15" hidden="false" customHeight="false" outlineLevel="0" collapsed="false">
      <c r="A290" s="0" t="n">
        <v>285</v>
      </c>
      <c r="B290" s="0" t="n">
        <f aca="false">BJ289</f>
        <v>0</v>
      </c>
      <c r="C290" s="0" t="n">
        <f aca="false">BK289</f>
        <v>0</v>
      </c>
      <c r="D290" s="0" t="n">
        <f aca="false">BL289</f>
        <v>0</v>
      </c>
      <c r="E290" s="0" t="n">
        <f aca="false">BM289</f>
        <v>0</v>
      </c>
      <c r="F290" s="0" t="n">
        <f aca="false">BN289</f>
        <v>0</v>
      </c>
      <c r="G290" s="0" t="n">
        <f aca="false">BO289</f>
        <v>0</v>
      </c>
      <c r="H290" s="0" t="n">
        <f aca="false">BP289</f>
        <v>0</v>
      </c>
      <c r="I290" s="0" t="n">
        <f aca="false">BQ289</f>
        <v>0</v>
      </c>
      <c r="J290" s="0" t="n">
        <f aca="false">BR289</f>
        <v>0</v>
      </c>
      <c r="K290" s="0" t="n">
        <f aca="false">BS289</f>
        <v>0</v>
      </c>
      <c r="L290" s="0" t="n">
        <f aca="false">ROUND(B290*N(Debts!$D$5)/12,2)</f>
        <v>0</v>
      </c>
      <c r="M290" s="0" t="n">
        <f aca="false">ROUND(C290*N(Debts!$D$6)/12,2)</f>
        <v>0</v>
      </c>
      <c r="N290" s="0" t="n">
        <f aca="false">ROUND(D290*N(Debts!$D$7)/12,2)</f>
        <v>0</v>
      </c>
      <c r="O290" s="0" t="n">
        <f aca="false">ROUND(E290*N(Debts!$D$8)/12,2)</f>
        <v>0</v>
      </c>
      <c r="P290" s="0" t="n">
        <f aca="false">ROUND(F290*N(Debts!$D$9)/12,2)</f>
        <v>0</v>
      </c>
      <c r="Q290" s="0" t="n">
        <f aca="false">ROUND(G290*N(Debts!$D$10)/12,2)</f>
        <v>0</v>
      </c>
      <c r="R290" s="0" t="n">
        <f aca="false">ROUND(H290*N(Debts!$D$11)/12,2)</f>
        <v>0</v>
      </c>
      <c r="S290" s="0" t="n">
        <f aca="false">ROUND(I290*N(Debts!$D$12)/12,2)</f>
        <v>0</v>
      </c>
      <c r="T290" s="0" t="n">
        <f aca="false">ROUND(J290*N(Debts!$D$13)/12,2)</f>
        <v>0</v>
      </c>
      <c r="U290" s="0" t="n">
        <f aca="false">ROUND(K290*N(Debts!$D$14)/12,2)</f>
        <v>0</v>
      </c>
      <c r="V290" s="0" t="n">
        <f aca="false">B290+L290</f>
        <v>0</v>
      </c>
      <c r="W290" s="0" t="n">
        <f aca="false">C290+M290</f>
        <v>0</v>
      </c>
      <c r="X290" s="0" t="n">
        <f aca="false">D290+N290</f>
        <v>0</v>
      </c>
      <c r="Y290" s="0" t="n">
        <f aca="false">E290+O290</f>
        <v>0</v>
      </c>
      <c r="Z290" s="0" t="n">
        <f aca="false">F290+P290</f>
        <v>0</v>
      </c>
      <c r="AA290" s="0" t="n">
        <f aca="false">G290+Q290</f>
        <v>0</v>
      </c>
      <c r="AB290" s="0" t="n">
        <f aca="false">H290+R290</f>
        <v>0</v>
      </c>
      <c r="AC290" s="0" t="n">
        <f aca="false">I290+S290</f>
        <v>0</v>
      </c>
      <c r="AD290" s="0" t="n">
        <f aca="false">J290+T290</f>
        <v>0</v>
      </c>
      <c r="AE290" s="0" t="n">
        <f aca="false">K290+U290</f>
        <v>0</v>
      </c>
      <c r="AF290" s="0" t="n">
        <f aca="false">MIN(N(Debts!$E$5),V290)</f>
        <v>0</v>
      </c>
      <c r="AG290" s="0" t="n">
        <f aca="false">MIN(N(Debts!$E$6),W290)</f>
        <v>0</v>
      </c>
      <c r="AH290" s="0" t="n">
        <f aca="false">MIN(N(Debts!$E$7),X290)</f>
        <v>0</v>
      </c>
      <c r="AI290" s="0" t="n">
        <f aca="false">MIN(N(Debts!$E$8),Y290)</f>
        <v>0</v>
      </c>
      <c r="AJ290" s="0" t="n">
        <f aca="false">MIN(N(Debts!$E$9),Z290)</f>
        <v>0</v>
      </c>
      <c r="AK290" s="0" t="n">
        <f aca="false">MIN(N(Debts!$E$10),AA290)</f>
        <v>0</v>
      </c>
      <c r="AL290" s="0" t="n">
        <f aca="false">MIN(N(Debts!$E$11),AB290)</f>
        <v>0</v>
      </c>
      <c r="AM290" s="0" t="n">
        <f aca="false">MIN(N(Debts!$E$12),AC290)</f>
        <v>0</v>
      </c>
      <c r="AN290" s="0" t="n">
        <f aca="false">MIN(N(Debts!$E$13),AD290)</f>
        <v>0</v>
      </c>
      <c r="AO290" s="0" t="n">
        <f aca="false">MIN(N(Debts!$E$14),AE290)</f>
        <v>0</v>
      </c>
      <c r="AP290" s="0" t="n">
        <f aca="false">V290-AF290</f>
        <v>0</v>
      </c>
      <c r="AQ290" s="0" t="n">
        <f aca="false">W290-AG290</f>
        <v>0</v>
      </c>
      <c r="AR290" s="0" t="n">
        <f aca="false">X290-AH290</f>
        <v>0</v>
      </c>
      <c r="AS290" s="0" t="n">
        <f aca="false">Y290-AI290</f>
        <v>0</v>
      </c>
      <c r="AT290" s="0" t="n">
        <f aca="false">Z290-AJ290</f>
        <v>0</v>
      </c>
      <c r="AU290" s="0" t="n">
        <f aca="false">AA290-AK290</f>
        <v>0</v>
      </c>
      <c r="AV290" s="0" t="n">
        <f aca="false">AB290-AL290</f>
        <v>0</v>
      </c>
      <c r="AW290" s="0" t="n">
        <f aca="false">AC290-AM290</f>
        <v>0</v>
      </c>
      <c r="AX290" s="0" t="n">
        <f aca="false">AD290-AN290</f>
        <v>0</v>
      </c>
      <c r="AY290" s="0" t="n">
        <f aca="false">AE290-AO290</f>
        <v>0</v>
      </c>
      <c r="AZ290" s="0" t="n">
        <f aca="false">MAX(0,MIN(AP290,$BT290-SUMIF($AP$2:$AY$2,"&lt;"&amp;AP$2,$AP290:$AY290)))</f>
        <v>0</v>
      </c>
      <c r="BA290" s="0" t="n">
        <f aca="false">MAX(0,MIN(AQ290,$BT290-SUMIF($AP$2:$AY$2,"&lt;"&amp;AQ$2,$AP290:$AY290)))</f>
        <v>0</v>
      </c>
      <c r="BB290" s="0" t="n">
        <f aca="false">MAX(0,MIN(AR290,$BT290-SUMIF($AP$2:$AY$2,"&lt;"&amp;AR$2,$AP290:$AY290)))</f>
        <v>0</v>
      </c>
      <c r="BC290" s="0" t="n">
        <f aca="false">MAX(0,MIN(AS290,$BT290-SUMIF($AP$2:$AY$2,"&lt;"&amp;AS$2,$AP290:$AY290)))</f>
        <v>0</v>
      </c>
      <c r="BD290" s="0" t="n">
        <f aca="false">MAX(0,MIN(AT290,$BT290-SUMIF($AP$2:$AY$2,"&lt;"&amp;AT$2,$AP290:$AY290)))</f>
        <v>0</v>
      </c>
      <c r="BE290" s="0" t="n">
        <f aca="false">MAX(0,MIN(AU290,$BT290-SUMIF($AP$2:$AY$2,"&lt;"&amp;AU$2,$AP290:$AY290)))</f>
        <v>0</v>
      </c>
      <c r="BF290" s="0" t="n">
        <f aca="false">MAX(0,MIN(AV290,$BT290-SUMIF($AP$2:$AY$2,"&lt;"&amp;AV$2,$AP290:$AY290)))</f>
        <v>0</v>
      </c>
      <c r="BG290" s="0" t="n">
        <f aca="false">MAX(0,MIN(AW290,$BT290-SUMIF($AP$2:$AY$2,"&lt;"&amp;AW$2,$AP290:$AY290)))</f>
        <v>0</v>
      </c>
      <c r="BH290" s="0" t="n">
        <f aca="false">MAX(0,MIN(AX290,$BT290-SUMIF($AP$2:$AY$2,"&lt;"&amp;AX$2,$AP290:$AY290)))</f>
        <v>0</v>
      </c>
      <c r="BI290" s="0" t="n">
        <f aca="false">MAX(0,MIN(AY290,$BT290-SUMIF($AP$2:$AY$2,"&lt;"&amp;AY$2,$AP290:$AY290)))</f>
        <v>0</v>
      </c>
      <c r="BJ290" s="0" t="n">
        <f aca="false">ROUND(V290-AF290-AZ290,2)</f>
        <v>0</v>
      </c>
      <c r="BK290" s="0" t="n">
        <f aca="false">ROUND(W290-AG290-BA290,2)</f>
        <v>0</v>
      </c>
      <c r="BL290" s="0" t="n">
        <f aca="false">ROUND(X290-AH290-BB290,2)</f>
        <v>0</v>
      </c>
      <c r="BM290" s="0" t="n">
        <f aca="false">ROUND(Y290-AI290-BC290,2)</f>
        <v>0</v>
      </c>
      <c r="BN290" s="0" t="n">
        <f aca="false">ROUND(Z290-AJ290-BD290,2)</f>
        <v>0</v>
      </c>
      <c r="BO290" s="0" t="n">
        <f aca="false">ROUND(AA290-AK290-BE290,2)</f>
        <v>0</v>
      </c>
      <c r="BP290" s="0" t="n">
        <f aca="false">ROUND(AB290-AL290-BF290,2)</f>
        <v>0</v>
      </c>
      <c r="BQ290" s="0" t="n">
        <f aca="false">ROUND(AC290-AM290-BG290,2)</f>
        <v>0</v>
      </c>
      <c r="BR290" s="0" t="n">
        <f aca="false">ROUND(AD290-AN290-BH290,2)</f>
        <v>0</v>
      </c>
      <c r="BS290" s="0" t="n">
        <f aca="false">ROUND(AE290-AO290-BI290,2)</f>
        <v>0</v>
      </c>
      <c r="BT290" s="0" t="n">
        <f aca="false">MAX(0,Plan!$C$4-SUM(AF290:AO290))</f>
        <v>650</v>
      </c>
      <c r="BU290" s="0" t="n">
        <f aca="false">ROUND(SUM(BJ290:BS290),2)</f>
        <v>0</v>
      </c>
      <c r="BV290" s="0" t="n">
        <f aca="false">SUM(AF290:AO290)+SUM(AZ290:BI290)</f>
        <v>0</v>
      </c>
      <c r="BW290" s="0" t="n">
        <f aca="false">SUM(L290:U290)</f>
        <v>0</v>
      </c>
    </row>
    <row r="291" customFormat="false" ht="15" hidden="false" customHeight="false" outlineLevel="0" collapsed="false">
      <c r="A291" s="0" t="n">
        <v>286</v>
      </c>
      <c r="B291" s="0" t="n">
        <f aca="false">BJ290</f>
        <v>0</v>
      </c>
      <c r="C291" s="0" t="n">
        <f aca="false">BK290</f>
        <v>0</v>
      </c>
      <c r="D291" s="0" t="n">
        <f aca="false">BL290</f>
        <v>0</v>
      </c>
      <c r="E291" s="0" t="n">
        <f aca="false">BM290</f>
        <v>0</v>
      </c>
      <c r="F291" s="0" t="n">
        <f aca="false">BN290</f>
        <v>0</v>
      </c>
      <c r="G291" s="0" t="n">
        <f aca="false">BO290</f>
        <v>0</v>
      </c>
      <c r="H291" s="0" t="n">
        <f aca="false">BP290</f>
        <v>0</v>
      </c>
      <c r="I291" s="0" t="n">
        <f aca="false">BQ290</f>
        <v>0</v>
      </c>
      <c r="J291" s="0" t="n">
        <f aca="false">BR290</f>
        <v>0</v>
      </c>
      <c r="K291" s="0" t="n">
        <f aca="false">BS290</f>
        <v>0</v>
      </c>
      <c r="L291" s="0" t="n">
        <f aca="false">ROUND(B291*N(Debts!$D$5)/12,2)</f>
        <v>0</v>
      </c>
      <c r="M291" s="0" t="n">
        <f aca="false">ROUND(C291*N(Debts!$D$6)/12,2)</f>
        <v>0</v>
      </c>
      <c r="N291" s="0" t="n">
        <f aca="false">ROUND(D291*N(Debts!$D$7)/12,2)</f>
        <v>0</v>
      </c>
      <c r="O291" s="0" t="n">
        <f aca="false">ROUND(E291*N(Debts!$D$8)/12,2)</f>
        <v>0</v>
      </c>
      <c r="P291" s="0" t="n">
        <f aca="false">ROUND(F291*N(Debts!$D$9)/12,2)</f>
        <v>0</v>
      </c>
      <c r="Q291" s="0" t="n">
        <f aca="false">ROUND(G291*N(Debts!$D$10)/12,2)</f>
        <v>0</v>
      </c>
      <c r="R291" s="0" t="n">
        <f aca="false">ROUND(H291*N(Debts!$D$11)/12,2)</f>
        <v>0</v>
      </c>
      <c r="S291" s="0" t="n">
        <f aca="false">ROUND(I291*N(Debts!$D$12)/12,2)</f>
        <v>0</v>
      </c>
      <c r="T291" s="0" t="n">
        <f aca="false">ROUND(J291*N(Debts!$D$13)/12,2)</f>
        <v>0</v>
      </c>
      <c r="U291" s="0" t="n">
        <f aca="false">ROUND(K291*N(Debts!$D$14)/12,2)</f>
        <v>0</v>
      </c>
      <c r="V291" s="0" t="n">
        <f aca="false">B291+L291</f>
        <v>0</v>
      </c>
      <c r="W291" s="0" t="n">
        <f aca="false">C291+M291</f>
        <v>0</v>
      </c>
      <c r="X291" s="0" t="n">
        <f aca="false">D291+N291</f>
        <v>0</v>
      </c>
      <c r="Y291" s="0" t="n">
        <f aca="false">E291+O291</f>
        <v>0</v>
      </c>
      <c r="Z291" s="0" t="n">
        <f aca="false">F291+P291</f>
        <v>0</v>
      </c>
      <c r="AA291" s="0" t="n">
        <f aca="false">G291+Q291</f>
        <v>0</v>
      </c>
      <c r="AB291" s="0" t="n">
        <f aca="false">H291+R291</f>
        <v>0</v>
      </c>
      <c r="AC291" s="0" t="n">
        <f aca="false">I291+S291</f>
        <v>0</v>
      </c>
      <c r="AD291" s="0" t="n">
        <f aca="false">J291+T291</f>
        <v>0</v>
      </c>
      <c r="AE291" s="0" t="n">
        <f aca="false">K291+U291</f>
        <v>0</v>
      </c>
      <c r="AF291" s="0" t="n">
        <f aca="false">MIN(N(Debts!$E$5),V291)</f>
        <v>0</v>
      </c>
      <c r="AG291" s="0" t="n">
        <f aca="false">MIN(N(Debts!$E$6),W291)</f>
        <v>0</v>
      </c>
      <c r="AH291" s="0" t="n">
        <f aca="false">MIN(N(Debts!$E$7),X291)</f>
        <v>0</v>
      </c>
      <c r="AI291" s="0" t="n">
        <f aca="false">MIN(N(Debts!$E$8),Y291)</f>
        <v>0</v>
      </c>
      <c r="AJ291" s="0" t="n">
        <f aca="false">MIN(N(Debts!$E$9),Z291)</f>
        <v>0</v>
      </c>
      <c r="AK291" s="0" t="n">
        <f aca="false">MIN(N(Debts!$E$10),AA291)</f>
        <v>0</v>
      </c>
      <c r="AL291" s="0" t="n">
        <f aca="false">MIN(N(Debts!$E$11),AB291)</f>
        <v>0</v>
      </c>
      <c r="AM291" s="0" t="n">
        <f aca="false">MIN(N(Debts!$E$12),AC291)</f>
        <v>0</v>
      </c>
      <c r="AN291" s="0" t="n">
        <f aca="false">MIN(N(Debts!$E$13),AD291)</f>
        <v>0</v>
      </c>
      <c r="AO291" s="0" t="n">
        <f aca="false">MIN(N(Debts!$E$14),AE291)</f>
        <v>0</v>
      </c>
      <c r="AP291" s="0" t="n">
        <f aca="false">V291-AF291</f>
        <v>0</v>
      </c>
      <c r="AQ291" s="0" t="n">
        <f aca="false">W291-AG291</f>
        <v>0</v>
      </c>
      <c r="AR291" s="0" t="n">
        <f aca="false">X291-AH291</f>
        <v>0</v>
      </c>
      <c r="AS291" s="0" t="n">
        <f aca="false">Y291-AI291</f>
        <v>0</v>
      </c>
      <c r="AT291" s="0" t="n">
        <f aca="false">Z291-AJ291</f>
        <v>0</v>
      </c>
      <c r="AU291" s="0" t="n">
        <f aca="false">AA291-AK291</f>
        <v>0</v>
      </c>
      <c r="AV291" s="0" t="n">
        <f aca="false">AB291-AL291</f>
        <v>0</v>
      </c>
      <c r="AW291" s="0" t="n">
        <f aca="false">AC291-AM291</f>
        <v>0</v>
      </c>
      <c r="AX291" s="0" t="n">
        <f aca="false">AD291-AN291</f>
        <v>0</v>
      </c>
      <c r="AY291" s="0" t="n">
        <f aca="false">AE291-AO291</f>
        <v>0</v>
      </c>
      <c r="AZ291" s="0" t="n">
        <f aca="false">MAX(0,MIN(AP291,$BT291-SUMIF($AP$2:$AY$2,"&lt;"&amp;AP$2,$AP291:$AY291)))</f>
        <v>0</v>
      </c>
      <c r="BA291" s="0" t="n">
        <f aca="false">MAX(0,MIN(AQ291,$BT291-SUMIF($AP$2:$AY$2,"&lt;"&amp;AQ$2,$AP291:$AY291)))</f>
        <v>0</v>
      </c>
      <c r="BB291" s="0" t="n">
        <f aca="false">MAX(0,MIN(AR291,$BT291-SUMIF($AP$2:$AY$2,"&lt;"&amp;AR$2,$AP291:$AY291)))</f>
        <v>0</v>
      </c>
      <c r="BC291" s="0" t="n">
        <f aca="false">MAX(0,MIN(AS291,$BT291-SUMIF($AP$2:$AY$2,"&lt;"&amp;AS$2,$AP291:$AY291)))</f>
        <v>0</v>
      </c>
      <c r="BD291" s="0" t="n">
        <f aca="false">MAX(0,MIN(AT291,$BT291-SUMIF($AP$2:$AY$2,"&lt;"&amp;AT$2,$AP291:$AY291)))</f>
        <v>0</v>
      </c>
      <c r="BE291" s="0" t="n">
        <f aca="false">MAX(0,MIN(AU291,$BT291-SUMIF($AP$2:$AY$2,"&lt;"&amp;AU$2,$AP291:$AY291)))</f>
        <v>0</v>
      </c>
      <c r="BF291" s="0" t="n">
        <f aca="false">MAX(0,MIN(AV291,$BT291-SUMIF($AP$2:$AY$2,"&lt;"&amp;AV$2,$AP291:$AY291)))</f>
        <v>0</v>
      </c>
      <c r="BG291" s="0" t="n">
        <f aca="false">MAX(0,MIN(AW291,$BT291-SUMIF($AP$2:$AY$2,"&lt;"&amp;AW$2,$AP291:$AY291)))</f>
        <v>0</v>
      </c>
      <c r="BH291" s="0" t="n">
        <f aca="false">MAX(0,MIN(AX291,$BT291-SUMIF($AP$2:$AY$2,"&lt;"&amp;AX$2,$AP291:$AY291)))</f>
        <v>0</v>
      </c>
      <c r="BI291" s="0" t="n">
        <f aca="false">MAX(0,MIN(AY291,$BT291-SUMIF($AP$2:$AY$2,"&lt;"&amp;AY$2,$AP291:$AY291)))</f>
        <v>0</v>
      </c>
      <c r="BJ291" s="0" t="n">
        <f aca="false">ROUND(V291-AF291-AZ291,2)</f>
        <v>0</v>
      </c>
      <c r="BK291" s="0" t="n">
        <f aca="false">ROUND(W291-AG291-BA291,2)</f>
        <v>0</v>
      </c>
      <c r="BL291" s="0" t="n">
        <f aca="false">ROUND(X291-AH291-BB291,2)</f>
        <v>0</v>
      </c>
      <c r="BM291" s="0" t="n">
        <f aca="false">ROUND(Y291-AI291-BC291,2)</f>
        <v>0</v>
      </c>
      <c r="BN291" s="0" t="n">
        <f aca="false">ROUND(Z291-AJ291-BD291,2)</f>
        <v>0</v>
      </c>
      <c r="BO291" s="0" t="n">
        <f aca="false">ROUND(AA291-AK291-BE291,2)</f>
        <v>0</v>
      </c>
      <c r="BP291" s="0" t="n">
        <f aca="false">ROUND(AB291-AL291-BF291,2)</f>
        <v>0</v>
      </c>
      <c r="BQ291" s="0" t="n">
        <f aca="false">ROUND(AC291-AM291-BG291,2)</f>
        <v>0</v>
      </c>
      <c r="BR291" s="0" t="n">
        <f aca="false">ROUND(AD291-AN291-BH291,2)</f>
        <v>0</v>
      </c>
      <c r="BS291" s="0" t="n">
        <f aca="false">ROUND(AE291-AO291-BI291,2)</f>
        <v>0</v>
      </c>
      <c r="BT291" s="0" t="n">
        <f aca="false">MAX(0,Plan!$C$4-SUM(AF291:AO291))</f>
        <v>650</v>
      </c>
      <c r="BU291" s="0" t="n">
        <f aca="false">ROUND(SUM(BJ291:BS291),2)</f>
        <v>0</v>
      </c>
      <c r="BV291" s="0" t="n">
        <f aca="false">SUM(AF291:AO291)+SUM(AZ291:BI291)</f>
        <v>0</v>
      </c>
      <c r="BW291" s="0" t="n">
        <f aca="false">SUM(L291:U291)</f>
        <v>0</v>
      </c>
    </row>
    <row r="292" customFormat="false" ht="15" hidden="false" customHeight="false" outlineLevel="0" collapsed="false">
      <c r="A292" s="0" t="n">
        <v>287</v>
      </c>
      <c r="B292" s="0" t="n">
        <f aca="false">BJ291</f>
        <v>0</v>
      </c>
      <c r="C292" s="0" t="n">
        <f aca="false">BK291</f>
        <v>0</v>
      </c>
      <c r="D292" s="0" t="n">
        <f aca="false">BL291</f>
        <v>0</v>
      </c>
      <c r="E292" s="0" t="n">
        <f aca="false">BM291</f>
        <v>0</v>
      </c>
      <c r="F292" s="0" t="n">
        <f aca="false">BN291</f>
        <v>0</v>
      </c>
      <c r="G292" s="0" t="n">
        <f aca="false">BO291</f>
        <v>0</v>
      </c>
      <c r="H292" s="0" t="n">
        <f aca="false">BP291</f>
        <v>0</v>
      </c>
      <c r="I292" s="0" t="n">
        <f aca="false">BQ291</f>
        <v>0</v>
      </c>
      <c r="J292" s="0" t="n">
        <f aca="false">BR291</f>
        <v>0</v>
      </c>
      <c r="K292" s="0" t="n">
        <f aca="false">BS291</f>
        <v>0</v>
      </c>
      <c r="L292" s="0" t="n">
        <f aca="false">ROUND(B292*N(Debts!$D$5)/12,2)</f>
        <v>0</v>
      </c>
      <c r="M292" s="0" t="n">
        <f aca="false">ROUND(C292*N(Debts!$D$6)/12,2)</f>
        <v>0</v>
      </c>
      <c r="N292" s="0" t="n">
        <f aca="false">ROUND(D292*N(Debts!$D$7)/12,2)</f>
        <v>0</v>
      </c>
      <c r="O292" s="0" t="n">
        <f aca="false">ROUND(E292*N(Debts!$D$8)/12,2)</f>
        <v>0</v>
      </c>
      <c r="P292" s="0" t="n">
        <f aca="false">ROUND(F292*N(Debts!$D$9)/12,2)</f>
        <v>0</v>
      </c>
      <c r="Q292" s="0" t="n">
        <f aca="false">ROUND(G292*N(Debts!$D$10)/12,2)</f>
        <v>0</v>
      </c>
      <c r="R292" s="0" t="n">
        <f aca="false">ROUND(H292*N(Debts!$D$11)/12,2)</f>
        <v>0</v>
      </c>
      <c r="S292" s="0" t="n">
        <f aca="false">ROUND(I292*N(Debts!$D$12)/12,2)</f>
        <v>0</v>
      </c>
      <c r="T292" s="0" t="n">
        <f aca="false">ROUND(J292*N(Debts!$D$13)/12,2)</f>
        <v>0</v>
      </c>
      <c r="U292" s="0" t="n">
        <f aca="false">ROUND(K292*N(Debts!$D$14)/12,2)</f>
        <v>0</v>
      </c>
      <c r="V292" s="0" t="n">
        <f aca="false">B292+L292</f>
        <v>0</v>
      </c>
      <c r="W292" s="0" t="n">
        <f aca="false">C292+M292</f>
        <v>0</v>
      </c>
      <c r="X292" s="0" t="n">
        <f aca="false">D292+N292</f>
        <v>0</v>
      </c>
      <c r="Y292" s="0" t="n">
        <f aca="false">E292+O292</f>
        <v>0</v>
      </c>
      <c r="Z292" s="0" t="n">
        <f aca="false">F292+P292</f>
        <v>0</v>
      </c>
      <c r="AA292" s="0" t="n">
        <f aca="false">G292+Q292</f>
        <v>0</v>
      </c>
      <c r="AB292" s="0" t="n">
        <f aca="false">H292+R292</f>
        <v>0</v>
      </c>
      <c r="AC292" s="0" t="n">
        <f aca="false">I292+S292</f>
        <v>0</v>
      </c>
      <c r="AD292" s="0" t="n">
        <f aca="false">J292+T292</f>
        <v>0</v>
      </c>
      <c r="AE292" s="0" t="n">
        <f aca="false">K292+U292</f>
        <v>0</v>
      </c>
      <c r="AF292" s="0" t="n">
        <f aca="false">MIN(N(Debts!$E$5),V292)</f>
        <v>0</v>
      </c>
      <c r="AG292" s="0" t="n">
        <f aca="false">MIN(N(Debts!$E$6),W292)</f>
        <v>0</v>
      </c>
      <c r="AH292" s="0" t="n">
        <f aca="false">MIN(N(Debts!$E$7),X292)</f>
        <v>0</v>
      </c>
      <c r="AI292" s="0" t="n">
        <f aca="false">MIN(N(Debts!$E$8),Y292)</f>
        <v>0</v>
      </c>
      <c r="AJ292" s="0" t="n">
        <f aca="false">MIN(N(Debts!$E$9),Z292)</f>
        <v>0</v>
      </c>
      <c r="AK292" s="0" t="n">
        <f aca="false">MIN(N(Debts!$E$10),AA292)</f>
        <v>0</v>
      </c>
      <c r="AL292" s="0" t="n">
        <f aca="false">MIN(N(Debts!$E$11),AB292)</f>
        <v>0</v>
      </c>
      <c r="AM292" s="0" t="n">
        <f aca="false">MIN(N(Debts!$E$12),AC292)</f>
        <v>0</v>
      </c>
      <c r="AN292" s="0" t="n">
        <f aca="false">MIN(N(Debts!$E$13),AD292)</f>
        <v>0</v>
      </c>
      <c r="AO292" s="0" t="n">
        <f aca="false">MIN(N(Debts!$E$14),AE292)</f>
        <v>0</v>
      </c>
      <c r="AP292" s="0" t="n">
        <f aca="false">V292-AF292</f>
        <v>0</v>
      </c>
      <c r="AQ292" s="0" t="n">
        <f aca="false">W292-AG292</f>
        <v>0</v>
      </c>
      <c r="AR292" s="0" t="n">
        <f aca="false">X292-AH292</f>
        <v>0</v>
      </c>
      <c r="AS292" s="0" t="n">
        <f aca="false">Y292-AI292</f>
        <v>0</v>
      </c>
      <c r="AT292" s="0" t="n">
        <f aca="false">Z292-AJ292</f>
        <v>0</v>
      </c>
      <c r="AU292" s="0" t="n">
        <f aca="false">AA292-AK292</f>
        <v>0</v>
      </c>
      <c r="AV292" s="0" t="n">
        <f aca="false">AB292-AL292</f>
        <v>0</v>
      </c>
      <c r="AW292" s="0" t="n">
        <f aca="false">AC292-AM292</f>
        <v>0</v>
      </c>
      <c r="AX292" s="0" t="n">
        <f aca="false">AD292-AN292</f>
        <v>0</v>
      </c>
      <c r="AY292" s="0" t="n">
        <f aca="false">AE292-AO292</f>
        <v>0</v>
      </c>
      <c r="AZ292" s="0" t="n">
        <f aca="false">MAX(0,MIN(AP292,$BT292-SUMIF($AP$2:$AY$2,"&lt;"&amp;AP$2,$AP292:$AY292)))</f>
        <v>0</v>
      </c>
      <c r="BA292" s="0" t="n">
        <f aca="false">MAX(0,MIN(AQ292,$BT292-SUMIF($AP$2:$AY$2,"&lt;"&amp;AQ$2,$AP292:$AY292)))</f>
        <v>0</v>
      </c>
      <c r="BB292" s="0" t="n">
        <f aca="false">MAX(0,MIN(AR292,$BT292-SUMIF($AP$2:$AY$2,"&lt;"&amp;AR$2,$AP292:$AY292)))</f>
        <v>0</v>
      </c>
      <c r="BC292" s="0" t="n">
        <f aca="false">MAX(0,MIN(AS292,$BT292-SUMIF($AP$2:$AY$2,"&lt;"&amp;AS$2,$AP292:$AY292)))</f>
        <v>0</v>
      </c>
      <c r="BD292" s="0" t="n">
        <f aca="false">MAX(0,MIN(AT292,$BT292-SUMIF($AP$2:$AY$2,"&lt;"&amp;AT$2,$AP292:$AY292)))</f>
        <v>0</v>
      </c>
      <c r="BE292" s="0" t="n">
        <f aca="false">MAX(0,MIN(AU292,$BT292-SUMIF($AP$2:$AY$2,"&lt;"&amp;AU$2,$AP292:$AY292)))</f>
        <v>0</v>
      </c>
      <c r="BF292" s="0" t="n">
        <f aca="false">MAX(0,MIN(AV292,$BT292-SUMIF($AP$2:$AY$2,"&lt;"&amp;AV$2,$AP292:$AY292)))</f>
        <v>0</v>
      </c>
      <c r="BG292" s="0" t="n">
        <f aca="false">MAX(0,MIN(AW292,$BT292-SUMIF($AP$2:$AY$2,"&lt;"&amp;AW$2,$AP292:$AY292)))</f>
        <v>0</v>
      </c>
      <c r="BH292" s="0" t="n">
        <f aca="false">MAX(0,MIN(AX292,$BT292-SUMIF($AP$2:$AY$2,"&lt;"&amp;AX$2,$AP292:$AY292)))</f>
        <v>0</v>
      </c>
      <c r="BI292" s="0" t="n">
        <f aca="false">MAX(0,MIN(AY292,$BT292-SUMIF($AP$2:$AY$2,"&lt;"&amp;AY$2,$AP292:$AY292)))</f>
        <v>0</v>
      </c>
      <c r="BJ292" s="0" t="n">
        <f aca="false">ROUND(V292-AF292-AZ292,2)</f>
        <v>0</v>
      </c>
      <c r="BK292" s="0" t="n">
        <f aca="false">ROUND(W292-AG292-BA292,2)</f>
        <v>0</v>
      </c>
      <c r="BL292" s="0" t="n">
        <f aca="false">ROUND(X292-AH292-BB292,2)</f>
        <v>0</v>
      </c>
      <c r="BM292" s="0" t="n">
        <f aca="false">ROUND(Y292-AI292-BC292,2)</f>
        <v>0</v>
      </c>
      <c r="BN292" s="0" t="n">
        <f aca="false">ROUND(Z292-AJ292-BD292,2)</f>
        <v>0</v>
      </c>
      <c r="BO292" s="0" t="n">
        <f aca="false">ROUND(AA292-AK292-BE292,2)</f>
        <v>0</v>
      </c>
      <c r="BP292" s="0" t="n">
        <f aca="false">ROUND(AB292-AL292-BF292,2)</f>
        <v>0</v>
      </c>
      <c r="BQ292" s="0" t="n">
        <f aca="false">ROUND(AC292-AM292-BG292,2)</f>
        <v>0</v>
      </c>
      <c r="BR292" s="0" t="n">
        <f aca="false">ROUND(AD292-AN292-BH292,2)</f>
        <v>0</v>
      </c>
      <c r="BS292" s="0" t="n">
        <f aca="false">ROUND(AE292-AO292-BI292,2)</f>
        <v>0</v>
      </c>
      <c r="BT292" s="0" t="n">
        <f aca="false">MAX(0,Plan!$C$4-SUM(AF292:AO292))</f>
        <v>650</v>
      </c>
      <c r="BU292" s="0" t="n">
        <f aca="false">ROUND(SUM(BJ292:BS292),2)</f>
        <v>0</v>
      </c>
      <c r="BV292" s="0" t="n">
        <f aca="false">SUM(AF292:AO292)+SUM(AZ292:BI292)</f>
        <v>0</v>
      </c>
      <c r="BW292" s="0" t="n">
        <f aca="false">SUM(L292:U292)</f>
        <v>0</v>
      </c>
    </row>
    <row r="293" customFormat="false" ht="15" hidden="false" customHeight="false" outlineLevel="0" collapsed="false">
      <c r="A293" s="0" t="n">
        <v>288</v>
      </c>
      <c r="B293" s="0" t="n">
        <f aca="false">BJ292</f>
        <v>0</v>
      </c>
      <c r="C293" s="0" t="n">
        <f aca="false">BK292</f>
        <v>0</v>
      </c>
      <c r="D293" s="0" t="n">
        <f aca="false">BL292</f>
        <v>0</v>
      </c>
      <c r="E293" s="0" t="n">
        <f aca="false">BM292</f>
        <v>0</v>
      </c>
      <c r="F293" s="0" t="n">
        <f aca="false">BN292</f>
        <v>0</v>
      </c>
      <c r="G293" s="0" t="n">
        <f aca="false">BO292</f>
        <v>0</v>
      </c>
      <c r="H293" s="0" t="n">
        <f aca="false">BP292</f>
        <v>0</v>
      </c>
      <c r="I293" s="0" t="n">
        <f aca="false">BQ292</f>
        <v>0</v>
      </c>
      <c r="J293" s="0" t="n">
        <f aca="false">BR292</f>
        <v>0</v>
      </c>
      <c r="K293" s="0" t="n">
        <f aca="false">BS292</f>
        <v>0</v>
      </c>
      <c r="L293" s="0" t="n">
        <f aca="false">ROUND(B293*N(Debts!$D$5)/12,2)</f>
        <v>0</v>
      </c>
      <c r="M293" s="0" t="n">
        <f aca="false">ROUND(C293*N(Debts!$D$6)/12,2)</f>
        <v>0</v>
      </c>
      <c r="N293" s="0" t="n">
        <f aca="false">ROUND(D293*N(Debts!$D$7)/12,2)</f>
        <v>0</v>
      </c>
      <c r="O293" s="0" t="n">
        <f aca="false">ROUND(E293*N(Debts!$D$8)/12,2)</f>
        <v>0</v>
      </c>
      <c r="P293" s="0" t="n">
        <f aca="false">ROUND(F293*N(Debts!$D$9)/12,2)</f>
        <v>0</v>
      </c>
      <c r="Q293" s="0" t="n">
        <f aca="false">ROUND(G293*N(Debts!$D$10)/12,2)</f>
        <v>0</v>
      </c>
      <c r="R293" s="0" t="n">
        <f aca="false">ROUND(H293*N(Debts!$D$11)/12,2)</f>
        <v>0</v>
      </c>
      <c r="S293" s="0" t="n">
        <f aca="false">ROUND(I293*N(Debts!$D$12)/12,2)</f>
        <v>0</v>
      </c>
      <c r="T293" s="0" t="n">
        <f aca="false">ROUND(J293*N(Debts!$D$13)/12,2)</f>
        <v>0</v>
      </c>
      <c r="U293" s="0" t="n">
        <f aca="false">ROUND(K293*N(Debts!$D$14)/12,2)</f>
        <v>0</v>
      </c>
      <c r="V293" s="0" t="n">
        <f aca="false">B293+L293</f>
        <v>0</v>
      </c>
      <c r="W293" s="0" t="n">
        <f aca="false">C293+M293</f>
        <v>0</v>
      </c>
      <c r="X293" s="0" t="n">
        <f aca="false">D293+N293</f>
        <v>0</v>
      </c>
      <c r="Y293" s="0" t="n">
        <f aca="false">E293+O293</f>
        <v>0</v>
      </c>
      <c r="Z293" s="0" t="n">
        <f aca="false">F293+P293</f>
        <v>0</v>
      </c>
      <c r="AA293" s="0" t="n">
        <f aca="false">G293+Q293</f>
        <v>0</v>
      </c>
      <c r="AB293" s="0" t="n">
        <f aca="false">H293+R293</f>
        <v>0</v>
      </c>
      <c r="AC293" s="0" t="n">
        <f aca="false">I293+S293</f>
        <v>0</v>
      </c>
      <c r="AD293" s="0" t="n">
        <f aca="false">J293+T293</f>
        <v>0</v>
      </c>
      <c r="AE293" s="0" t="n">
        <f aca="false">K293+U293</f>
        <v>0</v>
      </c>
      <c r="AF293" s="0" t="n">
        <f aca="false">MIN(N(Debts!$E$5),V293)</f>
        <v>0</v>
      </c>
      <c r="AG293" s="0" t="n">
        <f aca="false">MIN(N(Debts!$E$6),W293)</f>
        <v>0</v>
      </c>
      <c r="AH293" s="0" t="n">
        <f aca="false">MIN(N(Debts!$E$7),X293)</f>
        <v>0</v>
      </c>
      <c r="AI293" s="0" t="n">
        <f aca="false">MIN(N(Debts!$E$8),Y293)</f>
        <v>0</v>
      </c>
      <c r="AJ293" s="0" t="n">
        <f aca="false">MIN(N(Debts!$E$9),Z293)</f>
        <v>0</v>
      </c>
      <c r="AK293" s="0" t="n">
        <f aca="false">MIN(N(Debts!$E$10),AA293)</f>
        <v>0</v>
      </c>
      <c r="AL293" s="0" t="n">
        <f aca="false">MIN(N(Debts!$E$11),AB293)</f>
        <v>0</v>
      </c>
      <c r="AM293" s="0" t="n">
        <f aca="false">MIN(N(Debts!$E$12),AC293)</f>
        <v>0</v>
      </c>
      <c r="AN293" s="0" t="n">
        <f aca="false">MIN(N(Debts!$E$13),AD293)</f>
        <v>0</v>
      </c>
      <c r="AO293" s="0" t="n">
        <f aca="false">MIN(N(Debts!$E$14),AE293)</f>
        <v>0</v>
      </c>
      <c r="AP293" s="0" t="n">
        <f aca="false">V293-AF293</f>
        <v>0</v>
      </c>
      <c r="AQ293" s="0" t="n">
        <f aca="false">W293-AG293</f>
        <v>0</v>
      </c>
      <c r="AR293" s="0" t="n">
        <f aca="false">X293-AH293</f>
        <v>0</v>
      </c>
      <c r="AS293" s="0" t="n">
        <f aca="false">Y293-AI293</f>
        <v>0</v>
      </c>
      <c r="AT293" s="0" t="n">
        <f aca="false">Z293-AJ293</f>
        <v>0</v>
      </c>
      <c r="AU293" s="0" t="n">
        <f aca="false">AA293-AK293</f>
        <v>0</v>
      </c>
      <c r="AV293" s="0" t="n">
        <f aca="false">AB293-AL293</f>
        <v>0</v>
      </c>
      <c r="AW293" s="0" t="n">
        <f aca="false">AC293-AM293</f>
        <v>0</v>
      </c>
      <c r="AX293" s="0" t="n">
        <f aca="false">AD293-AN293</f>
        <v>0</v>
      </c>
      <c r="AY293" s="0" t="n">
        <f aca="false">AE293-AO293</f>
        <v>0</v>
      </c>
      <c r="AZ293" s="0" t="n">
        <f aca="false">MAX(0,MIN(AP293,$BT293-SUMIF($AP$2:$AY$2,"&lt;"&amp;AP$2,$AP293:$AY293)))</f>
        <v>0</v>
      </c>
      <c r="BA293" s="0" t="n">
        <f aca="false">MAX(0,MIN(AQ293,$BT293-SUMIF($AP$2:$AY$2,"&lt;"&amp;AQ$2,$AP293:$AY293)))</f>
        <v>0</v>
      </c>
      <c r="BB293" s="0" t="n">
        <f aca="false">MAX(0,MIN(AR293,$BT293-SUMIF($AP$2:$AY$2,"&lt;"&amp;AR$2,$AP293:$AY293)))</f>
        <v>0</v>
      </c>
      <c r="BC293" s="0" t="n">
        <f aca="false">MAX(0,MIN(AS293,$BT293-SUMIF($AP$2:$AY$2,"&lt;"&amp;AS$2,$AP293:$AY293)))</f>
        <v>0</v>
      </c>
      <c r="BD293" s="0" t="n">
        <f aca="false">MAX(0,MIN(AT293,$BT293-SUMIF($AP$2:$AY$2,"&lt;"&amp;AT$2,$AP293:$AY293)))</f>
        <v>0</v>
      </c>
      <c r="BE293" s="0" t="n">
        <f aca="false">MAX(0,MIN(AU293,$BT293-SUMIF($AP$2:$AY$2,"&lt;"&amp;AU$2,$AP293:$AY293)))</f>
        <v>0</v>
      </c>
      <c r="BF293" s="0" t="n">
        <f aca="false">MAX(0,MIN(AV293,$BT293-SUMIF($AP$2:$AY$2,"&lt;"&amp;AV$2,$AP293:$AY293)))</f>
        <v>0</v>
      </c>
      <c r="BG293" s="0" t="n">
        <f aca="false">MAX(0,MIN(AW293,$BT293-SUMIF($AP$2:$AY$2,"&lt;"&amp;AW$2,$AP293:$AY293)))</f>
        <v>0</v>
      </c>
      <c r="BH293" s="0" t="n">
        <f aca="false">MAX(0,MIN(AX293,$BT293-SUMIF($AP$2:$AY$2,"&lt;"&amp;AX$2,$AP293:$AY293)))</f>
        <v>0</v>
      </c>
      <c r="BI293" s="0" t="n">
        <f aca="false">MAX(0,MIN(AY293,$BT293-SUMIF($AP$2:$AY$2,"&lt;"&amp;AY$2,$AP293:$AY293)))</f>
        <v>0</v>
      </c>
      <c r="BJ293" s="0" t="n">
        <f aca="false">ROUND(V293-AF293-AZ293,2)</f>
        <v>0</v>
      </c>
      <c r="BK293" s="0" t="n">
        <f aca="false">ROUND(W293-AG293-BA293,2)</f>
        <v>0</v>
      </c>
      <c r="BL293" s="0" t="n">
        <f aca="false">ROUND(X293-AH293-BB293,2)</f>
        <v>0</v>
      </c>
      <c r="BM293" s="0" t="n">
        <f aca="false">ROUND(Y293-AI293-BC293,2)</f>
        <v>0</v>
      </c>
      <c r="BN293" s="0" t="n">
        <f aca="false">ROUND(Z293-AJ293-BD293,2)</f>
        <v>0</v>
      </c>
      <c r="BO293" s="0" t="n">
        <f aca="false">ROUND(AA293-AK293-BE293,2)</f>
        <v>0</v>
      </c>
      <c r="BP293" s="0" t="n">
        <f aca="false">ROUND(AB293-AL293-BF293,2)</f>
        <v>0</v>
      </c>
      <c r="BQ293" s="0" t="n">
        <f aca="false">ROUND(AC293-AM293-BG293,2)</f>
        <v>0</v>
      </c>
      <c r="BR293" s="0" t="n">
        <f aca="false">ROUND(AD293-AN293-BH293,2)</f>
        <v>0</v>
      </c>
      <c r="BS293" s="0" t="n">
        <f aca="false">ROUND(AE293-AO293-BI293,2)</f>
        <v>0</v>
      </c>
      <c r="BT293" s="0" t="n">
        <f aca="false">MAX(0,Plan!$C$4-SUM(AF293:AO293))</f>
        <v>650</v>
      </c>
      <c r="BU293" s="0" t="n">
        <f aca="false">ROUND(SUM(BJ293:BS293),2)</f>
        <v>0</v>
      </c>
      <c r="BV293" s="0" t="n">
        <f aca="false">SUM(AF293:AO293)+SUM(AZ293:BI293)</f>
        <v>0</v>
      </c>
      <c r="BW293" s="0" t="n">
        <f aca="false">SUM(L293:U293)</f>
        <v>0</v>
      </c>
    </row>
    <row r="294" customFormat="false" ht="15" hidden="false" customHeight="false" outlineLevel="0" collapsed="false">
      <c r="A294" s="0" t="n">
        <v>289</v>
      </c>
      <c r="B294" s="0" t="n">
        <f aca="false">BJ293</f>
        <v>0</v>
      </c>
      <c r="C294" s="0" t="n">
        <f aca="false">BK293</f>
        <v>0</v>
      </c>
      <c r="D294" s="0" t="n">
        <f aca="false">BL293</f>
        <v>0</v>
      </c>
      <c r="E294" s="0" t="n">
        <f aca="false">BM293</f>
        <v>0</v>
      </c>
      <c r="F294" s="0" t="n">
        <f aca="false">BN293</f>
        <v>0</v>
      </c>
      <c r="G294" s="0" t="n">
        <f aca="false">BO293</f>
        <v>0</v>
      </c>
      <c r="H294" s="0" t="n">
        <f aca="false">BP293</f>
        <v>0</v>
      </c>
      <c r="I294" s="0" t="n">
        <f aca="false">BQ293</f>
        <v>0</v>
      </c>
      <c r="J294" s="0" t="n">
        <f aca="false">BR293</f>
        <v>0</v>
      </c>
      <c r="K294" s="0" t="n">
        <f aca="false">BS293</f>
        <v>0</v>
      </c>
      <c r="L294" s="0" t="n">
        <f aca="false">ROUND(B294*N(Debts!$D$5)/12,2)</f>
        <v>0</v>
      </c>
      <c r="M294" s="0" t="n">
        <f aca="false">ROUND(C294*N(Debts!$D$6)/12,2)</f>
        <v>0</v>
      </c>
      <c r="N294" s="0" t="n">
        <f aca="false">ROUND(D294*N(Debts!$D$7)/12,2)</f>
        <v>0</v>
      </c>
      <c r="O294" s="0" t="n">
        <f aca="false">ROUND(E294*N(Debts!$D$8)/12,2)</f>
        <v>0</v>
      </c>
      <c r="P294" s="0" t="n">
        <f aca="false">ROUND(F294*N(Debts!$D$9)/12,2)</f>
        <v>0</v>
      </c>
      <c r="Q294" s="0" t="n">
        <f aca="false">ROUND(G294*N(Debts!$D$10)/12,2)</f>
        <v>0</v>
      </c>
      <c r="R294" s="0" t="n">
        <f aca="false">ROUND(H294*N(Debts!$D$11)/12,2)</f>
        <v>0</v>
      </c>
      <c r="S294" s="0" t="n">
        <f aca="false">ROUND(I294*N(Debts!$D$12)/12,2)</f>
        <v>0</v>
      </c>
      <c r="T294" s="0" t="n">
        <f aca="false">ROUND(J294*N(Debts!$D$13)/12,2)</f>
        <v>0</v>
      </c>
      <c r="U294" s="0" t="n">
        <f aca="false">ROUND(K294*N(Debts!$D$14)/12,2)</f>
        <v>0</v>
      </c>
      <c r="V294" s="0" t="n">
        <f aca="false">B294+L294</f>
        <v>0</v>
      </c>
      <c r="W294" s="0" t="n">
        <f aca="false">C294+M294</f>
        <v>0</v>
      </c>
      <c r="X294" s="0" t="n">
        <f aca="false">D294+N294</f>
        <v>0</v>
      </c>
      <c r="Y294" s="0" t="n">
        <f aca="false">E294+O294</f>
        <v>0</v>
      </c>
      <c r="Z294" s="0" t="n">
        <f aca="false">F294+P294</f>
        <v>0</v>
      </c>
      <c r="AA294" s="0" t="n">
        <f aca="false">G294+Q294</f>
        <v>0</v>
      </c>
      <c r="AB294" s="0" t="n">
        <f aca="false">H294+R294</f>
        <v>0</v>
      </c>
      <c r="AC294" s="0" t="n">
        <f aca="false">I294+S294</f>
        <v>0</v>
      </c>
      <c r="AD294" s="0" t="n">
        <f aca="false">J294+T294</f>
        <v>0</v>
      </c>
      <c r="AE294" s="0" t="n">
        <f aca="false">K294+U294</f>
        <v>0</v>
      </c>
      <c r="AF294" s="0" t="n">
        <f aca="false">MIN(N(Debts!$E$5),V294)</f>
        <v>0</v>
      </c>
      <c r="AG294" s="0" t="n">
        <f aca="false">MIN(N(Debts!$E$6),W294)</f>
        <v>0</v>
      </c>
      <c r="AH294" s="0" t="n">
        <f aca="false">MIN(N(Debts!$E$7),X294)</f>
        <v>0</v>
      </c>
      <c r="AI294" s="0" t="n">
        <f aca="false">MIN(N(Debts!$E$8),Y294)</f>
        <v>0</v>
      </c>
      <c r="AJ294" s="0" t="n">
        <f aca="false">MIN(N(Debts!$E$9),Z294)</f>
        <v>0</v>
      </c>
      <c r="AK294" s="0" t="n">
        <f aca="false">MIN(N(Debts!$E$10),AA294)</f>
        <v>0</v>
      </c>
      <c r="AL294" s="0" t="n">
        <f aca="false">MIN(N(Debts!$E$11),AB294)</f>
        <v>0</v>
      </c>
      <c r="AM294" s="0" t="n">
        <f aca="false">MIN(N(Debts!$E$12),AC294)</f>
        <v>0</v>
      </c>
      <c r="AN294" s="0" t="n">
        <f aca="false">MIN(N(Debts!$E$13),AD294)</f>
        <v>0</v>
      </c>
      <c r="AO294" s="0" t="n">
        <f aca="false">MIN(N(Debts!$E$14),AE294)</f>
        <v>0</v>
      </c>
      <c r="AP294" s="0" t="n">
        <f aca="false">V294-AF294</f>
        <v>0</v>
      </c>
      <c r="AQ294" s="0" t="n">
        <f aca="false">W294-AG294</f>
        <v>0</v>
      </c>
      <c r="AR294" s="0" t="n">
        <f aca="false">X294-AH294</f>
        <v>0</v>
      </c>
      <c r="AS294" s="0" t="n">
        <f aca="false">Y294-AI294</f>
        <v>0</v>
      </c>
      <c r="AT294" s="0" t="n">
        <f aca="false">Z294-AJ294</f>
        <v>0</v>
      </c>
      <c r="AU294" s="0" t="n">
        <f aca="false">AA294-AK294</f>
        <v>0</v>
      </c>
      <c r="AV294" s="0" t="n">
        <f aca="false">AB294-AL294</f>
        <v>0</v>
      </c>
      <c r="AW294" s="0" t="n">
        <f aca="false">AC294-AM294</f>
        <v>0</v>
      </c>
      <c r="AX294" s="0" t="n">
        <f aca="false">AD294-AN294</f>
        <v>0</v>
      </c>
      <c r="AY294" s="0" t="n">
        <f aca="false">AE294-AO294</f>
        <v>0</v>
      </c>
      <c r="AZ294" s="0" t="n">
        <f aca="false">MAX(0,MIN(AP294,$BT294-SUMIF($AP$2:$AY$2,"&lt;"&amp;AP$2,$AP294:$AY294)))</f>
        <v>0</v>
      </c>
      <c r="BA294" s="0" t="n">
        <f aca="false">MAX(0,MIN(AQ294,$BT294-SUMIF($AP$2:$AY$2,"&lt;"&amp;AQ$2,$AP294:$AY294)))</f>
        <v>0</v>
      </c>
      <c r="BB294" s="0" t="n">
        <f aca="false">MAX(0,MIN(AR294,$BT294-SUMIF($AP$2:$AY$2,"&lt;"&amp;AR$2,$AP294:$AY294)))</f>
        <v>0</v>
      </c>
      <c r="BC294" s="0" t="n">
        <f aca="false">MAX(0,MIN(AS294,$BT294-SUMIF($AP$2:$AY$2,"&lt;"&amp;AS$2,$AP294:$AY294)))</f>
        <v>0</v>
      </c>
      <c r="BD294" s="0" t="n">
        <f aca="false">MAX(0,MIN(AT294,$BT294-SUMIF($AP$2:$AY$2,"&lt;"&amp;AT$2,$AP294:$AY294)))</f>
        <v>0</v>
      </c>
      <c r="BE294" s="0" t="n">
        <f aca="false">MAX(0,MIN(AU294,$BT294-SUMIF($AP$2:$AY$2,"&lt;"&amp;AU$2,$AP294:$AY294)))</f>
        <v>0</v>
      </c>
      <c r="BF294" s="0" t="n">
        <f aca="false">MAX(0,MIN(AV294,$BT294-SUMIF($AP$2:$AY$2,"&lt;"&amp;AV$2,$AP294:$AY294)))</f>
        <v>0</v>
      </c>
      <c r="BG294" s="0" t="n">
        <f aca="false">MAX(0,MIN(AW294,$BT294-SUMIF($AP$2:$AY$2,"&lt;"&amp;AW$2,$AP294:$AY294)))</f>
        <v>0</v>
      </c>
      <c r="BH294" s="0" t="n">
        <f aca="false">MAX(0,MIN(AX294,$BT294-SUMIF($AP$2:$AY$2,"&lt;"&amp;AX$2,$AP294:$AY294)))</f>
        <v>0</v>
      </c>
      <c r="BI294" s="0" t="n">
        <f aca="false">MAX(0,MIN(AY294,$BT294-SUMIF($AP$2:$AY$2,"&lt;"&amp;AY$2,$AP294:$AY294)))</f>
        <v>0</v>
      </c>
      <c r="BJ294" s="0" t="n">
        <f aca="false">ROUND(V294-AF294-AZ294,2)</f>
        <v>0</v>
      </c>
      <c r="BK294" s="0" t="n">
        <f aca="false">ROUND(W294-AG294-BA294,2)</f>
        <v>0</v>
      </c>
      <c r="BL294" s="0" t="n">
        <f aca="false">ROUND(X294-AH294-BB294,2)</f>
        <v>0</v>
      </c>
      <c r="BM294" s="0" t="n">
        <f aca="false">ROUND(Y294-AI294-BC294,2)</f>
        <v>0</v>
      </c>
      <c r="BN294" s="0" t="n">
        <f aca="false">ROUND(Z294-AJ294-BD294,2)</f>
        <v>0</v>
      </c>
      <c r="BO294" s="0" t="n">
        <f aca="false">ROUND(AA294-AK294-BE294,2)</f>
        <v>0</v>
      </c>
      <c r="BP294" s="0" t="n">
        <f aca="false">ROUND(AB294-AL294-BF294,2)</f>
        <v>0</v>
      </c>
      <c r="BQ294" s="0" t="n">
        <f aca="false">ROUND(AC294-AM294-BG294,2)</f>
        <v>0</v>
      </c>
      <c r="BR294" s="0" t="n">
        <f aca="false">ROUND(AD294-AN294-BH294,2)</f>
        <v>0</v>
      </c>
      <c r="BS294" s="0" t="n">
        <f aca="false">ROUND(AE294-AO294-BI294,2)</f>
        <v>0</v>
      </c>
      <c r="BT294" s="0" t="n">
        <f aca="false">MAX(0,Plan!$C$4-SUM(AF294:AO294))</f>
        <v>650</v>
      </c>
      <c r="BU294" s="0" t="n">
        <f aca="false">ROUND(SUM(BJ294:BS294),2)</f>
        <v>0</v>
      </c>
      <c r="BV294" s="0" t="n">
        <f aca="false">SUM(AF294:AO294)+SUM(AZ294:BI294)</f>
        <v>0</v>
      </c>
      <c r="BW294" s="0" t="n">
        <f aca="false">SUM(L294:U294)</f>
        <v>0</v>
      </c>
    </row>
    <row r="295" customFormat="false" ht="15" hidden="false" customHeight="false" outlineLevel="0" collapsed="false">
      <c r="A295" s="0" t="n">
        <v>290</v>
      </c>
      <c r="B295" s="0" t="n">
        <f aca="false">BJ294</f>
        <v>0</v>
      </c>
      <c r="C295" s="0" t="n">
        <f aca="false">BK294</f>
        <v>0</v>
      </c>
      <c r="D295" s="0" t="n">
        <f aca="false">BL294</f>
        <v>0</v>
      </c>
      <c r="E295" s="0" t="n">
        <f aca="false">BM294</f>
        <v>0</v>
      </c>
      <c r="F295" s="0" t="n">
        <f aca="false">BN294</f>
        <v>0</v>
      </c>
      <c r="G295" s="0" t="n">
        <f aca="false">BO294</f>
        <v>0</v>
      </c>
      <c r="H295" s="0" t="n">
        <f aca="false">BP294</f>
        <v>0</v>
      </c>
      <c r="I295" s="0" t="n">
        <f aca="false">BQ294</f>
        <v>0</v>
      </c>
      <c r="J295" s="0" t="n">
        <f aca="false">BR294</f>
        <v>0</v>
      </c>
      <c r="K295" s="0" t="n">
        <f aca="false">BS294</f>
        <v>0</v>
      </c>
      <c r="L295" s="0" t="n">
        <f aca="false">ROUND(B295*N(Debts!$D$5)/12,2)</f>
        <v>0</v>
      </c>
      <c r="M295" s="0" t="n">
        <f aca="false">ROUND(C295*N(Debts!$D$6)/12,2)</f>
        <v>0</v>
      </c>
      <c r="N295" s="0" t="n">
        <f aca="false">ROUND(D295*N(Debts!$D$7)/12,2)</f>
        <v>0</v>
      </c>
      <c r="O295" s="0" t="n">
        <f aca="false">ROUND(E295*N(Debts!$D$8)/12,2)</f>
        <v>0</v>
      </c>
      <c r="P295" s="0" t="n">
        <f aca="false">ROUND(F295*N(Debts!$D$9)/12,2)</f>
        <v>0</v>
      </c>
      <c r="Q295" s="0" t="n">
        <f aca="false">ROUND(G295*N(Debts!$D$10)/12,2)</f>
        <v>0</v>
      </c>
      <c r="R295" s="0" t="n">
        <f aca="false">ROUND(H295*N(Debts!$D$11)/12,2)</f>
        <v>0</v>
      </c>
      <c r="S295" s="0" t="n">
        <f aca="false">ROUND(I295*N(Debts!$D$12)/12,2)</f>
        <v>0</v>
      </c>
      <c r="T295" s="0" t="n">
        <f aca="false">ROUND(J295*N(Debts!$D$13)/12,2)</f>
        <v>0</v>
      </c>
      <c r="U295" s="0" t="n">
        <f aca="false">ROUND(K295*N(Debts!$D$14)/12,2)</f>
        <v>0</v>
      </c>
      <c r="V295" s="0" t="n">
        <f aca="false">B295+L295</f>
        <v>0</v>
      </c>
      <c r="W295" s="0" t="n">
        <f aca="false">C295+M295</f>
        <v>0</v>
      </c>
      <c r="X295" s="0" t="n">
        <f aca="false">D295+N295</f>
        <v>0</v>
      </c>
      <c r="Y295" s="0" t="n">
        <f aca="false">E295+O295</f>
        <v>0</v>
      </c>
      <c r="Z295" s="0" t="n">
        <f aca="false">F295+P295</f>
        <v>0</v>
      </c>
      <c r="AA295" s="0" t="n">
        <f aca="false">G295+Q295</f>
        <v>0</v>
      </c>
      <c r="AB295" s="0" t="n">
        <f aca="false">H295+R295</f>
        <v>0</v>
      </c>
      <c r="AC295" s="0" t="n">
        <f aca="false">I295+S295</f>
        <v>0</v>
      </c>
      <c r="AD295" s="0" t="n">
        <f aca="false">J295+T295</f>
        <v>0</v>
      </c>
      <c r="AE295" s="0" t="n">
        <f aca="false">K295+U295</f>
        <v>0</v>
      </c>
      <c r="AF295" s="0" t="n">
        <f aca="false">MIN(N(Debts!$E$5),V295)</f>
        <v>0</v>
      </c>
      <c r="AG295" s="0" t="n">
        <f aca="false">MIN(N(Debts!$E$6),W295)</f>
        <v>0</v>
      </c>
      <c r="AH295" s="0" t="n">
        <f aca="false">MIN(N(Debts!$E$7),X295)</f>
        <v>0</v>
      </c>
      <c r="AI295" s="0" t="n">
        <f aca="false">MIN(N(Debts!$E$8),Y295)</f>
        <v>0</v>
      </c>
      <c r="AJ295" s="0" t="n">
        <f aca="false">MIN(N(Debts!$E$9),Z295)</f>
        <v>0</v>
      </c>
      <c r="AK295" s="0" t="n">
        <f aca="false">MIN(N(Debts!$E$10),AA295)</f>
        <v>0</v>
      </c>
      <c r="AL295" s="0" t="n">
        <f aca="false">MIN(N(Debts!$E$11),AB295)</f>
        <v>0</v>
      </c>
      <c r="AM295" s="0" t="n">
        <f aca="false">MIN(N(Debts!$E$12),AC295)</f>
        <v>0</v>
      </c>
      <c r="AN295" s="0" t="n">
        <f aca="false">MIN(N(Debts!$E$13),AD295)</f>
        <v>0</v>
      </c>
      <c r="AO295" s="0" t="n">
        <f aca="false">MIN(N(Debts!$E$14),AE295)</f>
        <v>0</v>
      </c>
      <c r="AP295" s="0" t="n">
        <f aca="false">V295-AF295</f>
        <v>0</v>
      </c>
      <c r="AQ295" s="0" t="n">
        <f aca="false">W295-AG295</f>
        <v>0</v>
      </c>
      <c r="AR295" s="0" t="n">
        <f aca="false">X295-AH295</f>
        <v>0</v>
      </c>
      <c r="AS295" s="0" t="n">
        <f aca="false">Y295-AI295</f>
        <v>0</v>
      </c>
      <c r="AT295" s="0" t="n">
        <f aca="false">Z295-AJ295</f>
        <v>0</v>
      </c>
      <c r="AU295" s="0" t="n">
        <f aca="false">AA295-AK295</f>
        <v>0</v>
      </c>
      <c r="AV295" s="0" t="n">
        <f aca="false">AB295-AL295</f>
        <v>0</v>
      </c>
      <c r="AW295" s="0" t="n">
        <f aca="false">AC295-AM295</f>
        <v>0</v>
      </c>
      <c r="AX295" s="0" t="n">
        <f aca="false">AD295-AN295</f>
        <v>0</v>
      </c>
      <c r="AY295" s="0" t="n">
        <f aca="false">AE295-AO295</f>
        <v>0</v>
      </c>
      <c r="AZ295" s="0" t="n">
        <f aca="false">MAX(0,MIN(AP295,$BT295-SUMIF($AP$2:$AY$2,"&lt;"&amp;AP$2,$AP295:$AY295)))</f>
        <v>0</v>
      </c>
      <c r="BA295" s="0" t="n">
        <f aca="false">MAX(0,MIN(AQ295,$BT295-SUMIF($AP$2:$AY$2,"&lt;"&amp;AQ$2,$AP295:$AY295)))</f>
        <v>0</v>
      </c>
      <c r="BB295" s="0" t="n">
        <f aca="false">MAX(0,MIN(AR295,$BT295-SUMIF($AP$2:$AY$2,"&lt;"&amp;AR$2,$AP295:$AY295)))</f>
        <v>0</v>
      </c>
      <c r="BC295" s="0" t="n">
        <f aca="false">MAX(0,MIN(AS295,$BT295-SUMIF($AP$2:$AY$2,"&lt;"&amp;AS$2,$AP295:$AY295)))</f>
        <v>0</v>
      </c>
      <c r="BD295" s="0" t="n">
        <f aca="false">MAX(0,MIN(AT295,$BT295-SUMIF($AP$2:$AY$2,"&lt;"&amp;AT$2,$AP295:$AY295)))</f>
        <v>0</v>
      </c>
      <c r="BE295" s="0" t="n">
        <f aca="false">MAX(0,MIN(AU295,$BT295-SUMIF($AP$2:$AY$2,"&lt;"&amp;AU$2,$AP295:$AY295)))</f>
        <v>0</v>
      </c>
      <c r="BF295" s="0" t="n">
        <f aca="false">MAX(0,MIN(AV295,$BT295-SUMIF($AP$2:$AY$2,"&lt;"&amp;AV$2,$AP295:$AY295)))</f>
        <v>0</v>
      </c>
      <c r="BG295" s="0" t="n">
        <f aca="false">MAX(0,MIN(AW295,$BT295-SUMIF($AP$2:$AY$2,"&lt;"&amp;AW$2,$AP295:$AY295)))</f>
        <v>0</v>
      </c>
      <c r="BH295" s="0" t="n">
        <f aca="false">MAX(0,MIN(AX295,$BT295-SUMIF($AP$2:$AY$2,"&lt;"&amp;AX$2,$AP295:$AY295)))</f>
        <v>0</v>
      </c>
      <c r="BI295" s="0" t="n">
        <f aca="false">MAX(0,MIN(AY295,$BT295-SUMIF($AP$2:$AY$2,"&lt;"&amp;AY$2,$AP295:$AY295)))</f>
        <v>0</v>
      </c>
      <c r="BJ295" s="0" t="n">
        <f aca="false">ROUND(V295-AF295-AZ295,2)</f>
        <v>0</v>
      </c>
      <c r="BK295" s="0" t="n">
        <f aca="false">ROUND(W295-AG295-BA295,2)</f>
        <v>0</v>
      </c>
      <c r="BL295" s="0" t="n">
        <f aca="false">ROUND(X295-AH295-BB295,2)</f>
        <v>0</v>
      </c>
      <c r="BM295" s="0" t="n">
        <f aca="false">ROUND(Y295-AI295-BC295,2)</f>
        <v>0</v>
      </c>
      <c r="BN295" s="0" t="n">
        <f aca="false">ROUND(Z295-AJ295-BD295,2)</f>
        <v>0</v>
      </c>
      <c r="BO295" s="0" t="n">
        <f aca="false">ROUND(AA295-AK295-BE295,2)</f>
        <v>0</v>
      </c>
      <c r="BP295" s="0" t="n">
        <f aca="false">ROUND(AB295-AL295-BF295,2)</f>
        <v>0</v>
      </c>
      <c r="BQ295" s="0" t="n">
        <f aca="false">ROUND(AC295-AM295-BG295,2)</f>
        <v>0</v>
      </c>
      <c r="BR295" s="0" t="n">
        <f aca="false">ROUND(AD295-AN295-BH295,2)</f>
        <v>0</v>
      </c>
      <c r="BS295" s="0" t="n">
        <f aca="false">ROUND(AE295-AO295-BI295,2)</f>
        <v>0</v>
      </c>
      <c r="BT295" s="0" t="n">
        <f aca="false">MAX(0,Plan!$C$4-SUM(AF295:AO295))</f>
        <v>650</v>
      </c>
      <c r="BU295" s="0" t="n">
        <f aca="false">ROUND(SUM(BJ295:BS295),2)</f>
        <v>0</v>
      </c>
      <c r="BV295" s="0" t="n">
        <f aca="false">SUM(AF295:AO295)+SUM(AZ295:BI295)</f>
        <v>0</v>
      </c>
      <c r="BW295" s="0" t="n">
        <f aca="false">SUM(L295:U295)</f>
        <v>0</v>
      </c>
    </row>
    <row r="296" customFormat="false" ht="15" hidden="false" customHeight="false" outlineLevel="0" collapsed="false">
      <c r="A296" s="0" t="n">
        <v>291</v>
      </c>
      <c r="B296" s="0" t="n">
        <f aca="false">BJ295</f>
        <v>0</v>
      </c>
      <c r="C296" s="0" t="n">
        <f aca="false">BK295</f>
        <v>0</v>
      </c>
      <c r="D296" s="0" t="n">
        <f aca="false">BL295</f>
        <v>0</v>
      </c>
      <c r="E296" s="0" t="n">
        <f aca="false">BM295</f>
        <v>0</v>
      </c>
      <c r="F296" s="0" t="n">
        <f aca="false">BN295</f>
        <v>0</v>
      </c>
      <c r="G296" s="0" t="n">
        <f aca="false">BO295</f>
        <v>0</v>
      </c>
      <c r="H296" s="0" t="n">
        <f aca="false">BP295</f>
        <v>0</v>
      </c>
      <c r="I296" s="0" t="n">
        <f aca="false">BQ295</f>
        <v>0</v>
      </c>
      <c r="J296" s="0" t="n">
        <f aca="false">BR295</f>
        <v>0</v>
      </c>
      <c r="K296" s="0" t="n">
        <f aca="false">BS295</f>
        <v>0</v>
      </c>
      <c r="L296" s="0" t="n">
        <f aca="false">ROUND(B296*N(Debts!$D$5)/12,2)</f>
        <v>0</v>
      </c>
      <c r="M296" s="0" t="n">
        <f aca="false">ROUND(C296*N(Debts!$D$6)/12,2)</f>
        <v>0</v>
      </c>
      <c r="N296" s="0" t="n">
        <f aca="false">ROUND(D296*N(Debts!$D$7)/12,2)</f>
        <v>0</v>
      </c>
      <c r="O296" s="0" t="n">
        <f aca="false">ROUND(E296*N(Debts!$D$8)/12,2)</f>
        <v>0</v>
      </c>
      <c r="P296" s="0" t="n">
        <f aca="false">ROUND(F296*N(Debts!$D$9)/12,2)</f>
        <v>0</v>
      </c>
      <c r="Q296" s="0" t="n">
        <f aca="false">ROUND(G296*N(Debts!$D$10)/12,2)</f>
        <v>0</v>
      </c>
      <c r="R296" s="0" t="n">
        <f aca="false">ROUND(H296*N(Debts!$D$11)/12,2)</f>
        <v>0</v>
      </c>
      <c r="S296" s="0" t="n">
        <f aca="false">ROUND(I296*N(Debts!$D$12)/12,2)</f>
        <v>0</v>
      </c>
      <c r="T296" s="0" t="n">
        <f aca="false">ROUND(J296*N(Debts!$D$13)/12,2)</f>
        <v>0</v>
      </c>
      <c r="U296" s="0" t="n">
        <f aca="false">ROUND(K296*N(Debts!$D$14)/12,2)</f>
        <v>0</v>
      </c>
      <c r="V296" s="0" t="n">
        <f aca="false">B296+L296</f>
        <v>0</v>
      </c>
      <c r="W296" s="0" t="n">
        <f aca="false">C296+M296</f>
        <v>0</v>
      </c>
      <c r="X296" s="0" t="n">
        <f aca="false">D296+N296</f>
        <v>0</v>
      </c>
      <c r="Y296" s="0" t="n">
        <f aca="false">E296+O296</f>
        <v>0</v>
      </c>
      <c r="Z296" s="0" t="n">
        <f aca="false">F296+P296</f>
        <v>0</v>
      </c>
      <c r="AA296" s="0" t="n">
        <f aca="false">G296+Q296</f>
        <v>0</v>
      </c>
      <c r="AB296" s="0" t="n">
        <f aca="false">H296+R296</f>
        <v>0</v>
      </c>
      <c r="AC296" s="0" t="n">
        <f aca="false">I296+S296</f>
        <v>0</v>
      </c>
      <c r="AD296" s="0" t="n">
        <f aca="false">J296+T296</f>
        <v>0</v>
      </c>
      <c r="AE296" s="0" t="n">
        <f aca="false">K296+U296</f>
        <v>0</v>
      </c>
      <c r="AF296" s="0" t="n">
        <f aca="false">MIN(N(Debts!$E$5),V296)</f>
        <v>0</v>
      </c>
      <c r="AG296" s="0" t="n">
        <f aca="false">MIN(N(Debts!$E$6),W296)</f>
        <v>0</v>
      </c>
      <c r="AH296" s="0" t="n">
        <f aca="false">MIN(N(Debts!$E$7),X296)</f>
        <v>0</v>
      </c>
      <c r="AI296" s="0" t="n">
        <f aca="false">MIN(N(Debts!$E$8),Y296)</f>
        <v>0</v>
      </c>
      <c r="AJ296" s="0" t="n">
        <f aca="false">MIN(N(Debts!$E$9),Z296)</f>
        <v>0</v>
      </c>
      <c r="AK296" s="0" t="n">
        <f aca="false">MIN(N(Debts!$E$10),AA296)</f>
        <v>0</v>
      </c>
      <c r="AL296" s="0" t="n">
        <f aca="false">MIN(N(Debts!$E$11),AB296)</f>
        <v>0</v>
      </c>
      <c r="AM296" s="0" t="n">
        <f aca="false">MIN(N(Debts!$E$12),AC296)</f>
        <v>0</v>
      </c>
      <c r="AN296" s="0" t="n">
        <f aca="false">MIN(N(Debts!$E$13),AD296)</f>
        <v>0</v>
      </c>
      <c r="AO296" s="0" t="n">
        <f aca="false">MIN(N(Debts!$E$14),AE296)</f>
        <v>0</v>
      </c>
      <c r="AP296" s="0" t="n">
        <f aca="false">V296-AF296</f>
        <v>0</v>
      </c>
      <c r="AQ296" s="0" t="n">
        <f aca="false">W296-AG296</f>
        <v>0</v>
      </c>
      <c r="AR296" s="0" t="n">
        <f aca="false">X296-AH296</f>
        <v>0</v>
      </c>
      <c r="AS296" s="0" t="n">
        <f aca="false">Y296-AI296</f>
        <v>0</v>
      </c>
      <c r="AT296" s="0" t="n">
        <f aca="false">Z296-AJ296</f>
        <v>0</v>
      </c>
      <c r="AU296" s="0" t="n">
        <f aca="false">AA296-AK296</f>
        <v>0</v>
      </c>
      <c r="AV296" s="0" t="n">
        <f aca="false">AB296-AL296</f>
        <v>0</v>
      </c>
      <c r="AW296" s="0" t="n">
        <f aca="false">AC296-AM296</f>
        <v>0</v>
      </c>
      <c r="AX296" s="0" t="n">
        <f aca="false">AD296-AN296</f>
        <v>0</v>
      </c>
      <c r="AY296" s="0" t="n">
        <f aca="false">AE296-AO296</f>
        <v>0</v>
      </c>
      <c r="AZ296" s="0" t="n">
        <f aca="false">MAX(0,MIN(AP296,$BT296-SUMIF($AP$2:$AY$2,"&lt;"&amp;AP$2,$AP296:$AY296)))</f>
        <v>0</v>
      </c>
      <c r="BA296" s="0" t="n">
        <f aca="false">MAX(0,MIN(AQ296,$BT296-SUMIF($AP$2:$AY$2,"&lt;"&amp;AQ$2,$AP296:$AY296)))</f>
        <v>0</v>
      </c>
      <c r="BB296" s="0" t="n">
        <f aca="false">MAX(0,MIN(AR296,$BT296-SUMIF($AP$2:$AY$2,"&lt;"&amp;AR$2,$AP296:$AY296)))</f>
        <v>0</v>
      </c>
      <c r="BC296" s="0" t="n">
        <f aca="false">MAX(0,MIN(AS296,$BT296-SUMIF($AP$2:$AY$2,"&lt;"&amp;AS$2,$AP296:$AY296)))</f>
        <v>0</v>
      </c>
      <c r="BD296" s="0" t="n">
        <f aca="false">MAX(0,MIN(AT296,$BT296-SUMIF($AP$2:$AY$2,"&lt;"&amp;AT$2,$AP296:$AY296)))</f>
        <v>0</v>
      </c>
      <c r="BE296" s="0" t="n">
        <f aca="false">MAX(0,MIN(AU296,$BT296-SUMIF($AP$2:$AY$2,"&lt;"&amp;AU$2,$AP296:$AY296)))</f>
        <v>0</v>
      </c>
      <c r="BF296" s="0" t="n">
        <f aca="false">MAX(0,MIN(AV296,$BT296-SUMIF($AP$2:$AY$2,"&lt;"&amp;AV$2,$AP296:$AY296)))</f>
        <v>0</v>
      </c>
      <c r="BG296" s="0" t="n">
        <f aca="false">MAX(0,MIN(AW296,$BT296-SUMIF($AP$2:$AY$2,"&lt;"&amp;AW$2,$AP296:$AY296)))</f>
        <v>0</v>
      </c>
      <c r="BH296" s="0" t="n">
        <f aca="false">MAX(0,MIN(AX296,$BT296-SUMIF($AP$2:$AY$2,"&lt;"&amp;AX$2,$AP296:$AY296)))</f>
        <v>0</v>
      </c>
      <c r="BI296" s="0" t="n">
        <f aca="false">MAX(0,MIN(AY296,$BT296-SUMIF($AP$2:$AY$2,"&lt;"&amp;AY$2,$AP296:$AY296)))</f>
        <v>0</v>
      </c>
      <c r="BJ296" s="0" t="n">
        <f aca="false">ROUND(V296-AF296-AZ296,2)</f>
        <v>0</v>
      </c>
      <c r="BK296" s="0" t="n">
        <f aca="false">ROUND(W296-AG296-BA296,2)</f>
        <v>0</v>
      </c>
      <c r="BL296" s="0" t="n">
        <f aca="false">ROUND(X296-AH296-BB296,2)</f>
        <v>0</v>
      </c>
      <c r="BM296" s="0" t="n">
        <f aca="false">ROUND(Y296-AI296-BC296,2)</f>
        <v>0</v>
      </c>
      <c r="BN296" s="0" t="n">
        <f aca="false">ROUND(Z296-AJ296-BD296,2)</f>
        <v>0</v>
      </c>
      <c r="BO296" s="0" t="n">
        <f aca="false">ROUND(AA296-AK296-BE296,2)</f>
        <v>0</v>
      </c>
      <c r="BP296" s="0" t="n">
        <f aca="false">ROUND(AB296-AL296-BF296,2)</f>
        <v>0</v>
      </c>
      <c r="BQ296" s="0" t="n">
        <f aca="false">ROUND(AC296-AM296-BG296,2)</f>
        <v>0</v>
      </c>
      <c r="BR296" s="0" t="n">
        <f aca="false">ROUND(AD296-AN296-BH296,2)</f>
        <v>0</v>
      </c>
      <c r="BS296" s="0" t="n">
        <f aca="false">ROUND(AE296-AO296-BI296,2)</f>
        <v>0</v>
      </c>
      <c r="BT296" s="0" t="n">
        <f aca="false">MAX(0,Plan!$C$4-SUM(AF296:AO296))</f>
        <v>650</v>
      </c>
      <c r="BU296" s="0" t="n">
        <f aca="false">ROUND(SUM(BJ296:BS296),2)</f>
        <v>0</v>
      </c>
      <c r="BV296" s="0" t="n">
        <f aca="false">SUM(AF296:AO296)+SUM(AZ296:BI296)</f>
        <v>0</v>
      </c>
      <c r="BW296" s="0" t="n">
        <f aca="false">SUM(L296:U296)</f>
        <v>0</v>
      </c>
    </row>
    <row r="297" customFormat="false" ht="15" hidden="false" customHeight="false" outlineLevel="0" collapsed="false">
      <c r="A297" s="0" t="n">
        <v>292</v>
      </c>
      <c r="B297" s="0" t="n">
        <f aca="false">BJ296</f>
        <v>0</v>
      </c>
      <c r="C297" s="0" t="n">
        <f aca="false">BK296</f>
        <v>0</v>
      </c>
      <c r="D297" s="0" t="n">
        <f aca="false">BL296</f>
        <v>0</v>
      </c>
      <c r="E297" s="0" t="n">
        <f aca="false">BM296</f>
        <v>0</v>
      </c>
      <c r="F297" s="0" t="n">
        <f aca="false">BN296</f>
        <v>0</v>
      </c>
      <c r="G297" s="0" t="n">
        <f aca="false">BO296</f>
        <v>0</v>
      </c>
      <c r="H297" s="0" t="n">
        <f aca="false">BP296</f>
        <v>0</v>
      </c>
      <c r="I297" s="0" t="n">
        <f aca="false">BQ296</f>
        <v>0</v>
      </c>
      <c r="J297" s="0" t="n">
        <f aca="false">BR296</f>
        <v>0</v>
      </c>
      <c r="K297" s="0" t="n">
        <f aca="false">BS296</f>
        <v>0</v>
      </c>
      <c r="L297" s="0" t="n">
        <f aca="false">ROUND(B297*N(Debts!$D$5)/12,2)</f>
        <v>0</v>
      </c>
      <c r="M297" s="0" t="n">
        <f aca="false">ROUND(C297*N(Debts!$D$6)/12,2)</f>
        <v>0</v>
      </c>
      <c r="N297" s="0" t="n">
        <f aca="false">ROUND(D297*N(Debts!$D$7)/12,2)</f>
        <v>0</v>
      </c>
      <c r="O297" s="0" t="n">
        <f aca="false">ROUND(E297*N(Debts!$D$8)/12,2)</f>
        <v>0</v>
      </c>
      <c r="P297" s="0" t="n">
        <f aca="false">ROUND(F297*N(Debts!$D$9)/12,2)</f>
        <v>0</v>
      </c>
      <c r="Q297" s="0" t="n">
        <f aca="false">ROUND(G297*N(Debts!$D$10)/12,2)</f>
        <v>0</v>
      </c>
      <c r="R297" s="0" t="n">
        <f aca="false">ROUND(H297*N(Debts!$D$11)/12,2)</f>
        <v>0</v>
      </c>
      <c r="S297" s="0" t="n">
        <f aca="false">ROUND(I297*N(Debts!$D$12)/12,2)</f>
        <v>0</v>
      </c>
      <c r="T297" s="0" t="n">
        <f aca="false">ROUND(J297*N(Debts!$D$13)/12,2)</f>
        <v>0</v>
      </c>
      <c r="U297" s="0" t="n">
        <f aca="false">ROUND(K297*N(Debts!$D$14)/12,2)</f>
        <v>0</v>
      </c>
      <c r="V297" s="0" t="n">
        <f aca="false">B297+L297</f>
        <v>0</v>
      </c>
      <c r="W297" s="0" t="n">
        <f aca="false">C297+M297</f>
        <v>0</v>
      </c>
      <c r="X297" s="0" t="n">
        <f aca="false">D297+N297</f>
        <v>0</v>
      </c>
      <c r="Y297" s="0" t="n">
        <f aca="false">E297+O297</f>
        <v>0</v>
      </c>
      <c r="Z297" s="0" t="n">
        <f aca="false">F297+P297</f>
        <v>0</v>
      </c>
      <c r="AA297" s="0" t="n">
        <f aca="false">G297+Q297</f>
        <v>0</v>
      </c>
      <c r="AB297" s="0" t="n">
        <f aca="false">H297+R297</f>
        <v>0</v>
      </c>
      <c r="AC297" s="0" t="n">
        <f aca="false">I297+S297</f>
        <v>0</v>
      </c>
      <c r="AD297" s="0" t="n">
        <f aca="false">J297+T297</f>
        <v>0</v>
      </c>
      <c r="AE297" s="0" t="n">
        <f aca="false">K297+U297</f>
        <v>0</v>
      </c>
      <c r="AF297" s="0" t="n">
        <f aca="false">MIN(N(Debts!$E$5),V297)</f>
        <v>0</v>
      </c>
      <c r="AG297" s="0" t="n">
        <f aca="false">MIN(N(Debts!$E$6),W297)</f>
        <v>0</v>
      </c>
      <c r="AH297" s="0" t="n">
        <f aca="false">MIN(N(Debts!$E$7),X297)</f>
        <v>0</v>
      </c>
      <c r="AI297" s="0" t="n">
        <f aca="false">MIN(N(Debts!$E$8),Y297)</f>
        <v>0</v>
      </c>
      <c r="AJ297" s="0" t="n">
        <f aca="false">MIN(N(Debts!$E$9),Z297)</f>
        <v>0</v>
      </c>
      <c r="AK297" s="0" t="n">
        <f aca="false">MIN(N(Debts!$E$10),AA297)</f>
        <v>0</v>
      </c>
      <c r="AL297" s="0" t="n">
        <f aca="false">MIN(N(Debts!$E$11),AB297)</f>
        <v>0</v>
      </c>
      <c r="AM297" s="0" t="n">
        <f aca="false">MIN(N(Debts!$E$12),AC297)</f>
        <v>0</v>
      </c>
      <c r="AN297" s="0" t="n">
        <f aca="false">MIN(N(Debts!$E$13),AD297)</f>
        <v>0</v>
      </c>
      <c r="AO297" s="0" t="n">
        <f aca="false">MIN(N(Debts!$E$14),AE297)</f>
        <v>0</v>
      </c>
      <c r="AP297" s="0" t="n">
        <f aca="false">V297-AF297</f>
        <v>0</v>
      </c>
      <c r="AQ297" s="0" t="n">
        <f aca="false">W297-AG297</f>
        <v>0</v>
      </c>
      <c r="AR297" s="0" t="n">
        <f aca="false">X297-AH297</f>
        <v>0</v>
      </c>
      <c r="AS297" s="0" t="n">
        <f aca="false">Y297-AI297</f>
        <v>0</v>
      </c>
      <c r="AT297" s="0" t="n">
        <f aca="false">Z297-AJ297</f>
        <v>0</v>
      </c>
      <c r="AU297" s="0" t="n">
        <f aca="false">AA297-AK297</f>
        <v>0</v>
      </c>
      <c r="AV297" s="0" t="n">
        <f aca="false">AB297-AL297</f>
        <v>0</v>
      </c>
      <c r="AW297" s="0" t="n">
        <f aca="false">AC297-AM297</f>
        <v>0</v>
      </c>
      <c r="AX297" s="0" t="n">
        <f aca="false">AD297-AN297</f>
        <v>0</v>
      </c>
      <c r="AY297" s="0" t="n">
        <f aca="false">AE297-AO297</f>
        <v>0</v>
      </c>
      <c r="AZ297" s="0" t="n">
        <f aca="false">MAX(0,MIN(AP297,$BT297-SUMIF($AP$2:$AY$2,"&lt;"&amp;AP$2,$AP297:$AY297)))</f>
        <v>0</v>
      </c>
      <c r="BA297" s="0" t="n">
        <f aca="false">MAX(0,MIN(AQ297,$BT297-SUMIF($AP$2:$AY$2,"&lt;"&amp;AQ$2,$AP297:$AY297)))</f>
        <v>0</v>
      </c>
      <c r="BB297" s="0" t="n">
        <f aca="false">MAX(0,MIN(AR297,$BT297-SUMIF($AP$2:$AY$2,"&lt;"&amp;AR$2,$AP297:$AY297)))</f>
        <v>0</v>
      </c>
      <c r="BC297" s="0" t="n">
        <f aca="false">MAX(0,MIN(AS297,$BT297-SUMIF($AP$2:$AY$2,"&lt;"&amp;AS$2,$AP297:$AY297)))</f>
        <v>0</v>
      </c>
      <c r="BD297" s="0" t="n">
        <f aca="false">MAX(0,MIN(AT297,$BT297-SUMIF($AP$2:$AY$2,"&lt;"&amp;AT$2,$AP297:$AY297)))</f>
        <v>0</v>
      </c>
      <c r="BE297" s="0" t="n">
        <f aca="false">MAX(0,MIN(AU297,$BT297-SUMIF($AP$2:$AY$2,"&lt;"&amp;AU$2,$AP297:$AY297)))</f>
        <v>0</v>
      </c>
      <c r="BF297" s="0" t="n">
        <f aca="false">MAX(0,MIN(AV297,$BT297-SUMIF($AP$2:$AY$2,"&lt;"&amp;AV$2,$AP297:$AY297)))</f>
        <v>0</v>
      </c>
      <c r="BG297" s="0" t="n">
        <f aca="false">MAX(0,MIN(AW297,$BT297-SUMIF($AP$2:$AY$2,"&lt;"&amp;AW$2,$AP297:$AY297)))</f>
        <v>0</v>
      </c>
      <c r="BH297" s="0" t="n">
        <f aca="false">MAX(0,MIN(AX297,$BT297-SUMIF($AP$2:$AY$2,"&lt;"&amp;AX$2,$AP297:$AY297)))</f>
        <v>0</v>
      </c>
      <c r="BI297" s="0" t="n">
        <f aca="false">MAX(0,MIN(AY297,$BT297-SUMIF($AP$2:$AY$2,"&lt;"&amp;AY$2,$AP297:$AY297)))</f>
        <v>0</v>
      </c>
      <c r="BJ297" s="0" t="n">
        <f aca="false">ROUND(V297-AF297-AZ297,2)</f>
        <v>0</v>
      </c>
      <c r="BK297" s="0" t="n">
        <f aca="false">ROUND(W297-AG297-BA297,2)</f>
        <v>0</v>
      </c>
      <c r="BL297" s="0" t="n">
        <f aca="false">ROUND(X297-AH297-BB297,2)</f>
        <v>0</v>
      </c>
      <c r="BM297" s="0" t="n">
        <f aca="false">ROUND(Y297-AI297-BC297,2)</f>
        <v>0</v>
      </c>
      <c r="BN297" s="0" t="n">
        <f aca="false">ROUND(Z297-AJ297-BD297,2)</f>
        <v>0</v>
      </c>
      <c r="BO297" s="0" t="n">
        <f aca="false">ROUND(AA297-AK297-BE297,2)</f>
        <v>0</v>
      </c>
      <c r="BP297" s="0" t="n">
        <f aca="false">ROUND(AB297-AL297-BF297,2)</f>
        <v>0</v>
      </c>
      <c r="BQ297" s="0" t="n">
        <f aca="false">ROUND(AC297-AM297-BG297,2)</f>
        <v>0</v>
      </c>
      <c r="BR297" s="0" t="n">
        <f aca="false">ROUND(AD297-AN297-BH297,2)</f>
        <v>0</v>
      </c>
      <c r="BS297" s="0" t="n">
        <f aca="false">ROUND(AE297-AO297-BI297,2)</f>
        <v>0</v>
      </c>
      <c r="BT297" s="0" t="n">
        <f aca="false">MAX(0,Plan!$C$4-SUM(AF297:AO297))</f>
        <v>650</v>
      </c>
      <c r="BU297" s="0" t="n">
        <f aca="false">ROUND(SUM(BJ297:BS297),2)</f>
        <v>0</v>
      </c>
      <c r="BV297" s="0" t="n">
        <f aca="false">SUM(AF297:AO297)+SUM(AZ297:BI297)</f>
        <v>0</v>
      </c>
      <c r="BW297" s="0" t="n">
        <f aca="false">SUM(L297:U297)</f>
        <v>0</v>
      </c>
    </row>
    <row r="298" customFormat="false" ht="15" hidden="false" customHeight="false" outlineLevel="0" collapsed="false">
      <c r="A298" s="0" t="n">
        <v>293</v>
      </c>
      <c r="B298" s="0" t="n">
        <f aca="false">BJ297</f>
        <v>0</v>
      </c>
      <c r="C298" s="0" t="n">
        <f aca="false">BK297</f>
        <v>0</v>
      </c>
      <c r="D298" s="0" t="n">
        <f aca="false">BL297</f>
        <v>0</v>
      </c>
      <c r="E298" s="0" t="n">
        <f aca="false">BM297</f>
        <v>0</v>
      </c>
      <c r="F298" s="0" t="n">
        <f aca="false">BN297</f>
        <v>0</v>
      </c>
      <c r="G298" s="0" t="n">
        <f aca="false">BO297</f>
        <v>0</v>
      </c>
      <c r="H298" s="0" t="n">
        <f aca="false">BP297</f>
        <v>0</v>
      </c>
      <c r="I298" s="0" t="n">
        <f aca="false">BQ297</f>
        <v>0</v>
      </c>
      <c r="J298" s="0" t="n">
        <f aca="false">BR297</f>
        <v>0</v>
      </c>
      <c r="K298" s="0" t="n">
        <f aca="false">BS297</f>
        <v>0</v>
      </c>
      <c r="L298" s="0" t="n">
        <f aca="false">ROUND(B298*N(Debts!$D$5)/12,2)</f>
        <v>0</v>
      </c>
      <c r="M298" s="0" t="n">
        <f aca="false">ROUND(C298*N(Debts!$D$6)/12,2)</f>
        <v>0</v>
      </c>
      <c r="N298" s="0" t="n">
        <f aca="false">ROUND(D298*N(Debts!$D$7)/12,2)</f>
        <v>0</v>
      </c>
      <c r="O298" s="0" t="n">
        <f aca="false">ROUND(E298*N(Debts!$D$8)/12,2)</f>
        <v>0</v>
      </c>
      <c r="P298" s="0" t="n">
        <f aca="false">ROUND(F298*N(Debts!$D$9)/12,2)</f>
        <v>0</v>
      </c>
      <c r="Q298" s="0" t="n">
        <f aca="false">ROUND(G298*N(Debts!$D$10)/12,2)</f>
        <v>0</v>
      </c>
      <c r="R298" s="0" t="n">
        <f aca="false">ROUND(H298*N(Debts!$D$11)/12,2)</f>
        <v>0</v>
      </c>
      <c r="S298" s="0" t="n">
        <f aca="false">ROUND(I298*N(Debts!$D$12)/12,2)</f>
        <v>0</v>
      </c>
      <c r="T298" s="0" t="n">
        <f aca="false">ROUND(J298*N(Debts!$D$13)/12,2)</f>
        <v>0</v>
      </c>
      <c r="U298" s="0" t="n">
        <f aca="false">ROUND(K298*N(Debts!$D$14)/12,2)</f>
        <v>0</v>
      </c>
      <c r="V298" s="0" t="n">
        <f aca="false">B298+L298</f>
        <v>0</v>
      </c>
      <c r="W298" s="0" t="n">
        <f aca="false">C298+M298</f>
        <v>0</v>
      </c>
      <c r="X298" s="0" t="n">
        <f aca="false">D298+N298</f>
        <v>0</v>
      </c>
      <c r="Y298" s="0" t="n">
        <f aca="false">E298+O298</f>
        <v>0</v>
      </c>
      <c r="Z298" s="0" t="n">
        <f aca="false">F298+P298</f>
        <v>0</v>
      </c>
      <c r="AA298" s="0" t="n">
        <f aca="false">G298+Q298</f>
        <v>0</v>
      </c>
      <c r="AB298" s="0" t="n">
        <f aca="false">H298+R298</f>
        <v>0</v>
      </c>
      <c r="AC298" s="0" t="n">
        <f aca="false">I298+S298</f>
        <v>0</v>
      </c>
      <c r="AD298" s="0" t="n">
        <f aca="false">J298+T298</f>
        <v>0</v>
      </c>
      <c r="AE298" s="0" t="n">
        <f aca="false">K298+U298</f>
        <v>0</v>
      </c>
      <c r="AF298" s="0" t="n">
        <f aca="false">MIN(N(Debts!$E$5),V298)</f>
        <v>0</v>
      </c>
      <c r="AG298" s="0" t="n">
        <f aca="false">MIN(N(Debts!$E$6),W298)</f>
        <v>0</v>
      </c>
      <c r="AH298" s="0" t="n">
        <f aca="false">MIN(N(Debts!$E$7),X298)</f>
        <v>0</v>
      </c>
      <c r="AI298" s="0" t="n">
        <f aca="false">MIN(N(Debts!$E$8),Y298)</f>
        <v>0</v>
      </c>
      <c r="AJ298" s="0" t="n">
        <f aca="false">MIN(N(Debts!$E$9),Z298)</f>
        <v>0</v>
      </c>
      <c r="AK298" s="0" t="n">
        <f aca="false">MIN(N(Debts!$E$10),AA298)</f>
        <v>0</v>
      </c>
      <c r="AL298" s="0" t="n">
        <f aca="false">MIN(N(Debts!$E$11),AB298)</f>
        <v>0</v>
      </c>
      <c r="AM298" s="0" t="n">
        <f aca="false">MIN(N(Debts!$E$12),AC298)</f>
        <v>0</v>
      </c>
      <c r="AN298" s="0" t="n">
        <f aca="false">MIN(N(Debts!$E$13),AD298)</f>
        <v>0</v>
      </c>
      <c r="AO298" s="0" t="n">
        <f aca="false">MIN(N(Debts!$E$14),AE298)</f>
        <v>0</v>
      </c>
      <c r="AP298" s="0" t="n">
        <f aca="false">V298-AF298</f>
        <v>0</v>
      </c>
      <c r="AQ298" s="0" t="n">
        <f aca="false">W298-AG298</f>
        <v>0</v>
      </c>
      <c r="AR298" s="0" t="n">
        <f aca="false">X298-AH298</f>
        <v>0</v>
      </c>
      <c r="AS298" s="0" t="n">
        <f aca="false">Y298-AI298</f>
        <v>0</v>
      </c>
      <c r="AT298" s="0" t="n">
        <f aca="false">Z298-AJ298</f>
        <v>0</v>
      </c>
      <c r="AU298" s="0" t="n">
        <f aca="false">AA298-AK298</f>
        <v>0</v>
      </c>
      <c r="AV298" s="0" t="n">
        <f aca="false">AB298-AL298</f>
        <v>0</v>
      </c>
      <c r="AW298" s="0" t="n">
        <f aca="false">AC298-AM298</f>
        <v>0</v>
      </c>
      <c r="AX298" s="0" t="n">
        <f aca="false">AD298-AN298</f>
        <v>0</v>
      </c>
      <c r="AY298" s="0" t="n">
        <f aca="false">AE298-AO298</f>
        <v>0</v>
      </c>
      <c r="AZ298" s="0" t="n">
        <f aca="false">MAX(0,MIN(AP298,$BT298-SUMIF($AP$2:$AY$2,"&lt;"&amp;AP$2,$AP298:$AY298)))</f>
        <v>0</v>
      </c>
      <c r="BA298" s="0" t="n">
        <f aca="false">MAX(0,MIN(AQ298,$BT298-SUMIF($AP$2:$AY$2,"&lt;"&amp;AQ$2,$AP298:$AY298)))</f>
        <v>0</v>
      </c>
      <c r="BB298" s="0" t="n">
        <f aca="false">MAX(0,MIN(AR298,$BT298-SUMIF($AP$2:$AY$2,"&lt;"&amp;AR$2,$AP298:$AY298)))</f>
        <v>0</v>
      </c>
      <c r="BC298" s="0" t="n">
        <f aca="false">MAX(0,MIN(AS298,$BT298-SUMIF($AP$2:$AY$2,"&lt;"&amp;AS$2,$AP298:$AY298)))</f>
        <v>0</v>
      </c>
      <c r="BD298" s="0" t="n">
        <f aca="false">MAX(0,MIN(AT298,$BT298-SUMIF($AP$2:$AY$2,"&lt;"&amp;AT$2,$AP298:$AY298)))</f>
        <v>0</v>
      </c>
      <c r="BE298" s="0" t="n">
        <f aca="false">MAX(0,MIN(AU298,$BT298-SUMIF($AP$2:$AY$2,"&lt;"&amp;AU$2,$AP298:$AY298)))</f>
        <v>0</v>
      </c>
      <c r="BF298" s="0" t="n">
        <f aca="false">MAX(0,MIN(AV298,$BT298-SUMIF($AP$2:$AY$2,"&lt;"&amp;AV$2,$AP298:$AY298)))</f>
        <v>0</v>
      </c>
      <c r="BG298" s="0" t="n">
        <f aca="false">MAX(0,MIN(AW298,$BT298-SUMIF($AP$2:$AY$2,"&lt;"&amp;AW$2,$AP298:$AY298)))</f>
        <v>0</v>
      </c>
      <c r="BH298" s="0" t="n">
        <f aca="false">MAX(0,MIN(AX298,$BT298-SUMIF($AP$2:$AY$2,"&lt;"&amp;AX$2,$AP298:$AY298)))</f>
        <v>0</v>
      </c>
      <c r="BI298" s="0" t="n">
        <f aca="false">MAX(0,MIN(AY298,$BT298-SUMIF($AP$2:$AY$2,"&lt;"&amp;AY$2,$AP298:$AY298)))</f>
        <v>0</v>
      </c>
      <c r="BJ298" s="0" t="n">
        <f aca="false">ROUND(V298-AF298-AZ298,2)</f>
        <v>0</v>
      </c>
      <c r="BK298" s="0" t="n">
        <f aca="false">ROUND(W298-AG298-BA298,2)</f>
        <v>0</v>
      </c>
      <c r="BL298" s="0" t="n">
        <f aca="false">ROUND(X298-AH298-BB298,2)</f>
        <v>0</v>
      </c>
      <c r="BM298" s="0" t="n">
        <f aca="false">ROUND(Y298-AI298-BC298,2)</f>
        <v>0</v>
      </c>
      <c r="BN298" s="0" t="n">
        <f aca="false">ROUND(Z298-AJ298-BD298,2)</f>
        <v>0</v>
      </c>
      <c r="BO298" s="0" t="n">
        <f aca="false">ROUND(AA298-AK298-BE298,2)</f>
        <v>0</v>
      </c>
      <c r="BP298" s="0" t="n">
        <f aca="false">ROUND(AB298-AL298-BF298,2)</f>
        <v>0</v>
      </c>
      <c r="BQ298" s="0" t="n">
        <f aca="false">ROUND(AC298-AM298-BG298,2)</f>
        <v>0</v>
      </c>
      <c r="BR298" s="0" t="n">
        <f aca="false">ROUND(AD298-AN298-BH298,2)</f>
        <v>0</v>
      </c>
      <c r="BS298" s="0" t="n">
        <f aca="false">ROUND(AE298-AO298-BI298,2)</f>
        <v>0</v>
      </c>
      <c r="BT298" s="0" t="n">
        <f aca="false">MAX(0,Plan!$C$4-SUM(AF298:AO298))</f>
        <v>650</v>
      </c>
      <c r="BU298" s="0" t="n">
        <f aca="false">ROUND(SUM(BJ298:BS298),2)</f>
        <v>0</v>
      </c>
      <c r="BV298" s="0" t="n">
        <f aca="false">SUM(AF298:AO298)+SUM(AZ298:BI298)</f>
        <v>0</v>
      </c>
      <c r="BW298" s="0" t="n">
        <f aca="false">SUM(L298:U298)</f>
        <v>0</v>
      </c>
    </row>
    <row r="299" customFormat="false" ht="15" hidden="false" customHeight="false" outlineLevel="0" collapsed="false">
      <c r="A299" s="0" t="n">
        <v>294</v>
      </c>
      <c r="B299" s="0" t="n">
        <f aca="false">BJ298</f>
        <v>0</v>
      </c>
      <c r="C299" s="0" t="n">
        <f aca="false">BK298</f>
        <v>0</v>
      </c>
      <c r="D299" s="0" t="n">
        <f aca="false">BL298</f>
        <v>0</v>
      </c>
      <c r="E299" s="0" t="n">
        <f aca="false">BM298</f>
        <v>0</v>
      </c>
      <c r="F299" s="0" t="n">
        <f aca="false">BN298</f>
        <v>0</v>
      </c>
      <c r="G299" s="0" t="n">
        <f aca="false">BO298</f>
        <v>0</v>
      </c>
      <c r="H299" s="0" t="n">
        <f aca="false">BP298</f>
        <v>0</v>
      </c>
      <c r="I299" s="0" t="n">
        <f aca="false">BQ298</f>
        <v>0</v>
      </c>
      <c r="J299" s="0" t="n">
        <f aca="false">BR298</f>
        <v>0</v>
      </c>
      <c r="K299" s="0" t="n">
        <f aca="false">BS298</f>
        <v>0</v>
      </c>
      <c r="L299" s="0" t="n">
        <f aca="false">ROUND(B299*N(Debts!$D$5)/12,2)</f>
        <v>0</v>
      </c>
      <c r="M299" s="0" t="n">
        <f aca="false">ROUND(C299*N(Debts!$D$6)/12,2)</f>
        <v>0</v>
      </c>
      <c r="N299" s="0" t="n">
        <f aca="false">ROUND(D299*N(Debts!$D$7)/12,2)</f>
        <v>0</v>
      </c>
      <c r="O299" s="0" t="n">
        <f aca="false">ROUND(E299*N(Debts!$D$8)/12,2)</f>
        <v>0</v>
      </c>
      <c r="P299" s="0" t="n">
        <f aca="false">ROUND(F299*N(Debts!$D$9)/12,2)</f>
        <v>0</v>
      </c>
      <c r="Q299" s="0" t="n">
        <f aca="false">ROUND(G299*N(Debts!$D$10)/12,2)</f>
        <v>0</v>
      </c>
      <c r="R299" s="0" t="n">
        <f aca="false">ROUND(H299*N(Debts!$D$11)/12,2)</f>
        <v>0</v>
      </c>
      <c r="S299" s="0" t="n">
        <f aca="false">ROUND(I299*N(Debts!$D$12)/12,2)</f>
        <v>0</v>
      </c>
      <c r="T299" s="0" t="n">
        <f aca="false">ROUND(J299*N(Debts!$D$13)/12,2)</f>
        <v>0</v>
      </c>
      <c r="U299" s="0" t="n">
        <f aca="false">ROUND(K299*N(Debts!$D$14)/12,2)</f>
        <v>0</v>
      </c>
      <c r="V299" s="0" t="n">
        <f aca="false">B299+L299</f>
        <v>0</v>
      </c>
      <c r="W299" s="0" t="n">
        <f aca="false">C299+M299</f>
        <v>0</v>
      </c>
      <c r="X299" s="0" t="n">
        <f aca="false">D299+N299</f>
        <v>0</v>
      </c>
      <c r="Y299" s="0" t="n">
        <f aca="false">E299+O299</f>
        <v>0</v>
      </c>
      <c r="Z299" s="0" t="n">
        <f aca="false">F299+P299</f>
        <v>0</v>
      </c>
      <c r="AA299" s="0" t="n">
        <f aca="false">G299+Q299</f>
        <v>0</v>
      </c>
      <c r="AB299" s="0" t="n">
        <f aca="false">H299+R299</f>
        <v>0</v>
      </c>
      <c r="AC299" s="0" t="n">
        <f aca="false">I299+S299</f>
        <v>0</v>
      </c>
      <c r="AD299" s="0" t="n">
        <f aca="false">J299+T299</f>
        <v>0</v>
      </c>
      <c r="AE299" s="0" t="n">
        <f aca="false">K299+U299</f>
        <v>0</v>
      </c>
      <c r="AF299" s="0" t="n">
        <f aca="false">MIN(N(Debts!$E$5),V299)</f>
        <v>0</v>
      </c>
      <c r="AG299" s="0" t="n">
        <f aca="false">MIN(N(Debts!$E$6),W299)</f>
        <v>0</v>
      </c>
      <c r="AH299" s="0" t="n">
        <f aca="false">MIN(N(Debts!$E$7),X299)</f>
        <v>0</v>
      </c>
      <c r="AI299" s="0" t="n">
        <f aca="false">MIN(N(Debts!$E$8),Y299)</f>
        <v>0</v>
      </c>
      <c r="AJ299" s="0" t="n">
        <f aca="false">MIN(N(Debts!$E$9),Z299)</f>
        <v>0</v>
      </c>
      <c r="AK299" s="0" t="n">
        <f aca="false">MIN(N(Debts!$E$10),AA299)</f>
        <v>0</v>
      </c>
      <c r="AL299" s="0" t="n">
        <f aca="false">MIN(N(Debts!$E$11),AB299)</f>
        <v>0</v>
      </c>
      <c r="AM299" s="0" t="n">
        <f aca="false">MIN(N(Debts!$E$12),AC299)</f>
        <v>0</v>
      </c>
      <c r="AN299" s="0" t="n">
        <f aca="false">MIN(N(Debts!$E$13),AD299)</f>
        <v>0</v>
      </c>
      <c r="AO299" s="0" t="n">
        <f aca="false">MIN(N(Debts!$E$14),AE299)</f>
        <v>0</v>
      </c>
      <c r="AP299" s="0" t="n">
        <f aca="false">V299-AF299</f>
        <v>0</v>
      </c>
      <c r="AQ299" s="0" t="n">
        <f aca="false">W299-AG299</f>
        <v>0</v>
      </c>
      <c r="AR299" s="0" t="n">
        <f aca="false">X299-AH299</f>
        <v>0</v>
      </c>
      <c r="AS299" s="0" t="n">
        <f aca="false">Y299-AI299</f>
        <v>0</v>
      </c>
      <c r="AT299" s="0" t="n">
        <f aca="false">Z299-AJ299</f>
        <v>0</v>
      </c>
      <c r="AU299" s="0" t="n">
        <f aca="false">AA299-AK299</f>
        <v>0</v>
      </c>
      <c r="AV299" s="0" t="n">
        <f aca="false">AB299-AL299</f>
        <v>0</v>
      </c>
      <c r="AW299" s="0" t="n">
        <f aca="false">AC299-AM299</f>
        <v>0</v>
      </c>
      <c r="AX299" s="0" t="n">
        <f aca="false">AD299-AN299</f>
        <v>0</v>
      </c>
      <c r="AY299" s="0" t="n">
        <f aca="false">AE299-AO299</f>
        <v>0</v>
      </c>
      <c r="AZ299" s="0" t="n">
        <f aca="false">MAX(0,MIN(AP299,$BT299-SUMIF($AP$2:$AY$2,"&lt;"&amp;AP$2,$AP299:$AY299)))</f>
        <v>0</v>
      </c>
      <c r="BA299" s="0" t="n">
        <f aca="false">MAX(0,MIN(AQ299,$BT299-SUMIF($AP$2:$AY$2,"&lt;"&amp;AQ$2,$AP299:$AY299)))</f>
        <v>0</v>
      </c>
      <c r="BB299" s="0" t="n">
        <f aca="false">MAX(0,MIN(AR299,$BT299-SUMIF($AP$2:$AY$2,"&lt;"&amp;AR$2,$AP299:$AY299)))</f>
        <v>0</v>
      </c>
      <c r="BC299" s="0" t="n">
        <f aca="false">MAX(0,MIN(AS299,$BT299-SUMIF($AP$2:$AY$2,"&lt;"&amp;AS$2,$AP299:$AY299)))</f>
        <v>0</v>
      </c>
      <c r="BD299" s="0" t="n">
        <f aca="false">MAX(0,MIN(AT299,$BT299-SUMIF($AP$2:$AY$2,"&lt;"&amp;AT$2,$AP299:$AY299)))</f>
        <v>0</v>
      </c>
      <c r="BE299" s="0" t="n">
        <f aca="false">MAX(0,MIN(AU299,$BT299-SUMIF($AP$2:$AY$2,"&lt;"&amp;AU$2,$AP299:$AY299)))</f>
        <v>0</v>
      </c>
      <c r="BF299" s="0" t="n">
        <f aca="false">MAX(0,MIN(AV299,$BT299-SUMIF($AP$2:$AY$2,"&lt;"&amp;AV$2,$AP299:$AY299)))</f>
        <v>0</v>
      </c>
      <c r="BG299" s="0" t="n">
        <f aca="false">MAX(0,MIN(AW299,$BT299-SUMIF($AP$2:$AY$2,"&lt;"&amp;AW$2,$AP299:$AY299)))</f>
        <v>0</v>
      </c>
      <c r="BH299" s="0" t="n">
        <f aca="false">MAX(0,MIN(AX299,$BT299-SUMIF($AP$2:$AY$2,"&lt;"&amp;AX$2,$AP299:$AY299)))</f>
        <v>0</v>
      </c>
      <c r="BI299" s="0" t="n">
        <f aca="false">MAX(0,MIN(AY299,$BT299-SUMIF($AP$2:$AY$2,"&lt;"&amp;AY$2,$AP299:$AY299)))</f>
        <v>0</v>
      </c>
      <c r="BJ299" s="0" t="n">
        <f aca="false">ROUND(V299-AF299-AZ299,2)</f>
        <v>0</v>
      </c>
      <c r="BK299" s="0" t="n">
        <f aca="false">ROUND(W299-AG299-BA299,2)</f>
        <v>0</v>
      </c>
      <c r="BL299" s="0" t="n">
        <f aca="false">ROUND(X299-AH299-BB299,2)</f>
        <v>0</v>
      </c>
      <c r="BM299" s="0" t="n">
        <f aca="false">ROUND(Y299-AI299-BC299,2)</f>
        <v>0</v>
      </c>
      <c r="BN299" s="0" t="n">
        <f aca="false">ROUND(Z299-AJ299-BD299,2)</f>
        <v>0</v>
      </c>
      <c r="BO299" s="0" t="n">
        <f aca="false">ROUND(AA299-AK299-BE299,2)</f>
        <v>0</v>
      </c>
      <c r="BP299" s="0" t="n">
        <f aca="false">ROUND(AB299-AL299-BF299,2)</f>
        <v>0</v>
      </c>
      <c r="BQ299" s="0" t="n">
        <f aca="false">ROUND(AC299-AM299-BG299,2)</f>
        <v>0</v>
      </c>
      <c r="BR299" s="0" t="n">
        <f aca="false">ROUND(AD299-AN299-BH299,2)</f>
        <v>0</v>
      </c>
      <c r="BS299" s="0" t="n">
        <f aca="false">ROUND(AE299-AO299-BI299,2)</f>
        <v>0</v>
      </c>
      <c r="BT299" s="0" t="n">
        <f aca="false">MAX(0,Plan!$C$4-SUM(AF299:AO299))</f>
        <v>650</v>
      </c>
      <c r="BU299" s="0" t="n">
        <f aca="false">ROUND(SUM(BJ299:BS299),2)</f>
        <v>0</v>
      </c>
      <c r="BV299" s="0" t="n">
        <f aca="false">SUM(AF299:AO299)+SUM(AZ299:BI299)</f>
        <v>0</v>
      </c>
      <c r="BW299" s="0" t="n">
        <f aca="false">SUM(L299:U299)</f>
        <v>0</v>
      </c>
    </row>
    <row r="300" customFormat="false" ht="15" hidden="false" customHeight="false" outlineLevel="0" collapsed="false">
      <c r="A300" s="0" t="n">
        <v>295</v>
      </c>
      <c r="B300" s="0" t="n">
        <f aca="false">BJ299</f>
        <v>0</v>
      </c>
      <c r="C300" s="0" t="n">
        <f aca="false">BK299</f>
        <v>0</v>
      </c>
      <c r="D300" s="0" t="n">
        <f aca="false">BL299</f>
        <v>0</v>
      </c>
      <c r="E300" s="0" t="n">
        <f aca="false">BM299</f>
        <v>0</v>
      </c>
      <c r="F300" s="0" t="n">
        <f aca="false">BN299</f>
        <v>0</v>
      </c>
      <c r="G300" s="0" t="n">
        <f aca="false">BO299</f>
        <v>0</v>
      </c>
      <c r="H300" s="0" t="n">
        <f aca="false">BP299</f>
        <v>0</v>
      </c>
      <c r="I300" s="0" t="n">
        <f aca="false">BQ299</f>
        <v>0</v>
      </c>
      <c r="J300" s="0" t="n">
        <f aca="false">BR299</f>
        <v>0</v>
      </c>
      <c r="K300" s="0" t="n">
        <f aca="false">BS299</f>
        <v>0</v>
      </c>
      <c r="L300" s="0" t="n">
        <f aca="false">ROUND(B300*N(Debts!$D$5)/12,2)</f>
        <v>0</v>
      </c>
      <c r="M300" s="0" t="n">
        <f aca="false">ROUND(C300*N(Debts!$D$6)/12,2)</f>
        <v>0</v>
      </c>
      <c r="N300" s="0" t="n">
        <f aca="false">ROUND(D300*N(Debts!$D$7)/12,2)</f>
        <v>0</v>
      </c>
      <c r="O300" s="0" t="n">
        <f aca="false">ROUND(E300*N(Debts!$D$8)/12,2)</f>
        <v>0</v>
      </c>
      <c r="P300" s="0" t="n">
        <f aca="false">ROUND(F300*N(Debts!$D$9)/12,2)</f>
        <v>0</v>
      </c>
      <c r="Q300" s="0" t="n">
        <f aca="false">ROUND(G300*N(Debts!$D$10)/12,2)</f>
        <v>0</v>
      </c>
      <c r="R300" s="0" t="n">
        <f aca="false">ROUND(H300*N(Debts!$D$11)/12,2)</f>
        <v>0</v>
      </c>
      <c r="S300" s="0" t="n">
        <f aca="false">ROUND(I300*N(Debts!$D$12)/12,2)</f>
        <v>0</v>
      </c>
      <c r="T300" s="0" t="n">
        <f aca="false">ROUND(J300*N(Debts!$D$13)/12,2)</f>
        <v>0</v>
      </c>
      <c r="U300" s="0" t="n">
        <f aca="false">ROUND(K300*N(Debts!$D$14)/12,2)</f>
        <v>0</v>
      </c>
      <c r="V300" s="0" t="n">
        <f aca="false">B300+L300</f>
        <v>0</v>
      </c>
      <c r="W300" s="0" t="n">
        <f aca="false">C300+M300</f>
        <v>0</v>
      </c>
      <c r="X300" s="0" t="n">
        <f aca="false">D300+N300</f>
        <v>0</v>
      </c>
      <c r="Y300" s="0" t="n">
        <f aca="false">E300+O300</f>
        <v>0</v>
      </c>
      <c r="Z300" s="0" t="n">
        <f aca="false">F300+P300</f>
        <v>0</v>
      </c>
      <c r="AA300" s="0" t="n">
        <f aca="false">G300+Q300</f>
        <v>0</v>
      </c>
      <c r="AB300" s="0" t="n">
        <f aca="false">H300+R300</f>
        <v>0</v>
      </c>
      <c r="AC300" s="0" t="n">
        <f aca="false">I300+S300</f>
        <v>0</v>
      </c>
      <c r="AD300" s="0" t="n">
        <f aca="false">J300+T300</f>
        <v>0</v>
      </c>
      <c r="AE300" s="0" t="n">
        <f aca="false">K300+U300</f>
        <v>0</v>
      </c>
      <c r="AF300" s="0" t="n">
        <f aca="false">MIN(N(Debts!$E$5),V300)</f>
        <v>0</v>
      </c>
      <c r="AG300" s="0" t="n">
        <f aca="false">MIN(N(Debts!$E$6),W300)</f>
        <v>0</v>
      </c>
      <c r="AH300" s="0" t="n">
        <f aca="false">MIN(N(Debts!$E$7),X300)</f>
        <v>0</v>
      </c>
      <c r="AI300" s="0" t="n">
        <f aca="false">MIN(N(Debts!$E$8),Y300)</f>
        <v>0</v>
      </c>
      <c r="AJ300" s="0" t="n">
        <f aca="false">MIN(N(Debts!$E$9),Z300)</f>
        <v>0</v>
      </c>
      <c r="AK300" s="0" t="n">
        <f aca="false">MIN(N(Debts!$E$10),AA300)</f>
        <v>0</v>
      </c>
      <c r="AL300" s="0" t="n">
        <f aca="false">MIN(N(Debts!$E$11),AB300)</f>
        <v>0</v>
      </c>
      <c r="AM300" s="0" t="n">
        <f aca="false">MIN(N(Debts!$E$12),AC300)</f>
        <v>0</v>
      </c>
      <c r="AN300" s="0" t="n">
        <f aca="false">MIN(N(Debts!$E$13),AD300)</f>
        <v>0</v>
      </c>
      <c r="AO300" s="0" t="n">
        <f aca="false">MIN(N(Debts!$E$14),AE300)</f>
        <v>0</v>
      </c>
      <c r="AP300" s="0" t="n">
        <f aca="false">V300-AF300</f>
        <v>0</v>
      </c>
      <c r="AQ300" s="0" t="n">
        <f aca="false">W300-AG300</f>
        <v>0</v>
      </c>
      <c r="AR300" s="0" t="n">
        <f aca="false">X300-AH300</f>
        <v>0</v>
      </c>
      <c r="AS300" s="0" t="n">
        <f aca="false">Y300-AI300</f>
        <v>0</v>
      </c>
      <c r="AT300" s="0" t="n">
        <f aca="false">Z300-AJ300</f>
        <v>0</v>
      </c>
      <c r="AU300" s="0" t="n">
        <f aca="false">AA300-AK300</f>
        <v>0</v>
      </c>
      <c r="AV300" s="0" t="n">
        <f aca="false">AB300-AL300</f>
        <v>0</v>
      </c>
      <c r="AW300" s="0" t="n">
        <f aca="false">AC300-AM300</f>
        <v>0</v>
      </c>
      <c r="AX300" s="0" t="n">
        <f aca="false">AD300-AN300</f>
        <v>0</v>
      </c>
      <c r="AY300" s="0" t="n">
        <f aca="false">AE300-AO300</f>
        <v>0</v>
      </c>
      <c r="AZ300" s="0" t="n">
        <f aca="false">MAX(0,MIN(AP300,$BT300-SUMIF($AP$2:$AY$2,"&lt;"&amp;AP$2,$AP300:$AY300)))</f>
        <v>0</v>
      </c>
      <c r="BA300" s="0" t="n">
        <f aca="false">MAX(0,MIN(AQ300,$BT300-SUMIF($AP$2:$AY$2,"&lt;"&amp;AQ$2,$AP300:$AY300)))</f>
        <v>0</v>
      </c>
      <c r="BB300" s="0" t="n">
        <f aca="false">MAX(0,MIN(AR300,$BT300-SUMIF($AP$2:$AY$2,"&lt;"&amp;AR$2,$AP300:$AY300)))</f>
        <v>0</v>
      </c>
      <c r="BC300" s="0" t="n">
        <f aca="false">MAX(0,MIN(AS300,$BT300-SUMIF($AP$2:$AY$2,"&lt;"&amp;AS$2,$AP300:$AY300)))</f>
        <v>0</v>
      </c>
      <c r="BD300" s="0" t="n">
        <f aca="false">MAX(0,MIN(AT300,$BT300-SUMIF($AP$2:$AY$2,"&lt;"&amp;AT$2,$AP300:$AY300)))</f>
        <v>0</v>
      </c>
      <c r="BE300" s="0" t="n">
        <f aca="false">MAX(0,MIN(AU300,$BT300-SUMIF($AP$2:$AY$2,"&lt;"&amp;AU$2,$AP300:$AY300)))</f>
        <v>0</v>
      </c>
      <c r="BF300" s="0" t="n">
        <f aca="false">MAX(0,MIN(AV300,$BT300-SUMIF($AP$2:$AY$2,"&lt;"&amp;AV$2,$AP300:$AY300)))</f>
        <v>0</v>
      </c>
      <c r="BG300" s="0" t="n">
        <f aca="false">MAX(0,MIN(AW300,$BT300-SUMIF($AP$2:$AY$2,"&lt;"&amp;AW$2,$AP300:$AY300)))</f>
        <v>0</v>
      </c>
      <c r="BH300" s="0" t="n">
        <f aca="false">MAX(0,MIN(AX300,$BT300-SUMIF($AP$2:$AY$2,"&lt;"&amp;AX$2,$AP300:$AY300)))</f>
        <v>0</v>
      </c>
      <c r="BI300" s="0" t="n">
        <f aca="false">MAX(0,MIN(AY300,$BT300-SUMIF($AP$2:$AY$2,"&lt;"&amp;AY$2,$AP300:$AY300)))</f>
        <v>0</v>
      </c>
      <c r="BJ300" s="0" t="n">
        <f aca="false">ROUND(V300-AF300-AZ300,2)</f>
        <v>0</v>
      </c>
      <c r="BK300" s="0" t="n">
        <f aca="false">ROUND(W300-AG300-BA300,2)</f>
        <v>0</v>
      </c>
      <c r="BL300" s="0" t="n">
        <f aca="false">ROUND(X300-AH300-BB300,2)</f>
        <v>0</v>
      </c>
      <c r="BM300" s="0" t="n">
        <f aca="false">ROUND(Y300-AI300-BC300,2)</f>
        <v>0</v>
      </c>
      <c r="BN300" s="0" t="n">
        <f aca="false">ROUND(Z300-AJ300-BD300,2)</f>
        <v>0</v>
      </c>
      <c r="BO300" s="0" t="n">
        <f aca="false">ROUND(AA300-AK300-BE300,2)</f>
        <v>0</v>
      </c>
      <c r="BP300" s="0" t="n">
        <f aca="false">ROUND(AB300-AL300-BF300,2)</f>
        <v>0</v>
      </c>
      <c r="BQ300" s="0" t="n">
        <f aca="false">ROUND(AC300-AM300-BG300,2)</f>
        <v>0</v>
      </c>
      <c r="BR300" s="0" t="n">
        <f aca="false">ROUND(AD300-AN300-BH300,2)</f>
        <v>0</v>
      </c>
      <c r="BS300" s="0" t="n">
        <f aca="false">ROUND(AE300-AO300-BI300,2)</f>
        <v>0</v>
      </c>
      <c r="BT300" s="0" t="n">
        <f aca="false">MAX(0,Plan!$C$4-SUM(AF300:AO300))</f>
        <v>650</v>
      </c>
      <c r="BU300" s="0" t="n">
        <f aca="false">ROUND(SUM(BJ300:BS300),2)</f>
        <v>0</v>
      </c>
      <c r="BV300" s="0" t="n">
        <f aca="false">SUM(AF300:AO300)+SUM(AZ300:BI300)</f>
        <v>0</v>
      </c>
      <c r="BW300" s="0" t="n">
        <f aca="false">SUM(L300:U300)</f>
        <v>0</v>
      </c>
    </row>
    <row r="301" customFormat="false" ht="15" hidden="false" customHeight="false" outlineLevel="0" collapsed="false">
      <c r="A301" s="0" t="n">
        <v>296</v>
      </c>
      <c r="B301" s="0" t="n">
        <f aca="false">BJ300</f>
        <v>0</v>
      </c>
      <c r="C301" s="0" t="n">
        <f aca="false">BK300</f>
        <v>0</v>
      </c>
      <c r="D301" s="0" t="n">
        <f aca="false">BL300</f>
        <v>0</v>
      </c>
      <c r="E301" s="0" t="n">
        <f aca="false">BM300</f>
        <v>0</v>
      </c>
      <c r="F301" s="0" t="n">
        <f aca="false">BN300</f>
        <v>0</v>
      </c>
      <c r="G301" s="0" t="n">
        <f aca="false">BO300</f>
        <v>0</v>
      </c>
      <c r="H301" s="0" t="n">
        <f aca="false">BP300</f>
        <v>0</v>
      </c>
      <c r="I301" s="0" t="n">
        <f aca="false">BQ300</f>
        <v>0</v>
      </c>
      <c r="J301" s="0" t="n">
        <f aca="false">BR300</f>
        <v>0</v>
      </c>
      <c r="K301" s="0" t="n">
        <f aca="false">BS300</f>
        <v>0</v>
      </c>
      <c r="L301" s="0" t="n">
        <f aca="false">ROUND(B301*N(Debts!$D$5)/12,2)</f>
        <v>0</v>
      </c>
      <c r="M301" s="0" t="n">
        <f aca="false">ROUND(C301*N(Debts!$D$6)/12,2)</f>
        <v>0</v>
      </c>
      <c r="N301" s="0" t="n">
        <f aca="false">ROUND(D301*N(Debts!$D$7)/12,2)</f>
        <v>0</v>
      </c>
      <c r="O301" s="0" t="n">
        <f aca="false">ROUND(E301*N(Debts!$D$8)/12,2)</f>
        <v>0</v>
      </c>
      <c r="P301" s="0" t="n">
        <f aca="false">ROUND(F301*N(Debts!$D$9)/12,2)</f>
        <v>0</v>
      </c>
      <c r="Q301" s="0" t="n">
        <f aca="false">ROUND(G301*N(Debts!$D$10)/12,2)</f>
        <v>0</v>
      </c>
      <c r="R301" s="0" t="n">
        <f aca="false">ROUND(H301*N(Debts!$D$11)/12,2)</f>
        <v>0</v>
      </c>
      <c r="S301" s="0" t="n">
        <f aca="false">ROUND(I301*N(Debts!$D$12)/12,2)</f>
        <v>0</v>
      </c>
      <c r="T301" s="0" t="n">
        <f aca="false">ROUND(J301*N(Debts!$D$13)/12,2)</f>
        <v>0</v>
      </c>
      <c r="U301" s="0" t="n">
        <f aca="false">ROUND(K301*N(Debts!$D$14)/12,2)</f>
        <v>0</v>
      </c>
      <c r="V301" s="0" t="n">
        <f aca="false">B301+L301</f>
        <v>0</v>
      </c>
      <c r="W301" s="0" t="n">
        <f aca="false">C301+M301</f>
        <v>0</v>
      </c>
      <c r="X301" s="0" t="n">
        <f aca="false">D301+N301</f>
        <v>0</v>
      </c>
      <c r="Y301" s="0" t="n">
        <f aca="false">E301+O301</f>
        <v>0</v>
      </c>
      <c r="Z301" s="0" t="n">
        <f aca="false">F301+P301</f>
        <v>0</v>
      </c>
      <c r="AA301" s="0" t="n">
        <f aca="false">G301+Q301</f>
        <v>0</v>
      </c>
      <c r="AB301" s="0" t="n">
        <f aca="false">H301+R301</f>
        <v>0</v>
      </c>
      <c r="AC301" s="0" t="n">
        <f aca="false">I301+S301</f>
        <v>0</v>
      </c>
      <c r="AD301" s="0" t="n">
        <f aca="false">J301+T301</f>
        <v>0</v>
      </c>
      <c r="AE301" s="0" t="n">
        <f aca="false">K301+U301</f>
        <v>0</v>
      </c>
      <c r="AF301" s="0" t="n">
        <f aca="false">MIN(N(Debts!$E$5),V301)</f>
        <v>0</v>
      </c>
      <c r="AG301" s="0" t="n">
        <f aca="false">MIN(N(Debts!$E$6),W301)</f>
        <v>0</v>
      </c>
      <c r="AH301" s="0" t="n">
        <f aca="false">MIN(N(Debts!$E$7),X301)</f>
        <v>0</v>
      </c>
      <c r="AI301" s="0" t="n">
        <f aca="false">MIN(N(Debts!$E$8),Y301)</f>
        <v>0</v>
      </c>
      <c r="AJ301" s="0" t="n">
        <f aca="false">MIN(N(Debts!$E$9),Z301)</f>
        <v>0</v>
      </c>
      <c r="AK301" s="0" t="n">
        <f aca="false">MIN(N(Debts!$E$10),AA301)</f>
        <v>0</v>
      </c>
      <c r="AL301" s="0" t="n">
        <f aca="false">MIN(N(Debts!$E$11),AB301)</f>
        <v>0</v>
      </c>
      <c r="AM301" s="0" t="n">
        <f aca="false">MIN(N(Debts!$E$12),AC301)</f>
        <v>0</v>
      </c>
      <c r="AN301" s="0" t="n">
        <f aca="false">MIN(N(Debts!$E$13),AD301)</f>
        <v>0</v>
      </c>
      <c r="AO301" s="0" t="n">
        <f aca="false">MIN(N(Debts!$E$14),AE301)</f>
        <v>0</v>
      </c>
      <c r="AP301" s="0" t="n">
        <f aca="false">V301-AF301</f>
        <v>0</v>
      </c>
      <c r="AQ301" s="0" t="n">
        <f aca="false">W301-AG301</f>
        <v>0</v>
      </c>
      <c r="AR301" s="0" t="n">
        <f aca="false">X301-AH301</f>
        <v>0</v>
      </c>
      <c r="AS301" s="0" t="n">
        <f aca="false">Y301-AI301</f>
        <v>0</v>
      </c>
      <c r="AT301" s="0" t="n">
        <f aca="false">Z301-AJ301</f>
        <v>0</v>
      </c>
      <c r="AU301" s="0" t="n">
        <f aca="false">AA301-AK301</f>
        <v>0</v>
      </c>
      <c r="AV301" s="0" t="n">
        <f aca="false">AB301-AL301</f>
        <v>0</v>
      </c>
      <c r="AW301" s="0" t="n">
        <f aca="false">AC301-AM301</f>
        <v>0</v>
      </c>
      <c r="AX301" s="0" t="n">
        <f aca="false">AD301-AN301</f>
        <v>0</v>
      </c>
      <c r="AY301" s="0" t="n">
        <f aca="false">AE301-AO301</f>
        <v>0</v>
      </c>
      <c r="AZ301" s="0" t="n">
        <f aca="false">MAX(0,MIN(AP301,$BT301-SUMIF($AP$2:$AY$2,"&lt;"&amp;AP$2,$AP301:$AY301)))</f>
        <v>0</v>
      </c>
      <c r="BA301" s="0" t="n">
        <f aca="false">MAX(0,MIN(AQ301,$BT301-SUMIF($AP$2:$AY$2,"&lt;"&amp;AQ$2,$AP301:$AY301)))</f>
        <v>0</v>
      </c>
      <c r="BB301" s="0" t="n">
        <f aca="false">MAX(0,MIN(AR301,$BT301-SUMIF($AP$2:$AY$2,"&lt;"&amp;AR$2,$AP301:$AY301)))</f>
        <v>0</v>
      </c>
      <c r="BC301" s="0" t="n">
        <f aca="false">MAX(0,MIN(AS301,$BT301-SUMIF($AP$2:$AY$2,"&lt;"&amp;AS$2,$AP301:$AY301)))</f>
        <v>0</v>
      </c>
      <c r="BD301" s="0" t="n">
        <f aca="false">MAX(0,MIN(AT301,$BT301-SUMIF($AP$2:$AY$2,"&lt;"&amp;AT$2,$AP301:$AY301)))</f>
        <v>0</v>
      </c>
      <c r="BE301" s="0" t="n">
        <f aca="false">MAX(0,MIN(AU301,$BT301-SUMIF($AP$2:$AY$2,"&lt;"&amp;AU$2,$AP301:$AY301)))</f>
        <v>0</v>
      </c>
      <c r="BF301" s="0" t="n">
        <f aca="false">MAX(0,MIN(AV301,$BT301-SUMIF($AP$2:$AY$2,"&lt;"&amp;AV$2,$AP301:$AY301)))</f>
        <v>0</v>
      </c>
      <c r="BG301" s="0" t="n">
        <f aca="false">MAX(0,MIN(AW301,$BT301-SUMIF($AP$2:$AY$2,"&lt;"&amp;AW$2,$AP301:$AY301)))</f>
        <v>0</v>
      </c>
      <c r="BH301" s="0" t="n">
        <f aca="false">MAX(0,MIN(AX301,$BT301-SUMIF($AP$2:$AY$2,"&lt;"&amp;AX$2,$AP301:$AY301)))</f>
        <v>0</v>
      </c>
      <c r="BI301" s="0" t="n">
        <f aca="false">MAX(0,MIN(AY301,$BT301-SUMIF($AP$2:$AY$2,"&lt;"&amp;AY$2,$AP301:$AY301)))</f>
        <v>0</v>
      </c>
      <c r="BJ301" s="0" t="n">
        <f aca="false">ROUND(V301-AF301-AZ301,2)</f>
        <v>0</v>
      </c>
      <c r="BK301" s="0" t="n">
        <f aca="false">ROUND(W301-AG301-BA301,2)</f>
        <v>0</v>
      </c>
      <c r="BL301" s="0" t="n">
        <f aca="false">ROUND(X301-AH301-BB301,2)</f>
        <v>0</v>
      </c>
      <c r="BM301" s="0" t="n">
        <f aca="false">ROUND(Y301-AI301-BC301,2)</f>
        <v>0</v>
      </c>
      <c r="BN301" s="0" t="n">
        <f aca="false">ROUND(Z301-AJ301-BD301,2)</f>
        <v>0</v>
      </c>
      <c r="BO301" s="0" t="n">
        <f aca="false">ROUND(AA301-AK301-BE301,2)</f>
        <v>0</v>
      </c>
      <c r="BP301" s="0" t="n">
        <f aca="false">ROUND(AB301-AL301-BF301,2)</f>
        <v>0</v>
      </c>
      <c r="BQ301" s="0" t="n">
        <f aca="false">ROUND(AC301-AM301-BG301,2)</f>
        <v>0</v>
      </c>
      <c r="BR301" s="0" t="n">
        <f aca="false">ROUND(AD301-AN301-BH301,2)</f>
        <v>0</v>
      </c>
      <c r="BS301" s="0" t="n">
        <f aca="false">ROUND(AE301-AO301-BI301,2)</f>
        <v>0</v>
      </c>
      <c r="BT301" s="0" t="n">
        <f aca="false">MAX(0,Plan!$C$4-SUM(AF301:AO301))</f>
        <v>650</v>
      </c>
      <c r="BU301" s="0" t="n">
        <f aca="false">ROUND(SUM(BJ301:BS301),2)</f>
        <v>0</v>
      </c>
      <c r="BV301" s="0" t="n">
        <f aca="false">SUM(AF301:AO301)+SUM(AZ301:BI301)</f>
        <v>0</v>
      </c>
      <c r="BW301" s="0" t="n">
        <f aca="false">SUM(L301:U301)</f>
        <v>0</v>
      </c>
    </row>
    <row r="302" customFormat="false" ht="15" hidden="false" customHeight="false" outlineLevel="0" collapsed="false">
      <c r="A302" s="0" t="n">
        <v>297</v>
      </c>
      <c r="B302" s="0" t="n">
        <f aca="false">BJ301</f>
        <v>0</v>
      </c>
      <c r="C302" s="0" t="n">
        <f aca="false">BK301</f>
        <v>0</v>
      </c>
      <c r="D302" s="0" t="n">
        <f aca="false">BL301</f>
        <v>0</v>
      </c>
      <c r="E302" s="0" t="n">
        <f aca="false">BM301</f>
        <v>0</v>
      </c>
      <c r="F302" s="0" t="n">
        <f aca="false">BN301</f>
        <v>0</v>
      </c>
      <c r="G302" s="0" t="n">
        <f aca="false">BO301</f>
        <v>0</v>
      </c>
      <c r="H302" s="0" t="n">
        <f aca="false">BP301</f>
        <v>0</v>
      </c>
      <c r="I302" s="0" t="n">
        <f aca="false">BQ301</f>
        <v>0</v>
      </c>
      <c r="J302" s="0" t="n">
        <f aca="false">BR301</f>
        <v>0</v>
      </c>
      <c r="K302" s="0" t="n">
        <f aca="false">BS301</f>
        <v>0</v>
      </c>
      <c r="L302" s="0" t="n">
        <f aca="false">ROUND(B302*N(Debts!$D$5)/12,2)</f>
        <v>0</v>
      </c>
      <c r="M302" s="0" t="n">
        <f aca="false">ROUND(C302*N(Debts!$D$6)/12,2)</f>
        <v>0</v>
      </c>
      <c r="N302" s="0" t="n">
        <f aca="false">ROUND(D302*N(Debts!$D$7)/12,2)</f>
        <v>0</v>
      </c>
      <c r="O302" s="0" t="n">
        <f aca="false">ROUND(E302*N(Debts!$D$8)/12,2)</f>
        <v>0</v>
      </c>
      <c r="P302" s="0" t="n">
        <f aca="false">ROUND(F302*N(Debts!$D$9)/12,2)</f>
        <v>0</v>
      </c>
      <c r="Q302" s="0" t="n">
        <f aca="false">ROUND(G302*N(Debts!$D$10)/12,2)</f>
        <v>0</v>
      </c>
      <c r="R302" s="0" t="n">
        <f aca="false">ROUND(H302*N(Debts!$D$11)/12,2)</f>
        <v>0</v>
      </c>
      <c r="S302" s="0" t="n">
        <f aca="false">ROUND(I302*N(Debts!$D$12)/12,2)</f>
        <v>0</v>
      </c>
      <c r="T302" s="0" t="n">
        <f aca="false">ROUND(J302*N(Debts!$D$13)/12,2)</f>
        <v>0</v>
      </c>
      <c r="U302" s="0" t="n">
        <f aca="false">ROUND(K302*N(Debts!$D$14)/12,2)</f>
        <v>0</v>
      </c>
      <c r="V302" s="0" t="n">
        <f aca="false">B302+L302</f>
        <v>0</v>
      </c>
      <c r="W302" s="0" t="n">
        <f aca="false">C302+M302</f>
        <v>0</v>
      </c>
      <c r="X302" s="0" t="n">
        <f aca="false">D302+N302</f>
        <v>0</v>
      </c>
      <c r="Y302" s="0" t="n">
        <f aca="false">E302+O302</f>
        <v>0</v>
      </c>
      <c r="Z302" s="0" t="n">
        <f aca="false">F302+P302</f>
        <v>0</v>
      </c>
      <c r="AA302" s="0" t="n">
        <f aca="false">G302+Q302</f>
        <v>0</v>
      </c>
      <c r="AB302" s="0" t="n">
        <f aca="false">H302+R302</f>
        <v>0</v>
      </c>
      <c r="AC302" s="0" t="n">
        <f aca="false">I302+S302</f>
        <v>0</v>
      </c>
      <c r="AD302" s="0" t="n">
        <f aca="false">J302+T302</f>
        <v>0</v>
      </c>
      <c r="AE302" s="0" t="n">
        <f aca="false">K302+U302</f>
        <v>0</v>
      </c>
      <c r="AF302" s="0" t="n">
        <f aca="false">MIN(N(Debts!$E$5),V302)</f>
        <v>0</v>
      </c>
      <c r="AG302" s="0" t="n">
        <f aca="false">MIN(N(Debts!$E$6),W302)</f>
        <v>0</v>
      </c>
      <c r="AH302" s="0" t="n">
        <f aca="false">MIN(N(Debts!$E$7),X302)</f>
        <v>0</v>
      </c>
      <c r="AI302" s="0" t="n">
        <f aca="false">MIN(N(Debts!$E$8),Y302)</f>
        <v>0</v>
      </c>
      <c r="AJ302" s="0" t="n">
        <f aca="false">MIN(N(Debts!$E$9),Z302)</f>
        <v>0</v>
      </c>
      <c r="AK302" s="0" t="n">
        <f aca="false">MIN(N(Debts!$E$10),AA302)</f>
        <v>0</v>
      </c>
      <c r="AL302" s="0" t="n">
        <f aca="false">MIN(N(Debts!$E$11),AB302)</f>
        <v>0</v>
      </c>
      <c r="AM302" s="0" t="n">
        <f aca="false">MIN(N(Debts!$E$12),AC302)</f>
        <v>0</v>
      </c>
      <c r="AN302" s="0" t="n">
        <f aca="false">MIN(N(Debts!$E$13),AD302)</f>
        <v>0</v>
      </c>
      <c r="AO302" s="0" t="n">
        <f aca="false">MIN(N(Debts!$E$14),AE302)</f>
        <v>0</v>
      </c>
      <c r="AP302" s="0" t="n">
        <f aca="false">V302-AF302</f>
        <v>0</v>
      </c>
      <c r="AQ302" s="0" t="n">
        <f aca="false">W302-AG302</f>
        <v>0</v>
      </c>
      <c r="AR302" s="0" t="n">
        <f aca="false">X302-AH302</f>
        <v>0</v>
      </c>
      <c r="AS302" s="0" t="n">
        <f aca="false">Y302-AI302</f>
        <v>0</v>
      </c>
      <c r="AT302" s="0" t="n">
        <f aca="false">Z302-AJ302</f>
        <v>0</v>
      </c>
      <c r="AU302" s="0" t="n">
        <f aca="false">AA302-AK302</f>
        <v>0</v>
      </c>
      <c r="AV302" s="0" t="n">
        <f aca="false">AB302-AL302</f>
        <v>0</v>
      </c>
      <c r="AW302" s="0" t="n">
        <f aca="false">AC302-AM302</f>
        <v>0</v>
      </c>
      <c r="AX302" s="0" t="n">
        <f aca="false">AD302-AN302</f>
        <v>0</v>
      </c>
      <c r="AY302" s="0" t="n">
        <f aca="false">AE302-AO302</f>
        <v>0</v>
      </c>
      <c r="AZ302" s="0" t="n">
        <f aca="false">MAX(0,MIN(AP302,$BT302-SUMIF($AP$2:$AY$2,"&lt;"&amp;AP$2,$AP302:$AY302)))</f>
        <v>0</v>
      </c>
      <c r="BA302" s="0" t="n">
        <f aca="false">MAX(0,MIN(AQ302,$BT302-SUMIF($AP$2:$AY$2,"&lt;"&amp;AQ$2,$AP302:$AY302)))</f>
        <v>0</v>
      </c>
      <c r="BB302" s="0" t="n">
        <f aca="false">MAX(0,MIN(AR302,$BT302-SUMIF($AP$2:$AY$2,"&lt;"&amp;AR$2,$AP302:$AY302)))</f>
        <v>0</v>
      </c>
      <c r="BC302" s="0" t="n">
        <f aca="false">MAX(0,MIN(AS302,$BT302-SUMIF($AP$2:$AY$2,"&lt;"&amp;AS$2,$AP302:$AY302)))</f>
        <v>0</v>
      </c>
      <c r="BD302" s="0" t="n">
        <f aca="false">MAX(0,MIN(AT302,$BT302-SUMIF($AP$2:$AY$2,"&lt;"&amp;AT$2,$AP302:$AY302)))</f>
        <v>0</v>
      </c>
      <c r="BE302" s="0" t="n">
        <f aca="false">MAX(0,MIN(AU302,$BT302-SUMIF($AP$2:$AY$2,"&lt;"&amp;AU$2,$AP302:$AY302)))</f>
        <v>0</v>
      </c>
      <c r="BF302" s="0" t="n">
        <f aca="false">MAX(0,MIN(AV302,$BT302-SUMIF($AP$2:$AY$2,"&lt;"&amp;AV$2,$AP302:$AY302)))</f>
        <v>0</v>
      </c>
      <c r="BG302" s="0" t="n">
        <f aca="false">MAX(0,MIN(AW302,$BT302-SUMIF($AP$2:$AY$2,"&lt;"&amp;AW$2,$AP302:$AY302)))</f>
        <v>0</v>
      </c>
      <c r="BH302" s="0" t="n">
        <f aca="false">MAX(0,MIN(AX302,$BT302-SUMIF($AP$2:$AY$2,"&lt;"&amp;AX$2,$AP302:$AY302)))</f>
        <v>0</v>
      </c>
      <c r="BI302" s="0" t="n">
        <f aca="false">MAX(0,MIN(AY302,$BT302-SUMIF($AP$2:$AY$2,"&lt;"&amp;AY$2,$AP302:$AY302)))</f>
        <v>0</v>
      </c>
      <c r="BJ302" s="0" t="n">
        <f aca="false">ROUND(V302-AF302-AZ302,2)</f>
        <v>0</v>
      </c>
      <c r="BK302" s="0" t="n">
        <f aca="false">ROUND(W302-AG302-BA302,2)</f>
        <v>0</v>
      </c>
      <c r="BL302" s="0" t="n">
        <f aca="false">ROUND(X302-AH302-BB302,2)</f>
        <v>0</v>
      </c>
      <c r="BM302" s="0" t="n">
        <f aca="false">ROUND(Y302-AI302-BC302,2)</f>
        <v>0</v>
      </c>
      <c r="BN302" s="0" t="n">
        <f aca="false">ROUND(Z302-AJ302-BD302,2)</f>
        <v>0</v>
      </c>
      <c r="BO302" s="0" t="n">
        <f aca="false">ROUND(AA302-AK302-BE302,2)</f>
        <v>0</v>
      </c>
      <c r="BP302" s="0" t="n">
        <f aca="false">ROUND(AB302-AL302-BF302,2)</f>
        <v>0</v>
      </c>
      <c r="BQ302" s="0" t="n">
        <f aca="false">ROUND(AC302-AM302-BG302,2)</f>
        <v>0</v>
      </c>
      <c r="BR302" s="0" t="n">
        <f aca="false">ROUND(AD302-AN302-BH302,2)</f>
        <v>0</v>
      </c>
      <c r="BS302" s="0" t="n">
        <f aca="false">ROUND(AE302-AO302-BI302,2)</f>
        <v>0</v>
      </c>
      <c r="BT302" s="0" t="n">
        <f aca="false">MAX(0,Plan!$C$4-SUM(AF302:AO302))</f>
        <v>650</v>
      </c>
      <c r="BU302" s="0" t="n">
        <f aca="false">ROUND(SUM(BJ302:BS302),2)</f>
        <v>0</v>
      </c>
      <c r="BV302" s="0" t="n">
        <f aca="false">SUM(AF302:AO302)+SUM(AZ302:BI302)</f>
        <v>0</v>
      </c>
      <c r="BW302" s="0" t="n">
        <f aca="false">SUM(L302:U302)</f>
        <v>0</v>
      </c>
    </row>
    <row r="303" customFormat="false" ht="15" hidden="false" customHeight="false" outlineLevel="0" collapsed="false">
      <c r="A303" s="0" t="n">
        <v>298</v>
      </c>
      <c r="B303" s="0" t="n">
        <f aca="false">BJ302</f>
        <v>0</v>
      </c>
      <c r="C303" s="0" t="n">
        <f aca="false">BK302</f>
        <v>0</v>
      </c>
      <c r="D303" s="0" t="n">
        <f aca="false">BL302</f>
        <v>0</v>
      </c>
      <c r="E303" s="0" t="n">
        <f aca="false">BM302</f>
        <v>0</v>
      </c>
      <c r="F303" s="0" t="n">
        <f aca="false">BN302</f>
        <v>0</v>
      </c>
      <c r="G303" s="0" t="n">
        <f aca="false">BO302</f>
        <v>0</v>
      </c>
      <c r="H303" s="0" t="n">
        <f aca="false">BP302</f>
        <v>0</v>
      </c>
      <c r="I303" s="0" t="n">
        <f aca="false">BQ302</f>
        <v>0</v>
      </c>
      <c r="J303" s="0" t="n">
        <f aca="false">BR302</f>
        <v>0</v>
      </c>
      <c r="K303" s="0" t="n">
        <f aca="false">BS302</f>
        <v>0</v>
      </c>
      <c r="L303" s="0" t="n">
        <f aca="false">ROUND(B303*N(Debts!$D$5)/12,2)</f>
        <v>0</v>
      </c>
      <c r="M303" s="0" t="n">
        <f aca="false">ROUND(C303*N(Debts!$D$6)/12,2)</f>
        <v>0</v>
      </c>
      <c r="N303" s="0" t="n">
        <f aca="false">ROUND(D303*N(Debts!$D$7)/12,2)</f>
        <v>0</v>
      </c>
      <c r="O303" s="0" t="n">
        <f aca="false">ROUND(E303*N(Debts!$D$8)/12,2)</f>
        <v>0</v>
      </c>
      <c r="P303" s="0" t="n">
        <f aca="false">ROUND(F303*N(Debts!$D$9)/12,2)</f>
        <v>0</v>
      </c>
      <c r="Q303" s="0" t="n">
        <f aca="false">ROUND(G303*N(Debts!$D$10)/12,2)</f>
        <v>0</v>
      </c>
      <c r="R303" s="0" t="n">
        <f aca="false">ROUND(H303*N(Debts!$D$11)/12,2)</f>
        <v>0</v>
      </c>
      <c r="S303" s="0" t="n">
        <f aca="false">ROUND(I303*N(Debts!$D$12)/12,2)</f>
        <v>0</v>
      </c>
      <c r="T303" s="0" t="n">
        <f aca="false">ROUND(J303*N(Debts!$D$13)/12,2)</f>
        <v>0</v>
      </c>
      <c r="U303" s="0" t="n">
        <f aca="false">ROUND(K303*N(Debts!$D$14)/12,2)</f>
        <v>0</v>
      </c>
      <c r="V303" s="0" t="n">
        <f aca="false">B303+L303</f>
        <v>0</v>
      </c>
      <c r="W303" s="0" t="n">
        <f aca="false">C303+M303</f>
        <v>0</v>
      </c>
      <c r="X303" s="0" t="n">
        <f aca="false">D303+N303</f>
        <v>0</v>
      </c>
      <c r="Y303" s="0" t="n">
        <f aca="false">E303+O303</f>
        <v>0</v>
      </c>
      <c r="Z303" s="0" t="n">
        <f aca="false">F303+P303</f>
        <v>0</v>
      </c>
      <c r="AA303" s="0" t="n">
        <f aca="false">G303+Q303</f>
        <v>0</v>
      </c>
      <c r="AB303" s="0" t="n">
        <f aca="false">H303+R303</f>
        <v>0</v>
      </c>
      <c r="AC303" s="0" t="n">
        <f aca="false">I303+S303</f>
        <v>0</v>
      </c>
      <c r="AD303" s="0" t="n">
        <f aca="false">J303+T303</f>
        <v>0</v>
      </c>
      <c r="AE303" s="0" t="n">
        <f aca="false">K303+U303</f>
        <v>0</v>
      </c>
      <c r="AF303" s="0" t="n">
        <f aca="false">MIN(N(Debts!$E$5),V303)</f>
        <v>0</v>
      </c>
      <c r="AG303" s="0" t="n">
        <f aca="false">MIN(N(Debts!$E$6),W303)</f>
        <v>0</v>
      </c>
      <c r="AH303" s="0" t="n">
        <f aca="false">MIN(N(Debts!$E$7),X303)</f>
        <v>0</v>
      </c>
      <c r="AI303" s="0" t="n">
        <f aca="false">MIN(N(Debts!$E$8),Y303)</f>
        <v>0</v>
      </c>
      <c r="AJ303" s="0" t="n">
        <f aca="false">MIN(N(Debts!$E$9),Z303)</f>
        <v>0</v>
      </c>
      <c r="AK303" s="0" t="n">
        <f aca="false">MIN(N(Debts!$E$10),AA303)</f>
        <v>0</v>
      </c>
      <c r="AL303" s="0" t="n">
        <f aca="false">MIN(N(Debts!$E$11),AB303)</f>
        <v>0</v>
      </c>
      <c r="AM303" s="0" t="n">
        <f aca="false">MIN(N(Debts!$E$12),AC303)</f>
        <v>0</v>
      </c>
      <c r="AN303" s="0" t="n">
        <f aca="false">MIN(N(Debts!$E$13),AD303)</f>
        <v>0</v>
      </c>
      <c r="AO303" s="0" t="n">
        <f aca="false">MIN(N(Debts!$E$14),AE303)</f>
        <v>0</v>
      </c>
      <c r="AP303" s="0" t="n">
        <f aca="false">V303-AF303</f>
        <v>0</v>
      </c>
      <c r="AQ303" s="0" t="n">
        <f aca="false">W303-AG303</f>
        <v>0</v>
      </c>
      <c r="AR303" s="0" t="n">
        <f aca="false">X303-AH303</f>
        <v>0</v>
      </c>
      <c r="AS303" s="0" t="n">
        <f aca="false">Y303-AI303</f>
        <v>0</v>
      </c>
      <c r="AT303" s="0" t="n">
        <f aca="false">Z303-AJ303</f>
        <v>0</v>
      </c>
      <c r="AU303" s="0" t="n">
        <f aca="false">AA303-AK303</f>
        <v>0</v>
      </c>
      <c r="AV303" s="0" t="n">
        <f aca="false">AB303-AL303</f>
        <v>0</v>
      </c>
      <c r="AW303" s="0" t="n">
        <f aca="false">AC303-AM303</f>
        <v>0</v>
      </c>
      <c r="AX303" s="0" t="n">
        <f aca="false">AD303-AN303</f>
        <v>0</v>
      </c>
      <c r="AY303" s="0" t="n">
        <f aca="false">AE303-AO303</f>
        <v>0</v>
      </c>
      <c r="AZ303" s="0" t="n">
        <f aca="false">MAX(0,MIN(AP303,$BT303-SUMIF($AP$2:$AY$2,"&lt;"&amp;AP$2,$AP303:$AY303)))</f>
        <v>0</v>
      </c>
      <c r="BA303" s="0" t="n">
        <f aca="false">MAX(0,MIN(AQ303,$BT303-SUMIF($AP$2:$AY$2,"&lt;"&amp;AQ$2,$AP303:$AY303)))</f>
        <v>0</v>
      </c>
      <c r="BB303" s="0" t="n">
        <f aca="false">MAX(0,MIN(AR303,$BT303-SUMIF($AP$2:$AY$2,"&lt;"&amp;AR$2,$AP303:$AY303)))</f>
        <v>0</v>
      </c>
      <c r="BC303" s="0" t="n">
        <f aca="false">MAX(0,MIN(AS303,$BT303-SUMIF($AP$2:$AY$2,"&lt;"&amp;AS$2,$AP303:$AY303)))</f>
        <v>0</v>
      </c>
      <c r="BD303" s="0" t="n">
        <f aca="false">MAX(0,MIN(AT303,$BT303-SUMIF($AP$2:$AY$2,"&lt;"&amp;AT$2,$AP303:$AY303)))</f>
        <v>0</v>
      </c>
      <c r="BE303" s="0" t="n">
        <f aca="false">MAX(0,MIN(AU303,$BT303-SUMIF($AP$2:$AY$2,"&lt;"&amp;AU$2,$AP303:$AY303)))</f>
        <v>0</v>
      </c>
      <c r="BF303" s="0" t="n">
        <f aca="false">MAX(0,MIN(AV303,$BT303-SUMIF($AP$2:$AY$2,"&lt;"&amp;AV$2,$AP303:$AY303)))</f>
        <v>0</v>
      </c>
      <c r="BG303" s="0" t="n">
        <f aca="false">MAX(0,MIN(AW303,$BT303-SUMIF($AP$2:$AY$2,"&lt;"&amp;AW$2,$AP303:$AY303)))</f>
        <v>0</v>
      </c>
      <c r="BH303" s="0" t="n">
        <f aca="false">MAX(0,MIN(AX303,$BT303-SUMIF($AP$2:$AY$2,"&lt;"&amp;AX$2,$AP303:$AY303)))</f>
        <v>0</v>
      </c>
      <c r="BI303" s="0" t="n">
        <f aca="false">MAX(0,MIN(AY303,$BT303-SUMIF($AP$2:$AY$2,"&lt;"&amp;AY$2,$AP303:$AY303)))</f>
        <v>0</v>
      </c>
      <c r="BJ303" s="0" t="n">
        <f aca="false">ROUND(V303-AF303-AZ303,2)</f>
        <v>0</v>
      </c>
      <c r="BK303" s="0" t="n">
        <f aca="false">ROUND(W303-AG303-BA303,2)</f>
        <v>0</v>
      </c>
      <c r="BL303" s="0" t="n">
        <f aca="false">ROUND(X303-AH303-BB303,2)</f>
        <v>0</v>
      </c>
      <c r="BM303" s="0" t="n">
        <f aca="false">ROUND(Y303-AI303-BC303,2)</f>
        <v>0</v>
      </c>
      <c r="BN303" s="0" t="n">
        <f aca="false">ROUND(Z303-AJ303-BD303,2)</f>
        <v>0</v>
      </c>
      <c r="BO303" s="0" t="n">
        <f aca="false">ROUND(AA303-AK303-BE303,2)</f>
        <v>0</v>
      </c>
      <c r="BP303" s="0" t="n">
        <f aca="false">ROUND(AB303-AL303-BF303,2)</f>
        <v>0</v>
      </c>
      <c r="BQ303" s="0" t="n">
        <f aca="false">ROUND(AC303-AM303-BG303,2)</f>
        <v>0</v>
      </c>
      <c r="BR303" s="0" t="n">
        <f aca="false">ROUND(AD303-AN303-BH303,2)</f>
        <v>0</v>
      </c>
      <c r="BS303" s="0" t="n">
        <f aca="false">ROUND(AE303-AO303-BI303,2)</f>
        <v>0</v>
      </c>
      <c r="BT303" s="0" t="n">
        <f aca="false">MAX(0,Plan!$C$4-SUM(AF303:AO303))</f>
        <v>650</v>
      </c>
      <c r="BU303" s="0" t="n">
        <f aca="false">ROUND(SUM(BJ303:BS303),2)</f>
        <v>0</v>
      </c>
      <c r="BV303" s="0" t="n">
        <f aca="false">SUM(AF303:AO303)+SUM(AZ303:BI303)</f>
        <v>0</v>
      </c>
      <c r="BW303" s="0" t="n">
        <f aca="false">SUM(L303:U303)</f>
        <v>0</v>
      </c>
    </row>
    <row r="304" customFormat="false" ht="15" hidden="false" customHeight="false" outlineLevel="0" collapsed="false">
      <c r="A304" s="0" t="n">
        <v>299</v>
      </c>
      <c r="B304" s="0" t="n">
        <f aca="false">BJ303</f>
        <v>0</v>
      </c>
      <c r="C304" s="0" t="n">
        <f aca="false">BK303</f>
        <v>0</v>
      </c>
      <c r="D304" s="0" t="n">
        <f aca="false">BL303</f>
        <v>0</v>
      </c>
      <c r="E304" s="0" t="n">
        <f aca="false">BM303</f>
        <v>0</v>
      </c>
      <c r="F304" s="0" t="n">
        <f aca="false">BN303</f>
        <v>0</v>
      </c>
      <c r="G304" s="0" t="n">
        <f aca="false">BO303</f>
        <v>0</v>
      </c>
      <c r="H304" s="0" t="n">
        <f aca="false">BP303</f>
        <v>0</v>
      </c>
      <c r="I304" s="0" t="n">
        <f aca="false">BQ303</f>
        <v>0</v>
      </c>
      <c r="J304" s="0" t="n">
        <f aca="false">BR303</f>
        <v>0</v>
      </c>
      <c r="K304" s="0" t="n">
        <f aca="false">BS303</f>
        <v>0</v>
      </c>
      <c r="L304" s="0" t="n">
        <f aca="false">ROUND(B304*N(Debts!$D$5)/12,2)</f>
        <v>0</v>
      </c>
      <c r="M304" s="0" t="n">
        <f aca="false">ROUND(C304*N(Debts!$D$6)/12,2)</f>
        <v>0</v>
      </c>
      <c r="N304" s="0" t="n">
        <f aca="false">ROUND(D304*N(Debts!$D$7)/12,2)</f>
        <v>0</v>
      </c>
      <c r="O304" s="0" t="n">
        <f aca="false">ROUND(E304*N(Debts!$D$8)/12,2)</f>
        <v>0</v>
      </c>
      <c r="P304" s="0" t="n">
        <f aca="false">ROUND(F304*N(Debts!$D$9)/12,2)</f>
        <v>0</v>
      </c>
      <c r="Q304" s="0" t="n">
        <f aca="false">ROUND(G304*N(Debts!$D$10)/12,2)</f>
        <v>0</v>
      </c>
      <c r="R304" s="0" t="n">
        <f aca="false">ROUND(H304*N(Debts!$D$11)/12,2)</f>
        <v>0</v>
      </c>
      <c r="S304" s="0" t="n">
        <f aca="false">ROUND(I304*N(Debts!$D$12)/12,2)</f>
        <v>0</v>
      </c>
      <c r="T304" s="0" t="n">
        <f aca="false">ROUND(J304*N(Debts!$D$13)/12,2)</f>
        <v>0</v>
      </c>
      <c r="U304" s="0" t="n">
        <f aca="false">ROUND(K304*N(Debts!$D$14)/12,2)</f>
        <v>0</v>
      </c>
      <c r="V304" s="0" t="n">
        <f aca="false">B304+L304</f>
        <v>0</v>
      </c>
      <c r="W304" s="0" t="n">
        <f aca="false">C304+M304</f>
        <v>0</v>
      </c>
      <c r="X304" s="0" t="n">
        <f aca="false">D304+N304</f>
        <v>0</v>
      </c>
      <c r="Y304" s="0" t="n">
        <f aca="false">E304+O304</f>
        <v>0</v>
      </c>
      <c r="Z304" s="0" t="n">
        <f aca="false">F304+P304</f>
        <v>0</v>
      </c>
      <c r="AA304" s="0" t="n">
        <f aca="false">G304+Q304</f>
        <v>0</v>
      </c>
      <c r="AB304" s="0" t="n">
        <f aca="false">H304+R304</f>
        <v>0</v>
      </c>
      <c r="AC304" s="0" t="n">
        <f aca="false">I304+S304</f>
        <v>0</v>
      </c>
      <c r="AD304" s="0" t="n">
        <f aca="false">J304+T304</f>
        <v>0</v>
      </c>
      <c r="AE304" s="0" t="n">
        <f aca="false">K304+U304</f>
        <v>0</v>
      </c>
      <c r="AF304" s="0" t="n">
        <f aca="false">MIN(N(Debts!$E$5),V304)</f>
        <v>0</v>
      </c>
      <c r="AG304" s="0" t="n">
        <f aca="false">MIN(N(Debts!$E$6),W304)</f>
        <v>0</v>
      </c>
      <c r="AH304" s="0" t="n">
        <f aca="false">MIN(N(Debts!$E$7),X304)</f>
        <v>0</v>
      </c>
      <c r="AI304" s="0" t="n">
        <f aca="false">MIN(N(Debts!$E$8),Y304)</f>
        <v>0</v>
      </c>
      <c r="AJ304" s="0" t="n">
        <f aca="false">MIN(N(Debts!$E$9),Z304)</f>
        <v>0</v>
      </c>
      <c r="AK304" s="0" t="n">
        <f aca="false">MIN(N(Debts!$E$10),AA304)</f>
        <v>0</v>
      </c>
      <c r="AL304" s="0" t="n">
        <f aca="false">MIN(N(Debts!$E$11),AB304)</f>
        <v>0</v>
      </c>
      <c r="AM304" s="0" t="n">
        <f aca="false">MIN(N(Debts!$E$12),AC304)</f>
        <v>0</v>
      </c>
      <c r="AN304" s="0" t="n">
        <f aca="false">MIN(N(Debts!$E$13),AD304)</f>
        <v>0</v>
      </c>
      <c r="AO304" s="0" t="n">
        <f aca="false">MIN(N(Debts!$E$14),AE304)</f>
        <v>0</v>
      </c>
      <c r="AP304" s="0" t="n">
        <f aca="false">V304-AF304</f>
        <v>0</v>
      </c>
      <c r="AQ304" s="0" t="n">
        <f aca="false">W304-AG304</f>
        <v>0</v>
      </c>
      <c r="AR304" s="0" t="n">
        <f aca="false">X304-AH304</f>
        <v>0</v>
      </c>
      <c r="AS304" s="0" t="n">
        <f aca="false">Y304-AI304</f>
        <v>0</v>
      </c>
      <c r="AT304" s="0" t="n">
        <f aca="false">Z304-AJ304</f>
        <v>0</v>
      </c>
      <c r="AU304" s="0" t="n">
        <f aca="false">AA304-AK304</f>
        <v>0</v>
      </c>
      <c r="AV304" s="0" t="n">
        <f aca="false">AB304-AL304</f>
        <v>0</v>
      </c>
      <c r="AW304" s="0" t="n">
        <f aca="false">AC304-AM304</f>
        <v>0</v>
      </c>
      <c r="AX304" s="0" t="n">
        <f aca="false">AD304-AN304</f>
        <v>0</v>
      </c>
      <c r="AY304" s="0" t="n">
        <f aca="false">AE304-AO304</f>
        <v>0</v>
      </c>
      <c r="AZ304" s="0" t="n">
        <f aca="false">MAX(0,MIN(AP304,$BT304-SUMIF($AP$2:$AY$2,"&lt;"&amp;AP$2,$AP304:$AY304)))</f>
        <v>0</v>
      </c>
      <c r="BA304" s="0" t="n">
        <f aca="false">MAX(0,MIN(AQ304,$BT304-SUMIF($AP$2:$AY$2,"&lt;"&amp;AQ$2,$AP304:$AY304)))</f>
        <v>0</v>
      </c>
      <c r="BB304" s="0" t="n">
        <f aca="false">MAX(0,MIN(AR304,$BT304-SUMIF($AP$2:$AY$2,"&lt;"&amp;AR$2,$AP304:$AY304)))</f>
        <v>0</v>
      </c>
      <c r="BC304" s="0" t="n">
        <f aca="false">MAX(0,MIN(AS304,$BT304-SUMIF($AP$2:$AY$2,"&lt;"&amp;AS$2,$AP304:$AY304)))</f>
        <v>0</v>
      </c>
      <c r="BD304" s="0" t="n">
        <f aca="false">MAX(0,MIN(AT304,$BT304-SUMIF($AP$2:$AY$2,"&lt;"&amp;AT$2,$AP304:$AY304)))</f>
        <v>0</v>
      </c>
      <c r="BE304" s="0" t="n">
        <f aca="false">MAX(0,MIN(AU304,$BT304-SUMIF($AP$2:$AY$2,"&lt;"&amp;AU$2,$AP304:$AY304)))</f>
        <v>0</v>
      </c>
      <c r="BF304" s="0" t="n">
        <f aca="false">MAX(0,MIN(AV304,$BT304-SUMIF($AP$2:$AY$2,"&lt;"&amp;AV$2,$AP304:$AY304)))</f>
        <v>0</v>
      </c>
      <c r="BG304" s="0" t="n">
        <f aca="false">MAX(0,MIN(AW304,$BT304-SUMIF($AP$2:$AY$2,"&lt;"&amp;AW$2,$AP304:$AY304)))</f>
        <v>0</v>
      </c>
      <c r="BH304" s="0" t="n">
        <f aca="false">MAX(0,MIN(AX304,$BT304-SUMIF($AP$2:$AY$2,"&lt;"&amp;AX$2,$AP304:$AY304)))</f>
        <v>0</v>
      </c>
      <c r="BI304" s="0" t="n">
        <f aca="false">MAX(0,MIN(AY304,$BT304-SUMIF($AP$2:$AY$2,"&lt;"&amp;AY$2,$AP304:$AY304)))</f>
        <v>0</v>
      </c>
      <c r="BJ304" s="0" t="n">
        <f aca="false">ROUND(V304-AF304-AZ304,2)</f>
        <v>0</v>
      </c>
      <c r="BK304" s="0" t="n">
        <f aca="false">ROUND(W304-AG304-BA304,2)</f>
        <v>0</v>
      </c>
      <c r="BL304" s="0" t="n">
        <f aca="false">ROUND(X304-AH304-BB304,2)</f>
        <v>0</v>
      </c>
      <c r="BM304" s="0" t="n">
        <f aca="false">ROUND(Y304-AI304-BC304,2)</f>
        <v>0</v>
      </c>
      <c r="BN304" s="0" t="n">
        <f aca="false">ROUND(Z304-AJ304-BD304,2)</f>
        <v>0</v>
      </c>
      <c r="BO304" s="0" t="n">
        <f aca="false">ROUND(AA304-AK304-BE304,2)</f>
        <v>0</v>
      </c>
      <c r="BP304" s="0" t="n">
        <f aca="false">ROUND(AB304-AL304-BF304,2)</f>
        <v>0</v>
      </c>
      <c r="BQ304" s="0" t="n">
        <f aca="false">ROUND(AC304-AM304-BG304,2)</f>
        <v>0</v>
      </c>
      <c r="BR304" s="0" t="n">
        <f aca="false">ROUND(AD304-AN304-BH304,2)</f>
        <v>0</v>
      </c>
      <c r="BS304" s="0" t="n">
        <f aca="false">ROUND(AE304-AO304-BI304,2)</f>
        <v>0</v>
      </c>
      <c r="BT304" s="0" t="n">
        <f aca="false">MAX(0,Plan!$C$4-SUM(AF304:AO304))</f>
        <v>650</v>
      </c>
      <c r="BU304" s="0" t="n">
        <f aca="false">ROUND(SUM(BJ304:BS304),2)</f>
        <v>0</v>
      </c>
      <c r="BV304" s="0" t="n">
        <f aca="false">SUM(AF304:AO304)+SUM(AZ304:BI304)</f>
        <v>0</v>
      </c>
      <c r="BW304" s="0" t="n">
        <f aca="false">SUM(L304:U304)</f>
        <v>0</v>
      </c>
    </row>
    <row r="305" customFormat="false" ht="15" hidden="false" customHeight="false" outlineLevel="0" collapsed="false">
      <c r="A305" s="0" t="n">
        <v>300</v>
      </c>
      <c r="B305" s="0" t="n">
        <f aca="false">BJ304</f>
        <v>0</v>
      </c>
      <c r="C305" s="0" t="n">
        <f aca="false">BK304</f>
        <v>0</v>
      </c>
      <c r="D305" s="0" t="n">
        <f aca="false">BL304</f>
        <v>0</v>
      </c>
      <c r="E305" s="0" t="n">
        <f aca="false">BM304</f>
        <v>0</v>
      </c>
      <c r="F305" s="0" t="n">
        <f aca="false">BN304</f>
        <v>0</v>
      </c>
      <c r="G305" s="0" t="n">
        <f aca="false">BO304</f>
        <v>0</v>
      </c>
      <c r="H305" s="0" t="n">
        <f aca="false">BP304</f>
        <v>0</v>
      </c>
      <c r="I305" s="0" t="n">
        <f aca="false">BQ304</f>
        <v>0</v>
      </c>
      <c r="J305" s="0" t="n">
        <f aca="false">BR304</f>
        <v>0</v>
      </c>
      <c r="K305" s="0" t="n">
        <f aca="false">BS304</f>
        <v>0</v>
      </c>
      <c r="L305" s="0" t="n">
        <f aca="false">ROUND(B305*N(Debts!$D$5)/12,2)</f>
        <v>0</v>
      </c>
      <c r="M305" s="0" t="n">
        <f aca="false">ROUND(C305*N(Debts!$D$6)/12,2)</f>
        <v>0</v>
      </c>
      <c r="N305" s="0" t="n">
        <f aca="false">ROUND(D305*N(Debts!$D$7)/12,2)</f>
        <v>0</v>
      </c>
      <c r="O305" s="0" t="n">
        <f aca="false">ROUND(E305*N(Debts!$D$8)/12,2)</f>
        <v>0</v>
      </c>
      <c r="P305" s="0" t="n">
        <f aca="false">ROUND(F305*N(Debts!$D$9)/12,2)</f>
        <v>0</v>
      </c>
      <c r="Q305" s="0" t="n">
        <f aca="false">ROUND(G305*N(Debts!$D$10)/12,2)</f>
        <v>0</v>
      </c>
      <c r="R305" s="0" t="n">
        <f aca="false">ROUND(H305*N(Debts!$D$11)/12,2)</f>
        <v>0</v>
      </c>
      <c r="S305" s="0" t="n">
        <f aca="false">ROUND(I305*N(Debts!$D$12)/12,2)</f>
        <v>0</v>
      </c>
      <c r="T305" s="0" t="n">
        <f aca="false">ROUND(J305*N(Debts!$D$13)/12,2)</f>
        <v>0</v>
      </c>
      <c r="U305" s="0" t="n">
        <f aca="false">ROUND(K305*N(Debts!$D$14)/12,2)</f>
        <v>0</v>
      </c>
      <c r="V305" s="0" t="n">
        <f aca="false">B305+L305</f>
        <v>0</v>
      </c>
      <c r="W305" s="0" t="n">
        <f aca="false">C305+M305</f>
        <v>0</v>
      </c>
      <c r="X305" s="0" t="n">
        <f aca="false">D305+N305</f>
        <v>0</v>
      </c>
      <c r="Y305" s="0" t="n">
        <f aca="false">E305+O305</f>
        <v>0</v>
      </c>
      <c r="Z305" s="0" t="n">
        <f aca="false">F305+P305</f>
        <v>0</v>
      </c>
      <c r="AA305" s="0" t="n">
        <f aca="false">G305+Q305</f>
        <v>0</v>
      </c>
      <c r="AB305" s="0" t="n">
        <f aca="false">H305+R305</f>
        <v>0</v>
      </c>
      <c r="AC305" s="0" t="n">
        <f aca="false">I305+S305</f>
        <v>0</v>
      </c>
      <c r="AD305" s="0" t="n">
        <f aca="false">J305+T305</f>
        <v>0</v>
      </c>
      <c r="AE305" s="0" t="n">
        <f aca="false">K305+U305</f>
        <v>0</v>
      </c>
      <c r="AF305" s="0" t="n">
        <f aca="false">MIN(N(Debts!$E$5),V305)</f>
        <v>0</v>
      </c>
      <c r="AG305" s="0" t="n">
        <f aca="false">MIN(N(Debts!$E$6),W305)</f>
        <v>0</v>
      </c>
      <c r="AH305" s="0" t="n">
        <f aca="false">MIN(N(Debts!$E$7),X305)</f>
        <v>0</v>
      </c>
      <c r="AI305" s="0" t="n">
        <f aca="false">MIN(N(Debts!$E$8),Y305)</f>
        <v>0</v>
      </c>
      <c r="AJ305" s="0" t="n">
        <f aca="false">MIN(N(Debts!$E$9),Z305)</f>
        <v>0</v>
      </c>
      <c r="AK305" s="0" t="n">
        <f aca="false">MIN(N(Debts!$E$10),AA305)</f>
        <v>0</v>
      </c>
      <c r="AL305" s="0" t="n">
        <f aca="false">MIN(N(Debts!$E$11),AB305)</f>
        <v>0</v>
      </c>
      <c r="AM305" s="0" t="n">
        <f aca="false">MIN(N(Debts!$E$12),AC305)</f>
        <v>0</v>
      </c>
      <c r="AN305" s="0" t="n">
        <f aca="false">MIN(N(Debts!$E$13),AD305)</f>
        <v>0</v>
      </c>
      <c r="AO305" s="0" t="n">
        <f aca="false">MIN(N(Debts!$E$14),AE305)</f>
        <v>0</v>
      </c>
      <c r="AP305" s="0" t="n">
        <f aca="false">V305-AF305</f>
        <v>0</v>
      </c>
      <c r="AQ305" s="0" t="n">
        <f aca="false">W305-AG305</f>
        <v>0</v>
      </c>
      <c r="AR305" s="0" t="n">
        <f aca="false">X305-AH305</f>
        <v>0</v>
      </c>
      <c r="AS305" s="0" t="n">
        <f aca="false">Y305-AI305</f>
        <v>0</v>
      </c>
      <c r="AT305" s="0" t="n">
        <f aca="false">Z305-AJ305</f>
        <v>0</v>
      </c>
      <c r="AU305" s="0" t="n">
        <f aca="false">AA305-AK305</f>
        <v>0</v>
      </c>
      <c r="AV305" s="0" t="n">
        <f aca="false">AB305-AL305</f>
        <v>0</v>
      </c>
      <c r="AW305" s="0" t="n">
        <f aca="false">AC305-AM305</f>
        <v>0</v>
      </c>
      <c r="AX305" s="0" t="n">
        <f aca="false">AD305-AN305</f>
        <v>0</v>
      </c>
      <c r="AY305" s="0" t="n">
        <f aca="false">AE305-AO305</f>
        <v>0</v>
      </c>
      <c r="AZ305" s="0" t="n">
        <f aca="false">MAX(0,MIN(AP305,$BT305-SUMIF($AP$2:$AY$2,"&lt;"&amp;AP$2,$AP305:$AY305)))</f>
        <v>0</v>
      </c>
      <c r="BA305" s="0" t="n">
        <f aca="false">MAX(0,MIN(AQ305,$BT305-SUMIF($AP$2:$AY$2,"&lt;"&amp;AQ$2,$AP305:$AY305)))</f>
        <v>0</v>
      </c>
      <c r="BB305" s="0" t="n">
        <f aca="false">MAX(0,MIN(AR305,$BT305-SUMIF($AP$2:$AY$2,"&lt;"&amp;AR$2,$AP305:$AY305)))</f>
        <v>0</v>
      </c>
      <c r="BC305" s="0" t="n">
        <f aca="false">MAX(0,MIN(AS305,$BT305-SUMIF($AP$2:$AY$2,"&lt;"&amp;AS$2,$AP305:$AY305)))</f>
        <v>0</v>
      </c>
      <c r="BD305" s="0" t="n">
        <f aca="false">MAX(0,MIN(AT305,$BT305-SUMIF($AP$2:$AY$2,"&lt;"&amp;AT$2,$AP305:$AY305)))</f>
        <v>0</v>
      </c>
      <c r="BE305" s="0" t="n">
        <f aca="false">MAX(0,MIN(AU305,$BT305-SUMIF($AP$2:$AY$2,"&lt;"&amp;AU$2,$AP305:$AY305)))</f>
        <v>0</v>
      </c>
      <c r="BF305" s="0" t="n">
        <f aca="false">MAX(0,MIN(AV305,$BT305-SUMIF($AP$2:$AY$2,"&lt;"&amp;AV$2,$AP305:$AY305)))</f>
        <v>0</v>
      </c>
      <c r="BG305" s="0" t="n">
        <f aca="false">MAX(0,MIN(AW305,$BT305-SUMIF($AP$2:$AY$2,"&lt;"&amp;AW$2,$AP305:$AY305)))</f>
        <v>0</v>
      </c>
      <c r="BH305" s="0" t="n">
        <f aca="false">MAX(0,MIN(AX305,$BT305-SUMIF($AP$2:$AY$2,"&lt;"&amp;AX$2,$AP305:$AY305)))</f>
        <v>0</v>
      </c>
      <c r="BI305" s="0" t="n">
        <f aca="false">MAX(0,MIN(AY305,$BT305-SUMIF($AP$2:$AY$2,"&lt;"&amp;AY$2,$AP305:$AY305)))</f>
        <v>0</v>
      </c>
      <c r="BJ305" s="0" t="n">
        <f aca="false">ROUND(V305-AF305-AZ305,2)</f>
        <v>0</v>
      </c>
      <c r="BK305" s="0" t="n">
        <f aca="false">ROUND(W305-AG305-BA305,2)</f>
        <v>0</v>
      </c>
      <c r="BL305" s="0" t="n">
        <f aca="false">ROUND(X305-AH305-BB305,2)</f>
        <v>0</v>
      </c>
      <c r="BM305" s="0" t="n">
        <f aca="false">ROUND(Y305-AI305-BC305,2)</f>
        <v>0</v>
      </c>
      <c r="BN305" s="0" t="n">
        <f aca="false">ROUND(Z305-AJ305-BD305,2)</f>
        <v>0</v>
      </c>
      <c r="BO305" s="0" t="n">
        <f aca="false">ROUND(AA305-AK305-BE305,2)</f>
        <v>0</v>
      </c>
      <c r="BP305" s="0" t="n">
        <f aca="false">ROUND(AB305-AL305-BF305,2)</f>
        <v>0</v>
      </c>
      <c r="BQ305" s="0" t="n">
        <f aca="false">ROUND(AC305-AM305-BG305,2)</f>
        <v>0</v>
      </c>
      <c r="BR305" s="0" t="n">
        <f aca="false">ROUND(AD305-AN305-BH305,2)</f>
        <v>0</v>
      </c>
      <c r="BS305" s="0" t="n">
        <f aca="false">ROUND(AE305-AO305-BI305,2)</f>
        <v>0</v>
      </c>
      <c r="BT305" s="0" t="n">
        <f aca="false">MAX(0,Plan!$C$4-SUM(AF305:AO305))</f>
        <v>650</v>
      </c>
      <c r="BU305" s="0" t="n">
        <f aca="false">ROUND(SUM(BJ305:BS305),2)</f>
        <v>0</v>
      </c>
      <c r="BV305" s="0" t="n">
        <f aca="false">SUM(AF305:AO305)+SUM(AZ305:BI305)</f>
        <v>0</v>
      </c>
      <c r="BW305" s="0" t="n">
        <f aca="false">SUM(L305:U305)</f>
        <v>0</v>
      </c>
    </row>
    <row r="306" customFormat="false" ht="15" hidden="false" customHeight="false" outlineLevel="0" collapsed="false">
      <c r="A306" s="0" t="n">
        <v>301</v>
      </c>
      <c r="B306" s="0" t="n">
        <f aca="false">BJ305</f>
        <v>0</v>
      </c>
      <c r="C306" s="0" t="n">
        <f aca="false">BK305</f>
        <v>0</v>
      </c>
      <c r="D306" s="0" t="n">
        <f aca="false">BL305</f>
        <v>0</v>
      </c>
      <c r="E306" s="0" t="n">
        <f aca="false">BM305</f>
        <v>0</v>
      </c>
      <c r="F306" s="0" t="n">
        <f aca="false">BN305</f>
        <v>0</v>
      </c>
      <c r="G306" s="0" t="n">
        <f aca="false">BO305</f>
        <v>0</v>
      </c>
      <c r="H306" s="0" t="n">
        <f aca="false">BP305</f>
        <v>0</v>
      </c>
      <c r="I306" s="0" t="n">
        <f aca="false">BQ305</f>
        <v>0</v>
      </c>
      <c r="J306" s="0" t="n">
        <f aca="false">BR305</f>
        <v>0</v>
      </c>
      <c r="K306" s="0" t="n">
        <f aca="false">BS305</f>
        <v>0</v>
      </c>
      <c r="L306" s="0" t="n">
        <f aca="false">ROUND(B306*N(Debts!$D$5)/12,2)</f>
        <v>0</v>
      </c>
      <c r="M306" s="0" t="n">
        <f aca="false">ROUND(C306*N(Debts!$D$6)/12,2)</f>
        <v>0</v>
      </c>
      <c r="N306" s="0" t="n">
        <f aca="false">ROUND(D306*N(Debts!$D$7)/12,2)</f>
        <v>0</v>
      </c>
      <c r="O306" s="0" t="n">
        <f aca="false">ROUND(E306*N(Debts!$D$8)/12,2)</f>
        <v>0</v>
      </c>
      <c r="P306" s="0" t="n">
        <f aca="false">ROUND(F306*N(Debts!$D$9)/12,2)</f>
        <v>0</v>
      </c>
      <c r="Q306" s="0" t="n">
        <f aca="false">ROUND(G306*N(Debts!$D$10)/12,2)</f>
        <v>0</v>
      </c>
      <c r="R306" s="0" t="n">
        <f aca="false">ROUND(H306*N(Debts!$D$11)/12,2)</f>
        <v>0</v>
      </c>
      <c r="S306" s="0" t="n">
        <f aca="false">ROUND(I306*N(Debts!$D$12)/12,2)</f>
        <v>0</v>
      </c>
      <c r="T306" s="0" t="n">
        <f aca="false">ROUND(J306*N(Debts!$D$13)/12,2)</f>
        <v>0</v>
      </c>
      <c r="U306" s="0" t="n">
        <f aca="false">ROUND(K306*N(Debts!$D$14)/12,2)</f>
        <v>0</v>
      </c>
      <c r="V306" s="0" t="n">
        <f aca="false">B306+L306</f>
        <v>0</v>
      </c>
      <c r="W306" s="0" t="n">
        <f aca="false">C306+M306</f>
        <v>0</v>
      </c>
      <c r="X306" s="0" t="n">
        <f aca="false">D306+N306</f>
        <v>0</v>
      </c>
      <c r="Y306" s="0" t="n">
        <f aca="false">E306+O306</f>
        <v>0</v>
      </c>
      <c r="Z306" s="0" t="n">
        <f aca="false">F306+P306</f>
        <v>0</v>
      </c>
      <c r="AA306" s="0" t="n">
        <f aca="false">G306+Q306</f>
        <v>0</v>
      </c>
      <c r="AB306" s="0" t="n">
        <f aca="false">H306+R306</f>
        <v>0</v>
      </c>
      <c r="AC306" s="0" t="n">
        <f aca="false">I306+S306</f>
        <v>0</v>
      </c>
      <c r="AD306" s="0" t="n">
        <f aca="false">J306+T306</f>
        <v>0</v>
      </c>
      <c r="AE306" s="0" t="n">
        <f aca="false">K306+U306</f>
        <v>0</v>
      </c>
      <c r="AF306" s="0" t="n">
        <f aca="false">MIN(N(Debts!$E$5),V306)</f>
        <v>0</v>
      </c>
      <c r="AG306" s="0" t="n">
        <f aca="false">MIN(N(Debts!$E$6),W306)</f>
        <v>0</v>
      </c>
      <c r="AH306" s="0" t="n">
        <f aca="false">MIN(N(Debts!$E$7),X306)</f>
        <v>0</v>
      </c>
      <c r="AI306" s="0" t="n">
        <f aca="false">MIN(N(Debts!$E$8),Y306)</f>
        <v>0</v>
      </c>
      <c r="AJ306" s="0" t="n">
        <f aca="false">MIN(N(Debts!$E$9),Z306)</f>
        <v>0</v>
      </c>
      <c r="AK306" s="0" t="n">
        <f aca="false">MIN(N(Debts!$E$10),AA306)</f>
        <v>0</v>
      </c>
      <c r="AL306" s="0" t="n">
        <f aca="false">MIN(N(Debts!$E$11),AB306)</f>
        <v>0</v>
      </c>
      <c r="AM306" s="0" t="n">
        <f aca="false">MIN(N(Debts!$E$12),AC306)</f>
        <v>0</v>
      </c>
      <c r="AN306" s="0" t="n">
        <f aca="false">MIN(N(Debts!$E$13),AD306)</f>
        <v>0</v>
      </c>
      <c r="AO306" s="0" t="n">
        <f aca="false">MIN(N(Debts!$E$14),AE306)</f>
        <v>0</v>
      </c>
      <c r="AP306" s="0" t="n">
        <f aca="false">V306-AF306</f>
        <v>0</v>
      </c>
      <c r="AQ306" s="0" t="n">
        <f aca="false">W306-AG306</f>
        <v>0</v>
      </c>
      <c r="AR306" s="0" t="n">
        <f aca="false">X306-AH306</f>
        <v>0</v>
      </c>
      <c r="AS306" s="0" t="n">
        <f aca="false">Y306-AI306</f>
        <v>0</v>
      </c>
      <c r="AT306" s="0" t="n">
        <f aca="false">Z306-AJ306</f>
        <v>0</v>
      </c>
      <c r="AU306" s="0" t="n">
        <f aca="false">AA306-AK306</f>
        <v>0</v>
      </c>
      <c r="AV306" s="0" t="n">
        <f aca="false">AB306-AL306</f>
        <v>0</v>
      </c>
      <c r="AW306" s="0" t="n">
        <f aca="false">AC306-AM306</f>
        <v>0</v>
      </c>
      <c r="AX306" s="0" t="n">
        <f aca="false">AD306-AN306</f>
        <v>0</v>
      </c>
      <c r="AY306" s="0" t="n">
        <f aca="false">AE306-AO306</f>
        <v>0</v>
      </c>
      <c r="AZ306" s="0" t="n">
        <f aca="false">MAX(0,MIN(AP306,$BT306-SUMIF($AP$2:$AY$2,"&lt;"&amp;AP$2,$AP306:$AY306)))</f>
        <v>0</v>
      </c>
      <c r="BA306" s="0" t="n">
        <f aca="false">MAX(0,MIN(AQ306,$BT306-SUMIF($AP$2:$AY$2,"&lt;"&amp;AQ$2,$AP306:$AY306)))</f>
        <v>0</v>
      </c>
      <c r="BB306" s="0" t="n">
        <f aca="false">MAX(0,MIN(AR306,$BT306-SUMIF($AP$2:$AY$2,"&lt;"&amp;AR$2,$AP306:$AY306)))</f>
        <v>0</v>
      </c>
      <c r="BC306" s="0" t="n">
        <f aca="false">MAX(0,MIN(AS306,$BT306-SUMIF($AP$2:$AY$2,"&lt;"&amp;AS$2,$AP306:$AY306)))</f>
        <v>0</v>
      </c>
      <c r="BD306" s="0" t="n">
        <f aca="false">MAX(0,MIN(AT306,$BT306-SUMIF($AP$2:$AY$2,"&lt;"&amp;AT$2,$AP306:$AY306)))</f>
        <v>0</v>
      </c>
      <c r="BE306" s="0" t="n">
        <f aca="false">MAX(0,MIN(AU306,$BT306-SUMIF($AP$2:$AY$2,"&lt;"&amp;AU$2,$AP306:$AY306)))</f>
        <v>0</v>
      </c>
      <c r="BF306" s="0" t="n">
        <f aca="false">MAX(0,MIN(AV306,$BT306-SUMIF($AP$2:$AY$2,"&lt;"&amp;AV$2,$AP306:$AY306)))</f>
        <v>0</v>
      </c>
      <c r="BG306" s="0" t="n">
        <f aca="false">MAX(0,MIN(AW306,$BT306-SUMIF($AP$2:$AY$2,"&lt;"&amp;AW$2,$AP306:$AY306)))</f>
        <v>0</v>
      </c>
      <c r="BH306" s="0" t="n">
        <f aca="false">MAX(0,MIN(AX306,$BT306-SUMIF($AP$2:$AY$2,"&lt;"&amp;AX$2,$AP306:$AY306)))</f>
        <v>0</v>
      </c>
      <c r="BI306" s="0" t="n">
        <f aca="false">MAX(0,MIN(AY306,$BT306-SUMIF($AP$2:$AY$2,"&lt;"&amp;AY$2,$AP306:$AY306)))</f>
        <v>0</v>
      </c>
      <c r="BJ306" s="0" t="n">
        <f aca="false">ROUND(V306-AF306-AZ306,2)</f>
        <v>0</v>
      </c>
      <c r="BK306" s="0" t="n">
        <f aca="false">ROUND(W306-AG306-BA306,2)</f>
        <v>0</v>
      </c>
      <c r="BL306" s="0" t="n">
        <f aca="false">ROUND(X306-AH306-BB306,2)</f>
        <v>0</v>
      </c>
      <c r="BM306" s="0" t="n">
        <f aca="false">ROUND(Y306-AI306-BC306,2)</f>
        <v>0</v>
      </c>
      <c r="BN306" s="0" t="n">
        <f aca="false">ROUND(Z306-AJ306-BD306,2)</f>
        <v>0</v>
      </c>
      <c r="BO306" s="0" t="n">
        <f aca="false">ROUND(AA306-AK306-BE306,2)</f>
        <v>0</v>
      </c>
      <c r="BP306" s="0" t="n">
        <f aca="false">ROUND(AB306-AL306-BF306,2)</f>
        <v>0</v>
      </c>
      <c r="BQ306" s="0" t="n">
        <f aca="false">ROUND(AC306-AM306-BG306,2)</f>
        <v>0</v>
      </c>
      <c r="BR306" s="0" t="n">
        <f aca="false">ROUND(AD306-AN306-BH306,2)</f>
        <v>0</v>
      </c>
      <c r="BS306" s="0" t="n">
        <f aca="false">ROUND(AE306-AO306-BI306,2)</f>
        <v>0</v>
      </c>
      <c r="BT306" s="0" t="n">
        <f aca="false">MAX(0,Plan!$C$4-SUM(AF306:AO306))</f>
        <v>650</v>
      </c>
      <c r="BU306" s="0" t="n">
        <f aca="false">ROUND(SUM(BJ306:BS306),2)</f>
        <v>0</v>
      </c>
      <c r="BV306" s="0" t="n">
        <f aca="false">SUM(AF306:AO306)+SUM(AZ306:BI306)</f>
        <v>0</v>
      </c>
      <c r="BW306" s="0" t="n">
        <f aca="false">SUM(L306:U306)</f>
        <v>0</v>
      </c>
    </row>
    <row r="307" customFormat="false" ht="15" hidden="false" customHeight="false" outlineLevel="0" collapsed="false">
      <c r="A307" s="0" t="n">
        <v>302</v>
      </c>
      <c r="B307" s="0" t="n">
        <f aca="false">BJ306</f>
        <v>0</v>
      </c>
      <c r="C307" s="0" t="n">
        <f aca="false">BK306</f>
        <v>0</v>
      </c>
      <c r="D307" s="0" t="n">
        <f aca="false">BL306</f>
        <v>0</v>
      </c>
      <c r="E307" s="0" t="n">
        <f aca="false">BM306</f>
        <v>0</v>
      </c>
      <c r="F307" s="0" t="n">
        <f aca="false">BN306</f>
        <v>0</v>
      </c>
      <c r="G307" s="0" t="n">
        <f aca="false">BO306</f>
        <v>0</v>
      </c>
      <c r="H307" s="0" t="n">
        <f aca="false">BP306</f>
        <v>0</v>
      </c>
      <c r="I307" s="0" t="n">
        <f aca="false">BQ306</f>
        <v>0</v>
      </c>
      <c r="J307" s="0" t="n">
        <f aca="false">BR306</f>
        <v>0</v>
      </c>
      <c r="K307" s="0" t="n">
        <f aca="false">BS306</f>
        <v>0</v>
      </c>
      <c r="L307" s="0" t="n">
        <f aca="false">ROUND(B307*N(Debts!$D$5)/12,2)</f>
        <v>0</v>
      </c>
      <c r="M307" s="0" t="n">
        <f aca="false">ROUND(C307*N(Debts!$D$6)/12,2)</f>
        <v>0</v>
      </c>
      <c r="N307" s="0" t="n">
        <f aca="false">ROUND(D307*N(Debts!$D$7)/12,2)</f>
        <v>0</v>
      </c>
      <c r="O307" s="0" t="n">
        <f aca="false">ROUND(E307*N(Debts!$D$8)/12,2)</f>
        <v>0</v>
      </c>
      <c r="P307" s="0" t="n">
        <f aca="false">ROUND(F307*N(Debts!$D$9)/12,2)</f>
        <v>0</v>
      </c>
      <c r="Q307" s="0" t="n">
        <f aca="false">ROUND(G307*N(Debts!$D$10)/12,2)</f>
        <v>0</v>
      </c>
      <c r="R307" s="0" t="n">
        <f aca="false">ROUND(H307*N(Debts!$D$11)/12,2)</f>
        <v>0</v>
      </c>
      <c r="S307" s="0" t="n">
        <f aca="false">ROUND(I307*N(Debts!$D$12)/12,2)</f>
        <v>0</v>
      </c>
      <c r="T307" s="0" t="n">
        <f aca="false">ROUND(J307*N(Debts!$D$13)/12,2)</f>
        <v>0</v>
      </c>
      <c r="U307" s="0" t="n">
        <f aca="false">ROUND(K307*N(Debts!$D$14)/12,2)</f>
        <v>0</v>
      </c>
      <c r="V307" s="0" t="n">
        <f aca="false">B307+L307</f>
        <v>0</v>
      </c>
      <c r="W307" s="0" t="n">
        <f aca="false">C307+M307</f>
        <v>0</v>
      </c>
      <c r="X307" s="0" t="n">
        <f aca="false">D307+N307</f>
        <v>0</v>
      </c>
      <c r="Y307" s="0" t="n">
        <f aca="false">E307+O307</f>
        <v>0</v>
      </c>
      <c r="Z307" s="0" t="n">
        <f aca="false">F307+P307</f>
        <v>0</v>
      </c>
      <c r="AA307" s="0" t="n">
        <f aca="false">G307+Q307</f>
        <v>0</v>
      </c>
      <c r="AB307" s="0" t="n">
        <f aca="false">H307+R307</f>
        <v>0</v>
      </c>
      <c r="AC307" s="0" t="n">
        <f aca="false">I307+S307</f>
        <v>0</v>
      </c>
      <c r="AD307" s="0" t="n">
        <f aca="false">J307+T307</f>
        <v>0</v>
      </c>
      <c r="AE307" s="0" t="n">
        <f aca="false">K307+U307</f>
        <v>0</v>
      </c>
      <c r="AF307" s="0" t="n">
        <f aca="false">MIN(N(Debts!$E$5),V307)</f>
        <v>0</v>
      </c>
      <c r="AG307" s="0" t="n">
        <f aca="false">MIN(N(Debts!$E$6),W307)</f>
        <v>0</v>
      </c>
      <c r="AH307" s="0" t="n">
        <f aca="false">MIN(N(Debts!$E$7),X307)</f>
        <v>0</v>
      </c>
      <c r="AI307" s="0" t="n">
        <f aca="false">MIN(N(Debts!$E$8),Y307)</f>
        <v>0</v>
      </c>
      <c r="AJ307" s="0" t="n">
        <f aca="false">MIN(N(Debts!$E$9),Z307)</f>
        <v>0</v>
      </c>
      <c r="AK307" s="0" t="n">
        <f aca="false">MIN(N(Debts!$E$10),AA307)</f>
        <v>0</v>
      </c>
      <c r="AL307" s="0" t="n">
        <f aca="false">MIN(N(Debts!$E$11),AB307)</f>
        <v>0</v>
      </c>
      <c r="AM307" s="0" t="n">
        <f aca="false">MIN(N(Debts!$E$12),AC307)</f>
        <v>0</v>
      </c>
      <c r="AN307" s="0" t="n">
        <f aca="false">MIN(N(Debts!$E$13),AD307)</f>
        <v>0</v>
      </c>
      <c r="AO307" s="0" t="n">
        <f aca="false">MIN(N(Debts!$E$14),AE307)</f>
        <v>0</v>
      </c>
      <c r="AP307" s="0" t="n">
        <f aca="false">V307-AF307</f>
        <v>0</v>
      </c>
      <c r="AQ307" s="0" t="n">
        <f aca="false">W307-AG307</f>
        <v>0</v>
      </c>
      <c r="AR307" s="0" t="n">
        <f aca="false">X307-AH307</f>
        <v>0</v>
      </c>
      <c r="AS307" s="0" t="n">
        <f aca="false">Y307-AI307</f>
        <v>0</v>
      </c>
      <c r="AT307" s="0" t="n">
        <f aca="false">Z307-AJ307</f>
        <v>0</v>
      </c>
      <c r="AU307" s="0" t="n">
        <f aca="false">AA307-AK307</f>
        <v>0</v>
      </c>
      <c r="AV307" s="0" t="n">
        <f aca="false">AB307-AL307</f>
        <v>0</v>
      </c>
      <c r="AW307" s="0" t="n">
        <f aca="false">AC307-AM307</f>
        <v>0</v>
      </c>
      <c r="AX307" s="0" t="n">
        <f aca="false">AD307-AN307</f>
        <v>0</v>
      </c>
      <c r="AY307" s="0" t="n">
        <f aca="false">AE307-AO307</f>
        <v>0</v>
      </c>
      <c r="AZ307" s="0" t="n">
        <f aca="false">MAX(0,MIN(AP307,$BT307-SUMIF($AP$2:$AY$2,"&lt;"&amp;AP$2,$AP307:$AY307)))</f>
        <v>0</v>
      </c>
      <c r="BA307" s="0" t="n">
        <f aca="false">MAX(0,MIN(AQ307,$BT307-SUMIF($AP$2:$AY$2,"&lt;"&amp;AQ$2,$AP307:$AY307)))</f>
        <v>0</v>
      </c>
      <c r="BB307" s="0" t="n">
        <f aca="false">MAX(0,MIN(AR307,$BT307-SUMIF($AP$2:$AY$2,"&lt;"&amp;AR$2,$AP307:$AY307)))</f>
        <v>0</v>
      </c>
      <c r="BC307" s="0" t="n">
        <f aca="false">MAX(0,MIN(AS307,$BT307-SUMIF($AP$2:$AY$2,"&lt;"&amp;AS$2,$AP307:$AY307)))</f>
        <v>0</v>
      </c>
      <c r="BD307" s="0" t="n">
        <f aca="false">MAX(0,MIN(AT307,$BT307-SUMIF($AP$2:$AY$2,"&lt;"&amp;AT$2,$AP307:$AY307)))</f>
        <v>0</v>
      </c>
      <c r="BE307" s="0" t="n">
        <f aca="false">MAX(0,MIN(AU307,$BT307-SUMIF($AP$2:$AY$2,"&lt;"&amp;AU$2,$AP307:$AY307)))</f>
        <v>0</v>
      </c>
      <c r="BF307" s="0" t="n">
        <f aca="false">MAX(0,MIN(AV307,$BT307-SUMIF($AP$2:$AY$2,"&lt;"&amp;AV$2,$AP307:$AY307)))</f>
        <v>0</v>
      </c>
      <c r="BG307" s="0" t="n">
        <f aca="false">MAX(0,MIN(AW307,$BT307-SUMIF($AP$2:$AY$2,"&lt;"&amp;AW$2,$AP307:$AY307)))</f>
        <v>0</v>
      </c>
      <c r="BH307" s="0" t="n">
        <f aca="false">MAX(0,MIN(AX307,$BT307-SUMIF($AP$2:$AY$2,"&lt;"&amp;AX$2,$AP307:$AY307)))</f>
        <v>0</v>
      </c>
      <c r="BI307" s="0" t="n">
        <f aca="false">MAX(0,MIN(AY307,$BT307-SUMIF($AP$2:$AY$2,"&lt;"&amp;AY$2,$AP307:$AY307)))</f>
        <v>0</v>
      </c>
      <c r="BJ307" s="0" t="n">
        <f aca="false">ROUND(V307-AF307-AZ307,2)</f>
        <v>0</v>
      </c>
      <c r="BK307" s="0" t="n">
        <f aca="false">ROUND(W307-AG307-BA307,2)</f>
        <v>0</v>
      </c>
      <c r="BL307" s="0" t="n">
        <f aca="false">ROUND(X307-AH307-BB307,2)</f>
        <v>0</v>
      </c>
      <c r="BM307" s="0" t="n">
        <f aca="false">ROUND(Y307-AI307-BC307,2)</f>
        <v>0</v>
      </c>
      <c r="BN307" s="0" t="n">
        <f aca="false">ROUND(Z307-AJ307-BD307,2)</f>
        <v>0</v>
      </c>
      <c r="BO307" s="0" t="n">
        <f aca="false">ROUND(AA307-AK307-BE307,2)</f>
        <v>0</v>
      </c>
      <c r="BP307" s="0" t="n">
        <f aca="false">ROUND(AB307-AL307-BF307,2)</f>
        <v>0</v>
      </c>
      <c r="BQ307" s="0" t="n">
        <f aca="false">ROUND(AC307-AM307-BG307,2)</f>
        <v>0</v>
      </c>
      <c r="BR307" s="0" t="n">
        <f aca="false">ROUND(AD307-AN307-BH307,2)</f>
        <v>0</v>
      </c>
      <c r="BS307" s="0" t="n">
        <f aca="false">ROUND(AE307-AO307-BI307,2)</f>
        <v>0</v>
      </c>
      <c r="BT307" s="0" t="n">
        <f aca="false">MAX(0,Plan!$C$4-SUM(AF307:AO307))</f>
        <v>650</v>
      </c>
      <c r="BU307" s="0" t="n">
        <f aca="false">ROUND(SUM(BJ307:BS307),2)</f>
        <v>0</v>
      </c>
      <c r="BV307" s="0" t="n">
        <f aca="false">SUM(AF307:AO307)+SUM(AZ307:BI307)</f>
        <v>0</v>
      </c>
      <c r="BW307" s="0" t="n">
        <f aca="false">SUM(L307:U307)</f>
        <v>0</v>
      </c>
    </row>
    <row r="308" customFormat="false" ht="15" hidden="false" customHeight="false" outlineLevel="0" collapsed="false">
      <c r="A308" s="0" t="n">
        <v>303</v>
      </c>
      <c r="B308" s="0" t="n">
        <f aca="false">BJ307</f>
        <v>0</v>
      </c>
      <c r="C308" s="0" t="n">
        <f aca="false">BK307</f>
        <v>0</v>
      </c>
      <c r="D308" s="0" t="n">
        <f aca="false">BL307</f>
        <v>0</v>
      </c>
      <c r="E308" s="0" t="n">
        <f aca="false">BM307</f>
        <v>0</v>
      </c>
      <c r="F308" s="0" t="n">
        <f aca="false">BN307</f>
        <v>0</v>
      </c>
      <c r="G308" s="0" t="n">
        <f aca="false">BO307</f>
        <v>0</v>
      </c>
      <c r="H308" s="0" t="n">
        <f aca="false">BP307</f>
        <v>0</v>
      </c>
      <c r="I308" s="0" t="n">
        <f aca="false">BQ307</f>
        <v>0</v>
      </c>
      <c r="J308" s="0" t="n">
        <f aca="false">BR307</f>
        <v>0</v>
      </c>
      <c r="K308" s="0" t="n">
        <f aca="false">BS307</f>
        <v>0</v>
      </c>
      <c r="L308" s="0" t="n">
        <f aca="false">ROUND(B308*N(Debts!$D$5)/12,2)</f>
        <v>0</v>
      </c>
      <c r="M308" s="0" t="n">
        <f aca="false">ROUND(C308*N(Debts!$D$6)/12,2)</f>
        <v>0</v>
      </c>
      <c r="N308" s="0" t="n">
        <f aca="false">ROUND(D308*N(Debts!$D$7)/12,2)</f>
        <v>0</v>
      </c>
      <c r="O308" s="0" t="n">
        <f aca="false">ROUND(E308*N(Debts!$D$8)/12,2)</f>
        <v>0</v>
      </c>
      <c r="P308" s="0" t="n">
        <f aca="false">ROUND(F308*N(Debts!$D$9)/12,2)</f>
        <v>0</v>
      </c>
      <c r="Q308" s="0" t="n">
        <f aca="false">ROUND(G308*N(Debts!$D$10)/12,2)</f>
        <v>0</v>
      </c>
      <c r="R308" s="0" t="n">
        <f aca="false">ROUND(H308*N(Debts!$D$11)/12,2)</f>
        <v>0</v>
      </c>
      <c r="S308" s="0" t="n">
        <f aca="false">ROUND(I308*N(Debts!$D$12)/12,2)</f>
        <v>0</v>
      </c>
      <c r="T308" s="0" t="n">
        <f aca="false">ROUND(J308*N(Debts!$D$13)/12,2)</f>
        <v>0</v>
      </c>
      <c r="U308" s="0" t="n">
        <f aca="false">ROUND(K308*N(Debts!$D$14)/12,2)</f>
        <v>0</v>
      </c>
      <c r="V308" s="0" t="n">
        <f aca="false">B308+L308</f>
        <v>0</v>
      </c>
      <c r="W308" s="0" t="n">
        <f aca="false">C308+M308</f>
        <v>0</v>
      </c>
      <c r="X308" s="0" t="n">
        <f aca="false">D308+N308</f>
        <v>0</v>
      </c>
      <c r="Y308" s="0" t="n">
        <f aca="false">E308+O308</f>
        <v>0</v>
      </c>
      <c r="Z308" s="0" t="n">
        <f aca="false">F308+P308</f>
        <v>0</v>
      </c>
      <c r="AA308" s="0" t="n">
        <f aca="false">G308+Q308</f>
        <v>0</v>
      </c>
      <c r="AB308" s="0" t="n">
        <f aca="false">H308+R308</f>
        <v>0</v>
      </c>
      <c r="AC308" s="0" t="n">
        <f aca="false">I308+S308</f>
        <v>0</v>
      </c>
      <c r="AD308" s="0" t="n">
        <f aca="false">J308+T308</f>
        <v>0</v>
      </c>
      <c r="AE308" s="0" t="n">
        <f aca="false">K308+U308</f>
        <v>0</v>
      </c>
      <c r="AF308" s="0" t="n">
        <f aca="false">MIN(N(Debts!$E$5),V308)</f>
        <v>0</v>
      </c>
      <c r="AG308" s="0" t="n">
        <f aca="false">MIN(N(Debts!$E$6),W308)</f>
        <v>0</v>
      </c>
      <c r="AH308" s="0" t="n">
        <f aca="false">MIN(N(Debts!$E$7),X308)</f>
        <v>0</v>
      </c>
      <c r="AI308" s="0" t="n">
        <f aca="false">MIN(N(Debts!$E$8),Y308)</f>
        <v>0</v>
      </c>
      <c r="AJ308" s="0" t="n">
        <f aca="false">MIN(N(Debts!$E$9),Z308)</f>
        <v>0</v>
      </c>
      <c r="AK308" s="0" t="n">
        <f aca="false">MIN(N(Debts!$E$10),AA308)</f>
        <v>0</v>
      </c>
      <c r="AL308" s="0" t="n">
        <f aca="false">MIN(N(Debts!$E$11),AB308)</f>
        <v>0</v>
      </c>
      <c r="AM308" s="0" t="n">
        <f aca="false">MIN(N(Debts!$E$12),AC308)</f>
        <v>0</v>
      </c>
      <c r="AN308" s="0" t="n">
        <f aca="false">MIN(N(Debts!$E$13),AD308)</f>
        <v>0</v>
      </c>
      <c r="AO308" s="0" t="n">
        <f aca="false">MIN(N(Debts!$E$14),AE308)</f>
        <v>0</v>
      </c>
      <c r="AP308" s="0" t="n">
        <f aca="false">V308-AF308</f>
        <v>0</v>
      </c>
      <c r="AQ308" s="0" t="n">
        <f aca="false">W308-AG308</f>
        <v>0</v>
      </c>
      <c r="AR308" s="0" t="n">
        <f aca="false">X308-AH308</f>
        <v>0</v>
      </c>
      <c r="AS308" s="0" t="n">
        <f aca="false">Y308-AI308</f>
        <v>0</v>
      </c>
      <c r="AT308" s="0" t="n">
        <f aca="false">Z308-AJ308</f>
        <v>0</v>
      </c>
      <c r="AU308" s="0" t="n">
        <f aca="false">AA308-AK308</f>
        <v>0</v>
      </c>
      <c r="AV308" s="0" t="n">
        <f aca="false">AB308-AL308</f>
        <v>0</v>
      </c>
      <c r="AW308" s="0" t="n">
        <f aca="false">AC308-AM308</f>
        <v>0</v>
      </c>
      <c r="AX308" s="0" t="n">
        <f aca="false">AD308-AN308</f>
        <v>0</v>
      </c>
      <c r="AY308" s="0" t="n">
        <f aca="false">AE308-AO308</f>
        <v>0</v>
      </c>
      <c r="AZ308" s="0" t="n">
        <f aca="false">MAX(0,MIN(AP308,$BT308-SUMIF($AP$2:$AY$2,"&lt;"&amp;AP$2,$AP308:$AY308)))</f>
        <v>0</v>
      </c>
      <c r="BA308" s="0" t="n">
        <f aca="false">MAX(0,MIN(AQ308,$BT308-SUMIF($AP$2:$AY$2,"&lt;"&amp;AQ$2,$AP308:$AY308)))</f>
        <v>0</v>
      </c>
      <c r="BB308" s="0" t="n">
        <f aca="false">MAX(0,MIN(AR308,$BT308-SUMIF($AP$2:$AY$2,"&lt;"&amp;AR$2,$AP308:$AY308)))</f>
        <v>0</v>
      </c>
      <c r="BC308" s="0" t="n">
        <f aca="false">MAX(0,MIN(AS308,$BT308-SUMIF($AP$2:$AY$2,"&lt;"&amp;AS$2,$AP308:$AY308)))</f>
        <v>0</v>
      </c>
      <c r="BD308" s="0" t="n">
        <f aca="false">MAX(0,MIN(AT308,$BT308-SUMIF($AP$2:$AY$2,"&lt;"&amp;AT$2,$AP308:$AY308)))</f>
        <v>0</v>
      </c>
      <c r="BE308" s="0" t="n">
        <f aca="false">MAX(0,MIN(AU308,$BT308-SUMIF($AP$2:$AY$2,"&lt;"&amp;AU$2,$AP308:$AY308)))</f>
        <v>0</v>
      </c>
      <c r="BF308" s="0" t="n">
        <f aca="false">MAX(0,MIN(AV308,$BT308-SUMIF($AP$2:$AY$2,"&lt;"&amp;AV$2,$AP308:$AY308)))</f>
        <v>0</v>
      </c>
      <c r="BG308" s="0" t="n">
        <f aca="false">MAX(0,MIN(AW308,$BT308-SUMIF($AP$2:$AY$2,"&lt;"&amp;AW$2,$AP308:$AY308)))</f>
        <v>0</v>
      </c>
      <c r="BH308" s="0" t="n">
        <f aca="false">MAX(0,MIN(AX308,$BT308-SUMIF($AP$2:$AY$2,"&lt;"&amp;AX$2,$AP308:$AY308)))</f>
        <v>0</v>
      </c>
      <c r="BI308" s="0" t="n">
        <f aca="false">MAX(0,MIN(AY308,$BT308-SUMIF($AP$2:$AY$2,"&lt;"&amp;AY$2,$AP308:$AY308)))</f>
        <v>0</v>
      </c>
      <c r="BJ308" s="0" t="n">
        <f aca="false">ROUND(V308-AF308-AZ308,2)</f>
        <v>0</v>
      </c>
      <c r="BK308" s="0" t="n">
        <f aca="false">ROUND(W308-AG308-BA308,2)</f>
        <v>0</v>
      </c>
      <c r="BL308" s="0" t="n">
        <f aca="false">ROUND(X308-AH308-BB308,2)</f>
        <v>0</v>
      </c>
      <c r="BM308" s="0" t="n">
        <f aca="false">ROUND(Y308-AI308-BC308,2)</f>
        <v>0</v>
      </c>
      <c r="BN308" s="0" t="n">
        <f aca="false">ROUND(Z308-AJ308-BD308,2)</f>
        <v>0</v>
      </c>
      <c r="BO308" s="0" t="n">
        <f aca="false">ROUND(AA308-AK308-BE308,2)</f>
        <v>0</v>
      </c>
      <c r="BP308" s="0" t="n">
        <f aca="false">ROUND(AB308-AL308-BF308,2)</f>
        <v>0</v>
      </c>
      <c r="BQ308" s="0" t="n">
        <f aca="false">ROUND(AC308-AM308-BG308,2)</f>
        <v>0</v>
      </c>
      <c r="BR308" s="0" t="n">
        <f aca="false">ROUND(AD308-AN308-BH308,2)</f>
        <v>0</v>
      </c>
      <c r="BS308" s="0" t="n">
        <f aca="false">ROUND(AE308-AO308-BI308,2)</f>
        <v>0</v>
      </c>
      <c r="BT308" s="0" t="n">
        <f aca="false">MAX(0,Plan!$C$4-SUM(AF308:AO308))</f>
        <v>650</v>
      </c>
      <c r="BU308" s="0" t="n">
        <f aca="false">ROUND(SUM(BJ308:BS308),2)</f>
        <v>0</v>
      </c>
      <c r="BV308" s="0" t="n">
        <f aca="false">SUM(AF308:AO308)+SUM(AZ308:BI308)</f>
        <v>0</v>
      </c>
      <c r="BW308" s="0" t="n">
        <f aca="false">SUM(L308:U308)</f>
        <v>0</v>
      </c>
    </row>
    <row r="309" customFormat="false" ht="15" hidden="false" customHeight="false" outlineLevel="0" collapsed="false">
      <c r="A309" s="0" t="n">
        <v>304</v>
      </c>
      <c r="B309" s="0" t="n">
        <f aca="false">BJ308</f>
        <v>0</v>
      </c>
      <c r="C309" s="0" t="n">
        <f aca="false">BK308</f>
        <v>0</v>
      </c>
      <c r="D309" s="0" t="n">
        <f aca="false">BL308</f>
        <v>0</v>
      </c>
      <c r="E309" s="0" t="n">
        <f aca="false">BM308</f>
        <v>0</v>
      </c>
      <c r="F309" s="0" t="n">
        <f aca="false">BN308</f>
        <v>0</v>
      </c>
      <c r="G309" s="0" t="n">
        <f aca="false">BO308</f>
        <v>0</v>
      </c>
      <c r="H309" s="0" t="n">
        <f aca="false">BP308</f>
        <v>0</v>
      </c>
      <c r="I309" s="0" t="n">
        <f aca="false">BQ308</f>
        <v>0</v>
      </c>
      <c r="J309" s="0" t="n">
        <f aca="false">BR308</f>
        <v>0</v>
      </c>
      <c r="K309" s="0" t="n">
        <f aca="false">BS308</f>
        <v>0</v>
      </c>
      <c r="L309" s="0" t="n">
        <f aca="false">ROUND(B309*N(Debts!$D$5)/12,2)</f>
        <v>0</v>
      </c>
      <c r="M309" s="0" t="n">
        <f aca="false">ROUND(C309*N(Debts!$D$6)/12,2)</f>
        <v>0</v>
      </c>
      <c r="N309" s="0" t="n">
        <f aca="false">ROUND(D309*N(Debts!$D$7)/12,2)</f>
        <v>0</v>
      </c>
      <c r="O309" s="0" t="n">
        <f aca="false">ROUND(E309*N(Debts!$D$8)/12,2)</f>
        <v>0</v>
      </c>
      <c r="P309" s="0" t="n">
        <f aca="false">ROUND(F309*N(Debts!$D$9)/12,2)</f>
        <v>0</v>
      </c>
      <c r="Q309" s="0" t="n">
        <f aca="false">ROUND(G309*N(Debts!$D$10)/12,2)</f>
        <v>0</v>
      </c>
      <c r="R309" s="0" t="n">
        <f aca="false">ROUND(H309*N(Debts!$D$11)/12,2)</f>
        <v>0</v>
      </c>
      <c r="S309" s="0" t="n">
        <f aca="false">ROUND(I309*N(Debts!$D$12)/12,2)</f>
        <v>0</v>
      </c>
      <c r="T309" s="0" t="n">
        <f aca="false">ROUND(J309*N(Debts!$D$13)/12,2)</f>
        <v>0</v>
      </c>
      <c r="U309" s="0" t="n">
        <f aca="false">ROUND(K309*N(Debts!$D$14)/12,2)</f>
        <v>0</v>
      </c>
      <c r="V309" s="0" t="n">
        <f aca="false">B309+L309</f>
        <v>0</v>
      </c>
      <c r="W309" s="0" t="n">
        <f aca="false">C309+M309</f>
        <v>0</v>
      </c>
      <c r="X309" s="0" t="n">
        <f aca="false">D309+N309</f>
        <v>0</v>
      </c>
      <c r="Y309" s="0" t="n">
        <f aca="false">E309+O309</f>
        <v>0</v>
      </c>
      <c r="Z309" s="0" t="n">
        <f aca="false">F309+P309</f>
        <v>0</v>
      </c>
      <c r="AA309" s="0" t="n">
        <f aca="false">G309+Q309</f>
        <v>0</v>
      </c>
      <c r="AB309" s="0" t="n">
        <f aca="false">H309+R309</f>
        <v>0</v>
      </c>
      <c r="AC309" s="0" t="n">
        <f aca="false">I309+S309</f>
        <v>0</v>
      </c>
      <c r="AD309" s="0" t="n">
        <f aca="false">J309+T309</f>
        <v>0</v>
      </c>
      <c r="AE309" s="0" t="n">
        <f aca="false">K309+U309</f>
        <v>0</v>
      </c>
      <c r="AF309" s="0" t="n">
        <f aca="false">MIN(N(Debts!$E$5),V309)</f>
        <v>0</v>
      </c>
      <c r="AG309" s="0" t="n">
        <f aca="false">MIN(N(Debts!$E$6),W309)</f>
        <v>0</v>
      </c>
      <c r="AH309" s="0" t="n">
        <f aca="false">MIN(N(Debts!$E$7),X309)</f>
        <v>0</v>
      </c>
      <c r="AI309" s="0" t="n">
        <f aca="false">MIN(N(Debts!$E$8),Y309)</f>
        <v>0</v>
      </c>
      <c r="AJ309" s="0" t="n">
        <f aca="false">MIN(N(Debts!$E$9),Z309)</f>
        <v>0</v>
      </c>
      <c r="AK309" s="0" t="n">
        <f aca="false">MIN(N(Debts!$E$10),AA309)</f>
        <v>0</v>
      </c>
      <c r="AL309" s="0" t="n">
        <f aca="false">MIN(N(Debts!$E$11),AB309)</f>
        <v>0</v>
      </c>
      <c r="AM309" s="0" t="n">
        <f aca="false">MIN(N(Debts!$E$12),AC309)</f>
        <v>0</v>
      </c>
      <c r="AN309" s="0" t="n">
        <f aca="false">MIN(N(Debts!$E$13),AD309)</f>
        <v>0</v>
      </c>
      <c r="AO309" s="0" t="n">
        <f aca="false">MIN(N(Debts!$E$14),AE309)</f>
        <v>0</v>
      </c>
      <c r="AP309" s="0" t="n">
        <f aca="false">V309-AF309</f>
        <v>0</v>
      </c>
      <c r="AQ309" s="0" t="n">
        <f aca="false">W309-AG309</f>
        <v>0</v>
      </c>
      <c r="AR309" s="0" t="n">
        <f aca="false">X309-AH309</f>
        <v>0</v>
      </c>
      <c r="AS309" s="0" t="n">
        <f aca="false">Y309-AI309</f>
        <v>0</v>
      </c>
      <c r="AT309" s="0" t="n">
        <f aca="false">Z309-AJ309</f>
        <v>0</v>
      </c>
      <c r="AU309" s="0" t="n">
        <f aca="false">AA309-AK309</f>
        <v>0</v>
      </c>
      <c r="AV309" s="0" t="n">
        <f aca="false">AB309-AL309</f>
        <v>0</v>
      </c>
      <c r="AW309" s="0" t="n">
        <f aca="false">AC309-AM309</f>
        <v>0</v>
      </c>
      <c r="AX309" s="0" t="n">
        <f aca="false">AD309-AN309</f>
        <v>0</v>
      </c>
      <c r="AY309" s="0" t="n">
        <f aca="false">AE309-AO309</f>
        <v>0</v>
      </c>
      <c r="AZ309" s="0" t="n">
        <f aca="false">MAX(0,MIN(AP309,$BT309-SUMIF($AP$2:$AY$2,"&lt;"&amp;AP$2,$AP309:$AY309)))</f>
        <v>0</v>
      </c>
      <c r="BA309" s="0" t="n">
        <f aca="false">MAX(0,MIN(AQ309,$BT309-SUMIF($AP$2:$AY$2,"&lt;"&amp;AQ$2,$AP309:$AY309)))</f>
        <v>0</v>
      </c>
      <c r="BB309" s="0" t="n">
        <f aca="false">MAX(0,MIN(AR309,$BT309-SUMIF($AP$2:$AY$2,"&lt;"&amp;AR$2,$AP309:$AY309)))</f>
        <v>0</v>
      </c>
      <c r="BC309" s="0" t="n">
        <f aca="false">MAX(0,MIN(AS309,$BT309-SUMIF($AP$2:$AY$2,"&lt;"&amp;AS$2,$AP309:$AY309)))</f>
        <v>0</v>
      </c>
      <c r="BD309" s="0" t="n">
        <f aca="false">MAX(0,MIN(AT309,$BT309-SUMIF($AP$2:$AY$2,"&lt;"&amp;AT$2,$AP309:$AY309)))</f>
        <v>0</v>
      </c>
      <c r="BE309" s="0" t="n">
        <f aca="false">MAX(0,MIN(AU309,$BT309-SUMIF($AP$2:$AY$2,"&lt;"&amp;AU$2,$AP309:$AY309)))</f>
        <v>0</v>
      </c>
      <c r="BF309" s="0" t="n">
        <f aca="false">MAX(0,MIN(AV309,$BT309-SUMIF($AP$2:$AY$2,"&lt;"&amp;AV$2,$AP309:$AY309)))</f>
        <v>0</v>
      </c>
      <c r="BG309" s="0" t="n">
        <f aca="false">MAX(0,MIN(AW309,$BT309-SUMIF($AP$2:$AY$2,"&lt;"&amp;AW$2,$AP309:$AY309)))</f>
        <v>0</v>
      </c>
      <c r="BH309" s="0" t="n">
        <f aca="false">MAX(0,MIN(AX309,$BT309-SUMIF($AP$2:$AY$2,"&lt;"&amp;AX$2,$AP309:$AY309)))</f>
        <v>0</v>
      </c>
      <c r="BI309" s="0" t="n">
        <f aca="false">MAX(0,MIN(AY309,$BT309-SUMIF($AP$2:$AY$2,"&lt;"&amp;AY$2,$AP309:$AY309)))</f>
        <v>0</v>
      </c>
      <c r="BJ309" s="0" t="n">
        <f aca="false">ROUND(V309-AF309-AZ309,2)</f>
        <v>0</v>
      </c>
      <c r="BK309" s="0" t="n">
        <f aca="false">ROUND(W309-AG309-BA309,2)</f>
        <v>0</v>
      </c>
      <c r="BL309" s="0" t="n">
        <f aca="false">ROUND(X309-AH309-BB309,2)</f>
        <v>0</v>
      </c>
      <c r="BM309" s="0" t="n">
        <f aca="false">ROUND(Y309-AI309-BC309,2)</f>
        <v>0</v>
      </c>
      <c r="BN309" s="0" t="n">
        <f aca="false">ROUND(Z309-AJ309-BD309,2)</f>
        <v>0</v>
      </c>
      <c r="BO309" s="0" t="n">
        <f aca="false">ROUND(AA309-AK309-BE309,2)</f>
        <v>0</v>
      </c>
      <c r="BP309" s="0" t="n">
        <f aca="false">ROUND(AB309-AL309-BF309,2)</f>
        <v>0</v>
      </c>
      <c r="BQ309" s="0" t="n">
        <f aca="false">ROUND(AC309-AM309-BG309,2)</f>
        <v>0</v>
      </c>
      <c r="BR309" s="0" t="n">
        <f aca="false">ROUND(AD309-AN309-BH309,2)</f>
        <v>0</v>
      </c>
      <c r="BS309" s="0" t="n">
        <f aca="false">ROUND(AE309-AO309-BI309,2)</f>
        <v>0</v>
      </c>
      <c r="BT309" s="0" t="n">
        <f aca="false">MAX(0,Plan!$C$4-SUM(AF309:AO309))</f>
        <v>650</v>
      </c>
      <c r="BU309" s="0" t="n">
        <f aca="false">ROUND(SUM(BJ309:BS309),2)</f>
        <v>0</v>
      </c>
      <c r="BV309" s="0" t="n">
        <f aca="false">SUM(AF309:AO309)+SUM(AZ309:BI309)</f>
        <v>0</v>
      </c>
      <c r="BW309" s="0" t="n">
        <f aca="false">SUM(L309:U309)</f>
        <v>0</v>
      </c>
    </row>
    <row r="310" customFormat="false" ht="15" hidden="false" customHeight="false" outlineLevel="0" collapsed="false">
      <c r="A310" s="0" t="n">
        <v>305</v>
      </c>
      <c r="B310" s="0" t="n">
        <f aca="false">BJ309</f>
        <v>0</v>
      </c>
      <c r="C310" s="0" t="n">
        <f aca="false">BK309</f>
        <v>0</v>
      </c>
      <c r="D310" s="0" t="n">
        <f aca="false">BL309</f>
        <v>0</v>
      </c>
      <c r="E310" s="0" t="n">
        <f aca="false">BM309</f>
        <v>0</v>
      </c>
      <c r="F310" s="0" t="n">
        <f aca="false">BN309</f>
        <v>0</v>
      </c>
      <c r="G310" s="0" t="n">
        <f aca="false">BO309</f>
        <v>0</v>
      </c>
      <c r="H310" s="0" t="n">
        <f aca="false">BP309</f>
        <v>0</v>
      </c>
      <c r="I310" s="0" t="n">
        <f aca="false">BQ309</f>
        <v>0</v>
      </c>
      <c r="J310" s="0" t="n">
        <f aca="false">BR309</f>
        <v>0</v>
      </c>
      <c r="K310" s="0" t="n">
        <f aca="false">BS309</f>
        <v>0</v>
      </c>
      <c r="L310" s="0" t="n">
        <f aca="false">ROUND(B310*N(Debts!$D$5)/12,2)</f>
        <v>0</v>
      </c>
      <c r="M310" s="0" t="n">
        <f aca="false">ROUND(C310*N(Debts!$D$6)/12,2)</f>
        <v>0</v>
      </c>
      <c r="N310" s="0" t="n">
        <f aca="false">ROUND(D310*N(Debts!$D$7)/12,2)</f>
        <v>0</v>
      </c>
      <c r="O310" s="0" t="n">
        <f aca="false">ROUND(E310*N(Debts!$D$8)/12,2)</f>
        <v>0</v>
      </c>
      <c r="P310" s="0" t="n">
        <f aca="false">ROUND(F310*N(Debts!$D$9)/12,2)</f>
        <v>0</v>
      </c>
      <c r="Q310" s="0" t="n">
        <f aca="false">ROUND(G310*N(Debts!$D$10)/12,2)</f>
        <v>0</v>
      </c>
      <c r="R310" s="0" t="n">
        <f aca="false">ROUND(H310*N(Debts!$D$11)/12,2)</f>
        <v>0</v>
      </c>
      <c r="S310" s="0" t="n">
        <f aca="false">ROUND(I310*N(Debts!$D$12)/12,2)</f>
        <v>0</v>
      </c>
      <c r="T310" s="0" t="n">
        <f aca="false">ROUND(J310*N(Debts!$D$13)/12,2)</f>
        <v>0</v>
      </c>
      <c r="U310" s="0" t="n">
        <f aca="false">ROUND(K310*N(Debts!$D$14)/12,2)</f>
        <v>0</v>
      </c>
      <c r="V310" s="0" t="n">
        <f aca="false">B310+L310</f>
        <v>0</v>
      </c>
      <c r="W310" s="0" t="n">
        <f aca="false">C310+M310</f>
        <v>0</v>
      </c>
      <c r="X310" s="0" t="n">
        <f aca="false">D310+N310</f>
        <v>0</v>
      </c>
      <c r="Y310" s="0" t="n">
        <f aca="false">E310+O310</f>
        <v>0</v>
      </c>
      <c r="Z310" s="0" t="n">
        <f aca="false">F310+P310</f>
        <v>0</v>
      </c>
      <c r="AA310" s="0" t="n">
        <f aca="false">G310+Q310</f>
        <v>0</v>
      </c>
      <c r="AB310" s="0" t="n">
        <f aca="false">H310+R310</f>
        <v>0</v>
      </c>
      <c r="AC310" s="0" t="n">
        <f aca="false">I310+S310</f>
        <v>0</v>
      </c>
      <c r="AD310" s="0" t="n">
        <f aca="false">J310+T310</f>
        <v>0</v>
      </c>
      <c r="AE310" s="0" t="n">
        <f aca="false">K310+U310</f>
        <v>0</v>
      </c>
      <c r="AF310" s="0" t="n">
        <f aca="false">MIN(N(Debts!$E$5),V310)</f>
        <v>0</v>
      </c>
      <c r="AG310" s="0" t="n">
        <f aca="false">MIN(N(Debts!$E$6),W310)</f>
        <v>0</v>
      </c>
      <c r="AH310" s="0" t="n">
        <f aca="false">MIN(N(Debts!$E$7),X310)</f>
        <v>0</v>
      </c>
      <c r="AI310" s="0" t="n">
        <f aca="false">MIN(N(Debts!$E$8),Y310)</f>
        <v>0</v>
      </c>
      <c r="AJ310" s="0" t="n">
        <f aca="false">MIN(N(Debts!$E$9),Z310)</f>
        <v>0</v>
      </c>
      <c r="AK310" s="0" t="n">
        <f aca="false">MIN(N(Debts!$E$10),AA310)</f>
        <v>0</v>
      </c>
      <c r="AL310" s="0" t="n">
        <f aca="false">MIN(N(Debts!$E$11),AB310)</f>
        <v>0</v>
      </c>
      <c r="AM310" s="0" t="n">
        <f aca="false">MIN(N(Debts!$E$12),AC310)</f>
        <v>0</v>
      </c>
      <c r="AN310" s="0" t="n">
        <f aca="false">MIN(N(Debts!$E$13),AD310)</f>
        <v>0</v>
      </c>
      <c r="AO310" s="0" t="n">
        <f aca="false">MIN(N(Debts!$E$14),AE310)</f>
        <v>0</v>
      </c>
      <c r="AP310" s="0" t="n">
        <f aca="false">V310-AF310</f>
        <v>0</v>
      </c>
      <c r="AQ310" s="0" t="n">
        <f aca="false">W310-AG310</f>
        <v>0</v>
      </c>
      <c r="AR310" s="0" t="n">
        <f aca="false">X310-AH310</f>
        <v>0</v>
      </c>
      <c r="AS310" s="0" t="n">
        <f aca="false">Y310-AI310</f>
        <v>0</v>
      </c>
      <c r="AT310" s="0" t="n">
        <f aca="false">Z310-AJ310</f>
        <v>0</v>
      </c>
      <c r="AU310" s="0" t="n">
        <f aca="false">AA310-AK310</f>
        <v>0</v>
      </c>
      <c r="AV310" s="0" t="n">
        <f aca="false">AB310-AL310</f>
        <v>0</v>
      </c>
      <c r="AW310" s="0" t="n">
        <f aca="false">AC310-AM310</f>
        <v>0</v>
      </c>
      <c r="AX310" s="0" t="n">
        <f aca="false">AD310-AN310</f>
        <v>0</v>
      </c>
      <c r="AY310" s="0" t="n">
        <f aca="false">AE310-AO310</f>
        <v>0</v>
      </c>
      <c r="AZ310" s="0" t="n">
        <f aca="false">MAX(0,MIN(AP310,$BT310-SUMIF($AP$2:$AY$2,"&lt;"&amp;AP$2,$AP310:$AY310)))</f>
        <v>0</v>
      </c>
      <c r="BA310" s="0" t="n">
        <f aca="false">MAX(0,MIN(AQ310,$BT310-SUMIF($AP$2:$AY$2,"&lt;"&amp;AQ$2,$AP310:$AY310)))</f>
        <v>0</v>
      </c>
      <c r="BB310" s="0" t="n">
        <f aca="false">MAX(0,MIN(AR310,$BT310-SUMIF($AP$2:$AY$2,"&lt;"&amp;AR$2,$AP310:$AY310)))</f>
        <v>0</v>
      </c>
      <c r="BC310" s="0" t="n">
        <f aca="false">MAX(0,MIN(AS310,$BT310-SUMIF($AP$2:$AY$2,"&lt;"&amp;AS$2,$AP310:$AY310)))</f>
        <v>0</v>
      </c>
      <c r="BD310" s="0" t="n">
        <f aca="false">MAX(0,MIN(AT310,$BT310-SUMIF($AP$2:$AY$2,"&lt;"&amp;AT$2,$AP310:$AY310)))</f>
        <v>0</v>
      </c>
      <c r="BE310" s="0" t="n">
        <f aca="false">MAX(0,MIN(AU310,$BT310-SUMIF($AP$2:$AY$2,"&lt;"&amp;AU$2,$AP310:$AY310)))</f>
        <v>0</v>
      </c>
      <c r="BF310" s="0" t="n">
        <f aca="false">MAX(0,MIN(AV310,$BT310-SUMIF($AP$2:$AY$2,"&lt;"&amp;AV$2,$AP310:$AY310)))</f>
        <v>0</v>
      </c>
      <c r="BG310" s="0" t="n">
        <f aca="false">MAX(0,MIN(AW310,$BT310-SUMIF($AP$2:$AY$2,"&lt;"&amp;AW$2,$AP310:$AY310)))</f>
        <v>0</v>
      </c>
      <c r="BH310" s="0" t="n">
        <f aca="false">MAX(0,MIN(AX310,$BT310-SUMIF($AP$2:$AY$2,"&lt;"&amp;AX$2,$AP310:$AY310)))</f>
        <v>0</v>
      </c>
      <c r="BI310" s="0" t="n">
        <f aca="false">MAX(0,MIN(AY310,$BT310-SUMIF($AP$2:$AY$2,"&lt;"&amp;AY$2,$AP310:$AY310)))</f>
        <v>0</v>
      </c>
      <c r="BJ310" s="0" t="n">
        <f aca="false">ROUND(V310-AF310-AZ310,2)</f>
        <v>0</v>
      </c>
      <c r="BK310" s="0" t="n">
        <f aca="false">ROUND(W310-AG310-BA310,2)</f>
        <v>0</v>
      </c>
      <c r="BL310" s="0" t="n">
        <f aca="false">ROUND(X310-AH310-BB310,2)</f>
        <v>0</v>
      </c>
      <c r="BM310" s="0" t="n">
        <f aca="false">ROUND(Y310-AI310-BC310,2)</f>
        <v>0</v>
      </c>
      <c r="BN310" s="0" t="n">
        <f aca="false">ROUND(Z310-AJ310-BD310,2)</f>
        <v>0</v>
      </c>
      <c r="BO310" s="0" t="n">
        <f aca="false">ROUND(AA310-AK310-BE310,2)</f>
        <v>0</v>
      </c>
      <c r="BP310" s="0" t="n">
        <f aca="false">ROUND(AB310-AL310-BF310,2)</f>
        <v>0</v>
      </c>
      <c r="BQ310" s="0" t="n">
        <f aca="false">ROUND(AC310-AM310-BG310,2)</f>
        <v>0</v>
      </c>
      <c r="BR310" s="0" t="n">
        <f aca="false">ROUND(AD310-AN310-BH310,2)</f>
        <v>0</v>
      </c>
      <c r="BS310" s="0" t="n">
        <f aca="false">ROUND(AE310-AO310-BI310,2)</f>
        <v>0</v>
      </c>
      <c r="BT310" s="0" t="n">
        <f aca="false">MAX(0,Plan!$C$4-SUM(AF310:AO310))</f>
        <v>650</v>
      </c>
      <c r="BU310" s="0" t="n">
        <f aca="false">ROUND(SUM(BJ310:BS310),2)</f>
        <v>0</v>
      </c>
      <c r="BV310" s="0" t="n">
        <f aca="false">SUM(AF310:AO310)+SUM(AZ310:BI310)</f>
        <v>0</v>
      </c>
      <c r="BW310" s="0" t="n">
        <f aca="false">SUM(L310:U310)</f>
        <v>0</v>
      </c>
    </row>
    <row r="311" customFormat="false" ht="15" hidden="false" customHeight="false" outlineLevel="0" collapsed="false">
      <c r="A311" s="0" t="n">
        <v>306</v>
      </c>
      <c r="B311" s="0" t="n">
        <f aca="false">BJ310</f>
        <v>0</v>
      </c>
      <c r="C311" s="0" t="n">
        <f aca="false">BK310</f>
        <v>0</v>
      </c>
      <c r="D311" s="0" t="n">
        <f aca="false">BL310</f>
        <v>0</v>
      </c>
      <c r="E311" s="0" t="n">
        <f aca="false">BM310</f>
        <v>0</v>
      </c>
      <c r="F311" s="0" t="n">
        <f aca="false">BN310</f>
        <v>0</v>
      </c>
      <c r="G311" s="0" t="n">
        <f aca="false">BO310</f>
        <v>0</v>
      </c>
      <c r="H311" s="0" t="n">
        <f aca="false">BP310</f>
        <v>0</v>
      </c>
      <c r="I311" s="0" t="n">
        <f aca="false">BQ310</f>
        <v>0</v>
      </c>
      <c r="J311" s="0" t="n">
        <f aca="false">BR310</f>
        <v>0</v>
      </c>
      <c r="K311" s="0" t="n">
        <f aca="false">BS310</f>
        <v>0</v>
      </c>
      <c r="L311" s="0" t="n">
        <f aca="false">ROUND(B311*N(Debts!$D$5)/12,2)</f>
        <v>0</v>
      </c>
      <c r="M311" s="0" t="n">
        <f aca="false">ROUND(C311*N(Debts!$D$6)/12,2)</f>
        <v>0</v>
      </c>
      <c r="N311" s="0" t="n">
        <f aca="false">ROUND(D311*N(Debts!$D$7)/12,2)</f>
        <v>0</v>
      </c>
      <c r="O311" s="0" t="n">
        <f aca="false">ROUND(E311*N(Debts!$D$8)/12,2)</f>
        <v>0</v>
      </c>
      <c r="P311" s="0" t="n">
        <f aca="false">ROUND(F311*N(Debts!$D$9)/12,2)</f>
        <v>0</v>
      </c>
      <c r="Q311" s="0" t="n">
        <f aca="false">ROUND(G311*N(Debts!$D$10)/12,2)</f>
        <v>0</v>
      </c>
      <c r="R311" s="0" t="n">
        <f aca="false">ROUND(H311*N(Debts!$D$11)/12,2)</f>
        <v>0</v>
      </c>
      <c r="S311" s="0" t="n">
        <f aca="false">ROUND(I311*N(Debts!$D$12)/12,2)</f>
        <v>0</v>
      </c>
      <c r="T311" s="0" t="n">
        <f aca="false">ROUND(J311*N(Debts!$D$13)/12,2)</f>
        <v>0</v>
      </c>
      <c r="U311" s="0" t="n">
        <f aca="false">ROUND(K311*N(Debts!$D$14)/12,2)</f>
        <v>0</v>
      </c>
      <c r="V311" s="0" t="n">
        <f aca="false">B311+L311</f>
        <v>0</v>
      </c>
      <c r="W311" s="0" t="n">
        <f aca="false">C311+M311</f>
        <v>0</v>
      </c>
      <c r="X311" s="0" t="n">
        <f aca="false">D311+N311</f>
        <v>0</v>
      </c>
      <c r="Y311" s="0" t="n">
        <f aca="false">E311+O311</f>
        <v>0</v>
      </c>
      <c r="Z311" s="0" t="n">
        <f aca="false">F311+P311</f>
        <v>0</v>
      </c>
      <c r="AA311" s="0" t="n">
        <f aca="false">G311+Q311</f>
        <v>0</v>
      </c>
      <c r="AB311" s="0" t="n">
        <f aca="false">H311+R311</f>
        <v>0</v>
      </c>
      <c r="AC311" s="0" t="n">
        <f aca="false">I311+S311</f>
        <v>0</v>
      </c>
      <c r="AD311" s="0" t="n">
        <f aca="false">J311+T311</f>
        <v>0</v>
      </c>
      <c r="AE311" s="0" t="n">
        <f aca="false">K311+U311</f>
        <v>0</v>
      </c>
      <c r="AF311" s="0" t="n">
        <f aca="false">MIN(N(Debts!$E$5),V311)</f>
        <v>0</v>
      </c>
      <c r="AG311" s="0" t="n">
        <f aca="false">MIN(N(Debts!$E$6),W311)</f>
        <v>0</v>
      </c>
      <c r="AH311" s="0" t="n">
        <f aca="false">MIN(N(Debts!$E$7),X311)</f>
        <v>0</v>
      </c>
      <c r="AI311" s="0" t="n">
        <f aca="false">MIN(N(Debts!$E$8),Y311)</f>
        <v>0</v>
      </c>
      <c r="AJ311" s="0" t="n">
        <f aca="false">MIN(N(Debts!$E$9),Z311)</f>
        <v>0</v>
      </c>
      <c r="AK311" s="0" t="n">
        <f aca="false">MIN(N(Debts!$E$10),AA311)</f>
        <v>0</v>
      </c>
      <c r="AL311" s="0" t="n">
        <f aca="false">MIN(N(Debts!$E$11),AB311)</f>
        <v>0</v>
      </c>
      <c r="AM311" s="0" t="n">
        <f aca="false">MIN(N(Debts!$E$12),AC311)</f>
        <v>0</v>
      </c>
      <c r="AN311" s="0" t="n">
        <f aca="false">MIN(N(Debts!$E$13),AD311)</f>
        <v>0</v>
      </c>
      <c r="AO311" s="0" t="n">
        <f aca="false">MIN(N(Debts!$E$14),AE311)</f>
        <v>0</v>
      </c>
      <c r="AP311" s="0" t="n">
        <f aca="false">V311-AF311</f>
        <v>0</v>
      </c>
      <c r="AQ311" s="0" t="n">
        <f aca="false">W311-AG311</f>
        <v>0</v>
      </c>
      <c r="AR311" s="0" t="n">
        <f aca="false">X311-AH311</f>
        <v>0</v>
      </c>
      <c r="AS311" s="0" t="n">
        <f aca="false">Y311-AI311</f>
        <v>0</v>
      </c>
      <c r="AT311" s="0" t="n">
        <f aca="false">Z311-AJ311</f>
        <v>0</v>
      </c>
      <c r="AU311" s="0" t="n">
        <f aca="false">AA311-AK311</f>
        <v>0</v>
      </c>
      <c r="AV311" s="0" t="n">
        <f aca="false">AB311-AL311</f>
        <v>0</v>
      </c>
      <c r="AW311" s="0" t="n">
        <f aca="false">AC311-AM311</f>
        <v>0</v>
      </c>
      <c r="AX311" s="0" t="n">
        <f aca="false">AD311-AN311</f>
        <v>0</v>
      </c>
      <c r="AY311" s="0" t="n">
        <f aca="false">AE311-AO311</f>
        <v>0</v>
      </c>
      <c r="AZ311" s="0" t="n">
        <f aca="false">MAX(0,MIN(AP311,$BT311-SUMIF($AP$2:$AY$2,"&lt;"&amp;AP$2,$AP311:$AY311)))</f>
        <v>0</v>
      </c>
      <c r="BA311" s="0" t="n">
        <f aca="false">MAX(0,MIN(AQ311,$BT311-SUMIF($AP$2:$AY$2,"&lt;"&amp;AQ$2,$AP311:$AY311)))</f>
        <v>0</v>
      </c>
      <c r="BB311" s="0" t="n">
        <f aca="false">MAX(0,MIN(AR311,$BT311-SUMIF($AP$2:$AY$2,"&lt;"&amp;AR$2,$AP311:$AY311)))</f>
        <v>0</v>
      </c>
      <c r="BC311" s="0" t="n">
        <f aca="false">MAX(0,MIN(AS311,$BT311-SUMIF($AP$2:$AY$2,"&lt;"&amp;AS$2,$AP311:$AY311)))</f>
        <v>0</v>
      </c>
      <c r="BD311" s="0" t="n">
        <f aca="false">MAX(0,MIN(AT311,$BT311-SUMIF($AP$2:$AY$2,"&lt;"&amp;AT$2,$AP311:$AY311)))</f>
        <v>0</v>
      </c>
      <c r="BE311" s="0" t="n">
        <f aca="false">MAX(0,MIN(AU311,$BT311-SUMIF($AP$2:$AY$2,"&lt;"&amp;AU$2,$AP311:$AY311)))</f>
        <v>0</v>
      </c>
      <c r="BF311" s="0" t="n">
        <f aca="false">MAX(0,MIN(AV311,$BT311-SUMIF($AP$2:$AY$2,"&lt;"&amp;AV$2,$AP311:$AY311)))</f>
        <v>0</v>
      </c>
      <c r="BG311" s="0" t="n">
        <f aca="false">MAX(0,MIN(AW311,$BT311-SUMIF($AP$2:$AY$2,"&lt;"&amp;AW$2,$AP311:$AY311)))</f>
        <v>0</v>
      </c>
      <c r="BH311" s="0" t="n">
        <f aca="false">MAX(0,MIN(AX311,$BT311-SUMIF($AP$2:$AY$2,"&lt;"&amp;AX$2,$AP311:$AY311)))</f>
        <v>0</v>
      </c>
      <c r="BI311" s="0" t="n">
        <f aca="false">MAX(0,MIN(AY311,$BT311-SUMIF($AP$2:$AY$2,"&lt;"&amp;AY$2,$AP311:$AY311)))</f>
        <v>0</v>
      </c>
      <c r="BJ311" s="0" t="n">
        <f aca="false">ROUND(V311-AF311-AZ311,2)</f>
        <v>0</v>
      </c>
      <c r="BK311" s="0" t="n">
        <f aca="false">ROUND(W311-AG311-BA311,2)</f>
        <v>0</v>
      </c>
      <c r="BL311" s="0" t="n">
        <f aca="false">ROUND(X311-AH311-BB311,2)</f>
        <v>0</v>
      </c>
      <c r="BM311" s="0" t="n">
        <f aca="false">ROUND(Y311-AI311-BC311,2)</f>
        <v>0</v>
      </c>
      <c r="BN311" s="0" t="n">
        <f aca="false">ROUND(Z311-AJ311-BD311,2)</f>
        <v>0</v>
      </c>
      <c r="BO311" s="0" t="n">
        <f aca="false">ROUND(AA311-AK311-BE311,2)</f>
        <v>0</v>
      </c>
      <c r="BP311" s="0" t="n">
        <f aca="false">ROUND(AB311-AL311-BF311,2)</f>
        <v>0</v>
      </c>
      <c r="BQ311" s="0" t="n">
        <f aca="false">ROUND(AC311-AM311-BG311,2)</f>
        <v>0</v>
      </c>
      <c r="BR311" s="0" t="n">
        <f aca="false">ROUND(AD311-AN311-BH311,2)</f>
        <v>0</v>
      </c>
      <c r="BS311" s="0" t="n">
        <f aca="false">ROUND(AE311-AO311-BI311,2)</f>
        <v>0</v>
      </c>
      <c r="BT311" s="0" t="n">
        <f aca="false">MAX(0,Plan!$C$4-SUM(AF311:AO311))</f>
        <v>650</v>
      </c>
      <c r="BU311" s="0" t="n">
        <f aca="false">ROUND(SUM(BJ311:BS311),2)</f>
        <v>0</v>
      </c>
      <c r="BV311" s="0" t="n">
        <f aca="false">SUM(AF311:AO311)+SUM(AZ311:BI311)</f>
        <v>0</v>
      </c>
      <c r="BW311" s="0" t="n">
        <f aca="false">SUM(L311:U311)</f>
        <v>0</v>
      </c>
    </row>
    <row r="312" customFormat="false" ht="15" hidden="false" customHeight="false" outlineLevel="0" collapsed="false">
      <c r="A312" s="0" t="n">
        <v>307</v>
      </c>
      <c r="B312" s="0" t="n">
        <f aca="false">BJ311</f>
        <v>0</v>
      </c>
      <c r="C312" s="0" t="n">
        <f aca="false">BK311</f>
        <v>0</v>
      </c>
      <c r="D312" s="0" t="n">
        <f aca="false">BL311</f>
        <v>0</v>
      </c>
      <c r="E312" s="0" t="n">
        <f aca="false">BM311</f>
        <v>0</v>
      </c>
      <c r="F312" s="0" t="n">
        <f aca="false">BN311</f>
        <v>0</v>
      </c>
      <c r="G312" s="0" t="n">
        <f aca="false">BO311</f>
        <v>0</v>
      </c>
      <c r="H312" s="0" t="n">
        <f aca="false">BP311</f>
        <v>0</v>
      </c>
      <c r="I312" s="0" t="n">
        <f aca="false">BQ311</f>
        <v>0</v>
      </c>
      <c r="J312" s="0" t="n">
        <f aca="false">BR311</f>
        <v>0</v>
      </c>
      <c r="K312" s="0" t="n">
        <f aca="false">BS311</f>
        <v>0</v>
      </c>
      <c r="L312" s="0" t="n">
        <f aca="false">ROUND(B312*N(Debts!$D$5)/12,2)</f>
        <v>0</v>
      </c>
      <c r="M312" s="0" t="n">
        <f aca="false">ROUND(C312*N(Debts!$D$6)/12,2)</f>
        <v>0</v>
      </c>
      <c r="N312" s="0" t="n">
        <f aca="false">ROUND(D312*N(Debts!$D$7)/12,2)</f>
        <v>0</v>
      </c>
      <c r="O312" s="0" t="n">
        <f aca="false">ROUND(E312*N(Debts!$D$8)/12,2)</f>
        <v>0</v>
      </c>
      <c r="P312" s="0" t="n">
        <f aca="false">ROUND(F312*N(Debts!$D$9)/12,2)</f>
        <v>0</v>
      </c>
      <c r="Q312" s="0" t="n">
        <f aca="false">ROUND(G312*N(Debts!$D$10)/12,2)</f>
        <v>0</v>
      </c>
      <c r="R312" s="0" t="n">
        <f aca="false">ROUND(H312*N(Debts!$D$11)/12,2)</f>
        <v>0</v>
      </c>
      <c r="S312" s="0" t="n">
        <f aca="false">ROUND(I312*N(Debts!$D$12)/12,2)</f>
        <v>0</v>
      </c>
      <c r="T312" s="0" t="n">
        <f aca="false">ROUND(J312*N(Debts!$D$13)/12,2)</f>
        <v>0</v>
      </c>
      <c r="U312" s="0" t="n">
        <f aca="false">ROUND(K312*N(Debts!$D$14)/12,2)</f>
        <v>0</v>
      </c>
      <c r="V312" s="0" t="n">
        <f aca="false">B312+L312</f>
        <v>0</v>
      </c>
      <c r="W312" s="0" t="n">
        <f aca="false">C312+M312</f>
        <v>0</v>
      </c>
      <c r="X312" s="0" t="n">
        <f aca="false">D312+N312</f>
        <v>0</v>
      </c>
      <c r="Y312" s="0" t="n">
        <f aca="false">E312+O312</f>
        <v>0</v>
      </c>
      <c r="Z312" s="0" t="n">
        <f aca="false">F312+P312</f>
        <v>0</v>
      </c>
      <c r="AA312" s="0" t="n">
        <f aca="false">G312+Q312</f>
        <v>0</v>
      </c>
      <c r="AB312" s="0" t="n">
        <f aca="false">H312+R312</f>
        <v>0</v>
      </c>
      <c r="AC312" s="0" t="n">
        <f aca="false">I312+S312</f>
        <v>0</v>
      </c>
      <c r="AD312" s="0" t="n">
        <f aca="false">J312+T312</f>
        <v>0</v>
      </c>
      <c r="AE312" s="0" t="n">
        <f aca="false">K312+U312</f>
        <v>0</v>
      </c>
      <c r="AF312" s="0" t="n">
        <f aca="false">MIN(N(Debts!$E$5),V312)</f>
        <v>0</v>
      </c>
      <c r="AG312" s="0" t="n">
        <f aca="false">MIN(N(Debts!$E$6),W312)</f>
        <v>0</v>
      </c>
      <c r="AH312" s="0" t="n">
        <f aca="false">MIN(N(Debts!$E$7),X312)</f>
        <v>0</v>
      </c>
      <c r="AI312" s="0" t="n">
        <f aca="false">MIN(N(Debts!$E$8),Y312)</f>
        <v>0</v>
      </c>
      <c r="AJ312" s="0" t="n">
        <f aca="false">MIN(N(Debts!$E$9),Z312)</f>
        <v>0</v>
      </c>
      <c r="AK312" s="0" t="n">
        <f aca="false">MIN(N(Debts!$E$10),AA312)</f>
        <v>0</v>
      </c>
      <c r="AL312" s="0" t="n">
        <f aca="false">MIN(N(Debts!$E$11),AB312)</f>
        <v>0</v>
      </c>
      <c r="AM312" s="0" t="n">
        <f aca="false">MIN(N(Debts!$E$12),AC312)</f>
        <v>0</v>
      </c>
      <c r="AN312" s="0" t="n">
        <f aca="false">MIN(N(Debts!$E$13),AD312)</f>
        <v>0</v>
      </c>
      <c r="AO312" s="0" t="n">
        <f aca="false">MIN(N(Debts!$E$14),AE312)</f>
        <v>0</v>
      </c>
      <c r="AP312" s="0" t="n">
        <f aca="false">V312-AF312</f>
        <v>0</v>
      </c>
      <c r="AQ312" s="0" t="n">
        <f aca="false">W312-AG312</f>
        <v>0</v>
      </c>
      <c r="AR312" s="0" t="n">
        <f aca="false">X312-AH312</f>
        <v>0</v>
      </c>
      <c r="AS312" s="0" t="n">
        <f aca="false">Y312-AI312</f>
        <v>0</v>
      </c>
      <c r="AT312" s="0" t="n">
        <f aca="false">Z312-AJ312</f>
        <v>0</v>
      </c>
      <c r="AU312" s="0" t="n">
        <f aca="false">AA312-AK312</f>
        <v>0</v>
      </c>
      <c r="AV312" s="0" t="n">
        <f aca="false">AB312-AL312</f>
        <v>0</v>
      </c>
      <c r="AW312" s="0" t="n">
        <f aca="false">AC312-AM312</f>
        <v>0</v>
      </c>
      <c r="AX312" s="0" t="n">
        <f aca="false">AD312-AN312</f>
        <v>0</v>
      </c>
      <c r="AY312" s="0" t="n">
        <f aca="false">AE312-AO312</f>
        <v>0</v>
      </c>
      <c r="AZ312" s="0" t="n">
        <f aca="false">MAX(0,MIN(AP312,$BT312-SUMIF($AP$2:$AY$2,"&lt;"&amp;AP$2,$AP312:$AY312)))</f>
        <v>0</v>
      </c>
      <c r="BA312" s="0" t="n">
        <f aca="false">MAX(0,MIN(AQ312,$BT312-SUMIF($AP$2:$AY$2,"&lt;"&amp;AQ$2,$AP312:$AY312)))</f>
        <v>0</v>
      </c>
      <c r="BB312" s="0" t="n">
        <f aca="false">MAX(0,MIN(AR312,$BT312-SUMIF($AP$2:$AY$2,"&lt;"&amp;AR$2,$AP312:$AY312)))</f>
        <v>0</v>
      </c>
      <c r="BC312" s="0" t="n">
        <f aca="false">MAX(0,MIN(AS312,$BT312-SUMIF($AP$2:$AY$2,"&lt;"&amp;AS$2,$AP312:$AY312)))</f>
        <v>0</v>
      </c>
      <c r="BD312" s="0" t="n">
        <f aca="false">MAX(0,MIN(AT312,$BT312-SUMIF($AP$2:$AY$2,"&lt;"&amp;AT$2,$AP312:$AY312)))</f>
        <v>0</v>
      </c>
      <c r="BE312" s="0" t="n">
        <f aca="false">MAX(0,MIN(AU312,$BT312-SUMIF($AP$2:$AY$2,"&lt;"&amp;AU$2,$AP312:$AY312)))</f>
        <v>0</v>
      </c>
      <c r="BF312" s="0" t="n">
        <f aca="false">MAX(0,MIN(AV312,$BT312-SUMIF($AP$2:$AY$2,"&lt;"&amp;AV$2,$AP312:$AY312)))</f>
        <v>0</v>
      </c>
      <c r="BG312" s="0" t="n">
        <f aca="false">MAX(0,MIN(AW312,$BT312-SUMIF($AP$2:$AY$2,"&lt;"&amp;AW$2,$AP312:$AY312)))</f>
        <v>0</v>
      </c>
      <c r="BH312" s="0" t="n">
        <f aca="false">MAX(0,MIN(AX312,$BT312-SUMIF($AP$2:$AY$2,"&lt;"&amp;AX$2,$AP312:$AY312)))</f>
        <v>0</v>
      </c>
      <c r="BI312" s="0" t="n">
        <f aca="false">MAX(0,MIN(AY312,$BT312-SUMIF($AP$2:$AY$2,"&lt;"&amp;AY$2,$AP312:$AY312)))</f>
        <v>0</v>
      </c>
      <c r="BJ312" s="0" t="n">
        <f aca="false">ROUND(V312-AF312-AZ312,2)</f>
        <v>0</v>
      </c>
      <c r="BK312" s="0" t="n">
        <f aca="false">ROUND(W312-AG312-BA312,2)</f>
        <v>0</v>
      </c>
      <c r="BL312" s="0" t="n">
        <f aca="false">ROUND(X312-AH312-BB312,2)</f>
        <v>0</v>
      </c>
      <c r="BM312" s="0" t="n">
        <f aca="false">ROUND(Y312-AI312-BC312,2)</f>
        <v>0</v>
      </c>
      <c r="BN312" s="0" t="n">
        <f aca="false">ROUND(Z312-AJ312-BD312,2)</f>
        <v>0</v>
      </c>
      <c r="BO312" s="0" t="n">
        <f aca="false">ROUND(AA312-AK312-BE312,2)</f>
        <v>0</v>
      </c>
      <c r="BP312" s="0" t="n">
        <f aca="false">ROUND(AB312-AL312-BF312,2)</f>
        <v>0</v>
      </c>
      <c r="BQ312" s="0" t="n">
        <f aca="false">ROUND(AC312-AM312-BG312,2)</f>
        <v>0</v>
      </c>
      <c r="BR312" s="0" t="n">
        <f aca="false">ROUND(AD312-AN312-BH312,2)</f>
        <v>0</v>
      </c>
      <c r="BS312" s="0" t="n">
        <f aca="false">ROUND(AE312-AO312-BI312,2)</f>
        <v>0</v>
      </c>
      <c r="BT312" s="0" t="n">
        <f aca="false">MAX(0,Plan!$C$4-SUM(AF312:AO312))</f>
        <v>650</v>
      </c>
      <c r="BU312" s="0" t="n">
        <f aca="false">ROUND(SUM(BJ312:BS312),2)</f>
        <v>0</v>
      </c>
      <c r="BV312" s="0" t="n">
        <f aca="false">SUM(AF312:AO312)+SUM(AZ312:BI312)</f>
        <v>0</v>
      </c>
      <c r="BW312" s="0" t="n">
        <f aca="false">SUM(L312:U312)</f>
        <v>0</v>
      </c>
    </row>
    <row r="313" customFormat="false" ht="15" hidden="false" customHeight="false" outlineLevel="0" collapsed="false">
      <c r="A313" s="0" t="n">
        <v>308</v>
      </c>
      <c r="B313" s="0" t="n">
        <f aca="false">BJ312</f>
        <v>0</v>
      </c>
      <c r="C313" s="0" t="n">
        <f aca="false">BK312</f>
        <v>0</v>
      </c>
      <c r="D313" s="0" t="n">
        <f aca="false">BL312</f>
        <v>0</v>
      </c>
      <c r="E313" s="0" t="n">
        <f aca="false">BM312</f>
        <v>0</v>
      </c>
      <c r="F313" s="0" t="n">
        <f aca="false">BN312</f>
        <v>0</v>
      </c>
      <c r="G313" s="0" t="n">
        <f aca="false">BO312</f>
        <v>0</v>
      </c>
      <c r="H313" s="0" t="n">
        <f aca="false">BP312</f>
        <v>0</v>
      </c>
      <c r="I313" s="0" t="n">
        <f aca="false">BQ312</f>
        <v>0</v>
      </c>
      <c r="J313" s="0" t="n">
        <f aca="false">BR312</f>
        <v>0</v>
      </c>
      <c r="K313" s="0" t="n">
        <f aca="false">BS312</f>
        <v>0</v>
      </c>
      <c r="L313" s="0" t="n">
        <f aca="false">ROUND(B313*N(Debts!$D$5)/12,2)</f>
        <v>0</v>
      </c>
      <c r="M313" s="0" t="n">
        <f aca="false">ROUND(C313*N(Debts!$D$6)/12,2)</f>
        <v>0</v>
      </c>
      <c r="N313" s="0" t="n">
        <f aca="false">ROUND(D313*N(Debts!$D$7)/12,2)</f>
        <v>0</v>
      </c>
      <c r="O313" s="0" t="n">
        <f aca="false">ROUND(E313*N(Debts!$D$8)/12,2)</f>
        <v>0</v>
      </c>
      <c r="P313" s="0" t="n">
        <f aca="false">ROUND(F313*N(Debts!$D$9)/12,2)</f>
        <v>0</v>
      </c>
      <c r="Q313" s="0" t="n">
        <f aca="false">ROUND(G313*N(Debts!$D$10)/12,2)</f>
        <v>0</v>
      </c>
      <c r="R313" s="0" t="n">
        <f aca="false">ROUND(H313*N(Debts!$D$11)/12,2)</f>
        <v>0</v>
      </c>
      <c r="S313" s="0" t="n">
        <f aca="false">ROUND(I313*N(Debts!$D$12)/12,2)</f>
        <v>0</v>
      </c>
      <c r="T313" s="0" t="n">
        <f aca="false">ROUND(J313*N(Debts!$D$13)/12,2)</f>
        <v>0</v>
      </c>
      <c r="U313" s="0" t="n">
        <f aca="false">ROUND(K313*N(Debts!$D$14)/12,2)</f>
        <v>0</v>
      </c>
      <c r="V313" s="0" t="n">
        <f aca="false">B313+L313</f>
        <v>0</v>
      </c>
      <c r="W313" s="0" t="n">
        <f aca="false">C313+M313</f>
        <v>0</v>
      </c>
      <c r="X313" s="0" t="n">
        <f aca="false">D313+N313</f>
        <v>0</v>
      </c>
      <c r="Y313" s="0" t="n">
        <f aca="false">E313+O313</f>
        <v>0</v>
      </c>
      <c r="Z313" s="0" t="n">
        <f aca="false">F313+P313</f>
        <v>0</v>
      </c>
      <c r="AA313" s="0" t="n">
        <f aca="false">G313+Q313</f>
        <v>0</v>
      </c>
      <c r="AB313" s="0" t="n">
        <f aca="false">H313+R313</f>
        <v>0</v>
      </c>
      <c r="AC313" s="0" t="n">
        <f aca="false">I313+S313</f>
        <v>0</v>
      </c>
      <c r="AD313" s="0" t="n">
        <f aca="false">J313+T313</f>
        <v>0</v>
      </c>
      <c r="AE313" s="0" t="n">
        <f aca="false">K313+U313</f>
        <v>0</v>
      </c>
      <c r="AF313" s="0" t="n">
        <f aca="false">MIN(N(Debts!$E$5),V313)</f>
        <v>0</v>
      </c>
      <c r="AG313" s="0" t="n">
        <f aca="false">MIN(N(Debts!$E$6),W313)</f>
        <v>0</v>
      </c>
      <c r="AH313" s="0" t="n">
        <f aca="false">MIN(N(Debts!$E$7),X313)</f>
        <v>0</v>
      </c>
      <c r="AI313" s="0" t="n">
        <f aca="false">MIN(N(Debts!$E$8),Y313)</f>
        <v>0</v>
      </c>
      <c r="AJ313" s="0" t="n">
        <f aca="false">MIN(N(Debts!$E$9),Z313)</f>
        <v>0</v>
      </c>
      <c r="AK313" s="0" t="n">
        <f aca="false">MIN(N(Debts!$E$10),AA313)</f>
        <v>0</v>
      </c>
      <c r="AL313" s="0" t="n">
        <f aca="false">MIN(N(Debts!$E$11),AB313)</f>
        <v>0</v>
      </c>
      <c r="AM313" s="0" t="n">
        <f aca="false">MIN(N(Debts!$E$12),AC313)</f>
        <v>0</v>
      </c>
      <c r="AN313" s="0" t="n">
        <f aca="false">MIN(N(Debts!$E$13),AD313)</f>
        <v>0</v>
      </c>
      <c r="AO313" s="0" t="n">
        <f aca="false">MIN(N(Debts!$E$14),AE313)</f>
        <v>0</v>
      </c>
      <c r="AP313" s="0" t="n">
        <f aca="false">V313-AF313</f>
        <v>0</v>
      </c>
      <c r="AQ313" s="0" t="n">
        <f aca="false">W313-AG313</f>
        <v>0</v>
      </c>
      <c r="AR313" s="0" t="n">
        <f aca="false">X313-AH313</f>
        <v>0</v>
      </c>
      <c r="AS313" s="0" t="n">
        <f aca="false">Y313-AI313</f>
        <v>0</v>
      </c>
      <c r="AT313" s="0" t="n">
        <f aca="false">Z313-AJ313</f>
        <v>0</v>
      </c>
      <c r="AU313" s="0" t="n">
        <f aca="false">AA313-AK313</f>
        <v>0</v>
      </c>
      <c r="AV313" s="0" t="n">
        <f aca="false">AB313-AL313</f>
        <v>0</v>
      </c>
      <c r="AW313" s="0" t="n">
        <f aca="false">AC313-AM313</f>
        <v>0</v>
      </c>
      <c r="AX313" s="0" t="n">
        <f aca="false">AD313-AN313</f>
        <v>0</v>
      </c>
      <c r="AY313" s="0" t="n">
        <f aca="false">AE313-AO313</f>
        <v>0</v>
      </c>
      <c r="AZ313" s="0" t="n">
        <f aca="false">MAX(0,MIN(AP313,$BT313-SUMIF($AP$2:$AY$2,"&lt;"&amp;AP$2,$AP313:$AY313)))</f>
        <v>0</v>
      </c>
      <c r="BA313" s="0" t="n">
        <f aca="false">MAX(0,MIN(AQ313,$BT313-SUMIF($AP$2:$AY$2,"&lt;"&amp;AQ$2,$AP313:$AY313)))</f>
        <v>0</v>
      </c>
      <c r="BB313" s="0" t="n">
        <f aca="false">MAX(0,MIN(AR313,$BT313-SUMIF($AP$2:$AY$2,"&lt;"&amp;AR$2,$AP313:$AY313)))</f>
        <v>0</v>
      </c>
      <c r="BC313" s="0" t="n">
        <f aca="false">MAX(0,MIN(AS313,$BT313-SUMIF($AP$2:$AY$2,"&lt;"&amp;AS$2,$AP313:$AY313)))</f>
        <v>0</v>
      </c>
      <c r="BD313" s="0" t="n">
        <f aca="false">MAX(0,MIN(AT313,$BT313-SUMIF($AP$2:$AY$2,"&lt;"&amp;AT$2,$AP313:$AY313)))</f>
        <v>0</v>
      </c>
      <c r="BE313" s="0" t="n">
        <f aca="false">MAX(0,MIN(AU313,$BT313-SUMIF($AP$2:$AY$2,"&lt;"&amp;AU$2,$AP313:$AY313)))</f>
        <v>0</v>
      </c>
      <c r="BF313" s="0" t="n">
        <f aca="false">MAX(0,MIN(AV313,$BT313-SUMIF($AP$2:$AY$2,"&lt;"&amp;AV$2,$AP313:$AY313)))</f>
        <v>0</v>
      </c>
      <c r="BG313" s="0" t="n">
        <f aca="false">MAX(0,MIN(AW313,$BT313-SUMIF($AP$2:$AY$2,"&lt;"&amp;AW$2,$AP313:$AY313)))</f>
        <v>0</v>
      </c>
      <c r="BH313" s="0" t="n">
        <f aca="false">MAX(0,MIN(AX313,$BT313-SUMIF($AP$2:$AY$2,"&lt;"&amp;AX$2,$AP313:$AY313)))</f>
        <v>0</v>
      </c>
      <c r="BI313" s="0" t="n">
        <f aca="false">MAX(0,MIN(AY313,$BT313-SUMIF($AP$2:$AY$2,"&lt;"&amp;AY$2,$AP313:$AY313)))</f>
        <v>0</v>
      </c>
      <c r="BJ313" s="0" t="n">
        <f aca="false">ROUND(V313-AF313-AZ313,2)</f>
        <v>0</v>
      </c>
      <c r="BK313" s="0" t="n">
        <f aca="false">ROUND(W313-AG313-BA313,2)</f>
        <v>0</v>
      </c>
      <c r="BL313" s="0" t="n">
        <f aca="false">ROUND(X313-AH313-BB313,2)</f>
        <v>0</v>
      </c>
      <c r="BM313" s="0" t="n">
        <f aca="false">ROUND(Y313-AI313-BC313,2)</f>
        <v>0</v>
      </c>
      <c r="BN313" s="0" t="n">
        <f aca="false">ROUND(Z313-AJ313-BD313,2)</f>
        <v>0</v>
      </c>
      <c r="BO313" s="0" t="n">
        <f aca="false">ROUND(AA313-AK313-BE313,2)</f>
        <v>0</v>
      </c>
      <c r="BP313" s="0" t="n">
        <f aca="false">ROUND(AB313-AL313-BF313,2)</f>
        <v>0</v>
      </c>
      <c r="BQ313" s="0" t="n">
        <f aca="false">ROUND(AC313-AM313-BG313,2)</f>
        <v>0</v>
      </c>
      <c r="BR313" s="0" t="n">
        <f aca="false">ROUND(AD313-AN313-BH313,2)</f>
        <v>0</v>
      </c>
      <c r="BS313" s="0" t="n">
        <f aca="false">ROUND(AE313-AO313-BI313,2)</f>
        <v>0</v>
      </c>
      <c r="BT313" s="0" t="n">
        <f aca="false">MAX(0,Plan!$C$4-SUM(AF313:AO313))</f>
        <v>650</v>
      </c>
      <c r="BU313" s="0" t="n">
        <f aca="false">ROUND(SUM(BJ313:BS313),2)</f>
        <v>0</v>
      </c>
      <c r="BV313" s="0" t="n">
        <f aca="false">SUM(AF313:AO313)+SUM(AZ313:BI313)</f>
        <v>0</v>
      </c>
      <c r="BW313" s="0" t="n">
        <f aca="false">SUM(L313:U313)</f>
        <v>0</v>
      </c>
    </row>
    <row r="314" customFormat="false" ht="15" hidden="false" customHeight="false" outlineLevel="0" collapsed="false">
      <c r="A314" s="0" t="n">
        <v>309</v>
      </c>
      <c r="B314" s="0" t="n">
        <f aca="false">BJ313</f>
        <v>0</v>
      </c>
      <c r="C314" s="0" t="n">
        <f aca="false">BK313</f>
        <v>0</v>
      </c>
      <c r="D314" s="0" t="n">
        <f aca="false">BL313</f>
        <v>0</v>
      </c>
      <c r="E314" s="0" t="n">
        <f aca="false">BM313</f>
        <v>0</v>
      </c>
      <c r="F314" s="0" t="n">
        <f aca="false">BN313</f>
        <v>0</v>
      </c>
      <c r="G314" s="0" t="n">
        <f aca="false">BO313</f>
        <v>0</v>
      </c>
      <c r="H314" s="0" t="n">
        <f aca="false">BP313</f>
        <v>0</v>
      </c>
      <c r="I314" s="0" t="n">
        <f aca="false">BQ313</f>
        <v>0</v>
      </c>
      <c r="J314" s="0" t="n">
        <f aca="false">BR313</f>
        <v>0</v>
      </c>
      <c r="K314" s="0" t="n">
        <f aca="false">BS313</f>
        <v>0</v>
      </c>
      <c r="L314" s="0" t="n">
        <f aca="false">ROUND(B314*N(Debts!$D$5)/12,2)</f>
        <v>0</v>
      </c>
      <c r="M314" s="0" t="n">
        <f aca="false">ROUND(C314*N(Debts!$D$6)/12,2)</f>
        <v>0</v>
      </c>
      <c r="N314" s="0" t="n">
        <f aca="false">ROUND(D314*N(Debts!$D$7)/12,2)</f>
        <v>0</v>
      </c>
      <c r="O314" s="0" t="n">
        <f aca="false">ROUND(E314*N(Debts!$D$8)/12,2)</f>
        <v>0</v>
      </c>
      <c r="P314" s="0" t="n">
        <f aca="false">ROUND(F314*N(Debts!$D$9)/12,2)</f>
        <v>0</v>
      </c>
      <c r="Q314" s="0" t="n">
        <f aca="false">ROUND(G314*N(Debts!$D$10)/12,2)</f>
        <v>0</v>
      </c>
      <c r="R314" s="0" t="n">
        <f aca="false">ROUND(H314*N(Debts!$D$11)/12,2)</f>
        <v>0</v>
      </c>
      <c r="S314" s="0" t="n">
        <f aca="false">ROUND(I314*N(Debts!$D$12)/12,2)</f>
        <v>0</v>
      </c>
      <c r="T314" s="0" t="n">
        <f aca="false">ROUND(J314*N(Debts!$D$13)/12,2)</f>
        <v>0</v>
      </c>
      <c r="U314" s="0" t="n">
        <f aca="false">ROUND(K314*N(Debts!$D$14)/12,2)</f>
        <v>0</v>
      </c>
      <c r="V314" s="0" t="n">
        <f aca="false">B314+L314</f>
        <v>0</v>
      </c>
      <c r="W314" s="0" t="n">
        <f aca="false">C314+M314</f>
        <v>0</v>
      </c>
      <c r="X314" s="0" t="n">
        <f aca="false">D314+N314</f>
        <v>0</v>
      </c>
      <c r="Y314" s="0" t="n">
        <f aca="false">E314+O314</f>
        <v>0</v>
      </c>
      <c r="Z314" s="0" t="n">
        <f aca="false">F314+P314</f>
        <v>0</v>
      </c>
      <c r="AA314" s="0" t="n">
        <f aca="false">G314+Q314</f>
        <v>0</v>
      </c>
      <c r="AB314" s="0" t="n">
        <f aca="false">H314+R314</f>
        <v>0</v>
      </c>
      <c r="AC314" s="0" t="n">
        <f aca="false">I314+S314</f>
        <v>0</v>
      </c>
      <c r="AD314" s="0" t="n">
        <f aca="false">J314+T314</f>
        <v>0</v>
      </c>
      <c r="AE314" s="0" t="n">
        <f aca="false">K314+U314</f>
        <v>0</v>
      </c>
      <c r="AF314" s="0" t="n">
        <f aca="false">MIN(N(Debts!$E$5),V314)</f>
        <v>0</v>
      </c>
      <c r="AG314" s="0" t="n">
        <f aca="false">MIN(N(Debts!$E$6),W314)</f>
        <v>0</v>
      </c>
      <c r="AH314" s="0" t="n">
        <f aca="false">MIN(N(Debts!$E$7),X314)</f>
        <v>0</v>
      </c>
      <c r="AI314" s="0" t="n">
        <f aca="false">MIN(N(Debts!$E$8),Y314)</f>
        <v>0</v>
      </c>
      <c r="AJ314" s="0" t="n">
        <f aca="false">MIN(N(Debts!$E$9),Z314)</f>
        <v>0</v>
      </c>
      <c r="AK314" s="0" t="n">
        <f aca="false">MIN(N(Debts!$E$10),AA314)</f>
        <v>0</v>
      </c>
      <c r="AL314" s="0" t="n">
        <f aca="false">MIN(N(Debts!$E$11),AB314)</f>
        <v>0</v>
      </c>
      <c r="AM314" s="0" t="n">
        <f aca="false">MIN(N(Debts!$E$12),AC314)</f>
        <v>0</v>
      </c>
      <c r="AN314" s="0" t="n">
        <f aca="false">MIN(N(Debts!$E$13),AD314)</f>
        <v>0</v>
      </c>
      <c r="AO314" s="0" t="n">
        <f aca="false">MIN(N(Debts!$E$14),AE314)</f>
        <v>0</v>
      </c>
      <c r="AP314" s="0" t="n">
        <f aca="false">V314-AF314</f>
        <v>0</v>
      </c>
      <c r="AQ314" s="0" t="n">
        <f aca="false">W314-AG314</f>
        <v>0</v>
      </c>
      <c r="AR314" s="0" t="n">
        <f aca="false">X314-AH314</f>
        <v>0</v>
      </c>
      <c r="AS314" s="0" t="n">
        <f aca="false">Y314-AI314</f>
        <v>0</v>
      </c>
      <c r="AT314" s="0" t="n">
        <f aca="false">Z314-AJ314</f>
        <v>0</v>
      </c>
      <c r="AU314" s="0" t="n">
        <f aca="false">AA314-AK314</f>
        <v>0</v>
      </c>
      <c r="AV314" s="0" t="n">
        <f aca="false">AB314-AL314</f>
        <v>0</v>
      </c>
      <c r="AW314" s="0" t="n">
        <f aca="false">AC314-AM314</f>
        <v>0</v>
      </c>
      <c r="AX314" s="0" t="n">
        <f aca="false">AD314-AN314</f>
        <v>0</v>
      </c>
      <c r="AY314" s="0" t="n">
        <f aca="false">AE314-AO314</f>
        <v>0</v>
      </c>
      <c r="AZ314" s="0" t="n">
        <f aca="false">MAX(0,MIN(AP314,$BT314-SUMIF($AP$2:$AY$2,"&lt;"&amp;AP$2,$AP314:$AY314)))</f>
        <v>0</v>
      </c>
      <c r="BA314" s="0" t="n">
        <f aca="false">MAX(0,MIN(AQ314,$BT314-SUMIF($AP$2:$AY$2,"&lt;"&amp;AQ$2,$AP314:$AY314)))</f>
        <v>0</v>
      </c>
      <c r="BB314" s="0" t="n">
        <f aca="false">MAX(0,MIN(AR314,$BT314-SUMIF($AP$2:$AY$2,"&lt;"&amp;AR$2,$AP314:$AY314)))</f>
        <v>0</v>
      </c>
      <c r="BC314" s="0" t="n">
        <f aca="false">MAX(0,MIN(AS314,$BT314-SUMIF($AP$2:$AY$2,"&lt;"&amp;AS$2,$AP314:$AY314)))</f>
        <v>0</v>
      </c>
      <c r="BD314" s="0" t="n">
        <f aca="false">MAX(0,MIN(AT314,$BT314-SUMIF($AP$2:$AY$2,"&lt;"&amp;AT$2,$AP314:$AY314)))</f>
        <v>0</v>
      </c>
      <c r="BE314" s="0" t="n">
        <f aca="false">MAX(0,MIN(AU314,$BT314-SUMIF($AP$2:$AY$2,"&lt;"&amp;AU$2,$AP314:$AY314)))</f>
        <v>0</v>
      </c>
      <c r="BF314" s="0" t="n">
        <f aca="false">MAX(0,MIN(AV314,$BT314-SUMIF($AP$2:$AY$2,"&lt;"&amp;AV$2,$AP314:$AY314)))</f>
        <v>0</v>
      </c>
      <c r="BG314" s="0" t="n">
        <f aca="false">MAX(0,MIN(AW314,$BT314-SUMIF($AP$2:$AY$2,"&lt;"&amp;AW$2,$AP314:$AY314)))</f>
        <v>0</v>
      </c>
      <c r="BH314" s="0" t="n">
        <f aca="false">MAX(0,MIN(AX314,$BT314-SUMIF($AP$2:$AY$2,"&lt;"&amp;AX$2,$AP314:$AY314)))</f>
        <v>0</v>
      </c>
      <c r="BI314" s="0" t="n">
        <f aca="false">MAX(0,MIN(AY314,$BT314-SUMIF($AP$2:$AY$2,"&lt;"&amp;AY$2,$AP314:$AY314)))</f>
        <v>0</v>
      </c>
      <c r="BJ314" s="0" t="n">
        <f aca="false">ROUND(V314-AF314-AZ314,2)</f>
        <v>0</v>
      </c>
      <c r="BK314" s="0" t="n">
        <f aca="false">ROUND(W314-AG314-BA314,2)</f>
        <v>0</v>
      </c>
      <c r="BL314" s="0" t="n">
        <f aca="false">ROUND(X314-AH314-BB314,2)</f>
        <v>0</v>
      </c>
      <c r="BM314" s="0" t="n">
        <f aca="false">ROUND(Y314-AI314-BC314,2)</f>
        <v>0</v>
      </c>
      <c r="BN314" s="0" t="n">
        <f aca="false">ROUND(Z314-AJ314-BD314,2)</f>
        <v>0</v>
      </c>
      <c r="BO314" s="0" t="n">
        <f aca="false">ROUND(AA314-AK314-BE314,2)</f>
        <v>0</v>
      </c>
      <c r="BP314" s="0" t="n">
        <f aca="false">ROUND(AB314-AL314-BF314,2)</f>
        <v>0</v>
      </c>
      <c r="BQ314" s="0" t="n">
        <f aca="false">ROUND(AC314-AM314-BG314,2)</f>
        <v>0</v>
      </c>
      <c r="BR314" s="0" t="n">
        <f aca="false">ROUND(AD314-AN314-BH314,2)</f>
        <v>0</v>
      </c>
      <c r="BS314" s="0" t="n">
        <f aca="false">ROUND(AE314-AO314-BI314,2)</f>
        <v>0</v>
      </c>
      <c r="BT314" s="0" t="n">
        <f aca="false">MAX(0,Plan!$C$4-SUM(AF314:AO314))</f>
        <v>650</v>
      </c>
      <c r="BU314" s="0" t="n">
        <f aca="false">ROUND(SUM(BJ314:BS314),2)</f>
        <v>0</v>
      </c>
      <c r="BV314" s="0" t="n">
        <f aca="false">SUM(AF314:AO314)+SUM(AZ314:BI314)</f>
        <v>0</v>
      </c>
      <c r="BW314" s="0" t="n">
        <f aca="false">SUM(L314:U314)</f>
        <v>0</v>
      </c>
    </row>
    <row r="315" customFormat="false" ht="15" hidden="false" customHeight="false" outlineLevel="0" collapsed="false">
      <c r="A315" s="0" t="n">
        <v>310</v>
      </c>
      <c r="B315" s="0" t="n">
        <f aca="false">BJ314</f>
        <v>0</v>
      </c>
      <c r="C315" s="0" t="n">
        <f aca="false">BK314</f>
        <v>0</v>
      </c>
      <c r="D315" s="0" t="n">
        <f aca="false">BL314</f>
        <v>0</v>
      </c>
      <c r="E315" s="0" t="n">
        <f aca="false">BM314</f>
        <v>0</v>
      </c>
      <c r="F315" s="0" t="n">
        <f aca="false">BN314</f>
        <v>0</v>
      </c>
      <c r="G315" s="0" t="n">
        <f aca="false">BO314</f>
        <v>0</v>
      </c>
      <c r="H315" s="0" t="n">
        <f aca="false">BP314</f>
        <v>0</v>
      </c>
      <c r="I315" s="0" t="n">
        <f aca="false">BQ314</f>
        <v>0</v>
      </c>
      <c r="J315" s="0" t="n">
        <f aca="false">BR314</f>
        <v>0</v>
      </c>
      <c r="K315" s="0" t="n">
        <f aca="false">BS314</f>
        <v>0</v>
      </c>
      <c r="L315" s="0" t="n">
        <f aca="false">ROUND(B315*N(Debts!$D$5)/12,2)</f>
        <v>0</v>
      </c>
      <c r="M315" s="0" t="n">
        <f aca="false">ROUND(C315*N(Debts!$D$6)/12,2)</f>
        <v>0</v>
      </c>
      <c r="N315" s="0" t="n">
        <f aca="false">ROUND(D315*N(Debts!$D$7)/12,2)</f>
        <v>0</v>
      </c>
      <c r="O315" s="0" t="n">
        <f aca="false">ROUND(E315*N(Debts!$D$8)/12,2)</f>
        <v>0</v>
      </c>
      <c r="P315" s="0" t="n">
        <f aca="false">ROUND(F315*N(Debts!$D$9)/12,2)</f>
        <v>0</v>
      </c>
      <c r="Q315" s="0" t="n">
        <f aca="false">ROUND(G315*N(Debts!$D$10)/12,2)</f>
        <v>0</v>
      </c>
      <c r="R315" s="0" t="n">
        <f aca="false">ROUND(H315*N(Debts!$D$11)/12,2)</f>
        <v>0</v>
      </c>
      <c r="S315" s="0" t="n">
        <f aca="false">ROUND(I315*N(Debts!$D$12)/12,2)</f>
        <v>0</v>
      </c>
      <c r="T315" s="0" t="n">
        <f aca="false">ROUND(J315*N(Debts!$D$13)/12,2)</f>
        <v>0</v>
      </c>
      <c r="U315" s="0" t="n">
        <f aca="false">ROUND(K315*N(Debts!$D$14)/12,2)</f>
        <v>0</v>
      </c>
      <c r="V315" s="0" t="n">
        <f aca="false">B315+L315</f>
        <v>0</v>
      </c>
      <c r="W315" s="0" t="n">
        <f aca="false">C315+M315</f>
        <v>0</v>
      </c>
      <c r="X315" s="0" t="n">
        <f aca="false">D315+N315</f>
        <v>0</v>
      </c>
      <c r="Y315" s="0" t="n">
        <f aca="false">E315+O315</f>
        <v>0</v>
      </c>
      <c r="Z315" s="0" t="n">
        <f aca="false">F315+P315</f>
        <v>0</v>
      </c>
      <c r="AA315" s="0" t="n">
        <f aca="false">G315+Q315</f>
        <v>0</v>
      </c>
      <c r="AB315" s="0" t="n">
        <f aca="false">H315+R315</f>
        <v>0</v>
      </c>
      <c r="AC315" s="0" t="n">
        <f aca="false">I315+S315</f>
        <v>0</v>
      </c>
      <c r="AD315" s="0" t="n">
        <f aca="false">J315+T315</f>
        <v>0</v>
      </c>
      <c r="AE315" s="0" t="n">
        <f aca="false">K315+U315</f>
        <v>0</v>
      </c>
      <c r="AF315" s="0" t="n">
        <f aca="false">MIN(N(Debts!$E$5),V315)</f>
        <v>0</v>
      </c>
      <c r="AG315" s="0" t="n">
        <f aca="false">MIN(N(Debts!$E$6),W315)</f>
        <v>0</v>
      </c>
      <c r="AH315" s="0" t="n">
        <f aca="false">MIN(N(Debts!$E$7),X315)</f>
        <v>0</v>
      </c>
      <c r="AI315" s="0" t="n">
        <f aca="false">MIN(N(Debts!$E$8),Y315)</f>
        <v>0</v>
      </c>
      <c r="AJ315" s="0" t="n">
        <f aca="false">MIN(N(Debts!$E$9),Z315)</f>
        <v>0</v>
      </c>
      <c r="AK315" s="0" t="n">
        <f aca="false">MIN(N(Debts!$E$10),AA315)</f>
        <v>0</v>
      </c>
      <c r="AL315" s="0" t="n">
        <f aca="false">MIN(N(Debts!$E$11),AB315)</f>
        <v>0</v>
      </c>
      <c r="AM315" s="0" t="n">
        <f aca="false">MIN(N(Debts!$E$12),AC315)</f>
        <v>0</v>
      </c>
      <c r="AN315" s="0" t="n">
        <f aca="false">MIN(N(Debts!$E$13),AD315)</f>
        <v>0</v>
      </c>
      <c r="AO315" s="0" t="n">
        <f aca="false">MIN(N(Debts!$E$14),AE315)</f>
        <v>0</v>
      </c>
      <c r="AP315" s="0" t="n">
        <f aca="false">V315-AF315</f>
        <v>0</v>
      </c>
      <c r="AQ315" s="0" t="n">
        <f aca="false">W315-AG315</f>
        <v>0</v>
      </c>
      <c r="AR315" s="0" t="n">
        <f aca="false">X315-AH315</f>
        <v>0</v>
      </c>
      <c r="AS315" s="0" t="n">
        <f aca="false">Y315-AI315</f>
        <v>0</v>
      </c>
      <c r="AT315" s="0" t="n">
        <f aca="false">Z315-AJ315</f>
        <v>0</v>
      </c>
      <c r="AU315" s="0" t="n">
        <f aca="false">AA315-AK315</f>
        <v>0</v>
      </c>
      <c r="AV315" s="0" t="n">
        <f aca="false">AB315-AL315</f>
        <v>0</v>
      </c>
      <c r="AW315" s="0" t="n">
        <f aca="false">AC315-AM315</f>
        <v>0</v>
      </c>
      <c r="AX315" s="0" t="n">
        <f aca="false">AD315-AN315</f>
        <v>0</v>
      </c>
      <c r="AY315" s="0" t="n">
        <f aca="false">AE315-AO315</f>
        <v>0</v>
      </c>
      <c r="AZ315" s="0" t="n">
        <f aca="false">MAX(0,MIN(AP315,$BT315-SUMIF($AP$2:$AY$2,"&lt;"&amp;AP$2,$AP315:$AY315)))</f>
        <v>0</v>
      </c>
      <c r="BA315" s="0" t="n">
        <f aca="false">MAX(0,MIN(AQ315,$BT315-SUMIF($AP$2:$AY$2,"&lt;"&amp;AQ$2,$AP315:$AY315)))</f>
        <v>0</v>
      </c>
      <c r="BB315" s="0" t="n">
        <f aca="false">MAX(0,MIN(AR315,$BT315-SUMIF($AP$2:$AY$2,"&lt;"&amp;AR$2,$AP315:$AY315)))</f>
        <v>0</v>
      </c>
      <c r="BC315" s="0" t="n">
        <f aca="false">MAX(0,MIN(AS315,$BT315-SUMIF($AP$2:$AY$2,"&lt;"&amp;AS$2,$AP315:$AY315)))</f>
        <v>0</v>
      </c>
      <c r="BD315" s="0" t="n">
        <f aca="false">MAX(0,MIN(AT315,$BT315-SUMIF($AP$2:$AY$2,"&lt;"&amp;AT$2,$AP315:$AY315)))</f>
        <v>0</v>
      </c>
      <c r="BE315" s="0" t="n">
        <f aca="false">MAX(0,MIN(AU315,$BT315-SUMIF($AP$2:$AY$2,"&lt;"&amp;AU$2,$AP315:$AY315)))</f>
        <v>0</v>
      </c>
      <c r="BF315" s="0" t="n">
        <f aca="false">MAX(0,MIN(AV315,$BT315-SUMIF($AP$2:$AY$2,"&lt;"&amp;AV$2,$AP315:$AY315)))</f>
        <v>0</v>
      </c>
      <c r="BG315" s="0" t="n">
        <f aca="false">MAX(0,MIN(AW315,$BT315-SUMIF($AP$2:$AY$2,"&lt;"&amp;AW$2,$AP315:$AY315)))</f>
        <v>0</v>
      </c>
      <c r="BH315" s="0" t="n">
        <f aca="false">MAX(0,MIN(AX315,$BT315-SUMIF($AP$2:$AY$2,"&lt;"&amp;AX$2,$AP315:$AY315)))</f>
        <v>0</v>
      </c>
      <c r="BI315" s="0" t="n">
        <f aca="false">MAX(0,MIN(AY315,$BT315-SUMIF($AP$2:$AY$2,"&lt;"&amp;AY$2,$AP315:$AY315)))</f>
        <v>0</v>
      </c>
      <c r="BJ315" s="0" t="n">
        <f aca="false">ROUND(V315-AF315-AZ315,2)</f>
        <v>0</v>
      </c>
      <c r="BK315" s="0" t="n">
        <f aca="false">ROUND(W315-AG315-BA315,2)</f>
        <v>0</v>
      </c>
      <c r="BL315" s="0" t="n">
        <f aca="false">ROUND(X315-AH315-BB315,2)</f>
        <v>0</v>
      </c>
      <c r="BM315" s="0" t="n">
        <f aca="false">ROUND(Y315-AI315-BC315,2)</f>
        <v>0</v>
      </c>
      <c r="BN315" s="0" t="n">
        <f aca="false">ROUND(Z315-AJ315-BD315,2)</f>
        <v>0</v>
      </c>
      <c r="BO315" s="0" t="n">
        <f aca="false">ROUND(AA315-AK315-BE315,2)</f>
        <v>0</v>
      </c>
      <c r="BP315" s="0" t="n">
        <f aca="false">ROUND(AB315-AL315-BF315,2)</f>
        <v>0</v>
      </c>
      <c r="BQ315" s="0" t="n">
        <f aca="false">ROUND(AC315-AM315-BG315,2)</f>
        <v>0</v>
      </c>
      <c r="BR315" s="0" t="n">
        <f aca="false">ROUND(AD315-AN315-BH315,2)</f>
        <v>0</v>
      </c>
      <c r="BS315" s="0" t="n">
        <f aca="false">ROUND(AE315-AO315-BI315,2)</f>
        <v>0</v>
      </c>
      <c r="BT315" s="0" t="n">
        <f aca="false">MAX(0,Plan!$C$4-SUM(AF315:AO315))</f>
        <v>650</v>
      </c>
      <c r="BU315" s="0" t="n">
        <f aca="false">ROUND(SUM(BJ315:BS315),2)</f>
        <v>0</v>
      </c>
      <c r="BV315" s="0" t="n">
        <f aca="false">SUM(AF315:AO315)+SUM(AZ315:BI315)</f>
        <v>0</v>
      </c>
      <c r="BW315" s="0" t="n">
        <f aca="false">SUM(L315:U315)</f>
        <v>0</v>
      </c>
    </row>
    <row r="316" customFormat="false" ht="15" hidden="false" customHeight="false" outlineLevel="0" collapsed="false">
      <c r="A316" s="0" t="n">
        <v>311</v>
      </c>
      <c r="B316" s="0" t="n">
        <f aca="false">BJ315</f>
        <v>0</v>
      </c>
      <c r="C316" s="0" t="n">
        <f aca="false">BK315</f>
        <v>0</v>
      </c>
      <c r="D316" s="0" t="n">
        <f aca="false">BL315</f>
        <v>0</v>
      </c>
      <c r="E316" s="0" t="n">
        <f aca="false">BM315</f>
        <v>0</v>
      </c>
      <c r="F316" s="0" t="n">
        <f aca="false">BN315</f>
        <v>0</v>
      </c>
      <c r="G316" s="0" t="n">
        <f aca="false">BO315</f>
        <v>0</v>
      </c>
      <c r="H316" s="0" t="n">
        <f aca="false">BP315</f>
        <v>0</v>
      </c>
      <c r="I316" s="0" t="n">
        <f aca="false">BQ315</f>
        <v>0</v>
      </c>
      <c r="J316" s="0" t="n">
        <f aca="false">BR315</f>
        <v>0</v>
      </c>
      <c r="K316" s="0" t="n">
        <f aca="false">BS315</f>
        <v>0</v>
      </c>
      <c r="L316" s="0" t="n">
        <f aca="false">ROUND(B316*N(Debts!$D$5)/12,2)</f>
        <v>0</v>
      </c>
      <c r="M316" s="0" t="n">
        <f aca="false">ROUND(C316*N(Debts!$D$6)/12,2)</f>
        <v>0</v>
      </c>
      <c r="N316" s="0" t="n">
        <f aca="false">ROUND(D316*N(Debts!$D$7)/12,2)</f>
        <v>0</v>
      </c>
      <c r="O316" s="0" t="n">
        <f aca="false">ROUND(E316*N(Debts!$D$8)/12,2)</f>
        <v>0</v>
      </c>
      <c r="P316" s="0" t="n">
        <f aca="false">ROUND(F316*N(Debts!$D$9)/12,2)</f>
        <v>0</v>
      </c>
      <c r="Q316" s="0" t="n">
        <f aca="false">ROUND(G316*N(Debts!$D$10)/12,2)</f>
        <v>0</v>
      </c>
      <c r="R316" s="0" t="n">
        <f aca="false">ROUND(H316*N(Debts!$D$11)/12,2)</f>
        <v>0</v>
      </c>
      <c r="S316" s="0" t="n">
        <f aca="false">ROUND(I316*N(Debts!$D$12)/12,2)</f>
        <v>0</v>
      </c>
      <c r="T316" s="0" t="n">
        <f aca="false">ROUND(J316*N(Debts!$D$13)/12,2)</f>
        <v>0</v>
      </c>
      <c r="U316" s="0" t="n">
        <f aca="false">ROUND(K316*N(Debts!$D$14)/12,2)</f>
        <v>0</v>
      </c>
      <c r="V316" s="0" t="n">
        <f aca="false">B316+L316</f>
        <v>0</v>
      </c>
      <c r="W316" s="0" t="n">
        <f aca="false">C316+M316</f>
        <v>0</v>
      </c>
      <c r="X316" s="0" t="n">
        <f aca="false">D316+N316</f>
        <v>0</v>
      </c>
      <c r="Y316" s="0" t="n">
        <f aca="false">E316+O316</f>
        <v>0</v>
      </c>
      <c r="Z316" s="0" t="n">
        <f aca="false">F316+P316</f>
        <v>0</v>
      </c>
      <c r="AA316" s="0" t="n">
        <f aca="false">G316+Q316</f>
        <v>0</v>
      </c>
      <c r="AB316" s="0" t="n">
        <f aca="false">H316+R316</f>
        <v>0</v>
      </c>
      <c r="AC316" s="0" t="n">
        <f aca="false">I316+S316</f>
        <v>0</v>
      </c>
      <c r="AD316" s="0" t="n">
        <f aca="false">J316+T316</f>
        <v>0</v>
      </c>
      <c r="AE316" s="0" t="n">
        <f aca="false">K316+U316</f>
        <v>0</v>
      </c>
      <c r="AF316" s="0" t="n">
        <f aca="false">MIN(N(Debts!$E$5),V316)</f>
        <v>0</v>
      </c>
      <c r="AG316" s="0" t="n">
        <f aca="false">MIN(N(Debts!$E$6),W316)</f>
        <v>0</v>
      </c>
      <c r="AH316" s="0" t="n">
        <f aca="false">MIN(N(Debts!$E$7),X316)</f>
        <v>0</v>
      </c>
      <c r="AI316" s="0" t="n">
        <f aca="false">MIN(N(Debts!$E$8),Y316)</f>
        <v>0</v>
      </c>
      <c r="AJ316" s="0" t="n">
        <f aca="false">MIN(N(Debts!$E$9),Z316)</f>
        <v>0</v>
      </c>
      <c r="AK316" s="0" t="n">
        <f aca="false">MIN(N(Debts!$E$10),AA316)</f>
        <v>0</v>
      </c>
      <c r="AL316" s="0" t="n">
        <f aca="false">MIN(N(Debts!$E$11),AB316)</f>
        <v>0</v>
      </c>
      <c r="AM316" s="0" t="n">
        <f aca="false">MIN(N(Debts!$E$12),AC316)</f>
        <v>0</v>
      </c>
      <c r="AN316" s="0" t="n">
        <f aca="false">MIN(N(Debts!$E$13),AD316)</f>
        <v>0</v>
      </c>
      <c r="AO316" s="0" t="n">
        <f aca="false">MIN(N(Debts!$E$14),AE316)</f>
        <v>0</v>
      </c>
      <c r="AP316" s="0" t="n">
        <f aca="false">V316-AF316</f>
        <v>0</v>
      </c>
      <c r="AQ316" s="0" t="n">
        <f aca="false">W316-AG316</f>
        <v>0</v>
      </c>
      <c r="AR316" s="0" t="n">
        <f aca="false">X316-AH316</f>
        <v>0</v>
      </c>
      <c r="AS316" s="0" t="n">
        <f aca="false">Y316-AI316</f>
        <v>0</v>
      </c>
      <c r="AT316" s="0" t="n">
        <f aca="false">Z316-AJ316</f>
        <v>0</v>
      </c>
      <c r="AU316" s="0" t="n">
        <f aca="false">AA316-AK316</f>
        <v>0</v>
      </c>
      <c r="AV316" s="0" t="n">
        <f aca="false">AB316-AL316</f>
        <v>0</v>
      </c>
      <c r="AW316" s="0" t="n">
        <f aca="false">AC316-AM316</f>
        <v>0</v>
      </c>
      <c r="AX316" s="0" t="n">
        <f aca="false">AD316-AN316</f>
        <v>0</v>
      </c>
      <c r="AY316" s="0" t="n">
        <f aca="false">AE316-AO316</f>
        <v>0</v>
      </c>
      <c r="AZ316" s="0" t="n">
        <f aca="false">MAX(0,MIN(AP316,$BT316-SUMIF($AP$2:$AY$2,"&lt;"&amp;AP$2,$AP316:$AY316)))</f>
        <v>0</v>
      </c>
      <c r="BA316" s="0" t="n">
        <f aca="false">MAX(0,MIN(AQ316,$BT316-SUMIF($AP$2:$AY$2,"&lt;"&amp;AQ$2,$AP316:$AY316)))</f>
        <v>0</v>
      </c>
      <c r="BB316" s="0" t="n">
        <f aca="false">MAX(0,MIN(AR316,$BT316-SUMIF($AP$2:$AY$2,"&lt;"&amp;AR$2,$AP316:$AY316)))</f>
        <v>0</v>
      </c>
      <c r="BC316" s="0" t="n">
        <f aca="false">MAX(0,MIN(AS316,$BT316-SUMIF($AP$2:$AY$2,"&lt;"&amp;AS$2,$AP316:$AY316)))</f>
        <v>0</v>
      </c>
      <c r="BD316" s="0" t="n">
        <f aca="false">MAX(0,MIN(AT316,$BT316-SUMIF($AP$2:$AY$2,"&lt;"&amp;AT$2,$AP316:$AY316)))</f>
        <v>0</v>
      </c>
      <c r="BE316" s="0" t="n">
        <f aca="false">MAX(0,MIN(AU316,$BT316-SUMIF($AP$2:$AY$2,"&lt;"&amp;AU$2,$AP316:$AY316)))</f>
        <v>0</v>
      </c>
      <c r="BF316" s="0" t="n">
        <f aca="false">MAX(0,MIN(AV316,$BT316-SUMIF($AP$2:$AY$2,"&lt;"&amp;AV$2,$AP316:$AY316)))</f>
        <v>0</v>
      </c>
      <c r="BG316" s="0" t="n">
        <f aca="false">MAX(0,MIN(AW316,$BT316-SUMIF($AP$2:$AY$2,"&lt;"&amp;AW$2,$AP316:$AY316)))</f>
        <v>0</v>
      </c>
      <c r="BH316" s="0" t="n">
        <f aca="false">MAX(0,MIN(AX316,$BT316-SUMIF($AP$2:$AY$2,"&lt;"&amp;AX$2,$AP316:$AY316)))</f>
        <v>0</v>
      </c>
      <c r="BI316" s="0" t="n">
        <f aca="false">MAX(0,MIN(AY316,$BT316-SUMIF($AP$2:$AY$2,"&lt;"&amp;AY$2,$AP316:$AY316)))</f>
        <v>0</v>
      </c>
      <c r="BJ316" s="0" t="n">
        <f aca="false">ROUND(V316-AF316-AZ316,2)</f>
        <v>0</v>
      </c>
      <c r="BK316" s="0" t="n">
        <f aca="false">ROUND(W316-AG316-BA316,2)</f>
        <v>0</v>
      </c>
      <c r="BL316" s="0" t="n">
        <f aca="false">ROUND(X316-AH316-BB316,2)</f>
        <v>0</v>
      </c>
      <c r="BM316" s="0" t="n">
        <f aca="false">ROUND(Y316-AI316-BC316,2)</f>
        <v>0</v>
      </c>
      <c r="BN316" s="0" t="n">
        <f aca="false">ROUND(Z316-AJ316-BD316,2)</f>
        <v>0</v>
      </c>
      <c r="BO316" s="0" t="n">
        <f aca="false">ROUND(AA316-AK316-BE316,2)</f>
        <v>0</v>
      </c>
      <c r="BP316" s="0" t="n">
        <f aca="false">ROUND(AB316-AL316-BF316,2)</f>
        <v>0</v>
      </c>
      <c r="BQ316" s="0" t="n">
        <f aca="false">ROUND(AC316-AM316-BG316,2)</f>
        <v>0</v>
      </c>
      <c r="BR316" s="0" t="n">
        <f aca="false">ROUND(AD316-AN316-BH316,2)</f>
        <v>0</v>
      </c>
      <c r="BS316" s="0" t="n">
        <f aca="false">ROUND(AE316-AO316-BI316,2)</f>
        <v>0</v>
      </c>
      <c r="BT316" s="0" t="n">
        <f aca="false">MAX(0,Plan!$C$4-SUM(AF316:AO316))</f>
        <v>650</v>
      </c>
      <c r="BU316" s="0" t="n">
        <f aca="false">ROUND(SUM(BJ316:BS316),2)</f>
        <v>0</v>
      </c>
      <c r="BV316" s="0" t="n">
        <f aca="false">SUM(AF316:AO316)+SUM(AZ316:BI316)</f>
        <v>0</v>
      </c>
      <c r="BW316" s="0" t="n">
        <f aca="false">SUM(L316:U316)</f>
        <v>0</v>
      </c>
    </row>
    <row r="317" customFormat="false" ht="15" hidden="false" customHeight="false" outlineLevel="0" collapsed="false">
      <c r="A317" s="0" t="n">
        <v>312</v>
      </c>
      <c r="B317" s="0" t="n">
        <f aca="false">BJ316</f>
        <v>0</v>
      </c>
      <c r="C317" s="0" t="n">
        <f aca="false">BK316</f>
        <v>0</v>
      </c>
      <c r="D317" s="0" t="n">
        <f aca="false">BL316</f>
        <v>0</v>
      </c>
      <c r="E317" s="0" t="n">
        <f aca="false">BM316</f>
        <v>0</v>
      </c>
      <c r="F317" s="0" t="n">
        <f aca="false">BN316</f>
        <v>0</v>
      </c>
      <c r="G317" s="0" t="n">
        <f aca="false">BO316</f>
        <v>0</v>
      </c>
      <c r="H317" s="0" t="n">
        <f aca="false">BP316</f>
        <v>0</v>
      </c>
      <c r="I317" s="0" t="n">
        <f aca="false">BQ316</f>
        <v>0</v>
      </c>
      <c r="J317" s="0" t="n">
        <f aca="false">BR316</f>
        <v>0</v>
      </c>
      <c r="K317" s="0" t="n">
        <f aca="false">BS316</f>
        <v>0</v>
      </c>
      <c r="L317" s="0" t="n">
        <f aca="false">ROUND(B317*N(Debts!$D$5)/12,2)</f>
        <v>0</v>
      </c>
      <c r="M317" s="0" t="n">
        <f aca="false">ROUND(C317*N(Debts!$D$6)/12,2)</f>
        <v>0</v>
      </c>
      <c r="N317" s="0" t="n">
        <f aca="false">ROUND(D317*N(Debts!$D$7)/12,2)</f>
        <v>0</v>
      </c>
      <c r="O317" s="0" t="n">
        <f aca="false">ROUND(E317*N(Debts!$D$8)/12,2)</f>
        <v>0</v>
      </c>
      <c r="P317" s="0" t="n">
        <f aca="false">ROUND(F317*N(Debts!$D$9)/12,2)</f>
        <v>0</v>
      </c>
      <c r="Q317" s="0" t="n">
        <f aca="false">ROUND(G317*N(Debts!$D$10)/12,2)</f>
        <v>0</v>
      </c>
      <c r="R317" s="0" t="n">
        <f aca="false">ROUND(H317*N(Debts!$D$11)/12,2)</f>
        <v>0</v>
      </c>
      <c r="S317" s="0" t="n">
        <f aca="false">ROUND(I317*N(Debts!$D$12)/12,2)</f>
        <v>0</v>
      </c>
      <c r="T317" s="0" t="n">
        <f aca="false">ROUND(J317*N(Debts!$D$13)/12,2)</f>
        <v>0</v>
      </c>
      <c r="U317" s="0" t="n">
        <f aca="false">ROUND(K317*N(Debts!$D$14)/12,2)</f>
        <v>0</v>
      </c>
      <c r="V317" s="0" t="n">
        <f aca="false">B317+L317</f>
        <v>0</v>
      </c>
      <c r="W317" s="0" t="n">
        <f aca="false">C317+M317</f>
        <v>0</v>
      </c>
      <c r="X317" s="0" t="n">
        <f aca="false">D317+N317</f>
        <v>0</v>
      </c>
      <c r="Y317" s="0" t="n">
        <f aca="false">E317+O317</f>
        <v>0</v>
      </c>
      <c r="Z317" s="0" t="n">
        <f aca="false">F317+P317</f>
        <v>0</v>
      </c>
      <c r="AA317" s="0" t="n">
        <f aca="false">G317+Q317</f>
        <v>0</v>
      </c>
      <c r="AB317" s="0" t="n">
        <f aca="false">H317+R317</f>
        <v>0</v>
      </c>
      <c r="AC317" s="0" t="n">
        <f aca="false">I317+S317</f>
        <v>0</v>
      </c>
      <c r="AD317" s="0" t="n">
        <f aca="false">J317+T317</f>
        <v>0</v>
      </c>
      <c r="AE317" s="0" t="n">
        <f aca="false">K317+U317</f>
        <v>0</v>
      </c>
      <c r="AF317" s="0" t="n">
        <f aca="false">MIN(N(Debts!$E$5),V317)</f>
        <v>0</v>
      </c>
      <c r="AG317" s="0" t="n">
        <f aca="false">MIN(N(Debts!$E$6),W317)</f>
        <v>0</v>
      </c>
      <c r="AH317" s="0" t="n">
        <f aca="false">MIN(N(Debts!$E$7),X317)</f>
        <v>0</v>
      </c>
      <c r="AI317" s="0" t="n">
        <f aca="false">MIN(N(Debts!$E$8),Y317)</f>
        <v>0</v>
      </c>
      <c r="AJ317" s="0" t="n">
        <f aca="false">MIN(N(Debts!$E$9),Z317)</f>
        <v>0</v>
      </c>
      <c r="AK317" s="0" t="n">
        <f aca="false">MIN(N(Debts!$E$10),AA317)</f>
        <v>0</v>
      </c>
      <c r="AL317" s="0" t="n">
        <f aca="false">MIN(N(Debts!$E$11),AB317)</f>
        <v>0</v>
      </c>
      <c r="AM317" s="0" t="n">
        <f aca="false">MIN(N(Debts!$E$12),AC317)</f>
        <v>0</v>
      </c>
      <c r="AN317" s="0" t="n">
        <f aca="false">MIN(N(Debts!$E$13),AD317)</f>
        <v>0</v>
      </c>
      <c r="AO317" s="0" t="n">
        <f aca="false">MIN(N(Debts!$E$14),AE317)</f>
        <v>0</v>
      </c>
      <c r="AP317" s="0" t="n">
        <f aca="false">V317-AF317</f>
        <v>0</v>
      </c>
      <c r="AQ317" s="0" t="n">
        <f aca="false">W317-AG317</f>
        <v>0</v>
      </c>
      <c r="AR317" s="0" t="n">
        <f aca="false">X317-AH317</f>
        <v>0</v>
      </c>
      <c r="AS317" s="0" t="n">
        <f aca="false">Y317-AI317</f>
        <v>0</v>
      </c>
      <c r="AT317" s="0" t="n">
        <f aca="false">Z317-AJ317</f>
        <v>0</v>
      </c>
      <c r="AU317" s="0" t="n">
        <f aca="false">AA317-AK317</f>
        <v>0</v>
      </c>
      <c r="AV317" s="0" t="n">
        <f aca="false">AB317-AL317</f>
        <v>0</v>
      </c>
      <c r="AW317" s="0" t="n">
        <f aca="false">AC317-AM317</f>
        <v>0</v>
      </c>
      <c r="AX317" s="0" t="n">
        <f aca="false">AD317-AN317</f>
        <v>0</v>
      </c>
      <c r="AY317" s="0" t="n">
        <f aca="false">AE317-AO317</f>
        <v>0</v>
      </c>
      <c r="AZ317" s="0" t="n">
        <f aca="false">MAX(0,MIN(AP317,$BT317-SUMIF($AP$2:$AY$2,"&lt;"&amp;AP$2,$AP317:$AY317)))</f>
        <v>0</v>
      </c>
      <c r="BA317" s="0" t="n">
        <f aca="false">MAX(0,MIN(AQ317,$BT317-SUMIF($AP$2:$AY$2,"&lt;"&amp;AQ$2,$AP317:$AY317)))</f>
        <v>0</v>
      </c>
      <c r="BB317" s="0" t="n">
        <f aca="false">MAX(0,MIN(AR317,$BT317-SUMIF($AP$2:$AY$2,"&lt;"&amp;AR$2,$AP317:$AY317)))</f>
        <v>0</v>
      </c>
      <c r="BC317" s="0" t="n">
        <f aca="false">MAX(0,MIN(AS317,$BT317-SUMIF($AP$2:$AY$2,"&lt;"&amp;AS$2,$AP317:$AY317)))</f>
        <v>0</v>
      </c>
      <c r="BD317" s="0" t="n">
        <f aca="false">MAX(0,MIN(AT317,$BT317-SUMIF($AP$2:$AY$2,"&lt;"&amp;AT$2,$AP317:$AY317)))</f>
        <v>0</v>
      </c>
      <c r="BE317" s="0" t="n">
        <f aca="false">MAX(0,MIN(AU317,$BT317-SUMIF($AP$2:$AY$2,"&lt;"&amp;AU$2,$AP317:$AY317)))</f>
        <v>0</v>
      </c>
      <c r="BF317" s="0" t="n">
        <f aca="false">MAX(0,MIN(AV317,$BT317-SUMIF($AP$2:$AY$2,"&lt;"&amp;AV$2,$AP317:$AY317)))</f>
        <v>0</v>
      </c>
      <c r="BG317" s="0" t="n">
        <f aca="false">MAX(0,MIN(AW317,$BT317-SUMIF($AP$2:$AY$2,"&lt;"&amp;AW$2,$AP317:$AY317)))</f>
        <v>0</v>
      </c>
      <c r="BH317" s="0" t="n">
        <f aca="false">MAX(0,MIN(AX317,$BT317-SUMIF($AP$2:$AY$2,"&lt;"&amp;AX$2,$AP317:$AY317)))</f>
        <v>0</v>
      </c>
      <c r="BI317" s="0" t="n">
        <f aca="false">MAX(0,MIN(AY317,$BT317-SUMIF($AP$2:$AY$2,"&lt;"&amp;AY$2,$AP317:$AY317)))</f>
        <v>0</v>
      </c>
      <c r="BJ317" s="0" t="n">
        <f aca="false">ROUND(V317-AF317-AZ317,2)</f>
        <v>0</v>
      </c>
      <c r="BK317" s="0" t="n">
        <f aca="false">ROUND(W317-AG317-BA317,2)</f>
        <v>0</v>
      </c>
      <c r="BL317" s="0" t="n">
        <f aca="false">ROUND(X317-AH317-BB317,2)</f>
        <v>0</v>
      </c>
      <c r="BM317" s="0" t="n">
        <f aca="false">ROUND(Y317-AI317-BC317,2)</f>
        <v>0</v>
      </c>
      <c r="BN317" s="0" t="n">
        <f aca="false">ROUND(Z317-AJ317-BD317,2)</f>
        <v>0</v>
      </c>
      <c r="BO317" s="0" t="n">
        <f aca="false">ROUND(AA317-AK317-BE317,2)</f>
        <v>0</v>
      </c>
      <c r="BP317" s="0" t="n">
        <f aca="false">ROUND(AB317-AL317-BF317,2)</f>
        <v>0</v>
      </c>
      <c r="BQ317" s="0" t="n">
        <f aca="false">ROUND(AC317-AM317-BG317,2)</f>
        <v>0</v>
      </c>
      <c r="BR317" s="0" t="n">
        <f aca="false">ROUND(AD317-AN317-BH317,2)</f>
        <v>0</v>
      </c>
      <c r="BS317" s="0" t="n">
        <f aca="false">ROUND(AE317-AO317-BI317,2)</f>
        <v>0</v>
      </c>
      <c r="BT317" s="0" t="n">
        <f aca="false">MAX(0,Plan!$C$4-SUM(AF317:AO317))</f>
        <v>650</v>
      </c>
      <c r="BU317" s="0" t="n">
        <f aca="false">ROUND(SUM(BJ317:BS317),2)</f>
        <v>0</v>
      </c>
      <c r="BV317" s="0" t="n">
        <f aca="false">SUM(AF317:AO317)+SUM(AZ317:BI317)</f>
        <v>0</v>
      </c>
      <c r="BW317" s="0" t="n">
        <f aca="false">SUM(L317:U317)</f>
        <v>0</v>
      </c>
    </row>
    <row r="318" customFormat="false" ht="15" hidden="false" customHeight="false" outlineLevel="0" collapsed="false">
      <c r="A318" s="0" t="n">
        <v>313</v>
      </c>
      <c r="B318" s="0" t="n">
        <f aca="false">BJ317</f>
        <v>0</v>
      </c>
      <c r="C318" s="0" t="n">
        <f aca="false">BK317</f>
        <v>0</v>
      </c>
      <c r="D318" s="0" t="n">
        <f aca="false">BL317</f>
        <v>0</v>
      </c>
      <c r="E318" s="0" t="n">
        <f aca="false">BM317</f>
        <v>0</v>
      </c>
      <c r="F318" s="0" t="n">
        <f aca="false">BN317</f>
        <v>0</v>
      </c>
      <c r="G318" s="0" t="n">
        <f aca="false">BO317</f>
        <v>0</v>
      </c>
      <c r="H318" s="0" t="n">
        <f aca="false">BP317</f>
        <v>0</v>
      </c>
      <c r="I318" s="0" t="n">
        <f aca="false">BQ317</f>
        <v>0</v>
      </c>
      <c r="J318" s="0" t="n">
        <f aca="false">BR317</f>
        <v>0</v>
      </c>
      <c r="K318" s="0" t="n">
        <f aca="false">BS317</f>
        <v>0</v>
      </c>
      <c r="L318" s="0" t="n">
        <f aca="false">ROUND(B318*N(Debts!$D$5)/12,2)</f>
        <v>0</v>
      </c>
      <c r="M318" s="0" t="n">
        <f aca="false">ROUND(C318*N(Debts!$D$6)/12,2)</f>
        <v>0</v>
      </c>
      <c r="N318" s="0" t="n">
        <f aca="false">ROUND(D318*N(Debts!$D$7)/12,2)</f>
        <v>0</v>
      </c>
      <c r="O318" s="0" t="n">
        <f aca="false">ROUND(E318*N(Debts!$D$8)/12,2)</f>
        <v>0</v>
      </c>
      <c r="P318" s="0" t="n">
        <f aca="false">ROUND(F318*N(Debts!$D$9)/12,2)</f>
        <v>0</v>
      </c>
      <c r="Q318" s="0" t="n">
        <f aca="false">ROUND(G318*N(Debts!$D$10)/12,2)</f>
        <v>0</v>
      </c>
      <c r="R318" s="0" t="n">
        <f aca="false">ROUND(H318*N(Debts!$D$11)/12,2)</f>
        <v>0</v>
      </c>
      <c r="S318" s="0" t="n">
        <f aca="false">ROUND(I318*N(Debts!$D$12)/12,2)</f>
        <v>0</v>
      </c>
      <c r="T318" s="0" t="n">
        <f aca="false">ROUND(J318*N(Debts!$D$13)/12,2)</f>
        <v>0</v>
      </c>
      <c r="U318" s="0" t="n">
        <f aca="false">ROUND(K318*N(Debts!$D$14)/12,2)</f>
        <v>0</v>
      </c>
      <c r="V318" s="0" t="n">
        <f aca="false">B318+L318</f>
        <v>0</v>
      </c>
      <c r="W318" s="0" t="n">
        <f aca="false">C318+M318</f>
        <v>0</v>
      </c>
      <c r="X318" s="0" t="n">
        <f aca="false">D318+N318</f>
        <v>0</v>
      </c>
      <c r="Y318" s="0" t="n">
        <f aca="false">E318+O318</f>
        <v>0</v>
      </c>
      <c r="Z318" s="0" t="n">
        <f aca="false">F318+P318</f>
        <v>0</v>
      </c>
      <c r="AA318" s="0" t="n">
        <f aca="false">G318+Q318</f>
        <v>0</v>
      </c>
      <c r="AB318" s="0" t="n">
        <f aca="false">H318+R318</f>
        <v>0</v>
      </c>
      <c r="AC318" s="0" t="n">
        <f aca="false">I318+S318</f>
        <v>0</v>
      </c>
      <c r="AD318" s="0" t="n">
        <f aca="false">J318+T318</f>
        <v>0</v>
      </c>
      <c r="AE318" s="0" t="n">
        <f aca="false">K318+U318</f>
        <v>0</v>
      </c>
      <c r="AF318" s="0" t="n">
        <f aca="false">MIN(N(Debts!$E$5),V318)</f>
        <v>0</v>
      </c>
      <c r="AG318" s="0" t="n">
        <f aca="false">MIN(N(Debts!$E$6),W318)</f>
        <v>0</v>
      </c>
      <c r="AH318" s="0" t="n">
        <f aca="false">MIN(N(Debts!$E$7),X318)</f>
        <v>0</v>
      </c>
      <c r="AI318" s="0" t="n">
        <f aca="false">MIN(N(Debts!$E$8),Y318)</f>
        <v>0</v>
      </c>
      <c r="AJ318" s="0" t="n">
        <f aca="false">MIN(N(Debts!$E$9),Z318)</f>
        <v>0</v>
      </c>
      <c r="AK318" s="0" t="n">
        <f aca="false">MIN(N(Debts!$E$10),AA318)</f>
        <v>0</v>
      </c>
      <c r="AL318" s="0" t="n">
        <f aca="false">MIN(N(Debts!$E$11),AB318)</f>
        <v>0</v>
      </c>
      <c r="AM318" s="0" t="n">
        <f aca="false">MIN(N(Debts!$E$12),AC318)</f>
        <v>0</v>
      </c>
      <c r="AN318" s="0" t="n">
        <f aca="false">MIN(N(Debts!$E$13),AD318)</f>
        <v>0</v>
      </c>
      <c r="AO318" s="0" t="n">
        <f aca="false">MIN(N(Debts!$E$14),AE318)</f>
        <v>0</v>
      </c>
      <c r="AP318" s="0" t="n">
        <f aca="false">V318-AF318</f>
        <v>0</v>
      </c>
      <c r="AQ318" s="0" t="n">
        <f aca="false">W318-AG318</f>
        <v>0</v>
      </c>
      <c r="AR318" s="0" t="n">
        <f aca="false">X318-AH318</f>
        <v>0</v>
      </c>
      <c r="AS318" s="0" t="n">
        <f aca="false">Y318-AI318</f>
        <v>0</v>
      </c>
      <c r="AT318" s="0" t="n">
        <f aca="false">Z318-AJ318</f>
        <v>0</v>
      </c>
      <c r="AU318" s="0" t="n">
        <f aca="false">AA318-AK318</f>
        <v>0</v>
      </c>
      <c r="AV318" s="0" t="n">
        <f aca="false">AB318-AL318</f>
        <v>0</v>
      </c>
      <c r="AW318" s="0" t="n">
        <f aca="false">AC318-AM318</f>
        <v>0</v>
      </c>
      <c r="AX318" s="0" t="n">
        <f aca="false">AD318-AN318</f>
        <v>0</v>
      </c>
      <c r="AY318" s="0" t="n">
        <f aca="false">AE318-AO318</f>
        <v>0</v>
      </c>
      <c r="AZ318" s="0" t="n">
        <f aca="false">MAX(0,MIN(AP318,$BT318-SUMIF($AP$2:$AY$2,"&lt;"&amp;AP$2,$AP318:$AY318)))</f>
        <v>0</v>
      </c>
      <c r="BA318" s="0" t="n">
        <f aca="false">MAX(0,MIN(AQ318,$BT318-SUMIF($AP$2:$AY$2,"&lt;"&amp;AQ$2,$AP318:$AY318)))</f>
        <v>0</v>
      </c>
      <c r="BB318" s="0" t="n">
        <f aca="false">MAX(0,MIN(AR318,$BT318-SUMIF($AP$2:$AY$2,"&lt;"&amp;AR$2,$AP318:$AY318)))</f>
        <v>0</v>
      </c>
      <c r="BC318" s="0" t="n">
        <f aca="false">MAX(0,MIN(AS318,$BT318-SUMIF($AP$2:$AY$2,"&lt;"&amp;AS$2,$AP318:$AY318)))</f>
        <v>0</v>
      </c>
      <c r="BD318" s="0" t="n">
        <f aca="false">MAX(0,MIN(AT318,$BT318-SUMIF($AP$2:$AY$2,"&lt;"&amp;AT$2,$AP318:$AY318)))</f>
        <v>0</v>
      </c>
      <c r="BE318" s="0" t="n">
        <f aca="false">MAX(0,MIN(AU318,$BT318-SUMIF($AP$2:$AY$2,"&lt;"&amp;AU$2,$AP318:$AY318)))</f>
        <v>0</v>
      </c>
      <c r="BF318" s="0" t="n">
        <f aca="false">MAX(0,MIN(AV318,$BT318-SUMIF($AP$2:$AY$2,"&lt;"&amp;AV$2,$AP318:$AY318)))</f>
        <v>0</v>
      </c>
      <c r="BG318" s="0" t="n">
        <f aca="false">MAX(0,MIN(AW318,$BT318-SUMIF($AP$2:$AY$2,"&lt;"&amp;AW$2,$AP318:$AY318)))</f>
        <v>0</v>
      </c>
      <c r="BH318" s="0" t="n">
        <f aca="false">MAX(0,MIN(AX318,$BT318-SUMIF($AP$2:$AY$2,"&lt;"&amp;AX$2,$AP318:$AY318)))</f>
        <v>0</v>
      </c>
      <c r="BI318" s="0" t="n">
        <f aca="false">MAX(0,MIN(AY318,$BT318-SUMIF($AP$2:$AY$2,"&lt;"&amp;AY$2,$AP318:$AY318)))</f>
        <v>0</v>
      </c>
      <c r="BJ318" s="0" t="n">
        <f aca="false">ROUND(V318-AF318-AZ318,2)</f>
        <v>0</v>
      </c>
      <c r="BK318" s="0" t="n">
        <f aca="false">ROUND(W318-AG318-BA318,2)</f>
        <v>0</v>
      </c>
      <c r="BL318" s="0" t="n">
        <f aca="false">ROUND(X318-AH318-BB318,2)</f>
        <v>0</v>
      </c>
      <c r="BM318" s="0" t="n">
        <f aca="false">ROUND(Y318-AI318-BC318,2)</f>
        <v>0</v>
      </c>
      <c r="BN318" s="0" t="n">
        <f aca="false">ROUND(Z318-AJ318-BD318,2)</f>
        <v>0</v>
      </c>
      <c r="BO318" s="0" t="n">
        <f aca="false">ROUND(AA318-AK318-BE318,2)</f>
        <v>0</v>
      </c>
      <c r="BP318" s="0" t="n">
        <f aca="false">ROUND(AB318-AL318-BF318,2)</f>
        <v>0</v>
      </c>
      <c r="BQ318" s="0" t="n">
        <f aca="false">ROUND(AC318-AM318-BG318,2)</f>
        <v>0</v>
      </c>
      <c r="BR318" s="0" t="n">
        <f aca="false">ROUND(AD318-AN318-BH318,2)</f>
        <v>0</v>
      </c>
      <c r="BS318" s="0" t="n">
        <f aca="false">ROUND(AE318-AO318-BI318,2)</f>
        <v>0</v>
      </c>
      <c r="BT318" s="0" t="n">
        <f aca="false">MAX(0,Plan!$C$4-SUM(AF318:AO318))</f>
        <v>650</v>
      </c>
      <c r="BU318" s="0" t="n">
        <f aca="false">ROUND(SUM(BJ318:BS318),2)</f>
        <v>0</v>
      </c>
      <c r="BV318" s="0" t="n">
        <f aca="false">SUM(AF318:AO318)+SUM(AZ318:BI318)</f>
        <v>0</v>
      </c>
      <c r="BW318" s="0" t="n">
        <f aca="false">SUM(L318:U318)</f>
        <v>0</v>
      </c>
    </row>
    <row r="319" customFormat="false" ht="15" hidden="false" customHeight="false" outlineLevel="0" collapsed="false">
      <c r="A319" s="0" t="n">
        <v>314</v>
      </c>
      <c r="B319" s="0" t="n">
        <f aca="false">BJ318</f>
        <v>0</v>
      </c>
      <c r="C319" s="0" t="n">
        <f aca="false">BK318</f>
        <v>0</v>
      </c>
      <c r="D319" s="0" t="n">
        <f aca="false">BL318</f>
        <v>0</v>
      </c>
      <c r="E319" s="0" t="n">
        <f aca="false">BM318</f>
        <v>0</v>
      </c>
      <c r="F319" s="0" t="n">
        <f aca="false">BN318</f>
        <v>0</v>
      </c>
      <c r="G319" s="0" t="n">
        <f aca="false">BO318</f>
        <v>0</v>
      </c>
      <c r="H319" s="0" t="n">
        <f aca="false">BP318</f>
        <v>0</v>
      </c>
      <c r="I319" s="0" t="n">
        <f aca="false">BQ318</f>
        <v>0</v>
      </c>
      <c r="J319" s="0" t="n">
        <f aca="false">BR318</f>
        <v>0</v>
      </c>
      <c r="K319" s="0" t="n">
        <f aca="false">BS318</f>
        <v>0</v>
      </c>
      <c r="L319" s="0" t="n">
        <f aca="false">ROUND(B319*N(Debts!$D$5)/12,2)</f>
        <v>0</v>
      </c>
      <c r="M319" s="0" t="n">
        <f aca="false">ROUND(C319*N(Debts!$D$6)/12,2)</f>
        <v>0</v>
      </c>
      <c r="N319" s="0" t="n">
        <f aca="false">ROUND(D319*N(Debts!$D$7)/12,2)</f>
        <v>0</v>
      </c>
      <c r="O319" s="0" t="n">
        <f aca="false">ROUND(E319*N(Debts!$D$8)/12,2)</f>
        <v>0</v>
      </c>
      <c r="P319" s="0" t="n">
        <f aca="false">ROUND(F319*N(Debts!$D$9)/12,2)</f>
        <v>0</v>
      </c>
      <c r="Q319" s="0" t="n">
        <f aca="false">ROUND(G319*N(Debts!$D$10)/12,2)</f>
        <v>0</v>
      </c>
      <c r="R319" s="0" t="n">
        <f aca="false">ROUND(H319*N(Debts!$D$11)/12,2)</f>
        <v>0</v>
      </c>
      <c r="S319" s="0" t="n">
        <f aca="false">ROUND(I319*N(Debts!$D$12)/12,2)</f>
        <v>0</v>
      </c>
      <c r="T319" s="0" t="n">
        <f aca="false">ROUND(J319*N(Debts!$D$13)/12,2)</f>
        <v>0</v>
      </c>
      <c r="U319" s="0" t="n">
        <f aca="false">ROUND(K319*N(Debts!$D$14)/12,2)</f>
        <v>0</v>
      </c>
      <c r="V319" s="0" t="n">
        <f aca="false">B319+L319</f>
        <v>0</v>
      </c>
      <c r="W319" s="0" t="n">
        <f aca="false">C319+M319</f>
        <v>0</v>
      </c>
      <c r="X319" s="0" t="n">
        <f aca="false">D319+N319</f>
        <v>0</v>
      </c>
      <c r="Y319" s="0" t="n">
        <f aca="false">E319+O319</f>
        <v>0</v>
      </c>
      <c r="Z319" s="0" t="n">
        <f aca="false">F319+P319</f>
        <v>0</v>
      </c>
      <c r="AA319" s="0" t="n">
        <f aca="false">G319+Q319</f>
        <v>0</v>
      </c>
      <c r="AB319" s="0" t="n">
        <f aca="false">H319+R319</f>
        <v>0</v>
      </c>
      <c r="AC319" s="0" t="n">
        <f aca="false">I319+S319</f>
        <v>0</v>
      </c>
      <c r="AD319" s="0" t="n">
        <f aca="false">J319+T319</f>
        <v>0</v>
      </c>
      <c r="AE319" s="0" t="n">
        <f aca="false">K319+U319</f>
        <v>0</v>
      </c>
      <c r="AF319" s="0" t="n">
        <f aca="false">MIN(N(Debts!$E$5),V319)</f>
        <v>0</v>
      </c>
      <c r="AG319" s="0" t="n">
        <f aca="false">MIN(N(Debts!$E$6),W319)</f>
        <v>0</v>
      </c>
      <c r="AH319" s="0" t="n">
        <f aca="false">MIN(N(Debts!$E$7),X319)</f>
        <v>0</v>
      </c>
      <c r="AI319" s="0" t="n">
        <f aca="false">MIN(N(Debts!$E$8),Y319)</f>
        <v>0</v>
      </c>
      <c r="AJ319" s="0" t="n">
        <f aca="false">MIN(N(Debts!$E$9),Z319)</f>
        <v>0</v>
      </c>
      <c r="AK319" s="0" t="n">
        <f aca="false">MIN(N(Debts!$E$10),AA319)</f>
        <v>0</v>
      </c>
      <c r="AL319" s="0" t="n">
        <f aca="false">MIN(N(Debts!$E$11),AB319)</f>
        <v>0</v>
      </c>
      <c r="AM319" s="0" t="n">
        <f aca="false">MIN(N(Debts!$E$12),AC319)</f>
        <v>0</v>
      </c>
      <c r="AN319" s="0" t="n">
        <f aca="false">MIN(N(Debts!$E$13),AD319)</f>
        <v>0</v>
      </c>
      <c r="AO319" s="0" t="n">
        <f aca="false">MIN(N(Debts!$E$14),AE319)</f>
        <v>0</v>
      </c>
      <c r="AP319" s="0" t="n">
        <f aca="false">V319-AF319</f>
        <v>0</v>
      </c>
      <c r="AQ319" s="0" t="n">
        <f aca="false">W319-AG319</f>
        <v>0</v>
      </c>
      <c r="AR319" s="0" t="n">
        <f aca="false">X319-AH319</f>
        <v>0</v>
      </c>
      <c r="AS319" s="0" t="n">
        <f aca="false">Y319-AI319</f>
        <v>0</v>
      </c>
      <c r="AT319" s="0" t="n">
        <f aca="false">Z319-AJ319</f>
        <v>0</v>
      </c>
      <c r="AU319" s="0" t="n">
        <f aca="false">AA319-AK319</f>
        <v>0</v>
      </c>
      <c r="AV319" s="0" t="n">
        <f aca="false">AB319-AL319</f>
        <v>0</v>
      </c>
      <c r="AW319" s="0" t="n">
        <f aca="false">AC319-AM319</f>
        <v>0</v>
      </c>
      <c r="AX319" s="0" t="n">
        <f aca="false">AD319-AN319</f>
        <v>0</v>
      </c>
      <c r="AY319" s="0" t="n">
        <f aca="false">AE319-AO319</f>
        <v>0</v>
      </c>
      <c r="AZ319" s="0" t="n">
        <f aca="false">MAX(0,MIN(AP319,$BT319-SUMIF($AP$2:$AY$2,"&lt;"&amp;AP$2,$AP319:$AY319)))</f>
        <v>0</v>
      </c>
      <c r="BA319" s="0" t="n">
        <f aca="false">MAX(0,MIN(AQ319,$BT319-SUMIF($AP$2:$AY$2,"&lt;"&amp;AQ$2,$AP319:$AY319)))</f>
        <v>0</v>
      </c>
      <c r="BB319" s="0" t="n">
        <f aca="false">MAX(0,MIN(AR319,$BT319-SUMIF($AP$2:$AY$2,"&lt;"&amp;AR$2,$AP319:$AY319)))</f>
        <v>0</v>
      </c>
      <c r="BC319" s="0" t="n">
        <f aca="false">MAX(0,MIN(AS319,$BT319-SUMIF($AP$2:$AY$2,"&lt;"&amp;AS$2,$AP319:$AY319)))</f>
        <v>0</v>
      </c>
      <c r="BD319" s="0" t="n">
        <f aca="false">MAX(0,MIN(AT319,$BT319-SUMIF($AP$2:$AY$2,"&lt;"&amp;AT$2,$AP319:$AY319)))</f>
        <v>0</v>
      </c>
      <c r="BE319" s="0" t="n">
        <f aca="false">MAX(0,MIN(AU319,$BT319-SUMIF($AP$2:$AY$2,"&lt;"&amp;AU$2,$AP319:$AY319)))</f>
        <v>0</v>
      </c>
      <c r="BF319" s="0" t="n">
        <f aca="false">MAX(0,MIN(AV319,$BT319-SUMIF($AP$2:$AY$2,"&lt;"&amp;AV$2,$AP319:$AY319)))</f>
        <v>0</v>
      </c>
      <c r="BG319" s="0" t="n">
        <f aca="false">MAX(0,MIN(AW319,$BT319-SUMIF($AP$2:$AY$2,"&lt;"&amp;AW$2,$AP319:$AY319)))</f>
        <v>0</v>
      </c>
      <c r="BH319" s="0" t="n">
        <f aca="false">MAX(0,MIN(AX319,$BT319-SUMIF($AP$2:$AY$2,"&lt;"&amp;AX$2,$AP319:$AY319)))</f>
        <v>0</v>
      </c>
      <c r="BI319" s="0" t="n">
        <f aca="false">MAX(0,MIN(AY319,$BT319-SUMIF($AP$2:$AY$2,"&lt;"&amp;AY$2,$AP319:$AY319)))</f>
        <v>0</v>
      </c>
      <c r="BJ319" s="0" t="n">
        <f aca="false">ROUND(V319-AF319-AZ319,2)</f>
        <v>0</v>
      </c>
      <c r="BK319" s="0" t="n">
        <f aca="false">ROUND(W319-AG319-BA319,2)</f>
        <v>0</v>
      </c>
      <c r="BL319" s="0" t="n">
        <f aca="false">ROUND(X319-AH319-BB319,2)</f>
        <v>0</v>
      </c>
      <c r="BM319" s="0" t="n">
        <f aca="false">ROUND(Y319-AI319-BC319,2)</f>
        <v>0</v>
      </c>
      <c r="BN319" s="0" t="n">
        <f aca="false">ROUND(Z319-AJ319-BD319,2)</f>
        <v>0</v>
      </c>
      <c r="BO319" s="0" t="n">
        <f aca="false">ROUND(AA319-AK319-BE319,2)</f>
        <v>0</v>
      </c>
      <c r="BP319" s="0" t="n">
        <f aca="false">ROUND(AB319-AL319-BF319,2)</f>
        <v>0</v>
      </c>
      <c r="BQ319" s="0" t="n">
        <f aca="false">ROUND(AC319-AM319-BG319,2)</f>
        <v>0</v>
      </c>
      <c r="BR319" s="0" t="n">
        <f aca="false">ROUND(AD319-AN319-BH319,2)</f>
        <v>0</v>
      </c>
      <c r="BS319" s="0" t="n">
        <f aca="false">ROUND(AE319-AO319-BI319,2)</f>
        <v>0</v>
      </c>
      <c r="BT319" s="0" t="n">
        <f aca="false">MAX(0,Plan!$C$4-SUM(AF319:AO319))</f>
        <v>650</v>
      </c>
      <c r="BU319" s="0" t="n">
        <f aca="false">ROUND(SUM(BJ319:BS319),2)</f>
        <v>0</v>
      </c>
      <c r="BV319" s="0" t="n">
        <f aca="false">SUM(AF319:AO319)+SUM(AZ319:BI319)</f>
        <v>0</v>
      </c>
      <c r="BW319" s="0" t="n">
        <f aca="false">SUM(L319:U319)</f>
        <v>0</v>
      </c>
    </row>
    <row r="320" customFormat="false" ht="15" hidden="false" customHeight="false" outlineLevel="0" collapsed="false">
      <c r="A320" s="0" t="n">
        <v>315</v>
      </c>
      <c r="B320" s="0" t="n">
        <f aca="false">BJ319</f>
        <v>0</v>
      </c>
      <c r="C320" s="0" t="n">
        <f aca="false">BK319</f>
        <v>0</v>
      </c>
      <c r="D320" s="0" t="n">
        <f aca="false">BL319</f>
        <v>0</v>
      </c>
      <c r="E320" s="0" t="n">
        <f aca="false">BM319</f>
        <v>0</v>
      </c>
      <c r="F320" s="0" t="n">
        <f aca="false">BN319</f>
        <v>0</v>
      </c>
      <c r="G320" s="0" t="n">
        <f aca="false">BO319</f>
        <v>0</v>
      </c>
      <c r="H320" s="0" t="n">
        <f aca="false">BP319</f>
        <v>0</v>
      </c>
      <c r="I320" s="0" t="n">
        <f aca="false">BQ319</f>
        <v>0</v>
      </c>
      <c r="J320" s="0" t="n">
        <f aca="false">BR319</f>
        <v>0</v>
      </c>
      <c r="K320" s="0" t="n">
        <f aca="false">BS319</f>
        <v>0</v>
      </c>
      <c r="L320" s="0" t="n">
        <f aca="false">ROUND(B320*N(Debts!$D$5)/12,2)</f>
        <v>0</v>
      </c>
      <c r="M320" s="0" t="n">
        <f aca="false">ROUND(C320*N(Debts!$D$6)/12,2)</f>
        <v>0</v>
      </c>
      <c r="N320" s="0" t="n">
        <f aca="false">ROUND(D320*N(Debts!$D$7)/12,2)</f>
        <v>0</v>
      </c>
      <c r="O320" s="0" t="n">
        <f aca="false">ROUND(E320*N(Debts!$D$8)/12,2)</f>
        <v>0</v>
      </c>
      <c r="P320" s="0" t="n">
        <f aca="false">ROUND(F320*N(Debts!$D$9)/12,2)</f>
        <v>0</v>
      </c>
      <c r="Q320" s="0" t="n">
        <f aca="false">ROUND(G320*N(Debts!$D$10)/12,2)</f>
        <v>0</v>
      </c>
      <c r="R320" s="0" t="n">
        <f aca="false">ROUND(H320*N(Debts!$D$11)/12,2)</f>
        <v>0</v>
      </c>
      <c r="S320" s="0" t="n">
        <f aca="false">ROUND(I320*N(Debts!$D$12)/12,2)</f>
        <v>0</v>
      </c>
      <c r="T320" s="0" t="n">
        <f aca="false">ROUND(J320*N(Debts!$D$13)/12,2)</f>
        <v>0</v>
      </c>
      <c r="U320" s="0" t="n">
        <f aca="false">ROUND(K320*N(Debts!$D$14)/12,2)</f>
        <v>0</v>
      </c>
      <c r="V320" s="0" t="n">
        <f aca="false">B320+L320</f>
        <v>0</v>
      </c>
      <c r="W320" s="0" t="n">
        <f aca="false">C320+M320</f>
        <v>0</v>
      </c>
      <c r="X320" s="0" t="n">
        <f aca="false">D320+N320</f>
        <v>0</v>
      </c>
      <c r="Y320" s="0" t="n">
        <f aca="false">E320+O320</f>
        <v>0</v>
      </c>
      <c r="Z320" s="0" t="n">
        <f aca="false">F320+P320</f>
        <v>0</v>
      </c>
      <c r="AA320" s="0" t="n">
        <f aca="false">G320+Q320</f>
        <v>0</v>
      </c>
      <c r="AB320" s="0" t="n">
        <f aca="false">H320+R320</f>
        <v>0</v>
      </c>
      <c r="AC320" s="0" t="n">
        <f aca="false">I320+S320</f>
        <v>0</v>
      </c>
      <c r="AD320" s="0" t="n">
        <f aca="false">J320+T320</f>
        <v>0</v>
      </c>
      <c r="AE320" s="0" t="n">
        <f aca="false">K320+U320</f>
        <v>0</v>
      </c>
      <c r="AF320" s="0" t="n">
        <f aca="false">MIN(N(Debts!$E$5),V320)</f>
        <v>0</v>
      </c>
      <c r="AG320" s="0" t="n">
        <f aca="false">MIN(N(Debts!$E$6),W320)</f>
        <v>0</v>
      </c>
      <c r="AH320" s="0" t="n">
        <f aca="false">MIN(N(Debts!$E$7),X320)</f>
        <v>0</v>
      </c>
      <c r="AI320" s="0" t="n">
        <f aca="false">MIN(N(Debts!$E$8),Y320)</f>
        <v>0</v>
      </c>
      <c r="AJ320" s="0" t="n">
        <f aca="false">MIN(N(Debts!$E$9),Z320)</f>
        <v>0</v>
      </c>
      <c r="AK320" s="0" t="n">
        <f aca="false">MIN(N(Debts!$E$10),AA320)</f>
        <v>0</v>
      </c>
      <c r="AL320" s="0" t="n">
        <f aca="false">MIN(N(Debts!$E$11),AB320)</f>
        <v>0</v>
      </c>
      <c r="AM320" s="0" t="n">
        <f aca="false">MIN(N(Debts!$E$12),AC320)</f>
        <v>0</v>
      </c>
      <c r="AN320" s="0" t="n">
        <f aca="false">MIN(N(Debts!$E$13),AD320)</f>
        <v>0</v>
      </c>
      <c r="AO320" s="0" t="n">
        <f aca="false">MIN(N(Debts!$E$14),AE320)</f>
        <v>0</v>
      </c>
      <c r="AP320" s="0" t="n">
        <f aca="false">V320-AF320</f>
        <v>0</v>
      </c>
      <c r="AQ320" s="0" t="n">
        <f aca="false">W320-AG320</f>
        <v>0</v>
      </c>
      <c r="AR320" s="0" t="n">
        <f aca="false">X320-AH320</f>
        <v>0</v>
      </c>
      <c r="AS320" s="0" t="n">
        <f aca="false">Y320-AI320</f>
        <v>0</v>
      </c>
      <c r="AT320" s="0" t="n">
        <f aca="false">Z320-AJ320</f>
        <v>0</v>
      </c>
      <c r="AU320" s="0" t="n">
        <f aca="false">AA320-AK320</f>
        <v>0</v>
      </c>
      <c r="AV320" s="0" t="n">
        <f aca="false">AB320-AL320</f>
        <v>0</v>
      </c>
      <c r="AW320" s="0" t="n">
        <f aca="false">AC320-AM320</f>
        <v>0</v>
      </c>
      <c r="AX320" s="0" t="n">
        <f aca="false">AD320-AN320</f>
        <v>0</v>
      </c>
      <c r="AY320" s="0" t="n">
        <f aca="false">AE320-AO320</f>
        <v>0</v>
      </c>
      <c r="AZ320" s="0" t="n">
        <f aca="false">MAX(0,MIN(AP320,$BT320-SUMIF($AP$2:$AY$2,"&lt;"&amp;AP$2,$AP320:$AY320)))</f>
        <v>0</v>
      </c>
      <c r="BA320" s="0" t="n">
        <f aca="false">MAX(0,MIN(AQ320,$BT320-SUMIF($AP$2:$AY$2,"&lt;"&amp;AQ$2,$AP320:$AY320)))</f>
        <v>0</v>
      </c>
      <c r="BB320" s="0" t="n">
        <f aca="false">MAX(0,MIN(AR320,$BT320-SUMIF($AP$2:$AY$2,"&lt;"&amp;AR$2,$AP320:$AY320)))</f>
        <v>0</v>
      </c>
      <c r="BC320" s="0" t="n">
        <f aca="false">MAX(0,MIN(AS320,$BT320-SUMIF($AP$2:$AY$2,"&lt;"&amp;AS$2,$AP320:$AY320)))</f>
        <v>0</v>
      </c>
      <c r="BD320" s="0" t="n">
        <f aca="false">MAX(0,MIN(AT320,$BT320-SUMIF($AP$2:$AY$2,"&lt;"&amp;AT$2,$AP320:$AY320)))</f>
        <v>0</v>
      </c>
      <c r="BE320" s="0" t="n">
        <f aca="false">MAX(0,MIN(AU320,$BT320-SUMIF($AP$2:$AY$2,"&lt;"&amp;AU$2,$AP320:$AY320)))</f>
        <v>0</v>
      </c>
      <c r="BF320" s="0" t="n">
        <f aca="false">MAX(0,MIN(AV320,$BT320-SUMIF($AP$2:$AY$2,"&lt;"&amp;AV$2,$AP320:$AY320)))</f>
        <v>0</v>
      </c>
      <c r="BG320" s="0" t="n">
        <f aca="false">MAX(0,MIN(AW320,$BT320-SUMIF($AP$2:$AY$2,"&lt;"&amp;AW$2,$AP320:$AY320)))</f>
        <v>0</v>
      </c>
      <c r="BH320" s="0" t="n">
        <f aca="false">MAX(0,MIN(AX320,$BT320-SUMIF($AP$2:$AY$2,"&lt;"&amp;AX$2,$AP320:$AY320)))</f>
        <v>0</v>
      </c>
      <c r="BI320" s="0" t="n">
        <f aca="false">MAX(0,MIN(AY320,$BT320-SUMIF($AP$2:$AY$2,"&lt;"&amp;AY$2,$AP320:$AY320)))</f>
        <v>0</v>
      </c>
      <c r="BJ320" s="0" t="n">
        <f aca="false">ROUND(V320-AF320-AZ320,2)</f>
        <v>0</v>
      </c>
      <c r="BK320" s="0" t="n">
        <f aca="false">ROUND(W320-AG320-BA320,2)</f>
        <v>0</v>
      </c>
      <c r="BL320" s="0" t="n">
        <f aca="false">ROUND(X320-AH320-BB320,2)</f>
        <v>0</v>
      </c>
      <c r="BM320" s="0" t="n">
        <f aca="false">ROUND(Y320-AI320-BC320,2)</f>
        <v>0</v>
      </c>
      <c r="BN320" s="0" t="n">
        <f aca="false">ROUND(Z320-AJ320-BD320,2)</f>
        <v>0</v>
      </c>
      <c r="BO320" s="0" t="n">
        <f aca="false">ROUND(AA320-AK320-BE320,2)</f>
        <v>0</v>
      </c>
      <c r="BP320" s="0" t="n">
        <f aca="false">ROUND(AB320-AL320-BF320,2)</f>
        <v>0</v>
      </c>
      <c r="BQ320" s="0" t="n">
        <f aca="false">ROUND(AC320-AM320-BG320,2)</f>
        <v>0</v>
      </c>
      <c r="BR320" s="0" t="n">
        <f aca="false">ROUND(AD320-AN320-BH320,2)</f>
        <v>0</v>
      </c>
      <c r="BS320" s="0" t="n">
        <f aca="false">ROUND(AE320-AO320-BI320,2)</f>
        <v>0</v>
      </c>
      <c r="BT320" s="0" t="n">
        <f aca="false">MAX(0,Plan!$C$4-SUM(AF320:AO320))</f>
        <v>650</v>
      </c>
      <c r="BU320" s="0" t="n">
        <f aca="false">ROUND(SUM(BJ320:BS320),2)</f>
        <v>0</v>
      </c>
      <c r="BV320" s="0" t="n">
        <f aca="false">SUM(AF320:AO320)+SUM(AZ320:BI320)</f>
        <v>0</v>
      </c>
      <c r="BW320" s="0" t="n">
        <f aca="false">SUM(L320:U320)</f>
        <v>0</v>
      </c>
    </row>
    <row r="321" customFormat="false" ht="15" hidden="false" customHeight="false" outlineLevel="0" collapsed="false">
      <c r="A321" s="0" t="n">
        <v>316</v>
      </c>
      <c r="B321" s="0" t="n">
        <f aca="false">BJ320</f>
        <v>0</v>
      </c>
      <c r="C321" s="0" t="n">
        <f aca="false">BK320</f>
        <v>0</v>
      </c>
      <c r="D321" s="0" t="n">
        <f aca="false">BL320</f>
        <v>0</v>
      </c>
      <c r="E321" s="0" t="n">
        <f aca="false">BM320</f>
        <v>0</v>
      </c>
      <c r="F321" s="0" t="n">
        <f aca="false">BN320</f>
        <v>0</v>
      </c>
      <c r="G321" s="0" t="n">
        <f aca="false">BO320</f>
        <v>0</v>
      </c>
      <c r="H321" s="0" t="n">
        <f aca="false">BP320</f>
        <v>0</v>
      </c>
      <c r="I321" s="0" t="n">
        <f aca="false">BQ320</f>
        <v>0</v>
      </c>
      <c r="J321" s="0" t="n">
        <f aca="false">BR320</f>
        <v>0</v>
      </c>
      <c r="K321" s="0" t="n">
        <f aca="false">BS320</f>
        <v>0</v>
      </c>
      <c r="L321" s="0" t="n">
        <f aca="false">ROUND(B321*N(Debts!$D$5)/12,2)</f>
        <v>0</v>
      </c>
      <c r="M321" s="0" t="n">
        <f aca="false">ROUND(C321*N(Debts!$D$6)/12,2)</f>
        <v>0</v>
      </c>
      <c r="N321" s="0" t="n">
        <f aca="false">ROUND(D321*N(Debts!$D$7)/12,2)</f>
        <v>0</v>
      </c>
      <c r="O321" s="0" t="n">
        <f aca="false">ROUND(E321*N(Debts!$D$8)/12,2)</f>
        <v>0</v>
      </c>
      <c r="P321" s="0" t="n">
        <f aca="false">ROUND(F321*N(Debts!$D$9)/12,2)</f>
        <v>0</v>
      </c>
      <c r="Q321" s="0" t="n">
        <f aca="false">ROUND(G321*N(Debts!$D$10)/12,2)</f>
        <v>0</v>
      </c>
      <c r="R321" s="0" t="n">
        <f aca="false">ROUND(H321*N(Debts!$D$11)/12,2)</f>
        <v>0</v>
      </c>
      <c r="S321" s="0" t="n">
        <f aca="false">ROUND(I321*N(Debts!$D$12)/12,2)</f>
        <v>0</v>
      </c>
      <c r="T321" s="0" t="n">
        <f aca="false">ROUND(J321*N(Debts!$D$13)/12,2)</f>
        <v>0</v>
      </c>
      <c r="U321" s="0" t="n">
        <f aca="false">ROUND(K321*N(Debts!$D$14)/12,2)</f>
        <v>0</v>
      </c>
      <c r="V321" s="0" t="n">
        <f aca="false">B321+L321</f>
        <v>0</v>
      </c>
      <c r="W321" s="0" t="n">
        <f aca="false">C321+M321</f>
        <v>0</v>
      </c>
      <c r="X321" s="0" t="n">
        <f aca="false">D321+N321</f>
        <v>0</v>
      </c>
      <c r="Y321" s="0" t="n">
        <f aca="false">E321+O321</f>
        <v>0</v>
      </c>
      <c r="Z321" s="0" t="n">
        <f aca="false">F321+P321</f>
        <v>0</v>
      </c>
      <c r="AA321" s="0" t="n">
        <f aca="false">G321+Q321</f>
        <v>0</v>
      </c>
      <c r="AB321" s="0" t="n">
        <f aca="false">H321+R321</f>
        <v>0</v>
      </c>
      <c r="AC321" s="0" t="n">
        <f aca="false">I321+S321</f>
        <v>0</v>
      </c>
      <c r="AD321" s="0" t="n">
        <f aca="false">J321+T321</f>
        <v>0</v>
      </c>
      <c r="AE321" s="0" t="n">
        <f aca="false">K321+U321</f>
        <v>0</v>
      </c>
      <c r="AF321" s="0" t="n">
        <f aca="false">MIN(N(Debts!$E$5),V321)</f>
        <v>0</v>
      </c>
      <c r="AG321" s="0" t="n">
        <f aca="false">MIN(N(Debts!$E$6),W321)</f>
        <v>0</v>
      </c>
      <c r="AH321" s="0" t="n">
        <f aca="false">MIN(N(Debts!$E$7),X321)</f>
        <v>0</v>
      </c>
      <c r="AI321" s="0" t="n">
        <f aca="false">MIN(N(Debts!$E$8),Y321)</f>
        <v>0</v>
      </c>
      <c r="AJ321" s="0" t="n">
        <f aca="false">MIN(N(Debts!$E$9),Z321)</f>
        <v>0</v>
      </c>
      <c r="AK321" s="0" t="n">
        <f aca="false">MIN(N(Debts!$E$10),AA321)</f>
        <v>0</v>
      </c>
      <c r="AL321" s="0" t="n">
        <f aca="false">MIN(N(Debts!$E$11),AB321)</f>
        <v>0</v>
      </c>
      <c r="AM321" s="0" t="n">
        <f aca="false">MIN(N(Debts!$E$12),AC321)</f>
        <v>0</v>
      </c>
      <c r="AN321" s="0" t="n">
        <f aca="false">MIN(N(Debts!$E$13),AD321)</f>
        <v>0</v>
      </c>
      <c r="AO321" s="0" t="n">
        <f aca="false">MIN(N(Debts!$E$14),AE321)</f>
        <v>0</v>
      </c>
      <c r="AP321" s="0" t="n">
        <f aca="false">V321-AF321</f>
        <v>0</v>
      </c>
      <c r="AQ321" s="0" t="n">
        <f aca="false">W321-AG321</f>
        <v>0</v>
      </c>
      <c r="AR321" s="0" t="n">
        <f aca="false">X321-AH321</f>
        <v>0</v>
      </c>
      <c r="AS321" s="0" t="n">
        <f aca="false">Y321-AI321</f>
        <v>0</v>
      </c>
      <c r="AT321" s="0" t="n">
        <f aca="false">Z321-AJ321</f>
        <v>0</v>
      </c>
      <c r="AU321" s="0" t="n">
        <f aca="false">AA321-AK321</f>
        <v>0</v>
      </c>
      <c r="AV321" s="0" t="n">
        <f aca="false">AB321-AL321</f>
        <v>0</v>
      </c>
      <c r="AW321" s="0" t="n">
        <f aca="false">AC321-AM321</f>
        <v>0</v>
      </c>
      <c r="AX321" s="0" t="n">
        <f aca="false">AD321-AN321</f>
        <v>0</v>
      </c>
      <c r="AY321" s="0" t="n">
        <f aca="false">AE321-AO321</f>
        <v>0</v>
      </c>
      <c r="AZ321" s="0" t="n">
        <f aca="false">MAX(0,MIN(AP321,$BT321-SUMIF($AP$2:$AY$2,"&lt;"&amp;AP$2,$AP321:$AY321)))</f>
        <v>0</v>
      </c>
      <c r="BA321" s="0" t="n">
        <f aca="false">MAX(0,MIN(AQ321,$BT321-SUMIF($AP$2:$AY$2,"&lt;"&amp;AQ$2,$AP321:$AY321)))</f>
        <v>0</v>
      </c>
      <c r="BB321" s="0" t="n">
        <f aca="false">MAX(0,MIN(AR321,$BT321-SUMIF($AP$2:$AY$2,"&lt;"&amp;AR$2,$AP321:$AY321)))</f>
        <v>0</v>
      </c>
      <c r="BC321" s="0" t="n">
        <f aca="false">MAX(0,MIN(AS321,$BT321-SUMIF($AP$2:$AY$2,"&lt;"&amp;AS$2,$AP321:$AY321)))</f>
        <v>0</v>
      </c>
      <c r="BD321" s="0" t="n">
        <f aca="false">MAX(0,MIN(AT321,$BT321-SUMIF($AP$2:$AY$2,"&lt;"&amp;AT$2,$AP321:$AY321)))</f>
        <v>0</v>
      </c>
      <c r="BE321" s="0" t="n">
        <f aca="false">MAX(0,MIN(AU321,$BT321-SUMIF($AP$2:$AY$2,"&lt;"&amp;AU$2,$AP321:$AY321)))</f>
        <v>0</v>
      </c>
      <c r="BF321" s="0" t="n">
        <f aca="false">MAX(0,MIN(AV321,$BT321-SUMIF($AP$2:$AY$2,"&lt;"&amp;AV$2,$AP321:$AY321)))</f>
        <v>0</v>
      </c>
      <c r="BG321" s="0" t="n">
        <f aca="false">MAX(0,MIN(AW321,$BT321-SUMIF($AP$2:$AY$2,"&lt;"&amp;AW$2,$AP321:$AY321)))</f>
        <v>0</v>
      </c>
      <c r="BH321" s="0" t="n">
        <f aca="false">MAX(0,MIN(AX321,$BT321-SUMIF($AP$2:$AY$2,"&lt;"&amp;AX$2,$AP321:$AY321)))</f>
        <v>0</v>
      </c>
      <c r="BI321" s="0" t="n">
        <f aca="false">MAX(0,MIN(AY321,$BT321-SUMIF($AP$2:$AY$2,"&lt;"&amp;AY$2,$AP321:$AY321)))</f>
        <v>0</v>
      </c>
      <c r="BJ321" s="0" t="n">
        <f aca="false">ROUND(V321-AF321-AZ321,2)</f>
        <v>0</v>
      </c>
      <c r="BK321" s="0" t="n">
        <f aca="false">ROUND(W321-AG321-BA321,2)</f>
        <v>0</v>
      </c>
      <c r="BL321" s="0" t="n">
        <f aca="false">ROUND(X321-AH321-BB321,2)</f>
        <v>0</v>
      </c>
      <c r="BM321" s="0" t="n">
        <f aca="false">ROUND(Y321-AI321-BC321,2)</f>
        <v>0</v>
      </c>
      <c r="BN321" s="0" t="n">
        <f aca="false">ROUND(Z321-AJ321-BD321,2)</f>
        <v>0</v>
      </c>
      <c r="BO321" s="0" t="n">
        <f aca="false">ROUND(AA321-AK321-BE321,2)</f>
        <v>0</v>
      </c>
      <c r="BP321" s="0" t="n">
        <f aca="false">ROUND(AB321-AL321-BF321,2)</f>
        <v>0</v>
      </c>
      <c r="BQ321" s="0" t="n">
        <f aca="false">ROUND(AC321-AM321-BG321,2)</f>
        <v>0</v>
      </c>
      <c r="BR321" s="0" t="n">
        <f aca="false">ROUND(AD321-AN321-BH321,2)</f>
        <v>0</v>
      </c>
      <c r="BS321" s="0" t="n">
        <f aca="false">ROUND(AE321-AO321-BI321,2)</f>
        <v>0</v>
      </c>
      <c r="BT321" s="0" t="n">
        <f aca="false">MAX(0,Plan!$C$4-SUM(AF321:AO321))</f>
        <v>650</v>
      </c>
      <c r="BU321" s="0" t="n">
        <f aca="false">ROUND(SUM(BJ321:BS321),2)</f>
        <v>0</v>
      </c>
      <c r="BV321" s="0" t="n">
        <f aca="false">SUM(AF321:AO321)+SUM(AZ321:BI321)</f>
        <v>0</v>
      </c>
      <c r="BW321" s="0" t="n">
        <f aca="false">SUM(L321:U321)</f>
        <v>0</v>
      </c>
    </row>
    <row r="322" customFormat="false" ht="15" hidden="false" customHeight="false" outlineLevel="0" collapsed="false">
      <c r="A322" s="0" t="n">
        <v>317</v>
      </c>
      <c r="B322" s="0" t="n">
        <f aca="false">BJ321</f>
        <v>0</v>
      </c>
      <c r="C322" s="0" t="n">
        <f aca="false">BK321</f>
        <v>0</v>
      </c>
      <c r="D322" s="0" t="n">
        <f aca="false">BL321</f>
        <v>0</v>
      </c>
      <c r="E322" s="0" t="n">
        <f aca="false">BM321</f>
        <v>0</v>
      </c>
      <c r="F322" s="0" t="n">
        <f aca="false">BN321</f>
        <v>0</v>
      </c>
      <c r="G322" s="0" t="n">
        <f aca="false">BO321</f>
        <v>0</v>
      </c>
      <c r="H322" s="0" t="n">
        <f aca="false">BP321</f>
        <v>0</v>
      </c>
      <c r="I322" s="0" t="n">
        <f aca="false">BQ321</f>
        <v>0</v>
      </c>
      <c r="J322" s="0" t="n">
        <f aca="false">BR321</f>
        <v>0</v>
      </c>
      <c r="K322" s="0" t="n">
        <f aca="false">BS321</f>
        <v>0</v>
      </c>
      <c r="L322" s="0" t="n">
        <f aca="false">ROUND(B322*N(Debts!$D$5)/12,2)</f>
        <v>0</v>
      </c>
      <c r="M322" s="0" t="n">
        <f aca="false">ROUND(C322*N(Debts!$D$6)/12,2)</f>
        <v>0</v>
      </c>
      <c r="N322" s="0" t="n">
        <f aca="false">ROUND(D322*N(Debts!$D$7)/12,2)</f>
        <v>0</v>
      </c>
      <c r="O322" s="0" t="n">
        <f aca="false">ROUND(E322*N(Debts!$D$8)/12,2)</f>
        <v>0</v>
      </c>
      <c r="P322" s="0" t="n">
        <f aca="false">ROUND(F322*N(Debts!$D$9)/12,2)</f>
        <v>0</v>
      </c>
      <c r="Q322" s="0" t="n">
        <f aca="false">ROUND(G322*N(Debts!$D$10)/12,2)</f>
        <v>0</v>
      </c>
      <c r="R322" s="0" t="n">
        <f aca="false">ROUND(H322*N(Debts!$D$11)/12,2)</f>
        <v>0</v>
      </c>
      <c r="S322" s="0" t="n">
        <f aca="false">ROUND(I322*N(Debts!$D$12)/12,2)</f>
        <v>0</v>
      </c>
      <c r="T322" s="0" t="n">
        <f aca="false">ROUND(J322*N(Debts!$D$13)/12,2)</f>
        <v>0</v>
      </c>
      <c r="U322" s="0" t="n">
        <f aca="false">ROUND(K322*N(Debts!$D$14)/12,2)</f>
        <v>0</v>
      </c>
      <c r="V322" s="0" t="n">
        <f aca="false">B322+L322</f>
        <v>0</v>
      </c>
      <c r="W322" s="0" t="n">
        <f aca="false">C322+M322</f>
        <v>0</v>
      </c>
      <c r="X322" s="0" t="n">
        <f aca="false">D322+N322</f>
        <v>0</v>
      </c>
      <c r="Y322" s="0" t="n">
        <f aca="false">E322+O322</f>
        <v>0</v>
      </c>
      <c r="Z322" s="0" t="n">
        <f aca="false">F322+P322</f>
        <v>0</v>
      </c>
      <c r="AA322" s="0" t="n">
        <f aca="false">G322+Q322</f>
        <v>0</v>
      </c>
      <c r="AB322" s="0" t="n">
        <f aca="false">H322+R322</f>
        <v>0</v>
      </c>
      <c r="AC322" s="0" t="n">
        <f aca="false">I322+S322</f>
        <v>0</v>
      </c>
      <c r="AD322" s="0" t="n">
        <f aca="false">J322+T322</f>
        <v>0</v>
      </c>
      <c r="AE322" s="0" t="n">
        <f aca="false">K322+U322</f>
        <v>0</v>
      </c>
      <c r="AF322" s="0" t="n">
        <f aca="false">MIN(N(Debts!$E$5),V322)</f>
        <v>0</v>
      </c>
      <c r="AG322" s="0" t="n">
        <f aca="false">MIN(N(Debts!$E$6),W322)</f>
        <v>0</v>
      </c>
      <c r="AH322" s="0" t="n">
        <f aca="false">MIN(N(Debts!$E$7),X322)</f>
        <v>0</v>
      </c>
      <c r="AI322" s="0" t="n">
        <f aca="false">MIN(N(Debts!$E$8),Y322)</f>
        <v>0</v>
      </c>
      <c r="AJ322" s="0" t="n">
        <f aca="false">MIN(N(Debts!$E$9),Z322)</f>
        <v>0</v>
      </c>
      <c r="AK322" s="0" t="n">
        <f aca="false">MIN(N(Debts!$E$10),AA322)</f>
        <v>0</v>
      </c>
      <c r="AL322" s="0" t="n">
        <f aca="false">MIN(N(Debts!$E$11),AB322)</f>
        <v>0</v>
      </c>
      <c r="AM322" s="0" t="n">
        <f aca="false">MIN(N(Debts!$E$12),AC322)</f>
        <v>0</v>
      </c>
      <c r="AN322" s="0" t="n">
        <f aca="false">MIN(N(Debts!$E$13),AD322)</f>
        <v>0</v>
      </c>
      <c r="AO322" s="0" t="n">
        <f aca="false">MIN(N(Debts!$E$14),AE322)</f>
        <v>0</v>
      </c>
      <c r="AP322" s="0" t="n">
        <f aca="false">V322-AF322</f>
        <v>0</v>
      </c>
      <c r="AQ322" s="0" t="n">
        <f aca="false">W322-AG322</f>
        <v>0</v>
      </c>
      <c r="AR322" s="0" t="n">
        <f aca="false">X322-AH322</f>
        <v>0</v>
      </c>
      <c r="AS322" s="0" t="n">
        <f aca="false">Y322-AI322</f>
        <v>0</v>
      </c>
      <c r="AT322" s="0" t="n">
        <f aca="false">Z322-AJ322</f>
        <v>0</v>
      </c>
      <c r="AU322" s="0" t="n">
        <f aca="false">AA322-AK322</f>
        <v>0</v>
      </c>
      <c r="AV322" s="0" t="n">
        <f aca="false">AB322-AL322</f>
        <v>0</v>
      </c>
      <c r="AW322" s="0" t="n">
        <f aca="false">AC322-AM322</f>
        <v>0</v>
      </c>
      <c r="AX322" s="0" t="n">
        <f aca="false">AD322-AN322</f>
        <v>0</v>
      </c>
      <c r="AY322" s="0" t="n">
        <f aca="false">AE322-AO322</f>
        <v>0</v>
      </c>
      <c r="AZ322" s="0" t="n">
        <f aca="false">MAX(0,MIN(AP322,$BT322-SUMIF($AP$2:$AY$2,"&lt;"&amp;AP$2,$AP322:$AY322)))</f>
        <v>0</v>
      </c>
      <c r="BA322" s="0" t="n">
        <f aca="false">MAX(0,MIN(AQ322,$BT322-SUMIF($AP$2:$AY$2,"&lt;"&amp;AQ$2,$AP322:$AY322)))</f>
        <v>0</v>
      </c>
      <c r="BB322" s="0" t="n">
        <f aca="false">MAX(0,MIN(AR322,$BT322-SUMIF($AP$2:$AY$2,"&lt;"&amp;AR$2,$AP322:$AY322)))</f>
        <v>0</v>
      </c>
      <c r="BC322" s="0" t="n">
        <f aca="false">MAX(0,MIN(AS322,$BT322-SUMIF($AP$2:$AY$2,"&lt;"&amp;AS$2,$AP322:$AY322)))</f>
        <v>0</v>
      </c>
      <c r="BD322" s="0" t="n">
        <f aca="false">MAX(0,MIN(AT322,$BT322-SUMIF($AP$2:$AY$2,"&lt;"&amp;AT$2,$AP322:$AY322)))</f>
        <v>0</v>
      </c>
      <c r="BE322" s="0" t="n">
        <f aca="false">MAX(0,MIN(AU322,$BT322-SUMIF($AP$2:$AY$2,"&lt;"&amp;AU$2,$AP322:$AY322)))</f>
        <v>0</v>
      </c>
      <c r="BF322" s="0" t="n">
        <f aca="false">MAX(0,MIN(AV322,$BT322-SUMIF($AP$2:$AY$2,"&lt;"&amp;AV$2,$AP322:$AY322)))</f>
        <v>0</v>
      </c>
      <c r="BG322" s="0" t="n">
        <f aca="false">MAX(0,MIN(AW322,$BT322-SUMIF($AP$2:$AY$2,"&lt;"&amp;AW$2,$AP322:$AY322)))</f>
        <v>0</v>
      </c>
      <c r="BH322" s="0" t="n">
        <f aca="false">MAX(0,MIN(AX322,$BT322-SUMIF($AP$2:$AY$2,"&lt;"&amp;AX$2,$AP322:$AY322)))</f>
        <v>0</v>
      </c>
      <c r="BI322" s="0" t="n">
        <f aca="false">MAX(0,MIN(AY322,$BT322-SUMIF($AP$2:$AY$2,"&lt;"&amp;AY$2,$AP322:$AY322)))</f>
        <v>0</v>
      </c>
      <c r="BJ322" s="0" t="n">
        <f aca="false">ROUND(V322-AF322-AZ322,2)</f>
        <v>0</v>
      </c>
      <c r="BK322" s="0" t="n">
        <f aca="false">ROUND(W322-AG322-BA322,2)</f>
        <v>0</v>
      </c>
      <c r="BL322" s="0" t="n">
        <f aca="false">ROUND(X322-AH322-BB322,2)</f>
        <v>0</v>
      </c>
      <c r="BM322" s="0" t="n">
        <f aca="false">ROUND(Y322-AI322-BC322,2)</f>
        <v>0</v>
      </c>
      <c r="BN322" s="0" t="n">
        <f aca="false">ROUND(Z322-AJ322-BD322,2)</f>
        <v>0</v>
      </c>
      <c r="BO322" s="0" t="n">
        <f aca="false">ROUND(AA322-AK322-BE322,2)</f>
        <v>0</v>
      </c>
      <c r="BP322" s="0" t="n">
        <f aca="false">ROUND(AB322-AL322-BF322,2)</f>
        <v>0</v>
      </c>
      <c r="BQ322" s="0" t="n">
        <f aca="false">ROUND(AC322-AM322-BG322,2)</f>
        <v>0</v>
      </c>
      <c r="BR322" s="0" t="n">
        <f aca="false">ROUND(AD322-AN322-BH322,2)</f>
        <v>0</v>
      </c>
      <c r="BS322" s="0" t="n">
        <f aca="false">ROUND(AE322-AO322-BI322,2)</f>
        <v>0</v>
      </c>
      <c r="BT322" s="0" t="n">
        <f aca="false">MAX(0,Plan!$C$4-SUM(AF322:AO322))</f>
        <v>650</v>
      </c>
      <c r="BU322" s="0" t="n">
        <f aca="false">ROUND(SUM(BJ322:BS322),2)</f>
        <v>0</v>
      </c>
      <c r="BV322" s="0" t="n">
        <f aca="false">SUM(AF322:AO322)+SUM(AZ322:BI322)</f>
        <v>0</v>
      </c>
      <c r="BW322" s="0" t="n">
        <f aca="false">SUM(L322:U322)</f>
        <v>0</v>
      </c>
    </row>
    <row r="323" customFormat="false" ht="15" hidden="false" customHeight="false" outlineLevel="0" collapsed="false">
      <c r="A323" s="0" t="n">
        <v>318</v>
      </c>
      <c r="B323" s="0" t="n">
        <f aca="false">BJ322</f>
        <v>0</v>
      </c>
      <c r="C323" s="0" t="n">
        <f aca="false">BK322</f>
        <v>0</v>
      </c>
      <c r="D323" s="0" t="n">
        <f aca="false">BL322</f>
        <v>0</v>
      </c>
      <c r="E323" s="0" t="n">
        <f aca="false">BM322</f>
        <v>0</v>
      </c>
      <c r="F323" s="0" t="n">
        <f aca="false">BN322</f>
        <v>0</v>
      </c>
      <c r="G323" s="0" t="n">
        <f aca="false">BO322</f>
        <v>0</v>
      </c>
      <c r="H323" s="0" t="n">
        <f aca="false">BP322</f>
        <v>0</v>
      </c>
      <c r="I323" s="0" t="n">
        <f aca="false">BQ322</f>
        <v>0</v>
      </c>
      <c r="J323" s="0" t="n">
        <f aca="false">BR322</f>
        <v>0</v>
      </c>
      <c r="K323" s="0" t="n">
        <f aca="false">BS322</f>
        <v>0</v>
      </c>
      <c r="L323" s="0" t="n">
        <f aca="false">ROUND(B323*N(Debts!$D$5)/12,2)</f>
        <v>0</v>
      </c>
      <c r="M323" s="0" t="n">
        <f aca="false">ROUND(C323*N(Debts!$D$6)/12,2)</f>
        <v>0</v>
      </c>
      <c r="N323" s="0" t="n">
        <f aca="false">ROUND(D323*N(Debts!$D$7)/12,2)</f>
        <v>0</v>
      </c>
      <c r="O323" s="0" t="n">
        <f aca="false">ROUND(E323*N(Debts!$D$8)/12,2)</f>
        <v>0</v>
      </c>
      <c r="P323" s="0" t="n">
        <f aca="false">ROUND(F323*N(Debts!$D$9)/12,2)</f>
        <v>0</v>
      </c>
      <c r="Q323" s="0" t="n">
        <f aca="false">ROUND(G323*N(Debts!$D$10)/12,2)</f>
        <v>0</v>
      </c>
      <c r="R323" s="0" t="n">
        <f aca="false">ROUND(H323*N(Debts!$D$11)/12,2)</f>
        <v>0</v>
      </c>
      <c r="S323" s="0" t="n">
        <f aca="false">ROUND(I323*N(Debts!$D$12)/12,2)</f>
        <v>0</v>
      </c>
      <c r="T323" s="0" t="n">
        <f aca="false">ROUND(J323*N(Debts!$D$13)/12,2)</f>
        <v>0</v>
      </c>
      <c r="U323" s="0" t="n">
        <f aca="false">ROUND(K323*N(Debts!$D$14)/12,2)</f>
        <v>0</v>
      </c>
      <c r="V323" s="0" t="n">
        <f aca="false">B323+L323</f>
        <v>0</v>
      </c>
      <c r="W323" s="0" t="n">
        <f aca="false">C323+M323</f>
        <v>0</v>
      </c>
      <c r="X323" s="0" t="n">
        <f aca="false">D323+N323</f>
        <v>0</v>
      </c>
      <c r="Y323" s="0" t="n">
        <f aca="false">E323+O323</f>
        <v>0</v>
      </c>
      <c r="Z323" s="0" t="n">
        <f aca="false">F323+P323</f>
        <v>0</v>
      </c>
      <c r="AA323" s="0" t="n">
        <f aca="false">G323+Q323</f>
        <v>0</v>
      </c>
      <c r="AB323" s="0" t="n">
        <f aca="false">H323+R323</f>
        <v>0</v>
      </c>
      <c r="AC323" s="0" t="n">
        <f aca="false">I323+S323</f>
        <v>0</v>
      </c>
      <c r="AD323" s="0" t="n">
        <f aca="false">J323+T323</f>
        <v>0</v>
      </c>
      <c r="AE323" s="0" t="n">
        <f aca="false">K323+U323</f>
        <v>0</v>
      </c>
      <c r="AF323" s="0" t="n">
        <f aca="false">MIN(N(Debts!$E$5),V323)</f>
        <v>0</v>
      </c>
      <c r="AG323" s="0" t="n">
        <f aca="false">MIN(N(Debts!$E$6),W323)</f>
        <v>0</v>
      </c>
      <c r="AH323" s="0" t="n">
        <f aca="false">MIN(N(Debts!$E$7),X323)</f>
        <v>0</v>
      </c>
      <c r="AI323" s="0" t="n">
        <f aca="false">MIN(N(Debts!$E$8),Y323)</f>
        <v>0</v>
      </c>
      <c r="AJ323" s="0" t="n">
        <f aca="false">MIN(N(Debts!$E$9),Z323)</f>
        <v>0</v>
      </c>
      <c r="AK323" s="0" t="n">
        <f aca="false">MIN(N(Debts!$E$10),AA323)</f>
        <v>0</v>
      </c>
      <c r="AL323" s="0" t="n">
        <f aca="false">MIN(N(Debts!$E$11),AB323)</f>
        <v>0</v>
      </c>
      <c r="AM323" s="0" t="n">
        <f aca="false">MIN(N(Debts!$E$12),AC323)</f>
        <v>0</v>
      </c>
      <c r="AN323" s="0" t="n">
        <f aca="false">MIN(N(Debts!$E$13),AD323)</f>
        <v>0</v>
      </c>
      <c r="AO323" s="0" t="n">
        <f aca="false">MIN(N(Debts!$E$14),AE323)</f>
        <v>0</v>
      </c>
      <c r="AP323" s="0" t="n">
        <f aca="false">V323-AF323</f>
        <v>0</v>
      </c>
      <c r="AQ323" s="0" t="n">
        <f aca="false">W323-AG323</f>
        <v>0</v>
      </c>
      <c r="AR323" s="0" t="n">
        <f aca="false">X323-AH323</f>
        <v>0</v>
      </c>
      <c r="AS323" s="0" t="n">
        <f aca="false">Y323-AI323</f>
        <v>0</v>
      </c>
      <c r="AT323" s="0" t="n">
        <f aca="false">Z323-AJ323</f>
        <v>0</v>
      </c>
      <c r="AU323" s="0" t="n">
        <f aca="false">AA323-AK323</f>
        <v>0</v>
      </c>
      <c r="AV323" s="0" t="n">
        <f aca="false">AB323-AL323</f>
        <v>0</v>
      </c>
      <c r="AW323" s="0" t="n">
        <f aca="false">AC323-AM323</f>
        <v>0</v>
      </c>
      <c r="AX323" s="0" t="n">
        <f aca="false">AD323-AN323</f>
        <v>0</v>
      </c>
      <c r="AY323" s="0" t="n">
        <f aca="false">AE323-AO323</f>
        <v>0</v>
      </c>
      <c r="AZ323" s="0" t="n">
        <f aca="false">MAX(0,MIN(AP323,$BT323-SUMIF($AP$2:$AY$2,"&lt;"&amp;AP$2,$AP323:$AY323)))</f>
        <v>0</v>
      </c>
      <c r="BA323" s="0" t="n">
        <f aca="false">MAX(0,MIN(AQ323,$BT323-SUMIF($AP$2:$AY$2,"&lt;"&amp;AQ$2,$AP323:$AY323)))</f>
        <v>0</v>
      </c>
      <c r="BB323" s="0" t="n">
        <f aca="false">MAX(0,MIN(AR323,$BT323-SUMIF($AP$2:$AY$2,"&lt;"&amp;AR$2,$AP323:$AY323)))</f>
        <v>0</v>
      </c>
      <c r="BC323" s="0" t="n">
        <f aca="false">MAX(0,MIN(AS323,$BT323-SUMIF($AP$2:$AY$2,"&lt;"&amp;AS$2,$AP323:$AY323)))</f>
        <v>0</v>
      </c>
      <c r="BD323" s="0" t="n">
        <f aca="false">MAX(0,MIN(AT323,$BT323-SUMIF($AP$2:$AY$2,"&lt;"&amp;AT$2,$AP323:$AY323)))</f>
        <v>0</v>
      </c>
      <c r="BE323" s="0" t="n">
        <f aca="false">MAX(0,MIN(AU323,$BT323-SUMIF($AP$2:$AY$2,"&lt;"&amp;AU$2,$AP323:$AY323)))</f>
        <v>0</v>
      </c>
      <c r="BF323" s="0" t="n">
        <f aca="false">MAX(0,MIN(AV323,$BT323-SUMIF($AP$2:$AY$2,"&lt;"&amp;AV$2,$AP323:$AY323)))</f>
        <v>0</v>
      </c>
      <c r="BG323" s="0" t="n">
        <f aca="false">MAX(0,MIN(AW323,$BT323-SUMIF($AP$2:$AY$2,"&lt;"&amp;AW$2,$AP323:$AY323)))</f>
        <v>0</v>
      </c>
      <c r="BH323" s="0" t="n">
        <f aca="false">MAX(0,MIN(AX323,$BT323-SUMIF($AP$2:$AY$2,"&lt;"&amp;AX$2,$AP323:$AY323)))</f>
        <v>0</v>
      </c>
      <c r="BI323" s="0" t="n">
        <f aca="false">MAX(0,MIN(AY323,$BT323-SUMIF($AP$2:$AY$2,"&lt;"&amp;AY$2,$AP323:$AY323)))</f>
        <v>0</v>
      </c>
      <c r="BJ323" s="0" t="n">
        <f aca="false">ROUND(V323-AF323-AZ323,2)</f>
        <v>0</v>
      </c>
      <c r="BK323" s="0" t="n">
        <f aca="false">ROUND(W323-AG323-BA323,2)</f>
        <v>0</v>
      </c>
      <c r="BL323" s="0" t="n">
        <f aca="false">ROUND(X323-AH323-BB323,2)</f>
        <v>0</v>
      </c>
      <c r="BM323" s="0" t="n">
        <f aca="false">ROUND(Y323-AI323-BC323,2)</f>
        <v>0</v>
      </c>
      <c r="BN323" s="0" t="n">
        <f aca="false">ROUND(Z323-AJ323-BD323,2)</f>
        <v>0</v>
      </c>
      <c r="BO323" s="0" t="n">
        <f aca="false">ROUND(AA323-AK323-BE323,2)</f>
        <v>0</v>
      </c>
      <c r="BP323" s="0" t="n">
        <f aca="false">ROUND(AB323-AL323-BF323,2)</f>
        <v>0</v>
      </c>
      <c r="BQ323" s="0" t="n">
        <f aca="false">ROUND(AC323-AM323-BG323,2)</f>
        <v>0</v>
      </c>
      <c r="BR323" s="0" t="n">
        <f aca="false">ROUND(AD323-AN323-BH323,2)</f>
        <v>0</v>
      </c>
      <c r="BS323" s="0" t="n">
        <f aca="false">ROUND(AE323-AO323-BI323,2)</f>
        <v>0</v>
      </c>
      <c r="BT323" s="0" t="n">
        <f aca="false">MAX(0,Plan!$C$4-SUM(AF323:AO323))</f>
        <v>650</v>
      </c>
      <c r="BU323" s="0" t="n">
        <f aca="false">ROUND(SUM(BJ323:BS323),2)</f>
        <v>0</v>
      </c>
      <c r="BV323" s="0" t="n">
        <f aca="false">SUM(AF323:AO323)+SUM(AZ323:BI323)</f>
        <v>0</v>
      </c>
      <c r="BW323" s="0" t="n">
        <f aca="false">SUM(L323:U323)</f>
        <v>0</v>
      </c>
    </row>
    <row r="324" customFormat="false" ht="15" hidden="false" customHeight="false" outlineLevel="0" collapsed="false">
      <c r="A324" s="0" t="n">
        <v>319</v>
      </c>
      <c r="B324" s="0" t="n">
        <f aca="false">BJ323</f>
        <v>0</v>
      </c>
      <c r="C324" s="0" t="n">
        <f aca="false">BK323</f>
        <v>0</v>
      </c>
      <c r="D324" s="0" t="n">
        <f aca="false">BL323</f>
        <v>0</v>
      </c>
      <c r="E324" s="0" t="n">
        <f aca="false">BM323</f>
        <v>0</v>
      </c>
      <c r="F324" s="0" t="n">
        <f aca="false">BN323</f>
        <v>0</v>
      </c>
      <c r="G324" s="0" t="n">
        <f aca="false">BO323</f>
        <v>0</v>
      </c>
      <c r="H324" s="0" t="n">
        <f aca="false">BP323</f>
        <v>0</v>
      </c>
      <c r="I324" s="0" t="n">
        <f aca="false">BQ323</f>
        <v>0</v>
      </c>
      <c r="J324" s="0" t="n">
        <f aca="false">BR323</f>
        <v>0</v>
      </c>
      <c r="K324" s="0" t="n">
        <f aca="false">BS323</f>
        <v>0</v>
      </c>
      <c r="L324" s="0" t="n">
        <f aca="false">ROUND(B324*N(Debts!$D$5)/12,2)</f>
        <v>0</v>
      </c>
      <c r="M324" s="0" t="n">
        <f aca="false">ROUND(C324*N(Debts!$D$6)/12,2)</f>
        <v>0</v>
      </c>
      <c r="N324" s="0" t="n">
        <f aca="false">ROUND(D324*N(Debts!$D$7)/12,2)</f>
        <v>0</v>
      </c>
      <c r="O324" s="0" t="n">
        <f aca="false">ROUND(E324*N(Debts!$D$8)/12,2)</f>
        <v>0</v>
      </c>
      <c r="P324" s="0" t="n">
        <f aca="false">ROUND(F324*N(Debts!$D$9)/12,2)</f>
        <v>0</v>
      </c>
      <c r="Q324" s="0" t="n">
        <f aca="false">ROUND(G324*N(Debts!$D$10)/12,2)</f>
        <v>0</v>
      </c>
      <c r="R324" s="0" t="n">
        <f aca="false">ROUND(H324*N(Debts!$D$11)/12,2)</f>
        <v>0</v>
      </c>
      <c r="S324" s="0" t="n">
        <f aca="false">ROUND(I324*N(Debts!$D$12)/12,2)</f>
        <v>0</v>
      </c>
      <c r="T324" s="0" t="n">
        <f aca="false">ROUND(J324*N(Debts!$D$13)/12,2)</f>
        <v>0</v>
      </c>
      <c r="U324" s="0" t="n">
        <f aca="false">ROUND(K324*N(Debts!$D$14)/12,2)</f>
        <v>0</v>
      </c>
      <c r="V324" s="0" t="n">
        <f aca="false">B324+L324</f>
        <v>0</v>
      </c>
      <c r="W324" s="0" t="n">
        <f aca="false">C324+M324</f>
        <v>0</v>
      </c>
      <c r="X324" s="0" t="n">
        <f aca="false">D324+N324</f>
        <v>0</v>
      </c>
      <c r="Y324" s="0" t="n">
        <f aca="false">E324+O324</f>
        <v>0</v>
      </c>
      <c r="Z324" s="0" t="n">
        <f aca="false">F324+P324</f>
        <v>0</v>
      </c>
      <c r="AA324" s="0" t="n">
        <f aca="false">G324+Q324</f>
        <v>0</v>
      </c>
      <c r="AB324" s="0" t="n">
        <f aca="false">H324+R324</f>
        <v>0</v>
      </c>
      <c r="AC324" s="0" t="n">
        <f aca="false">I324+S324</f>
        <v>0</v>
      </c>
      <c r="AD324" s="0" t="n">
        <f aca="false">J324+T324</f>
        <v>0</v>
      </c>
      <c r="AE324" s="0" t="n">
        <f aca="false">K324+U324</f>
        <v>0</v>
      </c>
      <c r="AF324" s="0" t="n">
        <f aca="false">MIN(N(Debts!$E$5),V324)</f>
        <v>0</v>
      </c>
      <c r="AG324" s="0" t="n">
        <f aca="false">MIN(N(Debts!$E$6),W324)</f>
        <v>0</v>
      </c>
      <c r="AH324" s="0" t="n">
        <f aca="false">MIN(N(Debts!$E$7),X324)</f>
        <v>0</v>
      </c>
      <c r="AI324" s="0" t="n">
        <f aca="false">MIN(N(Debts!$E$8),Y324)</f>
        <v>0</v>
      </c>
      <c r="AJ324" s="0" t="n">
        <f aca="false">MIN(N(Debts!$E$9),Z324)</f>
        <v>0</v>
      </c>
      <c r="AK324" s="0" t="n">
        <f aca="false">MIN(N(Debts!$E$10),AA324)</f>
        <v>0</v>
      </c>
      <c r="AL324" s="0" t="n">
        <f aca="false">MIN(N(Debts!$E$11),AB324)</f>
        <v>0</v>
      </c>
      <c r="AM324" s="0" t="n">
        <f aca="false">MIN(N(Debts!$E$12),AC324)</f>
        <v>0</v>
      </c>
      <c r="AN324" s="0" t="n">
        <f aca="false">MIN(N(Debts!$E$13),AD324)</f>
        <v>0</v>
      </c>
      <c r="AO324" s="0" t="n">
        <f aca="false">MIN(N(Debts!$E$14),AE324)</f>
        <v>0</v>
      </c>
      <c r="AP324" s="0" t="n">
        <f aca="false">V324-AF324</f>
        <v>0</v>
      </c>
      <c r="AQ324" s="0" t="n">
        <f aca="false">W324-AG324</f>
        <v>0</v>
      </c>
      <c r="AR324" s="0" t="n">
        <f aca="false">X324-AH324</f>
        <v>0</v>
      </c>
      <c r="AS324" s="0" t="n">
        <f aca="false">Y324-AI324</f>
        <v>0</v>
      </c>
      <c r="AT324" s="0" t="n">
        <f aca="false">Z324-AJ324</f>
        <v>0</v>
      </c>
      <c r="AU324" s="0" t="n">
        <f aca="false">AA324-AK324</f>
        <v>0</v>
      </c>
      <c r="AV324" s="0" t="n">
        <f aca="false">AB324-AL324</f>
        <v>0</v>
      </c>
      <c r="AW324" s="0" t="n">
        <f aca="false">AC324-AM324</f>
        <v>0</v>
      </c>
      <c r="AX324" s="0" t="n">
        <f aca="false">AD324-AN324</f>
        <v>0</v>
      </c>
      <c r="AY324" s="0" t="n">
        <f aca="false">AE324-AO324</f>
        <v>0</v>
      </c>
      <c r="AZ324" s="0" t="n">
        <f aca="false">MAX(0,MIN(AP324,$BT324-SUMIF($AP$2:$AY$2,"&lt;"&amp;AP$2,$AP324:$AY324)))</f>
        <v>0</v>
      </c>
      <c r="BA324" s="0" t="n">
        <f aca="false">MAX(0,MIN(AQ324,$BT324-SUMIF($AP$2:$AY$2,"&lt;"&amp;AQ$2,$AP324:$AY324)))</f>
        <v>0</v>
      </c>
      <c r="BB324" s="0" t="n">
        <f aca="false">MAX(0,MIN(AR324,$BT324-SUMIF($AP$2:$AY$2,"&lt;"&amp;AR$2,$AP324:$AY324)))</f>
        <v>0</v>
      </c>
      <c r="BC324" s="0" t="n">
        <f aca="false">MAX(0,MIN(AS324,$BT324-SUMIF($AP$2:$AY$2,"&lt;"&amp;AS$2,$AP324:$AY324)))</f>
        <v>0</v>
      </c>
      <c r="BD324" s="0" t="n">
        <f aca="false">MAX(0,MIN(AT324,$BT324-SUMIF($AP$2:$AY$2,"&lt;"&amp;AT$2,$AP324:$AY324)))</f>
        <v>0</v>
      </c>
      <c r="BE324" s="0" t="n">
        <f aca="false">MAX(0,MIN(AU324,$BT324-SUMIF($AP$2:$AY$2,"&lt;"&amp;AU$2,$AP324:$AY324)))</f>
        <v>0</v>
      </c>
      <c r="BF324" s="0" t="n">
        <f aca="false">MAX(0,MIN(AV324,$BT324-SUMIF($AP$2:$AY$2,"&lt;"&amp;AV$2,$AP324:$AY324)))</f>
        <v>0</v>
      </c>
      <c r="BG324" s="0" t="n">
        <f aca="false">MAX(0,MIN(AW324,$BT324-SUMIF($AP$2:$AY$2,"&lt;"&amp;AW$2,$AP324:$AY324)))</f>
        <v>0</v>
      </c>
      <c r="BH324" s="0" t="n">
        <f aca="false">MAX(0,MIN(AX324,$BT324-SUMIF($AP$2:$AY$2,"&lt;"&amp;AX$2,$AP324:$AY324)))</f>
        <v>0</v>
      </c>
      <c r="BI324" s="0" t="n">
        <f aca="false">MAX(0,MIN(AY324,$BT324-SUMIF($AP$2:$AY$2,"&lt;"&amp;AY$2,$AP324:$AY324)))</f>
        <v>0</v>
      </c>
      <c r="BJ324" s="0" t="n">
        <f aca="false">ROUND(V324-AF324-AZ324,2)</f>
        <v>0</v>
      </c>
      <c r="BK324" s="0" t="n">
        <f aca="false">ROUND(W324-AG324-BA324,2)</f>
        <v>0</v>
      </c>
      <c r="BL324" s="0" t="n">
        <f aca="false">ROUND(X324-AH324-BB324,2)</f>
        <v>0</v>
      </c>
      <c r="BM324" s="0" t="n">
        <f aca="false">ROUND(Y324-AI324-BC324,2)</f>
        <v>0</v>
      </c>
      <c r="BN324" s="0" t="n">
        <f aca="false">ROUND(Z324-AJ324-BD324,2)</f>
        <v>0</v>
      </c>
      <c r="BO324" s="0" t="n">
        <f aca="false">ROUND(AA324-AK324-BE324,2)</f>
        <v>0</v>
      </c>
      <c r="BP324" s="0" t="n">
        <f aca="false">ROUND(AB324-AL324-BF324,2)</f>
        <v>0</v>
      </c>
      <c r="BQ324" s="0" t="n">
        <f aca="false">ROUND(AC324-AM324-BG324,2)</f>
        <v>0</v>
      </c>
      <c r="BR324" s="0" t="n">
        <f aca="false">ROUND(AD324-AN324-BH324,2)</f>
        <v>0</v>
      </c>
      <c r="BS324" s="0" t="n">
        <f aca="false">ROUND(AE324-AO324-BI324,2)</f>
        <v>0</v>
      </c>
      <c r="BT324" s="0" t="n">
        <f aca="false">MAX(0,Plan!$C$4-SUM(AF324:AO324))</f>
        <v>650</v>
      </c>
      <c r="BU324" s="0" t="n">
        <f aca="false">ROUND(SUM(BJ324:BS324),2)</f>
        <v>0</v>
      </c>
      <c r="BV324" s="0" t="n">
        <f aca="false">SUM(AF324:AO324)+SUM(AZ324:BI324)</f>
        <v>0</v>
      </c>
      <c r="BW324" s="0" t="n">
        <f aca="false">SUM(L324:U324)</f>
        <v>0</v>
      </c>
    </row>
    <row r="325" customFormat="false" ht="15" hidden="false" customHeight="false" outlineLevel="0" collapsed="false">
      <c r="A325" s="0" t="n">
        <v>320</v>
      </c>
      <c r="B325" s="0" t="n">
        <f aca="false">BJ324</f>
        <v>0</v>
      </c>
      <c r="C325" s="0" t="n">
        <f aca="false">BK324</f>
        <v>0</v>
      </c>
      <c r="D325" s="0" t="n">
        <f aca="false">BL324</f>
        <v>0</v>
      </c>
      <c r="E325" s="0" t="n">
        <f aca="false">BM324</f>
        <v>0</v>
      </c>
      <c r="F325" s="0" t="n">
        <f aca="false">BN324</f>
        <v>0</v>
      </c>
      <c r="G325" s="0" t="n">
        <f aca="false">BO324</f>
        <v>0</v>
      </c>
      <c r="H325" s="0" t="n">
        <f aca="false">BP324</f>
        <v>0</v>
      </c>
      <c r="I325" s="0" t="n">
        <f aca="false">BQ324</f>
        <v>0</v>
      </c>
      <c r="J325" s="0" t="n">
        <f aca="false">BR324</f>
        <v>0</v>
      </c>
      <c r="K325" s="0" t="n">
        <f aca="false">BS324</f>
        <v>0</v>
      </c>
      <c r="L325" s="0" t="n">
        <f aca="false">ROUND(B325*N(Debts!$D$5)/12,2)</f>
        <v>0</v>
      </c>
      <c r="M325" s="0" t="n">
        <f aca="false">ROUND(C325*N(Debts!$D$6)/12,2)</f>
        <v>0</v>
      </c>
      <c r="N325" s="0" t="n">
        <f aca="false">ROUND(D325*N(Debts!$D$7)/12,2)</f>
        <v>0</v>
      </c>
      <c r="O325" s="0" t="n">
        <f aca="false">ROUND(E325*N(Debts!$D$8)/12,2)</f>
        <v>0</v>
      </c>
      <c r="P325" s="0" t="n">
        <f aca="false">ROUND(F325*N(Debts!$D$9)/12,2)</f>
        <v>0</v>
      </c>
      <c r="Q325" s="0" t="n">
        <f aca="false">ROUND(G325*N(Debts!$D$10)/12,2)</f>
        <v>0</v>
      </c>
      <c r="R325" s="0" t="n">
        <f aca="false">ROUND(H325*N(Debts!$D$11)/12,2)</f>
        <v>0</v>
      </c>
      <c r="S325" s="0" t="n">
        <f aca="false">ROUND(I325*N(Debts!$D$12)/12,2)</f>
        <v>0</v>
      </c>
      <c r="T325" s="0" t="n">
        <f aca="false">ROUND(J325*N(Debts!$D$13)/12,2)</f>
        <v>0</v>
      </c>
      <c r="U325" s="0" t="n">
        <f aca="false">ROUND(K325*N(Debts!$D$14)/12,2)</f>
        <v>0</v>
      </c>
      <c r="V325" s="0" t="n">
        <f aca="false">B325+L325</f>
        <v>0</v>
      </c>
      <c r="W325" s="0" t="n">
        <f aca="false">C325+M325</f>
        <v>0</v>
      </c>
      <c r="X325" s="0" t="n">
        <f aca="false">D325+N325</f>
        <v>0</v>
      </c>
      <c r="Y325" s="0" t="n">
        <f aca="false">E325+O325</f>
        <v>0</v>
      </c>
      <c r="Z325" s="0" t="n">
        <f aca="false">F325+P325</f>
        <v>0</v>
      </c>
      <c r="AA325" s="0" t="n">
        <f aca="false">G325+Q325</f>
        <v>0</v>
      </c>
      <c r="AB325" s="0" t="n">
        <f aca="false">H325+R325</f>
        <v>0</v>
      </c>
      <c r="AC325" s="0" t="n">
        <f aca="false">I325+S325</f>
        <v>0</v>
      </c>
      <c r="AD325" s="0" t="n">
        <f aca="false">J325+T325</f>
        <v>0</v>
      </c>
      <c r="AE325" s="0" t="n">
        <f aca="false">K325+U325</f>
        <v>0</v>
      </c>
      <c r="AF325" s="0" t="n">
        <f aca="false">MIN(N(Debts!$E$5),V325)</f>
        <v>0</v>
      </c>
      <c r="AG325" s="0" t="n">
        <f aca="false">MIN(N(Debts!$E$6),W325)</f>
        <v>0</v>
      </c>
      <c r="AH325" s="0" t="n">
        <f aca="false">MIN(N(Debts!$E$7),X325)</f>
        <v>0</v>
      </c>
      <c r="AI325" s="0" t="n">
        <f aca="false">MIN(N(Debts!$E$8),Y325)</f>
        <v>0</v>
      </c>
      <c r="AJ325" s="0" t="n">
        <f aca="false">MIN(N(Debts!$E$9),Z325)</f>
        <v>0</v>
      </c>
      <c r="AK325" s="0" t="n">
        <f aca="false">MIN(N(Debts!$E$10),AA325)</f>
        <v>0</v>
      </c>
      <c r="AL325" s="0" t="n">
        <f aca="false">MIN(N(Debts!$E$11),AB325)</f>
        <v>0</v>
      </c>
      <c r="AM325" s="0" t="n">
        <f aca="false">MIN(N(Debts!$E$12),AC325)</f>
        <v>0</v>
      </c>
      <c r="AN325" s="0" t="n">
        <f aca="false">MIN(N(Debts!$E$13),AD325)</f>
        <v>0</v>
      </c>
      <c r="AO325" s="0" t="n">
        <f aca="false">MIN(N(Debts!$E$14),AE325)</f>
        <v>0</v>
      </c>
      <c r="AP325" s="0" t="n">
        <f aca="false">V325-AF325</f>
        <v>0</v>
      </c>
      <c r="AQ325" s="0" t="n">
        <f aca="false">W325-AG325</f>
        <v>0</v>
      </c>
      <c r="AR325" s="0" t="n">
        <f aca="false">X325-AH325</f>
        <v>0</v>
      </c>
      <c r="AS325" s="0" t="n">
        <f aca="false">Y325-AI325</f>
        <v>0</v>
      </c>
      <c r="AT325" s="0" t="n">
        <f aca="false">Z325-AJ325</f>
        <v>0</v>
      </c>
      <c r="AU325" s="0" t="n">
        <f aca="false">AA325-AK325</f>
        <v>0</v>
      </c>
      <c r="AV325" s="0" t="n">
        <f aca="false">AB325-AL325</f>
        <v>0</v>
      </c>
      <c r="AW325" s="0" t="n">
        <f aca="false">AC325-AM325</f>
        <v>0</v>
      </c>
      <c r="AX325" s="0" t="n">
        <f aca="false">AD325-AN325</f>
        <v>0</v>
      </c>
      <c r="AY325" s="0" t="n">
        <f aca="false">AE325-AO325</f>
        <v>0</v>
      </c>
      <c r="AZ325" s="0" t="n">
        <f aca="false">MAX(0,MIN(AP325,$BT325-SUMIF($AP$2:$AY$2,"&lt;"&amp;AP$2,$AP325:$AY325)))</f>
        <v>0</v>
      </c>
      <c r="BA325" s="0" t="n">
        <f aca="false">MAX(0,MIN(AQ325,$BT325-SUMIF($AP$2:$AY$2,"&lt;"&amp;AQ$2,$AP325:$AY325)))</f>
        <v>0</v>
      </c>
      <c r="BB325" s="0" t="n">
        <f aca="false">MAX(0,MIN(AR325,$BT325-SUMIF($AP$2:$AY$2,"&lt;"&amp;AR$2,$AP325:$AY325)))</f>
        <v>0</v>
      </c>
      <c r="BC325" s="0" t="n">
        <f aca="false">MAX(0,MIN(AS325,$BT325-SUMIF($AP$2:$AY$2,"&lt;"&amp;AS$2,$AP325:$AY325)))</f>
        <v>0</v>
      </c>
      <c r="BD325" s="0" t="n">
        <f aca="false">MAX(0,MIN(AT325,$BT325-SUMIF($AP$2:$AY$2,"&lt;"&amp;AT$2,$AP325:$AY325)))</f>
        <v>0</v>
      </c>
      <c r="BE325" s="0" t="n">
        <f aca="false">MAX(0,MIN(AU325,$BT325-SUMIF($AP$2:$AY$2,"&lt;"&amp;AU$2,$AP325:$AY325)))</f>
        <v>0</v>
      </c>
      <c r="BF325" s="0" t="n">
        <f aca="false">MAX(0,MIN(AV325,$BT325-SUMIF($AP$2:$AY$2,"&lt;"&amp;AV$2,$AP325:$AY325)))</f>
        <v>0</v>
      </c>
      <c r="BG325" s="0" t="n">
        <f aca="false">MAX(0,MIN(AW325,$BT325-SUMIF($AP$2:$AY$2,"&lt;"&amp;AW$2,$AP325:$AY325)))</f>
        <v>0</v>
      </c>
      <c r="BH325" s="0" t="n">
        <f aca="false">MAX(0,MIN(AX325,$BT325-SUMIF($AP$2:$AY$2,"&lt;"&amp;AX$2,$AP325:$AY325)))</f>
        <v>0</v>
      </c>
      <c r="BI325" s="0" t="n">
        <f aca="false">MAX(0,MIN(AY325,$BT325-SUMIF($AP$2:$AY$2,"&lt;"&amp;AY$2,$AP325:$AY325)))</f>
        <v>0</v>
      </c>
      <c r="BJ325" s="0" t="n">
        <f aca="false">ROUND(V325-AF325-AZ325,2)</f>
        <v>0</v>
      </c>
      <c r="BK325" s="0" t="n">
        <f aca="false">ROUND(W325-AG325-BA325,2)</f>
        <v>0</v>
      </c>
      <c r="BL325" s="0" t="n">
        <f aca="false">ROUND(X325-AH325-BB325,2)</f>
        <v>0</v>
      </c>
      <c r="BM325" s="0" t="n">
        <f aca="false">ROUND(Y325-AI325-BC325,2)</f>
        <v>0</v>
      </c>
      <c r="BN325" s="0" t="n">
        <f aca="false">ROUND(Z325-AJ325-BD325,2)</f>
        <v>0</v>
      </c>
      <c r="BO325" s="0" t="n">
        <f aca="false">ROUND(AA325-AK325-BE325,2)</f>
        <v>0</v>
      </c>
      <c r="BP325" s="0" t="n">
        <f aca="false">ROUND(AB325-AL325-BF325,2)</f>
        <v>0</v>
      </c>
      <c r="BQ325" s="0" t="n">
        <f aca="false">ROUND(AC325-AM325-BG325,2)</f>
        <v>0</v>
      </c>
      <c r="BR325" s="0" t="n">
        <f aca="false">ROUND(AD325-AN325-BH325,2)</f>
        <v>0</v>
      </c>
      <c r="BS325" s="0" t="n">
        <f aca="false">ROUND(AE325-AO325-BI325,2)</f>
        <v>0</v>
      </c>
      <c r="BT325" s="0" t="n">
        <f aca="false">MAX(0,Plan!$C$4-SUM(AF325:AO325))</f>
        <v>650</v>
      </c>
      <c r="BU325" s="0" t="n">
        <f aca="false">ROUND(SUM(BJ325:BS325),2)</f>
        <v>0</v>
      </c>
      <c r="BV325" s="0" t="n">
        <f aca="false">SUM(AF325:AO325)+SUM(AZ325:BI325)</f>
        <v>0</v>
      </c>
      <c r="BW325" s="0" t="n">
        <f aca="false">SUM(L325:U325)</f>
        <v>0</v>
      </c>
    </row>
    <row r="326" customFormat="false" ht="15" hidden="false" customHeight="false" outlineLevel="0" collapsed="false">
      <c r="A326" s="0" t="n">
        <v>321</v>
      </c>
      <c r="B326" s="0" t="n">
        <f aca="false">BJ325</f>
        <v>0</v>
      </c>
      <c r="C326" s="0" t="n">
        <f aca="false">BK325</f>
        <v>0</v>
      </c>
      <c r="D326" s="0" t="n">
        <f aca="false">BL325</f>
        <v>0</v>
      </c>
      <c r="E326" s="0" t="n">
        <f aca="false">BM325</f>
        <v>0</v>
      </c>
      <c r="F326" s="0" t="n">
        <f aca="false">BN325</f>
        <v>0</v>
      </c>
      <c r="G326" s="0" t="n">
        <f aca="false">BO325</f>
        <v>0</v>
      </c>
      <c r="H326" s="0" t="n">
        <f aca="false">BP325</f>
        <v>0</v>
      </c>
      <c r="I326" s="0" t="n">
        <f aca="false">BQ325</f>
        <v>0</v>
      </c>
      <c r="J326" s="0" t="n">
        <f aca="false">BR325</f>
        <v>0</v>
      </c>
      <c r="K326" s="0" t="n">
        <f aca="false">BS325</f>
        <v>0</v>
      </c>
      <c r="L326" s="0" t="n">
        <f aca="false">ROUND(B326*N(Debts!$D$5)/12,2)</f>
        <v>0</v>
      </c>
      <c r="M326" s="0" t="n">
        <f aca="false">ROUND(C326*N(Debts!$D$6)/12,2)</f>
        <v>0</v>
      </c>
      <c r="N326" s="0" t="n">
        <f aca="false">ROUND(D326*N(Debts!$D$7)/12,2)</f>
        <v>0</v>
      </c>
      <c r="O326" s="0" t="n">
        <f aca="false">ROUND(E326*N(Debts!$D$8)/12,2)</f>
        <v>0</v>
      </c>
      <c r="P326" s="0" t="n">
        <f aca="false">ROUND(F326*N(Debts!$D$9)/12,2)</f>
        <v>0</v>
      </c>
      <c r="Q326" s="0" t="n">
        <f aca="false">ROUND(G326*N(Debts!$D$10)/12,2)</f>
        <v>0</v>
      </c>
      <c r="R326" s="0" t="n">
        <f aca="false">ROUND(H326*N(Debts!$D$11)/12,2)</f>
        <v>0</v>
      </c>
      <c r="S326" s="0" t="n">
        <f aca="false">ROUND(I326*N(Debts!$D$12)/12,2)</f>
        <v>0</v>
      </c>
      <c r="T326" s="0" t="n">
        <f aca="false">ROUND(J326*N(Debts!$D$13)/12,2)</f>
        <v>0</v>
      </c>
      <c r="U326" s="0" t="n">
        <f aca="false">ROUND(K326*N(Debts!$D$14)/12,2)</f>
        <v>0</v>
      </c>
      <c r="V326" s="0" t="n">
        <f aca="false">B326+L326</f>
        <v>0</v>
      </c>
      <c r="W326" s="0" t="n">
        <f aca="false">C326+M326</f>
        <v>0</v>
      </c>
      <c r="X326" s="0" t="n">
        <f aca="false">D326+N326</f>
        <v>0</v>
      </c>
      <c r="Y326" s="0" t="n">
        <f aca="false">E326+O326</f>
        <v>0</v>
      </c>
      <c r="Z326" s="0" t="n">
        <f aca="false">F326+P326</f>
        <v>0</v>
      </c>
      <c r="AA326" s="0" t="n">
        <f aca="false">G326+Q326</f>
        <v>0</v>
      </c>
      <c r="AB326" s="0" t="n">
        <f aca="false">H326+R326</f>
        <v>0</v>
      </c>
      <c r="AC326" s="0" t="n">
        <f aca="false">I326+S326</f>
        <v>0</v>
      </c>
      <c r="AD326" s="0" t="n">
        <f aca="false">J326+T326</f>
        <v>0</v>
      </c>
      <c r="AE326" s="0" t="n">
        <f aca="false">K326+U326</f>
        <v>0</v>
      </c>
      <c r="AF326" s="0" t="n">
        <f aca="false">MIN(N(Debts!$E$5),V326)</f>
        <v>0</v>
      </c>
      <c r="AG326" s="0" t="n">
        <f aca="false">MIN(N(Debts!$E$6),W326)</f>
        <v>0</v>
      </c>
      <c r="AH326" s="0" t="n">
        <f aca="false">MIN(N(Debts!$E$7),X326)</f>
        <v>0</v>
      </c>
      <c r="AI326" s="0" t="n">
        <f aca="false">MIN(N(Debts!$E$8),Y326)</f>
        <v>0</v>
      </c>
      <c r="AJ326" s="0" t="n">
        <f aca="false">MIN(N(Debts!$E$9),Z326)</f>
        <v>0</v>
      </c>
      <c r="AK326" s="0" t="n">
        <f aca="false">MIN(N(Debts!$E$10),AA326)</f>
        <v>0</v>
      </c>
      <c r="AL326" s="0" t="n">
        <f aca="false">MIN(N(Debts!$E$11),AB326)</f>
        <v>0</v>
      </c>
      <c r="AM326" s="0" t="n">
        <f aca="false">MIN(N(Debts!$E$12),AC326)</f>
        <v>0</v>
      </c>
      <c r="AN326" s="0" t="n">
        <f aca="false">MIN(N(Debts!$E$13),AD326)</f>
        <v>0</v>
      </c>
      <c r="AO326" s="0" t="n">
        <f aca="false">MIN(N(Debts!$E$14),AE326)</f>
        <v>0</v>
      </c>
      <c r="AP326" s="0" t="n">
        <f aca="false">V326-AF326</f>
        <v>0</v>
      </c>
      <c r="AQ326" s="0" t="n">
        <f aca="false">W326-AG326</f>
        <v>0</v>
      </c>
      <c r="AR326" s="0" t="n">
        <f aca="false">X326-AH326</f>
        <v>0</v>
      </c>
      <c r="AS326" s="0" t="n">
        <f aca="false">Y326-AI326</f>
        <v>0</v>
      </c>
      <c r="AT326" s="0" t="n">
        <f aca="false">Z326-AJ326</f>
        <v>0</v>
      </c>
      <c r="AU326" s="0" t="n">
        <f aca="false">AA326-AK326</f>
        <v>0</v>
      </c>
      <c r="AV326" s="0" t="n">
        <f aca="false">AB326-AL326</f>
        <v>0</v>
      </c>
      <c r="AW326" s="0" t="n">
        <f aca="false">AC326-AM326</f>
        <v>0</v>
      </c>
      <c r="AX326" s="0" t="n">
        <f aca="false">AD326-AN326</f>
        <v>0</v>
      </c>
      <c r="AY326" s="0" t="n">
        <f aca="false">AE326-AO326</f>
        <v>0</v>
      </c>
      <c r="AZ326" s="0" t="n">
        <f aca="false">MAX(0,MIN(AP326,$BT326-SUMIF($AP$2:$AY$2,"&lt;"&amp;AP$2,$AP326:$AY326)))</f>
        <v>0</v>
      </c>
      <c r="BA326" s="0" t="n">
        <f aca="false">MAX(0,MIN(AQ326,$BT326-SUMIF($AP$2:$AY$2,"&lt;"&amp;AQ$2,$AP326:$AY326)))</f>
        <v>0</v>
      </c>
      <c r="BB326" s="0" t="n">
        <f aca="false">MAX(0,MIN(AR326,$BT326-SUMIF($AP$2:$AY$2,"&lt;"&amp;AR$2,$AP326:$AY326)))</f>
        <v>0</v>
      </c>
      <c r="BC326" s="0" t="n">
        <f aca="false">MAX(0,MIN(AS326,$BT326-SUMIF($AP$2:$AY$2,"&lt;"&amp;AS$2,$AP326:$AY326)))</f>
        <v>0</v>
      </c>
      <c r="BD326" s="0" t="n">
        <f aca="false">MAX(0,MIN(AT326,$BT326-SUMIF($AP$2:$AY$2,"&lt;"&amp;AT$2,$AP326:$AY326)))</f>
        <v>0</v>
      </c>
      <c r="BE326" s="0" t="n">
        <f aca="false">MAX(0,MIN(AU326,$BT326-SUMIF($AP$2:$AY$2,"&lt;"&amp;AU$2,$AP326:$AY326)))</f>
        <v>0</v>
      </c>
      <c r="BF326" s="0" t="n">
        <f aca="false">MAX(0,MIN(AV326,$BT326-SUMIF($AP$2:$AY$2,"&lt;"&amp;AV$2,$AP326:$AY326)))</f>
        <v>0</v>
      </c>
      <c r="BG326" s="0" t="n">
        <f aca="false">MAX(0,MIN(AW326,$BT326-SUMIF($AP$2:$AY$2,"&lt;"&amp;AW$2,$AP326:$AY326)))</f>
        <v>0</v>
      </c>
      <c r="BH326" s="0" t="n">
        <f aca="false">MAX(0,MIN(AX326,$BT326-SUMIF($AP$2:$AY$2,"&lt;"&amp;AX$2,$AP326:$AY326)))</f>
        <v>0</v>
      </c>
      <c r="BI326" s="0" t="n">
        <f aca="false">MAX(0,MIN(AY326,$BT326-SUMIF($AP$2:$AY$2,"&lt;"&amp;AY$2,$AP326:$AY326)))</f>
        <v>0</v>
      </c>
      <c r="BJ326" s="0" t="n">
        <f aca="false">ROUND(V326-AF326-AZ326,2)</f>
        <v>0</v>
      </c>
      <c r="BK326" s="0" t="n">
        <f aca="false">ROUND(W326-AG326-BA326,2)</f>
        <v>0</v>
      </c>
      <c r="BL326" s="0" t="n">
        <f aca="false">ROUND(X326-AH326-BB326,2)</f>
        <v>0</v>
      </c>
      <c r="BM326" s="0" t="n">
        <f aca="false">ROUND(Y326-AI326-BC326,2)</f>
        <v>0</v>
      </c>
      <c r="BN326" s="0" t="n">
        <f aca="false">ROUND(Z326-AJ326-BD326,2)</f>
        <v>0</v>
      </c>
      <c r="BO326" s="0" t="n">
        <f aca="false">ROUND(AA326-AK326-BE326,2)</f>
        <v>0</v>
      </c>
      <c r="BP326" s="0" t="n">
        <f aca="false">ROUND(AB326-AL326-BF326,2)</f>
        <v>0</v>
      </c>
      <c r="BQ326" s="0" t="n">
        <f aca="false">ROUND(AC326-AM326-BG326,2)</f>
        <v>0</v>
      </c>
      <c r="BR326" s="0" t="n">
        <f aca="false">ROUND(AD326-AN326-BH326,2)</f>
        <v>0</v>
      </c>
      <c r="BS326" s="0" t="n">
        <f aca="false">ROUND(AE326-AO326-BI326,2)</f>
        <v>0</v>
      </c>
      <c r="BT326" s="0" t="n">
        <f aca="false">MAX(0,Plan!$C$4-SUM(AF326:AO326))</f>
        <v>650</v>
      </c>
      <c r="BU326" s="0" t="n">
        <f aca="false">ROUND(SUM(BJ326:BS326),2)</f>
        <v>0</v>
      </c>
      <c r="BV326" s="0" t="n">
        <f aca="false">SUM(AF326:AO326)+SUM(AZ326:BI326)</f>
        <v>0</v>
      </c>
      <c r="BW326" s="0" t="n">
        <f aca="false">SUM(L326:U326)</f>
        <v>0</v>
      </c>
    </row>
    <row r="327" customFormat="false" ht="15" hidden="false" customHeight="false" outlineLevel="0" collapsed="false">
      <c r="A327" s="0" t="n">
        <v>322</v>
      </c>
      <c r="B327" s="0" t="n">
        <f aca="false">BJ326</f>
        <v>0</v>
      </c>
      <c r="C327" s="0" t="n">
        <f aca="false">BK326</f>
        <v>0</v>
      </c>
      <c r="D327" s="0" t="n">
        <f aca="false">BL326</f>
        <v>0</v>
      </c>
      <c r="E327" s="0" t="n">
        <f aca="false">BM326</f>
        <v>0</v>
      </c>
      <c r="F327" s="0" t="n">
        <f aca="false">BN326</f>
        <v>0</v>
      </c>
      <c r="G327" s="0" t="n">
        <f aca="false">BO326</f>
        <v>0</v>
      </c>
      <c r="H327" s="0" t="n">
        <f aca="false">BP326</f>
        <v>0</v>
      </c>
      <c r="I327" s="0" t="n">
        <f aca="false">BQ326</f>
        <v>0</v>
      </c>
      <c r="J327" s="0" t="n">
        <f aca="false">BR326</f>
        <v>0</v>
      </c>
      <c r="K327" s="0" t="n">
        <f aca="false">BS326</f>
        <v>0</v>
      </c>
      <c r="L327" s="0" t="n">
        <f aca="false">ROUND(B327*N(Debts!$D$5)/12,2)</f>
        <v>0</v>
      </c>
      <c r="M327" s="0" t="n">
        <f aca="false">ROUND(C327*N(Debts!$D$6)/12,2)</f>
        <v>0</v>
      </c>
      <c r="N327" s="0" t="n">
        <f aca="false">ROUND(D327*N(Debts!$D$7)/12,2)</f>
        <v>0</v>
      </c>
      <c r="O327" s="0" t="n">
        <f aca="false">ROUND(E327*N(Debts!$D$8)/12,2)</f>
        <v>0</v>
      </c>
      <c r="P327" s="0" t="n">
        <f aca="false">ROUND(F327*N(Debts!$D$9)/12,2)</f>
        <v>0</v>
      </c>
      <c r="Q327" s="0" t="n">
        <f aca="false">ROUND(G327*N(Debts!$D$10)/12,2)</f>
        <v>0</v>
      </c>
      <c r="R327" s="0" t="n">
        <f aca="false">ROUND(H327*N(Debts!$D$11)/12,2)</f>
        <v>0</v>
      </c>
      <c r="S327" s="0" t="n">
        <f aca="false">ROUND(I327*N(Debts!$D$12)/12,2)</f>
        <v>0</v>
      </c>
      <c r="T327" s="0" t="n">
        <f aca="false">ROUND(J327*N(Debts!$D$13)/12,2)</f>
        <v>0</v>
      </c>
      <c r="U327" s="0" t="n">
        <f aca="false">ROUND(K327*N(Debts!$D$14)/12,2)</f>
        <v>0</v>
      </c>
      <c r="V327" s="0" t="n">
        <f aca="false">B327+L327</f>
        <v>0</v>
      </c>
      <c r="W327" s="0" t="n">
        <f aca="false">C327+M327</f>
        <v>0</v>
      </c>
      <c r="X327" s="0" t="n">
        <f aca="false">D327+N327</f>
        <v>0</v>
      </c>
      <c r="Y327" s="0" t="n">
        <f aca="false">E327+O327</f>
        <v>0</v>
      </c>
      <c r="Z327" s="0" t="n">
        <f aca="false">F327+P327</f>
        <v>0</v>
      </c>
      <c r="AA327" s="0" t="n">
        <f aca="false">G327+Q327</f>
        <v>0</v>
      </c>
      <c r="AB327" s="0" t="n">
        <f aca="false">H327+R327</f>
        <v>0</v>
      </c>
      <c r="AC327" s="0" t="n">
        <f aca="false">I327+S327</f>
        <v>0</v>
      </c>
      <c r="AD327" s="0" t="n">
        <f aca="false">J327+T327</f>
        <v>0</v>
      </c>
      <c r="AE327" s="0" t="n">
        <f aca="false">K327+U327</f>
        <v>0</v>
      </c>
      <c r="AF327" s="0" t="n">
        <f aca="false">MIN(N(Debts!$E$5),V327)</f>
        <v>0</v>
      </c>
      <c r="AG327" s="0" t="n">
        <f aca="false">MIN(N(Debts!$E$6),W327)</f>
        <v>0</v>
      </c>
      <c r="AH327" s="0" t="n">
        <f aca="false">MIN(N(Debts!$E$7),X327)</f>
        <v>0</v>
      </c>
      <c r="AI327" s="0" t="n">
        <f aca="false">MIN(N(Debts!$E$8),Y327)</f>
        <v>0</v>
      </c>
      <c r="AJ327" s="0" t="n">
        <f aca="false">MIN(N(Debts!$E$9),Z327)</f>
        <v>0</v>
      </c>
      <c r="AK327" s="0" t="n">
        <f aca="false">MIN(N(Debts!$E$10),AA327)</f>
        <v>0</v>
      </c>
      <c r="AL327" s="0" t="n">
        <f aca="false">MIN(N(Debts!$E$11),AB327)</f>
        <v>0</v>
      </c>
      <c r="AM327" s="0" t="n">
        <f aca="false">MIN(N(Debts!$E$12),AC327)</f>
        <v>0</v>
      </c>
      <c r="AN327" s="0" t="n">
        <f aca="false">MIN(N(Debts!$E$13),AD327)</f>
        <v>0</v>
      </c>
      <c r="AO327" s="0" t="n">
        <f aca="false">MIN(N(Debts!$E$14),AE327)</f>
        <v>0</v>
      </c>
      <c r="AP327" s="0" t="n">
        <f aca="false">V327-AF327</f>
        <v>0</v>
      </c>
      <c r="AQ327" s="0" t="n">
        <f aca="false">W327-AG327</f>
        <v>0</v>
      </c>
      <c r="AR327" s="0" t="n">
        <f aca="false">X327-AH327</f>
        <v>0</v>
      </c>
      <c r="AS327" s="0" t="n">
        <f aca="false">Y327-AI327</f>
        <v>0</v>
      </c>
      <c r="AT327" s="0" t="n">
        <f aca="false">Z327-AJ327</f>
        <v>0</v>
      </c>
      <c r="AU327" s="0" t="n">
        <f aca="false">AA327-AK327</f>
        <v>0</v>
      </c>
      <c r="AV327" s="0" t="n">
        <f aca="false">AB327-AL327</f>
        <v>0</v>
      </c>
      <c r="AW327" s="0" t="n">
        <f aca="false">AC327-AM327</f>
        <v>0</v>
      </c>
      <c r="AX327" s="0" t="n">
        <f aca="false">AD327-AN327</f>
        <v>0</v>
      </c>
      <c r="AY327" s="0" t="n">
        <f aca="false">AE327-AO327</f>
        <v>0</v>
      </c>
      <c r="AZ327" s="0" t="n">
        <f aca="false">MAX(0,MIN(AP327,$BT327-SUMIF($AP$2:$AY$2,"&lt;"&amp;AP$2,$AP327:$AY327)))</f>
        <v>0</v>
      </c>
      <c r="BA327" s="0" t="n">
        <f aca="false">MAX(0,MIN(AQ327,$BT327-SUMIF($AP$2:$AY$2,"&lt;"&amp;AQ$2,$AP327:$AY327)))</f>
        <v>0</v>
      </c>
      <c r="BB327" s="0" t="n">
        <f aca="false">MAX(0,MIN(AR327,$BT327-SUMIF($AP$2:$AY$2,"&lt;"&amp;AR$2,$AP327:$AY327)))</f>
        <v>0</v>
      </c>
      <c r="BC327" s="0" t="n">
        <f aca="false">MAX(0,MIN(AS327,$BT327-SUMIF($AP$2:$AY$2,"&lt;"&amp;AS$2,$AP327:$AY327)))</f>
        <v>0</v>
      </c>
      <c r="BD327" s="0" t="n">
        <f aca="false">MAX(0,MIN(AT327,$BT327-SUMIF($AP$2:$AY$2,"&lt;"&amp;AT$2,$AP327:$AY327)))</f>
        <v>0</v>
      </c>
      <c r="BE327" s="0" t="n">
        <f aca="false">MAX(0,MIN(AU327,$BT327-SUMIF($AP$2:$AY$2,"&lt;"&amp;AU$2,$AP327:$AY327)))</f>
        <v>0</v>
      </c>
      <c r="BF327" s="0" t="n">
        <f aca="false">MAX(0,MIN(AV327,$BT327-SUMIF($AP$2:$AY$2,"&lt;"&amp;AV$2,$AP327:$AY327)))</f>
        <v>0</v>
      </c>
      <c r="BG327" s="0" t="n">
        <f aca="false">MAX(0,MIN(AW327,$BT327-SUMIF($AP$2:$AY$2,"&lt;"&amp;AW$2,$AP327:$AY327)))</f>
        <v>0</v>
      </c>
      <c r="BH327" s="0" t="n">
        <f aca="false">MAX(0,MIN(AX327,$BT327-SUMIF($AP$2:$AY$2,"&lt;"&amp;AX$2,$AP327:$AY327)))</f>
        <v>0</v>
      </c>
      <c r="BI327" s="0" t="n">
        <f aca="false">MAX(0,MIN(AY327,$BT327-SUMIF($AP$2:$AY$2,"&lt;"&amp;AY$2,$AP327:$AY327)))</f>
        <v>0</v>
      </c>
      <c r="BJ327" s="0" t="n">
        <f aca="false">ROUND(V327-AF327-AZ327,2)</f>
        <v>0</v>
      </c>
      <c r="BK327" s="0" t="n">
        <f aca="false">ROUND(W327-AG327-BA327,2)</f>
        <v>0</v>
      </c>
      <c r="BL327" s="0" t="n">
        <f aca="false">ROUND(X327-AH327-BB327,2)</f>
        <v>0</v>
      </c>
      <c r="BM327" s="0" t="n">
        <f aca="false">ROUND(Y327-AI327-BC327,2)</f>
        <v>0</v>
      </c>
      <c r="BN327" s="0" t="n">
        <f aca="false">ROUND(Z327-AJ327-BD327,2)</f>
        <v>0</v>
      </c>
      <c r="BO327" s="0" t="n">
        <f aca="false">ROUND(AA327-AK327-BE327,2)</f>
        <v>0</v>
      </c>
      <c r="BP327" s="0" t="n">
        <f aca="false">ROUND(AB327-AL327-BF327,2)</f>
        <v>0</v>
      </c>
      <c r="BQ327" s="0" t="n">
        <f aca="false">ROUND(AC327-AM327-BG327,2)</f>
        <v>0</v>
      </c>
      <c r="BR327" s="0" t="n">
        <f aca="false">ROUND(AD327-AN327-BH327,2)</f>
        <v>0</v>
      </c>
      <c r="BS327" s="0" t="n">
        <f aca="false">ROUND(AE327-AO327-BI327,2)</f>
        <v>0</v>
      </c>
      <c r="BT327" s="0" t="n">
        <f aca="false">MAX(0,Plan!$C$4-SUM(AF327:AO327))</f>
        <v>650</v>
      </c>
      <c r="BU327" s="0" t="n">
        <f aca="false">ROUND(SUM(BJ327:BS327),2)</f>
        <v>0</v>
      </c>
      <c r="BV327" s="0" t="n">
        <f aca="false">SUM(AF327:AO327)+SUM(AZ327:BI327)</f>
        <v>0</v>
      </c>
      <c r="BW327" s="0" t="n">
        <f aca="false">SUM(L327:U327)</f>
        <v>0</v>
      </c>
    </row>
    <row r="328" customFormat="false" ht="15" hidden="false" customHeight="false" outlineLevel="0" collapsed="false">
      <c r="A328" s="0" t="n">
        <v>323</v>
      </c>
      <c r="B328" s="0" t="n">
        <f aca="false">BJ327</f>
        <v>0</v>
      </c>
      <c r="C328" s="0" t="n">
        <f aca="false">BK327</f>
        <v>0</v>
      </c>
      <c r="D328" s="0" t="n">
        <f aca="false">BL327</f>
        <v>0</v>
      </c>
      <c r="E328" s="0" t="n">
        <f aca="false">BM327</f>
        <v>0</v>
      </c>
      <c r="F328" s="0" t="n">
        <f aca="false">BN327</f>
        <v>0</v>
      </c>
      <c r="G328" s="0" t="n">
        <f aca="false">BO327</f>
        <v>0</v>
      </c>
      <c r="H328" s="0" t="n">
        <f aca="false">BP327</f>
        <v>0</v>
      </c>
      <c r="I328" s="0" t="n">
        <f aca="false">BQ327</f>
        <v>0</v>
      </c>
      <c r="J328" s="0" t="n">
        <f aca="false">BR327</f>
        <v>0</v>
      </c>
      <c r="K328" s="0" t="n">
        <f aca="false">BS327</f>
        <v>0</v>
      </c>
      <c r="L328" s="0" t="n">
        <f aca="false">ROUND(B328*N(Debts!$D$5)/12,2)</f>
        <v>0</v>
      </c>
      <c r="M328" s="0" t="n">
        <f aca="false">ROUND(C328*N(Debts!$D$6)/12,2)</f>
        <v>0</v>
      </c>
      <c r="N328" s="0" t="n">
        <f aca="false">ROUND(D328*N(Debts!$D$7)/12,2)</f>
        <v>0</v>
      </c>
      <c r="O328" s="0" t="n">
        <f aca="false">ROUND(E328*N(Debts!$D$8)/12,2)</f>
        <v>0</v>
      </c>
      <c r="P328" s="0" t="n">
        <f aca="false">ROUND(F328*N(Debts!$D$9)/12,2)</f>
        <v>0</v>
      </c>
      <c r="Q328" s="0" t="n">
        <f aca="false">ROUND(G328*N(Debts!$D$10)/12,2)</f>
        <v>0</v>
      </c>
      <c r="R328" s="0" t="n">
        <f aca="false">ROUND(H328*N(Debts!$D$11)/12,2)</f>
        <v>0</v>
      </c>
      <c r="S328" s="0" t="n">
        <f aca="false">ROUND(I328*N(Debts!$D$12)/12,2)</f>
        <v>0</v>
      </c>
      <c r="T328" s="0" t="n">
        <f aca="false">ROUND(J328*N(Debts!$D$13)/12,2)</f>
        <v>0</v>
      </c>
      <c r="U328" s="0" t="n">
        <f aca="false">ROUND(K328*N(Debts!$D$14)/12,2)</f>
        <v>0</v>
      </c>
      <c r="V328" s="0" t="n">
        <f aca="false">B328+L328</f>
        <v>0</v>
      </c>
      <c r="W328" s="0" t="n">
        <f aca="false">C328+M328</f>
        <v>0</v>
      </c>
      <c r="X328" s="0" t="n">
        <f aca="false">D328+N328</f>
        <v>0</v>
      </c>
      <c r="Y328" s="0" t="n">
        <f aca="false">E328+O328</f>
        <v>0</v>
      </c>
      <c r="Z328" s="0" t="n">
        <f aca="false">F328+P328</f>
        <v>0</v>
      </c>
      <c r="AA328" s="0" t="n">
        <f aca="false">G328+Q328</f>
        <v>0</v>
      </c>
      <c r="AB328" s="0" t="n">
        <f aca="false">H328+R328</f>
        <v>0</v>
      </c>
      <c r="AC328" s="0" t="n">
        <f aca="false">I328+S328</f>
        <v>0</v>
      </c>
      <c r="AD328" s="0" t="n">
        <f aca="false">J328+T328</f>
        <v>0</v>
      </c>
      <c r="AE328" s="0" t="n">
        <f aca="false">K328+U328</f>
        <v>0</v>
      </c>
      <c r="AF328" s="0" t="n">
        <f aca="false">MIN(N(Debts!$E$5),V328)</f>
        <v>0</v>
      </c>
      <c r="AG328" s="0" t="n">
        <f aca="false">MIN(N(Debts!$E$6),W328)</f>
        <v>0</v>
      </c>
      <c r="AH328" s="0" t="n">
        <f aca="false">MIN(N(Debts!$E$7),X328)</f>
        <v>0</v>
      </c>
      <c r="AI328" s="0" t="n">
        <f aca="false">MIN(N(Debts!$E$8),Y328)</f>
        <v>0</v>
      </c>
      <c r="AJ328" s="0" t="n">
        <f aca="false">MIN(N(Debts!$E$9),Z328)</f>
        <v>0</v>
      </c>
      <c r="AK328" s="0" t="n">
        <f aca="false">MIN(N(Debts!$E$10),AA328)</f>
        <v>0</v>
      </c>
      <c r="AL328" s="0" t="n">
        <f aca="false">MIN(N(Debts!$E$11),AB328)</f>
        <v>0</v>
      </c>
      <c r="AM328" s="0" t="n">
        <f aca="false">MIN(N(Debts!$E$12),AC328)</f>
        <v>0</v>
      </c>
      <c r="AN328" s="0" t="n">
        <f aca="false">MIN(N(Debts!$E$13),AD328)</f>
        <v>0</v>
      </c>
      <c r="AO328" s="0" t="n">
        <f aca="false">MIN(N(Debts!$E$14),AE328)</f>
        <v>0</v>
      </c>
      <c r="AP328" s="0" t="n">
        <f aca="false">V328-AF328</f>
        <v>0</v>
      </c>
      <c r="AQ328" s="0" t="n">
        <f aca="false">W328-AG328</f>
        <v>0</v>
      </c>
      <c r="AR328" s="0" t="n">
        <f aca="false">X328-AH328</f>
        <v>0</v>
      </c>
      <c r="AS328" s="0" t="n">
        <f aca="false">Y328-AI328</f>
        <v>0</v>
      </c>
      <c r="AT328" s="0" t="n">
        <f aca="false">Z328-AJ328</f>
        <v>0</v>
      </c>
      <c r="AU328" s="0" t="n">
        <f aca="false">AA328-AK328</f>
        <v>0</v>
      </c>
      <c r="AV328" s="0" t="n">
        <f aca="false">AB328-AL328</f>
        <v>0</v>
      </c>
      <c r="AW328" s="0" t="n">
        <f aca="false">AC328-AM328</f>
        <v>0</v>
      </c>
      <c r="AX328" s="0" t="n">
        <f aca="false">AD328-AN328</f>
        <v>0</v>
      </c>
      <c r="AY328" s="0" t="n">
        <f aca="false">AE328-AO328</f>
        <v>0</v>
      </c>
      <c r="AZ328" s="0" t="n">
        <f aca="false">MAX(0,MIN(AP328,$BT328-SUMIF($AP$2:$AY$2,"&lt;"&amp;AP$2,$AP328:$AY328)))</f>
        <v>0</v>
      </c>
      <c r="BA328" s="0" t="n">
        <f aca="false">MAX(0,MIN(AQ328,$BT328-SUMIF($AP$2:$AY$2,"&lt;"&amp;AQ$2,$AP328:$AY328)))</f>
        <v>0</v>
      </c>
      <c r="BB328" s="0" t="n">
        <f aca="false">MAX(0,MIN(AR328,$BT328-SUMIF($AP$2:$AY$2,"&lt;"&amp;AR$2,$AP328:$AY328)))</f>
        <v>0</v>
      </c>
      <c r="BC328" s="0" t="n">
        <f aca="false">MAX(0,MIN(AS328,$BT328-SUMIF($AP$2:$AY$2,"&lt;"&amp;AS$2,$AP328:$AY328)))</f>
        <v>0</v>
      </c>
      <c r="BD328" s="0" t="n">
        <f aca="false">MAX(0,MIN(AT328,$BT328-SUMIF($AP$2:$AY$2,"&lt;"&amp;AT$2,$AP328:$AY328)))</f>
        <v>0</v>
      </c>
      <c r="BE328" s="0" t="n">
        <f aca="false">MAX(0,MIN(AU328,$BT328-SUMIF($AP$2:$AY$2,"&lt;"&amp;AU$2,$AP328:$AY328)))</f>
        <v>0</v>
      </c>
      <c r="BF328" s="0" t="n">
        <f aca="false">MAX(0,MIN(AV328,$BT328-SUMIF($AP$2:$AY$2,"&lt;"&amp;AV$2,$AP328:$AY328)))</f>
        <v>0</v>
      </c>
      <c r="BG328" s="0" t="n">
        <f aca="false">MAX(0,MIN(AW328,$BT328-SUMIF($AP$2:$AY$2,"&lt;"&amp;AW$2,$AP328:$AY328)))</f>
        <v>0</v>
      </c>
      <c r="BH328" s="0" t="n">
        <f aca="false">MAX(0,MIN(AX328,$BT328-SUMIF($AP$2:$AY$2,"&lt;"&amp;AX$2,$AP328:$AY328)))</f>
        <v>0</v>
      </c>
      <c r="BI328" s="0" t="n">
        <f aca="false">MAX(0,MIN(AY328,$BT328-SUMIF($AP$2:$AY$2,"&lt;"&amp;AY$2,$AP328:$AY328)))</f>
        <v>0</v>
      </c>
      <c r="BJ328" s="0" t="n">
        <f aca="false">ROUND(V328-AF328-AZ328,2)</f>
        <v>0</v>
      </c>
      <c r="BK328" s="0" t="n">
        <f aca="false">ROUND(W328-AG328-BA328,2)</f>
        <v>0</v>
      </c>
      <c r="BL328" s="0" t="n">
        <f aca="false">ROUND(X328-AH328-BB328,2)</f>
        <v>0</v>
      </c>
      <c r="BM328" s="0" t="n">
        <f aca="false">ROUND(Y328-AI328-BC328,2)</f>
        <v>0</v>
      </c>
      <c r="BN328" s="0" t="n">
        <f aca="false">ROUND(Z328-AJ328-BD328,2)</f>
        <v>0</v>
      </c>
      <c r="BO328" s="0" t="n">
        <f aca="false">ROUND(AA328-AK328-BE328,2)</f>
        <v>0</v>
      </c>
      <c r="BP328" s="0" t="n">
        <f aca="false">ROUND(AB328-AL328-BF328,2)</f>
        <v>0</v>
      </c>
      <c r="BQ328" s="0" t="n">
        <f aca="false">ROUND(AC328-AM328-BG328,2)</f>
        <v>0</v>
      </c>
      <c r="BR328" s="0" t="n">
        <f aca="false">ROUND(AD328-AN328-BH328,2)</f>
        <v>0</v>
      </c>
      <c r="BS328" s="0" t="n">
        <f aca="false">ROUND(AE328-AO328-BI328,2)</f>
        <v>0</v>
      </c>
      <c r="BT328" s="0" t="n">
        <f aca="false">MAX(0,Plan!$C$4-SUM(AF328:AO328))</f>
        <v>650</v>
      </c>
      <c r="BU328" s="0" t="n">
        <f aca="false">ROUND(SUM(BJ328:BS328),2)</f>
        <v>0</v>
      </c>
      <c r="BV328" s="0" t="n">
        <f aca="false">SUM(AF328:AO328)+SUM(AZ328:BI328)</f>
        <v>0</v>
      </c>
      <c r="BW328" s="0" t="n">
        <f aca="false">SUM(L328:U328)</f>
        <v>0</v>
      </c>
    </row>
    <row r="329" customFormat="false" ht="15" hidden="false" customHeight="false" outlineLevel="0" collapsed="false">
      <c r="A329" s="0" t="n">
        <v>324</v>
      </c>
      <c r="B329" s="0" t="n">
        <f aca="false">BJ328</f>
        <v>0</v>
      </c>
      <c r="C329" s="0" t="n">
        <f aca="false">BK328</f>
        <v>0</v>
      </c>
      <c r="D329" s="0" t="n">
        <f aca="false">BL328</f>
        <v>0</v>
      </c>
      <c r="E329" s="0" t="n">
        <f aca="false">BM328</f>
        <v>0</v>
      </c>
      <c r="F329" s="0" t="n">
        <f aca="false">BN328</f>
        <v>0</v>
      </c>
      <c r="G329" s="0" t="n">
        <f aca="false">BO328</f>
        <v>0</v>
      </c>
      <c r="H329" s="0" t="n">
        <f aca="false">BP328</f>
        <v>0</v>
      </c>
      <c r="I329" s="0" t="n">
        <f aca="false">BQ328</f>
        <v>0</v>
      </c>
      <c r="J329" s="0" t="n">
        <f aca="false">BR328</f>
        <v>0</v>
      </c>
      <c r="K329" s="0" t="n">
        <f aca="false">BS328</f>
        <v>0</v>
      </c>
      <c r="L329" s="0" t="n">
        <f aca="false">ROUND(B329*N(Debts!$D$5)/12,2)</f>
        <v>0</v>
      </c>
      <c r="M329" s="0" t="n">
        <f aca="false">ROUND(C329*N(Debts!$D$6)/12,2)</f>
        <v>0</v>
      </c>
      <c r="N329" s="0" t="n">
        <f aca="false">ROUND(D329*N(Debts!$D$7)/12,2)</f>
        <v>0</v>
      </c>
      <c r="O329" s="0" t="n">
        <f aca="false">ROUND(E329*N(Debts!$D$8)/12,2)</f>
        <v>0</v>
      </c>
      <c r="P329" s="0" t="n">
        <f aca="false">ROUND(F329*N(Debts!$D$9)/12,2)</f>
        <v>0</v>
      </c>
      <c r="Q329" s="0" t="n">
        <f aca="false">ROUND(G329*N(Debts!$D$10)/12,2)</f>
        <v>0</v>
      </c>
      <c r="R329" s="0" t="n">
        <f aca="false">ROUND(H329*N(Debts!$D$11)/12,2)</f>
        <v>0</v>
      </c>
      <c r="S329" s="0" t="n">
        <f aca="false">ROUND(I329*N(Debts!$D$12)/12,2)</f>
        <v>0</v>
      </c>
      <c r="T329" s="0" t="n">
        <f aca="false">ROUND(J329*N(Debts!$D$13)/12,2)</f>
        <v>0</v>
      </c>
      <c r="U329" s="0" t="n">
        <f aca="false">ROUND(K329*N(Debts!$D$14)/12,2)</f>
        <v>0</v>
      </c>
      <c r="V329" s="0" t="n">
        <f aca="false">B329+L329</f>
        <v>0</v>
      </c>
      <c r="W329" s="0" t="n">
        <f aca="false">C329+M329</f>
        <v>0</v>
      </c>
      <c r="X329" s="0" t="n">
        <f aca="false">D329+N329</f>
        <v>0</v>
      </c>
      <c r="Y329" s="0" t="n">
        <f aca="false">E329+O329</f>
        <v>0</v>
      </c>
      <c r="Z329" s="0" t="n">
        <f aca="false">F329+P329</f>
        <v>0</v>
      </c>
      <c r="AA329" s="0" t="n">
        <f aca="false">G329+Q329</f>
        <v>0</v>
      </c>
      <c r="AB329" s="0" t="n">
        <f aca="false">H329+R329</f>
        <v>0</v>
      </c>
      <c r="AC329" s="0" t="n">
        <f aca="false">I329+S329</f>
        <v>0</v>
      </c>
      <c r="AD329" s="0" t="n">
        <f aca="false">J329+T329</f>
        <v>0</v>
      </c>
      <c r="AE329" s="0" t="n">
        <f aca="false">K329+U329</f>
        <v>0</v>
      </c>
      <c r="AF329" s="0" t="n">
        <f aca="false">MIN(N(Debts!$E$5),V329)</f>
        <v>0</v>
      </c>
      <c r="AG329" s="0" t="n">
        <f aca="false">MIN(N(Debts!$E$6),W329)</f>
        <v>0</v>
      </c>
      <c r="AH329" s="0" t="n">
        <f aca="false">MIN(N(Debts!$E$7),X329)</f>
        <v>0</v>
      </c>
      <c r="AI329" s="0" t="n">
        <f aca="false">MIN(N(Debts!$E$8),Y329)</f>
        <v>0</v>
      </c>
      <c r="AJ329" s="0" t="n">
        <f aca="false">MIN(N(Debts!$E$9),Z329)</f>
        <v>0</v>
      </c>
      <c r="AK329" s="0" t="n">
        <f aca="false">MIN(N(Debts!$E$10),AA329)</f>
        <v>0</v>
      </c>
      <c r="AL329" s="0" t="n">
        <f aca="false">MIN(N(Debts!$E$11),AB329)</f>
        <v>0</v>
      </c>
      <c r="AM329" s="0" t="n">
        <f aca="false">MIN(N(Debts!$E$12),AC329)</f>
        <v>0</v>
      </c>
      <c r="AN329" s="0" t="n">
        <f aca="false">MIN(N(Debts!$E$13),AD329)</f>
        <v>0</v>
      </c>
      <c r="AO329" s="0" t="n">
        <f aca="false">MIN(N(Debts!$E$14),AE329)</f>
        <v>0</v>
      </c>
      <c r="AP329" s="0" t="n">
        <f aca="false">V329-AF329</f>
        <v>0</v>
      </c>
      <c r="AQ329" s="0" t="n">
        <f aca="false">W329-AG329</f>
        <v>0</v>
      </c>
      <c r="AR329" s="0" t="n">
        <f aca="false">X329-AH329</f>
        <v>0</v>
      </c>
      <c r="AS329" s="0" t="n">
        <f aca="false">Y329-AI329</f>
        <v>0</v>
      </c>
      <c r="AT329" s="0" t="n">
        <f aca="false">Z329-AJ329</f>
        <v>0</v>
      </c>
      <c r="AU329" s="0" t="n">
        <f aca="false">AA329-AK329</f>
        <v>0</v>
      </c>
      <c r="AV329" s="0" t="n">
        <f aca="false">AB329-AL329</f>
        <v>0</v>
      </c>
      <c r="AW329" s="0" t="n">
        <f aca="false">AC329-AM329</f>
        <v>0</v>
      </c>
      <c r="AX329" s="0" t="n">
        <f aca="false">AD329-AN329</f>
        <v>0</v>
      </c>
      <c r="AY329" s="0" t="n">
        <f aca="false">AE329-AO329</f>
        <v>0</v>
      </c>
      <c r="AZ329" s="0" t="n">
        <f aca="false">MAX(0,MIN(AP329,$BT329-SUMIF($AP$2:$AY$2,"&lt;"&amp;AP$2,$AP329:$AY329)))</f>
        <v>0</v>
      </c>
      <c r="BA329" s="0" t="n">
        <f aca="false">MAX(0,MIN(AQ329,$BT329-SUMIF($AP$2:$AY$2,"&lt;"&amp;AQ$2,$AP329:$AY329)))</f>
        <v>0</v>
      </c>
      <c r="BB329" s="0" t="n">
        <f aca="false">MAX(0,MIN(AR329,$BT329-SUMIF($AP$2:$AY$2,"&lt;"&amp;AR$2,$AP329:$AY329)))</f>
        <v>0</v>
      </c>
      <c r="BC329" s="0" t="n">
        <f aca="false">MAX(0,MIN(AS329,$BT329-SUMIF($AP$2:$AY$2,"&lt;"&amp;AS$2,$AP329:$AY329)))</f>
        <v>0</v>
      </c>
      <c r="BD329" s="0" t="n">
        <f aca="false">MAX(0,MIN(AT329,$BT329-SUMIF($AP$2:$AY$2,"&lt;"&amp;AT$2,$AP329:$AY329)))</f>
        <v>0</v>
      </c>
      <c r="BE329" s="0" t="n">
        <f aca="false">MAX(0,MIN(AU329,$BT329-SUMIF($AP$2:$AY$2,"&lt;"&amp;AU$2,$AP329:$AY329)))</f>
        <v>0</v>
      </c>
      <c r="BF329" s="0" t="n">
        <f aca="false">MAX(0,MIN(AV329,$BT329-SUMIF($AP$2:$AY$2,"&lt;"&amp;AV$2,$AP329:$AY329)))</f>
        <v>0</v>
      </c>
      <c r="BG329" s="0" t="n">
        <f aca="false">MAX(0,MIN(AW329,$BT329-SUMIF($AP$2:$AY$2,"&lt;"&amp;AW$2,$AP329:$AY329)))</f>
        <v>0</v>
      </c>
      <c r="BH329" s="0" t="n">
        <f aca="false">MAX(0,MIN(AX329,$BT329-SUMIF($AP$2:$AY$2,"&lt;"&amp;AX$2,$AP329:$AY329)))</f>
        <v>0</v>
      </c>
      <c r="BI329" s="0" t="n">
        <f aca="false">MAX(0,MIN(AY329,$BT329-SUMIF($AP$2:$AY$2,"&lt;"&amp;AY$2,$AP329:$AY329)))</f>
        <v>0</v>
      </c>
      <c r="BJ329" s="0" t="n">
        <f aca="false">ROUND(V329-AF329-AZ329,2)</f>
        <v>0</v>
      </c>
      <c r="BK329" s="0" t="n">
        <f aca="false">ROUND(W329-AG329-BA329,2)</f>
        <v>0</v>
      </c>
      <c r="BL329" s="0" t="n">
        <f aca="false">ROUND(X329-AH329-BB329,2)</f>
        <v>0</v>
      </c>
      <c r="BM329" s="0" t="n">
        <f aca="false">ROUND(Y329-AI329-BC329,2)</f>
        <v>0</v>
      </c>
      <c r="BN329" s="0" t="n">
        <f aca="false">ROUND(Z329-AJ329-BD329,2)</f>
        <v>0</v>
      </c>
      <c r="BO329" s="0" t="n">
        <f aca="false">ROUND(AA329-AK329-BE329,2)</f>
        <v>0</v>
      </c>
      <c r="BP329" s="0" t="n">
        <f aca="false">ROUND(AB329-AL329-BF329,2)</f>
        <v>0</v>
      </c>
      <c r="BQ329" s="0" t="n">
        <f aca="false">ROUND(AC329-AM329-BG329,2)</f>
        <v>0</v>
      </c>
      <c r="BR329" s="0" t="n">
        <f aca="false">ROUND(AD329-AN329-BH329,2)</f>
        <v>0</v>
      </c>
      <c r="BS329" s="0" t="n">
        <f aca="false">ROUND(AE329-AO329-BI329,2)</f>
        <v>0</v>
      </c>
      <c r="BT329" s="0" t="n">
        <f aca="false">MAX(0,Plan!$C$4-SUM(AF329:AO329))</f>
        <v>650</v>
      </c>
      <c r="BU329" s="0" t="n">
        <f aca="false">ROUND(SUM(BJ329:BS329),2)</f>
        <v>0</v>
      </c>
      <c r="BV329" s="0" t="n">
        <f aca="false">SUM(AF329:AO329)+SUM(AZ329:BI329)</f>
        <v>0</v>
      </c>
      <c r="BW329" s="0" t="n">
        <f aca="false">SUM(L329:U329)</f>
        <v>0</v>
      </c>
    </row>
    <row r="330" customFormat="false" ht="15" hidden="false" customHeight="false" outlineLevel="0" collapsed="false">
      <c r="A330" s="0" t="n">
        <v>325</v>
      </c>
      <c r="B330" s="0" t="n">
        <f aca="false">BJ329</f>
        <v>0</v>
      </c>
      <c r="C330" s="0" t="n">
        <f aca="false">BK329</f>
        <v>0</v>
      </c>
      <c r="D330" s="0" t="n">
        <f aca="false">BL329</f>
        <v>0</v>
      </c>
      <c r="E330" s="0" t="n">
        <f aca="false">BM329</f>
        <v>0</v>
      </c>
      <c r="F330" s="0" t="n">
        <f aca="false">BN329</f>
        <v>0</v>
      </c>
      <c r="G330" s="0" t="n">
        <f aca="false">BO329</f>
        <v>0</v>
      </c>
      <c r="H330" s="0" t="n">
        <f aca="false">BP329</f>
        <v>0</v>
      </c>
      <c r="I330" s="0" t="n">
        <f aca="false">BQ329</f>
        <v>0</v>
      </c>
      <c r="J330" s="0" t="n">
        <f aca="false">BR329</f>
        <v>0</v>
      </c>
      <c r="K330" s="0" t="n">
        <f aca="false">BS329</f>
        <v>0</v>
      </c>
      <c r="L330" s="0" t="n">
        <f aca="false">ROUND(B330*N(Debts!$D$5)/12,2)</f>
        <v>0</v>
      </c>
      <c r="M330" s="0" t="n">
        <f aca="false">ROUND(C330*N(Debts!$D$6)/12,2)</f>
        <v>0</v>
      </c>
      <c r="N330" s="0" t="n">
        <f aca="false">ROUND(D330*N(Debts!$D$7)/12,2)</f>
        <v>0</v>
      </c>
      <c r="O330" s="0" t="n">
        <f aca="false">ROUND(E330*N(Debts!$D$8)/12,2)</f>
        <v>0</v>
      </c>
      <c r="P330" s="0" t="n">
        <f aca="false">ROUND(F330*N(Debts!$D$9)/12,2)</f>
        <v>0</v>
      </c>
      <c r="Q330" s="0" t="n">
        <f aca="false">ROUND(G330*N(Debts!$D$10)/12,2)</f>
        <v>0</v>
      </c>
      <c r="R330" s="0" t="n">
        <f aca="false">ROUND(H330*N(Debts!$D$11)/12,2)</f>
        <v>0</v>
      </c>
      <c r="S330" s="0" t="n">
        <f aca="false">ROUND(I330*N(Debts!$D$12)/12,2)</f>
        <v>0</v>
      </c>
      <c r="T330" s="0" t="n">
        <f aca="false">ROUND(J330*N(Debts!$D$13)/12,2)</f>
        <v>0</v>
      </c>
      <c r="U330" s="0" t="n">
        <f aca="false">ROUND(K330*N(Debts!$D$14)/12,2)</f>
        <v>0</v>
      </c>
      <c r="V330" s="0" t="n">
        <f aca="false">B330+L330</f>
        <v>0</v>
      </c>
      <c r="W330" s="0" t="n">
        <f aca="false">C330+M330</f>
        <v>0</v>
      </c>
      <c r="X330" s="0" t="n">
        <f aca="false">D330+N330</f>
        <v>0</v>
      </c>
      <c r="Y330" s="0" t="n">
        <f aca="false">E330+O330</f>
        <v>0</v>
      </c>
      <c r="Z330" s="0" t="n">
        <f aca="false">F330+P330</f>
        <v>0</v>
      </c>
      <c r="AA330" s="0" t="n">
        <f aca="false">G330+Q330</f>
        <v>0</v>
      </c>
      <c r="AB330" s="0" t="n">
        <f aca="false">H330+R330</f>
        <v>0</v>
      </c>
      <c r="AC330" s="0" t="n">
        <f aca="false">I330+S330</f>
        <v>0</v>
      </c>
      <c r="AD330" s="0" t="n">
        <f aca="false">J330+T330</f>
        <v>0</v>
      </c>
      <c r="AE330" s="0" t="n">
        <f aca="false">K330+U330</f>
        <v>0</v>
      </c>
      <c r="AF330" s="0" t="n">
        <f aca="false">MIN(N(Debts!$E$5),V330)</f>
        <v>0</v>
      </c>
      <c r="AG330" s="0" t="n">
        <f aca="false">MIN(N(Debts!$E$6),W330)</f>
        <v>0</v>
      </c>
      <c r="AH330" s="0" t="n">
        <f aca="false">MIN(N(Debts!$E$7),X330)</f>
        <v>0</v>
      </c>
      <c r="AI330" s="0" t="n">
        <f aca="false">MIN(N(Debts!$E$8),Y330)</f>
        <v>0</v>
      </c>
      <c r="AJ330" s="0" t="n">
        <f aca="false">MIN(N(Debts!$E$9),Z330)</f>
        <v>0</v>
      </c>
      <c r="AK330" s="0" t="n">
        <f aca="false">MIN(N(Debts!$E$10),AA330)</f>
        <v>0</v>
      </c>
      <c r="AL330" s="0" t="n">
        <f aca="false">MIN(N(Debts!$E$11),AB330)</f>
        <v>0</v>
      </c>
      <c r="AM330" s="0" t="n">
        <f aca="false">MIN(N(Debts!$E$12),AC330)</f>
        <v>0</v>
      </c>
      <c r="AN330" s="0" t="n">
        <f aca="false">MIN(N(Debts!$E$13),AD330)</f>
        <v>0</v>
      </c>
      <c r="AO330" s="0" t="n">
        <f aca="false">MIN(N(Debts!$E$14),AE330)</f>
        <v>0</v>
      </c>
      <c r="AP330" s="0" t="n">
        <f aca="false">V330-AF330</f>
        <v>0</v>
      </c>
      <c r="AQ330" s="0" t="n">
        <f aca="false">W330-AG330</f>
        <v>0</v>
      </c>
      <c r="AR330" s="0" t="n">
        <f aca="false">X330-AH330</f>
        <v>0</v>
      </c>
      <c r="AS330" s="0" t="n">
        <f aca="false">Y330-AI330</f>
        <v>0</v>
      </c>
      <c r="AT330" s="0" t="n">
        <f aca="false">Z330-AJ330</f>
        <v>0</v>
      </c>
      <c r="AU330" s="0" t="n">
        <f aca="false">AA330-AK330</f>
        <v>0</v>
      </c>
      <c r="AV330" s="0" t="n">
        <f aca="false">AB330-AL330</f>
        <v>0</v>
      </c>
      <c r="AW330" s="0" t="n">
        <f aca="false">AC330-AM330</f>
        <v>0</v>
      </c>
      <c r="AX330" s="0" t="n">
        <f aca="false">AD330-AN330</f>
        <v>0</v>
      </c>
      <c r="AY330" s="0" t="n">
        <f aca="false">AE330-AO330</f>
        <v>0</v>
      </c>
      <c r="AZ330" s="0" t="n">
        <f aca="false">MAX(0,MIN(AP330,$BT330-SUMIF($AP$2:$AY$2,"&lt;"&amp;AP$2,$AP330:$AY330)))</f>
        <v>0</v>
      </c>
      <c r="BA330" s="0" t="n">
        <f aca="false">MAX(0,MIN(AQ330,$BT330-SUMIF($AP$2:$AY$2,"&lt;"&amp;AQ$2,$AP330:$AY330)))</f>
        <v>0</v>
      </c>
      <c r="BB330" s="0" t="n">
        <f aca="false">MAX(0,MIN(AR330,$BT330-SUMIF($AP$2:$AY$2,"&lt;"&amp;AR$2,$AP330:$AY330)))</f>
        <v>0</v>
      </c>
      <c r="BC330" s="0" t="n">
        <f aca="false">MAX(0,MIN(AS330,$BT330-SUMIF($AP$2:$AY$2,"&lt;"&amp;AS$2,$AP330:$AY330)))</f>
        <v>0</v>
      </c>
      <c r="BD330" s="0" t="n">
        <f aca="false">MAX(0,MIN(AT330,$BT330-SUMIF($AP$2:$AY$2,"&lt;"&amp;AT$2,$AP330:$AY330)))</f>
        <v>0</v>
      </c>
      <c r="BE330" s="0" t="n">
        <f aca="false">MAX(0,MIN(AU330,$BT330-SUMIF($AP$2:$AY$2,"&lt;"&amp;AU$2,$AP330:$AY330)))</f>
        <v>0</v>
      </c>
      <c r="BF330" s="0" t="n">
        <f aca="false">MAX(0,MIN(AV330,$BT330-SUMIF($AP$2:$AY$2,"&lt;"&amp;AV$2,$AP330:$AY330)))</f>
        <v>0</v>
      </c>
      <c r="BG330" s="0" t="n">
        <f aca="false">MAX(0,MIN(AW330,$BT330-SUMIF($AP$2:$AY$2,"&lt;"&amp;AW$2,$AP330:$AY330)))</f>
        <v>0</v>
      </c>
      <c r="BH330" s="0" t="n">
        <f aca="false">MAX(0,MIN(AX330,$BT330-SUMIF($AP$2:$AY$2,"&lt;"&amp;AX$2,$AP330:$AY330)))</f>
        <v>0</v>
      </c>
      <c r="BI330" s="0" t="n">
        <f aca="false">MAX(0,MIN(AY330,$BT330-SUMIF($AP$2:$AY$2,"&lt;"&amp;AY$2,$AP330:$AY330)))</f>
        <v>0</v>
      </c>
      <c r="BJ330" s="0" t="n">
        <f aca="false">ROUND(V330-AF330-AZ330,2)</f>
        <v>0</v>
      </c>
      <c r="BK330" s="0" t="n">
        <f aca="false">ROUND(W330-AG330-BA330,2)</f>
        <v>0</v>
      </c>
      <c r="BL330" s="0" t="n">
        <f aca="false">ROUND(X330-AH330-BB330,2)</f>
        <v>0</v>
      </c>
      <c r="BM330" s="0" t="n">
        <f aca="false">ROUND(Y330-AI330-BC330,2)</f>
        <v>0</v>
      </c>
      <c r="BN330" s="0" t="n">
        <f aca="false">ROUND(Z330-AJ330-BD330,2)</f>
        <v>0</v>
      </c>
      <c r="BO330" s="0" t="n">
        <f aca="false">ROUND(AA330-AK330-BE330,2)</f>
        <v>0</v>
      </c>
      <c r="BP330" s="0" t="n">
        <f aca="false">ROUND(AB330-AL330-BF330,2)</f>
        <v>0</v>
      </c>
      <c r="BQ330" s="0" t="n">
        <f aca="false">ROUND(AC330-AM330-BG330,2)</f>
        <v>0</v>
      </c>
      <c r="BR330" s="0" t="n">
        <f aca="false">ROUND(AD330-AN330-BH330,2)</f>
        <v>0</v>
      </c>
      <c r="BS330" s="0" t="n">
        <f aca="false">ROUND(AE330-AO330-BI330,2)</f>
        <v>0</v>
      </c>
      <c r="BT330" s="0" t="n">
        <f aca="false">MAX(0,Plan!$C$4-SUM(AF330:AO330))</f>
        <v>650</v>
      </c>
      <c r="BU330" s="0" t="n">
        <f aca="false">ROUND(SUM(BJ330:BS330),2)</f>
        <v>0</v>
      </c>
      <c r="BV330" s="0" t="n">
        <f aca="false">SUM(AF330:AO330)+SUM(AZ330:BI330)</f>
        <v>0</v>
      </c>
      <c r="BW330" s="0" t="n">
        <f aca="false">SUM(L330:U330)</f>
        <v>0</v>
      </c>
    </row>
    <row r="331" customFormat="false" ht="15" hidden="false" customHeight="false" outlineLevel="0" collapsed="false">
      <c r="A331" s="0" t="n">
        <v>326</v>
      </c>
      <c r="B331" s="0" t="n">
        <f aca="false">BJ330</f>
        <v>0</v>
      </c>
      <c r="C331" s="0" t="n">
        <f aca="false">BK330</f>
        <v>0</v>
      </c>
      <c r="D331" s="0" t="n">
        <f aca="false">BL330</f>
        <v>0</v>
      </c>
      <c r="E331" s="0" t="n">
        <f aca="false">BM330</f>
        <v>0</v>
      </c>
      <c r="F331" s="0" t="n">
        <f aca="false">BN330</f>
        <v>0</v>
      </c>
      <c r="G331" s="0" t="n">
        <f aca="false">BO330</f>
        <v>0</v>
      </c>
      <c r="H331" s="0" t="n">
        <f aca="false">BP330</f>
        <v>0</v>
      </c>
      <c r="I331" s="0" t="n">
        <f aca="false">BQ330</f>
        <v>0</v>
      </c>
      <c r="J331" s="0" t="n">
        <f aca="false">BR330</f>
        <v>0</v>
      </c>
      <c r="K331" s="0" t="n">
        <f aca="false">BS330</f>
        <v>0</v>
      </c>
      <c r="L331" s="0" t="n">
        <f aca="false">ROUND(B331*N(Debts!$D$5)/12,2)</f>
        <v>0</v>
      </c>
      <c r="M331" s="0" t="n">
        <f aca="false">ROUND(C331*N(Debts!$D$6)/12,2)</f>
        <v>0</v>
      </c>
      <c r="N331" s="0" t="n">
        <f aca="false">ROUND(D331*N(Debts!$D$7)/12,2)</f>
        <v>0</v>
      </c>
      <c r="O331" s="0" t="n">
        <f aca="false">ROUND(E331*N(Debts!$D$8)/12,2)</f>
        <v>0</v>
      </c>
      <c r="P331" s="0" t="n">
        <f aca="false">ROUND(F331*N(Debts!$D$9)/12,2)</f>
        <v>0</v>
      </c>
      <c r="Q331" s="0" t="n">
        <f aca="false">ROUND(G331*N(Debts!$D$10)/12,2)</f>
        <v>0</v>
      </c>
      <c r="R331" s="0" t="n">
        <f aca="false">ROUND(H331*N(Debts!$D$11)/12,2)</f>
        <v>0</v>
      </c>
      <c r="S331" s="0" t="n">
        <f aca="false">ROUND(I331*N(Debts!$D$12)/12,2)</f>
        <v>0</v>
      </c>
      <c r="T331" s="0" t="n">
        <f aca="false">ROUND(J331*N(Debts!$D$13)/12,2)</f>
        <v>0</v>
      </c>
      <c r="U331" s="0" t="n">
        <f aca="false">ROUND(K331*N(Debts!$D$14)/12,2)</f>
        <v>0</v>
      </c>
      <c r="V331" s="0" t="n">
        <f aca="false">B331+L331</f>
        <v>0</v>
      </c>
      <c r="W331" s="0" t="n">
        <f aca="false">C331+M331</f>
        <v>0</v>
      </c>
      <c r="X331" s="0" t="n">
        <f aca="false">D331+N331</f>
        <v>0</v>
      </c>
      <c r="Y331" s="0" t="n">
        <f aca="false">E331+O331</f>
        <v>0</v>
      </c>
      <c r="Z331" s="0" t="n">
        <f aca="false">F331+P331</f>
        <v>0</v>
      </c>
      <c r="AA331" s="0" t="n">
        <f aca="false">G331+Q331</f>
        <v>0</v>
      </c>
      <c r="AB331" s="0" t="n">
        <f aca="false">H331+R331</f>
        <v>0</v>
      </c>
      <c r="AC331" s="0" t="n">
        <f aca="false">I331+S331</f>
        <v>0</v>
      </c>
      <c r="AD331" s="0" t="n">
        <f aca="false">J331+T331</f>
        <v>0</v>
      </c>
      <c r="AE331" s="0" t="n">
        <f aca="false">K331+U331</f>
        <v>0</v>
      </c>
      <c r="AF331" s="0" t="n">
        <f aca="false">MIN(N(Debts!$E$5),V331)</f>
        <v>0</v>
      </c>
      <c r="AG331" s="0" t="n">
        <f aca="false">MIN(N(Debts!$E$6),W331)</f>
        <v>0</v>
      </c>
      <c r="AH331" s="0" t="n">
        <f aca="false">MIN(N(Debts!$E$7),X331)</f>
        <v>0</v>
      </c>
      <c r="AI331" s="0" t="n">
        <f aca="false">MIN(N(Debts!$E$8),Y331)</f>
        <v>0</v>
      </c>
      <c r="AJ331" s="0" t="n">
        <f aca="false">MIN(N(Debts!$E$9),Z331)</f>
        <v>0</v>
      </c>
      <c r="AK331" s="0" t="n">
        <f aca="false">MIN(N(Debts!$E$10),AA331)</f>
        <v>0</v>
      </c>
      <c r="AL331" s="0" t="n">
        <f aca="false">MIN(N(Debts!$E$11),AB331)</f>
        <v>0</v>
      </c>
      <c r="AM331" s="0" t="n">
        <f aca="false">MIN(N(Debts!$E$12),AC331)</f>
        <v>0</v>
      </c>
      <c r="AN331" s="0" t="n">
        <f aca="false">MIN(N(Debts!$E$13),AD331)</f>
        <v>0</v>
      </c>
      <c r="AO331" s="0" t="n">
        <f aca="false">MIN(N(Debts!$E$14),AE331)</f>
        <v>0</v>
      </c>
      <c r="AP331" s="0" t="n">
        <f aca="false">V331-AF331</f>
        <v>0</v>
      </c>
      <c r="AQ331" s="0" t="n">
        <f aca="false">W331-AG331</f>
        <v>0</v>
      </c>
      <c r="AR331" s="0" t="n">
        <f aca="false">X331-AH331</f>
        <v>0</v>
      </c>
      <c r="AS331" s="0" t="n">
        <f aca="false">Y331-AI331</f>
        <v>0</v>
      </c>
      <c r="AT331" s="0" t="n">
        <f aca="false">Z331-AJ331</f>
        <v>0</v>
      </c>
      <c r="AU331" s="0" t="n">
        <f aca="false">AA331-AK331</f>
        <v>0</v>
      </c>
      <c r="AV331" s="0" t="n">
        <f aca="false">AB331-AL331</f>
        <v>0</v>
      </c>
      <c r="AW331" s="0" t="n">
        <f aca="false">AC331-AM331</f>
        <v>0</v>
      </c>
      <c r="AX331" s="0" t="n">
        <f aca="false">AD331-AN331</f>
        <v>0</v>
      </c>
      <c r="AY331" s="0" t="n">
        <f aca="false">AE331-AO331</f>
        <v>0</v>
      </c>
      <c r="AZ331" s="0" t="n">
        <f aca="false">MAX(0,MIN(AP331,$BT331-SUMIF($AP$2:$AY$2,"&lt;"&amp;AP$2,$AP331:$AY331)))</f>
        <v>0</v>
      </c>
      <c r="BA331" s="0" t="n">
        <f aca="false">MAX(0,MIN(AQ331,$BT331-SUMIF($AP$2:$AY$2,"&lt;"&amp;AQ$2,$AP331:$AY331)))</f>
        <v>0</v>
      </c>
      <c r="BB331" s="0" t="n">
        <f aca="false">MAX(0,MIN(AR331,$BT331-SUMIF($AP$2:$AY$2,"&lt;"&amp;AR$2,$AP331:$AY331)))</f>
        <v>0</v>
      </c>
      <c r="BC331" s="0" t="n">
        <f aca="false">MAX(0,MIN(AS331,$BT331-SUMIF($AP$2:$AY$2,"&lt;"&amp;AS$2,$AP331:$AY331)))</f>
        <v>0</v>
      </c>
      <c r="BD331" s="0" t="n">
        <f aca="false">MAX(0,MIN(AT331,$BT331-SUMIF($AP$2:$AY$2,"&lt;"&amp;AT$2,$AP331:$AY331)))</f>
        <v>0</v>
      </c>
      <c r="BE331" s="0" t="n">
        <f aca="false">MAX(0,MIN(AU331,$BT331-SUMIF($AP$2:$AY$2,"&lt;"&amp;AU$2,$AP331:$AY331)))</f>
        <v>0</v>
      </c>
      <c r="BF331" s="0" t="n">
        <f aca="false">MAX(0,MIN(AV331,$BT331-SUMIF($AP$2:$AY$2,"&lt;"&amp;AV$2,$AP331:$AY331)))</f>
        <v>0</v>
      </c>
      <c r="BG331" s="0" t="n">
        <f aca="false">MAX(0,MIN(AW331,$BT331-SUMIF($AP$2:$AY$2,"&lt;"&amp;AW$2,$AP331:$AY331)))</f>
        <v>0</v>
      </c>
      <c r="BH331" s="0" t="n">
        <f aca="false">MAX(0,MIN(AX331,$BT331-SUMIF($AP$2:$AY$2,"&lt;"&amp;AX$2,$AP331:$AY331)))</f>
        <v>0</v>
      </c>
      <c r="BI331" s="0" t="n">
        <f aca="false">MAX(0,MIN(AY331,$BT331-SUMIF($AP$2:$AY$2,"&lt;"&amp;AY$2,$AP331:$AY331)))</f>
        <v>0</v>
      </c>
      <c r="BJ331" s="0" t="n">
        <f aca="false">ROUND(V331-AF331-AZ331,2)</f>
        <v>0</v>
      </c>
      <c r="BK331" s="0" t="n">
        <f aca="false">ROUND(W331-AG331-BA331,2)</f>
        <v>0</v>
      </c>
      <c r="BL331" s="0" t="n">
        <f aca="false">ROUND(X331-AH331-BB331,2)</f>
        <v>0</v>
      </c>
      <c r="BM331" s="0" t="n">
        <f aca="false">ROUND(Y331-AI331-BC331,2)</f>
        <v>0</v>
      </c>
      <c r="BN331" s="0" t="n">
        <f aca="false">ROUND(Z331-AJ331-BD331,2)</f>
        <v>0</v>
      </c>
      <c r="BO331" s="0" t="n">
        <f aca="false">ROUND(AA331-AK331-BE331,2)</f>
        <v>0</v>
      </c>
      <c r="BP331" s="0" t="n">
        <f aca="false">ROUND(AB331-AL331-BF331,2)</f>
        <v>0</v>
      </c>
      <c r="BQ331" s="0" t="n">
        <f aca="false">ROUND(AC331-AM331-BG331,2)</f>
        <v>0</v>
      </c>
      <c r="BR331" s="0" t="n">
        <f aca="false">ROUND(AD331-AN331-BH331,2)</f>
        <v>0</v>
      </c>
      <c r="BS331" s="0" t="n">
        <f aca="false">ROUND(AE331-AO331-BI331,2)</f>
        <v>0</v>
      </c>
      <c r="BT331" s="0" t="n">
        <f aca="false">MAX(0,Plan!$C$4-SUM(AF331:AO331))</f>
        <v>650</v>
      </c>
      <c r="BU331" s="0" t="n">
        <f aca="false">ROUND(SUM(BJ331:BS331),2)</f>
        <v>0</v>
      </c>
      <c r="BV331" s="0" t="n">
        <f aca="false">SUM(AF331:AO331)+SUM(AZ331:BI331)</f>
        <v>0</v>
      </c>
      <c r="BW331" s="0" t="n">
        <f aca="false">SUM(L331:U331)</f>
        <v>0</v>
      </c>
    </row>
    <row r="332" customFormat="false" ht="15" hidden="false" customHeight="false" outlineLevel="0" collapsed="false">
      <c r="A332" s="0" t="n">
        <v>327</v>
      </c>
      <c r="B332" s="0" t="n">
        <f aca="false">BJ331</f>
        <v>0</v>
      </c>
      <c r="C332" s="0" t="n">
        <f aca="false">BK331</f>
        <v>0</v>
      </c>
      <c r="D332" s="0" t="n">
        <f aca="false">BL331</f>
        <v>0</v>
      </c>
      <c r="E332" s="0" t="n">
        <f aca="false">BM331</f>
        <v>0</v>
      </c>
      <c r="F332" s="0" t="n">
        <f aca="false">BN331</f>
        <v>0</v>
      </c>
      <c r="G332" s="0" t="n">
        <f aca="false">BO331</f>
        <v>0</v>
      </c>
      <c r="H332" s="0" t="n">
        <f aca="false">BP331</f>
        <v>0</v>
      </c>
      <c r="I332" s="0" t="n">
        <f aca="false">BQ331</f>
        <v>0</v>
      </c>
      <c r="J332" s="0" t="n">
        <f aca="false">BR331</f>
        <v>0</v>
      </c>
      <c r="K332" s="0" t="n">
        <f aca="false">BS331</f>
        <v>0</v>
      </c>
      <c r="L332" s="0" t="n">
        <f aca="false">ROUND(B332*N(Debts!$D$5)/12,2)</f>
        <v>0</v>
      </c>
      <c r="M332" s="0" t="n">
        <f aca="false">ROUND(C332*N(Debts!$D$6)/12,2)</f>
        <v>0</v>
      </c>
      <c r="N332" s="0" t="n">
        <f aca="false">ROUND(D332*N(Debts!$D$7)/12,2)</f>
        <v>0</v>
      </c>
      <c r="O332" s="0" t="n">
        <f aca="false">ROUND(E332*N(Debts!$D$8)/12,2)</f>
        <v>0</v>
      </c>
      <c r="P332" s="0" t="n">
        <f aca="false">ROUND(F332*N(Debts!$D$9)/12,2)</f>
        <v>0</v>
      </c>
      <c r="Q332" s="0" t="n">
        <f aca="false">ROUND(G332*N(Debts!$D$10)/12,2)</f>
        <v>0</v>
      </c>
      <c r="R332" s="0" t="n">
        <f aca="false">ROUND(H332*N(Debts!$D$11)/12,2)</f>
        <v>0</v>
      </c>
      <c r="S332" s="0" t="n">
        <f aca="false">ROUND(I332*N(Debts!$D$12)/12,2)</f>
        <v>0</v>
      </c>
      <c r="T332" s="0" t="n">
        <f aca="false">ROUND(J332*N(Debts!$D$13)/12,2)</f>
        <v>0</v>
      </c>
      <c r="U332" s="0" t="n">
        <f aca="false">ROUND(K332*N(Debts!$D$14)/12,2)</f>
        <v>0</v>
      </c>
      <c r="V332" s="0" t="n">
        <f aca="false">B332+L332</f>
        <v>0</v>
      </c>
      <c r="W332" s="0" t="n">
        <f aca="false">C332+M332</f>
        <v>0</v>
      </c>
      <c r="X332" s="0" t="n">
        <f aca="false">D332+N332</f>
        <v>0</v>
      </c>
      <c r="Y332" s="0" t="n">
        <f aca="false">E332+O332</f>
        <v>0</v>
      </c>
      <c r="Z332" s="0" t="n">
        <f aca="false">F332+P332</f>
        <v>0</v>
      </c>
      <c r="AA332" s="0" t="n">
        <f aca="false">G332+Q332</f>
        <v>0</v>
      </c>
      <c r="AB332" s="0" t="n">
        <f aca="false">H332+R332</f>
        <v>0</v>
      </c>
      <c r="AC332" s="0" t="n">
        <f aca="false">I332+S332</f>
        <v>0</v>
      </c>
      <c r="AD332" s="0" t="n">
        <f aca="false">J332+T332</f>
        <v>0</v>
      </c>
      <c r="AE332" s="0" t="n">
        <f aca="false">K332+U332</f>
        <v>0</v>
      </c>
      <c r="AF332" s="0" t="n">
        <f aca="false">MIN(N(Debts!$E$5),V332)</f>
        <v>0</v>
      </c>
      <c r="AG332" s="0" t="n">
        <f aca="false">MIN(N(Debts!$E$6),W332)</f>
        <v>0</v>
      </c>
      <c r="AH332" s="0" t="n">
        <f aca="false">MIN(N(Debts!$E$7),X332)</f>
        <v>0</v>
      </c>
      <c r="AI332" s="0" t="n">
        <f aca="false">MIN(N(Debts!$E$8),Y332)</f>
        <v>0</v>
      </c>
      <c r="AJ332" s="0" t="n">
        <f aca="false">MIN(N(Debts!$E$9),Z332)</f>
        <v>0</v>
      </c>
      <c r="AK332" s="0" t="n">
        <f aca="false">MIN(N(Debts!$E$10),AA332)</f>
        <v>0</v>
      </c>
      <c r="AL332" s="0" t="n">
        <f aca="false">MIN(N(Debts!$E$11),AB332)</f>
        <v>0</v>
      </c>
      <c r="AM332" s="0" t="n">
        <f aca="false">MIN(N(Debts!$E$12),AC332)</f>
        <v>0</v>
      </c>
      <c r="AN332" s="0" t="n">
        <f aca="false">MIN(N(Debts!$E$13),AD332)</f>
        <v>0</v>
      </c>
      <c r="AO332" s="0" t="n">
        <f aca="false">MIN(N(Debts!$E$14),AE332)</f>
        <v>0</v>
      </c>
      <c r="AP332" s="0" t="n">
        <f aca="false">V332-AF332</f>
        <v>0</v>
      </c>
      <c r="AQ332" s="0" t="n">
        <f aca="false">W332-AG332</f>
        <v>0</v>
      </c>
      <c r="AR332" s="0" t="n">
        <f aca="false">X332-AH332</f>
        <v>0</v>
      </c>
      <c r="AS332" s="0" t="n">
        <f aca="false">Y332-AI332</f>
        <v>0</v>
      </c>
      <c r="AT332" s="0" t="n">
        <f aca="false">Z332-AJ332</f>
        <v>0</v>
      </c>
      <c r="AU332" s="0" t="n">
        <f aca="false">AA332-AK332</f>
        <v>0</v>
      </c>
      <c r="AV332" s="0" t="n">
        <f aca="false">AB332-AL332</f>
        <v>0</v>
      </c>
      <c r="AW332" s="0" t="n">
        <f aca="false">AC332-AM332</f>
        <v>0</v>
      </c>
      <c r="AX332" s="0" t="n">
        <f aca="false">AD332-AN332</f>
        <v>0</v>
      </c>
      <c r="AY332" s="0" t="n">
        <f aca="false">AE332-AO332</f>
        <v>0</v>
      </c>
      <c r="AZ332" s="0" t="n">
        <f aca="false">MAX(0,MIN(AP332,$BT332-SUMIF($AP$2:$AY$2,"&lt;"&amp;AP$2,$AP332:$AY332)))</f>
        <v>0</v>
      </c>
      <c r="BA332" s="0" t="n">
        <f aca="false">MAX(0,MIN(AQ332,$BT332-SUMIF($AP$2:$AY$2,"&lt;"&amp;AQ$2,$AP332:$AY332)))</f>
        <v>0</v>
      </c>
      <c r="BB332" s="0" t="n">
        <f aca="false">MAX(0,MIN(AR332,$BT332-SUMIF($AP$2:$AY$2,"&lt;"&amp;AR$2,$AP332:$AY332)))</f>
        <v>0</v>
      </c>
      <c r="BC332" s="0" t="n">
        <f aca="false">MAX(0,MIN(AS332,$BT332-SUMIF($AP$2:$AY$2,"&lt;"&amp;AS$2,$AP332:$AY332)))</f>
        <v>0</v>
      </c>
      <c r="BD332" s="0" t="n">
        <f aca="false">MAX(0,MIN(AT332,$BT332-SUMIF($AP$2:$AY$2,"&lt;"&amp;AT$2,$AP332:$AY332)))</f>
        <v>0</v>
      </c>
      <c r="BE332" s="0" t="n">
        <f aca="false">MAX(0,MIN(AU332,$BT332-SUMIF($AP$2:$AY$2,"&lt;"&amp;AU$2,$AP332:$AY332)))</f>
        <v>0</v>
      </c>
      <c r="BF332" s="0" t="n">
        <f aca="false">MAX(0,MIN(AV332,$BT332-SUMIF($AP$2:$AY$2,"&lt;"&amp;AV$2,$AP332:$AY332)))</f>
        <v>0</v>
      </c>
      <c r="BG332" s="0" t="n">
        <f aca="false">MAX(0,MIN(AW332,$BT332-SUMIF($AP$2:$AY$2,"&lt;"&amp;AW$2,$AP332:$AY332)))</f>
        <v>0</v>
      </c>
      <c r="BH332" s="0" t="n">
        <f aca="false">MAX(0,MIN(AX332,$BT332-SUMIF($AP$2:$AY$2,"&lt;"&amp;AX$2,$AP332:$AY332)))</f>
        <v>0</v>
      </c>
      <c r="BI332" s="0" t="n">
        <f aca="false">MAX(0,MIN(AY332,$BT332-SUMIF($AP$2:$AY$2,"&lt;"&amp;AY$2,$AP332:$AY332)))</f>
        <v>0</v>
      </c>
      <c r="BJ332" s="0" t="n">
        <f aca="false">ROUND(V332-AF332-AZ332,2)</f>
        <v>0</v>
      </c>
      <c r="BK332" s="0" t="n">
        <f aca="false">ROUND(W332-AG332-BA332,2)</f>
        <v>0</v>
      </c>
      <c r="BL332" s="0" t="n">
        <f aca="false">ROUND(X332-AH332-BB332,2)</f>
        <v>0</v>
      </c>
      <c r="BM332" s="0" t="n">
        <f aca="false">ROUND(Y332-AI332-BC332,2)</f>
        <v>0</v>
      </c>
      <c r="BN332" s="0" t="n">
        <f aca="false">ROUND(Z332-AJ332-BD332,2)</f>
        <v>0</v>
      </c>
      <c r="BO332" s="0" t="n">
        <f aca="false">ROUND(AA332-AK332-BE332,2)</f>
        <v>0</v>
      </c>
      <c r="BP332" s="0" t="n">
        <f aca="false">ROUND(AB332-AL332-BF332,2)</f>
        <v>0</v>
      </c>
      <c r="BQ332" s="0" t="n">
        <f aca="false">ROUND(AC332-AM332-BG332,2)</f>
        <v>0</v>
      </c>
      <c r="BR332" s="0" t="n">
        <f aca="false">ROUND(AD332-AN332-BH332,2)</f>
        <v>0</v>
      </c>
      <c r="BS332" s="0" t="n">
        <f aca="false">ROUND(AE332-AO332-BI332,2)</f>
        <v>0</v>
      </c>
      <c r="BT332" s="0" t="n">
        <f aca="false">MAX(0,Plan!$C$4-SUM(AF332:AO332))</f>
        <v>650</v>
      </c>
      <c r="BU332" s="0" t="n">
        <f aca="false">ROUND(SUM(BJ332:BS332),2)</f>
        <v>0</v>
      </c>
      <c r="BV332" s="0" t="n">
        <f aca="false">SUM(AF332:AO332)+SUM(AZ332:BI332)</f>
        <v>0</v>
      </c>
      <c r="BW332" s="0" t="n">
        <f aca="false">SUM(L332:U332)</f>
        <v>0</v>
      </c>
    </row>
    <row r="333" customFormat="false" ht="15" hidden="false" customHeight="false" outlineLevel="0" collapsed="false">
      <c r="A333" s="0" t="n">
        <v>328</v>
      </c>
      <c r="B333" s="0" t="n">
        <f aca="false">BJ332</f>
        <v>0</v>
      </c>
      <c r="C333" s="0" t="n">
        <f aca="false">BK332</f>
        <v>0</v>
      </c>
      <c r="D333" s="0" t="n">
        <f aca="false">BL332</f>
        <v>0</v>
      </c>
      <c r="E333" s="0" t="n">
        <f aca="false">BM332</f>
        <v>0</v>
      </c>
      <c r="F333" s="0" t="n">
        <f aca="false">BN332</f>
        <v>0</v>
      </c>
      <c r="G333" s="0" t="n">
        <f aca="false">BO332</f>
        <v>0</v>
      </c>
      <c r="H333" s="0" t="n">
        <f aca="false">BP332</f>
        <v>0</v>
      </c>
      <c r="I333" s="0" t="n">
        <f aca="false">BQ332</f>
        <v>0</v>
      </c>
      <c r="J333" s="0" t="n">
        <f aca="false">BR332</f>
        <v>0</v>
      </c>
      <c r="K333" s="0" t="n">
        <f aca="false">BS332</f>
        <v>0</v>
      </c>
      <c r="L333" s="0" t="n">
        <f aca="false">ROUND(B333*N(Debts!$D$5)/12,2)</f>
        <v>0</v>
      </c>
      <c r="M333" s="0" t="n">
        <f aca="false">ROUND(C333*N(Debts!$D$6)/12,2)</f>
        <v>0</v>
      </c>
      <c r="N333" s="0" t="n">
        <f aca="false">ROUND(D333*N(Debts!$D$7)/12,2)</f>
        <v>0</v>
      </c>
      <c r="O333" s="0" t="n">
        <f aca="false">ROUND(E333*N(Debts!$D$8)/12,2)</f>
        <v>0</v>
      </c>
      <c r="P333" s="0" t="n">
        <f aca="false">ROUND(F333*N(Debts!$D$9)/12,2)</f>
        <v>0</v>
      </c>
      <c r="Q333" s="0" t="n">
        <f aca="false">ROUND(G333*N(Debts!$D$10)/12,2)</f>
        <v>0</v>
      </c>
      <c r="R333" s="0" t="n">
        <f aca="false">ROUND(H333*N(Debts!$D$11)/12,2)</f>
        <v>0</v>
      </c>
      <c r="S333" s="0" t="n">
        <f aca="false">ROUND(I333*N(Debts!$D$12)/12,2)</f>
        <v>0</v>
      </c>
      <c r="T333" s="0" t="n">
        <f aca="false">ROUND(J333*N(Debts!$D$13)/12,2)</f>
        <v>0</v>
      </c>
      <c r="U333" s="0" t="n">
        <f aca="false">ROUND(K333*N(Debts!$D$14)/12,2)</f>
        <v>0</v>
      </c>
      <c r="V333" s="0" t="n">
        <f aca="false">B333+L333</f>
        <v>0</v>
      </c>
      <c r="W333" s="0" t="n">
        <f aca="false">C333+M333</f>
        <v>0</v>
      </c>
      <c r="X333" s="0" t="n">
        <f aca="false">D333+N333</f>
        <v>0</v>
      </c>
      <c r="Y333" s="0" t="n">
        <f aca="false">E333+O333</f>
        <v>0</v>
      </c>
      <c r="Z333" s="0" t="n">
        <f aca="false">F333+P333</f>
        <v>0</v>
      </c>
      <c r="AA333" s="0" t="n">
        <f aca="false">G333+Q333</f>
        <v>0</v>
      </c>
      <c r="AB333" s="0" t="n">
        <f aca="false">H333+R333</f>
        <v>0</v>
      </c>
      <c r="AC333" s="0" t="n">
        <f aca="false">I333+S333</f>
        <v>0</v>
      </c>
      <c r="AD333" s="0" t="n">
        <f aca="false">J333+T333</f>
        <v>0</v>
      </c>
      <c r="AE333" s="0" t="n">
        <f aca="false">K333+U333</f>
        <v>0</v>
      </c>
      <c r="AF333" s="0" t="n">
        <f aca="false">MIN(N(Debts!$E$5),V333)</f>
        <v>0</v>
      </c>
      <c r="AG333" s="0" t="n">
        <f aca="false">MIN(N(Debts!$E$6),W333)</f>
        <v>0</v>
      </c>
      <c r="AH333" s="0" t="n">
        <f aca="false">MIN(N(Debts!$E$7),X333)</f>
        <v>0</v>
      </c>
      <c r="AI333" s="0" t="n">
        <f aca="false">MIN(N(Debts!$E$8),Y333)</f>
        <v>0</v>
      </c>
      <c r="AJ333" s="0" t="n">
        <f aca="false">MIN(N(Debts!$E$9),Z333)</f>
        <v>0</v>
      </c>
      <c r="AK333" s="0" t="n">
        <f aca="false">MIN(N(Debts!$E$10),AA333)</f>
        <v>0</v>
      </c>
      <c r="AL333" s="0" t="n">
        <f aca="false">MIN(N(Debts!$E$11),AB333)</f>
        <v>0</v>
      </c>
      <c r="AM333" s="0" t="n">
        <f aca="false">MIN(N(Debts!$E$12),AC333)</f>
        <v>0</v>
      </c>
      <c r="AN333" s="0" t="n">
        <f aca="false">MIN(N(Debts!$E$13),AD333)</f>
        <v>0</v>
      </c>
      <c r="AO333" s="0" t="n">
        <f aca="false">MIN(N(Debts!$E$14),AE333)</f>
        <v>0</v>
      </c>
      <c r="AP333" s="0" t="n">
        <f aca="false">V333-AF333</f>
        <v>0</v>
      </c>
      <c r="AQ333" s="0" t="n">
        <f aca="false">W333-AG333</f>
        <v>0</v>
      </c>
      <c r="AR333" s="0" t="n">
        <f aca="false">X333-AH333</f>
        <v>0</v>
      </c>
      <c r="AS333" s="0" t="n">
        <f aca="false">Y333-AI333</f>
        <v>0</v>
      </c>
      <c r="AT333" s="0" t="n">
        <f aca="false">Z333-AJ333</f>
        <v>0</v>
      </c>
      <c r="AU333" s="0" t="n">
        <f aca="false">AA333-AK333</f>
        <v>0</v>
      </c>
      <c r="AV333" s="0" t="n">
        <f aca="false">AB333-AL333</f>
        <v>0</v>
      </c>
      <c r="AW333" s="0" t="n">
        <f aca="false">AC333-AM333</f>
        <v>0</v>
      </c>
      <c r="AX333" s="0" t="n">
        <f aca="false">AD333-AN333</f>
        <v>0</v>
      </c>
      <c r="AY333" s="0" t="n">
        <f aca="false">AE333-AO333</f>
        <v>0</v>
      </c>
      <c r="AZ333" s="0" t="n">
        <f aca="false">MAX(0,MIN(AP333,$BT333-SUMIF($AP$2:$AY$2,"&lt;"&amp;AP$2,$AP333:$AY333)))</f>
        <v>0</v>
      </c>
      <c r="BA333" s="0" t="n">
        <f aca="false">MAX(0,MIN(AQ333,$BT333-SUMIF($AP$2:$AY$2,"&lt;"&amp;AQ$2,$AP333:$AY333)))</f>
        <v>0</v>
      </c>
      <c r="BB333" s="0" t="n">
        <f aca="false">MAX(0,MIN(AR333,$BT333-SUMIF($AP$2:$AY$2,"&lt;"&amp;AR$2,$AP333:$AY333)))</f>
        <v>0</v>
      </c>
      <c r="BC333" s="0" t="n">
        <f aca="false">MAX(0,MIN(AS333,$BT333-SUMIF($AP$2:$AY$2,"&lt;"&amp;AS$2,$AP333:$AY333)))</f>
        <v>0</v>
      </c>
      <c r="BD333" s="0" t="n">
        <f aca="false">MAX(0,MIN(AT333,$BT333-SUMIF($AP$2:$AY$2,"&lt;"&amp;AT$2,$AP333:$AY333)))</f>
        <v>0</v>
      </c>
      <c r="BE333" s="0" t="n">
        <f aca="false">MAX(0,MIN(AU333,$BT333-SUMIF($AP$2:$AY$2,"&lt;"&amp;AU$2,$AP333:$AY333)))</f>
        <v>0</v>
      </c>
      <c r="BF333" s="0" t="n">
        <f aca="false">MAX(0,MIN(AV333,$BT333-SUMIF($AP$2:$AY$2,"&lt;"&amp;AV$2,$AP333:$AY333)))</f>
        <v>0</v>
      </c>
      <c r="BG333" s="0" t="n">
        <f aca="false">MAX(0,MIN(AW333,$BT333-SUMIF($AP$2:$AY$2,"&lt;"&amp;AW$2,$AP333:$AY333)))</f>
        <v>0</v>
      </c>
      <c r="BH333" s="0" t="n">
        <f aca="false">MAX(0,MIN(AX333,$BT333-SUMIF($AP$2:$AY$2,"&lt;"&amp;AX$2,$AP333:$AY333)))</f>
        <v>0</v>
      </c>
      <c r="BI333" s="0" t="n">
        <f aca="false">MAX(0,MIN(AY333,$BT333-SUMIF($AP$2:$AY$2,"&lt;"&amp;AY$2,$AP333:$AY333)))</f>
        <v>0</v>
      </c>
      <c r="BJ333" s="0" t="n">
        <f aca="false">ROUND(V333-AF333-AZ333,2)</f>
        <v>0</v>
      </c>
      <c r="BK333" s="0" t="n">
        <f aca="false">ROUND(W333-AG333-BA333,2)</f>
        <v>0</v>
      </c>
      <c r="BL333" s="0" t="n">
        <f aca="false">ROUND(X333-AH333-BB333,2)</f>
        <v>0</v>
      </c>
      <c r="BM333" s="0" t="n">
        <f aca="false">ROUND(Y333-AI333-BC333,2)</f>
        <v>0</v>
      </c>
      <c r="BN333" s="0" t="n">
        <f aca="false">ROUND(Z333-AJ333-BD333,2)</f>
        <v>0</v>
      </c>
      <c r="BO333" s="0" t="n">
        <f aca="false">ROUND(AA333-AK333-BE333,2)</f>
        <v>0</v>
      </c>
      <c r="BP333" s="0" t="n">
        <f aca="false">ROUND(AB333-AL333-BF333,2)</f>
        <v>0</v>
      </c>
      <c r="BQ333" s="0" t="n">
        <f aca="false">ROUND(AC333-AM333-BG333,2)</f>
        <v>0</v>
      </c>
      <c r="BR333" s="0" t="n">
        <f aca="false">ROUND(AD333-AN333-BH333,2)</f>
        <v>0</v>
      </c>
      <c r="BS333" s="0" t="n">
        <f aca="false">ROUND(AE333-AO333-BI333,2)</f>
        <v>0</v>
      </c>
      <c r="BT333" s="0" t="n">
        <f aca="false">MAX(0,Plan!$C$4-SUM(AF333:AO333))</f>
        <v>650</v>
      </c>
      <c r="BU333" s="0" t="n">
        <f aca="false">ROUND(SUM(BJ333:BS333),2)</f>
        <v>0</v>
      </c>
      <c r="BV333" s="0" t="n">
        <f aca="false">SUM(AF333:AO333)+SUM(AZ333:BI333)</f>
        <v>0</v>
      </c>
      <c r="BW333" s="0" t="n">
        <f aca="false">SUM(L333:U333)</f>
        <v>0</v>
      </c>
    </row>
    <row r="334" customFormat="false" ht="15" hidden="false" customHeight="false" outlineLevel="0" collapsed="false">
      <c r="A334" s="0" t="n">
        <v>329</v>
      </c>
      <c r="B334" s="0" t="n">
        <f aca="false">BJ333</f>
        <v>0</v>
      </c>
      <c r="C334" s="0" t="n">
        <f aca="false">BK333</f>
        <v>0</v>
      </c>
      <c r="D334" s="0" t="n">
        <f aca="false">BL333</f>
        <v>0</v>
      </c>
      <c r="E334" s="0" t="n">
        <f aca="false">BM333</f>
        <v>0</v>
      </c>
      <c r="F334" s="0" t="n">
        <f aca="false">BN333</f>
        <v>0</v>
      </c>
      <c r="G334" s="0" t="n">
        <f aca="false">BO333</f>
        <v>0</v>
      </c>
      <c r="H334" s="0" t="n">
        <f aca="false">BP333</f>
        <v>0</v>
      </c>
      <c r="I334" s="0" t="n">
        <f aca="false">BQ333</f>
        <v>0</v>
      </c>
      <c r="J334" s="0" t="n">
        <f aca="false">BR333</f>
        <v>0</v>
      </c>
      <c r="K334" s="0" t="n">
        <f aca="false">BS333</f>
        <v>0</v>
      </c>
      <c r="L334" s="0" t="n">
        <f aca="false">ROUND(B334*N(Debts!$D$5)/12,2)</f>
        <v>0</v>
      </c>
      <c r="M334" s="0" t="n">
        <f aca="false">ROUND(C334*N(Debts!$D$6)/12,2)</f>
        <v>0</v>
      </c>
      <c r="N334" s="0" t="n">
        <f aca="false">ROUND(D334*N(Debts!$D$7)/12,2)</f>
        <v>0</v>
      </c>
      <c r="O334" s="0" t="n">
        <f aca="false">ROUND(E334*N(Debts!$D$8)/12,2)</f>
        <v>0</v>
      </c>
      <c r="P334" s="0" t="n">
        <f aca="false">ROUND(F334*N(Debts!$D$9)/12,2)</f>
        <v>0</v>
      </c>
      <c r="Q334" s="0" t="n">
        <f aca="false">ROUND(G334*N(Debts!$D$10)/12,2)</f>
        <v>0</v>
      </c>
      <c r="R334" s="0" t="n">
        <f aca="false">ROUND(H334*N(Debts!$D$11)/12,2)</f>
        <v>0</v>
      </c>
      <c r="S334" s="0" t="n">
        <f aca="false">ROUND(I334*N(Debts!$D$12)/12,2)</f>
        <v>0</v>
      </c>
      <c r="T334" s="0" t="n">
        <f aca="false">ROUND(J334*N(Debts!$D$13)/12,2)</f>
        <v>0</v>
      </c>
      <c r="U334" s="0" t="n">
        <f aca="false">ROUND(K334*N(Debts!$D$14)/12,2)</f>
        <v>0</v>
      </c>
      <c r="V334" s="0" t="n">
        <f aca="false">B334+L334</f>
        <v>0</v>
      </c>
      <c r="W334" s="0" t="n">
        <f aca="false">C334+M334</f>
        <v>0</v>
      </c>
      <c r="X334" s="0" t="n">
        <f aca="false">D334+N334</f>
        <v>0</v>
      </c>
      <c r="Y334" s="0" t="n">
        <f aca="false">E334+O334</f>
        <v>0</v>
      </c>
      <c r="Z334" s="0" t="n">
        <f aca="false">F334+P334</f>
        <v>0</v>
      </c>
      <c r="AA334" s="0" t="n">
        <f aca="false">G334+Q334</f>
        <v>0</v>
      </c>
      <c r="AB334" s="0" t="n">
        <f aca="false">H334+R334</f>
        <v>0</v>
      </c>
      <c r="AC334" s="0" t="n">
        <f aca="false">I334+S334</f>
        <v>0</v>
      </c>
      <c r="AD334" s="0" t="n">
        <f aca="false">J334+T334</f>
        <v>0</v>
      </c>
      <c r="AE334" s="0" t="n">
        <f aca="false">K334+U334</f>
        <v>0</v>
      </c>
      <c r="AF334" s="0" t="n">
        <f aca="false">MIN(N(Debts!$E$5),V334)</f>
        <v>0</v>
      </c>
      <c r="AG334" s="0" t="n">
        <f aca="false">MIN(N(Debts!$E$6),W334)</f>
        <v>0</v>
      </c>
      <c r="AH334" s="0" t="n">
        <f aca="false">MIN(N(Debts!$E$7),X334)</f>
        <v>0</v>
      </c>
      <c r="AI334" s="0" t="n">
        <f aca="false">MIN(N(Debts!$E$8),Y334)</f>
        <v>0</v>
      </c>
      <c r="AJ334" s="0" t="n">
        <f aca="false">MIN(N(Debts!$E$9),Z334)</f>
        <v>0</v>
      </c>
      <c r="AK334" s="0" t="n">
        <f aca="false">MIN(N(Debts!$E$10),AA334)</f>
        <v>0</v>
      </c>
      <c r="AL334" s="0" t="n">
        <f aca="false">MIN(N(Debts!$E$11),AB334)</f>
        <v>0</v>
      </c>
      <c r="AM334" s="0" t="n">
        <f aca="false">MIN(N(Debts!$E$12),AC334)</f>
        <v>0</v>
      </c>
      <c r="AN334" s="0" t="n">
        <f aca="false">MIN(N(Debts!$E$13),AD334)</f>
        <v>0</v>
      </c>
      <c r="AO334" s="0" t="n">
        <f aca="false">MIN(N(Debts!$E$14),AE334)</f>
        <v>0</v>
      </c>
      <c r="AP334" s="0" t="n">
        <f aca="false">V334-AF334</f>
        <v>0</v>
      </c>
      <c r="AQ334" s="0" t="n">
        <f aca="false">W334-AG334</f>
        <v>0</v>
      </c>
      <c r="AR334" s="0" t="n">
        <f aca="false">X334-AH334</f>
        <v>0</v>
      </c>
      <c r="AS334" s="0" t="n">
        <f aca="false">Y334-AI334</f>
        <v>0</v>
      </c>
      <c r="AT334" s="0" t="n">
        <f aca="false">Z334-AJ334</f>
        <v>0</v>
      </c>
      <c r="AU334" s="0" t="n">
        <f aca="false">AA334-AK334</f>
        <v>0</v>
      </c>
      <c r="AV334" s="0" t="n">
        <f aca="false">AB334-AL334</f>
        <v>0</v>
      </c>
      <c r="AW334" s="0" t="n">
        <f aca="false">AC334-AM334</f>
        <v>0</v>
      </c>
      <c r="AX334" s="0" t="n">
        <f aca="false">AD334-AN334</f>
        <v>0</v>
      </c>
      <c r="AY334" s="0" t="n">
        <f aca="false">AE334-AO334</f>
        <v>0</v>
      </c>
      <c r="AZ334" s="0" t="n">
        <f aca="false">MAX(0,MIN(AP334,$BT334-SUMIF($AP$2:$AY$2,"&lt;"&amp;AP$2,$AP334:$AY334)))</f>
        <v>0</v>
      </c>
      <c r="BA334" s="0" t="n">
        <f aca="false">MAX(0,MIN(AQ334,$BT334-SUMIF($AP$2:$AY$2,"&lt;"&amp;AQ$2,$AP334:$AY334)))</f>
        <v>0</v>
      </c>
      <c r="BB334" s="0" t="n">
        <f aca="false">MAX(0,MIN(AR334,$BT334-SUMIF($AP$2:$AY$2,"&lt;"&amp;AR$2,$AP334:$AY334)))</f>
        <v>0</v>
      </c>
      <c r="BC334" s="0" t="n">
        <f aca="false">MAX(0,MIN(AS334,$BT334-SUMIF($AP$2:$AY$2,"&lt;"&amp;AS$2,$AP334:$AY334)))</f>
        <v>0</v>
      </c>
      <c r="BD334" s="0" t="n">
        <f aca="false">MAX(0,MIN(AT334,$BT334-SUMIF($AP$2:$AY$2,"&lt;"&amp;AT$2,$AP334:$AY334)))</f>
        <v>0</v>
      </c>
      <c r="BE334" s="0" t="n">
        <f aca="false">MAX(0,MIN(AU334,$BT334-SUMIF($AP$2:$AY$2,"&lt;"&amp;AU$2,$AP334:$AY334)))</f>
        <v>0</v>
      </c>
      <c r="BF334" s="0" t="n">
        <f aca="false">MAX(0,MIN(AV334,$BT334-SUMIF($AP$2:$AY$2,"&lt;"&amp;AV$2,$AP334:$AY334)))</f>
        <v>0</v>
      </c>
      <c r="BG334" s="0" t="n">
        <f aca="false">MAX(0,MIN(AW334,$BT334-SUMIF($AP$2:$AY$2,"&lt;"&amp;AW$2,$AP334:$AY334)))</f>
        <v>0</v>
      </c>
      <c r="BH334" s="0" t="n">
        <f aca="false">MAX(0,MIN(AX334,$BT334-SUMIF($AP$2:$AY$2,"&lt;"&amp;AX$2,$AP334:$AY334)))</f>
        <v>0</v>
      </c>
      <c r="BI334" s="0" t="n">
        <f aca="false">MAX(0,MIN(AY334,$BT334-SUMIF($AP$2:$AY$2,"&lt;"&amp;AY$2,$AP334:$AY334)))</f>
        <v>0</v>
      </c>
      <c r="BJ334" s="0" t="n">
        <f aca="false">ROUND(V334-AF334-AZ334,2)</f>
        <v>0</v>
      </c>
      <c r="BK334" s="0" t="n">
        <f aca="false">ROUND(W334-AG334-BA334,2)</f>
        <v>0</v>
      </c>
      <c r="BL334" s="0" t="n">
        <f aca="false">ROUND(X334-AH334-BB334,2)</f>
        <v>0</v>
      </c>
      <c r="BM334" s="0" t="n">
        <f aca="false">ROUND(Y334-AI334-BC334,2)</f>
        <v>0</v>
      </c>
      <c r="BN334" s="0" t="n">
        <f aca="false">ROUND(Z334-AJ334-BD334,2)</f>
        <v>0</v>
      </c>
      <c r="BO334" s="0" t="n">
        <f aca="false">ROUND(AA334-AK334-BE334,2)</f>
        <v>0</v>
      </c>
      <c r="BP334" s="0" t="n">
        <f aca="false">ROUND(AB334-AL334-BF334,2)</f>
        <v>0</v>
      </c>
      <c r="BQ334" s="0" t="n">
        <f aca="false">ROUND(AC334-AM334-BG334,2)</f>
        <v>0</v>
      </c>
      <c r="BR334" s="0" t="n">
        <f aca="false">ROUND(AD334-AN334-BH334,2)</f>
        <v>0</v>
      </c>
      <c r="BS334" s="0" t="n">
        <f aca="false">ROUND(AE334-AO334-BI334,2)</f>
        <v>0</v>
      </c>
      <c r="BT334" s="0" t="n">
        <f aca="false">MAX(0,Plan!$C$4-SUM(AF334:AO334))</f>
        <v>650</v>
      </c>
      <c r="BU334" s="0" t="n">
        <f aca="false">ROUND(SUM(BJ334:BS334),2)</f>
        <v>0</v>
      </c>
      <c r="BV334" s="0" t="n">
        <f aca="false">SUM(AF334:AO334)+SUM(AZ334:BI334)</f>
        <v>0</v>
      </c>
      <c r="BW334" s="0" t="n">
        <f aca="false">SUM(L334:U334)</f>
        <v>0</v>
      </c>
    </row>
    <row r="335" customFormat="false" ht="15" hidden="false" customHeight="false" outlineLevel="0" collapsed="false">
      <c r="A335" s="0" t="n">
        <v>330</v>
      </c>
      <c r="B335" s="0" t="n">
        <f aca="false">BJ334</f>
        <v>0</v>
      </c>
      <c r="C335" s="0" t="n">
        <f aca="false">BK334</f>
        <v>0</v>
      </c>
      <c r="D335" s="0" t="n">
        <f aca="false">BL334</f>
        <v>0</v>
      </c>
      <c r="E335" s="0" t="n">
        <f aca="false">BM334</f>
        <v>0</v>
      </c>
      <c r="F335" s="0" t="n">
        <f aca="false">BN334</f>
        <v>0</v>
      </c>
      <c r="G335" s="0" t="n">
        <f aca="false">BO334</f>
        <v>0</v>
      </c>
      <c r="H335" s="0" t="n">
        <f aca="false">BP334</f>
        <v>0</v>
      </c>
      <c r="I335" s="0" t="n">
        <f aca="false">BQ334</f>
        <v>0</v>
      </c>
      <c r="J335" s="0" t="n">
        <f aca="false">BR334</f>
        <v>0</v>
      </c>
      <c r="K335" s="0" t="n">
        <f aca="false">BS334</f>
        <v>0</v>
      </c>
      <c r="L335" s="0" t="n">
        <f aca="false">ROUND(B335*N(Debts!$D$5)/12,2)</f>
        <v>0</v>
      </c>
      <c r="M335" s="0" t="n">
        <f aca="false">ROUND(C335*N(Debts!$D$6)/12,2)</f>
        <v>0</v>
      </c>
      <c r="N335" s="0" t="n">
        <f aca="false">ROUND(D335*N(Debts!$D$7)/12,2)</f>
        <v>0</v>
      </c>
      <c r="O335" s="0" t="n">
        <f aca="false">ROUND(E335*N(Debts!$D$8)/12,2)</f>
        <v>0</v>
      </c>
      <c r="P335" s="0" t="n">
        <f aca="false">ROUND(F335*N(Debts!$D$9)/12,2)</f>
        <v>0</v>
      </c>
      <c r="Q335" s="0" t="n">
        <f aca="false">ROUND(G335*N(Debts!$D$10)/12,2)</f>
        <v>0</v>
      </c>
      <c r="R335" s="0" t="n">
        <f aca="false">ROUND(H335*N(Debts!$D$11)/12,2)</f>
        <v>0</v>
      </c>
      <c r="S335" s="0" t="n">
        <f aca="false">ROUND(I335*N(Debts!$D$12)/12,2)</f>
        <v>0</v>
      </c>
      <c r="T335" s="0" t="n">
        <f aca="false">ROUND(J335*N(Debts!$D$13)/12,2)</f>
        <v>0</v>
      </c>
      <c r="U335" s="0" t="n">
        <f aca="false">ROUND(K335*N(Debts!$D$14)/12,2)</f>
        <v>0</v>
      </c>
      <c r="V335" s="0" t="n">
        <f aca="false">B335+L335</f>
        <v>0</v>
      </c>
      <c r="W335" s="0" t="n">
        <f aca="false">C335+M335</f>
        <v>0</v>
      </c>
      <c r="X335" s="0" t="n">
        <f aca="false">D335+N335</f>
        <v>0</v>
      </c>
      <c r="Y335" s="0" t="n">
        <f aca="false">E335+O335</f>
        <v>0</v>
      </c>
      <c r="Z335" s="0" t="n">
        <f aca="false">F335+P335</f>
        <v>0</v>
      </c>
      <c r="AA335" s="0" t="n">
        <f aca="false">G335+Q335</f>
        <v>0</v>
      </c>
      <c r="AB335" s="0" t="n">
        <f aca="false">H335+R335</f>
        <v>0</v>
      </c>
      <c r="AC335" s="0" t="n">
        <f aca="false">I335+S335</f>
        <v>0</v>
      </c>
      <c r="AD335" s="0" t="n">
        <f aca="false">J335+T335</f>
        <v>0</v>
      </c>
      <c r="AE335" s="0" t="n">
        <f aca="false">K335+U335</f>
        <v>0</v>
      </c>
      <c r="AF335" s="0" t="n">
        <f aca="false">MIN(N(Debts!$E$5),V335)</f>
        <v>0</v>
      </c>
      <c r="AG335" s="0" t="n">
        <f aca="false">MIN(N(Debts!$E$6),W335)</f>
        <v>0</v>
      </c>
      <c r="AH335" s="0" t="n">
        <f aca="false">MIN(N(Debts!$E$7),X335)</f>
        <v>0</v>
      </c>
      <c r="AI335" s="0" t="n">
        <f aca="false">MIN(N(Debts!$E$8),Y335)</f>
        <v>0</v>
      </c>
      <c r="AJ335" s="0" t="n">
        <f aca="false">MIN(N(Debts!$E$9),Z335)</f>
        <v>0</v>
      </c>
      <c r="AK335" s="0" t="n">
        <f aca="false">MIN(N(Debts!$E$10),AA335)</f>
        <v>0</v>
      </c>
      <c r="AL335" s="0" t="n">
        <f aca="false">MIN(N(Debts!$E$11),AB335)</f>
        <v>0</v>
      </c>
      <c r="AM335" s="0" t="n">
        <f aca="false">MIN(N(Debts!$E$12),AC335)</f>
        <v>0</v>
      </c>
      <c r="AN335" s="0" t="n">
        <f aca="false">MIN(N(Debts!$E$13),AD335)</f>
        <v>0</v>
      </c>
      <c r="AO335" s="0" t="n">
        <f aca="false">MIN(N(Debts!$E$14),AE335)</f>
        <v>0</v>
      </c>
      <c r="AP335" s="0" t="n">
        <f aca="false">V335-AF335</f>
        <v>0</v>
      </c>
      <c r="AQ335" s="0" t="n">
        <f aca="false">W335-AG335</f>
        <v>0</v>
      </c>
      <c r="AR335" s="0" t="n">
        <f aca="false">X335-AH335</f>
        <v>0</v>
      </c>
      <c r="AS335" s="0" t="n">
        <f aca="false">Y335-AI335</f>
        <v>0</v>
      </c>
      <c r="AT335" s="0" t="n">
        <f aca="false">Z335-AJ335</f>
        <v>0</v>
      </c>
      <c r="AU335" s="0" t="n">
        <f aca="false">AA335-AK335</f>
        <v>0</v>
      </c>
      <c r="AV335" s="0" t="n">
        <f aca="false">AB335-AL335</f>
        <v>0</v>
      </c>
      <c r="AW335" s="0" t="n">
        <f aca="false">AC335-AM335</f>
        <v>0</v>
      </c>
      <c r="AX335" s="0" t="n">
        <f aca="false">AD335-AN335</f>
        <v>0</v>
      </c>
      <c r="AY335" s="0" t="n">
        <f aca="false">AE335-AO335</f>
        <v>0</v>
      </c>
      <c r="AZ335" s="0" t="n">
        <f aca="false">MAX(0,MIN(AP335,$BT335-SUMIF($AP$2:$AY$2,"&lt;"&amp;AP$2,$AP335:$AY335)))</f>
        <v>0</v>
      </c>
      <c r="BA335" s="0" t="n">
        <f aca="false">MAX(0,MIN(AQ335,$BT335-SUMIF($AP$2:$AY$2,"&lt;"&amp;AQ$2,$AP335:$AY335)))</f>
        <v>0</v>
      </c>
      <c r="BB335" s="0" t="n">
        <f aca="false">MAX(0,MIN(AR335,$BT335-SUMIF($AP$2:$AY$2,"&lt;"&amp;AR$2,$AP335:$AY335)))</f>
        <v>0</v>
      </c>
      <c r="BC335" s="0" t="n">
        <f aca="false">MAX(0,MIN(AS335,$BT335-SUMIF($AP$2:$AY$2,"&lt;"&amp;AS$2,$AP335:$AY335)))</f>
        <v>0</v>
      </c>
      <c r="BD335" s="0" t="n">
        <f aca="false">MAX(0,MIN(AT335,$BT335-SUMIF($AP$2:$AY$2,"&lt;"&amp;AT$2,$AP335:$AY335)))</f>
        <v>0</v>
      </c>
      <c r="BE335" s="0" t="n">
        <f aca="false">MAX(0,MIN(AU335,$BT335-SUMIF($AP$2:$AY$2,"&lt;"&amp;AU$2,$AP335:$AY335)))</f>
        <v>0</v>
      </c>
      <c r="BF335" s="0" t="n">
        <f aca="false">MAX(0,MIN(AV335,$BT335-SUMIF($AP$2:$AY$2,"&lt;"&amp;AV$2,$AP335:$AY335)))</f>
        <v>0</v>
      </c>
      <c r="BG335" s="0" t="n">
        <f aca="false">MAX(0,MIN(AW335,$BT335-SUMIF($AP$2:$AY$2,"&lt;"&amp;AW$2,$AP335:$AY335)))</f>
        <v>0</v>
      </c>
      <c r="BH335" s="0" t="n">
        <f aca="false">MAX(0,MIN(AX335,$BT335-SUMIF($AP$2:$AY$2,"&lt;"&amp;AX$2,$AP335:$AY335)))</f>
        <v>0</v>
      </c>
      <c r="BI335" s="0" t="n">
        <f aca="false">MAX(0,MIN(AY335,$BT335-SUMIF($AP$2:$AY$2,"&lt;"&amp;AY$2,$AP335:$AY335)))</f>
        <v>0</v>
      </c>
      <c r="BJ335" s="0" t="n">
        <f aca="false">ROUND(V335-AF335-AZ335,2)</f>
        <v>0</v>
      </c>
      <c r="BK335" s="0" t="n">
        <f aca="false">ROUND(W335-AG335-BA335,2)</f>
        <v>0</v>
      </c>
      <c r="BL335" s="0" t="n">
        <f aca="false">ROUND(X335-AH335-BB335,2)</f>
        <v>0</v>
      </c>
      <c r="BM335" s="0" t="n">
        <f aca="false">ROUND(Y335-AI335-BC335,2)</f>
        <v>0</v>
      </c>
      <c r="BN335" s="0" t="n">
        <f aca="false">ROUND(Z335-AJ335-BD335,2)</f>
        <v>0</v>
      </c>
      <c r="BO335" s="0" t="n">
        <f aca="false">ROUND(AA335-AK335-BE335,2)</f>
        <v>0</v>
      </c>
      <c r="BP335" s="0" t="n">
        <f aca="false">ROUND(AB335-AL335-BF335,2)</f>
        <v>0</v>
      </c>
      <c r="BQ335" s="0" t="n">
        <f aca="false">ROUND(AC335-AM335-BG335,2)</f>
        <v>0</v>
      </c>
      <c r="BR335" s="0" t="n">
        <f aca="false">ROUND(AD335-AN335-BH335,2)</f>
        <v>0</v>
      </c>
      <c r="BS335" s="0" t="n">
        <f aca="false">ROUND(AE335-AO335-BI335,2)</f>
        <v>0</v>
      </c>
      <c r="BT335" s="0" t="n">
        <f aca="false">MAX(0,Plan!$C$4-SUM(AF335:AO335))</f>
        <v>650</v>
      </c>
      <c r="BU335" s="0" t="n">
        <f aca="false">ROUND(SUM(BJ335:BS335),2)</f>
        <v>0</v>
      </c>
      <c r="BV335" s="0" t="n">
        <f aca="false">SUM(AF335:AO335)+SUM(AZ335:BI335)</f>
        <v>0</v>
      </c>
      <c r="BW335" s="0" t="n">
        <f aca="false">SUM(L335:U335)</f>
        <v>0</v>
      </c>
    </row>
    <row r="336" customFormat="false" ht="15" hidden="false" customHeight="false" outlineLevel="0" collapsed="false">
      <c r="A336" s="0" t="n">
        <v>331</v>
      </c>
      <c r="B336" s="0" t="n">
        <f aca="false">BJ335</f>
        <v>0</v>
      </c>
      <c r="C336" s="0" t="n">
        <f aca="false">BK335</f>
        <v>0</v>
      </c>
      <c r="D336" s="0" t="n">
        <f aca="false">BL335</f>
        <v>0</v>
      </c>
      <c r="E336" s="0" t="n">
        <f aca="false">BM335</f>
        <v>0</v>
      </c>
      <c r="F336" s="0" t="n">
        <f aca="false">BN335</f>
        <v>0</v>
      </c>
      <c r="G336" s="0" t="n">
        <f aca="false">BO335</f>
        <v>0</v>
      </c>
      <c r="H336" s="0" t="n">
        <f aca="false">BP335</f>
        <v>0</v>
      </c>
      <c r="I336" s="0" t="n">
        <f aca="false">BQ335</f>
        <v>0</v>
      </c>
      <c r="J336" s="0" t="n">
        <f aca="false">BR335</f>
        <v>0</v>
      </c>
      <c r="K336" s="0" t="n">
        <f aca="false">BS335</f>
        <v>0</v>
      </c>
      <c r="L336" s="0" t="n">
        <f aca="false">ROUND(B336*N(Debts!$D$5)/12,2)</f>
        <v>0</v>
      </c>
      <c r="M336" s="0" t="n">
        <f aca="false">ROUND(C336*N(Debts!$D$6)/12,2)</f>
        <v>0</v>
      </c>
      <c r="N336" s="0" t="n">
        <f aca="false">ROUND(D336*N(Debts!$D$7)/12,2)</f>
        <v>0</v>
      </c>
      <c r="O336" s="0" t="n">
        <f aca="false">ROUND(E336*N(Debts!$D$8)/12,2)</f>
        <v>0</v>
      </c>
      <c r="P336" s="0" t="n">
        <f aca="false">ROUND(F336*N(Debts!$D$9)/12,2)</f>
        <v>0</v>
      </c>
      <c r="Q336" s="0" t="n">
        <f aca="false">ROUND(G336*N(Debts!$D$10)/12,2)</f>
        <v>0</v>
      </c>
      <c r="R336" s="0" t="n">
        <f aca="false">ROUND(H336*N(Debts!$D$11)/12,2)</f>
        <v>0</v>
      </c>
      <c r="S336" s="0" t="n">
        <f aca="false">ROUND(I336*N(Debts!$D$12)/12,2)</f>
        <v>0</v>
      </c>
      <c r="T336" s="0" t="n">
        <f aca="false">ROUND(J336*N(Debts!$D$13)/12,2)</f>
        <v>0</v>
      </c>
      <c r="U336" s="0" t="n">
        <f aca="false">ROUND(K336*N(Debts!$D$14)/12,2)</f>
        <v>0</v>
      </c>
      <c r="V336" s="0" t="n">
        <f aca="false">B336+L336</f>
        <v>0</v>
      </c>
      <c r="W336" s="0" t="n">
        <f aca="false">C336+M336</f>
        <v>0</v>
      </c>
      <c r="X336" s="0" t="n">
        <f aca="false">D336+N336</f>
        <v>0</v>
      </c>
      <c r="Y336" s="0" t="n">
        <f aca="false">E336+O336</f>
        <v>0</v>
      </c>
      <c r="Z336" s="0" t="n">
        <f aca="false">F336+P336</f>
        <v>0</v>
      </c>
      <c r="AA336" s="0" t="n">
        <f aca="false">G336+Q336</f>
        <v>0</v>
      </c>
      <c r="AB336" s="0" t="n">
        <f aca="false">H336+R336</f>
        <v>0</v>
      </c>
      <c r="AC336" s="0" t="n">
        <f aca="false">I336+S336</f>
        <v>0</v>
      </c>
      <c r="AD336" s="0" t="n">
        <f aca="false">J336+T336</f>
        <v>0</v>
      </c>
      <c r="AE336" s="0" t="n">
        <f aca="false">K336+U336</f>
        <v>0</v>
      </c>
      <c r="AF336" s="0" t="n">
        <f aca="false">MIN(N(Debts!$E$5),V336)</f>
        <v>0</v>
      </c>
      <c r="AG336" s="0" t="n">
        <f aca="false">MIN(N(Debts!$E$6),W336)</f>
        <v>0</v>
      </c>
      <c r="AH336" s="0" t="n">
        <f aca="false">MIN(N(Debts!$E$7),X336)</f>
        <v>0</v>
      </c>
      <c r="AI336" s="0" t="n">
        <f aca="false">MIN(N(Debts!$E$8),Y336)</f>
        <v>0</v>
      </c>
      <c r="AJ336" s="0" t="n">
        <f aca="false">MIN(N(Debts!$E$9),Z336)</f>
        <v>0</v>
      </c>
      <c r="AK336" s="0" t="n">
        <f aca="false">MIN(N(Debts!$E$10),AA336)</f>
        <v>0</v>
      </c>
      <c r="AL336" s="0" t="n">
        <f aca="false">MIN(N(Debts!$E$11),AB336)</f>
        <v>0</v>
      </c>
      <c r="AM336" s="0" t="n">
        <f aca="false">MIN(N(Debts!$E$12),AC336)</f>
        <v>0</v>
      </c>
      <c r="AN336" s="0" t="n">
        <f aca="false">MIN(N(Debts!$E$13),AD336)</f>
        <v>0</v>
      </c>
      <c r="AO336" s="0" t="n">
        <f aca="false">MIN(N(Debts!$E$14),AE336)</f>
        <v>0</v>
      </c>
      <c r="AP336" s="0" t="n">
        <f aca="false">V336-AF336</f>
        <v>0</v>
      </c>
      <c r="AQ336" s="0" t="n">
        <f aca="false">W336-AG336</f>
        <v>0</v>
      </c>
      <c r="AR336" s="0" t="n">
        <f aca="false">X336-AH336</f>
        <v>0</v>
      </c>
      <c r="AS336" s="0" t="n">
        <f aca="false">Y336-AI336</f>
        <v>0</v>
      </c>
      <c r="AT336" s="0" t="n">
        <f aca="false">Z336-AJ336</f>
        <v>0</v>
      </c>
      <c r="AU336" s="0" t="n">
        <f aca="false">AA336-AK336</f>
        <v>0</v>
      </c>
      <c r="AV336" s="0" t="n">
        <f aca="false">AB336-AL336</f>
        <v>0</v>
      </c>
      <c r="AW336" s="0" t="n">
        <f aca="false">AC336-AM336</f>
        <v>0</v>
      </c>
      <c r="AX336" s="0" t="n">
        <f aca="false">AD336-AN336</f>
        <v>0</v>
      </c>
      <c r="AY336" s="0" t="n">
        <f aca="false">AE336-AO336</f>
        <v>0</v>
      </c>
      <c r="AZ336" s="0" t="n">
        <f aca="false">MAX(0,MIN(AP336,$BT336-SUMIF($AP$2:$AY$2,"&lt;"&amp;AP$2,$AP336:$AY336)))</f>
        <v>0</v>
      </c>
      <c r="BA336" s="0" t="n">
        <f aca="false">MAX(0,MIN(AQ336,$BT336-SUMIF($AP$2:$AY$2,"&lt;"&amp;AQ$2,$AP336:$AY336)))</f>
        <v>0</v>
      </c>
      <c r="BB336" s="0" t="n">
        <f aca="false">MAX(0,MIN(AR336,$BT336-SUMIF($AP$2:$AY$2,"&lt;"&amp;AR$2,$AP336:$AY336)))</f>
        <v>0</v>
      </c>
      <c r="BC336" s="0" t="n">
        <f aca="false">MAX(0,MIN(AS336,$BT336-SUMIF($AP$2:$AY$2,"&lt;"&amp;AS$2,$AP336:$AY336)))</f>
        <v>0</v>
      </c>
      <c r="BD336" s="0" t="n">
        <f aca="false">MAX(0,MIN(AT336,$BT336-SUMIF($AP$2:$AY$2,"&lt;"&amp;AT$2,$AP336:$AY336)))</f>
        <v>0</v>
      </c>
      <c r="BE336" s="0" t="n">
        <f aca="false">MAX(0,MIN(AU336,$BT336-SUMIF($AP$2:$AY$2,"&lt;"&amp;AU$2,$AP336:$AY336)))</f>
        <v>0</v>
      </c>
      <c r="BF336" s="0" t="n">
        <f aca="false">MAX(0,MIN(AV336,$BT336-SUMIF($AP$2:$AY$2,"&lt;"&amp;AV$2,$AP336:$AY336)))</f>
        <v>0</v>
      </c>
      <c r="BG336" s="0" t="n">
        <f aca="false">MAX(0,MIN(AW336,$BT336-SUMIF($AP$2:$AY$2,"&lt;"&amp;AW$2,$AP336:$AY336)))</f>
        <v>0</v>
      </c>
      <c r="BH336" s="0" t="n">
        <f aca="false">MAX(0,MIN(AX336,$BT336-SUMIF($AP$2:$AY$2,"&lt;"&amp;AX$2,$AP336:$AY336)))</f>
        <v>0</v>
      </c>
      <c r="BI336" s="0" t="n">
        <f aca="false">MAX(0,MIN(AY336,$BT336-SUMIF($AP$2:$AY$2,"&lt;"&amp;AY$2,$AP336:$AY336)))</f>
        <v>0</v>
      </c>
      <c r="BJ336" s="0" t="n">
        <f aca="false">ROUND(V336-AF336-AZ336,2)</f>
        <v>0</v>
      </c>
      <c r="BK336" s="0" t="n">
        <f aca="false">ROUND(W336-AG336-BA336,2)</f>
        <v>0</v>
      </c>
      <c r="BL336" s="0" t="n">
        <f aca="false">ROUND(X336-AH336-BB336,2)</f>
        <v>0</v>
      </c>
      <c r="BM336" s="0" t="n">
        <f aca="false">ROUND(Y336-AI336-BC336,2)</f>
        <v>0</v>
      </c>
      <c r="BN336" s="0" t="n">
        <f aca="false">ROUND(Z336-AJ336-BD336,2)</f>
        <v>0</v>
      </c>
      <c r="BO336" s="0" t="n">
        <f aca="false">ROUND(AA336-AK336-BE336,2)</f>
        <v>0</v>
      </c>
      <c r="BP336" s="0" t="n">
        <f aca="false">ROUND(AB336-AL336-BF336,2)</f>
        <v>0</v>
      </c>
      <c r="BQ336" s="0" t="n">
        <f aca="false">ROUND(AC336-AM336-BG336,2)</f>
        <v>0</v>
      </c>
      <c r="BR336" s="0" t="n">
        <f aca="false">ROUND(AD336-AN336-BH336,2)</f>
        <v>0</v>
      </c>
      <c r="BS336" s="0" t="n">
        <f aca="false">ROUND(AE336-AO336-BI336,2)</f>
        <v>0</v>
      </c>
      <c r="BT336" s="0" t="n">
        <f aca="false">MAX(0,Plan!$C$4-SUM(AF336:AO336))</f>
        <v>650</v>
      </c>
      <c r="BU336" s="0" t="n">
        <f aca="false">ROUND(SUM(BJ336:BS336),2)</f>
        <v>0</v>
      </c>
      <c r="BV336" s="0" t="n">
        <f aca="false">SUM(AF336:AO336)+SUM(AZ336:BI336)</f>
        <v>0</v>
      </c>
      <c r="BW336" s="0" t="n">
        <f aca="false">SUM(L336:U336)</f>
        <v>0</v>
      </c>
    </row>
    <row r="337" customFormat="false" ht="15" hidden="false" customHeight="false" outlineLevel="0" collapsed="false">
      <c r="A337" s="0" t="n">
        <v>332</v>
      </c>
      <c r="B337" s="0" t="n">
        <f aca="false">BJ336</f>
        <v>0</v>
      </c>
      <c r="C337" s="0" t="n">
        <f aca="false">BK336</f>
        <v>0</v>
      </c>
      <c r="D337" s="0" t="n">
        <f aca="false">BL336</f>
        <v>0</v>
      </c>
      <c r="E337" s="0" t="n">
        <f aca="false">BM336</f>
        <v>0</v>
      </c>
      <c r="F337" s="0" t="n">
        <f aca="false">BN336</f>
        <v>0</v>
      </c>
      <c r="G337" s="0" t="n">
        <f aca="false">BO336</f>
        <v>0</v>
      </c>
      <c r="H337" s="0" t="n">
        <f aca="false">BP336</f>
        <v>0</v>
      </c>
      <c r="I337" s="0" t="n">
        <f aca="false">BQ336</f>
        <v>0</v>
      </c>
      <c r="J337" s="0" t="n">
        <f aca="false">BR336</f>
        <v>0</v>
      </c>
      <c r="K337" s="0" t="n">
        <f aca="false">BS336</f>
        <v>0</v>
      </c>
      <c r="L337" s="0" t="n">
        <f aca="false">ROUND(B337*N(Debts!$D$5)/12,2)</f>
        <v>0</v>
      </c>
      <c r="M337" s="0" t="n">
        <f aca="false">ROUND(C337*N(Debts!$D$6)/12,2)</f>
        <v>0</v>
      </c>
      <c r="N337" s="0" t="n">
        <f aca="false">ROUND(D337*N(Debts!$D$7)/12,2)</f>
        <v>0</v>
      </c>
      <c r="O337" s="0" t="n">
        <f aca="false">ROUND(E337*N(Debts!$D$8)/12,2)</f>
        <v>0</v>
      </c>
      <c r="P337" s="0" t="n">
        <f aca="false">ROUND(F337*N(Debts!$D$9)/12,2)</f>
        <v>0</v>
      </c>
      <c r="Q337" s="0" t="n">
        <f aca="false">ROUND(G337*N(Debts!$D$10)/12,2)</f>
        <v>0</v>
      </c>
      <c r="R337" s="0" t="n">
        <f aca="false">ROUND(H337*N(Debts!$D$11)/12,2)</f>
        <v>0</v>
      </c>
      <c r="S337" s="0" t="n">
        <f aca="false">ROUND(I337*N(Debts!$D$12)/12,2)</f>
        <v>0</v>
      </c>
      <c r="T337" s="0" t="n">
        <f aca="false">ROUND(J337*N(Debts!$D$13)/12,2)</f>
        <v>0</v>
      </c>
      <c r="U337" s="0" t="n">
        <f aca="false">ROUND(K337*N(Debts!$D$14)/12,2)</f>
        <v>0</v>
      </c>
      <c r="V337" s="0" t="n">
        <f aca="false">B337+L337</f>
        <v>0</v>
      </c>
      <c r="W337" s="0" t="n">
        <f aca="false">C337+M337</f>
        <v>0</v>
      </c>
      <c r="X337" s="0" t="n">
        <f aca="false">D337+N337</f>
        <v>0</v>
      </c>
      <c r="Y337" s="0" t="n">
        <f aca="false">E337+O337</f>
        <v>0</v>
      </c>
      <c r="Z337" s="0" t="n">
        <f aca="false">F337+P337</f>
        <v>0</v>
      </c>
      <c r="AA337" s="0" t="n">
        <f aca="false">G337+Q337</f>
        <v>0</v>
      </c>
      <c r="AB337" s="0" t="n">
        <f aca="false">H337+R337</f>
        <v>0</v>
      </c>
      <c r="AC337" s="0" t="n">
        <f aca="false">I337+S337</f>
        <v>0</v>
      </c>
      <c r="AD337" s="0" t="n">
        <f aca="false">J337+T337</f>
        <v>0</v>
      </c>
      <c r="AE337" s="0" t="n">
        <f aca="false">K337+U337</f>
        <v>0</v>
      </c>
      <c r="AF337" s="0" t="n">
        <f aca="false">MIN(N(Debts!$E$5),V337)</f>
        <v>0</v>
      </c>
      <c r="AG337" s="0" t="n">
        <f aca="false">MIN(N(Debts!$E$6),W337)</f>
        <v>0</v>
      </c>
      <c r="AH337" s="0" t="n">
        <f aca="false">MIN(N(Debts!$E$7),X337)</f>
        <v>0</v>
      </c>
      <c r="AI337" s="0" t="n">
        <f aca="false">MIN(N(Debts!$E$8),Y337)</f>
        <v>0</v>
      </c>
      <c r="AJ337" s="0" t="n">
        <f aca="false">MIN(N(Debts!$E$9),Z337)</f>
        <v>0</v>
      </c>
      <c r="AK337" s="0" t="n">
        <f aca="false">MIN(N(Debts!$E$10),AA337)</f>
        <v>0</v>
      </c>
      <c r="AL337" s="0" t="n">
        <f aca="false">MIN(N(Debts!$E$11),AB337)</f>
        <v>0</v>
      </c>
      <c r="AM337" s="0" t="n">
        <f aca="false">MIN(N(Debts!$E$12),AC337)</f>
        <v>0</v>
      </c>
      <c r="AN337" s="0" t="n">
        <f aca="false">MIN(N(Debts!$E$13),AD337)</f>
        <v>0</v>
      </c>
      <c r="AO337" s="0" t="n">
        <f aca="false">MIN(N(Debts!$E$14),AE337)</f>
        <v>0</v>
      </c>
      <c r="AP337" s="0" t="n">
        <f aca="false">V337-AF337</f>
        <v>0</v>
      </c>
      <c r="AQ337" s="0" t="n">
        <f aca="false">W337-AG337</f>
        <v>0</v>
      </c>
      <c r="AR337" s="0" t="n">
        <f aca="false">X337-AH337</f>
        <v>0</v>
      </c>
      <c r="AS337" s="0" t="n">
        <f aca="false">Y337-AI337</f>
        <v>0</v>
      </c>
      <c r="AT337" s="0" t="n">
        <f aca="false">Z337-AJ337</f>
        <v>0</v>
      </c>
      <c r="AU337" s="0" t="n">
        <f aca="false">AA337-AK337</f>
        <v>0</v>
      </c>
      <c r="AV337" s="0" t="n">
        <f aca="false">AB337-AL337</f>
        <v>0</v>
      </c>
      <c r="AW337" s="0" t="n">
        <f aca="false">AC337-AM337</f>
        <v>0</v>
      </c>
      <c r="AX337" s="0" t="n">
        <f aca="false">AD337-AN337</f>
        <v>0</v>
      </c>
      <c r="AY337" s="0" t="n">
        <f aca="false">AE337-AO337</f>
        <v>0</v>
      </c>
      <c r="AZ337" s="0" t="n">
        <f aca="false">MAX(0,MIN(AP337,$BT337-SUMIF($AP$2:$AY$2,"&lt;"&amp;AP$2,$AP337:$AY337)))</f>
        <v>0</v>
      </c>
      <c r="BA337" s="0" t="n">
        <f aca="false">MAX(0,MIN(AQ337,$BT337-SUMIF($AP$2:$AY$2,"&lt;"&amp;AQ$2,$AP337:$AY337)))</f>
        <v>0</v>
      </c>
      <c r="BB337" s="0" t="n">
        <f aca="false">MAX(0,MIN(AR337,$BT337-SUMIF($AP$2:$AY$2,"&lt;"&amp;AR$2,$AP337:$AY337)))</f>
        <v>0</v>
      </c>
      <c r="BC337" s="0" t="n">
        <f aca="false">MAX(0,MIN(AS337,$BT337-SUMIF($AP$2:$AY$2,"&lt;"&amp;AS$2,$AP337:$AY337)))</f>
        <v>0</v>
      </c>
      <c r="BD337" s="0" t="n">
        <f aca="false">MAX(0,MIN(AT337,$BT337-SUMIF($AP$2:$AY$2,"&lt;"&amp;AT$2,$AP337:$AY337)))</f>
        <v>0</v>
      </c>
      <c r="BE337" s="0" t="n">
        <f aca="false">MAX(0,MIN(AU337,$BT337-SUMIF($AP$2:$AY$2,"&lt;"&amp;AU$2,$AP337:$AY337)))</f>
        <v>0</v>
      </c>
      <c r="BF337" s="0" t="n">
        <f aca="false">MAX(0,MIN(AV337,$BT337-SUMIF($AP$2:$AY$2,"&lt;"&amp;AV$2,$AP337:$AY337)))</f>
        <v>0</v>
      </c>
      <c r="BG337" s="0" t="n">
        <f aca="false">MAX(0,MIN(AW337,$BT337-SUMIF($AP$2:$AY$2,"&lt;"&amp;AW$2,$AP337:$AY337)))</f>
        <v>0</v>
      </c>
      <c r="BH337" s="0" t="n">
        <f aca="false">MAX(0,MIN(AX337,$BT337-SUMIF($AP$2:$AY$2,"&lt;"&amp;AX$2,$AP337:$AY337)))</f>
        <v>0</v>
      </c>
      <c r="BI337" s="0" t="n">
        <f aca="false">MAX(0,MIN(AY337,$BT337-SUMIF($AP$2:$AY$2,"&lt;"&amp;AY$2,$AP337:$AY337)))</f>
        <v>0</v>
      </c>
      <c r="BJ337" s="0" t="n">
        <f aca="false">ROUND(V337-AF337-AZ337,2)</f>
        <v>0</v>
      </c>
      <c r="BK337" s="0" t="n">
        <f aca="false">ROUND(W337-AG337-BA337,2)</f>
        <v>0</v>
      </c>
      <c r="BL337" s="0" t="n">
        <f aca="false">ROUND(X337-AH337-BB337,2)</f>
        <v>0</v>
      </c>
      <c r="BM337" s="0" t="n">
        <f aca="false">ROUND(Y337-AI337-BC337,2)</f>
        <v>0</v>
      </c>
      <c r="BN337" s="0" t="n">
        <f aca="false">ROUND(Z337-AJ337-BD337,2)</f>
        <v>0</v>
      </c>
      <c r="BO337" s="0" t="n">
        <f aca="false">ROUND(AA337-AK337-BE337,2)</f>
        <v>0</v>
      </c>
      <c r="BP337" s="0" t="n">
        <f aca="false">ROUND(AB337-AL337-BF337,2)</f>
        <v>0</v>
      </c>
      <c r="BQ337" s="0" t="n">
        <f aca="false">ROUND(AC337-AM337-BG337,2)</f>
        <v>0</v>
      </c>
      <c r="BR337" s="0" t="n">
        <f aca="false">ROUND(AD337-AN337-BH337,2)</f>
        <v>0</v>
      </c>
      <c r="BS337" s="0" t="n">
        <f aca="false">ROUND(AE337-AO337-BI337,2)</f>
        <v>0</v>
      </c>
      <c r="BT337" s="0" t="n">
        <f aca="false">MAX(0,Plan!$C$4-SUM(AF337:AO337))</f>
        <v>650</v>
      </c>
      <c r="BU337" s="0" t="n">
        <f aca="false">ROUND(SUM(BJ337:BS337),2)</f>
        <v>0</v>
      </c>
      <c r="BV337" s="0" t="n">
        <f aca="false">SUM(AF337:AO337)+SUM(AZ337:BI337)</f>
        <v>0</v>
      </c>
      <c r="BW337" s="0" t="n">
        <f aca="false">SUM(L337:U337)</f>
        <v>0</v>
      </c>
    </row>
    <row r="338" customFormat="false" ht="15" hidden="false" customHeight="false" outlineLevel="0" collapsed="false">
      <c r="A338" s="0" t="n">
        <v>333</v>
      </c>
      <c r="B338" s="0" t="n">
        <f aca="false">BJ337</f>
        <v>0</v>
      </c>
      <c r="C338" s="0" t="n">
        <f aca="false">BK337</f>
        <v>0</v>
      </c>
      <c r="D338" s="0" t="n">
        <f aca="false">BL337</f>
        <v>0</v>
      </c>
      <c r="E338" s="0" t="n">
        <f aca="false">BM337</f>
        <v>0</v>
      </c>
      <c r="F338" s="0" t="n">
        <f aca="false">BN337</f>
        <v>0</v>
      </c>
      <c r="G338" s="0" t="n">
        <f aca="false">BO337</f>
        <v>0</v>
      </c>
      <c r="H338" s="0" t="n">
        <f aca="false">BP337</f>
        <v>0</v>
      </c>
      <c r="I338" s="0" t="n">
        <f aca="false">BQ337</f>
        <v>0</v>
      </c>
      <c r="J338" s="0" t="n">
        <f aca="false">BR337</f>
        <v>0</v>
      </c>
      <c r="K338" s="0" t="n">
        <f aca="false">BS337</f>
        <v>0</v>
      </c>
      <c r="L338" s="0" t="n">
        <f aca="false">ROUND(B338*N(Debts!$D$5)/12,2)</f>
        <v>0</v>
      </c>
      <c r="M338" s="0" t="n">
        <f aca="false">ROUND(C338*N(Debts!$D$6)/12,2)</f>
        <v>0</v>
      </c>
      <c r="N338" s="0" t="n">
        <f aca="false">ROUND(D338*N(Debts!$D$7)/12,2)</f>
        <v>0</v>
      </c>
      <c r="O338" s="0" t="n">
        <f aca="false">ROUND(E338*N(Debts!$D$8)/12,2)</f>
        <v>0</v>
      </c>
      <c r="P338" s="0" t="n">
        <f aca="false">ROUND(F338*N(Debts!$D$9)/12,2)</f>
        <v>0</v>
      </c>
      <c r="Q338" s="0" t="n">
        <f aca="false">ROUND(G338*N(Debts!$D$10)/12,2)</f>
        <v>0</v>
      </c>
      <c r="R338" s="0" t="n">
        <f aca="false">ROUND(H338*N(Debts!$D$11)/12,2)</f>
        <v>0</v>
      </c>
      <c r="S338" s="0" t="n">
        <f aca="false">ROUND(I338*N(Debts!$D$12)/12,2)</f>
        <v>0</v>
      </c>
      <c r="T338" s="0" t="n">
        <f aca="false">ROUND(J338*N(Debts!$D$13)/12,2)</f>
        <v>0</v>
      </c>
      <c r="U338" s="0" t="n">
        <f aca="false">ROUND(K338*N(Debts!$D$14)/12,2)</f>
        <v>0</v>
      </c>
      <c r="V338" s="0" t="n">
        <f aca="false">B338+L338</f>
        <v>0</v>
      </c>
      <c r="W338" s="0" t="n">
        <f aca="false">C338+M338</f>
        <v>0</v>
      </c>
      <c r="X338" s="0" t="n">
        <f aca="false">D338+N338</f>
        <v>0</v>
      </c>
      <c r="Y338" s="0" t="n">
        <f aca="false">E338+O338</f>
        <v>0</v>
      </c>
      <c r="Z338" s="0" t="n">
        <f aca="false">F338+P338</f>
        <v>0</v>
      </c>
      <c r="AA338" s="0" t="n">
        <f aca="false">G338+Q338</f>
        <v>0</v>
      </c>
      <c r="AB338" s="0" t="n">
        <f aca="false">H338+R338</f>
        <v>0</v>
      </c>
      <c r="AC338" s="0" t="n">
        <f aca="false">I338+S338</f>
        <v>0</v>
      </c>
      <c r="AD338" s="0" t="n">
        <f aca="false">J338+T338</f>
        <v>0</v>
      </c>
      <c r="AE338" s="0" t="n">
        <f aca="false">K338+U338</f>
        <v>0</v>
      </c>
      <c r="AF338" s="0" t="n">
        <f aca="false">MIN(N(Debts!$E$5),V338)</f>
        <v>0</v>
      </c>
      <c r="AG338" s="0" t="n">
        <f aca="false">MIN(N(Debts!$E$6),W338)</f>
        <v>0</v>
      </c>
      <c r="AH338" s="0" t="n">
        <f aca="false">MIN(N(Debts!$E$7),X338)</f>
        <v>0</v>
      </c>
      <c r="AI338" s="0" t="n">
        <f aca="false">MIN(N(Debts!$E$8),Y338)</f>
        <v>0</v>
      </c>
      <c r="AJ338" s="0" t="n">
        <f aca="false">MIN(N(Debts!$E$9),Z338)</f>
        <v>0</v>
      </c>
      <c r="AK338" s="0" t="n">
        <f aca="false">MIN(N(Debts!$E$10),AA338)</f>
        <v>0</v>
      </c>
      <c r="AL338" s="0" t="n">
        <f aca="false">MIN(N(Debts!$E$11),AB338)</f>
        <v>0</v>
      </c>
      <c r="AM338" s="0" t="n">
        <f aca="false">MIN(N(Debts!$E$12),AC338)</f>
        <v>0</v>
      </c>
      <c r="AN338" s="0" t="n">
        <f aca="false">MIN(N(Debts!$E$13),AD338)</f>
        <v>0</v>
      </c>
      <c r="AO338" s="0" t="n">
        <f aca="false">MIN(N(Debts!$E$14),AE338)</f>
        <v>0</v>
      </c>
      <c r="AP338" s="0" t="n">
        <f aca="false">V338-AF338</f>
        <v>0</v>
      </c>
      <c r="AQ338" s="0" t="n">
        <f aca="false">W338-AG338</f>
        <v>0</v>
      </c>
      <c r="AR338" s="0" t="n">
        <f aca="false">X338-AH338</f>
        <v>0</v>
      </c>
      <c r="AS338" s="0" t="n">
        <f aca="false">Y338-AI338</f>
        <v>0</v>
      </c>
      <c r="AT338" s="0" t="n">
        <f aca="false">Z338-AJ338</f>
        <v>0</v>
      </c>
      <c r="AU338" s="0" t="n">
        <f aca="false">AA338-AK338</f>
        <v>0</v>
      </c>
      <c r="AV338" s="0" t="n">
        <f aca="false">AB338-AL338</f>
        <v>0</v>
      </c>
      <c r="AW338" s="0" t="n">
        <f aca="false">AC338-AM338</f>
        <v>0</v>
      </c>
      <c r="AX338" s="0" t="n">
        <f aca="false">AD338-AN338</f>
        <v>0</v>
      </c>
      <c r="AY338" s="0" t="n">
        <f aca="false">AE338-AO338</f>
        <v>0</v>
      </c>
      <c r="AZ338" s="0" t="n">
        <f aca="false">MAX(0,MIN(AP338,$BT338-SUMIF($AP$2:$AY$2,"&lt;"&amp;AP$2,$AP338:$AY338)))</f>
        <v>0</v>
      </c>
      <c r="BA338" s="0" t="n">
        <f aca="false">MAX(0,MIN(AQ338,$BT338-SUMIF($AP$2:$AY$2,"&lt;"&amp;AQ$2,$AP338:$AY338)))</f>
        <v>0</v>
      </c>
      <c r="BB338" s="0" t="n">
        <f aca="false">MAX(0,MIN(AR338,$BT338-SUMIF($AP$2:$AY$2,"&lt;"&amp;AR$2,$AP338:$AY338)))</f>
        <v>0</v>
      </c>
      <c r="BC338" s="0" t="n">
        <f aca="false">MAX(0,MIN(AS338,$BT338-SUMIF($AP$2:$AY$2,"&lt;"&amp;AS$2,$AP338:$AY338)))</f>
        <v>0</v>
      </c>
      <c r="BD338" s="0" t="n">
        <f aca="false">MAX(0,MIN(AT338,$BT338-SUMIF($AP$2:$AY$2,"&lt;"&amp;AT$2,$AP338:$AY338)))</f>
        <v>0</v>
      </c>
      <c r="BE338" s="0" t="n">
        <f aca="false">MAX(0,MIN(AU338,$BT338-SUMIF($AP$2:$AY$2,"&lt;"&amp;AU$2,$AP338:$AY338)))</f>
        <v>0</v>
      </c>
      <c r="BF338" s="0" t="n">
        <f aca="false">MAX(0,MIN(AV338,$BT338-SUMIF($AP$2:$AY$2,"&lt;"&amp;AV$2,$AP338:$AY338)))</f>
        <v>0</v>
      </c>
      <c r="BG338" s="0" t="n">
        <f aca="false">MAX(0,MIN(AW338,$BT338-SUMIF($AP$2:$AY$2,"&lt;"&amp;AW$2,$AP338:$AY338)))</f>
        <v>0</v>
      </c>
      <c r="BH338" s="0" t="n">
        <f aca="false">MAX(0,MIN(AX338,$BT338-SUMIF($AP$2:$AY$2,"&lt;"&amp;AX$2,$AP338:$AY338)))</f>
        <v>0</v>
      </c>
      <c r="BI338" s="0" t="n">
        <f aca="false">MAX(0,MIN(AY338,$BT338-SUMIF($AP$2:$AY$2,"&lt;"&amp;AY$2,$AP338:$AY338)))</f>
        <v>0</v>
      </c>
      <c r="BJ338" s="0" t="n">
        <f aca="false">ROUND(V338-AF338-AZ338,2)</f>
        <v>0</v>
      </c>
      <c r="BK338" s="0" t="n">
        <f aca="false">ROUND(W338-AG338-BA338,2)</f>
        <v>0</v>
      </c>
      <c r="BL338" s="0" t="n">
        <f aca="false">ROUND(X338-AH338-BB338,2)</f>
        <v>0</v>
      </c>
      <c r="BM338" s="0" t="n">
        <f aca="false">ROUND(Y338-AI338-BC338,2)</f>
        <v>0</v>
      </c>
      <c r="BN338" s="0" t="n">
        <f aca="false">ROUND(Z338-AJ338-BD338,2)</f>
        <v>0</v>
      </c>
      <c r="BO338" s="0" t="n">
        <f aca="false">ROUND(AA338-AK338-BE338,2)</f>
        <v>0</v>
      </c>
      <c r="BP338" s="0" t="n">
        <f aca="false">ROUND(AB338-AL338-BF338,2)</f>
        <v>0</v>
      </c>
      <c r="BQ338" s="0" t="n">
        <f aca="false">ROUND(AC338-AM338-BG338,2)</f>
        <v>0</v>
      </c>
      <c r="BR338" s="0" t="n">
        <f aca="false">ROUND(AD338-AN338-BH338,2)</f>
        <v>0</v>
      </c>
      <c r="BS338" s="0" t="n">
        <f aca="false">ROUND(AE338-AO338-BI338,2)</f>
        <v>0</v>
      </c>
      <c r="BT338" s="0" t="n">
        <f aca="false">MAX(0,Plan!$C$4-SUM(AF338:AO338))</f>
        <v>650</v>
      </c>
      <c r="BU338" s="0" t="n">
        <f aca="false">ROUND(SUM(BJ338:BS338),2)</f>
        <v>0</v>
      </c>
      <c r="BV338" s="0" t="n">
        <f aca="false">SUM(AF338:AO338)+SUM(AZ338:BI338)</f>
        <v>0</v>
      </c>
      <c r="BW338" s="0" t="n">
        <f aca="false">SUM(L338:U338)</f>
        <v>0</v>
      </c>
    </row>
    <row r="339" customFormat="false" ht="15" hidden="false" customHeight="false" outlineLevel="0" collapsed="false">
      <c r="A339" s="0" t="n">
        <v>334</v>
      </c>
      <c r="B339" s="0" t="n">
        <f aca="false">BJ338</f>
        <v>0</v>
      </c>
      <c r="C339" s="0" t="n">
        <f aca="false">BK338</f>
        <v>0</v>
      </c>
      <c r="D339" s="0" t="n">
        <f aca="false">BL338</f>
        <v>0</v>
      </c>
      <c r="E339" s="0" t="n">
        <f aca="false">BM338</f>
        <v>0</v>
      </c>
      <c r="F339" s="0" t="n">
        <f aca="false">BN338</f>
        <v>0</v>
      </c>
      <c r="G339" s="0" t="n">
        <f aca="false">BO338</f>
        <v>0</v>
      </c>
      <c r="H339" s="0" t="n">
        <f aca="false">BP338</f>
        <v>0</v>
      </c>
      <c r="I339" s="0" t="n">
        <f aca="false">BQ338</f>
        <v>0</v>
      </c>
      <c r="J339" s="0" t="n">
        <f aca="false">BR338</f>
        <v>0</v>
      </c>
      <c r="K339" s="0" t="n">
        <f aca="false">BS338</f>
        <v>0</v>
      </c>
      <c r="L339" s="0" t="n">
        <f aca="false">ROUND(B339*N(Debts!$D$5)/12,2)</f>
        <v>0</v>
      </c>
      <c r="M339" s="0" t="n">
        <f aca="false">ROUND(C339*N(Debts!$D$6)/12,2)</f>
        <v>0</v>
      </c>
      <c r="N339" s="0" t="n">
        <f aca="false">ROUND(D339*N(Debts!$D$7)/12,2)</f>
        <v>0</v>
      </c>
      <c r="O339" s="0" t="n">
        <f aca="false">ROUND(E339*N(Debts!$D$8)/12,2)</f>
        <v>0</v>
      </c>
      <c r="P339" s="0" t="n">
        <f aca="false">ROUND(F339*N(Debts!$D$9)/12,2)</f>
        <v>0</v>
      </c>
      <c r="Q339" s="0" t="n">
        <f aca="false">ROUND(G339*N(Debts!$D$10)/12,2)</f>
        <v>0</v>
      </c>
      <c r="R339" s="0" t="n">
        <f aca="false">ROUND(H339*N(Debts!$D$11)/12,2)</f>
        <v>0</v>
      </c>
      <c r="S339" s="0" t="n">
        <f aca="false">ROUND(I339*N(Debts!$D$12)/12,2)</f>
        <v>0</v>
      </c>
      <c r="T339" s="0" t="n">
        <f aca="false">ROUND(J339*N(Debts!$D$13)/12,2)</f>
        <v>0</v>
      </c>
      <c r="U339" s="0" t="n">
        <f aca="false">ROUND(K339*N(Debts!$D$14)/12,2)</f>
        <v>0</v>
      </c>
      <c r="V339" s="0" t="n">
        <f aca="false">B339+L339</f>
        <v>0</v>
      </c>
      <c r="W339" s="0" t="n">
        <f aca="false">C339+M339</f>
        <v>0</v>
      </c>
      <c r="X339" s="0" t="n">
        <f aca="false">D339+N339</f>
        <v>0</v>
      </c>
      <c r="Y339" s="0" t="n">
        <f aca="false">E339+O339</f>
        <v>0</v>
      </c>
      <c r="Z339" s="0" t="n">
        <f aca="false">F339+P339</f>
        <v>0</v>
      </c>
      <c r="AA339" s="0" t="n">
        <f aca="false">G339+Q339</f>
        <v>0</v>
      </c>
      <c r="AB339" s="0" t="n">
        <f aca="false">H339+R339</f>
        <v>0</v>
      </c>
      <c r="AC339" s="0" t="n">
        <f aca="false">I339+S339</f>
        <v>0</v>
      </c>
      <c r="AD339" s="0" t="n">
        <f aca="false">J339+T339</f>
        <v>0</v>
      </c>
      <c r="AE339" s="0" t="n">
        <f aca="false">K339+U339</f>
        <v>0</v>
      </c>
      <c r="AF339" s="0" t="n">
        <f aca="false">MIN(N(Debts!$E$5),V339)</f>
        <v>0</v>
      </c>
      <c r="AG339" s="0" t="n">
        <f aca="false">MIN(N(Debts!$E$6),W339)</f>
        <v>0</v>
      </c>
      <c r="AH339" s="0" t="n">
        <f aca="false">MIN(N(Debts!$E$7),X339)</f>
        <v>0</v>
      </c>
      <c r="AI339" s="0" t="n">
        <f aca="false">MIN(N(Debts!$E$8),Y339)</f>
        <v>0</v>
      </c>
      <c r="AJ339" s="0" t="n">
        <f aca="false">MIN(N(Debts!$E$9),Z339)</f>
        <v>0</v>
      </c>
      <c r="AK339" s="0" t="n">
        <f aca="false">MIN(N(Debts!$E$10),AA339)</f>
        <v>0</v>
      </c>
      <c r="AL339" s="0" t="n">
        <f aca="false">MIN(N(Debts!$E$11),AB339)</f>
        <v>0</v>
      </c>
      <c r="AM339" s="0" t="n">
        <f aca="false">MIN(N(Debts!$E$12),AC339)</f>
        <v>0</v>
      </c>
      <c r="AN339" s="0" t="n">
        <f aca="false">MIN(N(Debts!$E$13),AD339)</f>
        <v>0</v>
      </c>
      <c r="AO339" s="0" t="n">
        <f aca="false">MIN(N(Debts!$E$14),AE339)</f>
        <v>0</v>
      </c>
      <c r="AP339" s="0" t="n">
        <f aca="false">V339-AF339</f>
        <v>0</v>
      </c>
      <c r="AQ339" s="0" t="n">
        <f aca="false">W339-AG339</f>
        <v>0</v>
      </c>
      <c r="AR339" s="0" t="n">
        <f aca="false">X339-AH339</f>
        <v>0</v>
      </c>
      <c r="AS339" s="0" t="n">
        <f aca="false">Y339-AI339</f>
        <v>0</v>
      </c>
      <c r="AT339" s="0" t="n">
        <f aca="false">Z339-AJ339</f>
        <v>0</v>
      </c>
      <c r="AU339" s="0" t="n">
        <f aca="false">AA339-AK339</f>
        <v>0</v>
      </c>
      <c r="AV339" s="0" t="n">
        <f aca="false">AB339-AL339</f>
        <v>0</v>
      </c>
      <c r="AW339" s="0" t="n">
        <f aca="false">AC339-AM339</f>
        <v>0</v>
      </c>
      <c r="AX339" s="0" t="n">
        <f aca="false">AD339-AN339</f>
        <v>0</v>
      </c>
      <c r="AY339" s="0" t="n">
        <f aca="false">AE339-AO339</f>
        <v>0</v>
      </c>
      <c r="AZ339" s="0" t="n">
        <f aca="false">MAX(0,MIN(AP339,$BT339-SUMIF($AP$2:$AY$2,"&lt;"&amp;AP$2,$AP339:$AY339)))</f>
        <v>0</v>
      </c>
      <c r="BA339" s="0" t="n">
        <f aca="false">MAX(0,MIN(AQ339,$BT339-SUMIF($AP$2:$AY$2,"&lt;"&amp;AQ$2,$AP339:$AY339)))</f>
        <v>0</v>
      </c>
      <c r="BB339" s="0" t="n">
        <f aca="false">MAX(0,MIN(AR339,$BT339-SUMIF($AP$2:$AY$2,"&lt;"&amp;AR$2,$AP339:$AY339)))</f>
        <v>0</v>
      </c>
      <c r="BC339" s="0" t="n">
        <f aca="false">MAX(0,MIN(AS339,$BT339-SUMIF($AP$2:$AY$2,"&lt;"&amp;AS$2,$AP339:$AY339)))</f>
        <v>0</v>
      </c>
      <c r="BD339" s="0" t="n">
        <f aca="false">MAX(0,MIN(AT339,$BT339-SUMIF($AP$2:$AY$2,"&lt;"&amp;AT$2,$AP339:$AY339)))</f>
        <v>0</v>
      </c>
      <c r="BE339" s="0" t="n">
        <f aca="false">MAX(0,MIN(AU339,$BT339-SUMIF($AP$2:$AY$2,"&lt;"&amp;AU$2,$AP339:$AY339)))</f>
        <v>0</v>
      </c>
      <c r="BF339" s="0" t="n">
        <f aca="false">MAX(0,MIN(AV339,$BT339-SUMIF($AP$2:$AY$2,"&lt;"&amp;AV$2,$AP339:$AY339)))</f>
        <v>0</v>
      </c>
      <c r="BG339" s="0" t="n">
        <f aca="false">MAX(0,MIN(AW339,$BT339-SUMIF($AP$2:$AY$2,"&lt;"&amp;AW$2,$AP339:$AY339)))</f>
        <v>0</v>
      </c>
      <c r="BH339" s="0" t="n">
        <f aca="false">MAX(0,MIN(AX339,$BT339-SUMIF($AP$2:$AY$2,"&lt;"&amp;AX$2,$AP339:$AY339)))</f>
        <v>0</v>
      </c>
      <c r="BI339" s="0" t="n">
        <f aca="false">MAX(0,MIN(AY339,$BT339-SUMIF($AP$2:$AY$2,"&lt;"&amp;AY$2,$AP339:$AY339)))</f>
        <v>0</v>
      </c>
      <c r="BJ339" s="0" t="n">
        <f aca="false">ROUND(V339-AF339-AZ339,2)</f>
        <v>0</v>
      </c>
      <c r="BK339" s="0" t="n">
        <f aca="false">ROUND(W339-AG339-BA339,2)</f>
        <v>0</v>
      </c>
      <c r="BL339" s="0" t="n">
        <f aca="false">ROUND(X339-AH339-BB339,2)</f>
        <v>0</v>
      </c>
      <c r="BM339" s="0" t="n">
        <f aca="false">ROUND(Y339-AI339-BC339,2)</f>
        <v>0</v>
      </c>
      <c r="BN339" s="0" t="n">
        <f aca="false">ROUND(Z339-AJ339-BD339,2)</f>
        <v>0</v>
      </c>
      <c r="BO339" s="0" t="n">
        <f aca="false">ROUND(AA339-AK339-BE339,2)</f>
        <v>0</v>
      </c>
      <c r="BP339" s="0" t="n">
        <f aca="false">ROUND(AB339-AL339-BF339,2)</f>
        <v>0</v>
      </c>
      <c r="BQ339" s="0" t="n">
        <f aca="false">ROUND(AC339-AM339-BG339,2)</f>
        <v>0</v>
      </c>
      <c r="BR339" s="0" t="n">
        <f aca="false">ROUND(AD339-AN339-BH339,2)</f>
        <v>0</v>
      </c>
      <c r="BS339" s="0" t="n">
        <f aca="false">ROUND(AE339-AO339-BI339,2)</f>
        <v>0</v>
      </c>
      <c r="BT339" s="0" t="n">
        <f aca="false">MAX(0,Plan!$C$4-SUM(AF339:AO339))</f>
        <v>650</v>
      </c>
      <c r="BU339" s="0" t="n">
        <f aca="false">ROUND(SUM(BJ339:BS339),2)</f>
        <v>0</v>
      </c>
      <c r="BV339" s="0" t="n">
        <f aca="false">SUM(AF339:AO339)+SUM(AZ339:BI339)</f>
        <v>0</v>
      </c>
      <c r="BW339" s="0" t="n">
        <f aca="false">SUM(L339:U339)</f>
        <v>0</v>
      </c>
    </row>
    <row r="340" customFormat="false" ht="15" hidden="false" customHeight="false" outlineLevel="0" collapsed="false">
      <c r="A340" s="0" t="n">
        <v>335</v>
      </c>
      <c r="B340" s="0" t="n">
        <f aca="false">BJ339</f>
        <v>0</v>
      </c>
      <c r="C340" s="0" t="n">
        <f aca="false">BK339</f>
        <v>0</v>
      </c>
      <c r="D340" s="0" t="n">
        <f aca="false">BL339</f>
        <v>0</v>
      </c>
      <c r="E340" s="0" t="n">
        <f aca="false">BM339</f>
        <v>0</v>
      </c>
      <c r="F340" s="0" t="n">
        <f aca="false">BN339</f>
        <v>0</v>
      </c>
      <c r="G340" s="0" t="n">
        <f aca="false">BO339</f>
        <v>0</v>
      </c>
      <c r="H340" s="0" t="n">
        <f aca="false">BP339</f>
        <v>0</v>
      </c>
      <c r="I340" s="0" t="n">
        <f aca="false">BQ339</f>
        <v>0</v>
      </c>
      <c r="J340" s="0" t="n">
        <f aca="false">BR339</f>
        <v>0</v>
      </c>
      <c r="K340" s="0" t="n">
        <f aca="false">BS339</f>
        <v>0</v>
      </c>
      <c r="L340" s="0" t="n">
        <f aca="false">ROUND(B340*N(Debts!$D$5)/12,2)</f>
        <v>0</v>
      </c>
      <c r="M340" s="0" t="n">
        <f aca="false">ROUND(C340*N(Debts!$D$6)/12,2)</f>
        <v>0</v>
      </c>
      <c r="N340" s="0" t="n">
        <f aca="false">ROUND(D340*N(Debts!$D$7)/12,2)</f>
        <v>0</v>
      </c>
      <c r="O340" s="0" t="n">
        <f aca="false">ROUND(E340*N(Debts!$D$8)/12,2)</f>
        <v>0</v>
      </c>
      <c r="P340" s="0" t="n">
        <f aca="false">ROUND(F340*N(Debts!$D$9)/12,2)</f>
        <v>0</v>
      </c>
      <c r="Q340" s="0" t="n">
        <f aca="false">ROUND(G340*N(Debts!$D$10)/12,2)</f>
        <v>0</v>
      </c>
      <c r="R340" s="0" t="n">
        <f aca="false">ROUND(H340*N(Debts!$D$11)/12,2)</f>
        <v>0</v>
      </c>
      <c r="S340" s="0" t="n">
        <f aca="false">ROUND(I340*N(Debts!$D$12)/12,2)</f>
        <v>0</v>
      </c>
      <c r="T340" s="0" t="n">
        <f aca="false">ROUND(J340*N(Debts!$D$13)/12,2)</f>
        <v>0</v>
      </c>
      <c r="U340" s="0" t="n">
        <f aca="false">ROUND(K340*N(Debts!$D$14)/12,2)</f>
        <v>0</v>
      </c>
      <c r="V340" s="0" t="n">
        <f aca="false">B340+L340</f>
        <v>0</v>
      </c>
      <c r="W340" s="0" t="n">
        <f aca="false">C340+M340</f>
        <v>0</v>
      </c>
      <c r="X340" s="0" t="n">
        <f aca="false">D340+N340</f>
        <v>0</v>
      </c>
      <c r="Y340" s="0" t="n">
        <f aca="false">E340+O340</f>
        <v>0</v>
      </c>
      <c r="Z340" s="0" t="n">
        <f aca="false">F340+P340</f>
        <v>0</v>
      </c>
      <c r="AA340" s="0" t="n">
        <f aca="false">G340+Q340</f>
        <v>0</v>
      </c>
      <c r="AB340" s="0" t="n">
        <f aca="false">H340+R340</f>
        <v>0</v>
      </c>
      <c r="AC340" s="0" t="n">
        <f aca="false">I340+S340</f>
        <v>0</v>
      </c>
      <c r="AD340" s="0" t="n">
        <f aca="false">J340+T340</f>
        <v>0</v>
      </c>
      <c r="AE340" s="0" t="n">
        <f aca="false">K340+U340</f>
        <v>0</v>
      </c>
      <c r="AF340" s="0" t="n">
        <f aca="false">MIN(N(Debts!$E$5),V340)</f>
        <v>0</v>
      </c>
      <c r="AG340" s="0" t="n">
        <f aca="false">MIN(N(Debts!$E$6),W340)</f>
        <v>0</v>
      </c>
      <c r="AH340" s="0" t="n">
        <f aca="false">MIN(N(Debts!$E$7),X340)</f>
        <v>0</v>
      </c>
      <c r="AI340" s="0" t="n">
        <f aca="false">MIN(N(Debts!$E$8),Y340)</f>
        <v>0</v>
      </c>
      <c r="AJ340" s="0" t="n">
        <f aca="false">MIN(N(Debts!$E$9),Z340)</f>
        <v>0</v>
      </c>
      <c r="AK340" s="0" t="n">
        <f aca="false">MIN(N(Debts!$E$10),AA340)</f>
        <v>0</v>
      </c>
      <c r="AL340" s="0" t="n">
        <f aca="false">MIN(N(Debts!$E$11),AB340)</f>
        <v>0</v>
      </c>
      <c r="AM340" s="0" t="n">
        <f aca="false">MIN(N(Debts!$E$12),AC340)</f>
        <v>0</v>
      </c>
      <c r="AN340" s="0" t="n">
        <f aca="false">MIN(N(Debts!$E$13),AD340)</f>
        <v>0</v>
      </c>
      <c r="AO340" s="0" t="n">
        <f aca="false">MIN(N(Debts!$E$14),AE340)</f>
        <v>0</v>
      </c>
      <c r="AP340" s="0" t="n">
        <f aca="false">V340-AF340</f>
        <v>0</v>
      </c>
      <c r="AQ340" s="0" t="n">
        <f aca="false">W340-AG340</f>
        <v>0</v>
      </c>
      <c r="AR340" s="0" t="n">
        <f aca="false">X340-AH340</f>
        <v>0</v>
      </c>
      <c r="AS340" s="0" t="n">
        <f aca="false">Y340-AI340</f>
        <v>0</v>
      </c>
      <c r="AT340" s="0" t="n">
        <f aca="false">Z340-AJ340</f>
        <v>0</v>
      </c>
      <c r="AU340" s="0" t="n">
        <f aca="false">AA340-AK340</f>
        <v>0</v>
      </c>
      <c r="AV340" s="0" t="n">
        <f aca="false">AB340-AL340</f>
        <v>0</v>
      </c>
      <c r="AW340" s="0" t="n">
        <f aca="false">AC340-AM340</f>
        <v>0</v>
      </c>
      <c r="AX340" s="0" t="n">
        <f aca="false">AD340-AN340</f>
        <v>0</v>
      </c>
      <c r="AY340" s="0" t="n">
        <f aca="false">AE340-AO340</f>
        <v>0</v>
      </c>
      <c r="AZ340" s="0" t="n">
        <f aca="false">MAX(0,MIN(AP340,$BT340-SUMIF($AP$2:$AY$2,"&lt;"&amp;AP$2,$AP340:$AY340)))</f>
        <v>0</v>
      </c>
      <c r="BA340" s="0" t="n">
        <f aca="false">MAX(0,MIN(AQ340,$BT340-SUMIF($AP$2:$AY$2,"&lt;"&amp;AQ$2,$AP340:$AY340)))</f>
        <v>0</v>
      </c>
      <c r="BB340" s="0" t="n">
        <f aca="false">MAX(0,MIN(AR340,$BT340-SUMIF($AP$2:$AY$2,"&lt;"&amp;AR$2,$AP340:$AY340)))</f>
        <v>0</v>
      </c>
      <c r="BC340" s="0" t="n">
        <f aca="false">MAX(0,MIN(AS340,$BT340-SUMIF($AP$2:$AY$2,"&lt;"&amp;AS$2,$AP340:$AY340)))</f>
        <v>0</v>
      </c>
      <c r="BD340" s="0" t="n">
        <f aca="false">MAX(0,MIN(AT340,$BT340-SUMIF($AP$2:$AY$2,"&lt;"&amp;AT$2,$AP340:$AY340)))</f>
        <v>0</v>
      </c>
      <c r="BE340" s="0" t="n">
        <f aca="false">MAX(0,MIN(AU340,$BT340-SUMIF($AP$2:$AY$2,"&lt;"&amp;AU$2,$AP340:$AY340)))</f>
        <v>0</v>
      </c>
      <c r="BF340" s="0" t="n">
        <f aca="false">MAX(0,MIN(AV340,$BT340-SUMIF($AP$2:$AY$2,"&lt;"&amp;AV$2,$AP340:$AY340)))</f>
        <v>0</v>
      </c>
      <c r="BG340" s="0" t="n">
        <f aca="false">MAX(0,MIN(AW340,$BT340-SUMIF($AP$2:$AY$2,"&lt;"&amp;AW$2,$AP340:$AY340)))</f>
        <v>0</v>
      </c>
      <c r="BH340" s="0" t="n">
        <f aca="false">MAX(0,MIN(AX340,$BT340-SUMIF($AP$2:$AY$2,"&lt;"&amp;AX$2,$AP340:$AY340)))</f>
        <v>0</v>
      </c>
      <c r="BI340" s="0" t="n">
        <f aca="false">MAX(0,MIN(AY340,$BT340-SUMIF($AP$2:$AY$2,"&lt;"&amp;AY$2,$AP340:$AY340)))</f>
        <v>0</v>
      </c>
      <c r="BJ340" s="0" t="n">
        <f aca="false">ROUND(V340-AF340-AZ340,2)</f>
        <v>0</v>
      </c>
      <c r="BK340" s="0" t="n">
        <f aca="false">ROUND(W340-AG340-BA340,2)</f>
        <v>0</v>
      </c>
      <c r="BL340" s="0" t="n">
        <f aca="false">ROUND(X340-AH340-BB340,2)</f>
        <v>0</v>
      </c>
      <c r="BM340" s="0" t="n">
        <f aca="false">ROUND(Y340-AI340-BC340,2)</f>
        <v>0</v>
      </c>
      <c r="BN340" s="0" t="n">
        <f aca="false">ROUND(Z340-AJ340-BD340,2)</f>
        <v>0</v>
      </c>
      <c r="BO340" s="0" t="n">
        <f aca="false">ROUND(AA340-AK340-BE340,2)</f>
        <v>0</v>
      </c>
      <c r="BP340" s="0" t="n">
        <f aca="false">ROUND(AB340-AL340-BF340,2)</f>
        <v>0</v>
      </c>
      <c r="BQ340" s="0" t="n">
        <f aca="false">ROUND(AC340-AM340-BG340,2)</f>
        <v>0</v>
      </c>
      <c r="BR340" s="0" t="n">
        <f aca="false">ROUND(AD340-AN340-BH340,2)</f>
        <v>0</v>
      </c>
      <c r="BS340" s="0" t="n">
        <f aca="false">ROUND(AE340-AO340-BI340,2)</f>
        <v>0</v>
      </c>
      <c r="BT340" s="0" t="n">
        <f aca="false">MAX(0,Plan!$C$4-SUM(AF340:AO340))</f>
        <v>650</v>
      </c>
      <c r="BU340" s="0" t="n">
        <f aca="false">ROUND(SUM(BJ340:BS340),2)</f>
        <v>0</v>
      </c>
      <c r="BV340" s="0" t="n">
        <f aca="false">SUM(AF340:AO340)+SUM(AZ340:BI340)</f>
        <v>0</v>
      </c>
      <c r="BW340" s="0" t="n">
        <f aca="false">SUM(L340:U340)</f>
        <v>0</v>
      </c>
    </row>
    <row r="341" customFormat="false" ht="15" hidden="false" customHeight="false" outlineLevel="0" collapsed="false">
      <c r="A341" s="0" t="n">
        <v>336</v>
      </c>
      <c r="B341" s="0" t="n">
        <f aca="false">BJ340</f>
        <v>0</v>
      </c>
      <c r="C341" s="0" t="n">
        <f aca="false">BK340</f>
        <v>0</v>
      </c>
      <c r="D341" s="0" t="n">
        <f aca="false">BL340</f>
        <v>0</v>
      </c>
      <c r="E341" s="0" t="n">
        <f aca="false">BM340</f>
        <v>0</v>
      </c>
      <c r="F341" s="0" t="n">
        <f aca="false">BN340</f>
        <v>0</v>
      </c>
      <c r="G341" s="0" t="n">
        <f aca="false">BO340</f>
        <v>0</v>
      </c>
      <c r="H341" s="0" t="n">
        <f aca="false">BP340</f>
        <v>0</v>
      </c>
      <c r="I341" s="0" t="n">
        <f aca="false">BQ340</f>
        <v>0</v>
      </c>
      <c r="J341" s="0" t="n">
        <f aca="false">BR340</f>
        <v>0</v>
      </c>
      <c r="K341" s="0" t="n">
        <f aca="false">BS340</f>
        <v>0</v>
      </c>
      <c r="L341" s="0" t="n">
        <f aca="false">ROUND(B341*N(Debts!$D$5)/12,2)</f>
        <v>0</v>
      </c>
      <c r="M341" s="0" t="n">
        <f aca="false">ROUND(C341*N(Debts!$D$6)/12,2)</f>
        <v>0</v>
      </c>
      <c r="N341" s="0" t="n">
        <f aca="false">ROUND(D341*N(Debts!$D$7)/12,2)</f>
        <v>0</v>
      </c>
      <c r="O341" s="0" t="n">
        <f aca="false">ROUND(E341*N(Debts!$D$8)/12,2)</f>
        <v>0</v>
      </c>
      <c r="P341" s="0" t="n">
        <f aca="false">ROUND(F341*N(Debts!$D$9)/12,2)</f>
        <v>0</v>
      </c>
      <c r="Q341" s="0" t="n">
        <f aca="false">ROUND(G341*N(Debts!$D$10)/12,2)</f>
        <v>0</v>
      </c>
      <c r="R341" s="0" t="n">
        <f aca="false">ROUND(H341*N(Debts!$D$11)/12,2)</f>
        <v>0</v>
      </c>
      <c r="S341" s="0" t="n">
        <f aca="false">ROUND(I341*N(Debts!$D$12)/12,2)</f>
        <v>0</v>
      </c>
      <c r="T341" s="0" t="n">
        <f aca="false">ROUND(J341*N(Debts!$D$13)/12,2)</f>
        <v>0</v>
      </c>
      <c r="U341" s="0" t="n">
        <f aca="false">ROUND(K341*N(Debts!$D$14)/12,2)</f>
        <v>0</v>
      </c>
      <c r="V341" s="0" t="n">
        <f aca="false">B341+L341</f>
        <v>0</v>
      </c>
      <c r="W341" s="0" t="n">
        <f aca="false">C341+M341</f>
        <v>0</v>
      </c>
      <c r="X341" s="0" t="n">
        <f aca="false">D341+N341</f>
        <v>0</v>
      </c>
      <c r="Y341" s="0" t="n">
        <f aca="false">E341+O341</f>
        <v>0</v>
      </c>
      <c r="Z341" s="0" t="n">
        <f aca="false">F341+P341</f>
        <v>0</v>
      </c>
      <c r="AA341" s="0" t="n">
        <f aca="false">G341+Q341</f>
        <v>0</v>
      </c>
      <c r="AB341" s="0" t="n">
        <f aca="false">H341+R341</f>
        <v>0</v>
      </c>
      <c r="AC341" s="0" t="n">
        <f aca="false">I341+S341</f>
        <v>0</v>
      </c>
      <c r="AD341" s="0" t="n">
        <f aca="false">J341+T341</f>
        <v>0</v>
      </c>
      <c r="AE341" s="0" t="n">
        <f aca="false">K341+U341</f>
        <v>0</v>
      </c>
      <c r="AF341" s="0" t="n">
        <f aca="false">MIN(N(Debts!$E$5),V341)</f>
        <v>0</v>
      </c>
      <c r="AG341" s="0" t="n">
        <f aca="false">MIN(N(Debts!$E$6),W341)</f>
        <v>0</v>
      </c>
      <c r="AH341" s="0" t="n">
        <f aca="false">MIN(N(Debts!$E$7),X341)</f>
        <v>0</v>
      </c>
      <c r="AI341" s="0" t="n">
        <f aca="false">MIN(N(Debts!$E$8),Y341)</f>
        <v>0</v>
      </c>
      <c r="AJ341" s="0" t="n">
        <f aca="false">MIN(N(Debts!$E$9),Z341)</f>
        <v>0</v>
      </c>
      <c r="AK341" s="0" t="n">
        <f aca="false">MIN(N(Debts!$E$10),AA341)</f>
        <v>0</v>
      </c>
      <c r="AL341" s="0" t="n">
        <f aca="false">MIN(N(Debts!$E$11),AB341)</f>
        <v>0</v>
      </c>
      <c r="AM341" s="0" t="n">
        <f aca="false">MIN(N(Debts!$E$12),AC341)</f>
        <v>0</v>
      </c>
      <c r="AN341" s="0" t="n">
        <f aca="false">MIN(N(Debts!$E$13),AD341)</f>
        <v>0</v>
      </c>
      <c r="AO341" s="0" t="n">
        <f aca="false">MIN(N(Debts!$E$14),AE341)</f>
        <v>0</v>
      </c>
      <c r="AP341" s="0" t="n">
        <f aca="false">V341-AF341</f>
        <v>0</v>
      </c>
      <c r="AQ341" s="0" t="n">
        <f aca="false">W341-AG341</f>
        <v>0</v>
      </c>
      <c r="AR341" s="0" t="n">
        <f aca="false">X341-AH341</f>
        <v>0</v>
      </c>
      <c r="AS341" s="0" t="n">
        <f aca="false">Y341-AI341</f>
        <v>0</v>
      </c>
      <c r="AT341" s="0" t="n">
        <f aca="false">Z341-AJ341</f>
        <v>0</v>
      </c>
      <c r="AU341" s="0" t="n">
        <f aca="false">AA341-AK341</f>
        <v>0</v>
      </c>
      <c r="AV341" s="0" t="n">
        <f aca="false">AB341-AL341</f>
        <v>0</v>
      </c>
      <c r="AW341" s="0" t="n">
        <f aca="false">AC341-AM341</f>
        <v>0</v>
      </c>
      <c r="AX341" s="0" t="n">
        <f aca="false">AD341-AN341</f>
        <v>0</v>
      </c>
      <c r="AY341" s="0" t="n">
        <f aca="false">AE341-AO341</f>
        <v>0</v>
      </c>
      <c r="AZ341" s="0" t="n">
        <f aca="false">MAX(0,MIN(AP341,$BT341-SUMIF($AP$2:$AY$2,"&lt;"&amp;AP$2,$AP341:$AY341)))</f>
        <v>0</v>
      </c>
      <c r="BA341" s="0" t="n">
        <f aca="false">MAX(0,MIN(AQ341,$BT341-SUMIF($AP$2:$AY$2,"&lt;"&amp;AQ$2,$AP341:$AY341)))</f>
        <v>0</v>
      </c>
      <c r="BB341" s="0" t="n">
        <f aca="false">MAX(0,MIN(AR341,$BT341-SUMIF($AP$2:$AY$2,"&lt;"&amp;AR$2,$AP341:$AY341)))</f>
        <v>0</v>
      </c>
      <c r="BC341" s="0" t="n">
        <f aca="false">MAX(0,MIN(AS341,$BT341-SUMIF($AP$2:$AY$2,"&lt;"&amp;AS$2,$AP341:$AY341)))</f>
        <v>0</v>
      </c>
      <c r="BD341" s="0" t="n">
        <f aca="false">MAX(0,MIN(AT341,$BT341-SUMIF($AP$2:$AY$2,"&lt;"&amp;AT$2,$AP341:$AY341)))</f>
        <v>0</v>
      </c>
      <c r="BE341" s="0" t="n">
        <f aca="false">MAX(0,MIN(AU341,$BT341-SUMIF($AP$2:$AY$2,"&lt;"&amp;AU$2,$AP341:$AY341)))</f>
        <v>0</v>
      </c>
      <c r="BF341" s="0" t="n">
        <f aca="false">MAX(0,MIN(AV341,$BT341-SUMIF($AP$2:$AY$2,"&lt;"&amp;AV$2,$AP341:$AY341)))</f>
        <v>0</v>
      </c>
      <c r="BG341" s="0" t="n">
        <f aca="false">MAX(0,MIN(AW341,$BT341-SUMIF($AP$2:$AY$2,"&lt;"&amp;AW$2,$AP341:$AY341)))</f>
        <v>0</v>
      </c>
      <c r="BH341" s="0" t="n">
        <f aca="false">MAX(0,MIN(AX341,$BT341-SUMIF($AP$2:$AY$2,"&lt;"&amp;AX$2,$AP341:$AY341)))</f>
        <v>0</v>
      </c>
      <c r="BI341" s="0" t="n">
        <f aca="false">MAX(0,MIN(AY341,$BT341-SUMIF($AP$2:$AY$2,"&lt;"&amp;AY$2,$AP341:$AY341)))</f>
        <v>0</v>
      </c>
      <c r="BJ341" s="0" t="n">
        <f aca="false">ROUND(V341-AF341-AZ341,2)</f>
        <v>0</v>
      </c>
      <c r="BK341" s="0" t="n">
        <f aca="false">ROUND(W341-AG341-BA341,2)</f>
        <v>0</v>
      </c>
      <c r="BL341" s="0" t="n">
        <f aca="false">ROUND(X341-AH341-BB341,2)</f>
        <v>0</v>
      </c>
      <c r="BM341" s="0" t="n">
        <f aca="false">ROUND(Y341-AI341-BC341,2)</f>
        <v>0</v>
      </c>
      <c r="BN341" s="0" t="n">
        <f aca="false">ROUND(Z341-AJ341-BD341,2)</f>
        <v>0</v>
      </c>
      <c r="BO341" s="0" t="n">
        <f aca="false">ROUND(AA341-AK341-BE341,2)</f>
        <v>0</v>
      </c>
      <c r="BP341" s="0" t="n">
        <f aca="false">ROUND(AB341-AL341-BF341,2)</f>
        <v>0</v>
      </c>
      <c r="BQ341" s="0" t="n">
        <f aca="false">ROUND(AC341-AM341-BG341,2)</f>
        <v>0</v>
      </c>
      <c r="BR341" s="0" t="n">
        <f aca="false">ROUND(AD341-AN341-BH341,2)</f>
        <v>0</v>
      </c>
      <c r="BS341" s="0" t="n">
        <f aca="false">ROUND(AE341-AO341-BI341,2)</f>
        <v>0</v>
      </c>
      <c r="BT341" s="0" t="n">
        <f aca="false">MAX(0,Plan!$C$4-SUM(AF341:AO341))</f>
        <v>650</v>
      </c>
      <c r="BU341" s="0" t="n">
        <f aca="false">ROUND(SUM(BJ341:BS341),2)</f>
        <v>0</v>
      </c>
      <c r="BV341" s="0" t="n">
        <f aca="false">SUM(AF341:AO341)+SUM(AZ341:BI341)</f>
        <v>0</v>
      </c>
      <c r="BW341" s="0" t="n">
        <f aca="false">SUM(L341:U341)</f>
        <v>0</v>
      </c>
    </row>
    <row r="342" customFormat="false" ht="15" hidden="false" customHeight="false" outlineLevel="0" collapsed="false">
      <c r="A342" s="0" t="n">
        <v>337</v>
      </c>
      <c r="B342" s="0" t="n">
        <f aca="false">BJ341</f>
        <v>0</v>
      </c>
      <c r="C342" s="0" t="n">
        <f aca="false">BK341</f>
        <v>0</v>
      </c>
      <c r="D342" s="0" t="n">
        <f aca="false">BL341</f>
        <v>0</v>
      </c>
      <c r="E342" s="0" t="n">
        <f aca="false">BM341</f>
        <v>0</v>
      </c>
      <c r="F342" s="0" t="n">
        <f aca="false">BN341</f>
        <v>0</v>
      </c>
      <c r="G342" s="0" t="n">
        <f aca="false">BO341</f>
        <v>0</v>
      </c>
      <c r="H342" s="0" t="n">
        <f aca="false">BP341</f>
        <v>0</v>
      </c>
      <c r="I342" s="0" t="n">
        <f aca="false">BQ341</f>
        <v>0</v>
      </c>
      <c r="J342" s="0" t="n">
        <f aca="false">BR341</f>
        <v>0</v>
      </c>
      <c r="K342" s="0" t="n">
        <f aca="false">BS341</f>
        <v>0</v>
      </c>
      <c r="L342" s="0" t="n">
        <f aca="false">ROUND(B342*N(Debts!$D$5)/12,2)</f>
        <v>0</v>
      </c>
      <c r="M342" s="0" t="n">
        <f aca="false">ROUND(C342*N(Debts!$D$6)/12,2)</f>
        <v>0</v>
      </c>
      <c r="N342" s="0" t="n">
        <f aca="false">ROUND(D342*N(Debts!$D$7)/12,2)</f>
        <v>0</v>
      </c>
      <c r="O342" s="0" t="n">
        <f aca="false">ROUND(E342*N(Debts!$D$8)/12,2)</f>
        <v>0</v>
      </c>
      <c r="P342" s="0" t="n">
        <f aca="false">ROUND(F342*N(Debts!$D$9)/12,2)</f>
        <v>0</v>
      </c>
      <c r="Q342" s="0" t="n">
        <f aca="false">ROUND(G342*N(Debts!$D$10)/12,2)</f>
        <v>0</v>
      </c>
      <c r="R342" s="0" t="n">
        <f aca="false">ROUND(H342*N(Debts!$D$11)/12,2)</f>
        <v>0</v>
      </c>
      <c r="S342" s="0" t="n">
        <f aca="false">ROUND(I342*N(Debts!$D$12)/12,2)</f>
        <v>0</v>
      </c>
      <c r="T342" s="0" t="n">
        <f aca="false">ROUND(J342*N(Debts!$D$13)/12,2)</f>
        <v>0</v>
      </c>
      <c r="U342" s="0" t="n">
        <f aca="false">ROUND(K342*N(Debts!$D$14)/12,2)</f>
        <v>0</v>
      </c>
      <c r="V342" s="0" t="n">
        <f aca="false">B342+L342</f>
        <v>0</v>
      </c>
      <c r="W342" s="0" t="n">
        <f aca="false">C342+M342</f>
        <v>0</v>
      </c>
      <c r="X342" s="0" t="n">
        <f aca="false">D342+N342</f>
        <v>0</v>
      </c>
      <c r="Y342" s="0" t="n">
        <f aca="false">E342+O342</f>
        <v>0</v>
      </c>
      <c r="Z342" s="0" t="n">
        <f aca="false">F342+P342</f>
        <v>0</v>
      </c>
      <c r="AA342" s="0" t="n">
        <f aca="false">G342+Q342</f>
        <v>0</v>
      </c>
      <c r="AB342" s="0" t="n">
        <f aca="false">H342+R342</f>
        <v>0</v>
      </c>
      <c r="AC342" s="0" t="n">
        <f aca="false">I342+S342</f>
        <v>0</v>
      </c>
      <c r="AD342" s="0" t="n">
        <f aca="false">J342+T342</f>
        <v>0</v>
      </c>
      <c r="AE342" s="0" t="n">
        <f aca="false">K342+U342</f>
        <v>0</v>
      </c>
      <c r="AF342" s="0" t="n">
        <f aca="false">MIN(N(Debts!$E$5),V342)</f>
        <v>0</v>
      </c>
      <c r="AG342" s="0" t="n">
        <f aca="false">MIN(N(Debts!$E$6),W342)</f>
        <v>0</v>
      </c>
      <c r="AH342" s="0" t="n">
        <f aca="false">MIN(N(Debts!$E$7),X342)</f>
        <v>0</v>
      </c>
      <c r="AI342" s="0" t="n">
        <f aca="false">MIN(N(Debts!$E$8),Y342)</f>
        <v>0</v>
      </c>
      <c r="AJ342" s="0" t="n">
        <f aca="false">MIN(N(Debts!$E$9),Z342)</f>
        <v>0</v>
      </c>
      <c r="AK342" s="0" t="n">
        <f aca="false">MIN(N(Debts!$E$10),AA342)</f>
        <v>0</v>
      </c>
      <c r="AL342" s="0" t="n">
        <f aca="false">MIN(N(Debts!$E$11),AB342)</f>
        <v>0</v>
      </c>
      <c r="AM342" s="0" t="n">
        <f aca="false">MIN(N(Debts!$E$12),AC342)</f>
        <v>0</v>
      </c>
      <c r="AN342" s="0" t="n">
        <f aca="false">MIN(N(Debts!$E$13),AD342)</f>
        <v>0</v>
      </c>
      <c r="AO342" s="0" t="n">
        <f aca="false">MIN(N(Debts!$E$14),AE342)</f>
        <v>0</v>
      </c>
      <c r="AP342" s="0" t="n">
        <f aca="false">V342-AF342</f>
        <v>0</v>
      </c>
      <c r="AQ342" s="0" t="n">
        <f aca="false">W342-AG342</f>
        <v>0</v>
      </c>
      <c r="AR342" s="0" t="n">
        <f aca="false">X342-AH342</f>
        <v>0</v>
      </c>
      <c r="AS342" s="0" t="n">
        <f aca="false">Y342-AI342</f>
        <v>0</v>
      </c>
      <c r="AT342" s="0" t="n">
        <f aca="false">Z342-AJ342</f>
        <v>0</v>
      </c>
      <c r="AU342" s="0" t="n">
        <f aca="false">AA342-AK342</f>
        <v>0</v>
      </c>
      <c r="AV342" s="0" t="n">
        <f aca="false">AB342-AL342</f>
        <v>0</v>
      </c>
      <c r="AW342" s="0" t="n">
        <f aca="false">AC342-AM342</f>
        <v>0</v>
      </c>
      <c r="AX342" s="0" t="n">
        <f aca="false">AD342-AN342</f>
        <v>0</v>
      </c>
      <c r="AY342" s="0" t="n">
        <f aca="false">AE342-AO342</f>
        <v>0</v>
      </c>
      <c r="AZ342" s="0" t="n">
        <f aca="false">MAX(0,MIN(AP342,$BT342-SUMIF($AP$2:$AY$2,"&lt;"&amp;AP$2,$AP342:$AY342)))</f>
        <v>0</v>
      </c>
      <c r="BA342" s="0" t="n">
        <f aca="false">MAX(0,MIN(AQ342,$BT342-SUMIF($AP$2:$AY$2,"&lt;"&amp;AQ$2,$AP342:$AY342)))</f>
        <v>0</v>
      </c>
      <c r="BB342" s="0" t="n">
        <f aca="false">MAX(0,MIN(AR342,$BT342-SUMIF($AP$2:$AY$2,"&lt;"&amp;AR$2,$AP342:$AY342)))</f>
        <v>0</v>
      </c>
      <c r="BC342" s="0" t="n">
        <f aca="false">MAX(0,MIN(AS342,$BT342-SUMIF($AP$2:$AY$2,"&lt;"&amp;AS$2,$AP342:$AY342)))</f>
        <v>0</v>
      </c>
      <c r="BD342" s="0" t="n">
        <f aca="false">MAX(0,MIN(AT342,$BT342-SUMIF($AP$2:$AY$2,"&lt;"&amp;AT$2,$AP342:$AY342)))</f>
        <v>0</v>
      </c>
      <c r="BE342" s="0" t="n">
        <f aca="false">MAX(0,MIN(AU342,$BT342-SUMIF($AP$2:$AY$2,"&lt;"&amp;AU$2,$AP342:$AY342)))</f>
        <v>0</v>
      </c>
      <c r="BF342" s="0" t="n">
        <f aca="false">MAX(0,MIN(AV342,$BT342-SUMIF($AP$2:$AY$2,"&lt;"&amp;AV$2,$AP342:$AY342)))</f>
        <v>0</v>
      </c>
      <c r="BG342" s="0" t="n">
        <f aca="false">MAX(0,MIN(AW342,$BT342-SUMIF($AP$2:$AY$2,"&lt;"&amp;AW$2,$AP342:$AY342)))</f>
        <v>0</v>
      </c>
      <c r="BH342" s="0" t="n">
        <f aca="false">MAX(0,MIN(AX342,$BT342-SUMIF($AP$2:$AY$2,"&lt;"&amp;AX$2,$AP342:$AY342)))</f>
        <v>0</v>
      </c>
      <c r="BI342" s="0" t="n">
        <f aca="false">MAX(0,MIN(AY342,$BT342-SUMIF($AP$2:$AY$2,"&lt;"&amp;AY$2,$AP342:$AY342)))</f>
        <v>0</v>
      </c>
      <c r="BJ342" s="0" t="n">
        <f aca="false">ROUND(V342-AF342-AZ342,2)</f>
        <v>0</v>
      </c>
      <c r="BK342" s="0" t="n">
        <f aca="false">ROUND(W342-AG342-BA342,2)</f>
        <v>0</v>
      </c>
      <c r="BL342" s="0" t="n">
        <f aca="false">ROUND(X342-AH342-BB342,2)</f>
        <v>0</v>
      </c>
      <c r="BM342" s="0" t="n">
        <f aca="false">ROUND(Y342-AI342-BC342,2)</f>
        <v>0</v>
      </c>
      <c r="BN342" s="0" t="n">
        <f aca="false">ROUND(Z342-AJ342-BD342,2)</f>
        <v>0</v>
      </c>
      <c r="BO342" s="0" t="n">
        <f aca="false">ROUND(AA342-AK342-BE342,2)</f>
        <v>0</v>
      </c>
      <c r="BP342" s="0" t="n">
        <f aca="false">ROUND(AB342-AL342-BF342,2)</f>
        <v>0</v>
      </c>
      <c r="BQ342" s="0" t="n">
        <f aca="false">ROUND(AC342-AM342-BG342,2)</f>
        <v>0</v>
      </c>
      <c r="BR342" s="0" t="n">
        <f aca="false">ROUND(AD342-AN342-BH342,2)</f>
        <v>0</v>
      </c>
      <c r="BS342" s="0" t="n">
        <f aca="false">ROUND(AE342-AO342-BI342,2)</f>
        <v>0</v>
      </c>
      <c r="BT342" s="0" t="n">
        <f aca="false">MAX(0,Plan!$C$4-SUM(AF342:AO342))</f>
        <v>650</v>
      </c>
      <c r="BU342" s="0" t="n">
        <f aca="false">ROUND(SUM(BJ342:BS342),2)</f>
        <v>0</v>
      </c>
      <c r="BV342" s="0" t="n">
        <f aca="false">SUM(AF342:AO342)+SUM(AZ342:BI342)</f>
        <v>0</v>
      </c>
      <c r="BW342" s="0" t="n">
        <f aca="false">SUM(L342:U342)</f>
        <v>0</v>
      </c>
    </row>
    <row r="343" customFormat="false" ht="15" hidden="false" customHeight="false" outlineLevel="0" collapsed="false">
      <c r="A343" s="0" t="n">
        <v>338</v>
      </c>
      <c r="B343" s="0" t="n">
        <f aca="false">BJ342</f>
        <v>0</v>
      </c>
      <c r="C343" s="0" t="n">
        <f aca="false">BK342</f>
        <v>0</v>
      </c>
      <c r="D343" s="0" t="n">
        <f aca="false">BL342</f>
        <v>0</v>
      </c>
      <c r="E343" s="0" t="n">
        <f aca="false">BM342</f>
        <v>0</v>
      </c>
      <c r="F343" s="0" t="n">
        <f aca="false">BN342</f>
        <v>0</v>
      </c>
      <c r="G343" s="0" t="n">
        <f aca="false">BO342</f>
        <v>0</v>
      </c>
      <c r="H343" s="0" t="n">
        <f aca="false">BP342</f>
        <v>0</v>
      </c>
      <c r="I343" s="0" t="n">
        <f aca="false">BQ342</f>
        <v>0</v>
      </c>
      <c r="J343" s="0" t="n">
        <f aca="false">BR342</f>
        <v>0</v>
      </c>
      <c r="K343" s="0" t="n">
        <f aca="false">BS342</f>
        <v>0</v>
      </c>
      <c r="L343" s="0" t="n">
        <f aca="false">ROUND(B343*N(Debts!$D$5)/12,2)</f>
        <v>0</v>
      </c>
      <c r="M343" s="0" t="n">
        <f aca="false">ROUND(C343*N(Debts!$D$6)/12,2)</f>
        <v>0</v>
      </c>
      <c r="N343" s="0" t="n">
        <f aca="false">ROUND(D343*N(Debts!$D$7)/12,2)</f>
        <v>0</v>
      </c>
      <c r="O343" s="0" t="n">
        <f aca="false">ROUND(E343*N(Debts!$D$8)/12,2)</f>
        <v>0</v>
      </c>
      <c r="P343" s="0" t="n">
        <f aca="false">ROUND(F343*N(Debts!$D$9)/12,2)</f>
        <v>0</v>
      </c>
      <c r="Q343" s="0" t="n">
        <f aca="false">ROUND(G343*N(Debts!$D$10)/12,2)</f>
        <v>0</v>
      </c>
      <c r="R343" s="0" t="n">
        <f aca="false">ROUND(H343*N(Debts!$D$11)/12,2)</f>
        <v>0</v>
      </c>
      <c r="S343" s="0" t="n">
        <f aca="false">ROUND(I343*N(Debts!$D$12)/12,2)</f>
        <v>0</v>
      </c>
      <c r="T343" s="0" t="n">
        <f aca="false">ROUND(J343*N(Debts!$D$13)/12,2)</f>
        <v>0</v>
      </c>
      <c r="U343" s="0" t="n">
        <f aca="false">ROUND(K343*N(Debts!$D$14)/12,2)</f>
        <v>0</v>
      </c>
      <c r="V343" s="0" t="n">
        <f aca="false">B343+L343</f>
        <v>0</v>
      </c>
      <c r="W343" s="0" t="n">
        <f aca="false">C343+M343</f>
        <v>0</v>
      </c>
      <c r="X343" s="0" t="n">
        <f aca="false">D343+N343</f>
        <v>0</v>
      </c>
      <c r="Y343" s="0" t="n">
        <f aca="false">E343+O343</f>
        <v>0</v>
      </c>
      <c r="Z343" s="0" t="n">
        <f aca="false">F343+P343</f>
        <v>0</v>
      </c>
      <c r="AA343" s="0" t="n">
        <f aca="false">G343+Q343</f>
        <v>0</v>
      </c>
      <c r="AB343" s="0" t="n">
        <f aca="false">H343+R343</f>
        <v>0</v>
      </c>
      <c r="AC343" s="0" t="n">
        <f aca="false">I343+S343</f>
        <v>0</v>
      </c>
      <c r="AD343" s="0" t="n">
        <f aca="false">J343+T343</f>
        <v>0</v>
      </c>
      <c r="AE343" s="0" t="n">
        <f aca="false">K343+U343</f>
        <v>0</v>
      </c>
      <c r="AF343" s="0" t="n">
        <f aca="false">MIN(N(Debts!$E$5),V343)</f>
        <v>0</v>
      </c>
      <c r="AG343" s="0" t="n">
        <f aca="false">MIN(N(Debts!$E$6),W343)</f>
        <v>0</v>
      </c>
      <c r="AH343" s="0" t="n">
        <f aca="false">MIN(N(Debts!$E$7),X343)</f>
        <v>0</v>
      </c>
      <c r="AI343" s="0" t="n">
        <f aca="false">MIN(N(Debts!$E$8),Y343)</f>
        <v>0</v>
      </c>
      <c r="AJ343" s="0" t="n">
        <f aca="false">MIN(N(Debts!$E$9),Z343)</f>
        <v>0</v>
      </c>
      <c r="AK343" s="0" t="n">
        <f aca="false">MIN(N(Debts!$E$10),AA343)</f>
        <v>0</v>
      </c>
      <c r="AL343" s="0" t="n">
        <f aca="false">MIN(N(Debts!$E$11),AB343)</f>
        <v>0</v>
      </c>
      <c r="AM343" s="0" t="n">
        <f aca="false">MIN(N(Debts!$E$12),AC343)</f>
        <v>0</v>
      </c>
      <c r="AN343" s="0" t="n">
        <f aca="false">MIN(N(Debts!$E$13),AD343)</f>
        <v>0</v>
      </c>
      <c r="AO343" s="0" t="n">
        <f aca="false">MIN(N(Debts!$E$14),AE343)</f>
        <v>0</v>
      </c>
      <c r="AP343" s="0" t="n">
        <f aca="false">V343-AF343</f>
        <v>0</v>
      </c>
      <c r="AQ343" s="0" t="n">
        <f aca="false">W343-AG343</f>
        <v>0</v>
      </c>
      <c r="AR343" s="0" t="n">
        <f aca="false">X343-AH343</f>
        <v>0</v>
      </c>
      <c r="AS343" s="0" t="n">
        <f aca="false">Y343-AI343</f>
        <v>0</v>
      </c>
      <c r="AT343" s="0" t="n">
        <f aca="false">Z343-AJ343</f>
        <v>0</v>
      </c>
      <c r="AU343" s="0" t="n">
        <f aca="false">AA343-AK343</f>
        <v>0</v>
      </c>
      <c r="AV343" s="0" t="n">
        <f aca="false">AB343-AL343</f>
        <v>0</v>
      </c>
      <c r="AW343" s="0" t="n">
        <f aca="false">AC343-AM343</f>
        <v>0</v>
      </c>
      <c r="AX343" s="0" t="n">
        <f aca="false">AD343-AN343</f>
        <v>0</v>
      </c>
      <c r="AY343" s="0" t="n">
        <f aca="false">AE343-AO343</f>
        <v>0</v>
      </c>
      <c r="AZ343" s="0" t="n">
        <f aca="false">MAX(0,MIN(AP343,$BT343-SUMIF($AP$2:$AY$2,"&lt;"&amp;AP$2,$AP343:$AY343)))</f>
        <v>0</v>
      </c>
      <c r="BA343" s="0" t="n">
        <f aca="false">MAX(0,MIN(AQ343,$BT343-SUMIF($AP$2:$AY$2,"&lt;"&amp;AQ$2,$AP343:$AY343)))</f>
        <v>0</v>
      </c>
      <c r="BB343" s="0" t="n">
        <f aca="false">MAX(0,MIN(AR343,$BT343-SUMIF($AP$2:$AY$2,"&lt;"&amp;AR$2,$AP343:$AY343)))</f>
        <v>0</v>
      </c>
      <c r="BC343" s="0" t="n">
        <f aca="false">MAX(0,MIN(AS343,$BT343-SUMIF($AP$2:$AY$2,"&lt;"&amp;AS$2,$AP343:$AY343)))</f>
        <v>0</v>
      </c>
      <c r="BD343" s="0" t="n">
        <f aca="false">MAX(0,MIN(AT343,$BT343-SUMIF($AP$2:$AY$2,"&lt;"&amp;AT$2,$AP343:$AY343)))</f>
        <v>0</v>
      </c>
      <c r="BE343" s="0" t="n">
        <f aca="false">MAX(0,MIN(AU343,$BT343-SUMIF($AP$2:$AY$2,"&lt;"&amp;AU$2,$AP343:$AY343)))</f>
        <v>0</v>
      </c>
      <c r="BF343" s="0" t="n">
        <f aca="false">MAX(0,MIN(AV343,$BT343-SUMIF($AP$2:$AY$2,"&lt;"&amp;AV$2,$AP343:$AY343)))</f>
        <v>0</v>
      </c>
      <c r="BG343" s="0" t="n">
        <f aca="false">MAX(0,MIN(AW343,$BT343-SUMIF($AP$2:$AY$2,"&lt;"&amp;AW$2,$AP343:$AY343)))</f>
        <v>0</v>
      </c>
      <c r="BH343" s="0" t="n">
        <f aca="false">MAX(0,MIN(AX343,$BT343-SUMIF($AP$2:$AY$2,"&lt;"&amp;AX$2,$AP343:$AY343)))</f>
        <v>0</v>
      </c>
      <c r="BI343" s="0" t="n">
        <f aca="false">MAX(0,MIN(AY343,$BT343-SUMIF($AP$2:$AY$2,"&lt;"&amp;AY$2,$AP343:$AY343)))</f>
        <v>0</v>
      </c>
      <c r="BJ343" s="0" t="n">
        <f aca="false">ROUND(V343-AF343-AZ343,2)</f>
        <v>0</v>
      </c>
      <c r="BK343" s="0" t="n">
        <f aca="false">ROUND(W343-AG343-BA343,2)</f>
        <v>0</v>
      </c>
      <c r="BL343" s="0" t="n">
        <f aca="false">ROUND(X343-AH343-BB343,2)</f>
        <v>0</v>
      </c>
      <c r="BM343" s="0" t="n">
        <f aca="false">ROUND(Y343-AI343-BC343,2)</f>
        <v>0</v>
      </c>
      <c r="BN343" s="0" t="n">
        <f aca="false">ROUND(Z343-AJ343-BD343,2)</f>
        <v>0</v>
      </c>
      <c r="BO343" s="0" t="n">
        <f aca="false">ROUND(AA343-AK343-BE343,2)</f>
        <v>0</v>
      </c>
      <c r="BP343" s="0" t="n">
        <f aca="false">ROUND(AB343-AL343-BF343,2)</f>
        <v>0</v>
      </c>
      <c r="BQ343" s="0" t="n">
        <f aca="false">ROUND(AC343-AM343-BG343,2)</f>
        <v>0</v>
      </c>
      <c r="BR343" s="0" t="n">
        <f aca="false">ROUND(AD343-AN343-BH343,2)</f>
        <v>0</v>
      </c>
      <c r="BS343" s="0" t="n">
        <f aca="false">ROUND(AE343-AO343-BI343,2)</f>
        <v>0</v>
      </c>
      <c r="BT343" s="0" t="n">
        <f aca="false">MAX(0,Plan!$C$4-SUM(AF343:AO343))</f>
        <v>650</v>
      </c>
      <c r="BU343" s="0" t="n">
        <f aca="false">ROUND(SUM(BJ343:BS343),2)</f>
        <v>0</v>
      </c>
      <c r="BV343" s="0" t="n">
        <f aca="false">SUM(AF343:AO343)+SUM(AZ343:BI343)</f>
        <v>0</v>
      </c>
      <c r="BW343" s="0" t="n">
        <f aca="false">SUM(L343:U343)</f>
        <v>0</v>
      </c>
    </row>
    <row r="344" customFormat="false" ht="15" hidden="false" customHeight="false" outlineLevel="0" collapsed="false">
      <c r="A344" s="0" t="n">
        <v>339</v>
      </c>
      <c r="B344" s="0" t="n">
        <f aca="false">BJ343</f>
        <v>0</v>
      </c>
      <c r="C344" s="0" t="n">
        <f aca="false">BK343</f>
        <v>0</v>
      </c>
      <c r="D344" s="0" t="n">
        <f aca="false">BL343</f>
        <v>0</v>
      </c>
      <c r="E344" s="0" t="n">
        <f aca="false">BM343</f>
        <v>0</v>
      </c>
      <c r="F344" s="0" t="n">
        <f aca="false">BN343</f>
        <v>0</v>
      </c>
      <c r="G344" s="0" t="n">
        <f aca="false">BO343</f>
        <v>0</v>
      </c>
      <c r="H344" s="0" t="n">
        <f aca="false">BP343</f>
        <v>0</v>
      </c>
      <c r="I344" s="0" t="n">
        <f aca="false">BQ343</f>
        <v>0</v>
      </c>
      <c r="J344" s="0" t="n">
        <f aca="false">BR343</f>
        <v>0</v>
      </c>
      <c r="K344" s="0" t="n">
        <f aca="false">BS343</f>
        <v>0</v>
      </c>
      <c r="L344" s="0" t="n">
        <f aca="false">ROUND(B344*N(Debts!$D$5)/12,2)</f>
        <v>0</v>
      </c>
      <c r="M344" s="0" t="n">
        <f aca="false">ROUND(C344*N(Debts!$D$6)/12,2)</f>
        <v>0</v>
      </c>
      <c r="N344" s="0" t="n">
        <f aca="false">ROUND(D344*N(Debts!$D$7)/12,2)</f>
        <v>0</v>
      </c>
      <c r="O344" s="0" t="n">
        <f aca="false">ROUND(E344*N(Debts!$D$8)/12,2)</f>
        <v>0</v>
      </c>
      <c r="P344" s="0" t="n">
        <f aca="false">ROUND(F344*N(Debts!$D$9)/12,2)</f>
        <v>0</v>
      </c>
      <c r="Q344" s="0" t="n">
        <f aca="false">ROUND(G344*N(Debts!$D$10)/12,2)</f>
        <v>0</v>
      </c>
      <c r="R344" s="0" t="n">
        <f aca="false">ROUND(H344*N(Debts!$D$11)/12,2)</f>
        <v>0</v>
      </c>
      <c r="S344" s="0" t="n">
        <f aca="false">ROUND(I344*N(Debts!$D$12)/12,2)</f>
        <v>0</v>
      </c>
      <c r="T344" s="0" t="n">
        <f aca="false">ROUND(J344*N(Debts!$D$13)/12,2)</f>
        <v>0</v>
      </c>
      <c r="U344" s="0" t="n">
        <f aca="false">ROUND(K344*N(Debts!$D$14)/12,2)</f>
        <v>0</v>
      </c>
      <c r="V344" s="0" t="n">
        <f aca="false">B344+L344</f>
        <v>0</v>
      </c>
      <c r="W344" s="0" t="n">
        <f aca="false">C344+M344</f>
        <v>0</v>
      </c>
      <c r="X344" s="0" t="n">
        <f aca="false">D344+N344</f>
        <v>0</v>
      </c>
      <c r="Y344" s="0" t="n">
        <f aca="false">E344+O344</f>
        <v>0</v>
      </c>
      <c r="Z344" s="0" t="n">
        <f aca="false">F344+P344</f>
        <v>0</v>
      </c>
      <c r="AA344" s="0" t="n">
        <f aca="false">G344+Q344</f>
        <v>0</v>
      </c>
      <c r="AB344" s="0" t="n">
        <f aca="false">H344+R344</f>
        <v>0</v>
      </c>
      <c r="AC344" s="0" t="n">
        <f aca="false">I344+S344</f>
        <v>0</v>
      </c>
      <c r="AD344" s="0" t="n">
        <f aca="false">J344+T344</f>
        <v>0</v>
      </c>
      <c r="AE344" s="0" t="n">
        <f aca="false">K344+U344</f>
        <v>0</v>
      </c>
      <c r="AF344" s="0" t="n">
        <f aca="false">MIN(N(Debts!$E$5),V344)</f>
        <v>0</v>
      </c>
      <c r="AG344" s="0" t="n">
        <f aca="false">MIN(N(Debts!$E$6),W344)</f>
        <v>0</v>
      </c>
      <c r="AH344" s="0" t="n">
        <f aca="false">MIN(N(Debts!$E$7),X344)</f>
        <v>0</v>
      </c>
      <c r="AI344" s="0" t="n">
        <f aca="false">MIN(N(Debts!$E$8),Y344)</f>
        <v>0</v>
      </c>
      <c r="AJ344" s="0" t="n">
        <f aca="false">MIN(N(Debts!$E$9),Z344)</f>
        <v>0</v>
      </c>
      <c r="AK344" s="0" t="n">
        <f aca="false">MIN(N(Debts!$E$10),AA344)</f>
        <v>0</v>
      </c>
      <c r="AL344" s="0" t="n">
        <f aca="false">MIN(N(Debts!$E$11),AB344)</f>
        <v>0</v>
      </c>
      <c r="AM344" s="0" t="n">
        <f aca="false">MIN(N(Debts!$E$12),AC344)</f>
        <v>0</v>
      </c>
      <c r="AN344" s="0" t="n">
        <f aca="false">MIN(N(Debts!$E$13),AD344)</f>
        <v>0</v>
      </c>
      <c r="AO344" s="0" t="n">
        <f aca="false">MIN(N(Debts!$E$14),AE344)</f>
        <v>0</v>
      </c>
      <c r="AP344" s="0" t="n">
        <f aca="false">V344-AF344</f>
        <v>0</v>
      </c>
      <c r="AQ344" s="0" t="n">
        <f aca="false">W344-AG344</f>
        <v>0</v>
      </c>
      <c r="AR344" s="0" t="n">
        <f aca="false">X344-AH344</f>
        <v>0</v>
      </c>
      <c r="AS344" s="0" t="n">
        <f aca="false">Y344-AI344</f>
        <v>0</v>
      </c>
      <c r="AT344" s="0" t="n">
        <f aca="false">Z344-AJ344</f>
        <v>0</v>
      </c>
      <c r="AU344" s="0" t="n">
        <f aca="false">AA344-AK344</f>
        <v>0</v>
      </c>
      <c r="AV344" s="0" t="n">
        <f aca="false">AB344-AL344</f>
        <v>0</v>
      </c>
      <c r="AW344" s="0" t="n">
        <f aca="false">AC344-AM344</f>
        <v>0</v>
      </c>
      <c r="AX344" s="0" t="n">
        <f aca="false">AD344-AN344</f>
        <v>0</v>
      </c>
      <c r="AY344" s="0" t="n">
        <f aca="false">AE344-AO344</f>
        <v>0</v>
      </c>
      <c r="AZ344" s="0" t="n">
        <f aca="false">MAX(0,MIN(AP344,$BT344-SUMIF($AP$2:$AY$2,"&lt;"&amp;AP$2,$AP344:$AY344)))</f>
        <v>0</v>
      </c>
      <c r="BA344" s="0" t="n">
        <f aca="false">MAX(0,MIN(AQ344,$BT344-SUMIF($AP$2:$AY$2,"&lt;"&amp;AQ$2,$AP344:$AY344)))</f>
        <v>0</v>
      </c>
      <c r="BB344" s="0" t="n">
        <f aca="false">MAX(0,MIN(AR344,$BT344-SUMIF($AP$2:$AY$2,"&lt;"&amp;AR$2,$AP344:$AY344)))</f>
        <v>0</v>
      </c>
      <c r="BC344" s="0" t="n">
        <f aca="false">MAX(0,MIN(AS344,$BT344-SUMIF($AP$2:$AY$2,"&lt;"&amp;AS$2,$AP344:$AY344)))</f>
        <v>0</v>
      </c>
      <c r="BD344" s="0" t="n">
        <f aca="false">MAX(0,MIN(AT344,$BT344-SUMIF($AP$2:$AY$2,"&lt;"&amp;AT$2,$AP344:$AY344)))</f>
        <v>0</v>
      </c>
      <c r="BE344" s="0" t="n">
        <f aca="false">MAX(0,MIN(AU344,$BT344-SUMIF($AP$2:$AY$2,"&lt;"&amp;AU$2,$AP344:$AY344)))</f>
        <v>0</v>
      </c>
      <c r="BF344" s="0" t="n">
        <f aca="false">MAX(0,MIN(AV344,$BT344-SUMIF($AP$2:$AY$2,"&lt;"&amp;AV$2,$AP344:$AY344)))</f>
        <v>0</v>
      </c>
      <c r="BG344" s="0" t="n">
        <f aca="false">MAX(0,MIN(AW344,$BT344-SUMIF($AP$2:$AY$2,"&lt;"&amp;AW$2,$AP344:$AY344)))</f>
        <v>0</v>
      </c>
      <c r="BH344" s="0" t="n">
        <f aca="false">MAX(0,MIN(AX344,$BT344-SUMIF($AP$2:$AY$2,"&lt;"&amp;AX$2,$AP344:$AY344)))</f>
        <v>0</v>
      </c>
      <c r="BI344" s="0" t="n">
        <f aca="false">MAX(0,MIN(AY344,$BT344-SUMIF($AP$2:$AY$2,"&lt;"&amp;AY$2,$AP344:$AY344)))</f>
        <v>0</v>
      </c>
      <c r="BJ344" s="0" t="n">
        <f aca="false">ROUND(V344-AF344-AZ344,2)</f>
        <v>0</v>
      </c>
      <c r="BK344" s="0" t="n">
        <f aca="false">ROUND(W344-AG344-BA344,2)</f>
        <v>0</v>
      </c>
      <c r="BL344" s="0" t="n">
        <f aca="false">ROUND(X344-AH344-BB344,2)</f>
        <v>0</v>
      </c>
      <c r="BM344" s="0" t="n">
        <f aca="false">ROUND(Y344-AI344-BC344,2)</f>
        <v>0</v>
      </c>
      <c r="BN344" s="0" t="n">
        <f aca="false">ROUND(Z344-AJ344-BD344,2)</f>
        <v>0</v>
      </c>
      <c r="BO344" s="0" t="n">
        <f aca="false">ROUND(AA344-AK344-BE344,2)</f>
        <v>0</v>
      </c>
      <c r="BP344" s="0" t="n">
        <f aca="false">ROUND(AB344-AL344-BF344,2)</f>
        <v>0</v>
      </c>
      <c r="BQ344" s="0" t="n">
        <f aca="false">ROUND(AC344-AM344-BG344,2)</f>
        <v>0</v>
      </c>
      <c r="BR344" s="0" t="n">
        <f aca="false">ROUND(AD344-AN344-BH344,2)</f>
        <v>0</v>
      </c>
      <c r="BS344" s="0" t="n">
        <f aca="false">ROUND(AE344-AO344-BI344,2)</f>
        <v>0</v>
      </c>
      <c r="BT344" s="0" t="n">
        <f aca="false">MAX(0,Plan!$C$4-SUM(AF344:AO344))</f>
        <v>650</v>
      </c>
      <c r="BU344" s="0" t="n">
        <f aca="false">ROUND(SUM(BJ344:BS344),2)</f>
        <v>0</v>
      </c>
      <c r="BV344" s="0" t="n">
        <f aca="false">SUM(AF344:AO344)+SUM(AZ344:BI344)</f>
        <v>0</v>
      </c>
      <c r="BW344" s="0" t="n">
        <f aca="false">SUM(L344:U344)</f>
        <v>0</v>
      </c>
    </row>
    <row r="345" customFormat="false" ht="15" hidden="false" customHeight="false" outlineLevel="0" collapsed="false">
      <c r="A345" s="0" t="n">
        <v>340</v>
      </c>
      <c r="B345" s="0" t="n">
        <f aca="false">BJ344</f>
        <v>0</v>
      </c>
      <c r="C345" s="0" t="n">
        <f aca="false">BK344</f>
        <v>0</v>
      </c>
      <c r="D345" s="0" t="n">
        <f aca="false">BL344</f>
        <v>0</v>
      </c>
      <c r="E345" s="0" t="n">
        <f aca="false">BM344</f>
        <v>0</v>
      </c>
      <c r="F345" s="0" t="n">
        <f aca="false">BN344</f>
        <v>0</v>
      </c>
      <c r="G345" s="0" t="n">
        <f aca="false">BO344</f>
        <v>0</v>
      </c>
      <c r="H345" s="0" t="n">
        <f aca="false">BP344</f>
        <v>0</v>
      </c>
      <c r="I345" s="0" t="n">
        <f aca="false">BQ344</f>
        <v>0</v>
      </c>
      <c r="J345" s="0" t="n">
        <f aca="false">BR344</f>
        <v>0</v>
      </c>
      <c r="K345" s="0" t="n">
        <f aca="false">BS344</f>
        <v>0</v>
      </c>
      <c r="L345" s="0" t="n">
        <f aca="false">ROUND(B345*N(Debts!$D$5)/12,2)</f>
        <v>0</v>
      </c>
      <c r="M345" s="0" t="n">
        <f aca="false">ROUND(C345*N(Debts!$D$6)/12,2)</f>
        <v>0</v>
      </c>
      <c r="N345" s="0" t="n">
        <f aca="false">ROUND(D345*N(Debts!$D$7)/12,2)</f>
        <v>0</v>
      </c>
      <c r="O345" s="0" t="n">
        <f aca="false">ROUND(E345*N(Debts!$D$8)/12,2)</f>
        <v>0</v>
      </c>
      <c r="P345" s="0" t="n">
        <f aca="false">ROUND(F345*N(Debts!$D$9)/12,2)</f>
        <v>0</v>
      </c>
      <c r="Q345" s="0" t="n">
        <f aca="false">ROUND(G345*N(Debts!$D$10)/12,2)</f>
        <v>0</v>
      </c>
      <c r="R345" s="0" t="n">
        <f aca="false">ROUND(H345*N(Debts!$D$11)/12,2)</f>
        <v>0</v>
      </c>
      <c r="S345" s="0" t="n">
        <f aca="false">ROUND(I345*N(Debts!$D$12)/12,2)</f>
        <v>0</v>
      </c>
      <c r="T345" s="0" t="n">
        <f aca="false">ROUND(J345*N(Debts!$D$13)/12,2)</f>
        <v>0</v>
      </c>
      <c r="U345" s="0" t="n">
        <f aca="false">ROUND(K345*N(Debts!$D$14)/12,2)</f>
        <v>0</v>
      </c>
      <c r="V345" s="0" t="n">
        <f aca="false">B345+L345</f>
        <v>0</v>
      </c>
      <c r="W345" s="0" t="n">
        <f aca="false">C345+M345</f>
        <v>0</v>
      </c>
      <c r="X345" s="0" t="n">
        <f aca="false">D345+N345</f>
        <v>0</v>
      </c>
      <c r="Y345" s="0" t="n">
        <f aca="false">E345+O345</f>
        <v>0</v>
      </c>
      <c r="Z345" s="0" t="n">
        <f aca="false">F345+P345</f>
        <v>0</v>
      </c>
      <c r="AA345" s="0" t="n">
        <f aca="false">G345+Q345</f>
        <v>0</v>
      </c>
      <c r="AB345" s="0" t="n">
        <f aca="false">H345+R345</f>
        <v>0</v>
      </c>
      <c r="AC345" s="0" t="n">
        <f aca="false">I345+S345</f>
        <v>0</v>
      </c>
      <c r="AD345" s="0" t="n">
        <f aca="false">J345+T345</f>
        <v>0</v>
      </c>
      <c r="AE345" s="0" t="n">
        <f aca="false">K345+U345</f>
        <v>0</v>
      </c>
      <c r="AF345" s="0" t="n">
        <f aca="false">MIN(N(Debts!$E$5),V345)</f>
        <v>0</v>
      </c>
      <c r="AG345" s="0" t="n">
        <f aca="false">MIN(N(Debts!$E$6),W345)</f>
        <v>0</v>
      </c>
      <c r="AH345" s="0" t="n">
        <f aca="false">MIN(N(Debts!$E$7),X345)</f>
        <v>0</v>
      </c>
      <c r="AI345" s="0" t="n">
        <f aca="false">MIN(N(Debts!$E$8),Y345)</f>
        <v>0</v>
      </c>
      <c r="AJ345" s="0" t="n">
        <f aca="false">MIN(N(Debts!$E$9),Z345)</f>
        <v>0</v>
      </c>
      <c r="AK345" s="0" t="n">
        <f aca="false">MIN(N(Debts!$E$10),AA345)</f>
        <v>0</v>
      </c>
      <c r="AL345" s="0" t="n">
        <f aca="false">MIN(N(Debts!$E$11),AB345)</f>
        <v>0</v>
      </c>
      <c r="AM345" s="0" t="n">
        <f aca="false">MIN(N(Debts!$E$12),AC345)</f>
        <v>0</v>
      </c>
      <c r="AN345" s="0" t="n">
        <f aca="false">MIN(N(Debts!$E$13),AD345)</f>
        <v>0</v>
      </c>
      <c r="AO345" s="0" t="n">
        <f aca="false">MIN(N(Debts!$E$14),AE345)</f>
        <v>0</v>
      </c>
      <c r="AP345" s="0" t="n">
        <f aca="false">V345-AF345</f>
        <v>0</v>
      </c>
      <c r="AQ345" s="0" t="n">
        <f aca="false">W345-AG345</f>
        <v>0</v>
      </c>
      <c r="AR345" s="0" t="n">
        <f aca="false">X345-AH345</f>
        <v>0</v>
      </c>
      <c r="AS345" s="0" t="n">
        <f aca="false">Y345-AI345</f>
        <v>0</v>
      </c>
      <c r="AT345" s="0" t="n">
        <f aca="false">Z345-AJ345</f>
        <v>0</v>
      </c>
      <c r="AU345" s="0" t="n">
        <f aca="false">AA345-AK345</f>
        <v>0</v>
      </c>
      <c r="AV345" s="0" t="n">
        <f aca="false">AB345-AL345</f>
        <v>0</v>
      </c>
      <c r="AW345" s="0" t="n">
        <f aca="false">AC345-AM345</f>
        <v>0</v>
      </c>
      <c r="AX345" s="0" t="n">
        <f aca="false">AD345-AN345</f>
        <v>0</v>
      </c>
      <c r="AY345" s="0" t="n">
        <f aca="false">AE345-AO345</f>
        <v>0</v>
      </c>
      <c r="AZ345" s="0" t="n">
        <f aca="false">MAX(0,MIN(AP345,$BT345-SUMIF($AP$2:$AY$2,"&lt;"&amp;AP$2,$AP345:$AY345)))</f>
        <v>0</v>
      </c>
      <c r="BA345" s="0" t="n">
        <f aca="false">MAX(0,MIN(AQ345,$BT345-SUMIF($AP$2:$AY$2,"&lt;"&amp;AQ$2,$AP345:$AY345)))</f>
        <v>0</v>
      </c>
      <c r="BB345" s="0" t="n">
        <f aca="false">MAX(0,MIN(AR345,$BT345-SUMIF($AP$2:$AY$2,"&lt;"&amp;AR$2,$AP345:$AY345)))</f>
        <v>0</v>
      </c>
      <c r="BC345" s="0" t="n">
        <f aca="false">MAX(0,MIN(AS345,$BT345-SUMIF($AP$2:$AY$2,"&lt;"&amp;AS$2,$AP345:$AY345)))</f>
        <v>0</v>
      </c>
      <c r="BD345" s="0" t="n">
        <f aca="false">MAX(0,MIN(AT345,$BT345-SUMIF($AP$2:$AY$2,"&lt;"&amp;AT$2,$AP345:$AY345)))</f>
        <v>0</v>
      </c>
      <c r="BE345" s="0" t="n">
        <f aca="false">MAX(0,MIN(AU345,$BT345-SUMIF($AP$2:$AY$2,"&lt;"&amp;AU$2,$AP345:$AY345)))</f>
        <v>0</v>
      </c>
      <c r="BF345" s="0" t="n">
        <f aca="false">MAX(0,MIN(AV345,$BT345-SUMIF($AP$2:$AY$2,"&lt;"&amp;AV$2,$AP345:$AY345)))</f>
        <v>0</v>
      </c>
      <c r="BG345" s="0" t="n">
        <f aca="false">MAX(0,MIN(AW345,$BT345-SUMIF($AP$2:$AY$2,"&lt;"&amp;AW$2,$AP345:$AY345)))</f>
        <v>0</v>
      </c>
      <c r="BH345" s="0" t="n">
        <f aca="false">MAX(0,MIN(AX345,$BT345-SUMIF($AP$2:$AY$2,"&lt;"&amp;AX$2,$AP345:$AY345)))</f>
        <v>0</v>
      </c>
      <c r="BI345" s="0" t="n">
        <f aca="false">MAX(0,MIN(AY345,$BT345-SUMIF($AP$2:$AY$2,"&lt;"&amp;AY$2,$AP345:$AY345)))</f>
        <v>0</v>
      </c>
      <c r="BJ345" s="0" t="n">
        <f aca="false">ROUND(V345-AF345-AZ345,2)</f>
        <v>0</v>
      </c>
      <c r="BK345" s="0" t="n">
        <f aca="false">ROUND(W345-AG345-BA345,2)</f>
        <v>0</v>
      </c>
      <c r="BL345" s="0" t="n">
        <f aca="false">ROUND(X345-AH345-BB345,2)</f>
        <v>0</v>
      </c>
      <c r="BM345" s="0" t="n">
        <f aca="false">ROUND(Y345-AI345-BC345,2)</f>
        <v>0</v>
      </c>
      <c r="BN345" s="0" t="n">
        <f aca="false">ROUND(Z345-AJ345-BD345,2)</f>
        <v>0</v>
      </c>
      <c r="BO345" s="0" t="n">
        <f aca="false">ROUND(AA345-AK345-BE345,2)</f>
        <v>0</v>
      </c>
      <c r="BP345" s="0" t="n">
        <f aca="false">ROUND(AB345-AL345-BF345,2)</f>
        <v>0</v>
      </c>
      <c r="BQ345" s="0" t="n">
        <f aca="false">ROUND(AC345-AM345-BG345,2)</f>
        <v>0</v>
      </c>
      <c r="BR345" s="0" t="n">
        <f aca="false">ROUND(AD345-AN345-BH345,2)</f>
        <v>0</v>
      </c>
      <c r="BS345" s="0" t="n">
        <f aca="false">ROUND(AE345-AO345-BI345,2)</f>
        <v>0</v>
      </c>
      <c r="BT345" s="0" t="n">
        <f aca="false">MAX(0,Plan!$C$4-SUM(AF345:AO345))</f>
        <v>650</v>
      </c>
      <c r="BU345" s="0" t="n">
        <f aca="false">ROUND(SUM(BJ345:BS345),2)</f>
        <v>0</v>
      </c>
      <c r="BV345" s="0" t="n">
        <f aca="false">SUM(AF345:AO345)+SUM(AZ345:BI345)</f>
        <v>0</v>
      </c>
      <c r="BW345" s="0" t="n">
        <f aca="false">SUM(L345:U345)</f>
        <v>0</v>
      </c>
    </row>
    <row r="346" customFormat="false" ht="15" hidden="false" customHeight="false" outlineLevel="0" collapsed="false">
      <c r="A346" s="0" t="n">
        <v>341</v>
      </c>
      <c r="B346" s="0" t="n">
        <f aca="false">BJ345</f>
        <v>0</v>
      </c>
      <c r="C346" s="0" t="n">
        <f aca="false">BK345</f>
        <v>0</v>
      </c>
      <c r="D346" s="0" t="n">
        <f aca="false">BL345</f>
        <v>0</v>
      </c>
      <c r="E346" s="0" t="n">
        <f aca="false">BM345</f>
        <v>0</v>
      </c>
      <c r="F346" s="0" t="n">
        <f aca="false">BN345</f>
        <v>0</v>
      </c>
      <c r="G346" s="0" t="n">
        <f aca="false">BO345</f>
        <v>0</v>
      </c>
      <c r="H346" s="0" t="n">
        <f aca="false">BP345</f>
        <v>0</v>
      </c>
      <c r="I346" s="0" t="n">
        <f aca="false">BQ345</f>
        <v>0</v>
      </c>
      <c r="J346" s="0" t="n">
        <f aca="false">BR345</f>
        <v>0</v>
      </c>
      <c r="K346" s="0" t="n">
        <f aca="false">BS345</f>
        <v>0</v>
      </c>
      <c r="L346" s="0" t="n">
        <f aca="false">ROUND(B346*N(Debts!$D$5)/12,2)</f>
        <v>0</v>
      </c>
      <c r="M346" s="0" t="n">
        <f aca="false">ROUND(C346*N(Debts!$D$6)/12,2)</f>
        <v>0</v>
      </c>
      <c r="N346" s="0" t="n">
        <f aca="false">ROUND(D346*N(Debts!$D$7)/12,2)</f>
        <v>0</v>
      </c>
      <c r="O346" s="0" t="n">
        <f aca="false">ROUND(E346*N(Debts!$D$8)/12,2)</f>
        <v>0</v>
      </c>
      <c r="P346" s="0" t="n">
        <f aca="false">ROUND(F346*N(Debts!$D$9)/12,2)</f>
        <v>0</v>
      </c>
      <c r="Q346" s="0" t="n">
        <f aca="false">ROUND(G346*N(Debts!$D$10)/12,2)</f>
        <v>0</v>
      </c>
      <c r="R346" s="0" t="n">
        <f aca="false">ROUND(H346*N(Debts!$D$11)/12,2)</f>
        <v>0</v>
      </c>
      <c r="S346" s="0" t="n">
        <f aca="false">ROUND(I346*N(Debts!$D$12)/12,2)</f>
        <v>0</v>
      </c>
      <c r="T346" s="0" t="n">
        <f aca="false">ROUND(J346*N(Debts!$D$13)/12,2)</f>
        <v>0</v>
      </c>
      <c r="U346" s="0" t="n">
        <f aca="false">ROUND(K346*N(Debts!$D$14)/12,2)</f>
        <v>0</v>
      </c>
      <c r="V346" s="0" t="n">
        <f aca="false">B346+L346</f>
        <v>0</v>
      </c>
      <c r="W346" s="0" t="n">
        <f aca="false">C346+M346</f>
        <v>0</v>
      </c>
      <c r="X346" s="0" t="n">
        <f aca="false">D346+N346</f>
        <v>0</v>
      </c>
      <c r="Y346" s="0" t="n">
        <f aca="false">E346+O346</f>
        <v>0</v>
      </c>
      <c r="Z346" s="0" t="n">
        <f aca="false">F346+P346</f>
        <v>0</v>
      </c>
      <c r="AA346" s="0" t="n">
        <f aca="false">G346+Q346</f>
        <v>0</v>
      </c>
      <c r="AB346" s="0" t="n">
        <f aca="false">H346+R346</f>
        <v>0</v>
      </c>
      <c r="AC346" s="0" t="n">
        <f aca="false">I346+S346</f>
        <v>0</v>
      </c>
      <c r="AD346" s="0" t="n">
        <f aca="false">J346+T346</f>
        <v>0</v>
      </c>
      <c r="AE346" s="0" t="n">
        <f aca="false">K346+U346</f>
        <v>0</v>
      </c>
      <c r="AF346" s="0" t="n">
        <f aca="false">MIN(N(Debts!$E$5),V346)</f>
        <v>0</v>
      </c>
      <c r="AG346" s="0" t="n">
        <f aca="false">MIN(N(Debts!$E$6),W346)</f>
        <v>0</v>
      </c>
      <c r="AH346" s="0" t="n">
        <f aca="false">MIN(N(Debts!$E$7),X346)</f>
        <v>0</v>
      </c>
      <c r="AI346" s="0" t="n">
        <f aca="false">MIN(N(Debts!$E$8),Y346)</f>
        <v>0</v>
      </c>
      <c r="AJ346" s="0" t="n">
        <f aca="false">MIN(N(Debts!$E$9),Z346)</f>
        <v>0</v>
      </c>
      <c r="AK346" s="0" t="n">
        <f aca="false">MIN(N(Debts!$E$10),AA346)</f>
        <v>0</v>
      </c>
      <c r="AL346" s="0" t="n">
        <f aca="false">MIN(N(Debts!$E$11),AB346)</f>
        <v>0</v>
      </c>
      <c r="AM346" s="0" t="n">
        <f aca="false">MIN(N(Debts!$E$12),AC346)</f>
        <v>0</v>
      </c>
      <c r="AN346" s="0" t="n">
        <f aca="false">MIN(N(Debts!$E$13),AD346)</f>
        <v>0</v>
      </c>
      <c r="AO346" s="0" t="n">
        <f aca="false">MIN(N(Debts!$E$14),AE346)</f>
        <v>0</v>
      </c>
      <c r="AP346" s="0" t="n">
        <f aca="false">V346-AF346</f>
        <v>0</v>
      </c>
      <c r="AQ346" s="0" t="n">
        <f aca="false">W346-AG346</f>
        <v>0</v>
      </c>
      <c r="AR346" s="0" t="n">
        <f aca="false">X346-AH346</f>
        <v>0</v>
      </c>
      <c r="AS346" s="0" t="n">
        <f aca="false">Y346-AI346</f>
        <v>0</v>
      </c>
      <c r="AT346" s="0" t="n">
        <f aca="false">Z346-AJ346</f>
        <v>0</v>
      </c>
      <c r="AU346" s="0" t="n">
        <f aca="false">AA346-AK346</f>
        <v>0</v>
      </c>
      <c r="AV346" s="0" t="n">
        <f aca="false">AB346-AL346</f>
        <v>0</v>
      </c>
      <c r="AW346" s="0" t="n">
        <f aca="false">AC346-AM346</f>
        <v>0</v>
      </c>
      <c r="AX346" s="0" t="n">
        <f aca="false">AD346-AN346</f>
        <v>0</v>
      </c>
      <c r="AY346" s="0" t="n">
        <f aca="false">AE346-AO346</f>
        <v>0</v>
      </c>
      <c r="AZ346" s="0" t="n">
        <f aca="false">MAX(0,MIN(AP346,$BT346-SUMIF($AP$2:$AY$2,"&lt;"&amp;AP$2,$AP346:$AY346)))</f>
        <v>0</v>
      </c>
      <c r="BA346" s="0" t="n">
        <f aca="false">MAX(0,MIN(AQ346,$BT346-SUMIF($AP$2:$AY$2,"&lt;"&amp;AQ$2,$AP346:$AY346)))</f>
        <v>0</v>
      </c>
      <c r="BB346" s="0" t="n">
        <f aca="false">MAX(0,MIN(AR346,$BT346-SUMIF($AP$2:$AY$2,"&lt;"&amp;AR$2,$AP346:$AY346)))</f>
        <v>0</v>
      </c>
      <c r="BC346" s="0" t="n">
        <f aca="false">MAX(0,MIN(AS346,$BT346-SUMIF($AP$2:$AY$2,"&lt;"&amp;AS$2,$AP346:$AY346)))</f>
        <v>0</v>
      </c>
      <c r="BD346" s="0" t="n">
        <f aca="false">MAX(0,MIN(AT346,$BT346-SUMIF($AP$2:$AY$2,"&lt;"&amp;AT$2,$AP346:$AY346)))</f>
        <v>0</v>
      </c>
      <c r="BE346" s="0" t="n">
        <f aca="false">MAX(0,MIN(AU346,$BT346-SUMIF($AP$2:$AY$2,"&lt;"&amp;AU$2,$AP346:$AY346)))</f>
        <v>0</v>
      </c>
      <c r="BF346" s="0" t="n">
        <f aca="false">MAX(0,MIN(AV346,$BT346-SUMIF($AP$2:$AY$2,"&lt;"&amp;AV$2,$AP346:$AY346)))</f>
        <v>0</v>
      </c>
      <c r="BG346" s="0" t="n">
        <f aca="false">MAX(0,MIN(AW346,$BT346-SUMIF($AP$2:$AY$2,"&lt;"&amp;AW$2,$AP346:$AY346)))</f>
        <v>0</v>
      </c>
      <c r="BH346" s="0" t="n">
        <f aca="false">MAX(0,MIN(AX346,$BT346-SUMIF($AP$2:$AY$2,"&lt;"&amp;AX$2,$AP346:$AY346)))</f>
        <v>0</v>
      </c>
      <c r="BI346" s="0" t="n">
        <f aca="false">MAX(0,MIN(AY346,$BT346-SUMIF($AP$2:$AY$2,"&lt;"&amp;AY$2,$AP346:$AY346)))</f>
        <v>0</v>
      </c>
      <c r="BJ346" s="0" t="n">
        <f aca="false">ROUND(V346-AF346-AZ346,2)</f>
        <v>0</v>
      </c>
      <c r="BK346" s="0" t="n">
        <f aca="false">ROUND(W346-AG346-BA346,2)</f>
        <v>0</v>
      </c>
      <c r="BL346" s="0" t="n">
        <f aca="false">ROUND(X346-AH346-BB346,2)</f>
        <v>0</v>
      </c>
      <c r="BM346" s="0" t="n">
        <f aca="false">ROUND(Y346-AI346-BC346,2)</f>
        <v>0</v>
      </c>
      <c r="BN346" s="0" t="n">
        <f aca="false">ROUND(Z346-AJ346-BD346,2)</f>
        <v>0</v>
      </c>
      <c r="BO346" s="0" t="n">
        <f aca="false">ROUND(AA346-AK346-BE346,2)</f>
        <v>0</v>
      </c>
      <c r="BP346" s="0" t="n">
        <f aca="false">ROUND(AB346-AL346-BF346,2)</f>
        <v>0</v>
      </c>
      <c r="BQ346" s="0" t="n">
        <f aca="false">ROUND(AC346-AM346-BG346,2)</f>
        <v>0</v>
      </c>
      <c r="BR346" s="0" t="n">
        <f aca="false">ROUND(AD346-AN346-BH346,2)</f>
        <v>0</v>
      </c>
      <c r="BS346" s="0" t="n">
        <f aca="false">ROUND(AE346-AO346-BI346,2)</f>
        <v>0</v>
      </c>
      <c r="BT346" s="0" t="n">
        <f aca="false">MAX(0,Plan!$C$4-SUM(AF346:AO346))</f>
        <v>650</v>
      </c>
      <c r="BU346" s="0" t="n">
        <f aca="false">ROUND(SUM(BJ346:BS346),2)</f>
        <v>0</v>
      </c>
      <c r="BV346" s="0" t="n">
        <f aca="false">SUM(AF346:AO346)+SUM(AZ346:BI346)</f>
        <v>0</v>
      </c>
      <c r="BW346" s="0" t="n">
        <f aca="false">SUM(L346:U346)</f>
        <v>0</v>
      </c>
    </row>
    <row r="347" customFormat="false" ht="15" hidden="false" customHeight="false" outlineLevel="0" collapsed="false">
      <c r="A347" s="0" t="n">
        <v>342</v>
      </c>
      <c r="B347" s="0" t="n">
        <f aca="false">BJ346</f>
        <v>0</v>
      </c>
      <c r="C347" s="0" t="n">
        <f aca="false">BK346</f>
        <v>0</v>
      </c>
      <c r="D347" s="0" t="n">
        <f aca="false">BL346</f>
        <v>0</v>
      </c>
      <c r="E347" s="0" t="n">
        <f aca="false">BM346</f>
        <v>0</v>
      </c>
      <c r="F347" s="0" t="n">
        <f aca="false">BN346</f>
        <v>0</v>
      </c>
      <c r="G347" s="0" t="n">
        <f aca="false">BO346</f>
        <v>0</v>
      </c>
      <c r="H347" s="0" t="n">
        <f aca="false">BP346</f>
        <v>0</v>
      </c>
      <c r="I347" s="0" t="n">
        <f aca="false">BQ346</f>
        <v>0</v>
      </c>
      <c r="J347" s="0" t="n">
        <f aca="false">BR346</f>
        <v>0</v>
      </c>
      <c r="K347" s="0" t="n">
        <f aca="false">BS346</f>
        <v>0</v>
      </c>
      <c r="L347" s="0" t="n">
        <f aca="false">ROUND(B347*N(Debts!$D$5)/12,2)</f>
        <v>0</v>
      </c>
      <c r="M347" s="0" t="n">
        <f aca="false">ROUND(C347*N(Debts!$D$6)/12,2)</f>
        <v>0</v>
      </c>
      <c r="N347" s="0" t="n">
        <f aca="false">ROUND(D347*N(Debts!$D$7)/12,2)</f>
        <v>0</v>
      </c>
      <c r="O347" s="0" t="n">
        <f aca="false">ROUND(E347*N(Debts!$D$8)/12,2)</f>
        <v>0</v>
      </c>
      <c r="P347" s="0" t="n">
        <f aca="false">ROUND(F347*N(Debts!$D$9)/12,2)</f>
        <v>0</v>
      </c>
      <c r="Q347" s="0" t="n">
        <f aca="false">ROUND(G347*N(Debts!$D$10)/12,2)</f>
        <v>0</v>
      </c>
      <c r="R347" s="0" t="n">
        <f aca="false">ROUND(H347*N(Debts!$D$11)/12,2)</f>
        <v>0</v>
      </c>
      <c r="S347" s="0" t="n">
        <f aca="false">ROUND(I347*N(Debts!$D$12)/12,2)</f>
        <v>0</v>
      </c>
      <c r="T347" s="0" t="n">
        <f aca="false">ROUND(J347*N(Debts!$D$13)/12,2)</f>
        <v>0</v>
      </c>
      <c r="U347" s="0" t="n">
        <f aca="false">ROUND(K347*N(Debts!$D$14)/12,2)</f>
        <v>0</v>
      </c>
      <c r="V347" s="0" t="n">
        <f aca="false">B347+L347</f>
        <v>0</v>
      </c>
      <c r="W347" s="0" t="n">
        <f aca="false">C347+M347</f>
        <v>0</v>
      </c>
      <c r="X347" s="0" t="n">
        <f aca="false">D347+N347</f>
        <v>0</v>
      </c>
      <c r="Y347" s="0" t="n">
        <f aca="false">E347+O347</f>
        <v>0</v>
      </c>
      <c r="Z347" s="0" t="n">
        <f aca="false">F347+P347</f>
        <v>0</v>
      </c>
      <c r="AA347" s="0" t="n">
        <f aca="false">G347+Q347</f>
        <v>0</v>
      </c>
      <c r="AB347" s="0" t="n">
        <f aca="false">H347+R347</f>
        <v>0</v>
      </c>
      <c r="AC347" s="0" t="n">
        <f aca="false">I347+S347</f>
        <v>0</v>
      </c>
      <c r="AD347" s="0" t="n">
        <f aca="false">J347+T347</f>
        <v>0</v>
      </c>
      <c r="AE347" s="0" t="n">
        <f aca="false">K347+U347</f>
        <v>0</v>
      </c>
      <c r="AF347" s="0" t="n">
        <f aca="false">MIN(N(Debts!$E$5),V347)</f>
        <v>0</v>
      </c>
      <c r="AG347" s="0" t="n">
        <f aca="false">MIN(N(Debts!$E$6),W347)</f>
        <v>0</v>
      </c>
      <c r="AH347" s="0" t="n">
        <f aca="false">MIN(N(Debts!$E$7),X347)</f>
        <v>0</v>
      </c>
      <c r="AI347" s="0" t="n">
        <f aca="false">MIN(N(Debts!$E$8),Y347)</f>
        <v>0</v>
      </c>
      <c r="AJ347" s="0" t="n">
        <f aca="false">MIN(N(Debts!$E$9),Z347)</f>
        <v>0</v>
      </c>
      <c r="AK347" s="0" t="n">
        <f aca="false">MIN(N(Debts!$E$10),AA347)</f>
        <v>0</v>
      </c>
      <c r="AL347" s="0" t="n">
        <f aca="false">MIN(N(Debts!$E$11),AB347)</f>
        <v>0</v>
      </c>
      <c r="AM347" s="0" t="n">
        <f aca="false">MIN(N(Debts!$E$12),AC347)</f>
        <v>0</v>
      </c>
      <c r="AN347" s="0" t="n">
        <f aca="false">MIN(N(Debts!$E$13),AD347)</f>
        <v>0</v>
      </c>
      <c r="AO347" s="0" t="n">
        <f aca="false">MIN(N(Debts!$E$14),AE347)</f>
        <v>0</v>
      </c>
      <c r="AP347" s="0" t="n">
        <f aca="false">V347-AF347</f>
        <v>0</v>
      </c>
      <c r="AQ347" s="0" t="n">
        <f aca="false">W347-AG347</f>
        <v>0</v>
      </c>
      <c r="AR347" s="0" t="n">
        <f aca="false">X347-AH347</f>
        <v>0</v>
      </c>
      <c r="AS347" s="0" t="n">
        <f aca="false">Y347-AI347</f>
        <v>0</v>
      </c>
      <c r="AT347" s="0" t="n">
        <f aca="false">Z347-AJ347</f>
        <v>0</v>
      </c>
      <c r="AU347" s="0" t="n">
        <f aca="false">AA347-AK347</f>
        <v>0</v>
      </c>
      <c r="AV347" s="0" t="n">
        <f aca="false">AB347-AL347</f>
        <v>0</v>
      </c>
      <c r="AW347" s="0" t="n">
        <f aca="false">AC347-AM347</f>
        <v>0</v>
      </c>
      <c r="AX347" s="0" t="n">
        <f aca="false">AD347-AN347</f>
        <v>0</v>
      </c>
      <c r="AY347" s="0" t="n">
        <f aca="false">AE347-AO347</f>
        <v>0</v>
      </c>
      <c r="AZ347" s="0" t="n">
        <f aca="false">MAX(0,MIN(AP347,$BT347-SUMIF($AP$2:$AY$2,"&lt;"&amp;AP$2,$AP347:$AY347)))</f>
        <v>0</v>
      </c>
      <c r="BA347" s="0" t="n">
        <f aca="false">MAX(0,MIN(AQ347,$BT347-SUMIF($AP$2:$AY$2,"&lt;"&amp;AQ$2,$AP347:$AY347)))</f>
        <v>0</v>
      </c>
      <c r="BB347" s="0" t="n">
        <f aca="false">MAX(0,MIN(AR347,$BT347-SUMIF($AP$2:$AY$2,"&lt;"&amp;AR$2,$AP347:$AY347)))</f>
        <v>0</v>
      </c>
      <c r="BC347" s="0" t="n">
        <f aca="false">MAX(0,MIN(AS347,$BT347-SUMIF($AP$2:$AY$2,"&lt;"&amp;AS$2,$AP347:$AY347)))</f>
        <v>0</v>
      </c>
      <c r="BD347" s="0" t="n">
        <f aca="false">MAX(0,MIN(AT347,$BT347-SUMIF($AP$2:$AY$2,"&lt;"&amp;AT$2,$AP347:$AY347)))</f>
        <v>0</v>
      </c>
      <c r="BE347" s="0" t="n">
        <f aca="false">MAX(0,MIN(AU347,$BT347-SUMIF($AP$2:$AY$2,"&lt;"&amp;AU$2,$AP347:$AY347)))</f>
        <v>0</v>
      </c>
      <c r="BF347" s="0" t="n">
        <f aca="false">MAX(0,MIN(AV347,$BT347-SUMIF($AP$2:$AY$2,"&lt;"&amp;AV$2,$AP347:$AY347)))</f>
        <v>0</v>
      </c>
      <c r="BG347" s="0" t="n">
        <f aca="false">MAX(0,MIN(AW347,$BT347-SUMIF($AP$2:$AY$2,"&lt;"&amp;AW$2,$AP347:$AY347)))</f>
        <v>0</v>
      </c>
      <c r="BH347" s="0" t="n">
        <f aca="false">MAX(0,MIN(AX347,$BT347-SUMIF($AP$2:$AY$2,"&lt;"&amp;AX$2,$AP347:$AY347)))</f>
        <v>0</v>
      </c>
      <c r="BI347" s="0" t="n">
        <f aca="false">MAX(0,MIN(AY347,$BT347-SUMIF($AP$2:$AY$2,"&lt;"&amp;AY$2,$AP347:$AY347)))</f>
        <v>0</v>
      </c>
      <c r="BJ347" s="0" t="n">
        <f aca="false">ROUND(V347-AF347-AZ347,2)</f>
        <v>0</v>
      </c>
      <c r="BK347" s="0" t="n">
        <f aca="false">ROUND(W347-AG347-BA347,2)</f>
        <v>0</v>
      </c>
      <c r="BL347" s="0" t="n">
        <f aca="false">ROUND(X347-AH347-BB347,2)</f>
        <v>0</v>
      </c>
      <c r="BM347" s="0" t="n">
        <f aca="false">ROUND(Y347-AI347-BC347,2)</f>
        <v>0</v>
      </c>
      <c r="BN347" s="0" t="n">
        <f aca="false">ROUND(Z347-AJ347-BD347,2)</f>
        <v>0</v>
      </c>
      <c r="BO347" s="0" t="n">
        <f aca="false">ROUND(AA347-AK347-BE347,2)</f>
        <v>0</v>
      </c>
      <c r="BP347" s="0" t="n">
        <f aca="false">ROUND(AB347-AL347-BF347,2)</f>
        <v>0</v>
      </c>
      <c r="BQ347" s="0" t="n">
        <f aca="false">ROUND(AC347-AM347-BG347,2)</f>
        <v>0</v>
      </c>
      <c r="BR347" s="0" t="n">
        <f aca="false">ROUND(AD347-AN347-BH347,2)</f>
        <v>0</v>
      </c>
      <c r="BS347" s="0" t="n">
        <f aca="false">ROUND(AE347-AO347-BI347,2)</f>
        <v>0</v>
      </c>
      <c r="BT347" s="0" t="n">
        <f aca="false">MAX(0,Plan!$C$4-SUM(AF347:AO347))</f>
        <v>650</v>
      </c>
      <c r="BU347" s="0" t="n">
        <f aca="false">ROUND(SUM(BJ347:BS347),2)</f>
        <v>0</v>
      </c>
      <c r="BV347" s="0" t="n">
        <f aca="false">SUM(AF347:AO347)+SUM(AZ347:BI347)</f>
        <v>0</v>
      </c>
      <c r="BW347" s="0" t="n">
        <f aca="false">SUM(L347:U347)</f>
        <v>0</v>
      </c>
    </row>
    <row r="348" customFormat="false" ht="15" hidden="false" customHeight="false" outlineLevel="0" collapsed="false">
      <c r="A348" s="0" t="n">
        <v>343</v>
      </c>
      <c r="B348" s="0" t="n">
        <f aca="false">BJ347</f>
        <v>0</v>
      </c>
      <c r="C348" s="0" t="n">
        <f aca="false">BK347</f>
        <v>0</v>
      </c>
      <c r="D348" s="0" t="n">
        <f aca="false">BL347</f>
        <v>0</v>
      </c>
      <c r="E348" s="0" t="n">
        <f aca="false">BM347</f>
        <v>0</v>
      </c>
      <c r="F348" s="0" t="n">
        <f aca="false">BN347</f>
        <v>0</v>
      </c>
      <c r="G348" s="0" t="n">
        <f aca="false">BO347</f>
        <v>0</v>
      </c>
      <c r="H348" s="0" t="n">
        <f aca="false">BP347</f>
        <v>0</v>
      </c>
      <c r="I348" s="0" t="n">
        <f aca="false">BQ347</f>
        <v>0</v>
      </c>
      <c r="J348" s="0" t="n">
        <f aca="false">BR347</f>
        <v>0</v>
      </c>
      <c r="K348" s="0" t="n">
        <f aca="false">BS347</f>
        <v>0</v>
      </c>
      <c r="L348" s="0" t="n">
        <f aca="false">ROUND(B348*N(Debts!$D$5)/12,2)</f>
        <v>0</v>
      </c>
      <c r="M348" s="0" t="n">
        <f aca="false">ROUND(C348*N(Debts!$D$6)/12,2)</f>
        <v>0</v>
      </c>
      <c r="N348" s="0" t="n">
        <f aca="false">ROUND(D348*N(Debts!$D$7)/12,2)</f>
        <v>0</v>
      </c>
      <c r="O348" s="0" t="n">
        <f aca="false">ROUND(E348*N(Debts!$D$8)/12,2)</f>
        <v>0</v>
      </c>
      <c r="P348" s="0" t="n">
        <f aca="false">ROUND(F348*N(Debts!$D$9)/12,2)</f>
        <v>0</v>
      </c>
      <c r="Q348" s="0" t="n">
        <f aca="false">ROUND(G348*N(Debts!$D$10)/12,2)</f>
        <v>0</v>
      </c>
      <c r="R348" s="0" t="n">
        <f aca="false">ROUND(H348*N(Debts!$D$11)/12,2)</f>
        <v>0</v>
      </c>
      <c r="S348" s="0" t="n">
        <f aca="false">ROUND(I348*N(Debts!$D$12)/12,2)</f>
        <v>0</v>
      </c>
      <c r="T348" s="0" t="n">
        <f aca="false">ROUND(J348*N(Debts!$D$13)/12,2)</f>
        <v>0</v>
      </c>
      <c r="U348" s="0" t="n">
        <f aca="false">ROUND(K348*N(Debts!$D$14)/12,2)</f>
        <v>0</v>
      </c>
      <c r="V348" s="0" t="n">
        <f aca="false">B348+L348</f>
        <v>0</v>
      </c>
      <c r="W348" s="0" t="n">
        <f aca="false">C348+M348</f>
        <v>0</v>
      </c>
      <c r="X348" s="0" t="n">
        <f aca="false">D348+N348</f>
        <v>0</v>
      </c>
      <c r="Y348" s="0" t="n">
        <f aca="false">E348+O348</f>
        <v>0</v>
      </c>
      <c r="Z348" s="0" t="n">
        <f aca="false">F348+P348</f>
        <v>0</v>
      </c>
      <c r="AA348" s="0" t="n">
        <f aca="false">G348+Q348</f>
        <v>0</v>
      </c>
      <c r="AB348" s="0" t="n">
        <f aca="false">H348+R348</f>
        <v>0</v>
      </c>
      <c r="AC348" s="0" t="n">
        <f aca="false">I348+S348</f>
        <v>0</v>
      </c>
      <c r="AD348" s="0" t="n">
        <f aca="false">J348+T348</f>
        <v>0</v>
      </c>
      <c r="AE348" s="0" t="n">
        <f aca="false">K348+U348</f>
        <v>0</v>
      </c>
      <c r="AF348" s="0" t="n">
        <f aca="false">MIN(N(Debts!$E$5),V348)</f>
        <v>0</v>
      </c>
      <c r="AG348" s="0" t="n">
        <f aca="false">MIN(N(Debts!$E$6),W348)</f>
        <v>0</v>
      </c>
      <c r="AH348" s="0" t="n">
        <f aca="false">MIN(N(Debts!$E$7),X348)</f>
        <v>0</v>
      </c>
      <c r="AI348" s="0" t="n">
        <f aca="false">MIN(N(Debts!$E$8),Y348)</f>
        <v>0</v>
      </c>
      <c r="AJ348" s="0" t="n">
        <f aca="false">MIN(N(Debts!$E$9),Z348)</f>
        <v>0</v>
      </c>
      <c r="AK348" s="0" t="n">
        <f aca="false">MIN(N(Debts!$E$10),AA348)</f>
        <v>0</v>
      </c>
      <c r="AL348" s="0" t="n">
        <f aca="false">MIN(N(Debts!$E$11),AB348)</f>
        <v>0</v>
      </c>
      <c r="AM348" s="0" t="n">
        <f aca="false">MIN(N(Debts!$E$12),AC348)</f>
        <v>0</v>
      </c>
      <c r="AN348" s="0" t="n">
        <f aca="false">MIN(N(Debts!$E$13),AD348)</f>
        <v>0</v>
      </c>
      <c r="AO348" s="0" t="n">
        <f aca="false">MIN(N(Debts!$E$14),AE348)</f>
        <v>0</v>
      </c>
      <c r="AP348" s="0" t="n">
        <f aca="false">V348-AF348</f>
        <v>0</v>
      </c>
      <c r="AQ348" s="0" t="n">
        <f aca="false">W348-AG348</f>
        <v>0</v>
      </c>
      <c r="AR348" s="0" t="n">
        <f aca="false">X348-AH348</f>
        <v>0</v>
      </c>
      <c r="AS348" s="0" t="n">
        <f aca="false">Y348-AI348</f>
        <v>0</v>
      </c>
      <c r="AT348" s="0" t="n">
        <f aca="false">Z348-AJ348</f>
        <v>0</v>
      </c>
      <c r="AU348" s="0" t="n">
        <f aca="false">AA348-AK348</f>
        <v>0</v>
      </c>
      <c r="AV348" s="0" t="n">
        <f aca="false">AB348-AL348</f>
        <v>0</v>
      </c>
      <c r="AW348" s="0" t="n">
        <f aca="false">AC348-AM348</f>
        <v>0</v>
      </c>
      <c r="AX348" s="0" t="n">
        <f aca="false">AD348-AN348</f>
        <v>0</v>
      </c>
      <c r="AY348" s="0" t="n">
        <f aca="false">AE348-AO348</f>
        <v>0</v>
      </c>
      <c r="AZ348" s="0" t="n">
        <f aca="false">MAX(0,MIN(AP348,$BT348-SUMIF($AP$2:$AY$2,"&lt;"&amp;AP$2,$AP348:$AY348)))</f>
        <v>0</v>
      </c>
      <c r="BA348" s="0" t="n">
        <f aca="false">MAX(0,MIN(AQ348,$BT348-SUMIF($AP$2:$AY$2,"&lt;"&amp;AQ$2,$AP348:$AY348)))</f>
        <v>0</v>
      </c>
      <c r="BB348" s="0" t="n">
        <f aca="false">MAX(0,MIN(AR348,$BT348-SUMIF($AP$2:$AY$2,"&lt;"&amp;AR$2,$AP348:$AY348)))</f>
        <v>0</v>
      </c>
      <c r="BC348" s="0" t="n">
        <f aca="false">MAX(0,MIN(AS348,$BT348-SUMIF($AP$2:$AY$2,"&lt;"&amp;AS$2,$AP348:$AY348)))</f>
        <v>0</v>
      </c>
      <c r="BD348" s="0" t="n">
        <f aca="false">MAX(0,MIN(AT348,$BT348-SUMIF($AP$2:$AY$2,"&lt;"&amp;AT$2,$AP348:$AY348)))</f>
        <v>0</v>
      </c>
      <c r="BE348" s="0" t="n">
        <f aca="false">MAX(0,MIN(AU348,$BT348-SUMIF($AP$2:$AY$2,"&lt;"&amp;AU$2,$AP348:$AY348)))</f>
        <v>0</v>
      </c>
      <c r="BF348" s="0" t="n">
        <f aca="false">MAX(0,MIN(AV348,$BT348-SUMIF($AP$2:$AY$2,"&lt;"&amp;AV$2,$AP348:$AY348)))</f>
        <v>0</v>
      </c>
      <c r="BG348" s="0" t="n">
        <f aca="false">MAX(0,MIN(AW348,$BT348-SUMIF($AP$2:$AY$2,"&lt;"&amp;AW$2,$AP348:$AY348)))</f>
        <v>0</v>
      </c>
      <c r="BH348" s="0" t="n">
        <f aca="false">MAX(0,MIN(AX348,$BT348-SUMIF($AP$2:$AY$2,"&lt;"&amp;AX$2,$AP348:$AY348)))</f>
        <v>0</v>
      </c>
      <c r="BI348" s="0" t="n">
        <f aca="false">MAX(0,MIN(AY348,$BT348-SUMIF($AP$2:$AY$2,"&lt;"&amp;AY$2,$AP348:$AY348)))</f>
        <v>0</v>
      </c>
      <c r="BJ348" s="0" t="n">
        <f aca="false">ROUND(V348-AF348-AZ348,2)</f>
        <v>0</v>
      </c>
      <c r="BK348" s="0" t="n">
        <f aca="false">ROUND(W348-AG348-BA348,2)</f>
        <v>0</v>
      </c>
      <c r="BL348" s="0" t="n">
        <f aca="false">ROUND(X348-AH348-BB348,2)</f>
        <v>0</v>
      </c>
      <c r="BM348" s="0" t="n">
        <f aca="false">ROUND(Y348-AI348-BC348,2)</f>
        <v>0</v>
      </c>
      <c r="BN348" s="0" t="n">
        <f aca="false">ROUND(Z348-AJ348-BD348,2)</f>
        <v>0</v>
      </c>
      <c r="BO348" s="0" t="n">
        <f aca="false">ROUND(AA348-AK348-BE348,2)</f>
        <v>0</v>
      </c>
      <c r="BP348" s="0" t="n">
        <f aca="false">ROUND(AB348-AL348-BF348,2)</f>
        <v>0</v>
      </c>
      <c r="BQ348" s="0" t="n">
        <f aca="false">ROUND(AC348-AM348-BG348,2)</f>
        <v>0</v>
      </c>
      <c r="BR348" s="0" t="n">
        <f aca="false">ROUND(AD348-AN348-BH348,2)</f>
        <v>0</v>
      </c>
      <c r="BS348" s="0" t="n">
        <f aca="false">ROUND(AE348-AO348-BI348,2)</f>
        <v>0</v>
      </c>
      <c r="BT348" s="0" t="n">
        <f aca="false">MAX(0,Plan!$C$4-SUM(AF348:AO348))</f>
        <v>650</v>
      </c>
      <c r="BU348" s="0" t="n">
        <f aca="false">ROUND(SUM(BJ348:BS348),2)</f>
        <v>0</v>
      </c>
      <c r="BV348" s="0" t="n">
        <f aca="false">SUM(AF348:AO348)+SUM(AZ348:BI348)</f>
        <v>0</v>
      </c>
      <c r="BW348" s="0" t="n">
        <f aca="false">SUM(L348:U348)</f>
        <v>0</v>
      </c>
    </row>
    <row r="349" customFormat="false" ht="15" hidden="false" customHeight="false" outlineLevel="0" collapsed="false">
      <c r="A349" s="0" t="n">
        <v>344</v>
      </c>
      <c r="B349" s="0" t="n">
        <f aca="false">BJ348</f>
        <v>0</v>
      </c>
      <c r="C349" s="0" t="n">
        <f aca="false">BK348</f>
        <v>0</v>
      </c>
      <c r="D349" s="0" t="n">
        <f aca="false">BL348</f>
        <v>0</v>
      </c>
      <c r="E349" s="0" t="n">
        <f aca="false">BM348</f>
        <v>0</v>
      </c>
      <c r="F349" s="0" t="n">
        <f aca="false">BN348</f>
        <v>0</v>
      </c>
      <c r="G349" s="0" t="n">
        <f aca="false">BO348</f>
        <v>0</v>
      </c>
      <c r="H349" s="0" t="n">
        <f aca="false">BP348</f>
        <v>0</v>
      </c>
      <c r="I349" s="0" t="n">
        <f aca="false">BQ348</f>
        <v>0</v>
      </c>
      <c r="J349" s="0" t="n">
        <f aca="false">BR348</f>
        <v>0</v>
      </c>
      <c r="K349" s="0" t="n">
        <f aca="false">BS348</f>
        <v>0</v>
      </c>
      <c r="L349" s="0" t="n">
        <f aca="false">ROUND(B349*N(Debts!$D$5)/12,2)</f>
        <v>0</v>
      </c>
      <c r="M349" s="0" t="n">
        <f aca="false">ROUND(C349*N(Debts!$D$6)/12,2)</f>
        <v>0</v>
      </c>
      <c r="N349" s="0" t="n">
        <f aca="false">ROUND(D349*N(Debts!$D$7)/12,2)</f>
        <v>0</v>
      </c>
      <c r="O349" s="0" t="n">
        <f aca="false">ROUND(E349*N(Debts!$D$8)/12,2)</f>
        <v>0</v>
      </c>
      <c r="P349" s="0" t="n">
        <f aca="false">ROUND(F349*N(Debts!$D$9)/12,2)</f>
        <v>0</v>
      </c>
      <c r="Q349" s="0" t="n">
        <f aca="false">ROUND(G349*N(Debts!$D$10)/12,2)</f>
        <v>0</v>
      </c>
      <c r="R349" s="0" t="n">
        <f aca="false">ROUND(H349*N(Debts!$D$11)/12,2)</f>
        <v>0</v>
      </c>
      <c r="S349" s="0" t="n">
        <f aca="false">ROUND(I349*N(Debts!$D$12)/12,2)</f>
        <v>0</v>
      </c>
      <c r="T349" s="0" t="n">
        <f aca="false">ROUND(J349*N(Debts!$D$13)/12,2)</f>
        <v>0</v>
      </c>
      <c r="U349" s="0" t="n">
        <f aca="false">ROUND(K349*N(Debts!$D$14)/12,2)</f>
        <v>0</v>
      </c>
      <c r="V349" s="0" t="n">
        <f aca="false">B349+L349</f>
        <v>0</v>
      </c>
      <c r="W349" s="0" t="n">
        <f aca="false">C349+M349</f>
        <v>0</v>
      </c>
      <c r="X349" s="0" t="n">
        <f aca="false">D349+N349</f>
        <v>0</v>
      </c>
      <c r="Y349" s="0" t="n">
        <f aca="false">E349+O349</f>
        <v>0</v>
      </c>
      <c r="Z349" s="0" t="n">
        <f aca="false">F349+P349</f>
        <v>0</v>
      </c>
      <c r="AA349" s="0" t="n">
        <f aca="false">G349+Q349</f>
        <v>0</v>
      </c>
      <c r="AB349" s="0" t="n">
        <f aca="false">H349+R349</f>
        <v>0</v>
      </c>
      <c r="AC349" s="0" t="n">
        <f aca="false">I349+S349</f>
        <v>0</v>
      </c>
      <c r="AD349" s="0" t="n">
        <f aca="false">J349+T349</f>
        <v>0</v>
      </c>
      <c r="AE349" s="0" t="n">
        <f aca="false">K349+U349</f>
        <v>0</v>
      </c>
      <c r="AF349" s="0" t="n">
        <f aca="false">MIN(N(Debts!$E$5),V349)</f>
        <v>0</v>
      </c>
      <c r="AG349" s="0" t="n">
        <f aca="false">MIN(N(Debts!$E$6),W349)</f>
        <v>0</v>
      </c>
      <c r="AH349" s="0" t="n">
        <f aca="false">MIN(N(Debts!$E$7),X349)</f>
        <v>0</v>
      </c>
      <c r="AI349" s="0" t="n">
        <f aca="false">MIN(N(Debts!$E$8),Y349)</f>
        <v>0</v>
      </c>
      <c r="AJ349" s="0" t="n">
        <f aca="false">MIN(N(Debts!$E$9),Z349)</f>
        <v>0</v>
      </c>
      <c r="AK349" s="0" t="n">
        <f aca="false">MIN(N(Debts!$E$10),AA349)</f>
        <v>0</v>
      </c>
      <c r="AL349" s="0" t="n">
        <f aca="false">MIN(N(Debts!$E$11),AB349)</f>
        <v>0</v>
      </c>
      <c r="AM349" s="0" t="n">
        <f aca="false">MIN(N(Debts!$E$12),AC349)</f>
        <v>0</v>
      </c>
      <c r="AN349" s="0" t="n">
        <f aca="false">MIN(N(Debts!$E$13),AD349)</f>
        <v>0</v>
      </c>
      <c r="AO349" s="0" t="n">
        <f aca="false">MIN(N(Debts!$E$14),AE349)</f>
        <v>0</v>
      </c>
      <c r="AP349" s="0" t="n">
        <f aca="false">V349-AF349</f>
        <v>0</v>
      </c>
      <c r="AQ349" s="0" t="n">
        <f aca="false">W349-AG349</f>
        <v>0</v>
      </c>
      <c r="AR349" s="0" t="n">
        <f aca="false">X349-AH349</f>
        <v>0</v>
      </c>
      <c r="AS349" s="0" t="n">
        <f aca="false">Y349-AI349</f>
        <v>0</v>
      </c>
      <c r="AT349" s="0" t="n">
        <f aca="false">Z349-AJ349</f>
        <v>0</v>
      </c>
      <c r="AU349" s="0" t="n">
        <f aca="false">AA349-AK349</f>
        <v>0</v>
      </c>
      <c r="AV349" s="0" t="n">
        <f aca="false">AB349-AL349</f>
        <v>0</v>
      </c>
      <c r="AW349" s="0" t="n">
        <f aca="false">AC349-AM349</f>
        <v>0</v>
      </c>
      <c r="AX349" s="0" t="n">
        <f aca="false">AD349-AN349</f>
        <v>0</v>
      </c>
      <c r="AY349" s="0" t="n">
        <f aca="false">AE349-AO349</f>
        <v>0</v>
      </c>
      <c r="AZ349" s="0" t="n">
        <f aca="false">MAX(0,MIN(AP349,$BT349-SUMIF($AP$2:$AY$2,"&lt;"&amp;AP$2,$AP349:$AY349)))</f>
        <v>0</v>
      </c>
      <c r="BA349" s="0" t="n">
        <f aca="false">MAX(0,MIN(AQ349,$BT349-SUMIF($AP$2:$AY$2,"&lt;"&amp;AQ$2,$AP349:$AY349)))</f>
        <v>0</v>
      </c>
      <c r="BB349" s="0" t="n">
        <f aca="false">MAX(0,MIN(AR349,$BT349-SUMIF($AP$2:$AY$2,"&lt;"&amp;AR$2,$AP349:$AY349)))</f>
        <v>0</v>
      </c>
      <c r="BC349" s="0" t="n">
        <f aca="false">MAX(0,MIN(AS349,$BT349-SUMIF($AP$2:$AY$2,"&lt;"&amp;AS$2,$AP349:$AY349)))</f>
        <v>0</v>
      </c>
      <c r="BD349" s="0" t="n">
        <f aca="false">MAX(0,MIN(AT349,$BT349-SUMIF($AP$2:$AY$2,"&lt;"&amp;AT$2,$AP349:$AY349)))</f>
        <v>0</v>
      </c>
      <c r="BE349" s="0" t="n">
        <f aca="false">MAX(0,MIN(AU349,$BT349-SUMIF($AP$2:$AY$2,"&lt;"&amp;AU$2,$AP349:$AY349)))</f>
        <v>0</v>
      </c>
      <c r="BF349" s="0" t="n">
        <f aca="false">MAX(0,MIN(AV349,$BT349-SUMIF($AP$2:$AY$2,"&lt;"&amp;AV$2,$AP349:$AY349)))</f>
        <v>0</v>
      </c>
      <c r="BG349" s="0" t="n">
        <f aca="false">MAX(0,MIN(AW349,$BT349-SUMIF($AP$2:$AY$2,"&lt;"&amp;AW$2,$AP349:$AY349)))</f>
        <v>0</v>
      </c>
      <c r="BH349" s="0" t="n">
        <f aca="false">MAX(0,MIN(AX349,$BT349-SUMIF($AP$2:$AY$2,"&lt;"&amp;AX$2,$AP349:$AY349)))</f>
        <v>0</v>
      </c>
      <c r="BI349" s="0" t="n">
        <f aca="false">MAX(0,MIN(AY349,$BT349-SUMIF($AP$2:$AY$2,"&lt;"&amp;AY$2,$AP349:$AY349)))</f>
        <v>0</v>
      </c>
      <c r="BJ349" s="0" t="n">
        <f aca="false">ROUND(V349-AF349-AZ349,2)</f>
        <v>0</v>
      </c>
      <c r="BK349" s="0" t="n">
        <f aca="false">ROUND(W349-AG349-BA349,2)</f>
        <v>0</v>
      </c>
      <c r="BL349" s="0" t="n">
        <f aca="false">ROUND(X349-AH349-BB349,2)</f>
        <v>0</v>
      </c>
      <c r="BM349" s="0" t="n">
        <f aca="false">ROUND(Y349-AI349-BC349,2)</f>
        <v>0</v>
      </c>
      <c r="BN349" s="0" t="n">
        <f aca="false">ROUND(Z349-AJ349-BD349,2)</f>
        <v>0</v>
      </c>
      <c r="BO349" s="0" t="n">
        <f aca="false">ROUND(AA349-AK349-BE349,2)</f>
        <v>0</v>
      </c>
      <c r="BP349" s="0" t="n">
        <f aca="false">ROUND(AB349-AL349-BF349,2)</f>
        <v>0</v>
      </c>
      <c r="BQ349" s="0" t="n">
        <f aca="false">ROUND(AC349-AM349-BG349,2)</f>
        <v>0</v>
      </c>
      <c r="BR349" s="0" t="n">
        <f aca="false">ROUND(AD349-AN349-BH349,2)</f>
        <v>0</v>
      </c>
      <c r="BS349" s="0" t="n">
        <f aca="false">ROUND(AE349-AO349-BI349,2)</f>
        <v>0</v>
      </c>
      <c r="BT349" s="0" t="n">
        <f aca="false">MAX(0,Plan!$C$4-SUM(AF349:AO349))</f>
        <v>650</v>
      </c>
      <c r="BU349" s="0" t="n">
        <f aca="false">ROUND(SUM(BJ349:BS349),2)</f>
        <v>0</v>
      </c>
      <c r="BV349" s="0" t="n">
        <f aca="false">SUM(AF349:AO349)+SUM(AZ349:BI349)</f>
        <v>0</v>
      </c>
      <c r="BW349" s="0" t="n">
        <f aca="false">SUM(L349:U349)</f>
        <v>0</v>
      </c>
    </row>
    <row r="350" customFormat="false" ht="15" hidden="false" customHeight="false" outlineLevel="0" collapsed="false">
      <c r="A350" s="0" t="n">
        <v>345</v>
      </c>
      <c r="B350" s="0" t="n">
        <f aca="false">BJ349</f>
        <v>0</v>
      </c>
      <c r="C350" s="0" t="n">
        <f aca="false">BK349</f>
        <v>0</v>
      </c>
      <c r="D350" s="0" t="n">
        <f aca="false">BL349</f>
        <v>0</v>
      </c>
      <c r="E350" s="0" t="n">
        <f aca="false">BM349</f>
        <v>0</v>
      </c>
      <c r="F350" s="0" t="n">
        <f aca="false">BN349</f>
        <v>0</v>
      </c>
      <c r="G350" s="0" t="n">
        <f aca="false">BO349</f>
        <v>0</v>
      </c>
      <c r="H350" s="0" t="n">
        <f aca="false">BP349</f>
        <v>0</v>
      </c>
      <c r="I350" s="0" t="n">
        <f aca="false">BQ349</f>
        <v>0</v>
      </c>
      <c r="J350" s="0" t="n">
        <f aca="false">BR349</f>
        <v>0</v>
      </c>
      <c r="K350" s="0" t="n">
        <f aca="false">BS349</f>
        <v>0</v>
      </c>
      <c r="L350" s="0" t="n">
        <f aca="false">ROUND(B350*N(Debts!$D$5)/12,2)</f>
        <v>0</v>
      </c>
      <c r="M350" s="0" t="n">
        <f aca="false">ROUND(C350*N(Debts!$D$6)/12,2)</f>
        <v>0</v>
      </c>
      <c r="N350" s="0" t="n">
        <f aca="false">ROUND(D350*N(Debts!$D$7)/12,2)</f>
        <v>0</v>
      </c>
      <c r="O350" s="0" t="n">
        <f aca="false">ROUND(E350*N(Debts!$D$8)/12,2)</f>
        <v>0</v>
      </c>
      <c r="P350" s="0" t="n">
        <f aca="false">ROUND(F350*N(Debts!$D$9)/12,2)</f>
        <v>0</v>
      </c>
      <c r="Q350" s="0" t="n">
        <f aca="false">ROUND(G350*N(Debts!$D$10)/12,2)</f>
        <v>0</v>
      </c>
      <c r="R350" s="0" t="n">
        <f aca="false">ROUND(H350*N(Debts!$D$11)/12,2)</f>
        <v>0</v>
      </c>
      <c r="S350" s="0" t="n">
        <f aca="false">ROUND(I350*N(Debts!$D$12)/12,2)</f>
        <v>0</v>
      </c>
      <c r="T350" s="0" t="n">
        <f aca="false">ROUND(J350*N(Debts!$D$13)/12,2)</f>
        <v>0</v>
      </c>
      <c r="U350" s="0" t="n">
        <f aca="false">ROUND(K350*N(Debts!$D$14)/12,2)</f>
        <v>0</v>
      </c>
      <c r="V350" s="0" t="n">
        <f aca="false">B350+L350</f>
        <v>0</v>
      </c>
      <c r="W350" s="0" t="n">
        <f aca="false">C350+M350</f>
        <v>0</v>
      </c>
      <c r="X350" s="0" t="n">
        <f aca="false">D350+N350</f>
        <v>0</v>
      </c>
      <c r="Y350" s="0" t="n">
        <f aca="false">E350+O350</f>
        <v>0</v>
      </c>
      <c r="Z350" s="0" t="n">
        <f aca="false">F350+P350</f>
        <v>0</v>
      </c>
      <c r="AA350" s="0" t="n">
        <f aca="false">G350+Q350</f>
        <v>0</v>
      </c>
      <c r="AB350" s="0" t="n">
        <f aca="false">H350+R350</f>
        <v>0</v>
      </c>
      <c r="AC350" s="0" t="n">
        <f aca="false">I350+S350</f>
        <v>0</v>
      </c>
      <c r="AD350" s="0" t="n">
        <f aca="false">J350+T350</f>
        <v>0</v>
      </c>
      <c r="AE350" s="0" t="n">
        <f aca="false">K350+U350</f>
        <v>0</v>
      </c>
      <c r="AF350" s="0" t="n">
        <f aca="false">MIN(N(Debts!$E$5),V350)</f>
        <v>0</v>
      </c>
      <c r="AG350" s="0" t="n">
        <f aca="false">MIN(N(Debts!$E$6),W350)</f>
        <v>0</v>
      </c>
      <c r="AH350" s="0" t="n">
        <f aca="false">MIN(N(Debts!$E$7),X350)</f>
        <v>0</v>
      </c>
      <c r="AI350" s="0" t="n">
        <f aca="false">MIN(N(Debts!$E$8),Y350)</f>
        <v>0</v>
      </c>
      <c r="AJ350" s="0" t="n">
        <f aca="false">MIN(N(Debts!$E$9),Z350)</f>
        <v>0</v>
      </c>
      <c r="AK350" s="0" t="n">
        <f aca="false">MIN(N(Debts!$E$10),AA350)</f>
        <v>0</v>
      </c>
      <c r="AL350" s="0" t="n">
        <f aca="false">MIN(N(Debts!$E$11),AB350)</f>
        <v>0</v>
      </c>
      <c r="AM350" s="0" t="n">
        <f aca="false">MIN(N(Debts!$E$12),AC350)</f>
        <v>0</v>
      </c>
      <c r="AN350" s="0" t="n">
        <f aca="false">MIN(N(Debts!$E$13),AD350)</f>
        <v>0</v>
      </c>
      <c r="AO350" s="0" t="n">
        <f aca="false">MIN(N(Debts!$E$14),AE350)</f>
        <v>0</v>
      </c>
      <c r="AP350" s="0" t="n">
        <f aca="false">V350-AF350</f>
        <v>0</v>
      </c>
      <c r="AQ350" s="0" t="n">
        <f aca="false">W350-AG350</f>
        <v>0</v>
      </c>
      <c r="AR350" s="0" t="n">
        <f aca="false">X350-AH350</f>
        <v>0</v>
      </c>
      <c r="AS350" s="0" t="n">
        <f aca="false">Y350-AI350</f>
        <v>0</v>
      </c>
      <c r="AT350" s="0" t="n">
        <f aca="false">Z350-AJ350</f>
        <v>0</v>
      </c>
      <c r="AU350" s="0" t="n">
        <f aca="false">AA350-AK350</f>
        <v>0</v>
      </c>
      <c r="AV350" s="0" t="n">
        <f aca="false">AB350-AL350</f>
        <v>0</v>
      </c>
      <c r="AW350" s="0" t="n">
        <f aca="false">AC350-AM350</f>
        <v>0</v>
      </c>
      <c r="AX350" s="0" t="n">
        <f aca="false">AD350-AN350</f>
        <v>0</v>
      </c>
      <c r="AY350" s="0" t="n">
        <f aca="false">AE350-AO350</f>
        <v>0</v>
      </c>
      <c r="AZ350" s="0" t="n">
        <f aca="false">MAX(0,MIN(AP350,$BT350-SUMIF($AP$2:$AY$2,"&lt;"&amp;AP$2,$AP350:$AY350)))</f>
        <v>0</v>
      </c>
      <c r="BA350" s="0" t="n">
        <f aca="false">MAX(0,MIN(AQ350,$BT350-SUMIF($AP$2:$AY$2,"&lt;"&amp;AQ$2,$AP350:$AY350)))</f>
        <v>0</v>
      </c>
      <c r="BB350" s="0" t="n">
        <f aca="false">MAX(0,MIN(AR350,$BT350-SUMIF($AP$2:$AY$2,"&lt;"&amp;AR$2,$AP350:$AY350)))</f>
        <v>0</v>
      </c>
      <c r="BC350" s="0" t="n">
        <f aca="false">MAX(0,MIN(AS350,$BT350-SUMIF($AP$2:$AY$2,"&lt;"&amp;AS$2,$AP350:$AY350)))</f>
        <v>0</v>
      </c>
      <c r="BD350" s="0" t="n">
        <f aca="false">MAX(0,MIN(AT350,$BT350-SUMIF($AP$2:$AY$2,"&lt;"&amp;AT$2,$AP350:$AY350)))</f>
        <v>0</v>
      </c>
      <c r="BE350" s="0" t="n">
        <f aca="false">MAX(0,MIN(AU350,$BT350-SUMIF($AP$2:$AY$2,"&lt;"&amp;AU$2,$AP350:$AY350)))</f>
        <v>0</v>
      </c>
      <c r="BF350" s="0" t="n">
        <f aca="false">MAX(0,MIN(AV350,$BT350-SUMIF($AP$2:$AY$2,"&lt;"&amp;AV$2,$AP350:$AY350)))</f>
        <v>0</v>
      </c>
      <c r="BG350" s="0" t="n">
        <f aca="false">MAX(0,MIN(AW350,$BT350-SUMIF($AP$2:$AY$2,"&lt;"&amp;AW$2,$AP350:$AY350)))</f>
        <v>0</v>
      </c>
      <c r="BH350" s="0" t="n">
        <f aca="false">MAX(0,MIN(AX350,$BT350-SUMIF($AP$2:$AY$2,"&lt;"&amp;AX$2,$AP350:$AY350)))</f>
        <v>0</v>
      </c>
      <c r="BI350" s="0" t="n">
        <f aca="false">MAX(0,MIN(AY350,$BT350-SUMIF($AP$2:$AY$2,"&lt;"&amp;AY$2,$AP350:$AY350)))</f>
        <v>0</v>
      </c>
      <c r="BJ350" s="0" t="n">
        <f aca="false">ROUND(V350-AF350-AZ350,2)</f>
        <v>0</v>
      </c>
      <c r="BK350" s="0" t="n">
        <f aca="false">ROUND(W350-AG350-BA350,2)</f>
        <v>0</v>
      </c>
      <c r="BL350" s="0" t="n">
        <f aca="false">ROUND(X350-AH350-BB350,2)</f>
        <v>0</v>
      </c>
      <c r="BM350" s="0" t="n">
        <f aca="false">ROUND(Y350-AI350-BC350,2)</f>
        <v>0</v>
      </c>
      <c r="BN350" s="0" t="n">
        <f aca="false">ROUND(Z350-AJ350-BD350,2)</f>
        <v>0</v>
      </c>
      <c r="BO350" s="0" t="n">
        <f aca="false">ROUND(AA350-AK350-BE350,2)</f>
        <v>0</v>
      </c>
      <c r="BP350" s="0" t="n">
        <f aca="false">ROUND(AB350-AL350-BF350,2)</f>
        <v>0</v>
      </c>
      <c r="BQ350" s="0" t="n">
        <f aca="false">ROUND(AC350-AM350-BG350,2)</f>
        <v>0</v>
      </c>
      <c r="BR350" s="0" t="n">
        <f aca="false">ROUND(AD350-AN350-BH350,2)</f>
        <v>0</v>
      </c>
      <c r="BS350" s="0" t="n">
        <f aca="false">ROUND(AE350-AO350-BI350,2)</f>
        <v>0</v>
      </c>
      <c r="BT350" s="0" t="n">
        <f aca="false">MAX(0,Plan!$C$4-SUM(AF350:AO350))</f>
        <v>650</v>
      </c>
      <c r="BU350" s="0" t="n">
        <f aca="false">ROUND(SUM(BJ350:BS350),2)</f>
        <v>0</v>
      </c>
      <c r="BV350" s="0" t="n">
        <f aca="false">SUM(AF350:AO350)+SUM(AZ350:BI350)</f>
        <v>0</v>
      </c>
      <c r="BW350" s="0" t="n">
        <f aca="false">SUM(L350:U350)</f>
        <v>0</v>
      </c>
    </row>
    <row r="351" customFormat="false" ht="15" hidden="false" customHeight="false" outlineLevel="0" collapsed="false">
      <c r="A351" s="0" t="n">
        <v>346</v>
      </c>
      <c r="B351" s="0" t="n">
        <f aca="false">BJ350</f>
        <v>0</v>
      </c>
      <c r="C351" s="0" t="n">
        <f aca="false">BK350</f>
        <v>0</v>
      </c>
      <c r="D351" s="0" t="n">
        <f aca="false">BL350</f>
        <v>0</v>
      </c>
      <c r="E351" s="0" t="n">
        <f aca="false">BM350</f>
        <v>0</v>
      </c>
      <c r="F351" s="0" t="n">
        <f aca="false">BN350</f>
        <v>0</v>
      </c>
      <c r="G351" s="0" t="n">
        <f aca="false">BO350</f>
        <v>0</v>
      </c>
      <c r="H351" s="0" t="n">
        <f aca="false">BP350</f>
        <v>0</v>
      </c>
      <c r="I351" s="0" t="n">
        <f aca="false">BQ350</f>
        <v>0</v>
      </c>
      <c r="J351" s="0" t="n">
        <f aca="false">BR350</f>
        <v>0</v>
      </c>
      <c r="K351" s="0" t="n">
        <f aca="false">BS350</f>
        <v>0</v>
      </c>
      <c r="L351" s="0" t="n">
        <f aca="false">ROUND(B351*N(Debts!$D$5)/12,2)</f>
        <v>0</v>
      </c>
      <c r="M351" s="0" t="n">
        <f aca="false">ROUND(C351*N(Debts!$D$6)/12,2)</f>
        <v>0</v>
      </c>
      <c r="N351" s="0" t="n">
        <f aca="false">ROUND(D351*N(Debts!$D$7)/12,2)</f>
        <v>0</v>
      </c>
      <c r="O351" s="0" t="n">
        <f aca="false">ROUND(E351*N(Debts!$D$8)/12,2)</f>
        <v>0</v>
      </c>
      <c r="P351" s="0" t="n">
        <f aca="false">ROUND(F351*N(Debts!$D$9)/12,2)</f>
        <v>0</v>
      </c>
      <c r="Q351" s="0" t="n">
        <f aca="false">ROUND(G351*N(Debts!$D$10)/12,2)</f>
        <v>0</v>
      </c>
      <c r="R351" s="0" t="n">
        <f aca="false">ROUND(H351*N(Debts!$D$11)/12,2)</f>
        <v>0</v>
      </c>
      <c r="S351" s="0" t="n">
        <f aca="false">ROUND(I351*N(Debts!$D$12)/12,2)</f>
        <v>0</v>
      </c>
      <c r="T351" s="0" t="n">
        <f aca="false">ROUND(J351*N(Debts!$D$13)/12,2)</f>
        <v>0</v>
      </c>
      <c r="U351" s="0" t="n">
        <f aca="false">ROUND(K351*N(Debts!$D$14)/12,2)</f>
        <v>0</v>
      </c>
      <c r="V351" s="0" t="n">
        <f aca="false">B351+L351</f>
        <v>0</v>
      </c>
      <c r="W351" s="0" t="n">
        <f aca="false">C351+M351</f>
        <v>0</v>
      </c>
      <c r="X351" s="0" t="n">
        <f aca="false">D351+N351</f>
        <v>0</v>
      </c>
      <c r="Y351" s="0" t="n">
        <f aca="false">E351+O351</f>
        <v>0</v>
      </c>
      <c r="Z351" s="0" t="n">
        <f aca="false">F351+P351</f>
        <v>0</v>
      </c>
      <c r="AA351" s="0" t="n">
        <f aca="false">G351+Q351</f>
        <v>0</v>
      </c>
      <c r="AB351" s="0" t="n">
        <f aca="false">H351+R351</f>
        <v>0</v>
      </c>
      <c r="AC351" s="0" t="n">
        <f aca="false">I351+S351</f>
        <v>0</v>
      </c>
      <c r="AD351" s="0" t="n">
        <f aca="false">J351+T351</f>
        <v>0</v>
      </c>
      <c r="AE351" s="0" t="n">
        <f aca="false">K351+U351</f>
        <v>0</v>
      </c>
      <c r="AF351" s="0" t="n">
        <f aca="false">MIN(N(Debts!$E$5),V351)</f>
        <v>0</v>
      </c>
      <c r="AG351" s="0" t="n">
        <f aca="false">MIN(N(Debts!$E$6),W351)</f>
        <v>0</v>
      </c>
      <c r="AH351" s="0" t="n">
        <f aca="false">MIN(N(Debts!$E$7),X351)</f>
        <v>0</v>
      </c>
      <c r="AI351" s="0" t="n">
        <f aca="false">MIN(N(Debts!$E$8),Y351)</f>
        <v>0</v>
      </c>
      <c r="AJ351" s="0" t="n">
        <f aca="false">MIN(N(Debts!$E$9),Z351)</f>
        <v>0</v>
      </c>
      <c r="AK351" s="0" t="n">
        <f aca="false">MIN(N(Debts!$E$10),AA351)</f>
        <v>0</v>
      </c>
      <c r="AL351" s="0" t="n">
        <f aca="false">MIN(N(Debts!$E$11),AB351)</f>
        <v>0</v>
      </c>
      <c r="AM351" s="0" t="n">
        <f aca="false">MIN(N(Debts!$E$12),AC351)</f>
        <v>0</v>
      </c>
      <c r="AN351" s="0" t="n">
        <f aca="false">MIN(N(Debts!$E$13),AD351)</f>
        <v>0</v>
      </c>
      <c r="AO351" s="0" t="n">
        <f aca="false">MIN(N(Debts!$E$14),AE351)</f>
        <v>0</v>
      </c>
      <c r="AP351" s="0" t="n">
        <f aca="false">V351-AF351</f>
        <v>0</v>
      </c>
      <c r="AQ351" s="0" t="n">
        <f aca="false">W351-AG351</f>
        <v>0</v>
      </c>
      <c r="AR351" s="0" t="n">
        <f aca="false">X351-AH351</f>
        <v>0</v>
      </c>
      <c r="AS351" s="0" t="n">
        <f aca="false">Y351-AI351</f>
        <v>0</v>
      </c>
      <c r="AT351" s="0" t="n">
        <f aca="false">Z351-AJ351</f>
        <v>0</v>
      </c>
      <c r="AU351" s="0" t="n">
        <f aca="false">AA351-AK351</f>
        <v>0</v>
      </c>
      <c r="AV351" s="0" t="n">
        <f aca="false">AB351-AL351</f>
        <v>0</v>
      </c>
      <c r="AW351" s="0" t="n">
        <f aca="false">AC351-AM351</f>
        <v>0</v>
      </c>
      <c r="AX351" s="0" t="n">
        <f aca="false">AD351-AN351</f>
        <v>0</v>
      </c>
      <c r="AY351" s="0" t="n">
        <f aca="false">AE351-AO351</f>
        <v>0</v>
      </c>
      <c r="AZ351" s="0" t="n">
        <f aca="false">MAX(0,MIN(AP351,$BT351-SUMIF($AP$2:$AY$2,"&lt;"&amp;AP$2,$AP351:$AY351)))</f>
        <v>0</v>
      </c>
      <c r="BA351" s="0" t="n">
        <f aca="false">MAX(0,MIN(AQ351,$BT351-SUMIF($AP$2:$AY$2,"&lt;"&amp;AQ$2,$AP351:$AY351)))</f>
        <v>0</v>
      </c>
      <c r="BB351" s="0" t="n">
        <f aca="false">MAX(0,MIN(AR351,$BT351-SUMIF($AP$2:$AY$2,"&lt;"&amp;AR$2,$AP351:$AY351)))</f>
        <v>0</v>
      </c>
      <c r="BC351" s="0" t="n">
        <f aca="false">MAX(0,MIN(AS351,$BT351-SUMIF($AP$2:$AY$2,"&lt;"&amp;AS$2,$AP351:$AY351)))</f>
        <v>0</v>
      </c>
      <c r="BD351" s="0" t="n">
        <f aca="false">MAX(0,MIN(AT351,$BT351-SUMIF($AP$2:$AY$2,"&lt;"&amp;AT$2,$AP351:$AY351)))</f>
        <v>0</v>
      </c>
      <c r="BE351" s="0" t="n">
        <f aca="false">MAX(0,MIN(AU351,$BT351-SUMIF($AP$2:$AY$2,"&lt;"&amp;AU$2,$AP351:$AY351)))</f>
        <v>0</v>
      </c>
      <c r="BF351" s="0" t="n">
        <f aca="false">MAX(0,MIN(AV351,$BT351-SUMIF($AP$2:$AY$2,"&lt;"&amp;AV$2,$AP351:$AY351)))</f>
        <v>0</v>
      </c>
      <c r="BG351" s="0" t="n">
        <f aca="false">MAX(0,MIN(AW351,$BT351-SUMIF($AP$2:$AY$2,"&lt;"&amp;AW$2,$AP351:$AY351)))</f>
        <v>0</v>
      </c>
      <c r="BH351" s="0" t="n">
        <f aca="false">MAX(0,MIN(AX351,$BT351-SUMIF($AP$2:$AY$2,"&lt;"&amp;AX$2,$AP351:$AY351)))</f>
        <v>0</v>
      </c>
      <c r="BI351" s="0" t="n">
        <f aca="false">MAX(0,MIN(AY351,$BT351-SUMIF($AP$2:$AY$2,"&lt;"&amp;AY$2,$AP351:$AY351)))</f>
        <v>0</v>
      </c>
      <c r="BJ351" s="0" t="n">
        <f aca="false">ROUND(V351-AF351-AZ351,2)</f>
        <v>0</v>
      </c>
      <c r="BK351" s="0" t="n">
        <f aca="false">ROUND(W351-AG351-BA351,2)</f>
        <v>0</v>
      </c>
      <c r="BL351" s="0" t="n">
        <f aca="false">ROUND(X351-AH351-BB351,2)</f>
        <v>0</v>
      </c>
      <c r="BM351" s="0" t="n">
        <f aca="false">ROUND(Y351-AI351-BC351,2)</f>
        <v>0</v>
      </c>
      <c r="BN351" s="0" t="n">
        <f aca="false">ROUND(Z351-AJ351-BD351,2)</f>
        <v>0</v>
      </c>
      <c r="BO351" s="0" t="n">
        <f aca="false">ROUND(AA351-AK351-BE351,2)</f>
        <v>0</v>
      </c>
      <c r="BP351" s="0" t="n">
        <f aca="false">ROUND(AB351-AL351-BF351,2)</f>
        <v>0</v>
      </c>
      <c r="BQ351" s="0" t="n">
        <f aca="false">ROUND(AC351-AM351-BG351,2)</f>
        <v>0</v>
      </c>
      <c r="BR351" s="0" t="n">
        <f aca="false">ROUND(AD351-AN351-BH351,2)</f>
        <v>0</v>
      </c>
      <c r="BS351" s="0" t="n">
        <f aca="false">ROUND(AE351-AO351-BI351,2)</f>
        <v>0</v>
      </c>
      <c r="BT351" s="0" t="n">
        <f aca="false">MAX(0,Plan!$C$4-SUM(AF351:AO351))</f>
        <v>650</v>
      </c>
      <c r="BU351" s="0" t="n">
        <f aca="false">ROUND(SUM(BJ351:BS351),2)</f>
        <v>0</v>
      </c>
      <c r="BV351" s="0" t="n">
        <f aca="false">SUM(AF351:AO351)+SUM(AZ351:BI351)</f>
        <v>0</v>
      </c>
      <c r="BW351" s="0" t="n">
        <f aca="false">SUM(L351:U351)</f>
        <v>0</v>
      </c>
    </row>
    <row r="352" customFormat="false" ht="15" hidden="false" customHeight="false" outlineLevel="0" collapsed="false">
      <c r="A352" s="0" t="n">
        <v>347</v>
      </c>
      <c r="B352" s="0" t="n">
        <f aca="false">BJ351</f>
        <v>0</v>
      </c>
      <c r="C352" s="0" t="n">
        <f aca="false">BK351</f>
        <v>0</v>
      </c>
      <c r="D352" s="0" t="n">
        <f aca="false">BL351</f>
        <v>0</v>
      </c>
      <c r="E352" s="0" t="n">
        <f aca="false">BM351</f>
        <v>0</v>
      </c>
      <c r="F352" s="0" t="n">
        <f aca="false">BN351</f>
        <v>0</v>
      </c>
      <c r="G352" s="0" t="n">
        <f aca="false">BO351</f>
        <v>0</v>
      </c>
      <c r="H352" s="0" t="n">
        <f aca="false">BP351</f>
        <v>0</v>
      </c>
      <c r="I352" s="0" t="n">
        <f aca="false">BQ351</f>
        <v>0</v>
      </c>
      <c r="J352" s="0" t="n">
        <f aca="false">BR351</f>
        <v>0</v>
      </c>
      <c r="K352" s="0" t="n">
        <f aca="false">BS351</f>
        <v>0</v>
      </c>
      <c r="L352" s="0" t="n">
        <f aca="false">ROUND(B352*N(Debts!$D$5)/12,2)</f>
        <v>0</v>
      </c>
      <c r="M352" s="0" t="n">
        <f aca="false">ROUND(C352*N(Debts!$D$6)/12,2)</f>
        <v>0</v>
      </c>
      <c r="N352" s="0" t="n">
        <f aca="false">ROUND(D352*N(Debts!$D$7)/12,2)</f>
        <v>0</v>
      </c>
      <c r="O352" s="0" t="n">
        <f aca="false">ROUND(E352*N(Debts!$D$8)/12,2)</f>
        <v>0</v>
      </c>
      <c r="P352" s="0" t="n">
        <f aca="false">ROUND(F352*N(Debts!$D$9)/12,2)</f>
        <v>0</v>
      </c>
      <c r="Q352" s="0" t="n">
        <f aca="false">ROUND(G352*N(Debts!$D$10)/12,2)</f>
        <v>0</v>
      </c>
      <c r="R352" s="0" t="n">
        <f aca="false">ROUND(H352*N(Debts!$D$11)/12,2)</f>
        <v>0</v>
      </c>
      <c r="S352" s="0" t="n">
        <f aca="false">ROUND(I352*N(Debts!$D$12)/12,2)</f>
        <v>0</v>
      </c>
      <c r="T352" s="0" t="n">
        <f aca="false">ROUND(J352*N(Debts!$D$13)/12,2)</f>
        <v>0</v>
      </c>
      <c r="U352" s="0" t="n">
        <f aca="false">ROUND(K352*N(Debts!$D$14)/12,2)</f>
        <v>0</v>
      </c>
      <c r="V352" s="0" t="n">
        <f aca="false">B352+L352</f>
        <v>0</v>
      </c>
      <c r="W352" s="0" t="n">
        <f aca="false">C352+M352</f>
        <v>0</v>
      </c>
      <c r="X352" s="0" t="n">
        <f aca="false">D352+N352</f>
        <v>0</v>
      </c>
      <c r="Y352" s="0" t="n">
        <f aca="false">E352+O352</f>
        <v>0</v>
      </c>
      <c r="Z352" s="0" t="n">
        <f aca="false">F352+P352</f>
        <v>0</v>
      </c>
      <c r="AA352" s="0" t="n">
        <f aca="false">G352+Q352</f>
        <v>0</v>
      </c>
      <c r="AB352" s="0" t="n">
        <f aca="false">H352+R352</f>
        <v>0</v>
      </c>
      <c r="AC352" s="0" t="n">
        <f aca="false">I352+S352</f>
        <v>0</v>
      </c>
      <c r="AD352" s="0" t="n">
        <f aca="false">J352+T352</f>
        <v>0</v>
      </c>
      <c r="AE352" s="0" t="n">
        <f aca="false">K352+U352</f>
        <v>0</v>
      </c>
      <c r="AF352" s="0" t="n">
        <f aca="false">MIN(N(Debts!$E$5),V352)</f>
        <v>0</v>
      </c>
      <c r="AG352" s="0" t="n">
        <f aca="false">MIN(N(Debts!$E$6),W352)</f>
        <v>0</v>
      </c>
      <c r="AH352" s="0" t="n">
        <f aca="false">MIN(N(Debts!$E$7),X352)</f>
        <v>0</v>
      </c>
      <c r="AI352" s="0" t="n">
        <f aca="false">MIN(N(Debts!$E$8),Y352)</f>
        <v>0</v>
      </c>
      <c r="AJ352" s="0" t="n">
        <f aca="false">MIN(N(Debts!$E$9),Z352)</f>
        <v>0</v>
      </c>
      <c r="AK352" s="0" t="n">
        <f aca="false">MIN(N(Debts!$E$10),AA352)</f>
        <v>0</v>
      </c>
      <c r="AL352" s="0" t="n">
        <f aca="false">MIN(N(Debts!$E$11),AB352)</f>
        <v>0</v>
      </c>
      <c r="AM352" s="0" t="n">
        <f aca="false">MIN(N(Debts!$E$12),AC352)</f>
        <v>0</v>
      </c>
      <c r="AN352" s="0" t="n">
        <f aca="false">MIN(N(Debts!$E$13),AD352)</f>
        <v>0</v>
      </c>
      <c r="AO352" s="0" t="n">
        <f aca="false">MIN(N(Debts!$E$14),AE352)</f>
        <v>0</v>
      </c>
      <c r="AP352" s="0" t="n">
        <f aca="false">V352-AF352</f>
        <v>0</v>
      </c>
      <c r="AQ352" s="0" t="n">
        <f aca="false">W352-AG352</f>
        <v>0</v>
      </c>
      <c r="AR352" s="0" t="n">
        <f aca="false">X352-AH352</f>
        <v>0</v>
      </c>
      <c r="AS352" s="0" t="n">
        <f aca="false">Y352-AI352</f>
        <v>0</v>
      </c>
      <c r="AT352" s="0" t="n">
        <f aca="false">Z352-AJ352</f>
        <v>0</v>
      </c>
      <c r="AU352" s="0" t="n">
        <f aca="false">AA352-AK352</f>
        <v>0</v>
      </c>
      <c r="AV352" s="0" t="n">
        <f aca="false">AB352-AL352</f>
        <v>0</v>
      </c>
      <c r="AW352" s="0" t="n">
        <f aca="false">AC352-AM352</f>
        <v>0</v>
      </c>
      <c r="AX352" s="0" t="n">
        <f aca="false">AD352-AN352</f>
        <v>0</v>
      </c>
      <c r="AY352" s="0" t="n">
        <f aca="false">AE352-AO352</f>
        <v>0</v>
      </c>
      <c r="AZ352" s="0" t="n">
        <f aca="false">MAX(0,MIN(AP352,$BT352-SUMIF($AP$2:$AY$2,"&lt;"&amp;AP$2,$AP352:$AY352)))</f>
        <v>0</v>
      </c>
      <c r="BA352" s="0" t="n">
        <f aca="false">MAX(0,MIN(AQ352,$BT352-SUMIF($AP$2:$AY$2,"&lt;"&amp;AQ$2,$AP352:$AY352)))</f>
        <v>0</v>
      </c>
      <c r="BB352" s="0" t="n">
        <f aca="false">MAX(0,MIN(AR352,$BT352-SUMIF($AP$2:$AY$2,"&lt;"&amp;AR$2,$AP352:$AY352)))</f>
        <v>0</v>
      </c>
      <c r="BC352" s="0" t="n">
        <f aca="false">MAX(0,MIN(AS352,$BT352-SUMIF($AP$2:$AY$2,"&lt;"&amp;AS$2,$AP352:$AY352)))</f>
        <v>0</v>
      </c>
      <c r="BD352" s="0" t="n">
        <f aca="false">MAX(0,MIN(AT352,$BT352-SUMIF($AP$2:$AY$2,"&lt;"&amp;AT$2,$AP352:$AY352)))</f>
        <v>0</v>
      </c>
      <c r="BE352" s="0" t="n">
        <f aca="false">MAX(0,MIN(AU352,$BT352-SUMIF($AP$2:$AY$2,"&lt;"&amp;AU$2,$AP352:$AY352)))</f>
        <v>0</v>
      </c>
      <c r="BF352" s="0" t="n">
        <f aca="false">MAX(0,MIN(AV352,$BT352-SUMIF($AP$2:$AY$2,"&lt;"&amp;AV$2,$AP352:$AY352)))</f>
        <v>0</v>
      </c>
      <c r="BG352" s="0" t="n">
        <f aca="false">MAX(0,MIN(AW352,$BT352-SUMIF($AP$2:$AY$2,"&lt;"&amp;AW$2,$AP352:$AY352)))</f>
        <v>0</v>
      </c>
      <c r="BH352" s="0" t="n">
        <f aca="false">MAX(0,MIN(AX352,$BT352-SUMIF($AP$2:$AY$2,"&lt;"&amp;AX$2,$AP352:$AY352)))</f>
        <v>0</v>
      </c>
      <c r="BI352" s="0" t="n">
        <f aca="false">MAX(0,MIN(AY352,$BT352-SUMIF($AP$2:$AY$2,"&lt;"&amp;AY$2,$AP352:$AY352)))</f>
        <v>0</v>
      </c>
      <c r="BJ352" s="0" t="n">
        <f aca="false">ROUND(V352-AF352-AZ352,2)</f>
        <v>0</v>
      </c>
      <c r="BK352" s="0" t="n">
        <f aca="false">ROUND(W352-AG352-BA352,2)</f>
        <v>0</v>
      </c>
      <c r="BL352" s="0" t="n">
        <f aca="false">ROUND(X352-AH352-BB352,2)</f>
        <v>0</v>
      </c>
      <c r="BM352" s="0" t="n">
        <f aca="false">ROUND(Y352-AI352-BC352,2)</f>
        <v>0</v>
      </c>
      <c r="BN352" s="0" t="n">
        <f aca="false">ROUND(Z352-AJ352-BD352,2)</f>
        <v>0</v>
      </c>
      <c r="BO352" s="0" t="n">
        <f aca="false">ROUND(AA352-AK352-BE352,2)</f>
        <v>0</v>
      </c>
      <c r="BP352" s="0" t="n">
        <f aca="false">ROUND(AB352-AL352-BF352,2)</f>
        <v>0</v>
      </c>
      <c r="BQ352" s="0" t="n">
        <f aca="false">ROUND(AC352-AM352-BG352,2)</f>
        <v>0</v>
      </c>
      <c r="BR352" s="0" t="n">
        <f aca="false">ROUND(AD352-AN352-BH352,2)</f>
        <v>0</v>
      </c>
      <c r="BS352" s="0" t="n">
        <f aca="false">ROUND(AE352-AO352-BI352,2)</f>
        <v>0</v>
      </c>
      <c r="BT352" s="0" t="n">
        <f aca="false">MAX(0,Plan!$C$4-SUM(AF352:AO352))</f>
        <v>650</v>
      </c>
      <c r="BU352" s="0" t="n">
        <f aca="false">ROUND(SUM(BJ352:BS352),2)</f>
        <v>0</v>
      </c>
      <c r="BV352" s="0" t="n">
        <f aca="false">SUM(AF352:AO352)+SUM(AZ352:BI352)</f>
        <v>0</v>
      </c>
      <c r="BW352" s="0" t="n">
        <f aca="false">SUM(L352:U352)</f>
        <v>0</v>
      </c>
    </row>
    <row r="353" customFormat="false" ht="15" hidden="false" customHeight="false" outlineLevel="0" collapsed="false">
      <c r="A353" s="0" t="n">
        <v>348</v>
      </c>
      <c r="B353" s="0" t="n">
        <f aca="false">BJ352</f>
        <v>0</v>
      </c>
      <c r="C353" s="0" t="n">
        <f aca="false">BK352</f>
        <v>0</v>
      </c>
      <c r="D353" s="0" t="n">
        <f aca="false">BL352</f>
        <v>0</v>
      </c>
      <c r="E353" s="0" t="n">
        <f aca="false">BM352</f>
        <v>0</v>
      </c>
      <c r="F353" s="0" t="n">
        <f aca="false">BN352</f>
        <v>0</v>
      </c>
      <c r="G353" s="0" t="n">
        <f aca="false">BO352</f>
        <v>0</v>
      </c>
      <c r="H353" s="0" t="n">
        <f aca="false">BP352</f>
        <v>0</v>
      </c>
      <c r="I353" s="0" t="n">
        <f aca="false">BQ352</f>
        <v>0</v>
      </c>
      <c r="J353" s="0" t="n">
        <f aca="false">BR352</f>
        <v>0</v>
      </c>
      <c r="K353" s="0" t="n">
        <f aca="false">BS352</f>
        <v>0</v>
      </c>
      <c r="L353" s="0" t="n">
        <f aca="false">ROUND(B353*N(Debts!$D$5)/12,2)</f>
        <v>0</v>
      </c>
      <c r="M353" s="0" t="n">
        <f aca="false">ROUND(C353*N(Debts!$D$6)/12,2)</f>
        <v>0</v>
      </c>
      <c r="N353" s="0" t="n">
        <f aca="false">ROUND(D353*N(Debts!$D$7)/12,2)</f>
        <v>0</v>
      </c>
      <c r="O353" s="0" t="n">
        <f aca="false">ROUND(E353*N(Debts!$D$8)/12,2)</f>
        <v>0</v>
      </c>
      <c r="P353" s="0" t="n">
        <f aca="false">ROUND(F353*N(Debts!$D$9)/12,2)</f>
        <v>0</v>
      </c>
      <c r="Q353" s="0" t="n">
        <f aca="false">ROUND(G353*N(Debts!$D$10)/12,2)</f>
        <v>0</v>
      </c>
      <c r="R353" s="0" t="n">
        <f aca="false">ROUND(H353*N(Debts!$D$11)/12,2)</f>
        <v>0</v>
      </c>
      <c r="S353" s="0" t="n">
        <f aca="false">ROUND(I353*N(Debts!$D$12)/12,2)</f>
        <v>0</v>
      </c>
      <c r="T353" s="0" t="n">
        <f aca="false">ROUND(J353*N(Debts!$D$13)/12,2)</f>
        <v>0</v>
      </c>
      <c r="U353" s="0" t="n">
        <f aca="false">ROUND(K353*N(Debts!$D$14)/12,2)</f>
        <v>0</v>
      </c>
      <c r="V353" s="0" t="n">
        <f aca="false">B353+L353</f>
        <v>0</v>
      </c>
      <c r="W353" s="0" t="n">
        <f aca="false">C353+M353</f>
        <v>0</v>
      </c>
      <c r="X353" s="0" t="n">
        <f aca="false">D353+N353</f>
        <v>0</v>
      </c>
      <c r="Y353" s="0" t="n">
        <f aca="false">E353+O353</f>
        <v>0</v>
      </c>
      <c r="Z353" s="0" t="n">
        <f aca="false">F353+P353</f>
        <v>0</v>
      </c>
      <c r="AA353" s="0" t="n">
        <f aca="false">G353+Q353</f>
        <v>0</v>
      </c>
      <c r="AB353" s="0" t="n">
        <f aca="false">H353+R353</f>
        <v>0</v>
      </c>
      <c r="AC353" s="0" t="n">
        <f aca="false">I353+S353</f>
        <v>0</v>
      </c>
      <c r="AD353" s="0" t="n">
        <f aca="false">J353+T353</f>
        <v>0</v>
      </c>
      <c r="AE353" s="0" t="n">
        <f aca="false">K353+U353</f>
        <v>0</v>
      </c>
      <c r="AF353" s="0" t="n">
        <f aca="false">MIN(N(Debts!$E$5),V353)</f>
        <v>0</v>
      </c>
      <c r="AG353" s="0" t="n">
        <f aca="false">MIN(N(Debts!$E$6),W353)</f>
        <v>0</v>
      </c>
      <c r="AH353" s="0" t="n">
        <f aca="false">MIN(N(Debts!$E$7),X353)</f>
        <v>0</v>
      </c>
      <c r="AI353" s="0" t="n">
        <f aca="false">MIN(N(Debts!$E$8),Y353)</f>
        <v>0</v>
      </c>
      <c r="AJ353" s="0" t="n">
        <f aca="false">MIN(N(Debts!$E$9),Z353)</f>
        <v>0</v>
      </c>
      <c r="AK353" s="0" t="n">
        <f aca="false">MIN(N(Debts!$E$10),AA353)</f>
        <v>0</v>
      </c>
      <c r="AL353" s="0" t="n">
        <f aca="false">MIN(N(Debts!$E$11),AB353)</f>
        <v>0</v>
      </c>
      <c r="AM353" s="0" t="n">
        <f aca="false">MIN(N(Debts!$E$12),AC353)</f>
        <v>0</v>
      </c>
      <c r="AN353" s="0" t="n">
        <f aca="false">MIN(N(Debts!$E$13),AD353)</f>
        <v>0</v>
      </c>
      <c r="AO353" s="0" t="n">
        <f aca="false">MIN(N(Debts!$E$14),AE353)</f>
        <v>0</v>
      </c>
      <c r="AP353" s="0" t="n">
        <f aca="false">V353-AF353</f>
        <v>0</v>
      </c>
      <c r="AQ353" s="0" t="n">
        <f aca="false">W353-AG353</f>
        <v>0</v>
      </c>
      <c r="AR353" s="0" t="n">
        <f aca="false">X353-AH353</f>
        <v>0</v>
      </c>
      <c r="AS353" s="0" t="n">
        <f aca="false">Y353-AI353</f>
        <v>0</v>
      </c>
      <c r="AT353" s="0" t="n">
        <f aca="false">Z353-AJ353</f>
        <v>0</v>
      </c>
      <c r="AU353" s="0" t="n">
        <f aca="false">AA353-AK353</f>
        <v>0</v>
      </c>
      <c r="AV353" s="0" t="n">
        <f aca="false">AB353-AL353</f>
        <v>0</v>
      </c>
      <c r="AW353" s="0" t="n">
        <f aca="false">AC353-AM353</f>
        <v>0</v>
      </c>
      <c r="AX353" s="0" t="n">
        <f aca="false">AD353-AN353</f>
        <v>0</v>
      </c>
      <c r="AY353" s="0" t="n">
        <f aca="false">AE353-AO353</f>
        <v>0</v>
      </c>
      <c r="AZ353" s="0" t="n">
        <f aca="false">MAX(0,MIN(AP353,$BT353-SUMIF($AP$2:$AY$2,"&lt;"&amp;AP$2,$AP353:$AY353)))</f>
        <v>0</v>
      </c>
      <c r="BA353" s="0" t="n">
        <f aca="false">MAX(0,MIN(AQ353,$BT353-SUMIF($AP$2:$AY$2,"&lt;"&amp;AQ$2,$AP353:$AY353)))</f>
        <v>0</v>
      </c>
      <c r="BB353" s="0" t="n">
        <f aca="false">MAX(0,MIN(AR353,$BT353-SUMIF($AP$2:$AY$2,"&lt;"&amp;AR$2,$AP353:$AY353)))</f>
        <v>0</v>
      </c>
      <c r="BC353" s="0" t="n">
        <f aca="false">MAX(0,MIN(AS353,$BT353-SUMIF($AP$2:$AY$2,"&lt;"&amp;AS$2,$AP353:$AY353)))</f>
        <v>0</v>
      </c>
      <c r="BD353" s="0" t="n">
        <f aca="false">MAX(0,MIN(AT353,$BT353-SUMIF($AP$2:$AY$2,"&lt;"&amp;AT$2,$AP353:$AY353)))</f>
        <v>0</v>
      </c>
      <c r="BE353" s="0" t="n">
        <f aca="false">MAX(0,MIN(AU353,$BT353-SUMIF($AP$2:$AY$2,"&lt;"&amp;AU$2,$AP353:$AY353)))</f>
        <v>0</v>
      </c>
      <c r="BF353" s="0" t="n">
        <f aca="false">MAX(0,MIN(AV353,$BT353-SUMIF($AP$2:$AY$2,"&lt;"&amp;AV$2,$AP353:$AY353)))</f>
        <v>0</v>
      </c>
      <c r="BG353" s="0" t="n">
        <f aca="false">MAX(0,MIN(AW353,$BT353-SUMIF($AP$2:$AY$2,"&lt;"&amp;AW$2,$AP353:$AY353)))</f>
        <v>0</v>
      </c>
      <c r="BH353" s="0" t="n">
        <f aca="false">MAX(0,MIN(AX353,$BT353-SUMIF($AP$2:$AY$2,"&lt;"&amp;AX$2,$AP353:$AY353)))</f>
        <v>0</v>
      </c>
      <c r="BI353" s="0" t="n">
        <f aca="false">MAX(0,MIN(AY353,$BT353-SUMIF($AP$2:$AY$2,"&lt;"&amp;AY$2,$AP353:$AY353)))</f>
        <v>0</v>
      </c>
      <c r="BJ353" s="0" t="n">
        <f aca="false">ROUND(V353-AF353-AZ353,2)</f>
        <v>0</v>
      </c>
      <c r="BK353" s="0" t="n">
        <f aca="false">ROUND(W353-AG353-BA353,2)</f>
        <v>0</v>
      </c>
      <c r="BL353" s="0" t="n">
        <f aca="false">ROUND(X353-AH353-BB353,2)</f>
        <v>0</v>
      </c>
      <c r="BM353" s="0" t="n">
        <f aca="false">ROUND(Y353-AI353-BC353,2)</f>
        <v>0</v>
      </c>
      <c r="BN353" s="0" t="n">
        <f aca="false">ROUND(Z353-AJ353-BD353,2)</f>
        <v>0</v>
      </c>
      <c r="BO353" s="0" t="n">
        <f aca="false">ROUND(AA353-AK353-BE353,2)</f>
        <v>0</v>
      </c>
      <c r="BP353" s="0" t="n">
        <f aca="false">ROUND(AB353-AL353-BF353,2)</f>
        <v>0</v>
      </c>
      <c r="BQ353" s="0" t="n">
        <f aca="false">ROUND(AC353-AM353-BG353,2)</f>
        <v>0</v>
      </c>
      <c r="BR353" s="0" t="n">
        <f aca="false">ROUND(AD353-AN353-BH353,2)</f>
        <v>0</v>
      </c>
      <c r="BS353" s="0" t="n">
        <f aca="false">ROUND(AE353-AO353-BI353,2)</f>
        <v>0</v>
      </c>
      <c r="BT353" s="0" t="n">
        <f aca="false">MAX(0,Plan!$C$4-SUM(AF353:AO353))</f>
        <v>650</v>
      </c>
      <c r="BU353" s="0" t="n">
        <f aca="false">ROUND(SUM(BJ353:BS353),2)</f>
        <v>0</v>
      </c>
      <c r="BV353" s="0" t="n">
        <f aca="false">SUM(AF353:AO353)+SUM(AZ353:BI353)</f>
        <v>0</v>
      </c>
      <c r="BW353" s="0" t="n">
        <f aca="false">SUM(L353:U353)</f>
        <v>0</v>
      </c>
    </row>
    <row r="354" customFormat="false" ht="15" hidden="false" customHeight="false" outlineLevel="0" collapsed="false">
      <c r="A354" s="0" t="n">
        <v>349</v>
      </c>
      <c r="B354" s="0" t="n">
        <f aca="false">BJ353</f>
        <v>0</v>
      </c>
      <c r="C354" s="0" t="n">
        <f aca="false">BK353</f>
        <v>0</v>
      </c>
      <c r="D354" s="0" t="n">
        <f aca="false">BL353</f>
        <v>0</v>
      </c>
      <c r="E354" s="0" t="n">
        <f aca="false">BM353</f>
        <v>0</v>
      </c>
      <c r="F354" s="0" t="n">
        <f aca="false">BN353</f>
        <v>0</v>
      </c>
      <c r="G354" s="0" t="n">
        <f aca="false">BO353</f>
        <v>0</v>
      </c>
      <c r="H354" s="0" t="n">
        <f aca="false">BP353</f>
        <v>0</v>
      </c>
      <c r="I354" s="0" t="n">
        <f aca="false">BQ353</f>
        <v>0</v>
      </c>
      <c r="J354" s="0" t="n">
        <f aca="false">BR353</f>
        <v>0</v>
      </c>
      <c r="K354" s="0" t="n">
        <f aca="false">BS353</f>
        <v>0</v>
      </c>
      <c r="L354" s="0" t="n">
        <f aca="false">ROUND(B354*N(Debts!$D$5)/12,2)</f>
        <v>0</v>
      </c>
      <c r="M354" s="0" t="n">
        <f aca="false">ROUND(C354*N(Debts!$D$6)/12,2)</f>
        <v>0</v>
      </c>
      <c r="N354" s="0" t="n">
        <f aca="false">ROUND(D354*N(Debts!$D$7)/12,2)</f>
        <v>0</v>
      </c>
      <c r="O354" s="0" t="n">
        <f aca="false">ROUND(E354*N(Debts!$D$8)/12,2)</f>
        <v>0</v>
      </c>
      <c r="P354" s="0" t="n">
        <f aca="false">ROUND(F354*N(Debts!$D$9)/12,2)</f>
        <v>0</v>
      </c>
      <c r="Q354" s="0" t="n">
        <f aca="false">ROUND(G354*N(Debts!$D$10)/12,2)</f>
        <v>0</v>
      </c>
      <c r="R354" s="0" t="n">
        <f aca="false">ROUND(H354*N(Debts!$D$11)/12,2)</f>
        <v>0</v>
      </c>
      <c r="S354" s="0" t="n">
        <f aca="false">ROUND(I354*N(Debts!$D$12)/12,2)</f>
        <v>0</v>
      </c>
      <c r="T354" s="0" t="n">
        <f aca="false">ROUND(J354*N(Debts!$D$13)/12,2)</f>
        <v>0</v>
      </c>
      <c r="U354" s="0" t="n">
        <f aca="false">ROUND(K354*N(Debts!$D$14)/12,2)</f>
        <v>0</v>
      </c>
      <c r="V354" s="0" t="n">
        <f aca="false">B354+L354</f>
        <v>0</v>
      </c>
      <c r="W354" s="0" t="n">
        <f aca="false">C354+M354</f>
        <v>0</v>
      </c>
      <c r="X354" s="0" t="n">
        <f aca="false">D354+N354</f>
        <v>0</v>
      </c>
      <c r="Y354" s="0" t="n">
        <f aca="false">E354+O354</f>
        <v>0</v>
      </c>
      <c r="Z354" s="0" t="n">
        <f aca="false">F354+P354</f>
        <v>0</v>
      </c>
      <c r="AA354" s="0" t="n">
        <f aca="false">G354+Q354</f>
        <v>0</v>
      </c>
      <c r="AB354" s="0" t="n">
        <f aca="false">H354+R354</f>
        <v>0</v>
      </c>
      <c r="AC354" s="0" t="n">
        <f aca="false">I354+S354</f>
        <v>0</v>
      </c>
      <c r="AD354" s="0" t="n">
        <f aca="false">J354+T354</f>
        <v>0</v>
      </c>
      <c r="AE354" s="0" t="n">
        <f aca="false">K354+U354</f>
        <v>0</v>
      </c>
      <c r="AF354" s="0" t="n">
        <f aca="false">MIN(N(Debts!$E$5),V354)</f>
        <v>0</v>
      </c>
      <c r="AG354" s="0" t="n">
        <f aca="false">MIN(N(Debts!$E$6),W354)</f>
        <v>0</v>
      </c>
      <c r="AH354" s="0" t="n">
        <f aca="false">MIN(N(Debts!$E$7),X354)</f>
        <v>0</v>
      </c>
      <c r="AI354" s="0" t="n">
        <f aca="false">MIN(N(Debts!$E$8),Y354)</f>
        <v>0</v>
      </c>
      <c r="AJ354" s="0" t="n">
        <f aca="false">MIN(N(Debts!$E$9),Z354)</f>
        <v>0</v>
      </c>
      <c r="AK354" s="0" t="n">
        <f aca="false">MIN(N(Debts!$E$10),AA354)</f>
        <v>0</v>
      </c>
      <c r="AL354" s="0" t="n">
        <f aca="false">MIN(N(Debts!$E$11),AB354)</f>
        <v>0</v>
      </c>
      <c r="AM354" s="0" t="n">
        <f aca="false">MIN(N(Debts!$E$12),AC354)</f>
        <v>0</v>
      </c>
      <c r="AN354" s="0" t="n">
        <f aca="false">MIN(N(Debts!$E$13),AD354)</f>
        <v>0</v>
      </c>
      <c r="AO354" s="0" t="n">
        <f aca="false">MIN(N(Debts!$E$14),AE354)</f>
        <v>0</v>
      </c>
      <c r="AP354" s="0" t="n">
        <f aca="false">V354-AF354</f>
        <v>0</v>
      </c>
      <c r="AQ354" s="0" t="n">
        <f aca="false">W354-AG354</f>
        <v>0</v>
      </c>
      <c r="AR354" s="0" t="n">
        <f aca="false">X354-AH354</f>
        <v>0</v>
      </c>
      <c r="AS354" s="0" t="n">
        <f aca="false">Y354-AI354</f>
        <v>0</v>
      </c>
      <c r="AT354" s="0" t="n">
        <f aca="false">Z354-AJ354</f>
        <v>0</v>
      </c>
      <c r="AU354" s="0" t="n">
        <f aca="false">AA354-AK354</f>
        <v>0</v>
      </c>
      <c r="AV354" s="0" t="n">
        <f aca="false">AB354-AL354</f>
        <v>0</v>
      </c>
      <c r="AW354" s="0" t="n">
        <f aca="false">AC354-AM354</f>
        <v>0</v>
      </c>
      <c r="AX354" s="0" t="n">
        <f aca="false">AD354-AN354</f>
        <v>0</v>
      </c>
      <c r="AY354" s="0" t="n">
        <f aca="false">AE354-AO354</f>
        <v>0</v>
      </c>
      <c r="AZ354" s="0" t="n">
        <f aca="false">MAX(0,MIN(AP354,$BT354-SUMIF($AP$2:$AY$2,"&lt;"&amp;AP$2,$AP354:$AY354)))</f>
        <v>0</v>
      </c>
      <c r="BA354" s="0" t="n">
        <f aca="false">MAX(0,MIN(AQ354,$BT354-SUMIF($AP$2:$AY$2,"&lt;"&amp;AQ$2,$AP354:$AY354)))</f>
        <v>0</v>
      </c>
      <c r="BB354" s="0" t="n">
        <f aca="false">MAX(0,MIN(AR354,$BT354-SUMIF($AP$2:$AY$2,"&lt;"&amp;AR$2,$AP354:$AY354)))</f>
        <v>0</v>
      </c>
      <c r="BC354" s="0" t="n">
        <f aca="false">MAX(0,MIN(AS354,$BT354-SUMIF($AP$2:$AY$2,"&lt;"&amp;AS$2,$AP354:$AY354)))</f>
        <v>0</v>
      </c>
      <c r="BD354" s="0" t="n">
        <f aca="false">MAX(0,MIN(AT354,$BT354-SUMIF($AP$2:$AY$2,"&lt;"&amp;AT$2,$AP354:$AY354)))</f>
        <v>0</v>
      </c>
      <c r="BE354" s="0" t="n">
        <f aca="false">MAX(0,MIN(AU354,$BT354-SUMIF($AP$2:$AY$2,"&lt;"&amp;AU$2,$AP354:$AY354)))</f>
        <v>0</v>
      </c>
      <c r="BF354" s="0" t="n">
        <f aca="false">MAX(0,MIN(AV354,$BT354-SUMIF($AP$2:$AY$2,"&lt;"&amp;AV$2,$AP354:$AY354)))</f>
        <v>0</v>
      </c>
      <c r="BG354" s="0" t="n">
        <f aca="false">MAX(0,MIN(AW354,$BT354-SUMIF($AP$2:$AY$2,"&lt;"&amp;AW$2,$AP354:$AY354)))</f>
        <v>0</v>
      </c>
      <c r="BH354" s="0" t="n">
        <f aca="false">MAX(0,MIN(AX354,$BT354-SUMIF($AP$2:$AY$2,"&lt;"&amp;AX$2,$AP354:$AY354)))</f>
        <v>0</v>
      </c>
      <c r="BI354" s="0" t="n">
        <f aca="false">MAX(0,MIN(AY354,$BT354-SUMIF($AP$2:$AY$2,"&lt;"&amp;AY$2,$AP354:$AY354)))</f>
        <v>0</v>
      </c>
      <c r="BJ354" s="0" t="n">
        <f aca="false">ROUND(V354-AF354-AZ354,2)</f>
        <v>0</v>
      </c>
      <c r="BK354" s="0" t="n">
        <f aca="false">ROUND(W354-AG354-BA354,2)</f>
        <v>0</v>
      </c>
      <c r="BL354" s="0" t="n">
        <f aca="false">ROUND(X354-AH354-BB354,2)</f>
        <v>0</v>
      </c>
      <c r="BM354" s="0" t="n">
        <f aca="false">ROUND(Y354-AI354-BC354,2)</f>
        <v>0</v>
      </c>
      <c r="BN354" s="0" t="n">
        <f aca="false">ROUND(Z354-AJ354-BD354,2)</f>
        <v>0</v>
      </c>
      <c r="BO354" s="0" t="n">
        <f aca="false">ROUND(AA354-AK354-BE354,2)</f>
        <v>0</v>
      </c>
      <c r="BP354" s="0" t="n">
        <f aca="false">ROUND(AB354-AL354-BF354,2)</f>
        <v>0</v>
      </c>
      <c r="BQ354" s="0" t="n">
        <f aca="false">ROUND(AC354-AM354-BG354,2)</f>
        <v>0</v>
      </c>
      <c r="BR354" s="0" t="n">
        <f aca="false">ROUND(AD354-AN354-BH354,2)</f>
        <v>0</v>
      </c>
      <c r="BS354" s="0" t="n">
        <f aca="false">ROUND(AE354-AO354-BI354,2)</f>
        <v>0</v>
      </c>
      <c r="BT354" s="0" t="n">
        <f aca="false">MAX(0,Plan!$C$4-SUM(AF354:AO354))</f>
        <v>650</v>
      </c>
      <c r="BU354" s="0" t="n">
        <f aca="false">ROUND(SUM(BJ354:BS354),2)</f>
        <v>0</v>
      </c>
      <c r="BV354" s="0" t="n">
        <f aca="false">SUM(AF354:AO354)+SUM(AZ354:BI354)</f>
        <v>0</v>
      </c>
      <c r="BW354" s="0" t="n">
        <f aca="false">SUM(L354:U354)</f>
        <v>0</v>
      </c>
    </row>
    <row r="355" customFormat="false" ht="15" hidden="false" customHeight="false" outlineLevel="0" collapsed="false">
      <c r="A355" s="0" t="n">
        <v>350</v>
      </c>
      <c r="B355" s="0" t="n">
        <f aca="false">BJ354</f>
        <v>0</v>
      </c>
      <c r="C355" s="0" t="n">
        <f aca="false">BK354</f>
        <v>0</v>
      </c>
      <c r="D355" s="0" t="n">
        <f aca="false">BL354</f>
        <v>0</v>
      </c>
      <c r="E355" s="0" t="n">
        <f aca="false">BM354</f>
        <v>0</v>
      </c>
      <c r="F355" s="0" t="n">
        <f aca="false">BN354</f>
        <v>0</v>
      </c>
      <c r="G355" s="0" t="n">
        <f aca="false">BO354</f>
        <v>0</v>
      </c>
      <c r="H355" s="0" t="n">
        <f aca="false">BP354</f>
        <v>0</v>
      </c>
      <c r="I355" s="0" t="n">
        <f aca="false">BQ354</f>
        <v>0</v>
      </c>
      <c r="J355" s="0" t="n">
        <f aca="false">BR354</f>
        <v>0</v>
      </c>
      <c r="K355" s="0" t="n">
        <f aca="false">BS354</f>
        <v>0</v>
      </c>
      <c r="L355" s="0" t="n">
        <f aca="false">ROUND(B355*N(Debts!$D$5)/12,2)</f>
        <v>0</v>
      </c>
      <c r="M355" s="0" t="n">
        <f aca="false">ROUND(C355*N(Debts!$D$6)/12,2)</f>
        <v>0</v>
      </c>
      <c r="N355" s="0" t="n">
        <f aca="false">ROUND(D355*N(Debts!$D$7)/12,2)</f>
        <v>0</v>
      </c>
      <c r="O355" s="0" t="n">
        <f aca="false">ROUND(E355*N(Debts!$D$8)/12,2)</f>
        <v>0</v>
      </c>
      <c r="P355" s="0" t="n">
        <f aca="false">ROUND(F355*N(Debts!$D$9)/12,2)</f>
        <v>0</v>
      </c>
      <c r="Q355" s="0" t="n">
        <f aca="false">ROUND(G355*N(Debts!$D$10)/12,2)</f>
        <v>0</v>
      </c>
      <c r="R355" s="0" t="n">
        <f aca="false">ROUND(H355*N(Debts!$D$11)/12,2)</f>
        <v>0</v>
      </c>
      <c r="S355" s="0" t="n">
        <f aca="false">ROUND(I355*N(Debts!$D$12)/12,2)</f>
        <v>0</v>
      </c>
      <c r="T355" s="0" t="n">
        <f aca="false">ROUND(J355*N(Debts!$D$13)/12,2)</f>
        <v>0</v>
      </c>
      <c r="U355" s="0" t="n">
        <f aca="false">ROUND(K355*N(Debts!$D$14)/12,2)</f>
        <v>0</v>
      </c>
      <c r="V355" s="0" t="n">
        <f aca="false">B355+L355</f>
        <v>0</v>
      </c>
      <c r="W355" s="0" t="n">
        <f aca="false">C355+M355</f>
        <v>0</v>
      </c>
      <c r="X355" s="0" t="n">
        <f aca="false">D355+N355</f>
        <v>0</v>
      </c>
      <c r="Y355" s="0" t="n">
        <f aca="false">E355+O355</f>
        <v>0</v>
      </c>
      <c r="Z355" s="0" t="n">
        <f aca="false">F355+P355</f>
        <v>0</v>
      </c>
      <c r="AA355" s="0" t="n">
        <f aca="false">G355+Q355</f>
        <v>0</v>
      </c>
      <c r="AB355" s="0" t="n">
        <f aca="false">H355+R355</f>
        <v>0</v>
      </c>
      <c r="AC355" s="0" t="n">
        <f aca="false">I355+S355</f>
        <v>0</v>
      </c>
      <c r="AD355" s="0" t="n">
        <f aca="false">J355+T355</f>
        <v>0</v>
      </c>
      <c r="AE355" s="0" t="n">
        <f aca="false">K355+U355</f>
        <v>0</v>
      </c>
      <c r="AF355" s="0" t="n">
        <f aca="false">MIN(N(Debts!$E$5),V355)</f>
        <v>0</v>
      </c>
      <c r="AG355" s="0" t="n">
        <f aca="false">MIN(N(Debts!$E$6),W355)</f>
        <v>0</v>
      </c>
      <c r="AH355" s="0" t="n">
        <f aca="false">MIN(N(Debts!$E$7),X355)</f>
        <v>0</v>
      </c>
      <c r="AI355" s="0" t="n">
        <f aca="false">MIN(N(Debts!$E$8),Y355)</f>
        <v>0</v>
      </c>
      <c r="AJ355" s="0" t="n">
        <f aca="false">MIN(N(Debts!$E$9),Z355)</f>
        <v>0</v>
      </c>
      <c r="AK355" s="0" t="n">
        <f aca="false">MIN(N(Debts!$E$10),AA355)</f>
        <v>0</v>
      </c>
      <c r="AL355" s="0" t="n">
        <f aca="false">MIN(N(Debts!$E$11),AB355)</f>
        <v>0</v>
      </c>
      <c r="AM355" s="0" t="n">
        <f aca="false">MIN(N(Debts!$E$12),AC355)</f>
        <v>0</v>
      </c>
      <c r="AN355" s="0" t="n">
        <f aca="false">MIN(N(Debts!$E$13),AD355)</f>
        <v>0</v>
      </c>
      <c r="AO355" s="0" t="n">
        <f aca="false">MIN(N(Debts!$E$14),AE355)</f>
        <v>0</v>
      </c>
      <c r="AP355" s="0" t="n">
        <f aca="false">V355-AF355</f>
        <v>0</v>
      </c>
      <c r="AQ355" s="0" t="n">
        <f aca="false">W355-AG355</f>
        <v>0</v>
      </c>
      <c r="AR355" s="0" t="n">
        <f aca="false">X355-AH355</f>
        <v>0</v>
      </c>
      <c r="AS355" s="0" t="n">
        <f aca="false">Y355-AI355</f>
        <v>0</v>
      </c>
      <c r="AT355" s="0" t="n">
        <f aca="false">Z355-AJ355</f>
        <v>0</v>
      </c>
      <c r="AU355" s="0" t="n">
        <f aca="false">AA355-AK355</f>
        <v>0</v>
      </c>
      <c r="AV355" s="0" t="n">
        <f aca="false">AB355-AL355</f>
        <v>0</v>
      </c>
      <c r="AW355" s="0" t="n">
        <f aca="false">AC355-AM355</f>
        <v>0</v>
      </c>
      <c r="AX355" s="0" t="n">
        <f aca="false">AD355-AN355</f>
        <v>0</v>
      </c>
      <c r="AY355" s="0" t="n">
        <f aca="false">AE355-AO355</f>
        <v>0</v>
      </c>
      <c r="AZ355" s="0" t="n">
        <f aca="false">MAX(0,MIN(AP355,$BT355-SUMIF($AP$2:$AY$2,"&lt;"&amp;AP$2,$AP355:$AY355)))</f>
        <v>0</v>
      </c>
      <c r="BA355" s="0" t="n">
        <f aca="false">MAX(0,MIN(AQ355,$BT355-SUMIF($AP$2:$AY$2,"&lt;"&amp;AQ$2,$AP355:$AY355)))</f>
        <v>0</v>
      </c>
      <c r="BB355" s="0" t="n">
        <f aca="false">MAX(0,MIN(AR355,$BT355-SUMIF($AP$2:$AY$2,"&lt;"&amp;AR$2,$AP355:$AY355)))</f>
        <v>0</v>
      </c>
      <c r="BC355" s="0" t="n">
        <f aca="false">MAX(0,MIN(AS355,$BT355-SUMIF($AP$2:$AY$2,"&lt;"&amp;AS$2,$AP355:$AY355)))</f>
        <v>0</v>
      </c>
      <c r="BD355" s="0" t="n">
        <f aca="false">MAX(0,MIN(AT355,$BT355-SUMIF($AP$2:$AY$2,"&lt;"&amp;AT$2,$AP355:$AY355)))</f>
        <v>0</v>
      </c>
      <c r="BE355" s="0" t="n">
        <f aca="false">MAX(0,MIN(AU355,$BT355-SUMIF($AP$2:$AY$2,"&lt;"&amp;AU$2,$AP355:$AY355)))</f>
        <v>0</v>
      </c>
      <c r="BF355" s="0" t="n">
        <f aca="false">MAX(0,MIN(AV355,$BT355-SUMIF($AP$2:$AY$2,"&lt;"&amp;AV$2,$AP355:$AY355)))</f>
        <v>0</v>
      </c>
      <c r="BG355" s="0" t="n">
        <f aca="false">MAX(0,MIN(AW355,$BT355-SUMIF($AP$2:$AY$2,"&lt;"&amp;AW$2,$AP355:$AY355)))</f>
        <v>0</v>
      </c>
      <c r="BH355" s="0" t="n">
        <f aca="false">MAX(0,MIN(AX355,$BT355-SUMIF($AP$2:$AY$2,"&lt;"&amp;AX$2,$AP355:$AY355)))</f>
        <v>0</v>
      </c>
      <c r="BI355" s="0" t="n">
        <f aca="false">MAX(0,MIN(AY355,$BT355-SUMIF($AP$2:$AY$2,"&lt;"&amp;AY$2,$AP355:$AY355)))</f>
        <v>0</v>
      </c>
      <c r="BJ355" s="0" t="n">
        <f aca="false">ROUND(V355-AF355-AZ355,2)</f>
        <v>0</v>
      </c>
      <c r="BK355" s="0" t="n">
        <f aca="false">ROUND(W355-AG355-BA355,2)</f>
        <v>0</v>
      </c>
      <c r="BL355" s="0" t="n">
        <f aca="false">ROUND(X355-AH355-BB355,2)</f>
        <v>0</v>
      </c>
      <c r="BM355" s="0" t="n">
        <f aca="false">ROUND(Y355-AI355-BC355,2)</f>
        <v>0</v>
      </c>
      <c r="BN355" s="0" t="n">
        <f aca="false">ROUND(Z355-AJ355-BD355,2)</f>
        <v>0</v>
      </c>
      <c r="BO355" s="0" t="n">
        <f aca="false">ROUND(AA355-AK355-BE355,2)</f>
        <v>0</v>
      </c>
      <c r="BP355" s="0" t="n">
        <f aca="false">ROUND(AB355-AL355-BF355,2)</f>
        <v>0</v>
      </c>
      <c r="BQ355" s="0" t="n">
        <f aca="false">ROUND(AC355-AM355-BG355,2)</f>
        <v>0</v>
      </c>
      <c r="BR355" s="0" t="n">
        <f aca="false">ROUND(AD355-AN355-BH355,2)</f>
        <v>0</v>
      </c>
      <c r="BS355" s="0" t="n">
        <f aca="false">ROUND(AE355-AO355-BI355,2)</f>
        <v>0</v>
      </c>
      <c r="BT355" s="0" t="n">
        <f aca="false">MAX(0,Plan!$C$4-SUM(AF355:AO355))</f>
        <v>650</v>
      </c>
      <c r="BU355" s="0" t="n">
        <f aca="false">ROUND(SUM(BJ355:BS355),2)</f>
        <v>0</v>
      </c>
      <c r="BV355" s="0" t="n">
        <f aca="false">SUM(AF355:AO355)+SUM(AZ355:BI355)</f>
        <v>0</v>
      </c>
      <c r="BW355" s="0" t="n">
        <f aca="false">SUM(L355:U355)</f>
        <v>0</v>
      </c>
    </row>
    <row r="356" customFormat="false" ht="15" hidden="false" customHeight="false" outlineLevel="0" collapsed="false">
      <c r="A356" s="0" t="n">
        <v>351</v>
      </c>
      <c r="B356" s="0" t="n">
        <f aca="false">BJ355</f>
        <v>0</v>
      </c>
      <c r="C356" s="0" t="n">
        <f aca="false">BK355</f>
        <v>0</v>
      </c>
      <c r="D356" s="0" t="n">
        <f aca="false">BL355</f>
        <v>0</v>
      </c>
      <c r="E356" s="0" t="n">
        <f aca="false">BM355</f>
        <v>0</v>
      </c>
      <c r="F356" s="0" t="n">
        <f aca="false">BN355</f>
        <v>0</v>
      </c>
      <c r="G356" s="0" t="n">
        <f aca="false">BO355</f>
        <v>0</v>
      </c>
      <c r="H356" s="0" t="n">
        <f aca="false">BP355</f>
        <v>0</v>
      </c>
      <c r="I356" s="0" t="n">
        <f aca="false">BQ355</f>
        <v>0</v>
      </c>
      <c r="J356" s="0" t="n">
        <f aca="false">BR355</f>
        <v>0</v>
      </c>
      <c r="K356" s="0" t="n">
        <f aca="false">BS355</f>
        <v>0</v>
      </c>
      <c r="L356" s="0" t="n">
        <f aca="false">ROUND(B356*N(Debts!$D$5)/12,2)</f>
        <v>0</v>
      </c>
      <c r="M356" s="0" t="n">
        <f aca="false">ROUND(C356*N(Debts!$D$6)/12,2)</f>
        <v>0</v>
      </c>
      <c r="N356" s="0" t="n">
        <f aca="false">ROUND(D356*N(Debts!$D$7)/12,2)</f>
        <v>0</v>
      </c>
      <c r="O356" s="0" t="n">
        <f aca="false">ROUND(E356*N(Debts!$D$8)/12,2)</f>
        <v>0</v>
      </c>
      <c r="P356" s="0" t="n">
        <f aca="false">ROUND(F356*N(Debts!$D$9)/12,2)</f>
        <v>0</v>
      </c>
      <c r="Q356" s="0" t="n">
        <f aca="false">ROUND(G356*N(Debts!$D$10)/12,2)</f>
        <v>0</v>
      </c>
      <c r="R356" s="0" t="n">
        <f aca="false">ROUND(H356*N(Debts!$D$11)/12,2)</f>
        <v>0</v>
      </c>
      <c r="S356" s="0" t="n">
        <f aca="false">ROUND(I356*N(Debts!$D$12)/12,2)</f>
        <v>0</v>
      </c>
      <c r="T356" s="0" t="n">
        <f aca="false">ROUND(J356*N(Debts!$D$13)/12,2)</f>
        <v>0</v>
      </c>
      <c r="U356" s="0" t="n">
        <f aca="false">ROUND(K356*N(Debts!$D$14)/12,2)</f>
        <v>0</v>
      </c>
      <c r="V356" s="0" t="n">
        <f aca="false">B356+L356</f>
        <v>0</v>
      </c>
      <c r="W356" s="0" t="n">
        <f aca="false">C356+M356</f>
        <v>0</v>
      </c>
      <c r="X356" s="0" t="n">
        <f aca="false">D356+N356</f>
        <v>0</v>
      </c>
      <c r="Y356" s="0" t="n">
        <f aca="false">E356+O356</f>
        <v>0</v>
      </c>
      <c r="Z356" s="0" t="n">
        <f aca="false">F356+P356</f>
        <v>0</v>
      </c>
      <c r="AA356" s="0" t="n">
        <f aca="false">G356+Q356</f>
        <v>0</v>
      </c>
      <c r="AB356" s="0" t="n">
        <f aca="false">H356+R356</f>
        <v>0</v>
      </c>
      <c r="AC356" s="0" t="n">
        <f aca="false">I356+S356</f>
        <v>0</v>
      </c>
      <c r="AD356" s="0" t="n">
        <f aca="false">J356+T356</f>
        <v>0</v>
      </c>
      <c r="AE356" s="0" t="n">
        <f aca="false">K356+U356</f>
        <v>0</v>
      </c>
      <c r="AF356" s="0" t="n">
        <f aca="false">MIN(N(Debts!$E$5),V356)</f>
        <v>0</v>
      </c>
      <c r="AG356" s="0" t="n">
        <f aca="false">MIN(N(Debts!$E$6),W356)</f>
        <v>0</v>
      </c>
      <c r="AH356" s="0" t="n">
        <f aca="false">MIN(N(Debts!$E$7),X356)</f>
        <v>0</v>
      </c>
      <c r="AI356" s="0" t="n">
        <f aca="false">MIN(N(Debts!$E$8),Y356)</f>
        <v>0</v>
      </c>
      <c r="AJ356" s="0" t="n">
        <f aca="false">MIN(N(Debts!$E$9),Z356)</f>
        <v>0</v>
      </c>
      <c r="AK356" s="0" t="n">
        <f aca="false">MIN(N(Debts!$E$10),AA356)</f>
        <v>0</v>
      </c>
      <c r="AL356" s="0" t="n">
        <f aca="false">MIN(N(Debts!$E$11),AB356)</f>
        <v>0</v>
      </c>
      <c r="AM356" s="0" t="n">
        <f aca="false">MIN(N(Debts!$E$12),AC356)</f>
        <v>0</v>
      </c>
      <c r="AN356" s="0" t="n">
        <f aca="false">MIN(N(Debts!$E$13),AD356)</f>
        <v>0</v>
      </c>
      <c r="AO356" s="0" t="n">
        <f aca="false">MIN(N(Debts!$E$14),AE356)</f>
        <v>0</v>
      </c>
      <c r="AP356" s="0" t="n">
        <f aca="false">V356-AF356</f>
        <v>0</v>
      </c>
      <c r="AQ356" s="0" t="n">
        <f aca="false">W356-AG356</f>
        <v>0</v>
      </c>
      <c r="AR356" s="0" t="n">
        <f aca="false">X356-AH356</f>
        <v>0</v>
      </c>
      <c r="AS356" s="0" t="n">
        <f aca="false">Y356-AI356</f>
        <v>0</v>
      </c>
      <c r="AT356" s="0" t="n">
        <f aca="false">Z356-AJ356</f>
        <v>0</v>
      </c>
      <c r="AU356" s="0" t="n">
        <f aca="false">AA356-AK356</f>
        <v>0</v>
      </c>
      <c r="AV356" s="0" t="n">
        <f aca="false">AB356-AL356</f>
        <v>0</v>
      </c>
      <c r="AW356" s="0" t="n">
        <f aca="false">AC356-AM356</f>
        <v>0</v>
      </c>
      <c r="AX356" s="0" t="n">
        <f aca="false">AD356-AN356</f>
        <v>0</v>
      </c>
      <c r="AY356" s="0" t="n">
        <f aca="false">AE356-AO356</f>
        <v>0</v>
      </c>
      <c r="AZ356" s="0" t="n">
        <f aca="false">MAX(0,MIN(AP356,$BT356-SUMIF($AP$2:$AY$2,"&lt;"&amp;AP$2,$AP356:$AY356)))</f>
        <v>0</v>
      </c>
      <c r="BA356" s="0" t="n">
        <f aca="false">MAX(0,MIN(AQ356,$BT356-SUMIF($AP$2:$AY$2,"&lt;"&amp;AQ$2,$AP356:$AY356)))</f>
        <v>0</v>
      </c>
      <c r="BB356" s="0" t="n">
        <f aca="false">MAX(0,MIN(AR356,$BT356-SUMIF($AP$2:$AY$2,"&lt;"&amp;AR$2,$AP356:$AY356)))</f>
        <v>0</v>
      </c>
      <c r="BC356" s="0" t="n">
        <f aca="false">MAX(0,MIN(AS356,$BT356-SUMIF($AP$2:$AY$2,"&lt;"&amp;AS$2,$AP356:$AY356)))</f>
        <v>0</v>
      </c>
      <c r="BD356" s="0" t="n">
        <f aca="false">MAX(0,MIN(AT356,$BT356-SUMIF($AP$2:$AY$2,"&lt;"&amp;AT$2,$AP356:$AY356)))</f>
        <v>0</v>
      </c>
      <c r="BE356" s="0" t="n">
        <f aca="false">MAX(0,MIN(AU356,$BT356-SUMIF($AP$2:$AY$2,"&lt;"&amp;AU$2,$AP356:$AY356)))</f>
        <v>0</v>
      </c>
      <c r="BF356" s="0" t="n">
        <f aca="false">MAX(0,MIN(AV356,$BT356-SUMIF($AP$2:$AY$2,"&lt;"&amp;AV$2,$AP356:$AY356)))</f>
        <v>0</v>
      </c>
      <c r="BG356" s="0" t="n">
        <f aca="false">MAX(0,MIN(AW356,$BT356-SUMIF($AP$2:$AY$2,"&lt;"&amp;AW$2,$AP356:$AY356)))</f>
        <v>0</v>
      </c>
      <c r="BH356" s="0" t="n">
        <f aca="false">MAX(0,MIN(AX356,$BT356-SUMIF($AP$2:$AY$2,"&lt;"&amp;AX$2,$AP356:$AY356)))</f>
        <v>0</v>
      </c>
      <c r="BI356" s="0" t="n">
        <f aca="false">MAX(0,MIN(AY356,$BT356-SUMIF($AP$2:$AY$2,"&lt;"&amp;AY$2,$AP356:$AY356)))</f>
        <v>0</v>
      </c>
      <c r="BJ356" s="0" t="n">
        <f aca="false">ROUND(V356-AF356-AZ356,2)</f>
        <v>0</v>
      </c>
      <c r="BK356" s="0" t="n">
        <f aca="false">ROUND(W356-AG356-BA356,2)</f>
        <v>0</v>
      </c>
      <c r="BL356" s="0" t="n">
        <f aca="false">ROUND(X356-AH356-BB356,2)</f>
        <v>0</v>
      </c>
      <c r="BM356" s="0" t="n">
        <f aca="false">ROUND(Y356-AI356-BC356,2)</f>
        <v>0</v>
      </c>
      <c r="BN356" s="0" t="n">
        <f aca="false">ROUND(Z356-AJ356-BD356,2)</f>
        <v>0</v>
      </c>
      <c r="BO356" s="0" t="n">
        <f aca="false">ROUND(AA356-AK356-BE356,2)</f>
        <v>0</v>
      </c>
      <c r="BP356" s="0" t="n">
        <f aca="false">ROUND(AB356-AL356-BF356,2)</f>
        <v>0</v>
      </c>
      <c r="BQ356" s="0" t="n">
        <f aca="false">ROUND(AC356-AM356-BG356,2)</f>
        <v>0</v>
      </c>
      <c r="BR356" s="0" t="n">
        <f aca="false">ROUND(AD356-AN356-BH356,2)</f>
        <v>0</v>
      </c>
      <c r="BS356" s="0" t="n">
        <f aca="false">ROUND(AE356-AO356-BI356,2)</f>
        <v>0</v>
      </c>
      <c r="BT356" s="0" t="n">
        <f aca="false">MAX(0,Plan!$C$4-SUM(AF356:AO356))</f>
        <v>650</v>
      </c>
      <c r="BU356" s="0" t="n">
        <f aca="false">ROUND(SUM(BJ356:BS356),2)</f>
        <v>0</v>
      </c>
      <c r="BV356" s="0" t="n">
        <f aca="false">SUM(AF356:AO356)+SUM(AZ356:BI356)</f>
        <v>0</v>
      </c>
      <c r="BW356" s="0" t="n">
        <f aca="false">SUM(L356:U356)</f>
        <v>0</v>
      </c>
    </row>
    <row r="357" customFormat="false" ht="15" hidden="false" customHeight="false" outlineLevel="0" collapsed="false">
      <c r="A357" s="0" t="n">
        <v>352</v>
      </c>
      <c r="B357" s="0" t="n">
        <f aca="false">BJ356</f>
        <v>0</v>
      </c>
      <c r="C357" s="0" t="n">
        <f aca="false">BK356</f>
        <v>0</v>
      </c>
      <c r="D357" s="0" t="n">
        <f aca="false">BL356</f>
        <v>0</v>
      </c>
      <c r="E357" s="0" t="n">
        <f aca="false">BM356</f>
        <v>0</v>
      </c>
      <c r="F357" s="0" t="n">
        <f aca="false">BN356</f>
        <v>0</v>
      </c>
      <c r="G357" s="0" t="n">
        <f aca="false">BO356</f>
        <v>0</v>
      </c>
      <c r="H357" s="0" t="n">
        <f aca="false">BP356</f>
        <v>0</v>
      </c>
      <c r="I357" s="0" t="n">
        <f aca="false">BQ356</f>
        <v>0</v>
      </c>
      <c r="J357" s="0" t="n">
        <f aca="false">BR356</f>
        <v>0</v>
      </c>
      <c r="K357" s="0" t="n">
        <f aca="false">BS356</f>
        <v>0</v>
      </c>
      <c r="L357" s="0" t="n">
        <f aca="false">ROUND(B357*N(Debts!$D$5)/12,2)</f>
        <v>0</v>
      </c>
      <c r="M357" s="0" t="n">
        <f aca="false">ROUND(C357*N(Debts!$D$6)/12,2)</f>
        <v>0</v>
      </c>
      <c r="N357" s="0" t="n">
        <f aca="false">ROUND(D357*N(Debts!$D$7)/12,2)</f>
        <v>0</v>
      </c>
      <c r="O357" s="0" t="n">
        <f aca="false">ROUND(E357*N(Debts!$D$8)/12,2)</f>
        <v>0</v>
      </c>
      <c r="P357" s="0" t="n">
        <f aca="false">ROUND(F357*N(Debts!$D$9)/12,2)</f>
        <v>0</v>
      </c>
      <c r="Q357" s="0" t="n">
        <f aca="false">ROUND(G357*N(Debts!$D$10)/12,2)</f>
        <v>0</v>
      </c>
      <c r="R357" s="0" t="n">
        <f aca="false">ROUND(H357*N(Debts!$D$11)/12,2)</f>
        <v>0</v>
      </c>
      <c r="S357" s="0" t="n">
        <f aca="false">ROUND(I357*N(Debts!$D$12)/12,2)</f>
        <v>0</v>
      </c>
      <c r="T357" s="0" t="n">
        <f aca="false">ROUND(J357*N(Debts!$D$13)/12,2)</f>
        <v>0</v>
      </c>
      <c r="U357" s="0" t="n">
        <f aca="false">ROUND(K357*N(Debts!$D$14)/12,2)</f>
        <v>0</v>
      </c>
      <c r="V357" s="0" t="n">
        <f aca="false">B357+L357</f>
        <v>0</v>
      </c>
      <c r="W357" s="0" t="n">
        <f aca="false">C357+M357</f>
        <v>0</v>
      </c>
      <c r="X357" s="0" t="n">
        <f aca="false">D357+N357</f>
        <v>0</v>
      </c>
      <c r="Y357" s="0" t="n">
        <f aca="false">E357+O357</f>
        <v>0</v>
      </c>
      <c r="Z357" s="0" t="n">
        <f aca="false">F357+P357</f>
        <v>0</v>
      </c>
      <c r="AA357" s="0" t="n">
        <f aca="false">G357+Q357</f>
        <v>0</v>
      </c>
      <c r="AB357" s="0" t="n">
        <f aca="false">H357+R357</f>
        <v>0</v>
      </c>
      <c r="AC357" s="0" t="n">
        <f aca="false">I357+S357</f>
        <v>0</v>
      </c>
      <c r="AD357" s="0" t="n">
        <f aca="false">J357+T357</f>
        <v>0</v>
      </c>
      <c r="AE357" s="0" t="n">
        <f aca="false">K357+U357</f>
        <v>0</v>
      </c>
      <c r="AF357" s="0" t="n">
        <f aca="false">MIN(N(Debts!$E$5),V357)</f>
        <v>0</v>
      </c>
      <c r="AG357" s="0" t="n">
        <f aca="false">MIN(N(Debts!$E$6),W357)</f>
        <v>0</v>
      </c>
      <c r="AH357" s="0" t="n">
        <f aca="false">MIN(N(Debts!$E$7),X357)</f>
        <v>0</v>
      </c>
      <c r="AI357" s="0" t="n">
        <f aca="false">MIN(N(Debts!$E$8),Y357)</f>
        <v>0</v>
      </c>
      <c r="AJ357" s="0" t="n">
        <f aca="false">MIN(N(Debts!$E$9),Z357)</f>
        <v>0</v>
      </c>
      <c r="AK357" s="0" t="n">
        <f aca="false">MIN(N(Debts!$E$10),AA357)</f>
        <v>0</v>
      </c>
      <c r="AL357" s="0" t="n">
        <f aca="false">MIN(N(Debts!$E$11),AB357)</f>
        <v>0</v>
      </c>
      <c r="AM357" s="0" t="n">
        <f aca="false">MIN(N(Debts!$E$12),AC357)</f>
        <v>0</v>
      </c>
      <c r="AN357" s="0" t="n">
        <f aca="false">MIN(N(Debts!$E$13),AD357)</f>
        <v>0</v>
      </c>
      <c r="AO357" s="0" t="n">
        <f aca="false">MIN(N(Debts!$E$14),AE357)</f>
        <v>0</v>
      </c>
      <c r="AP357" s="0" t="n">
        <f aca="false">V357-AF357</f>
        <v>0</v>
      </c>
      <c r="AQ357" s="0" t="n">
        <f aca="false">W357-AG357</f>
        <v>0</v>
      </c>
      <c r="AR357" s="0" t="n">
        <f aca="false">X357-AH357</f>
        <v>0</v>
      </c>
      <c r="AS357" s="0" t="n">
        <f aca="false">Y357-AI357</f>
        <v>0</v>
      </c>
      <c r="AT357" s="0" t="n">
        <f aca="false">Z357-AJ357</f>
        <v>0</v>
      </c>
      <c r="AU357" s="0" t="n">
        <f aca="false">AA357-AK357</f>
        <v>0</v>
      </c>
      <c r="AV357" s="0" t="n">
        <f aca="false">AB357-AL357</f>
        <v>0</v>
      </c>
      <c r="AW357" s="0" t="n">
        <f aca="false">AC357-AM357</f>
        <v>0</v>
      </c>
      <c r="AX357" s="0" t="n">
        <f aca="false">AD357-AN357</f>
        <v>0</v>
      </c>
      <c r="AY357" s="0" t="n">
        <f aca="false">AE357-AO357</f>
        <v>0</v>
      </c>
      <c r="AZ357" s="0" t="n">
        <f aca="false">MAX(0,MIN(AP357,$BT357-SUMIF($AP$2:$AY$2,"&lt;"&amp;AP$2,$AP357:$AY357)))</f>
        <v>0</v>
      </c>
      <c r="BA357" s="0" t="n">
        <f aca="false">MAX(0,MIN(AQ357,$BT357-SUMIF($AP$2:$AY$2,"&lt;"&amp;AQ$2,$AP357:$AY357)))</f>
        <v>0</v>
      </c>
      <c r="BB357" s="0" t="n">
        <f aca="false">MAX(0,MIN(AR357,$BT357-SUMIF($AP$2:$AY$2,"&lt;"&amp;AR$2,$AP357:$AY357)))</f>
        <v>0</v>
      </c>
      <c r="BC357" s="0" t="n">
        <f aca="false">MAX(0,MIN(AS357,$BT357-SUMIF($AP$2:$AY$2,"&lt;"&amp;AS$2,$AP357:$AY357)))</f>
        <v>0</v>
      </c>
      <c r="BD357" s="0" t="n">
        <f aca="false">MAX(0,MIN(AT357,$BT357-SUMIF($AP$2:$AY$2,"&lt;"&amp;AT$2,$AP357:$AY357)))</f>
        <v>0</v>
      </c>
      <c r="BE357" s="0" t="n">
        <f aca="false">MAX(0,MIN(AU357,$BT357-SUMIF($AP$2:$AY$2,"&lt;"&amp;AU$2,$AP357:$AY357)))</f>
        <v>0</v>
      </c>
      <c r="BF357" s="0" t="n">
        <f aca="false">MAX(0,MIN(AV357,$BT357-SUMIF($AP$2:$AY$2,"&lt;"&amp;AV$2,$AP357:$AY357)))</f>
        <v>0</v>
      </c>
      <c r="BG357" s="0" t="n">
        <f aca="false">MAX(0,MIN(AW357,$BT357-SUMIF($AP$2:$AY$2,"&lt;"&amp;AW$2,$AP357:$AY357)))</f>
        <v>0</v>
      </c>
      <c r="BH357" s="0" t="n">
        <f aca="false">MAX(0,MIN(AX357,$BT357-SUMIF($AP$2:$AY$2,"&lt;"&amp;AX$2,$AP357:$AY357)))</f>
        <v>0</v>
      </c>
      <c r="BI357" s="0" t="n">
        <f aca="false">MAX(0,MIN(AY357,$BT357-SUMIF($AP$2:$AY$2,"&lt;"&amp;AY$2,$AP357:$AY357)))</f>
        <v>0</v>
      </c>
      <c r="BJ357" s="0" t="n">
        <f aca="false">ROUND(V357-AF357-AZ357,2)</f>
        <v>0</v>
      </c>
      <c r="BK357" s="0" t="n">
        <f aca="false">ROUND(W357-AG357-BA357,2)</f>
        <v>0</v>
      </c>
      <c r="BL357" s="0" t="n">
        <f aca="false">ROUND(X357-AH357-BB357,2)</f>
        <v>0</v>
      </c>
      <c r="BM357" s="0" t="n">
        <f aca="false">ROUND(Y357-AI357-BC357,2)</f>
        <v>0</v>
      </c>
      <c r="BN357" s="0" t="n">
        <f aca="false">ROUND(Z357-AJ357-BD357,2)</f>
        <v>0</v>
      </c>
      <c r="BO357" s="0" t="n">
        <f aca="false">ROUND(AA357-AK357-BE357,2)</f>
        <v>0</v>
      </c>
      <c r="BP357" s="0" t="n">
        <f aca="false">ROUND(AB357-AL357-BF357,2)</f>
        <v>0</v>
      </c>
      <c r="BQ357" s="0" t="n">
        <f aca="false">ROUND(AC357-AM357-BG357,2)</f>
        <v>0</v>
      </c>
      <c r="BR357" s="0" t="n">
        <f aca="false">ROUND(AD357-AN357-BH357,2)</f>
        <v>0</v>
      </c>
      <c r="BS357" s="0" t="n">
        <f aca="false">ROUND(AE357-AO357-BI357,2)</f>
        <v>0</v>
      </c>
      <c r="BT357" s="0" t="n">
        <f aca="false">MAX(0,Plan!$C$4-SUM(AF357:AO357))</f>
        <v>650</v>
      </c>
      <c r="BU357" s="0" t="n">
        <f aca="false">ROUND(SUM(BJ357:BS357),2)</f>
        <v>0</v>
      </c>
      <c r="BV357" s="0" t="n">
        <f aca="false">SUM(AF357:AO357)+SUM(AZ357:BI357)</f>
        <v>0</v>
      </c>
      <c r="BW357" s="0" t="n">
        <f aca="false">SUM(L357:U357)</f>
        <v>0</v>
      </c>
    </row>
    <row r="358" customFormat="false" ht="15" hidden="false" customHeight="false" outlineLevel="0" collapsed="false">
      <c r="A358" s="0" t="n">
        <v>353</v>
      </c>
      <c r="B358" s="0" t="n">
        <f aca="false">BJ357</f>
        <v>0</v>
      </c>
      <c r="C358" s="0" t="n">
        <f aca="false">BK357</f>
        <v>0</v>
      </c>
      <c r="D358" s="0" t="n">
        <f aca="false">BL357</f>
        <v>0</v>
      </c>
      <c r="E358" s="0" t="n">
        <f aca="false">BM357</f>
        <v>0</v>
      </c>
      <c r="F358" s="0" t="n">
        <f aca="false">BN357</f>
        <v>0</v>
      </c>
      <c r="G358" s="0" t="n">
        <f aca="false">BO357</f>
        <v>0</v>
      </c>
      <c r="H358" s="0" t="n">
        <f aca="false">BP357</f>
        <v>0</v>
      </c>
      <c r="I358" s="0" t="n">
        <f aca="false">BQ357</f>
        <v>0</v>
      </c>
      <c r="J358" s="0" t="n">
        <f aca="false">BR357</f>
        <v>0</v>
      </c>
      <c r="K358" s="0" t="n">
        <f aca="false">BS357</f>
        <v>0</v>
      </c>
      <c r="L358" s="0" t="n">
        <f aca="false">ROUND(B358*N(Debts!$D$5)/12,2)</f>
        <v>0</v>
      </c>
      <c r="M358" s="0" t="n">
        <f aca="false">ROUND(C358*N(Debts!$D$6)/12,2)</f>
        <v>0</v>
      </c>
      <c r="N358" s="0" t="n">
        <f aca="false">ROUND(D358*N(Debts!$D$7)/12,2)</f>
        <v>0</v>
      </c>
      <c r="O358" s="0" t="n">
        <f aca="false">ROUND(E358*N(Debts!$D$8)/12,2)</f>
        <v>0</v>
      </c>
      <c r="P358" s="0" t="n">
        <f aca="false">ROUND(F358*N(Debts!$D$9)/12,2)</f>
        <v>0</v>
      </c>
      <c r="Q358" s="0" t="n">
        <f aca="false">ROUND(G358*N(Debts!$D$10)/12,2)</f>
        <v>0</v>
      </c>
      <c r="R358" s="0" t="n">
        <f aca="false">ROUND(H358*N(Debts!$D$11)/12,2)</f>
        <v>0</v>
      </c>
      <c r="S358" s="0" t="n">
        <f aca="false">ROUND(I358*N(Debts!$D$12)/12,2)</f>
        <v>0</v>
      </c>
      <c r="T358" s="0" t="n">
        <f aca="false">ROUND(J358*N(Debts!$D$13)/12,2)</f>
        <v>0</v>
      </c>
      <c r="U358" s="0" t="n">
        <f aca="false">ROUND(K358*N(Debts!$D$14)/12,2)</f>
        <v>0</v>
      </c>
      <c r="V358" s="0" t="n">
        <f aca="false">B358+L358</f>
        <v>0</v>
      </c>
      <c r="W358" s="0" t="n">
        <f aca="false">C358+M358</f>
        <v>0</v>
      </c>
      <c r="X358" s="0" t="n">
        <f aca="false">D358+N358</f>
        <v>0</v>
      </c>
      <c r="Y358" s="0" t="n">
        <f aca="false">E358+O358</f>
        <v>0</v>
      </c>
      <c r="Z358" s="0" t="n">
        <f aca="false">F358+P358</f>
        <v>0</v>
      </c>
      <c r="AA358" s="0" t="n">
        <f aca="false">G358+Q358</f>
        <v>0</v>
      </c>
      <c r="AB358" s="0" t="n">
        <f aca="false">H358+R358</f>
        <v>0</v>
      </c>
      <c r="AC358" s="0" t="n">
        <f aca="false">I358+S358</f>
        <v>0</v>
      </c>
      <c r="AD358" s="0" t="n">
        <f aca="false">J358+T358</f>
        <v>0</v>
      </c>
      <c r="AE358" s="0" t="n">
        <f aca="false">K358+U358</f>
        <v>0</v>
      </c>
      <c r="AF358" s="0" t="n">
        <f aca="false">MIN(N(Debts!$E$5),V358)</f>
        <v>0</v>
      </c>
      <c r="AG358" s="0" t="n">
        <f aca="false">MIN(N(Debts!$E$6),W358)</f>
        <v>0</v>
      </c>
      <c r="AH358" s="0" t="n">
        <f aca="false">MIN(N(Debts!$E$7),X358)</f>
        <v>0</v>
      </c>
      <c r="AI358" s="0" t="n">
        <f aca="false">MIN(N(Debts!$E$8),Y358)</f>
        <v>0</v>
      </c>
      <c r="AJ358" s="0" t="n">
        <f aca="false">MIN(N(Debts!$E$9),Z358)</f>
        <v>0</v>
      </c>
      <c r="AK358" s="0" t="n">
        <f aca="false">MIN(N(Debts!$E$10),AA358)</f>
        <v>0</v>
      </c>
      <c r="AL358" s="0" t="n">
        <f aca="false">MIN(N(Debts!$E$11),AB358)</f>
        <v>0</v>
      </c>
      <c r="AM358" s="0" t="n">
        <f aca="false">MIN(N(Debts!$E$12),AC358)</f>
        <v>0</v>
      </c>
      <c r="AN358" s="0" t="n">
        <f aca="false">MIN(N(Debts!$E$13),AD358)</f>
        <v>0</v>
      </c>
      <c r="AO358" s="0" t="n">
        <f aca="false">MIN(N(Debts!$E$14),AE358)</f>
        <v>0</v>
      </c>
      <c r="AP358" s="0" t="n">
        <f aca="false">V358-AF358</f>
        <v>0</v>
      </c>
      <c r="AQ358" s="0" t="n">
        <f aca="false">W358-AG358</f>
        <v>0</v>
      </c>
      <c r="AR358" s="0" t="n">
        <f aca="false">X358-AH358</f>
        <v>0</v>
      </c>
      <c r="AS358" s="0" t="n">
        <f aca="false">Y358-AI358</f>
        <v>0</v>
      </c>
      <c r="AT358" s="0" t="n">
        <f aca="false">Z358-AJ358</f>
        <v>0</v>
      </c>
      <c r="AU358" s="0" t="n">
        <f aca="false">AA358-AK358</f>
        <v>0</v>
      </c>
      <c r="AV358" s="0" t="n">
        <f aca="false">AB358-AL358</f>
        <v>0</v>
      </c>
      <c r="AW358" s="0" t="n">
        <f aca="false">AC358-AM358</f>
        <v>0</v>
      </c>
      <c r="AX358" s="0" t="n">
        <f aca="false">AD358-AN358</f>
        <v>0</v>
      </c>
      <c r="AY358" s="0" t="n">
        <f aca="false">AE358-AO358</f>
        <v>0</v>
      </c>
      <c r="AZ358" s="0" t="n">
        <f aca="false">MAX(0,MIN(AP358,$BT358-SUMIF($AP$2:$AY$2,"&lt;"&amp;AP$2,$AP358:$AY358)))</f>
        <v>0</v>
      </c>
      <c r="BA358" s="0" t="n">
        <f aca="false">MAX(0,MIN(AQ358,$BT358-SUMIF($AP$2:$AY$2,"&lt;"&amp;AQ$2,$AP358:$AY358)))</f>
        <v>0</v>
      </c>
      <c r="BB358" s="0" t="n">
        <f aca="false">MAX(0,MIN(AR358,$BT358-SUMIF($AP$2:$AY$2,"&lt;"&amp;AR$2,$AP358:$AY358)))</f>
        <v>0</v>
      </c>
      <c r="BC358" s="0" t="n">
        <f aca="false">MAX(0,MIN(AS358,$BT358-SUMIF($AP$2:$AY$2,"&lt;"&amp;AS$2,$AP358:$AY358)))</f>
        <v>0</v>
      </c>
      <c r="BD358" s="0" t="n">
        <f aca="false">MAX(0,MIN(AT358,$BT358-SUMIF($AP$2:$AY$2,"&lt;"&amp;AT$2,$AP358:$AY358)))</f>
        <v>0</v>
      </c>
      <c r="BE358" s="0" t="n">
        <f aca="false">MAX(0,MIN(AU358,$BT358-SUMIF($AP$2:$AY$2,"&lt;"&amp;AU$2,$AP358:$AY358)))</f>
        <v>0</v>
      </c>
      <c r="BF358" s="0" t="n">
        <f aca="false">MAX(0,MIN(AV358,$BT358-SUMIF($AP$2:$AY$2,"&lt;"&amp;AV$2,$AP358:$AY358)))</f>
        <v>0</v>
      </c>
      <c r="BG358" s="0" t="n">
        <f aca="false">MAX(0,MIN(AW358,$BT358-SUMIF($AP$2:$AY$2,"&lt;"&amp;AW$2,$AP358:$AY358)))</f>
        <v>0</v>
      </c>
      <c r="BH358" s="0" t="n">
        <f aca="false">MAX(0,MIN(AX358,$BT358-SUMIF($AP$2:$AY$2,"&lt;"&amp;AX$2,$AP358:$AY358)))</f>
        <v>0</v>
      </c>
      <c r="BI358" s="0" t="n">
        <f aca="false">MAX(0,MIN(AY358,$BT358-SUMIF($AP$2:$AY$2,"&lt;"&amp;AY$2,$AP358:$AY358)))</f>
        <v>0</v>
      </c>
      <c r="BJ358" s="0" t="n">
        <f aca="false">ROUND(V358-AF358-AZ358,2)</f>
        <v>0</v>
      </c>
      <c r="BK358" s="0" t="n">
        <f aca="false">ROUND(W358-AG358-BA358,2)</f>
        <v>0</v>
      </c>
      <c r="BL358" s="0" t="n">
        <f aca="false">ROUND(X358-AH358-BB358,2)</f>
        <v>0</v>
      </c>
      <c r="BM358" s="0" t="n">
        <f aca="false">ROUND(Y358-AI358-BC358,2)</f>
        <v>0</v>
      </c>
      <c r="BN358" s="0" t="n">
        <f aca="false">ROUND(Z358-AJ358-BD358,2)</f>
        <v>0</v>
      </c>
      <c r="BO358" s="0" t="n">
        <f aca="false">ROUND(AA358-AK358-BE358,2)</f>
        <v>0</v>
      </c>
      <c r="BP358" s="0" t="n">
        <f aca="false">ROUND(AB358-AL358-BF358,2)</f>
        <v>0</v>
      </c>
      <c r="BQ358" s="0" t="n">
        <f aca="false">ROUND(AC358-AM358-BG358,2)</f>
        <v>0</v>
      </c>
      <c r="BR358" s="0" t="n">
        <f aca="false">ROUND(AD358-AN358-BH358,2)</f>
        <v>0</v>
      </c>
      <c r="BS358" s="0" t="n">
        <f aca="false">ROUND(AE358-AO358-BI358,2)</f>
        <v>0</v>
      </c>
      <c r="BT358" s="0" t="n">
        <f aca="false">MAX(0,Plan!$C$4-SUM(AF358:AO358))</f>
        <v>650</v>
      </c>
      <c r="BU358" s="0" t="n">
        <f aca="false">ROUND(SUM(BJ358:BS358),2)</f>
        <v>0</v>
      </c>
      <c r="BV358" s="0" t="n">
        <f aca="false">SUM(AF358:AO358)+SUM(AZ358:BI358)</f>
        <v>0</v>
      </c>
      <c r="BW358" s="0" t="n">
        <f aca="false">SUM(L358:U358)</f>
        <v>0</v>
      </c>
    </row>
    <row r="359" customFormat="false" ht="15" hidden="false" customHeight="false" outlineLevel="0" collapsed="false">
      <c r="A359" s="0" t="n">
        <v>354</v>
      </c>
      <c r="B359" s="0" t="n">
        <f aca="false">BJ358</f>
        <v>0</v>
      </c>
      <c r="C359" s="0" t="n">
        <f aca="false">BK358</f>
        <v>0</v>
      </c>
      <c r="D359" s="0" t="n">
        <f aca="false">BL358</f>
        <v>0</v>
      </c>
      <c r="E359" s="0" t="n">
        <f aca="false">BM358</f>
        <v>0</v>
      </c>
      <c r="F359" s="0" t="n">
        <f aca="false">BN358</f>
        <v>0</v>
      </c>
      <c r="G359" s="0" t="n">
        <f aca="false">BO358</f>
        <v>0</v>
      </c>
      <c r="H359" s="0" t="n">
        <f aca="false">BP358</f>
        <v>0</v>
      </c>
      <c r="I359" s="0" t="n">
        <f aca="false">BQ358</f>
        <v>0</v>
      </c>
      <c r="J359" s="0" t="n">
        <f aca="false">BR358</f>
        <v>0</v>
      </c>
      <c r="K359" s="0" t="n">
        <f aca="false">BS358</f>
        <v>0</v>
      </c>
      <c r="L359" s="0" t="n">
        <f aca="false">ROUND(B359*N(Debts!$D$5)/12,2)</f>
        <v>0</v>
      </c>
      <c r="M359" s="0" t="n">
        <f aca="false">ROUND(C359*N(Debts!$D$6)/12,2)</f>
        <v>0</v>
      </c>
      <c r="N359" s="0" t="n">
        <f aca="false">ROUND(D359*N(Debts!$D$7)/12,2)</f>
        <v>0</v>
      </c>
      <c r="O359" s="0" t="n">
        <f aca="false">ROUND(E359*N(Debts!$D$8)/12,2)</f>
        <v>0</v>
      </c>
      <c r="P359" s="0" t="n">
        <f aca="false">ROUND(F359*N(Debts!$D$9)/12,2)</f>
        <v>0</v>
      </c>
      <c r="Q359" s="0" t="n">
        <f aca="false">ROUND(G359*N(Debts!$D$10)/12,2)</f>
        <v>0</v>
      </c>
      <c r="R359" s="0" t="n">
        <f aca="false">ROUND(H359*N(Debts!$D$11)/12,2)</f>
        <v>0</v>
      </c>
      <c r="S359" s="0" t="n">
        <f aca="false">ROUND(I359*N(Debts!$D$12)/12,2)</f>
        <v>0</v>
      </c>
      <c r="T359" s="0" t="n">
        <f aca="false">ROUND(J359*N(Debts!$D$13)/12,2)</f>
        <v>0</v>
      </c>
      <c r="U359" s="0" t="n">
        <f aca="false">ROUND(K359*N(Debts!$D$14)/12,2)</f>
        <v>0</v>
      </c>
      <c r="V359" s="0" t="n">
        <f aca="false">B359+L359</f>
        <v>0</v>
      </c>
      <c r="W359" s="0" t="n">
        <f aca="false">C359+M359</f>
        <v>0</v>
      </c>
      <c r="X359" s="0" t="n">
        <f aca="false">D359+N359</f>
        <v>0</v>
      </c>
      <c r="Y359" s="0" t="n">
        <f aca="false">E359+O359</f>
        <v>0</v>
      </c>
      <c r="Z359" s="0" t="n">
        <f aca="false">F359+P359</f>
        <v>0</v>
      </c>
      <c r="AA359" s="0" t="n">
        <f aca="false">G359+Q359</f>
        <v>0</v>
      </c>
      <c r="AB359" s="0" t="n">
        <f aca="false">H359+R359</f>
        <v>0</v>
      </c>
      <c r="AC359" s="0" t="n">
        <f aca="false">I359+S359</f>
        <v>0</v>
      </c>
      <c r="AD359" s="0" t="n">
        <f aca="false">J359+T359</f>
        <v>0</v>
      </c>
      <c r="AE359" s="0" t="n">
        <f aca="false">K359+U359</f>
        <v>0</v>
      </c>
      <c r="AF359" s="0" t="n">
        <f aca="false">MIN(N(Debts!$E$5),V359)</f>
        <v>0</v>
      </c>
      <c r="AG359" s="0" t="n">
        <f aca="false">MIN(N(Debts!$E$6),W359)</f>
        <v>0</v>
      </c>
      <c r="AH359" s="0" t="n">
        <f aca="false">MIN(N(Debts!$E$7),X359)</f>
        <v>0</v>
      </c>
      <c r="AI359" s="0" t="n">
        <f aca="false">MIN(N(Debts!$E$8),Y359)</f>
        <v>0</v>
      </c>
      <c r="AJ359" s="0" t="n">
        <f aca="false">MIN(N(Debts!$E$9),Z359)</f>
        <v>0</v>
      </c>
      <c r="AK359" s="0" t="n">
        <f aca="false">MIN(N(Debts!$E$10),AA359)</f>
        <v>0</v>
      </c>
      <c r="AL359" s="0" t="n">
        <f aca="false">MIN(N(Debts!$E$11),AB359)</f>
        <v>0</v>
      </c>
      <c r="AM359" s="0" t="n">
        <f aca="false">MIN(N(Debts!$E$12),AC359)</f>
        <v>0</v>
      </c>
      <c r="AN359" s="0" t="n">
        <f aca="false">MIN(N(Debts!$E$13),AD359)</f>
        <v>0</v>
      </c>
      <c r="AO359" s="0" t="n">
        <f aca="false">MIN(N(Debts!$E$14),AE359)</f>
        <v>0</v>
      </c>
      <c r="AP359" s="0" t="n">
        <f aca="false">V359-AF359</f>
        <v>0</v>
      </c>
      <c r="AQ359" s="0" t="n">
        <f aca="false">W359-AG359</f>
        <v>0</v>
      </c>
      <c r="AR359" s="0" t="n">
        <f aca="false">X359-AH359</f>
        <v>0</v>
      </c>
      <c r="AS359" s="0" t="n">
        <f aca="false">Y359-AI359</f>
        <v>0</v>
      </c>
      <c r="AT359" s="0" t="n">
        <f aca="false">Z359-AJ359</f>
        <v>0</v>
      </c>
      <c r="AU359" s="0" t="n">
        <f aca="false">AA359-AK359</f>
        <v>0</v>
      </c>
      <c r="AV359" s="0" t="n">
        <f aca="false">AB359-AL359</f>
        <v>0</v>
      </c>
      <c r="AW359" s="0" t="n">
        <f aca="false">AC359-AM359</f>
        <v>0</v>
      </c>
      <c r="AX359" s="0" t="n">
        <f aca="false">AD359-AN359</f>
        <v>0</v>
      </c>
      <c r="AY359" s="0" t="n">
        <f aca="false">AE359-AO359</f>
        <v>0</v>
      </c>
      <c r="AZ359" s="0" t="n">
        <f aca="false">MAX(0,MIN(AP359,$BT359-SUMIF($AP$2:$AY$2,"&lt;"&amp;AP$2,$AP359:$AY359)))</f>
        <v>0</v>
      </c>
      <c r="BA359" s="0" t="n">
        <f aca="false">MAX(0,MIN(AQ359,$BT359-SUMIF($AP$2:$AY$2,"&lt;"&amp;AQ$2,$AP359:$AY359)))</f>
        <v>0</v>
      </c>
      <c r="BB359" s="0" t="n">
        <f aca="false">MAX(0,MIN(AR359,$BT359-SUMIF($AP$2:$AY$2,"&lt;"&amp;AR$2,$AP359:$AY359)))</f>
        <v>0</v>
      </c>
      <c r="BC359" s="0" t="n">
        <f aca="false">MAX(0,MIN(AS359,$BT359-SUMIF($AP$2:$AY$2,"&lt;"&amp;AS$2,$AP359:$AY359)))</f>
        <v>0</v>
      </c>
      <c r="BD359" s="0" t="n">
        <f aca="false">MAX(0,MIN(AT359,$BT359-SUMIF($AP$2:$AY$2,"&lt;"&amp;AT$2,$AP359:$AY359)))</f>
        <v>0</v>
      </c>
      <c r="BE359" s="0" t="n">
        <f aca="false">MAX(0,MIN(AU359,$BT359-SUMIF($AP$2:$AY$2,"&lt;"&amp;AU$2,$AP359:$AY359)))</f>
        <v>0</v>
      </c>
      <c r="BF359" s="0" t="n">
        <f aca="false">MAX(0,MIN(AV359,$BT359-SUMIF($AP$2:$AY$2,"&lt;"&amp;AV$2,$AP359:$AY359)))</f>
        <v>0</v>
      </c>
      <c r="BG359" s="0" t="n">
        <f aca="false">MAX(0,MIN(AW359,$BT359-SUMIF($AP$2:$AY$2,"&lt;"&amp;AW$2,$AP359:$AY359)))</f>
        <v>0</v>
      </c>
      <c r="BH359" s="0" t="n">
        <f aca="false">MAX(0,MIN(AX359,$BT359-SUMIF($AP$2:$AY$2,"&lt;"&amp;AX$2,$AP359:$AY359)))</f>
        <v>0</v>
      </c>
      <c r="BI359" s="0" t="n">
        <f aca="false">MAX(0,MIN(AY359,$BT359-SUMIF($AP$2:$AY$2,"&lt;"&amp;AY$2,$AP359:$AY359)))</f>
        <v>0</v>
      </c>
      <c r="BJ359" s="0" t="n">
        <f aca="false">ROUND(V359-AF359-AZ359,2)</f>
        <v>0</v>
      </c>
      <c r="BK359" s="0" t="n">
        <f aca="false">ROUND(W359-AG359-BA359,2)</f>
        <v>0</v>
      </c>
      <c r="BL359" s="0" t="n">
        <f aca="false">ROUND(X359-AH359-BB359,2)</f>
        <v>0</v>
      </c>
      <c r="BM359" s="0" t="n">
        <f aca="false">ROUND(Y359-AI359-BC359,2)</f>
        <v>0</v>
      </c>
      <c r="BN359" s="0" t="n">
        <f aca="false">ROUND(Z359-AJ359-BD359,2)</f>
        <v>0</v>
      </c>
      <c r="BO359" s="0" t="n">
        <f aca="false">ROUND(AA359-AK359-BE359,2)</f>
        <v>0</v>
      </c>
      <c r="BP359" s="0" t="n">
        <f aca="false">ROUND(AB359-AL359-BF359,2)</f>
        <v>0</v>
      </c>
      <c r="BQ359" s="0" t="n">
        <f aca="false">ROUND(AC359-AM359-BG359,2)</f>
        <v>0</v>
      </c>
      <c r="BR359" s="0" t="n">
        <f aca="false">ROUND(AD359-AN359-BH359,2)</f>
        <v>0</v>
      </c>
      <c r="BS359" s="0" t="n">
        <f aca="false">ROUND(AE359-AO359-BI359,2)</f>
        <v>0</v>
      </c>
      <c r="BT359" s="0" t="n">
        <f aca="false">MAX(0,Plan!$C$4-SUM(AF359:AO359))</f>
        <v>650</v>
      </c>
      <c r="BU359" s="0" t="n">
        <f aca="false">ROUND(SUM(BJ359:BS359),2)</f>
        <v>0</v>
      </c>
      <c r="BV359" s="0" t="n">
        <f aca="false">SUM(AF359:AO359)+SUM(AZ359:BI359)</f>
        <v>0</v>
      </c>
      <c r="BW359" s="0" t="n">
        <f aca="false">SUM(L359:U359)</f>
        <v>0</v>
      </c>
    </row>
    <row r="360" customFormat="false" ht="15" hidden="false" customHeight="false" outlineLevel="0" collapsed="false">
      <c r="A360" s="0" t="n">
        <v>355</v>
      </c>
      <c r="B360" s="0" t="n">
        <f aca="false">BJ359</f>
        <v>0</v>
      </c>
      <c r="C360" s="0" t="n">
        <f aca="false">BK359</f>
        <v>0</v>
      </c>
      <c r="D360" s="0" t="n">
        <f aca="false">BL359</f>
        <v>0</v>
      </c>
      <c r="E360" s="0" t="n">
        <f aca="false">BM359</f>
        <v>0</v>
      </c>
      <c r="F360" s="0" t="n">
        <f aca="false">BN359</f>
        <v>0</v>
      </c>
      <c r="G360" s="0" t="n">
        <f aca="false">BO359</f>
        <v>0</v>
      </c>
      <c r="H360" s="0" t="n">
        <f aca="false">BP359</f>
        <v>0</v>
      </c>
      <c r="I360" s="0" t="n">
        <f aca="false">BQ359</f>
        <v>0</v>
      </c>
      <c r="J360" s="0" t="n">
        <f aca="false">BR359</f>
        <v>0</v>
      </c>
      <c r="K360" s="0" t="n">
        <f aca="false">BS359</f>
        <v>0</v>
      </c>
      <c r="L360" s="0" t="n">
        <f aca="false">ROUND(B360*N(Debts!$D$5)/12,2)</f>
        <v>0</v>
      </c>
      <c r="M360" s="0" t="n">
        <f aca="false">ROUND(C360*N(Debts!$D$6)/12,2)</f>
        <v>0</v>
      </c>
      <c r="N360" s="0" t="n">
        <f aca="false">ROUND(D360*N(Debts!$D$7)/12,2)</f>
        <v>0</v>
      </c>
      <c r="O360" s="0" t="n">
        <f aca="false">ROUND(E360*N(Debts!$D$8)/12,2)</f>
        <v>0</v>
      </c>
      <c r="P360" s="0" t="n">
        <f aca="false">ROUND(F360*N(Debts!$D$9)/12,2)</f>
        <v>0</v>
      </c>
      <c r="Q360" s="0" t="n">
        <f aca="false">ROUND(G360*N(Debts!$D$10)/12,2)</f>
        <v>0</v>
      </c>
      <c r="R360" s="0" t="n">
        <f aca="false">ROUND(H360*N(Debts!$D$11)/12,2)</f>
        <v>0</v>
      </c>
      <c r="S360" s="0" t="n">
        <f aca="false">ROUND(I360*N(Debts!$D$12)/12,2)</f>
        <v>0</v>
      </c>
      <c r="T360" s="0" t="n">
        <f aca="false">ROUND(J360*N(Debts!$D$13)/12,2)</f>
        <v>0</v>
      </c>
      <c r="U360" s="0" t="n">
        <f aca="false">ROUND(K360*N(Debts!$D$14)/12,2)</f>
        <v>0</v>
      </c>
      <c r="V360" s="0" t="n">
        <f aca="false">B360+L360</f>
        <v>0</v>
      </c>
      <c r="W360" s="0" t="n">
        <f aca="false">C360+M360</f>
        <v>0</v>
      </c>
      <c r="X360" s="0" t="n">
        <f aca="false">D360+N360</f>
        <v>0</v>
      </c>
      <c r="Y360" s="0" t="n">
        <f aca="false">E360+O360</f>
        <v>0</v>
      </c>
      <c r="Z360" s="0" t="n">
        <f aca="false">F360+P360</f>
        <v>0</v>
      </c>
      <c r="AA360" s="0" t="n">
        <f aca="false">G360+Q360</f>
        <v>0</v>
      </c>
      <c r="AB360" s="0" t="n">
        <f aca="false">H360+R360</f>
        <v>0</v>
      </c>
      <c r="AC360" s="0" t="n">
        <f aca="false">I360+S360</f>
        <v>0</v>
      </c>
      <c r="AD360" s="0" t="n">
        <f aca="false">J360+T360</f>
        <v>0</v>
      </c>
      <c r="AE360" s="0" t="n">
        <f aca="false">K360+U360</f>
        <v>0</v>
      </c>
      <c r="AF360" s="0" t="n">
        <f aca="false">MIN(N(Debts!$E$5),V360)</f>
        <v>0</v>
      </c>
      <c r="AG360" s="0" t="n">
        <f aca="false">MIN(N(Debts!$E$6),W360)</f>
        <v>0</v>
      </c>
      <c r="AH360" s="0" t="n">
        <f aca="false">MIN(N(Debts!$E$7),X360)</f>
        <v>0</v>
      </c>
      <c r="AI360" s="0" t="n">
        <f aca="false">MIN(N(Debts!$E$8),Y360)</f>
        <v>0</v>
      </c>
      <c r="AJ360" s="0" t="n">
        <f aca="false">MIN(N(Debts!$E$9),Z360)</f>
        <v>0</v>
      </c>
      <c r="AK360" s="0" t="n">
        <f aca="false">MIN(N(Debts!$E$10),AA360)</f>
        <v>0</v>
      </c>
      <c r="AL360" s="0" t="n">
        <f aca="false">MIN(N(Debts!$E$11),AB360)</f>
        <v>0</v>
      </c>
      <c r="AM360" s="0" t="n">
        <f aca="false">MIN(N(Debts!$E$12),AC360)</f>
        <v>0</v>
      </c>
      <c r="AN360" s="0" t="n">
        <f aca="false">MIN(N(Debts!$E$13),AD360)</f>
        <v>0</v>
      </c>
      <c r="AO360" s="0" t="n">
        <f aca="false">MIN(N(Debts!$E$14),AE360)</f>
        <v>0</v>
      </c>
      <c r="AP360" s="0" t="n">
        <f aca="false">V360-AF360</f>
        <v>0</v>
      </c>
      <c r="AQ360" s="0" t="n">
        <f aca="false">W360-AG360</f>
        <v>0</v>
      </c>
      <c r="AR360" s="0" t="n">
        <f aca="false">X360-AH360</f>
        <v>0</v>
      </c>
      <c r="AS360" s="0" t="n">
        <f aca="false">Y360-AI360</f>
        <v>0</v>
      </c>
      <c r="AT360" s="0" t="n">
        <f aca="false">Z360-AJ360</f>
        <v>0</v>
      </c>
      <c r="AU360" s="0" t="n">
        <f aca="false">AA360-AK360</f>
        <v>0</v>
      </c>
      <c r="AV360" s="0" t="n">
        <f aca="false">AB360-AL360</f>
        <v>0</v>
      </c>
      <c r="AW360" s="0" t="n">
        <f aca="false">AC360-AM360</f>
        <v>0</v>
      </c>
      <c r="AX360" s="0" t="n">
        <f aca="false">AD360-AN360</f>
        <v>0</v>
      </c>
      <c r="AY360" s="0" t="n">
        <f aca="false">AE360-AO360</f>
        <v>0</v>
      </c>
      <c r="AZ360" s="0" t="n">
        <f aca="false">MAX(0,MIN(AP360,$BT360-SUMIF($AP$2:$AY$2,"&lt;"&amp;AP$2,$AP360:$AY360)))</f>
        <v>0</v>
      </c>
      <c r="BA360" s="0" t="n">
        <f aca="false">MAX(0,MIN(AQ360,$BT360-SUMIF($AP$2:$AY$2,"&lt;"&amp;AQ$2,$AP360:$AY360)))</f>
        <v>0</v>
      </c>
      <c r="BB360" s="0" t="n">
        <f aca="false">MAX(0,MIN(AR360,$BT360-SUMIF($AP$2:$AY$2,"&lt;"&amp;AR$2,$AP360:$AY360)))</f>
        <v>0</v>
      </c>
      <c r="BC360" s="0" t="n">
        <f aca="false">MAX(0,MIN(AS360,$BT360-SUMIF($AP$2:$AY$2,"&lt;"&amp;AS$2,$AP360:$AY360)))</f>
        <v>0</v>
      </c>
      <c r="BD360" s="0" t="n">
        <f aca="false">MAX(0,MIN(AT360,$BT360-SUMIF($AP$2:$AY$2,"&lt;"&amp;AT$2,$AP360:$AY360)))</f>
        <v>0</v>
      </c>
      <c r="BE360" s="0" t="n">
        <f aca="false">MAX(0,MIN(AU360,$BT360-SUMIF($AP$2:$AY$2,"&lt;"&amp;AU$2,$AP360:$AY360)))</f>
        <v>0</v>
      </c>
      <c r="BF360" s="0" t="n">
        <f aca="false">MAX(0,MIN(AV360,$BT360-SUMIF($AP$2:$AY$2,"&lt;"&amp;AV$2,$AP360:$AY360)))</f>
        <v>0</v>
      </c>
      <c r="BG360" s="0" t="n">
        <f aca="false">MAX(0,MIN(AW360,$BT360-SUMIF($AP$2:$AY$2,"&lt;"&amp;AW$2,$AP360:$AY360)))</f>
        <v>0</v>
      </c>
      <c r="BH360" s="0" t="n">
        <f aca="false">MAX(0,MIN(AX360,$BT360-SUMIF($AP$2:$AY$2,"&lt;"&amp;AX$2,$AP360:$AY360)))</f>
        <v>0</v>
      </c>
      <c r="BI360" s="0" t="n">
        <f aca="false">MAX(0,MIN(AY360,$BT360-SUMIF($AP$2:$AY$2,"&lt;"&amp;AY$2,$AP360:$AY360)))</f>
        <v>0</v>
      </c>
      <c r="BJ360" s="0" t="n">
        <f aca="false">ROUND(V360-AF360-AZ360,2)</f>
        <v>0</v>
      </c>
      <c r="BK360" s="0" t="n">
        <f aca="false">ROUND(W360-AG360-BA360,2)</f>
        <v>0</v>
      </c>
      <c r="BL360" s="0" t="n">
        <f aca="false">ROUND(X360-AH360-BB360,2)</f>
        <v>0</v>
      </c>
      <c r="BM360" s="0" t="n">
        <f aca="false">ROUND(Y360-AI360-BC360,2)</f>
        <v>0</v>
      </c>
      <c r="BN360" s="0" t="n">
        <f aca="false">ROUND(Z360-AJ360-BD360,2)</f>
        <v>0</v>
      </c>
      <c r="BO360" s="0" t="n">
        <f aca="false">ROUND(AA360-AK360-BE360,2)</f>
        <v>0</v>
      </c>
      <c r="BP360" s="0" t="n">
        <f aca="false">ROUND(AB360-AL360-BF360,2)</f>
        <v>0</v>
      </c>
      <c r="BQ360" s="0" t="n">
        <f aca="false">ROUND(AC360-AM360-BG360,2)</f>
        <v>0</v>
      </c>
      <c r="BR360" s="0" t="n">
        <f aca="false">ROUND(AD360-AN360-BH360,2)</f>
        <v>0</v>
      </c>
      <c r="BS360" s="0" t="n">
        <f aca="false">ROUND(AE360-AO360-BI360,2)</f>
        <v>0</v>
      </c>
      <c r="BT360" s="0" t="n">
        <f aca="false">MAX(0,Plan!$C$4-SUM(AF360:AO360))</f>
        <v>650</v>
      </c>
      <c r="BU360" s="0" t="n">
        <f aca="false">ROUND(SUM(BJ360:BS360),2)</f>
        <v>0</v>
      </c>
      <c r="BV360" s="0" t="n">
        <f aca="false">SUM(AF360:AO360)+SUM(AZ360:BI360)</f>
        <v>0</v>
      </c>
      <c r="BW360" s="0" t="n">
        <f aca="false">SUM(L360:U360)</f>
        <v>0</v>
      </c>
    </row>
    <row r="361" customFormat="false" ht="15" hidden="false" customHeight="false" outlineLevel="0" collapsed="false">
      <c r="A361" s="0" t="n">
        <v>356</v>
      </c>
      <c r="B361" s="0" t="n">
        <f aca="false">BJ360</f>
        <v>0</v>
      </c>
      <c r="C361" s="0" t="n">
        <f aca="false">BK360</f>
        <v>0</v>
      </c>
      <c r="D361" s="0" t="n">
        <f aca="false">BL360</f>
        <v>0</v>
      </c>
      <c r="E361" s="0" t="n">
        <f aca="false">BM360</f>
        <v>0</v>
      </c>
      <c r="F361" s="0" t="n">
        <f aca="false">BN360</f>
        <v>0</v>
      </c>
      <c r="G361" s="0" t="n">
        <f aca="false">BO360</f>
        <v>0</v>
      </c>
      <c r="H361" s="0" t="n">
        <f aca="false">BP360</f>
        <v>0</v>
      </c>
      <c r="I361" s="0" t="n">
        <f aca="false">BQ360</f>
        <v>0</v>
      </c>
      <c r="J361" s="0" t="n">
        <f aca="false">BR360</f>
        <v>0</v>
      </c>
      <c r="K361" s="0" t="n">
        <f aca="false">BS360</f>
        <v>0</v>
      </c>
      <c r="L361" s="0" t="n">
        <f aca="false">ROUND(B361*N(Debts!$D$5)/12,2)</f>
        <v>0</v>
      </c>
      <c r="M361" s="0" t="n">
        <f aca="false">ROUND(C361*N(Debts!$D$6)/12,2)</f>
        <v>0</v>
      </c>
      <c r="N361" s="0" t="n">
        <f aca="false">ROUND(D361*N(Debts!$D$7)/12,2)</f>
        <v>0</v>
      </c>
      <c r="O361" s="0" t="n">
        <f aca="false">ROUND(E361*N(Debts!$D$8)/12,2)</f>
        <v>0</v>
      </c>
      <c r="P361" s="0" t="n">
        <f aca="false">ROUND(F361*N(Debts!$D$9)/12,2)</f>
        <v>0</v>
      </c>
      <c r="Q361" s="0" t="n">
        <f aca="false">ROUND(G361*N(Debts!$D$10)/12,2)</f>
        <v>0</v>
      </c>
      <c r="R361" s="0" t="n">
        <f aca="false">ROUND(H361*N(Debts!$D$11)/12,2)</f>
        <v>0</v>
      </c>
      <c r="S361" s="0" t="n">
        <f aca="false">ROUND(I361*N(Debts!$D$12)/12,2)</f>
        <v>0</v>
      </c>
      <c r="T361" s="0" t="n">
        <f aca="false">ROUND(J361*N(Debts!$D$13)/12,2)</f>
        <v>0</v>
      </c>
      <c r="U361" s="0" t="n">
        <f aca="false">ROUND(K361*N(Debts!$D$14)/12,2)</f>
        <v>0</v>
      </c>
      <c r="V361" s="0" t="n">
        <f aca="false">B361+L361</f>
        <v>0</v>
      </c>
      <c r="W361" s="0" t="n">
        <f aca="false">C361+M361</f>
        <v>0</v>
      </c>
      <c r="X361" s="0" t="n">
        <f aca="false">D361+N361</f>
        <v>0</v>
      </c>
      <c r="Y361" s="0" t="n">
        <f aca="false">E361+O361</f>
        <v>0</v>
      </c>
      <c r="Z361" s="0" t="n">
        <f aca="false">F361+P361</f>
        <v>0</v>
      </c>
      <c r="AA361" s="0" t="n">
        <f aca="false">G361+Q361</f>
        <v>0</v>
      </c>
      <c r="AB361" s="0" t="n">
        <f aca="false">H361+R361</f>
        <v>0</v>
      </c>
      <c r="AC361" s="0" t="n">
        <f aca="false">I361+S361</f>
        <v>0</v>
      </c>
      <c r="AD361" s="0" t="n">
        <f aca="false">J361+T361</f>
        <v>0</v>
      </c>
      <c r="AE361" s="0" t="n">
        <f aca="false">K361+U361</f>
        <v>0</v>
      </c>
      <c r="AF361" s="0" t="n">
        <f aca="false">MIN(N(Debts!$E$5),V361)</f>
        <v>0</v>
      </c>
      <c r="AG361" s="0" t="n">
        <f aca="false">MIN(N(Debts!$E$6),W361)</f>
        <v>0</v>
      </c>
      <c r="AH361" s="0" t="n">
        <f aca="false">MIN(N(Debts!$E$7),X361)</f>
        <v>0</v>
      </c>
      <c r="AI361" s="0" t="n">
        <f aca="false">MIN(N(Debts!$E$8),Y361)</f>
        <v>0</v>
      </c>
      <c r="AJ361" s="0" t="n">
        <f aca="false">MIN(N(Debts!$E$9),Z361)</f>
        <v>0</v>
      </c>
      <c r="AK361" s="0" t="n">
        <f aca="false">MIN(N(Debts!$E$10),AA361)</f>
        <v>0</v>
      </c>
      <c r="AL361" s="0" t="n">
        <f aca="false">MIN(N(Debts!$E$11),AB361)</f>
        <v>0</v>
      </c>
      <c r="AM361" s="0" t="n">
        <f aca="false">MIN(N(Debts!$E$12),AC361)</f>
        <v>0</v>
      </c>
      <c r="AN361" s="0" t="n">
        <f aca="false">MIN(N(Debts!$E$13),AD361)</f>
        <v>0</v>
      </c>
      <c r="AO361" s="0" t="n">
        <f aca="false">MIN(N(Debts!$E$14),AE361)</f>
        <v>0</v>
      </c>
      <c r="AP361" s="0" t="n">
        <f aca="false">V361-AF361</f>
        <v>0</v>
      </c>
      <c r="AQ361" s="0" t="n">
        <f aca="false">W361-AG361</f>
        <v>0</v>
      </c>
      <c r="AR361" s="0" t="n">
        <f aca="false">X361-AH361</f>
        <v>0</v>
      </c>
      <c r="AS361" s="0" t="n">
        <f aca="false">Y361-AI361</f>
        <v>0</v>
      </c>
      <c r="AT361" s="0" t="n">
        <f aca="false">Z361-AJ361</f>
        <v>0</v>
      </c>
      <c r="AU361" s="0" t="n">
        <f aca="false">AA361-AK361</f>
        <v>0</v>
      </c>
      <c r="AV361" s="0" t="n">
        <f aca="false">AB361-AL361</f>
        <v>0</v>
      </c>
      <c r="AW361" s="0" t="n">
        <f aca="false">AC361-AM361</f>
        <v>0</v>
      </c>
      <c r="AX361" s="0" t="n">
        <f aca="false">AD361-AN361</f>
        <v>0</v>
      </c>
      <c r="AY361" s="0" t="n">
        <f aca="false">AE361-AO361</f>
        <v>0</v>
      </c>
      <c r="AZ361" s="0" t="n">
        <f aca="false">MAX(0,MIN(AP361,$BT361-SUMIF($AP$2:$AY$2,"&lt;"&amp;AP$2,$AP361:$AY361)))</f>
        <v>0</v>
      </c>
      <c r="BA361" s="0" t="n">
        <f aca="false">MAX(0,MIN(AQ361,$BT361-SUMIF($AP$2:$AY$2,"&lt;"&amp;AQ$2,$AP361:$AY361)))</f>
        <v>0</v>
      </c>
      <c r="BB361" s="0" t="n">
        <f aca="false">MAX(0,MIN(AR361,$BT361-SUMIF($AP$2:$AY$2,"&lt;"&amp;AR$2,$AP361:$AY361)))</f>
        <v>0</v>
      </c>
      <c r="BC361" s="0" t="n">
        <f aca="false">MAX(0,MIN(AS361,$BT361-SUMIF($AP$2:$AY$2,"&lt;"&amp;AS$2,$AP361:$AY361)))</f>
        <v>0</v>
      </c>
      <c r="BD361" s="0" t="n">
        <f aca="false">MAX(0,MIN(AT361,$BT361-SUMIF($AP$2:$AY$2,"&lt;"&amp;AT$2,$AP361:$AY361)))</f>
        <v>0</v>
      </c>
      <c r="BE361" s="0" t="n">
        <f aca="false">MAX(0,MIN(AU361,$BT361-SUMIF($AP$2:$AY$2,"&lt;"&amp;AU$2,$AP361:$AY361)))</f>
        <v>0</v>
      </c>
      <c r="BF361" s="0" t="n">
        <f aca="false">MAX(0,MIN(AV361,$BT361-SUMIF($AP$2:$AY$2,"&lt;"&amp;AV$2,$AP361:$AY361)))</f>
        <v>0</v>
      </c>
      <c r="BG361" s="0" t="n">
        <f aca="false">MAX(0,MIN(AW361,$BT361-SUMIF($AP$2:$AY$2,"&lt;"&amp;AW$2,$AP361:$AY361)))</f>
        <v>0</v>
      </c>
      <c r="BH361" s="0" t="n">
        <f aca="false">MAX(0,MIN(AX361,$BT361-SUMIF($AP$2:$AY$2,"&lt;"&amp;AX$2,$AP361:$AY361)))</f>
        <v>0</v>
      </c>
      <c r="BI361" s="0" t="n">
        <f aca="false">MAX(0,MIN(AY361,$BT361-SUMIF($AP$2:$AY$2,"&lt;"&amp;AY$2,$AP361:$AY361)))</f>
        <v>0</v>
      </c>
      <c r="BJ361" s="0" t="n">
        <f aca="false">ROUND(V361-AF361-AZ361,2)</f>
        <v>0</v>
      </c>
      <c r="BK361" s="0" t="n">
        <f aca="false">ROUND(W361-AG361-BA361,2)</f>
        <v>0</v>
      </c>
      <c r="BL361" s="0" t="n">
        <f aca="false">ROUND(X361-AH361-BB361,2)</f>
        <v>0</v>
      </c>
      <c r="BM361" s="0" t="n">
        <f aca="false">ROUND(Y361-AI361-BC361,2)</f>
        <v>0</v>
      </c>
      <c r="BN361" s="0" t="n">
        <f aca="false">ROUND(Z361-AJ361-BD361,2)</f>
        <v>0</v>
      </c>
      <c r="BO361" s="0" t="n">
        <f aca="false">ROUND(AA361-AK361-BE361,2)</f>
        <v>0</v>
      </c>
      <c r="BP361" s="0" t="n">
        <f aca="false">ROUND(AB361-AL361-BF361,2)</f>
        <v>0</v>
      </c>
      <c r="BQ361" s="0" t="n">
        <f aca="false">ROUND(AC361-AM361-BG361,2)</f>
        <v>0</v>
      </c>
      <c r="BR361" s="0" t="n">
        <f aca="false">ROUND(AD361-AN361-BH361,2)</f>
        <v>0</v>
      </c>
      <c r="BS361" s="0" t="n">
        <f aca="false">ROUND(AE361-AO361-BI361,2)</f>
        <v>0</v>
      </c>
      <c r="BT361" s="0" t="n">
        <f aca="false">MAX(0,Plan!$C$4-SUM(AF361:AO361))</f>
        <v>650</v>
      </c>
      <c r="BU361" s="0" t="n">
        <f aca="false">ROUND(SUM(BJ361:BS361),2)</f>
        <v>0</v>
      </c>
      <c r="BV361" s="0" t="n">
        <f aca="false">SUM(AF361:AO361)+SUM(AZ361:BI361)</f>
        <v>0</v>
      </c>
      <c r="BW361" s="0" t="n">
        <f aca="false">SUM(L361:U361)</f>
        <v>0</v>
      </c>
    </row>
    <row r="362" customFormat="false" ht="15" hidden="false" customHeight="false" outlineLevel="0" collapsed="false">
      <c r="A362" s="0" t="n">
        <v>357</v>
      </c>
      <c r="B362" s="0" t="n">
        <f aca="false">BJ361</f>
        <v>0</v>
      </c>
      <c r="C362" s="0" t="n">
        <f aca="false">BK361</f>
        <v>0</v>
      </c>
      <c r="D362" s="0" t="n">
        <f aca="false">BL361</f>
        <v>0</v>
      </c>
      <c r="E362" s="0" t="n">
        <f aca="false">BM361</f>
        <v>0</v>
      </c>
      <c r="F362" s="0" t="n">
        <f aca="false">BN361</f>
        <v>0</v>
      </c>
      <c r="G362" s="0" t="n">
        <f aca="false">BO361</f>
        <v>0</v>
      </c>
      <c r="H362" s="0" t="n">
        <f aca="false">BP361</f>
        <v>0</v>
      </c>
      <c r="I362" s="0" t="n">
        <f aca="false">BQ361</f>
        <v>0</v>
      </c>
      <c r="J362" s="0" t="n">
        <f aca="false">BR361</f>
        <v>0</v>
      </c>
      <c r="K362" s="0" t="n">
        <f aca="false">BS361</f>
        <v>0</v>
      </c>
      <c r="L362" s="0" t="n">
        <f aca="false">ROUND(B362*N(Debts!$D$5)/12,2)</f>
        <v>0</v>
      </c>
      <c r="M362" s="0" t="n">
        <f aca="false">ROUND(C362*N(Debts!$D$6)/12,2)</f>
        <v>0</v>
      </c>
      <c r="N362" s="0" t="n">
        <f aca="false">ROUND(D362*N(Debts!$D$7)/12,2)</f>
        <v>0</v>
      </c>
      <c r="O362" s="0" t="n">
        <f aca="false">ROUND(E362*N(Debts!$D$8)/12,2)</f>
        <v>0</v>
      </c>
      <c r="P362" s="0" t="n">
        <f aca="false">ROUND(F362*N(Debts!$D$9)/12,2)</f>
        <v>0</v>
      </c>
      <c r="Q362" s="0" t="n">
        <f aca="false">ROUND(G362*N(Debts!$D$10)/12,2)</f>
        <v>0</v>
      </c>
      <c r="R362" s="0" t="n">
        <f aca="false">ROUND(H362*N(Debts!$D$11)/12,2)</f>
        <v>0</v>
      </c>
      <c r="S362" s="0" t="n">
        <f aca="false">ROUND(I362*N(Debts!$D$12)/12,2)</f>
        <v>0</v>
      </c>
      <c r="T362" s="0" t="n">
        <f aca="false">ROUND(J362*N(Debts!$D$13)/12,2)</f>
        <v>0</v>
      </c>
      <c r="U362" s="0" t="n">
        <f aca="false">ROUND(K362*N(Debts!$D$14)/12,2)</f>
        <v>0</v>
      </c>
      <c r="V362" s="0" t="n">
        <f aca="false">B362+L362</f>
        <v>0</v>
      </c>
      <c r="W362" s="0" t="n">
        <f aca="false">C362+M362</f>
        <v>0</v>
      </c>
      <c r="X362" s="0" t="n">
        <f aca="false">D362+N362</f>
        <v>0</v>
      </c>
      <c r="Y362" s="0" t="n">
        <f aca="false">E362+O362</f>
        <v>0</v>
      </c>
      <c r="Z362" s="0" t="n">
        <f aca="false">F362+P362</f>
        <v>0</v>
      </c>
      <c r="AA362" s="0" t="n">
        <f aca="false">G362+Q362</f>
        <v>0</v>
      </c>
      <c r="AB362" s="0" t="n">
        <f aca="false">H362+R362</f>
        <v>0</v>
      </c>
      <c r="AC362" s="0" t="n">
        <f aca="false">I362+S362</f>
        <v>0</v>
      </c>
      <c r="AD362" s="0" t="n">
        <f aca="false">J362+T362</f>
        <v>0</v>
      </c>
      <c r="AE362" s="0" t="n">
        <f aca="false">K362+U362</f>
        <v>0</v>
      </c>
      <c r="AF362" s="0" t="n">
        <f aca="false">MIN(N(Debts!$E$5),V362)</f>
        <v>0</v>
      </c>
      <c r="AG362" s="0" t="n">
        <f aca="false">MIN(N(Debts!$E$6),W362)</f>
        <v>0</v>
      </c>
      <c r="AH362" s="0" t="n">
        <f aca="false">MIN(N(Debts!$E$7),X362)</f>
        <v>0</v>
      </c>
      <c r="AI362" s="0" t="n">
        <f aca="false">MIN(N(Debts!$E$8),Y362)</f>
        <v>0</v>
      </c>
      <c r="AJ362" s="0" t="n">
        <f aca="false">MIN(N(Debts!$E$9),Z362)</f>
        <v>0</v>
      </c>
      <c r="AK362" s="0" t="n">
        <f aca="false">MIN(N(Debts!$E$10),AA362)</f>
        <v>0</v>
      </c>
      <c r="AL362" s="0" t="n">
        <f aca="false">MIN(N(Debts!$E$11),AB362)</f>
        <v>0</v>
      </c>
      <c r="AM362" s="0" t="n">
        <f aca="false">MIN(N(Debts!$E$12),AC362)</f>
        <v>0</v>
      </c>
      <c r="AN362" s="0" t="n">
        <f aca="false">MIN(N(Debts!$E$13),AD362)</f>
        <v>0</v>
      </c>
      <c r="AO362" s="0" t="n">
        <f aca="false">MIN(N(Debts!$E$14),AE362)</f>
        <v>0</v>
      </c>
      <c r="AP362" s="0" t="n">
        <f aca="false">V362-AF362</f>
        <v>0</v>
      </c>
      <c r="AQ362" s="0" t="n">
        <f aca="false">W362-AG362</f>
        <v>0</v>
      </c>
      <c r="AR362" s="0" t="n">
        <f aca="false">X362-AH362</f>
        <v>0</v>
      </c>
      <c r="AS362" s="0" t="n">
        <f aca="false">Y362-AI362</f>
        <v>0</v>
      </c>
      <c r="AT362" s="0" t="n">
        <f aca="false">Z362-AJ362</f>
        <v>0</v>
      </c>
      <c r="AU362" s="0" t="n">
        <f aca="false">AA362-AK362</f>
        <v>0</v>
      </c>
      <c r="AV362" s="0" t="n">
        <f aca="false">AB362-AL362</f>
        <v>0</v>
      </c>
      <c r="AW362" s="0" t="n">
        <f aca="false">AC362-AM362</f>
        <v>0</v>
      </c>
      <c r="AX362" s="0" t="n">
        <f aca="false">AD362-AN362</f>
        <v>0</v>
      </c>
      <c r="AY362" s="0" t="n">
        <f aca="false">AE362-AO362</f>
        <v>0</v>
      </c>
      <c r="AZ362" s="0" t="n">
        <f aca="false">MAX(0,MIN(AP362,$BT362-SUMIF($AP$2:$AY$2,"&lt;"&amp;AP$2,$AP362:$AY362)))</f>
        <v>0</v>
      </c>
      <c r="BA362" s="0" t="n">
        <f aca="false">MAX(0,MIN(AQ362,$BT362-SUMIF($AP$2:$AY$2,"&lt;"&amp;AQ$2,$AP362:$AY362)))</f>
        <v>0</v>
      </c>
      <c r="BB362" s="0" t="n">
        <f aca="false">MAX(0,MIN(AR362,$BT362-SUMIF($AP$2:$AY$2,"&lt;"&amp;AR$2,$AP362:$AY362)))</f>
        <v>0</v>
      </c>
      <c r="BC362" s="0" t="n">
        <f aca="false">MAX(0,MIN(AS362,$BT362-SUMIF($AP$2:$AY$2,"&lt;"&amp;AS$2,$AP362:$AY362)))</f>
        <v>0</v>
      </c>
      <c r="BD362" s="0" t="n">
        <f aca="false">MAX(0,MIN(AT362,$BT362-SUMIF($AP$2:$AY$2,"&lt;"&amp;AT$2,$AP362:$AY362)))</f>
        <v>0</v>
      </c>
      <c r="BE362" s="0" t="n">
        <f aca="false">MAX(0,MIN(AU362,$BT362-SUMIF($AP$2:$AY$2,"&lt;"&amp;AU$2,$AP362:$AY362)))</f>
        <v>0</v>
      </c>
      <c r="BF362" s="0" t="n">
        <f aca="false">MAX(0,MIN(AV362,$BT362-SUMIF($AP$2:$AY$2,"&lt;"&amp;AV$2,$AP362:$AY362)))</f>
        <v>0</v>
      </c>
      <c r="BG362" s="0" t="n">
        <f aca="false">MAX(0,MIN(AW362,$BT362-SUMIF($AP$2:$AY$2,"&lt;"&amp;AW$2,$AP362:$AY362)))</f>
        <v>0</v>
      </c>
      <c r="BH362" s="0" t="n">
        <f aca="false">MAX(0,MIN(AX362,$BT362-SUMIF($AP$2:$AY$2,"&lt;"&amp;AX$2,$AP362:$AY362)))</f>
        <v>0</v>
      </c>
      <c r="BI362" s="0" t="n">
        <f aca="false">MAX(0,MIN(AY362,$BT362-SUMIF($AP$2:$AY$2,"&lt;"&amp;AY$2,$AP362:$AY362)))</f>
        <v>0</v>
      </c>
      <c r="BJ362" s="0" t="n">
        <f aca="false">ROUND(V362-AF362-AZ362,2)</f>
        <v>0</v>
      </c>
      <c r="BK362" s="0" t="n">
        <f aca="false">ROUND(W362-AG362-BA362,2)</f>
        <v>0</v>
      </c>
      <c r="BL362" s="0" t="n">
        <f aca="false">ROUND(X362-AH362-BB362,2)</f>
        <v>0</v>
      </c>
      <c r="BM362" s="0" t="n">
        <f aca="false">ROUND(Y362-AI362-BC362,2)</f>
        <v>0</v>
      </c>
      <c r="BN362" s="0" t="n">
        <f aca="false">ROUND(Z362-AJ362-BD362,2)</f>
        <v>0</v>
      </c>
      <c r="BO362" s="0" t="n">
        <f aca="false">ROUND(AA362-AK362-BE362,2)</f>
        <v>0</v>
      </c>
      <c r="BP362" s="0" t="n">
        <f aca="false">ROUND(AB362-AL362-BF362,2)</f>
        <v>0</v>
      </c>
      <c r="BQ362" s="0" t="n">
        <f aca="false">ROUND(AC362-AM362-BG362,2)</f>
        <v>0</v>
      </c>
      <c r="BR362" s="0" t="n">
        <f aca="false">ROUND(AD362-AN362-BH362,2)</f>
        <v>0</v>
      </c>
      <c r="BS362" s="0" t="n">
        <f aca="false">ROUND(AE362-AO362-BI362,2)</f>
        <v>0</v>
      </c>
      <c r="BT362" s="0" t="n">
        <f aca="false">MAX(0,Plan!$C$4-SUM(AF362:AO362))</f>
        <v>650</v>
      </c>
      <c r="BU362" s="0" t="n">
        <f aca="false">ROUND(SUM(BJ362:BS362),2)</f>
        <v>0</v>
      </c>
      <c r="BV362" s="0" t="n">
        <f aca="false">SUM(AF362:AO362)+SUM(AZ362:BI362)</f>
        <v>0</v>
      </c>
      <c r="BW362" s="0" t="n">
        <f aca="false">SUM(L362:U362)</f>
        <v>0</v>
      </c>
    </row>
    <row r="363" customFormat="false" ht="15" hidden="false" customHeight="false" outlineLevel="0" collapsed="false">
      <c r="A363" s="0" t="n">
        <v>358</v>
      </c>
      <c r="B363" s="0" t="n">
        <f aca="false">BJ362</f>
        <v>0</v>
      </c>
      <c r="C363" s="0" t="n">
        <f aca="false">BK362</f>
        <v>0</v>
      </c>
      <c r="D363" s="0" t="n">
        <f aca="false">BL362</f>
        <v>0</v>
      </c>
      <c r="E363" s="0" t="n">
        <f aca="false">BM362</f>
        <v>0</v>
      </c>
      <c r="F363" s="0" t="n">
        <f aca="false">BN362</f>
        <v>0</v>
      </c>
      <c r="G363" s="0" t="n">
        <f aca="false">BO362</f>
        <v>0</v>
      </c>
      <c r="H363" s="0" t="n">
        <f aca="false">BP362</f>
        <v>0</v>
      </c>
      <c r="I363" s="0" t="n">
        <f aca="false">BQ362</f>
        <v>0</v>
      </c>
      <c r="J363" s="0" t="n">
        <f aca="false">BR362</f>
        <v>0</v>
      </c>
      <c r="K363" s="0" t="n">
        <f aca="false">BS362</f>
        <v>0</v>
      </c>
      <c r="L363" s="0" t="n">
        <f aca="false">ROUND(B363*N(Debts!$D$5)/12,2)</f>
        <v>0</v>
      </c>
      <c r="M363" s="0" t="n">
        <f aca="false">ROUND(C363*N(Debts!$D$6)/12,2)</f>
        <v>0</v>
      </c>
      <c r="N363" s="0" t="n">
        <f aca="false">ROUND(D363*N(Debts!$D$7)/12,2)</f>
        <v>0</v>
      </c>
      <c r="O363" s="0" t="n">
        <f aca="false">ROUND(E363*N(Debts!$D$8)/12,2)</f>
        <v>0</v>
      </c>
      <c r="P363" s="0" t="n">
        <f aca="false">ROUND(F363*N(Debts!$D$9)/12,2)</f>
        <v>0</v>
      </c>
      <c r="Q363" s="0" t="n">
        <f aca="false">ROUND(G363*N(Debts!$D$10)/12,2)</f>
        <v>0</v>
      </c>
      <c r="R363" s="0" t="n">
        <f aca="false">ROUND(H363*N(Debts!$D$11)/12,2)</f>
        <v>0</v>
      </c>
      <c r="S363" s="0" t="n">
        <f aca="false">ROUND(I363*N(Debts!$D$12)/12,2)</f>
        <v>0</v>
      </c>
      <c r="T363" s="0" t="n">
        <f aca="false">ROUND(J363*N(Debts!$D$13)/12,2)</f>
        <v>0</v>
      </c>
      <c r="U363" s="0" t="n">
        <f aca="false">ROUND(K363*N(Debts!$D$14)/12,2)</f>
        <v>0</v>
      </c>
      <c r="V363" s="0" t="n">
        <f aca="false">B363+L363</f>
        <v>0</v>
      </c>
      <c r="W363" s="0" t="n">
        <f aca="false">C363+M363</f>
        <v>0</v>
      </c>
      <c r="X363" s="0" t="n">
        <f aca="false">D363+N363</f>
        <v>0</v>
      </c>
      <c r="Y363" s="0" t="n">
        <f aca="false">E363+O363</f>
        <v>0</v>
      </c>
      <c r="Z363" s="0" t="n">
        <f aca="false">F363+P363</f>
        <v>0</v>
      </c>
      <c r="AA363" s="0" t="n">
        <f aca="false">G363+Q363</f>
        <v>0</v>
      </c>
      <c r="AB363" s="0" t="n">
        <f aca="false">H363+R363</f>
        <v>0</v>
      </c>
      <c r="AC363" s="0" t="n">
        <f aca="false">I363+S363</f>
        <v>0</v>
      </c>
      <c r="AD363" s="0" t="n">
        <f aca="false">J363+T363</f>
        <v>0</v>
      </c>
      <c r="AE363" s="0" t="n">
        <f aca="false">K363+U363</f>
        <v>0</v>
      </c>
      <c r="AF363" s="0" t="n">
        <f aca="false">MIN(N(Debts!$E$5),V363)</f>
        <v>0</v>
      </c>
      <c r="AG363" s="0" t="n">
        <f aca="false">MIN(N(Debts!$E$6),W363)</f>
        <v>0</v>
      </c>
      <c r="AH363" s="0" t="n">
        <f aca="false">MIN(N(Debts!$E$7),X363)</f>
        <v>0</v>
      </c>
      <c r="AI363" s="0" t="n">
        <f aca="false">MIN(N(Debts!$E$8),Y363)</f>
        <v>0</v>
      </c>
      <c r="AJ363" s="0" t="n">
        <f aca="false">MIN(N(Debts!$E$9),Z363)</f>
        <v>0</v>
      </c>
      <c r="AK363" s="0" t="n">
        <f aca="false">MIN(N(Debts!$E$10),AA363)</f>
        <v>0</v>
      </c>
      <c r="AL363" s="0" t="n">
        <f aca="false">MIN(N(Debts!$E$11),AB363)</f>
        <v>0</v>
      </c>
      <c r="AM363" s="0" t="n">
        <f aca="false">MIN(N(Debts!$E$12),AC363)</f>
        <v>0</v>
      </c>
      <c r="AN363" s="0" t="n">
        <f aca="false">MIN(N(Debts!$E$13),AD363)</f>
        <v>0</v>
      </c>
      <c r="AO363" s="0" t="n">
        <f aca="false">MIN(N(Debts!$E$14),AE363)</f>
        <v>0</v>
      </c>
      <c r="AP363" s="0" t="n">
        <f aca="false">V363-AF363</f>
        <v>0</v>
      </c>
      <c r="AQ363" s="0" t="n">
        <f aca="false">W363-AG363</f>
        <v>0</v>
      </c>
      <c r="AR363" s="0" t="n">
        <f aca="false">X363-AH363</f>
        <v>0</v>
      </c>
      <c r="AS363" s="0" t="n">
        <f aca="false">Y363-AI363</f>
        <v>0</v>
      </c>
      <c r="AT363" s="0" t="n">
        <f aca="false">Z363-AJ363</f>
        <v>0</v>
      </c>
      <c r="AU363" s="0" t="n">
        <f aca="false">AA363-AK363</f>
        <v>0</v>
      </c>
      <c r="AV363" s="0" t="n">
        <f aca="false">AB363-AL363</f>
        <v>0</v>
      </c>
      <c r="AW363" s="0" t="n">
        <f aca="false">AC363-AM363</f>
        <v>0</v>
      </c>
      <c r="AX363" s="0" t="n">
        <f aca="false">AD363-AN363</f>
        <v>0</v>
      </c>
      <c r="AY363" s="0" t="n">
        <f aca="false">AE363-AO363</f>
        <v>0</v>
      </c>
      <c r="AZ363" s="0" t="n">
        <f aca="false">MAX(0,MIN(AP363,$BT363-SUMIF($AP$2:$AY$2,"&lt;"&amp;AP$2,$AP363:$AY363)))</f>
        <v>0</v>
      </c>
      <c r="BA363" s="0" t="n">
        <f aca="false">MAX(0,MIN(AQ363,$BT363-SUMIF($AP$2:$AY$2,"&lt;"&amp;AQ$2,$AP363:$AY363)))</f>
        <v>0</v>
      </c>
      <c r="BB363" s="0" t="n">
        <f aca="false">MAX(0,MIN(AR363,$BT363-SUMIF($AP$2:$AY$2,"&lt;"&amp;AR$2,$AP363:$AY363)))</f>
        <v>0</v>
      </c>
      <c r="BC363" s="0" t="n">
        <f aca="false">MAX(0,MIN(AS363,$BT363-SUMIF($AP$2:$AY$2,"&lt;"&amp;AS$2,$AP363:$AY363)))</f>
        <v>0</v>
      </c>
      <c r="BD363" s="0" t="n">
        <f aca="false">MAX(0,MIN(AT363,$BT363-SUMIF($AP$2:$AY$2,"&lt;"&amp;AT$2,$AP363:$AY363)))</f>
        <v>0</v>
      </c>
      <c r="BE363" s="0" t="n">
        <f aca="false">MAX(0,MIN(AU363,$BT363-SUMIF($AP$2:$AY$2,"&lt;"&amp;AU$2,$AP363:$AY363)))</f>
        <v>0</v>
      </c>
      <c r="BF363" s="0" t="n">
        <f aca="false">MAX(0,MIN(AV363,$BT363-SUMIF($AP$2:$AY$2,"&lt;"&amp;AV$2,$AP363:$AY363)))</f>
        <v>0</v>
      </c>
      <c r="BG363" s="0" t="n">
        <f aca="false">MAX(0,MIN(AW363,$BT363-SUMIF($AP$2:$AY$2,"&lt;"&amp;AW$2,$AP363:$AY363)))</f>
        <v>0</v>
      </c>
      <c r="BH363" s="0" t="n">
        <f aca="false">MAX(0,MIN(AX363,$BT363-SUMIF($AP$2:$AY$2,"&lt;"&amp;AX$2,$AP363:$AY363)))</f>
        <v>0</v>
      </c>
      <c r="BI363" s="0" t="n">
        <f aca="false">MAX(0,MIN(AY363,$BT363-SUMIF($AP$2:$AY$2,"&lt;"&amp;AY$2,$AP363:$AY363)))</f>
        <v>0</v>
      </c>
      <c r="BJ363" s="0" t="n">
        <f aca="false">ROUND(V363-AF363-AZ363,2)</f>
        <v>0</v>
      </c>
      <c r="BK363" s="0" t="n">
        <f aca="false">ROUND(W363-AG363-BA363,2)</f>
        <v>0</v>
      </c>
      <c r="BL363" s="0" t="n">
        <f aca="false">ROUND(X363-AH363-BB363,2)</f>
        <v>0</v>
      </c>
      <c r="BM363" s="0" t="n">
        <f aca="false">ROUND(Y363-AI363-BC363,2)</f>
        <v>0</v>
      </c>
      <c r="BN363" s="0" t="n">
        <f aca="false">ROUND(Z363-AJ363-BD363,2)</f>
        <v>0</v>
      </c>
      <c r="BO363" s="0" t="n">
        <f aca="false">ROUND(AA363-AK363-BE363,2)</f>
        <v>0</v>
      </c>
      <c r="BP363" s="0" t="n">
        <f aca="false">ROUND(AB363-AL363-BF363,2)</f>
        <v>0</v>
      </c>
      <c r="BQ363" s="0" t="n">
        <f aca="false">ROUND(AC363-AM363-BG363,2)</f>
        <v>0</v>
      </c>
      <c r="BR363" s="0" t="n">
        <f aca="false">ROUND(AD363-AN363-BH363,2)</f>
        <v>0</v>
      </c>
      <c r="BS363" s="0" t="n">
        <f aca="false">ROUND(AE363-AO363-BI363,2)</f>
        <v>0</v>
      </c>
      <c r="BT363" s="0" t="n">
        <f aca="false">MAX(0,Plan!$C$4-SUM(AF363:AO363))</f>
        <v>650</v>
      </c>
      <c r="BU363" s="0" t="n">
        <f aca="false">ROUND(SUM(BJ363:BS363),2)</f>
        <v>0</v>
      </c>
      <c r="BV363" s="0" t="n">
        <f aca="false">SUM(AF363:AO363)+SUM(AZ363:BI363)</f>
        <v>0</v>
      </c>
      <c r="BW363" s="0" t="n">
        <f aca="false">SUM(L363:U363)</f>
        <v>0</v>
      </c>
    </row>
    <row r="364" customFormat="false" ht="15" hidden="false" customHeight="false" outlineLevel="0" collapsed="false">
      <c r="A364" s="0" t="n">
        <v>359</v>
      </c>
      <c r="B364" s="0" t="n">
        <f aca="false">BJ363</f>
        <v>0</v>
      </c>
      <c r="C364" s="0" t="n">
        <f aca="false">BK363</f>
        <v>0</v>
      </c>
      <c r="D364" s="0" t="n">
        <f aca="false">BL363</f>
        <v>0</v>
      </c>
      <c r="E364" s="0" t="n">
        <f aca="false">BM363</f>
        <v>0</v>
      </c>
      <c r="F364" s="0" t="n">
        <f aca="false">BN363</f>
        <v>0</v>
      </c>
      <c r="G364" s="0" t="n">
        <f aca="false">BO363</f>
        <v>0</v>
      </c>
      <c r="H364" s="0" t="n">
        <f aca="false">BP363</f>
        <v>0</v>
      </c>
      <c r="I364" s="0" t="n">
        <f aca="false">BQ363</f>
        <v>0</v>
      </c>
      <c r="J364" s="0" t="n">
        <f aca="false">BR363</f>
        <v>0</v>
      </c>
      <c r="K364" s="0" t="n">
        <f aca="false">BS363</f>
        <v>0</v>
      </c>
      <c r="L364" s="0" t="n">
        <f aca="false">ROUND(B364*N(Debts!$D$5)/12,2)</f>
        <v>0</v>
      </c>
      <c r="M364" s="0" t="n">
        <f aca="false">ROUND(C364*N(Debts!$D$6)/12,2)</f>
        <v>0</v>
      </c>
      <c r="N364" s="0" t="n">
        <f aca="false">ROUND(D364*N(Debts!$D$7)/12,2)</f>
        <v>0</v>
      </c>
      <c r="O364" s="0" t="n">
        <f aca="false">ROUND(E364*N(Debts!$D$8)/12,2)</f>
        <v>0</v>
      </c>
      <c r="P364" s="0" t="n">
        <f aca="false">ROUND(F364*N(Debts!$D$9)/12,2)</f>
        <v>0</v>
      </c>
      <c r="Q364" s="0" t="n">
        <f aca="false">ROUND(G364*N(Debts!$D$10)/12,2)</f>
        <v>0</v>
      </c>
      <c r="R364" s="0" t="n">
        <f aca="false">ROUND(H364*N(Debts!$D$11)/12,2)</f>
        <v>0</v>
      </c>
      <c r="S364" s="0" t="n">
        <f aca="false">ROUND(I364*N(Debts!$D$12)/12,2)</f>
        <v>0</v>
      </c>
      <c r="T364" s="0" t="n">
        <f aca="false">ROUND(J364*N(Debts!$D$13)/12,2)</f>
        <v>0</v>
      </c>
      <c r="U364" s="0" t="n">
        <f aca="false">ROUND(K364*N(Debts!$D$14)/12,2)</f>
        <v>0</v>
      </c>
      <c r="V364" s="0" t="n">
        <f aca="false">B364+L364</f>
        <v>0</v>
      </c>
      <c r="W364" s="0" t="n">
        <f aca="false">C364+M364</f>
        <v>0</v>
      </c>
      <c r="X364" s="0" t="n">
        <f aca="false">D364+N364</f>
        <v>0</v>
      </c>
      <c r="Y364" s="0" t="n">
        <f aca="false">E364+O364</f>
        <v>0</v>
      </c>
      <c r="Z364" s="0" t="n">
        <f aca="false">F364+P364</f>
        <v>0</v>
      </c>
      <c r="AA364" s="0" t="n">
        <f aca="false">G364+Q364</f>
        <v>0</v>
      </c>
      <c r="AB364" s="0" t="n">
        <f aca="false">H364+R364</f>
        <v>0</v>
      </c>
      <c r="AC364" s="0" t="n">
        <f aca="false">I364+S364</f>
        <v>0</v>
      </c>
      <c r="AD364" s="0" t="n">
        <f aca="false">J364+T364</f>
        <v>0</v>
      </c>
      <c r="AE364" s="0" t="n">
        <f aca="false">K364+U364</f>
        <v>0</v>
      </c>
      <c r="AF364" s="0" t="n">
        <f aca="false">MIN(N(Debts!$E$5),V364)</f>
        <v>0</v>
      </c>
      <c r="AG364" s="0" t="n">
        <f aca="false">MIN(N(Debts!$E$6),W364)</f>
        <v>0</v>
      </c>
      <c r="AH364" s="0" t="n">
        <f aca="false">MIN(N(Debts!$E$7),X364)</f>
        <v>0</v>
      </c>
      <c r="AI364" s="0" t="n">
        <f aca="false">MIN(N(Debts!$E$8),Y364)</f>
        <v>0</v>
      </c>
      <c r="AJ364" s="0" t="n">
        <f aca="false">MIN(N(Debts!$E$9),Z364)</f>
        <v>0</v>
      </c>
      <c r="AK364" s="0" t="n">
        <f aca="false">MIN(N(Debts!$E$10),AA364)</f>
        <v>0</v>
      </c>
      <c r="AL364" s="0" t="n">
        <f aca="false">MIN(N(Debts!$E$11),AB364)</f>
        <v>0</v>
      </c>
      <c r="AM364" s="0" t="n">
        <f aca="false">MIN(N(Debts!$E$12),AC364)</f>
        <v>0</v>
      </c>
      <c r="AN364" s="0" t="n">
        <f aca="false">MIN(N(Debts!$E$13),AD364)</f>
        <v>0</v>
      </c>
      <c r="AO364" s="0" t="n">
        <f aca="false">MIN(N(Debts!$E$14),AE364)</f>
        <v>0</v>
      </c>
      <c r="AP364" s="0" t="n">
        <f aca="false">V364-AF364</f>
        <v>0</v>
      </c>
      <c r="AQ364" s="0" t="n">
        <f aca="false">W364-AG364</f>
        <v>0</v>
      </c>
      <c r="AR364" s="0" t="n">
        <f aca="false">X364-AH364</f>
        <v>0</v>
      </c>
      <c r="AS364" s="0" t="n">
        <f aca="false">Y364-AI364</f>
        <v>0</v>
      </c>
      <c r="AT364" s="0" t="n">
        <f aca="false">Z364-AJ364</f>
        <v>0</v>
      </c>
      <c r="AU364" s="0" t="n">
        <f aca="false">AA364-AK364</f>
        <v>0</v>
      </c>
      <c r="AV364" s="0" t="n">
        <f aca="false">AB364-AL364</f>
        <v>0</v>
      </c>
      <c r="AW364" s="0" t="n">
        <f aca="false">AC364-AM364</f>
        <v>0</v>
      </c>
      <c r="AX364" s="0" t="n">
        <f aca="false">AD364-AN364</f>
        <v>0</v>
      </c>
      <c r="AY364" s="0" t="n">
        <f aca="false">AE364-AO364</f>
        <v>0</v>
      </c>
      <c r="AZ364" s="0" t="n">
        <f aca="false">MAX(0,MIN(AP364,$BT364-SUMIF($AP$2:$AY$2,"&lt;"&amp;AP$2,$AP364:$AY364)))</f>
        <v>0</v>
      </c>
      <c r="BA364" s="0" t="n">
        <f aca="false">MAX(0,MIN(AQ364,$BT364-SUMIF($AP$2:$AY$2,"&lt;"&amp;AQ$2,$AP364:$AY364)))</f>
        <v>0</v>
      </c>
      <c r="BB364" s="0" t="n">
        <f aca="false">MAX(0,MIN(AR364,$BT364-SUMIF($AP$2:$AY$2,"&lt;"&amp;AR$2,$AP364:$AY364)))</f>
        <v>0</v>
      </c>
      <c r="BC364" s="0" t="n">
        <f aca="false">MAX(0,MIN(AS364,$BT364-SUMIF($AP$2:$AY$2,"&lt;"&amp;AS$2,$AP364:$AY364)))</f>
        <v>0</v>
      </c>
      <c r="BD364" s="0" t="n">
        <f aca="false">MAX(0,MIN(AT364,$BT364-SUMIF($AP$2:$AY$2,"&lt;"&amp;AT$2,$AP364:$AY364)))</f>
        <v>0</v>
      </c>
      <c r="BE364" s="0" t="n">
        <f aca="false">MAX(0,MIN(AU364,$BT364-SUMIF($AP$2:$AY$2,"&lt;"&amp;AU$2,$AP364:$AY364)))</f>
        <v>0</v>
      </c>
      <c r="BF364" s="0" t="n">
        <f aca="false">MAX(0,MIN(AV364,$BT364-SUMIF($AP$2:$AY$2,"&lt;"&amp;AV$2,$AP364:$AY364)))</f>
        <v>0</v>
      </c>
      <c r="BG364" s="0" t="n">
        <f aca="false">MAX(0,MIN(AW364,$BT364-SUMIF($AP$2:$AY$2,"&lt;"&amp;AW$2,$AP364:$AY364)))</f>
        <v>0</v>
      </c>
      <c r="BH364" s="0" t="n">
        <f aca="false">MAX(0,MIN(AX364,$BT364-SUMIF($AP$2:$AY$2,"&lt;"&amp;AX$2,$AP364:$AY364)))</f>
        <v>0</v>
      </c>
      <c r="BI364" s="0" t="n">
        <f aca="false">MAX(0,MIN(AY364,$BT364-SUMIF($AP$2:$AY$2,"&lt;"&amp;AY$2,$AP364:$AY364)))</f>
        <v>0</v>
      </c>
      <c r="BJ364" s="0" t="n">
        <f aca="false">ROUND(V364-AF364-AZ364,2)</f>
        <v>0</v>
      </c>
      <c r="BK364" s="0" t="n">
        <f aca="false">ROUND(W364-AG364-BA364,2)</f>
        <v>0</v>
      </c>
      <c r="BL364" s="0" t="n">
        <f aca="false">ROUND(X364-AH364-BB364,2)</f>
        <v>0</v>
      </c>
      <c r="BM364" s="0" t="n">
        <f aca="false">ROUND(Y364-AI364-BC364,2)</f>
        <v>0</v>
      </c>
      <c r="BN364" s="0" t="n">
        <f aca="false">ROUND(Z364-AJ364-BD364,2)</f>
        <v>0</v>
      </c>
      <c r="BO364" s="0" t="n">
        <f aca="false">ROUND(AA364-AK364-BE364,2)</f>
        <v>0</v>
      </c>
      <c r="BP364" s="0" t="n">
        <f aca="false">ROUND(AB364-AL364-BF364,2)</f>
        <v>0</v>
      </c>
      <c r="BQ364" s="0" t="n">
        <f aca="false">ROUND(AC364-AM364-BG364,2)</f>
        <v>0</v>
      </c>
      <c r="BR364" s="0" t="n">
        <f aca="false">ROUND(AD364-AN364-BH364,2)</f>
        <v>0</v>
      </c>
      <c r="BS364" s="0" t="n">
        <f aca="false">ROUND(AE364-AO364-BI364,2)</f>
        <v>0</v>
      </c>
      <c r="BT364" s="0" t="n">
        <f aca="false">MAX(0,Plan!$C$4-SUM(AF364:AO364))</f>
        <v>650</v>
      </c>
      <c r="BU364" s="0" t="n">
        <f aca="false">ROUND(SUM(BJ364:BS364),2)</f>
        <v>0</v>
      </c>
      <c r="BV364" s="0" t="n">
        <f aca="false">SUM(AF364:AO364)+SUM(AZ364:BI364)</f>
        <v>0</v>
      </c>
      <c r="BW364" s="0" t="n">
        <f aca="false">SUM(L364:U364)</f>
        <v>0</v>
      </c>
    </row>
    <row r="365" customFormat="false" ht="15" hidden="false" customHeight="false" outlineLevel="0" collapsed="false">
      <c r="A365" s="0" t="n">
        <v>360</v>
      </c>
      <c r="B365" s="0" t="n">
        <f aca="false">BJ364</f>
        <v>0</v>
      </c>
      <c r="C365" s="0" t="n">
        <f aca="false">BK364</f>
        <v>0</v>
      </c>
      <c r="D365" s="0" t="n">
        <f aca="false">BL364</f>
        <v>0</v>
      </c>
      <c r="E365" s="0" t="n">
        <f aca="false">BM364</f>
        <v>0</v>
      </c>
      <c r="F365" s="0" t="n">
        <f aca="false">BN364</f>
        <v>0</v>
      </c>
      <c r="G365" s="0" t="n">
        <f aca="false">BO364</f>
        <v>0</v>
      </c>
      <c r="H365" s="0" t="n">
        <f aca="false">BP364</f>
        <v>0</v>
      </c>
      <c r="I365" s="0" t="n">
        <f aca="false">BQ364</f>
        <v>0</v>
      </c>
      <c r="J365" s="0" t="n">
        <f aca="false">BR364</f>
        <v>0</v>
      </c>
      <c r="K365" s="0" t="n">
        <f aca="false">BS364</f>
        <v>0</v>
      </c>
      <c r="L365" s="0" t="n">
        <f aca="false">ROUND(B365*N(Debts!$D$5)/12,2)</f>
        <v>0</v>
      </c>
      <c r="M365" s="0" t="n">
        <f aca="false">ROUND(C365*N(Debts!$D$6)/12,2)</f>
        <v>0</v>
      </c>
      <c r="N365" s="0" t="n">
        <f aca="false">ROUND(D365*N(Debts!$D$7)/12,2)</f>
        <v>0</v>
      </c>
      <c r="O365" s="0" t="n">
        <f aca="false">ROUND(E365*N(Debts!$D$8)/12,2)</f>
        <v>0</v>
      </c>
      <c r="P365" s="0" t="n">
        <f aca="false">ROUND(F365*N(Debts!$D$9)/12,2)</f>
        <v>0</v>
      </c>
      <c r="Q365" s="0" t="n">
        <f aca="false">ROUND(G365*N(Debts!$D$10)/12,2)</f>
        <v>0</v>
      </c>
      <c r="R365" s="0" t="n">
        <f aca="false">ROUND(H365*N(Debts!$D$11)/12,2)</f>
        <v>0</v>
      </c>
      <c r="S365" s="0" t="n">
        <f aca="false">ROUND(I365*N(Debts!$D$12)/12,2)</f>
        <v>0</v>
      </c>
      <c r="T365" s="0" t="n">
        <f aca="false">ROUND(J365*N(Debts!$D$13)/12,2)</f>
        <v>0</v>
      </c>
      <c r="U365" s="0" t="n">
        <f aca="false">ROUND(K365*N(Debts!$D$14)/12,2)</f>
        <v>0</v>
      </c>
      <c r="V365" s="0" t="n">
        <f aca="false">B365+L365</f>
        <v>0</v>
      </c>
      <c r="W365" s="0" t="n">
        <f aca="false">C365+M365</f>
        <v>0</v>
      </c>
      <c r="X365" s="0" t="n">
        <f aca="false">D365+N365</f>
        <v>0</v>
      </c>
      <c r="Y365" s="0" t="n">
        <f aca="false">E365+O365</f>
        <v>0</v>
      </c>
      <c r="Z365" s="0" t="n">
        <f aca="false">F365+P365</f>
        <v>0</v>
      </c>
      <c r="AA365" s="0" t="n">
        <f aca="false">G365+Q365</f>
        <v>0</v>
      </c>
      <c r="AB365" s="0" t="n">
        <f aca="false">H365+R365</f>
        <v>0</v>
      </c>
      <c r="AC365" s="0" t="n">
        <f aca="false">I365+S365</f>
        <v>0</v>
      </c>
      <c r="AD365" s="0" t="n">
        <f aca="false">J365+T365</f>
        <v>0</v>
      </c>
      <c r="AE365" s="0" t="n">
        <f aca="false">K365+U365</f>
        <v>0</v>
      </c>
      <c r="AF365" s="0" t="n">
        <f aca="false">MIN(N(Debts!$E$5),V365)</f>
        <v>0</v>
      </c>
      <c r="AG365" s="0" t="n">
        <f aca="false">MIN(N(Debts!$E$6),W365)</f>
        <v>0</v>
      </c>
      <c r="AH365" s="0" t="n">
        <f aca="false">MIN(N(Debts!$E$7),X365)</f>
        <v>0</v>
      </c>
      <c r="AI365" s="0" t="n">
        <f aca="false">MIN(N(Debts!$E$8),Y365)</f>
        <v>0</v>
      </c>
      <c r="AJ365" s="0" t="n">
        <f aca="false">MIN(N(Debts!$E$9),Z365)</f>
        <v>0</v>
      </c>
      <c r="AK365" s="0" t="n">
        <f aca="false">MIN(N(Debts!$E$10),AA365)</f>
        <v>0</v>
      </c>
      <c r="AL365" s="0" t="n">
        <f aca="false">MIN(N(Debts!$E$11),AB365)</f>
        <v>0</v>
      </c>
      <c r="AM365" s="0" t="n">
        <f aca="false">MIN(N(Debts!$E$12),AC365)</f>
        <v>0</v>
      </c>
      <c r="AN365" s="0" t="n">
        <f aca="false">MIN(N(Debts!$E$13),AD365)</f>
        <v>0</v>
      </c>
      <c r="AO365" s="0" t="n">
        <f aca="false">MIN(N(Debts!$E$14),AE365)</f>
        <v>0</v>
      </c>
      <c r="AP365" s="0" t="n">
        <f aca="false">V365-AF365</f>
        <v>0</v>
      </c>
      <c r="AQ365" s="0" t="n">
        <f aca="false">W365-AG365</f>
        <v>0</v>
      </c>
      <c r="AR365" s="0" t="n">
        <f aca="false">X365-AH365</f>
        <v>0</v>
      </c>
      <c r="AS365" s="0" t="n">
        <f aca="false">Y365-AI365</f>
        <v>0</v>
      </c>
      <c r="AT365" s="0" t="n">
        <f aca="false">Z365-AJ365</f>
        <v>0</v>
      </c>
      <c r="AU365" s="0" t="n">
        <f aca="false">AA365-AK365</f>
        <v>0</v>
      </c>
      <c r="AV365" s="0" t="n">
        <f aca="false">AB365-AL365</f>
        <v>0</v>
      </c>
      <c r="AW365" s="0" t="n">
        <f aca="false">AC365-AM365</f>
        <v>0</v>
      </c>
      <c r="AX365" s="0" t="n">
        <f aca="false">AD365-AN365</f>
        <v>0</v>
      </c>
      <c r="AY365" s="0" t="n">
        <f aca="false">AE365-AO365</f>
        <v>0</v>
      </c>
      <c r="AZ365" s="0" t="n">
        <f aca="false">MAX(0,MIN(AP365,$BT365-SUMIF($AP$2:$AY$2,"&lt;"&amp;AP$2,$AP365:$AY365)))</f>
        <v>0</v>
      </c>
      <c r="BA365" s="0" t="n">
        <f aca="false">MAX(0,MIN(AQ365,$BT365-SUMIF($AP$2:$AY$2,"&lt;"&amp;AQ$2,$AP365:$AY365)))</f>
        <v>0</v>
      </c>
      <c r="BB365" s="0" t="n">
        <f aca="false">MAX(0,MIN(AR365,$BT365-SUMIF($AP$2:$AY$2,"&lt;"&amp;AR$2,$AP365:$AY365)))</f>
        <v>0</v>
      </c>
      <c r="BC365" s="0" t="n">
        <f aca="false">MAX(0,MIN(AS365,$BT365-SUMIF($AP$2:$AY$2,"&lt;"&amp;AS$2,$AP365:$AY365)))</f>
        <v>0</v>
      </c>
      <c r="BD365" s="0" t="n">
        <f aca="false">MAX(0,MIN(AT365,$BT365-SUMIF($AP$2:$AY$2,"&lt;"&amp;AT$2,$AP365:$AY365)))</f>
        <v>0</v>
      </c>
      <c r="BE365" s="0" t="n">
        <f aca="false">MAX(0,MIN(AU365,$BT365-SUMIF($AP$2:$AY$2,"&lt;"&amp;AU$2,$AP365:$AY365)))</f>
        <v>0</v>
      </c>
      <c r="BF365" s="0" t="n">
        <f aca="false">MAX(0,MIN(AV365,$BT365-SUMIF($AP$2:$AY$2,"&lt;"&amp;AV$2,$AP365:$AY365)))</f>
        <v>0</v>
      </c>
      <c r="BG365" s="0" t="n">
        <f aca="false">MAX(0,MIN(AW365,$BT365-SUMIF($AP$2:$AY$2,"&lt;"&amp;AW$2,$AP365:$AY365)))</f>
        <v>0</v>
      </c>
      <c r="BH365" s="0" t="n">
        <f aca="false">MAX(0,MIN(AX365,$BT365-SUMIF($AP$2:$AY$2,"&lt;"&amp;AX$2,$AP365:$AY365)))</f>
        <v>0</v>
      </c>
      <c r="BI365" s="0" t="n">
        <f aca="false">MAX(0,MIN(AY365,$BT365-SUMIF($AP$2:$AY$2,"&lt;"&amp;AY$2,$AP365:$AY365)))</f>
        <v>0</v>
      </c>
      <c r="BJ365" s="0" t="n">
        <f aca="false">ROUND(V365-AF365-AZ365,2)</f>
        <v>0</v>
      </c>
      <c r="BK365" s="0" t="n">
        <f aca="false">ROUND(W365-AG365-BA365,2)</f>
        <v>0</v>
      </c>
      <c r="BL365" s="0" t="n">
        <f aca="false">ROUND(X365-AH365-BB365,2)</f>
        <v>0</v>
      </c>
      <c r="BM365" s="0" t="n">
        <f aca="false">ROUND(Y365-AI365-BC365,2)</f>
        <v>0</v>
      </c>
      <c r="BN365" s="0" t="n">
        <f aca="false">ROUND(Z365-AJ365-BD365,2)</f>
        <v>0</v>
      </c>
      <c r="BO365" s="0" t="n">
        <f aca="false">ROUND(AA365-AK365-BE365,2)</f>
        <v>0</v>
      </c>
      <c r="BP365" s="0" t="n">
        <f aca="false">ROUND(AB365-AL365-BF365,2)</f>
        <v>0</v>
      </c>
      <c r="BQ365" s="0" t="n">
        <f aca="false">ROUND(AC365-AM365-BG365,2)</f>
        <v>0</v>
      </c>
      <c r="BR365" s="0" t="n">
        <f aca="false">ROUND(AD365-AN365-BH365,2)</f>
        <v>0</v>
      </c>
      <c r="BS365" s="0" t="n">
        <f aca="false">ROUND(AE365-AO365-BI365,2)</f>
        <v>0</v>
      </c>
      <c r="BT365" s="0" t="n">
        <f aca="false">MAX(0,Plan!$C$4-SUM(AF365:AO365))</f>
        <v>650</v>
      </c>
      <c r="BU365" s="0" t="n">
        <f aca="false">ROUND(SUM(BJ365:BS365),2)</f>
        <v>0</v>
      </c>
      <c r="BV365" s="0" t="n">
        <f aca="false">SUM(AF365:AO365)+SUM(AZ365:BI365)</f>
        <v>0</v>
      </c>
      <c r="BW365" s="0" t="n">
        <f aca="false">SUM(L365:U365)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W3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78</v>
      </c>
    </row>
    <row r="2" customFormat="false" ht="15" hidden="false" customHeight="false" outlineLevel="0" collapsed="false">
      <c r="A2" s="0" t="s">
        <v>65</v>
      </c>
      <c r="AP2" s="0" t="n">
        <f aca="false">RANK(AP3,$AP$3:$AY$3,1)</f>
        <v>1</v>
      </c>
      <c r="AQ2" s="0" t="n">
        <f aca="false">RANK(AQ3,$AP$3:$AY$3,1)</f>
        <v>2</v>
      </c>
      <c r="AR2" s="0" t="n">
        <f aca="false">RANK(AR3,$AP$3:$AY$3,1)</f>
        <v>3</v>
      </c>
      <c r="AS2" s="0" t="n">
        <f aca="false">RANK(AS3,$AP$3:$AY$3,1)</f>
        <v>4</v>
      </c>
      <c r="AT2" s="0" t="n">
        <f aca="false">RANK(AT3,$AP$3:$AY$3,1)</f>
        <v>5</v>
      </c>
      <c r="AU2" s="0" t="n">
        <f aca="false">RANK(AU3,$AP$3:$AY$3,1)</f>
        <v>6</v>
      </c>
      <c r="AV2" s="0" t="n">
        <f aca="false">RANK(AV3,$AP$3:$AY$3,1)</f>
        <v>7</v>
      </c>
      <c r="AW2" s="0" t="n">
        <f aca="false">RANK(AW3,$AP$3:$AY$3,1)</f>
        <v>8</v>
      </c>
      <c r="AX2" s="0" t="n">
        <f aca="false">RANK(AX3,$AP$3:$AY$3,1)</f>
        <v>9</v>
      </c>
      <c r="AY2" s="0" t="n">
        <f aca="false">RANK(AY3,$AP$3:$AY$3,1)</f>
        <v>10</v>
      </c>
    </row>
    <row r="3" customFormat="false" ht="15" hidden="false" customHeight="false" outlineLevel="0" collapsed="false">
      <c r="A3" s="0" t="s">
        <v>66</v>
      </c>
      <c r="AP3" s="0" t="n">
        <f aca="false">IF(OR(Debts!$B$5="",N(Debts!$C$5)&lt;=0),1000000000000+1,IF(Debts!$F$5="",1000000,Debts!$F$5)+1/1000000)</f>
        <v>1000000.000001</v>
      </c>
      <c r="AQ3" s="0" t="n">
        <f aca="false">IF(OR(Debts!$B$6="",N(Debts!$C$6)&lt;=0),1000000000000+2,IF(Debts!$F$6="",1000000,Debts!$F$6)+2/1000000)</f>
        <v>1000000.000002</v>
      </c>
      <c r="AR3" s="0" t="n">
        <f aca="false">IF(OR(Debts!$B$7="",N(Debts!$C$7)&lt;=0),1000000000000+3,IF(Debts!$F$7="",1000000,Debts!$F$7)+3/1000000)</f>
        <v>1000000.000003</v>
      </c>
      <c r="AS3" s="0" t="n">
        <f aca="false">IF(OR(Debts!$B$8="",N(Debts!$C$8)&lt;=0),1000000000000+4,IF(Debts!$F$8="",1000000,Debts!$F$8)+4/1000000)</f>
        <v>1000000.000004</v>
      </c>
      <c r="AT3" s="0" t="n">
        <f aca="false">IF(OR(Debts!$B$9="",N(Debts!$C$9)&lt;=0),1000000000000+5,IF(Debts!$F$9="",1000000,Debts!$F$9)+5/1000000)</f>
        <v>1000000000005</v>
      </c>
      <c r="AU3" s="0" t="n">
        <f aca="false">IF(OR(Debts!$B$10="",N(Debts!$C$10)&lt;=0),1000000000000+6,IF(Debts!$F$10="",1000000,Debts!$F$10)+6/1000000)</f>
        <v>1000000000006</v>
      </c>
      <c r="AV3" s="0" t="n">
        <f aca="false">IF(OR(Debts!$B$11="",N(Debts!$C$11)&lt;=0),1000000000000+7,IF(Debts!$F$11="",1000000,Debts!$F$11)+7/1000000)</f>
        <v>1000000000007</v>
      </c>
      <c r="AW3" s="0" t="n">
        <f aca="false">IF(OR(Debts!$B$12="",N(Debts!$C$12)&lt;=0),1000000000000+8,IF(Debts!$F$12="",1000000,Debts!$F$12)+8/1000000)</f>
        <v>1000000000008</v>
      </c>
      <c r="AX3" s="0" t="n">
        <f aca="false">IF(OR(Debts!$B$13="",N(Debts!$C$13)&lt;=0),1000000000000+9,IF(Debts!$F$13="",1000000,Debts!$F$13)+9/1000000)</f>
        <v>1000000000009</v>
      </c>
      <c r="AY3" s="0" t="n">
        <f aca="false">IF(OR(Debts!$B$14="",N(Debts!$C$14)&lt;=0),1000000000000+10,IF(Debts!$F$14="",1000000,Debts!$F$14)+10/1000000)</f>
        <v>1000000000010</v>
      </c>
    </row>
    <row r="4" customFormat="false" ht="15" hidden="false" customHeight="false" outlineLevel="0" collapsed="false">
      <c r="B4" s="0" t="s">
        <v>67</v>
      </c>
      <c r="L4" s="0" t="s">
        <v>68</v>
      </c>
      <c r="V4" s="0" t="s">
        <v>69</v>
      </c>
      <c r="AF4" s="0" t="s">
        <v>70</v>
      </c>
      <c r="AP4" s="0" t="s">
        <v>71</v>
      </c>
      <c r="AZ4" s="0" t="s">
        <v>72</v>
      </c>
      <c r="BJ4" s="0" t="s">
        <v>73</v>
      </c>
      <c r="BT4" s="0" t="s">
        <v>74</v>
      </c>
      <c r="BU4" s="0" t="s">
        <v>75</v>
      </c>
      <c r="BV4" s="0" t="s">
        <v>76</v>
      </c>
      <c r="BW4" s="0" t="s">
        <v>68</v>
      </c>
    </row>
    <row r="5" customFormat="false" ht="15" hidden="false" customHeight="false" outlineLevel="0" collapsed="false">
      <c r="A5" s="0" t="n">
        <v>0</v>
      </c>
      <c r="BJ5" s="27" t="n">
        <f aca="false">IF(OR(Debts!$B$5="",N(Debts!$C$5)&lt;=0),0,Debts!$C$5)</f>
        <v>850</v>
      </c>
      <c r="BK5" s="27" t="n">
        <f aca="false">IF(OR(Debts!$B$6="",N(Debts!$C$6)&lt;=0),0,Debts!$C$6)</f>
        <v>4200</v>
      </c>
      <c r="BL5" s="27" t="n">
        <f aca="false">IF(OR(Debts!$B$7="",N(Debts!$C$7)&lt;=0),0,Debts!$C$7)</f>
        <v>3000</v>
      </c>
      <c r="BM5" s="27" t="n">
        <f aca="false">IF(OR(Debts!$B$8="",N(Debts!$C$8)&lt;=0),0,Debts!$C$8)</f>
        <v>9800</v>
      </c>
      <c r="BN5" s="0" t="n">
        <f aca="false">IF(OR(Debts!$B$9="",N(Debts!$C$9)&lt;=0),0,Debts!$C$9)</f>
        <v>0</v>
      </c>
      <c r="BO5" s="0" t="n">
        <f aca="false">IF(OR(Debts!$B$10="",N(Debts!$C$10)&lt;=0),0,Debts!$C$10)</f>
        <v>0</v>
      </c>
      <c r="BP5" s="0" t="n">
        <f aca="false">IF(OR(Debts!$B$11="",N(Debts!$C$11)&lt;=0),0,Debts!$C$11)</f>
        <v>0</v>
      </c>
      <c r="BQ5" s="0" t="n">
        <f aca="false">IF(OR(Debts!$B$12="",N(Debts!$C$12)&lt;=0),0,Debts!$C$12)</f>
        <v>0</v>
      </c>
      <c r="BR5" s="0" t="n">
        <f aca="false">IF(OR(Debts!$B$13="",N(Debts!$C$13)&lt;=0),0,Debts!$C$13)</f>
        <v>0</v>
      </c>
      <c r="BS5" s="0" t="n">
        <f aca="false">IF(OR(Debts!$B$14="",N(Debts!$C$14)&lt;=0),0,Debts!$C$14)</f>
        <v>0</v>
      </c>
      <c r="BU5" s="0" t="n">
        <f aca="false">SUM(BJ5:BS5)</f>
        <v>17850</v>
      </c>
    </row>
    <row r="6" customFormat="false" ht="15" hidden="false" customHeight="false" outlineLevel="0" collapsed="false">
      <c r="A6" s="0" t="n">
        <v>1</v>
      </c>
      <c r="B6" s="27" t="n">
        <f aca="false">BJ5</f>
        <v>850</v>
      </c>
      <c r="C6" s="27" t="n">
        <f aca="false">BK5</f>
        <v>4200</v>
      </c>
      <c r="D6" s="27" t="n">
        <f aca="false">BL5</f>
        <v>3000</v>
      </c>
      <c r="E6" s="27" t="n">
        <f aca="false">BM5</f>
        <v>9800</v>
      </c>
      <c r="F6" s="0" t="n">
        <f aca="false">BN5</f>
        <v>0</v>
      </c>
      <c r="G6" s="0" t="n">
        <f aca="false">BO5</f>
        <v>0</v>
      </c>
      <c r="H6" s="0" t="n">
        <f aca="false">BP5</f>
        <v>0</v>
      </c>
      <c r="I6" s="0" t="n">
        <f aca="false">BQ5</f>
        <v>0</v>
      </c>
      <c r="J6" s="0" t="n">
        <f aca="false">BR5</f>
        <v>0</v>
      </c>
      <c r="K6" s="0" t="n">
        <f aca="false">BS5</f>
        <v>0</v>
      </c>
      <c r="L6" s="0" t="n">
        <f aca="false">ROUND(B6*N(Debts!$D$5)/12,2)</f>
        <v>17.7</v>
      </c>
      <c r="M6" s="0" t="n">
        <f aca="false">ROUND(C6*N(Debts!$D$6)/12,2)</f>
        <v>75.22</v>
      </c>
      <c r="N6" s="0" t="n">
        <f aca="false">ROUND(D6*N(Debts!$D$7)/12,2)</f>
        <v>28.75</v>
      </c>
      <c r="O6" s="0" t="n">
        <f aca="false">ROUND(E6*N(Debts!$D$8)/12,2)</f>
        <v>64.52</v>
      </c>
      <c r="P6" s="0" t="n">
        <f aca="false">ROUND(F6*N(Debts!$D$9)/12,2)</f>
        <v>0</v>
      </c>
      <c r="Q6" s="0" t="n">
        <f aca="false">ROUND(G6*N(Debts!$D$10)/12,2)</f>
        <v>0</v>
      </c>
      <c r="R6" s="0" t="n">
        <f aca="false">ROUND(H6*N(Debts!$D$11)/12,2)</f>
        <v>0</v>
      </c>
      <c r="S6" s="0" t="n">
        <f aca="false">ROUND(I6*N(Debts!$D$12)/12,2)</f>
        <v>0</v>
      </c>
      <c r="T6" s="0" t="n">
        <f aca="false">ROUND(J6*N(Debts!$D$13)/12,2)</f>
        <v>0</v>
      </c>
      <c r="U6" s="0" t="n">
        <f aca="false">ROUND(K6*N(Debts!$D$14)/12,2)</f>
        <v>0</v>
      </c>
      <c r="V6" s="0" t="n">
        <f aca="false">B6+L6</f>
        <v>867.7</v>
      </c>
      <c r="W6" s="0" t="n">
        <f aca="false">C6+M6</f>
        <v>4275.22</v>
      </c>
      <c r="X6" s="0" t="n">
        <f aca="false">D6+N6</f>
        <v>3028.75</v>
      </c>
      <c r="Y6" s="0" t="n">
        <f aca="false">E6+O6</f>
        <v>9864.52</v>
      </c>
      <c r="Z6" s="0" t="n">
        <f aca="false">F6+P6</f>
        <v>0</v>
      </c>
      <c r="AA6" s="0" t="n">
        <f aca="false">G6+Q6</f>
        <v>0</v>
      </c>
      <c r="AB6" s="0" t="n">
        <f aca="false">H6+R6</f>
        <v>0</v>
      </c>
      <c r="AC6" s="0" t="n">
        <f aca="false">I6+S6</f>
        <v>0</v>
      </c>
      <c r="AD6" s="0" t="n">
        <f aca="false">J6+T6</f>
        <v>0</v>
      </c>
      <c r="AE6" s="0" t="n">
        <f aca="false">K6+U6</f>
        <v>0</v>
      </c>
      <c r="AF6" s="0" t="n">
        <f aca="false">MIN(N(Debts!$E$5),V6)</f>
        <v>35</v>
      </c>
      <c r="AG6" s="0" t="n">
        <f aca="false">MIN(N(Debts!$E$6),W6)</f>
        <v>105</v>
      </c>
      <c r="AH6" s="0" t="n">
        <f aca="false">MIN(N(Debts!$E$7),X6)</f>
        <v>95</v>
      </c>
      <c r="AI6" s="0" t="n">
        <f aca="false">MIN(N(Debts!$E$8),Y6)</f>
        <v>245</v>
      </c>
      <c r="AJ6" s="0" t="n">
        <f aca="false">MIN(N(Debts!$E$9),Z6)</f>
        <v>0</v>
      </c>
      <c r="AK6" s="0" t="n">
        <f aca="false">MIN(N(Debts!$E$10),AA6)</f>
        <v>0</v>
      </c>
      <c r="AL6" s="0" t="n">
        <f aca="false">MIN(N(Debts!$E$11),AB6)</f>
        <v>0</v>
      </c>
      <c r="AM6" s="0" t="n">
        <f aca="false">MIN(N(Debts!$E$12),AC6)</f>
        <v>0</v>
      </c>
      <c r="AN6" s="0" t="n">
        <f aca="false">MIN(N(Debts!$E$13),AD6)</f>
        <v>0</v>
      </c>
      <c r="AO6" s="0" t="n">
        <f aca="false">MIN(N(Debts!$E$14),AE6)</f>
        <v>0</v>
      </c>
      <c r="AP6" s="0" t="n">
        <f aca="false">V6-AF6</f>
        <v>832.7</v>
      </c>
      <c r="AQ6" s="0" t="n">
        <f aca="false">W6-AG6</f>
        <v>4170.22</v>
      </c>
      <c r="AR6" s="0" t="n">
        <f aca="false">X6-AH6</f>
        <v>2933.75</v>
      </c>
      <c r="AS6" s="0" t="n">
        <f aca="false">Y6-AI6</f>
        <v>9619.52</v>
      </c>
      <c r="AT6" s="0" t="n">
        <f aca="false">Z6-AJ6</f>
        <v>0</v>
      </c>
      <c r="AU6" s="0" t="n">
        <f aca="false">AA6-AK6</f>
        <v>0</v>
      </c>
      <c r="AV6" s="0" t="n">
        <f aca="false">AB6-AL6</f>
        <v>0</v>
      </c>
      <c r="AW6" s="0" t="n">
        <f aca="false">AC6-AM6</f>
        <v>0</v>
      </c>
      <c r="AX6" s="0" t="n">
        <f aca="false">AD6-AN6</f>
        <v>0</v>
      </c>
      <c r="AY6" s="0" t="n">
        <f aca="false">AE6-AO6</f>
        <v>0</v>
      </c>
      <c r="AZ6" s="0" t="n">
        <f aca="false">MAX(0,MIN(AP6,$BT6-SUMIF($AP$2:$AY$2,"&lt;"&amp;AP$2,$AP6:$AY6)))</f>
        <v>170</v>
      </c>
      <c r="BA6" s="0" t="n">
        <f aca="false">MAX(0,MIN(AQ6,$BT6-SUMIF($AP$2:$AY$2,"&lt;"&amp;AQ$2,$AP6:$AY6)))</f>
        <v>0</v>
      </c>
      <c r="BB6" s="0" t="n">
        <f aca="false">MAX(0,MIN(AR6,$BT6-SUMIF($AP$2:$AY$2,"&lt;"&amp;AR$2,$AP6:$AY6)))</f>
        <v>0</v>
      </c>
      <c r="BC6" s="0" t="n">
        <f aca="false">MAX(0,MIN(AS6,$BT6-SUMIF($AP$2:$AY$2,"&lt;"&amp;AS$2,$AP6:$AY6)))</f>
        <v>0</v>
      </c>
      <c r="BD6" s="0" t="n">
        <f aca="false">MAX(0,MIN(AT6,$BT6-SUMIF($AP$2:$AY$2,"&lt;"&amp;AT$2,$AP6:$AY6)))</f>
        <v>0</v>
      </c>
      <c r="BE6" s="0" t="n">
        <f aca="false">MAX(0,MIN(AU6,$BT6-SUMIF($AP$2:$AY$2,"&lt;"&amp;AU$2,$AP6:$AY6)))</f>
        <v>0</v>
      </c>
      <c r="BF6" s="0" t="n">
        <f aca="false">MAX(0,MIN(AV6,$BT6-SUMIF($AP$2:$AY$2,"&lt;"&amp;AV$2,$AP6:$AY6)))</f>
        <v>0</v>
      </c>
      <c r="BG6" s="0" t="n">
        <f aca="false">MAX(0,MIN(AW6,$BT6-SUMIF($AP$2:$AY$2,"&lt;"&amp;AW$2,$AP6:$AY6)))</f>
        <v>0</v>
      </c>
      <c r="BH6" s="0" t="n">
        <f aca="false">MAX(0,MIN(AX6,$BT6-SUMIF($AP$2:$AY$2,"&lt;"&amp;AX$2,$AP6:$AY6)))</f>
        <v>0</v>
      </c>
      <c r="BI6" s="0" t="n">
        <f aca="false">MAX(0,MIN(AY6,$BT6-SUMIF($AP$2:$AY$2,"&lt;"&amp;AY$2,$AP6:$AY6)))</f>
        <v>0</v>
      </c>
      <c r="BJ6" s="0" t="n">
        <f aca="false">ROUND(V6-AF6-AZ6,2)</f>
        <v>662.7</v>
      </c>
      <c r="BK6" s="0" t="n">
        <f aca="false">ROUND(W6-AG6-BA6,2)</f>
        <v>4170.22</v>
      </c>
      <c r="BL6" s="0" t="n">
        <f aca="false">ROUND(X6-AH6-BB6,2)</f>
        <v>2933.75</v>
      </c>
      <c r="BM6" s="0" t="n">
        <f aca="false">ROUND(Y6-AI6-BC6,2)</f>
        <v>9619.52</v>
      </c>
      <c r="BN6" s="0" t="n">
        <f aca="false">ROUND(Z6-AJ6-BD6,2)</f>
        <v>0</v>
      </c>
      <c r="BO6" s="0" t="n">
        <f aca="false">ROUND(AA6-AK6-BE6,2)</f>
        <v>0</v>
      </c>
      <c r="BP6" s="0" t="n">
        <f aca="false">ROUND(AB6-AL6-BF6,2)</f>
        <v>0</v>
      </c>
      <c r="BQ6" s="0" t="n">
        <f aca="false">ROUND(AC6-AM6-BG6,2)</f>
        <v>0</v>
      </c>
      <c r="BR6" s="0" t="n">
        <f aca="false">ROUND(AD6-AN6-BH6,2)</f>
        <v>0</v>
      </c>
      <c r="BS6" s="0" t="n">
        <f aca="false">ROUND(AE6-AO6-BI6,2)</f>
        <v>0</v>
      </c>
      <c r="BT6" s="0" t="n">
        <f aca="false">MAX(0,Plan!$C$4-SUM(AF6:AO6))</f>
        <v>170</v>
      </c>
      <c r="BU6" s="0" t="n">
        <f aca="false">ROUND(SUM(BJ6:BS6),2)</f>
        <v>17386.19</v>
      </c>
      <c r="BV6" s="0" t="n">
        <f aca="false">SUM(AF6:AO6)+SUM(AZ6:BI6)</f>
        <v>650</v>
      </c>
      <c r="BW6" s="0" t="n">
        <f aca="false">SUM(L6:U6)</f>
        <v>186.19</v>
      </c>
    </row>
    <row r="7" customFormat="false" ht="15" hidden="false" customHeight="false" outlineLevel="0" collapsed="false">
      <c r="A7" s="0" t="n">
        <v>2</v>
      </c>
      <c r="B7" s="0" t="n">
        <f aca="false">BJ6</f>
        <v>662.7</v>
      </c>
      <c r="C7" s="0" t="n">
        <f aca="false">BK6</f>
        <v>4170.22</v>
      </c>
      <c r="D7" s="0" t="n">
        <f aca="false">BL6</f>
        <v>2933.75</v>
      </c>
      <c r="E7" s="0" t="n">
        <f aca="false">BM6</f>
        <v>9619.52</v>
      </c>
      <c r="F7" s="0" t="n">
        <f aca="false">BN6</f>
        <v>0</v>
      </c>
      <c r="G7" s="0" t="n">
        <f aca="false">BO6</f>
        <v>0</v>
      </c>
      <c r="H7" s="0" t="n">
        <f aca="false">BP6</f>
        <v>0</v>
      </c>
      <c r="I7" s="0" t="n">
        <f aca="false">BQ6</f>
        <v>0</v>
      </c>
      <c r="J7" s="0" t="n">
        <f aca="false">BR6</f>
        <v>0</v>
      </c>
      <c r="K7" s="0" t="n">
        <f aca="false">BS6</f>
        <v>0</v>
      </c>
      <c r="L7" s="0" t="n">
        <f aca="false">ROUND(B7*N(Debts!$D$5)/12,2)</f>
        <v>13.8</v>
      </c>
      <c r="M7" s="0" t="n">
        <f aca="false">ROUND(C7*N(Debts!$D$6)/12,2)</f>
        <v>74.68</v>
      </c>
      <c r="N7" s="0" t="n">
        <f aca="false">ROUND(D7*N(Debts!$D$7)/12,2)</f>
        <v>28.12</v>
      </c>
      <c r="O7" s="0" t="n">
        <f aca="false">ROUND(E7*N(Debts!$D$8)/12,2)</f>
        <v>63.33</v>
      </c>
      <c r="P7" s="0" t="n">
        <f aca="false">ROUND(F7*N(Debts!$D$9)/12,2)</f>
        <v>0</v>
      </c>
      <c r="Q7" s="0" t="n">
        <f aca="false">ROUND(G7*N(Debts!$D$10)/12,2)</f>
        <v>0</v>
      </c>
      <c r="R7" s="0" t="n">
        <f aca="false">ROUND(H7*N(Debts!$D$11)/12,2)</f>
        <v>0</v>
      </c>
      <c r="S7" s="0" t="n">
        <f aca="false">ROUND(I7*N(Debts!$D$12)/12,2)</f>
        <v>0</v>
      </c>
      <c r="T7" s="0" t="n">
        <f aca="false">ROUND(J7*N(Debts!$D$13)/12,2)</f>
        <v>0</v>
      </c>
      <c r="U7" s="0" t="n">
        <f aca="false">ROUND(K7*N(Debts!$D$14)/12,2)</f>
        <v>0</v>
      </c>
      <c r="V7" s="0" t="n">
        <f aca="false">B7+L7</f>
        <v>676.5</v>
      </c>
      <c r="W7" s="0" t="n">
        <f aca="false">C7+M7</f>
        <v>4244.9</v>
      </c>
      <c r="X7" s="0" t="n">
        <f aca="false">D7+N7</f>
        <v>2961.87</v>
      </c>
      <c r="Y7" s="0" t="n">
        <f aca="false">E7+O7</f>
        <v>9682.85</v>
      </c>
      <c r="Z7" s="0" t="n">
        <f aca="false">F7+P7</f>
        <v>0</v>
      </c>
      <c r="AA7" s="0" t="n">
        <f aca="false">G7+Q7</f>
        <v>0</v>
      </c>
      <c r="AB7" s="0" t="n">
        <f aca="false">H7+R7</f>
        <v>0</v>
      </c>
      <c r="AC7" s="0" t="n">
        <f aca="false">I7+S7</f>
        <v>0</v>
      </c>
      <c r="AD7" s="0" t="n">
        <f aca="false">J7+T7</f>
        <v>0</v>
      </c>
      <c r="AE7" s="0" t="n">
        <f aca="false">K7+U7</f>
        <v>0</v>
      </c>
      <c r="AF7" s="0" t="n">
        <f aca="false">MIN(N(Debts!$E$5),V7)</f>
        <v>35</v>
      </c>
      <c r="AG7" s="0" t="n">
        <f aca="false">MIN(N(Debts!$E$6),W7)</f>
        <v>105</v>
      </c>
      <c r="AH7" s="0" t="n">
        <f aca="false">MIN(N(Debts!$E$7),X7)</f>
        <v>95</v>
      </c>
      <c r="AI7" s="0" t="n">
        <f aca="false">MIN(N(Debts!$E$8),Y7)</f>
        <v>245</v>
      </c>
      <c r="AJ7" s="0" t="n">
        <f aca="false">MIN(N(Debts!$E$9),Z7)</f>
        <v>0</v>
      </c>
      <c r="AK7" s="0" t="n">
        <f aca="false">MIN(N(Debts!$E$10),AA7)</f>
        <v>0</v>
      </c>
      <c r="AL7" s="0" t="n">
        <f aca="false">MIN(N(Debts!$E$11),AB7)</f>
        <v>0</v>
      </c>
      <c r="AM7" s="0" t="n">
        <f aca="false">MIN(N(Debts!$E$12),AC7)</f>
        <v>0</v>
      </c>
      <c r="AN7" s="0" t="n">
        <f aca="false">MIN(N(Debts!$E$13),AD7)</f>
        <v>0</v>
      </c>
      <c r="AO7" s="0" t="n">
        <f aca="false">MIN(N(Debts!$E$14),AE7)</f>
        <v>0</v>
      </c>
      <c r="AP7" s="0" t="n">
        <f aca="false">V7-AF7</f>
        <v>641.5</v>
      </c>
      <c r="AQ7" s="0" t="n">
        <f aca="false">W7-AG7</f>
        <v>4139.9</v>
      </c>
      <c r="AR7" s="0" t="n">
        <f aca="false">X7-AH7</f>
        <v>2866.87</v>
      </c>
      <c r="AS7" s="0" t="n">
        <f aca="false">Y7-AI7</f>
        <v>9437.85</v>
      </c>
      <c r="AT7" s="0" t="n">
        <f aca="false">Z7-AJ7</f>
        <v>0</v>
      </c>
      <c r="AU7" s="0" t="n">
        <f aca="false">AA7-AK7</f>
        <v>0</v>
      </c>
      <c r="AV7" s="0" t="n">
        <f aca="false">AB7-AL7</f>
        <v>0</v>
      </c>
      <c r="AW7" s="0" t="n">
        <f aca="false">AC7-AM7</f>
        <v>0</v>
      </c>
      <c r="AX7" s="0" t="n">
        <f aca="false">AD7-AN7</f>
        <v>0</v>
      </c>
      <c r="AY7" s="0" t="n">
        <f aca="false">AE7-AO7</f>
        <v>0</v>
      </c>
      <c r="AZ7" s="0" t="n">
        <f aca="false">MAX(0,MIN(AP7,$BT7-SUMIF($AP$2:$AY$2,"&lt;"&amp;AP$2,$AP7:$AY7)))</f>
        <v>170</v>
      </c>
      <c r="BA7" s="0" t="n">
        <f aca="false">MAX(0,MIN(AQ7,$BT7-SUMIF($AP$2:$AY$2,"&lt;"&amp;AQ$2,$AP7:$AY7)))</f>
        <v>0</v>
      </c>
      <c r="BB7" s="0" t="n">
        <f aca="false">MAX(0,MIN(AR7,$BT7-SUMIF($AP$2:$AY$2,"&lt;"&amp;AR$2,$AP7:$AY7)))</f>
        <v>0</v>
      </c>
      <c r="BC7" s="0" t="n">
        <f aca="false">MAX(0,MIN(AS7,$BT7-SUMIF($AP$2:$AY$2,"&lt;"&amp;AS$2,$AP7:$AY7)))</f>
        <v>0</v>
      </c>
      <c r="BD7" s="0" t="n">
        <f aca="false">MAX(0,MIN(AT7,$BT7-SUMIF($AP$2:$AY$2,"&lt;"&amp;AT$2,$AP7:$AY7)))</f>
        <v>0</v>
      </c>
      <c r="BE7" s="0" t="n">
        <f aca="false">MAX(0,MIN(AU7,$BT7-SUMIF($AP$2:$AY$2,"&lt;"&amp;AU$2,$AP7:$AY7)))</f>
        <v>0</v>
      </c>
      <c r="BF7" s="0" t="n">
        <f aca="false">MAX(0,MIN(AV7,$BT7-SUMIF($AP$2:$AY$2,"&lt;"&amp;AV$2,$AP7:$AY7)))</f>
        <v>0</v>
      </c>
      <c r="BG7" s="0" t="n">
        <f aca="false">MAX(0,MIN(AW7,$BT7-SUMIF($AP$2:$AY$2,"&lt;"&amp;AW$2,$AP7:$AY7)))</f>
        <v>0</v>
      </c>
      <c r="BH7" s="0" t="n">
        <f aca="false">MAX(0,MIN(AX7,$BT7-SUMIF($AP$2:$AY$2,"&lt;"&amp;AX$2,$AP7:$AY7)))</f>
        <v>0</v>
      </c>
      <c r="BI7" s="0" t="n">
        <f aca="false">MAX(0,MIN(AY7,$BT7-SUMIF($AP$2:$AY$2,"&lt;"&amp;AY$2,$AP7:$AY7)))</f>
        <v>0</v>
      </c>
      <c r="BJ7" s="0" t="n">
        <f aca="false">ROUND(V7-AF7-AZ7,2)</f>
        <v>471.5</v>
      </c>
      <c r="BK7" s="0" t="n">
        <f aca="false">ROUND(W7-AG7-BA7,2)</f>
        <v>4139.9</v>
      </c>
      <c r="BL7" s="0" t="n">
        <f aca="false">ROUND(X7-AH7-BB7,2)</f>
        <v>2866.87</v>
      </c>
      <c r="BM7" s="0" t="n">
        <f aca="false">ROUND(Y7-AI7-BC7,2)</f>
        <v>9437.85</v>
      </c>
      <c r="BN7" s="0" t="n">
        <f aca="false">ROUND(Z7-AJ7-BD7,2)</f>
        <v>0</v>
      </c>
      <c r="BO7" s="0" t="n">
        <f aca="false">ROUND(AA7-AK7-BE7,2)</f>
        <v>0</v>
      </c>
      <c r="BP7" s="0" t="n">
        <f aca="false">ROUND(AB7-AL7-BF7,2)</f>
        <v>0</v>
      </c>
      <c r="BQ7" s="0" t="n">
        <f aca="false">ROUND(AC7-AM7-BG7,2)</f>
        <v>0</v>
      </c>
      <c r="BR7" s="0" t="n">
        <f aca="false">ROUND(AD7-AN7-BH7,2)</f>
        <v>0</v>
      </c>
      <c r="BS7" s="0" t="n">
        <f aca="false">ROUND(AE7-AO7-BI7,2)</f>
        <v>0</v>
      </c>
      <c r="BT7" s="0" t="n">
        <f aca="false">MAX(0,Plan!$C$4-SUM(AF7:AO7))</f>
        <v>170</v>
      </c>
      <c r="BU7" s="0" t="n">
        <f aca="false">ROUND(SUM(BJ7:BS7),2)</f>
        <v>16916.12</v>
      </c>
      <c r="BV7" s="0" t="n">
        <f aca="false">SUM(AF7:AO7)+SUM(AZ7:BI7)</f>
        <v>650</v>
      </c>
      <c r="BW7" s="0" t="n">
        <f aca="false">SUM(L7:U7)</f>
        <v>179.93</v>
      </c>
    </row>
    <row r="8" customFormat="false" ht="15" hidden="false" customHeight="false" outlineLevel="0" collapsed="false">
      <c r="A8" s="0" t="n">
        <v>3</v>
      </c>
      <c r="B8" s="0" t="n">
        <f aca="false">BJ7</f>
        <v>471.5</v>
      </c>
      <c r="C8" s="0" t="n">
        <f aca="false">BK7</f>
        <v>4139.9</v>
      </c>
      <c r="D8" s="0" t="n">
        <f aca="false">BL7</f>
        <v>2866.87</v>
      </c>
      <c r="E8" s="0" t="n">
        <f aca="false">BM7</f>
        <v>9437.85</v>
      </c>
      <c r="F8" s="0" t="n">
        <f aca="false">BN7</f>
        <v>0</v>
      </c>
      <c r="G8" s="0" t="n">
        <f aca="false">BO7</f>
        <v>0</v>
      </c>
      <c r="H8" s="0" t="n">
        <f aca="false">BP7</f>
        <v>0</v>
      </c>
      <c r="I8" s="0" t="n">
        <f aca="false">BQ7</f>
        <v>0</v>
      </c>
      <c r="J8" s="0" t="n">
        <f aca="false">BR7</f>
        <v>0</v>
      </c>
      <c r="K8" s="0" t="n">
        <f aca="false">BS7</f>
        <v>0</v>
      </c>
      <c r="L8" s="0" t="n">
        <f aca="false">ROUND(B8*N(Debts!$D$5)/12,2)</f>
        <v>9.82</v>
      </c>
      <c r="M8" s="0" t="n">
        <f aca="false">ROUND(C8*N(Debts!$D$6)/12,2)</f>
        <v>74.14</v>
      </c>
      <c r="N8" s="0" t="n">
        <f aca="false">ROUND(D8*N(Debts!$D$7)/12,2)</f>
        <v>27.47</v>
      </c>
      <c r="O8" s="0" t="n">
        <f aca="false">ROUND(E8*N(Debts!$D$8)/12,2)</f>
        <v>62.13</v>
      </c>
      <c r="P8" s="0" t="n">
        <f aca="false">ROUND(F8*N(Debts!$D$9)/12,2)</f>
        <v>0</v>
      </c>
      <c r="Q8" s="0" t="n">
        <f aca="false">ROUND(G8*N(Debts!$D$10)/12,2)</f>
        <v>0</v>
      </c>
      <c r="R8" s="0" t="n">
        <f aca="false">ROUND(H8*N(Debts!$D$11)/12,2)</f>
        <v>0</v>
      </c>
      <c r="S8" s="0" t="n">
        <f aca="false">ROUND(I8*N(Debts!$D$12)/12,2)</f>
        <v>0</v>
      </c>
      <c r="T8" s="0" t="n">
        <f aca="false">ROUND(J8*N(Debts!$D$13)/12,2)</f>
        <v>0</v>
      </c>
      <c r="U8" s="0" t="n">
        <f aca="false">ROUND(K8*N(Debts!$D$14)/12,2)</f>
        <v>0</v>
      </c>
      <c r="V8" s="0" t="n">
        <f aca="false">B8+L8</f>
        <v>481.32</v>
      </c>
      <c r="W8" s="0" t="n">
        <f aca="false">C8+M8</f>
        <v>4214.04</v>
      </c>
      <c r="X8" s="0" t="n">
        <f aca="false">D8+N8</f>
        <v>2894.34</v>
      </c>
      <c r="Y8" s="0" t="n">
        <f aca="false">E8+O8</f>
        <v>9499.98</v>
      </c>
      <c r="Z8" s="0" t="n">
        <f aca="false">F8+P8</f>
        <v>0</v>
      </c>
      <c r="AA8" s="0" t="n">
        <f aca="false">G8+Q8</f>
        <v>0</v>
      </c>
      <c r="AB8" s="0" t="n">
        <f aca="false">H8+R8</f>
        <v>0</v>
      </c>
      <c r="AC8" s="0" t="n">
        <f aca="false">I8+S8</f>
        <v>0</v>
      </c>
      <c r="AD8" s="0" t="n">
        <f aca="false">J8+T8</f>
        <v>0</v>
      </c>
      <c r="AE8" s="0" t="n">
        <f aca="false">K8+U8</f>
        <v>0</v>
      </c>
      <c r="AF8" s="0" t="n">
        <f aca="false">MIN(N(Debts!$E$5),V8)</f>
        <v>35</v>
      </c>
      <c r="AG8" s="0" t="n">
        <f aca="false">MIN(N(Debts!$E$6),W8)</f>
        <v>105</v>
      </c>
      <c r="AH8" s="0" t="n">
        <f aca="false">MIN(N(Debts!$E$7),X8)</f>
        <v>95</v>
      </c>
      <c r="AI8" s="0" t="n">
        <f aca="false">MIN(N(Debts!$E$8),Y8)</f>
        <v>245</v>
      </c>
      <c r="AJ8" s="0" t="n">
        <f aca="false">MIN(N(Debts!$E$9),Z8)</f>
        <v>0</v>
      </c>
      <c r="AK8" s="0" t="n">
        <f aca="false">MIN(N(Debts!$E$10),AA8)</f>
        <v>0</v>
      </c>
      <c r="AL8" s="0" t="n">
        <f aca="false">MIN(N(Debts!$E$11),AB8)</f>
        <v>0</v>
      </c>
      <c r="AM8" s="0" t="n">
        <f aca="false">MIN(N(Debts!$E$12),AC8)</f>
        <v>0</v>
      </c>
      <c r="AN8" s="0" t="n">
        <f aca="false">MIN(N(Debts!$E$13),AD8)</f>
        <v>0</v>
      </c>
      <c r="AO8" s="0" t="n">
        <f aca="false">MIN(N(Debts!$E$14),AE8)</f>
        <v>0</v>
      </c>
      <c r="AP8" s="0" t="n">
        <f aca="false">V8-AF8</f>
        <v>446.32</v>
      </c>
      <c r="AQ8" s="0" t="n">
        <f aca="false">W8-AG8</f>
        <v>4109.04</v>
      </c>
      <c r="AR8" s="0" t="n">
        <f aca="false">X8-AH8</f>
        <v>2799.34</v>
      </c>
      <c r="AS8" s="0" t="n">
        <f aca="false">Y8-AI8</f>
        <v>9254.98</v>
      </c>
      <c r="AT8" s="0" t="n">
        <f aca="false">Z8-AJ8</f>
        <v>0</v>
      </c>
      <c r="AU8" s="0" t="n">
        <f aca="false">AA8-AK8</f>
        <v>0</v>
      </c>
      <c r="AV8" s="0" t="n">
        <f aca="false">AB8-AL8</f>
        <v>0</v>
      </c>
      <c r="AW8" s="0" t="n">
        <f aca="false">AC8-AM8</f>
        <v>0</v>
      </c>
      <c r="AX8" s="0" t="n">
        <f aca="false">AD8-AN8</f>
        <v>0</v>
      </c>
      <c r="AY8" s="0" t="n">
        <f aca="false">AE8-AO8</f>
        <v>0</v>
      </c>
      <c r="AZ8" s="0" t="n">
        <f aca="false">MAX(0,MIN(AP8,$BT8-SUMIF($AP$2:$AY$2,"&lt;"&amp;AP$2,$AP8:$AY8)))</f>
        <v>170</v>
      </c>
      <c r="BA8" s="0" t="n">
        <f aca="false">MAX(0,MIN(AQ8,$BT8-SUMIF($AP$2:$AY$2,"&lt;"&amp;AQ$2,$AP8:$AY8)))</f>
        <v>0</v>
      </c>
      <c r="BB8" s="0" t="n">
        <f aca="false">MAX(0,MIN(AR8,$BT8-SUMIF($AP$2:$AY$2,"&lt;"&amp;AR$2,$AP8:$AY8)))</f>
        <v>0</v>
      </c>
      <c r="BC8" s="0" t="n">
        <f aca="false">MAX(0,MIN(AS8,$BT8-SUMIF($AP$2:$AY$2,"&lt;"&amp;AS$2,$AP8:$AY8)))</f>
        <v>0</v>
      </c>
      <c r="BD8" s="0" t="n">
        <f aca="false">MAX(0,MIN(AT8,$BT8-SUMIF($AP$2:$AY$2,"&lt;"&amp;AT$2,$AP8:$AY8)))</f>
        <v>0</v>
      </c>
      <c r="BE8" s="0" t="n">
        <f aca="false">MAX(0,MIN(AU8,$BT8-SUMIF($AP$2:$AY$2,"&lt;"&amp;AU$2,$AP8:$AY8)))</f>
        <v>0</v>
      </c>
      <c r="BF8" s="0" t="n">
        <f aca="false">MAX(0,MIN(AV8,$BT8-SUMIF($AP$2:$AY$2,"&lt;"&amp;AV$2,$AP8:$AY8)))</f>
        <v>0</v>
      </c>
      <c r="BG8" s="0" t="n">
        <f aca="false">MAX(0,MIN(AW8,$BT8-SUMIF($AP$2:$AY$2,"&lt;"&amp;AW$2,$AP8:$AY8)))</f>
        <v>0</v>
      </c>
      <c r="BH8" s="0" t="n">
        <f aca="false">MAX(0,MIN(AX8,$BT8-SUMIF($AP$2:$AY$2,"&lt;"&amp;AX$2,$AP8:$AY8)))</f>
        <v>0</v>
      </c>
      <c r="BI8" s="0" t="n">
        <f aca="false">MAX(0,MIN(AY8,$BT8-SUMIF($AP$2:$AY$2,"&lt;"&amp;AY$2,$AP8:$AY8)))</f>
        <v>0</v>
      </c>
      <c r="BJ8" s="0" t="n">
        <f aca="false">ROUND(V8-AF8-AZ8,2)</f>
        <v>276.32</v>
      </c>
      <c r="BK8" s="0" t="n">
        <f aca="false">ROUND(W8-AG8-BA8,2)</f>
        <v>4109.04</v>
      </c>
      <c r="BL8" s="0" t="n">
        <f aca="false">ROUND(X8-AH8-BB8,2)</f>
        <v>2799.34</v>
      </c>
      <c r="BM8" s="0" t="n">
        <f aca="false">ROUND(Y8-AI8-BC8,2)</f>
        <v>9254.98</v>
      </c>
      <c r="BN8" s="0" t="n">
        <f aca="false">ROUND(Z8-AJ8-BD8,2)</f>
        <v>0</v>
      </c>
      <c r="BO8" s="0" t="n">
        <f aca="false">ROUND(AA8-AK8-BE8,2)</f>
        <v>0</v>
      </c>
      <c r="BP8" s="0" t="n">
        <f aca="false">ROUND(AB8-AL8-BF8,2)</f>
        <v>0</v>
      </c>
      <c r="BQ8" s="0" t="n">
        <f aca="false">ROUND(AC8-AM8-BG8,2)</f>
        <v>0</v>
      </c>
      <c r="BR8" s="0" t="n">
        <f aca="false">ROUND(AD8-AN8-BH8,2)</f>
        <v>0</v>
      </c>
      <c r="BS8" s="0" t="n">
        <f aca="false">ROUND(AE8-AO8-BI8,2)</f>
        <v>0</v>
      </c>
      <c r="BT8" s="0" t="n">
        <f aca="false">MAX(0,Plan!$C$4-SUM(AF8:AO8))</f>
        <v>170</v>
      </c>
      <c r="BU8" s="0" t="n">
        <f aca="false">ROUND(SUM(BJ8:BS8),2)</f>
        <v>16439.68</v>
      </c>
      <c r="BV8" s="0" t="n">
        <f aca="false">SUM(AF8:AO8)+SUM(AZ8:BI8)</f>
        <v>650</v>
      </c>
      <c r="BW8" s="0" t="n">
        <f aca="false">SUM(L8:U8)</f>
        <v>173.56</v>
      </c>
    </row>
    <row r="9" customFormat="false" ht="15" hidden="false" customHeight="false" outlineLevel="0" collapsed="false">
      <c r="A9" s="0" t="n">
        <v>4</v>
      </c>
      <c r="B9" s="0" t="n">
        <f aca="false">BJ8</f>
        <v>276.32</v>
      </c>
      <c r="C9" s="0" t="n">
        <f aca="false">BK8</f>
        <v>4109.04</v>
      </c>
      <c r="D9" s="0" t="n">
        <f aca="false">BL8</f>
        <v>2799.34</v>
      </c>
      <c r="E9" s="0" t="n">
        <f aca="false">BM8</f>
        <v>9254.98</v>
      </c>
      <c r="F9" s="0" t="n">
        <f aca="false">BN8</f>
        <v>0</v>
      </c>
      <c r="G9" s="0" t="n">
        <f aca="false">BO8</f>
        <v>0</v>
      </c>
      <c r="H9" s="0" t="n">
        <f aca="false">BP8</f>
        <v>0</v>
      </c>
      <c r="I9" s="0" t="n">
        <f aca="false">BQ8</f>
        <v>0</v>
      </c>
      <c r="J9" s="0" t="n">
        <f aca="false">BR8</f>
        <v>0</v>
      </c>
      <c r="K9" s="0" t="n">
        <f aca="false">BS8</f>
        <v>0</v>
      </c>
      <c r="L9" s="0" t="n">
        <f aca="false">ROUND(B9*N(Debts!$D$5)/12,2)</f>
        <v>5.75</v>
      </c>
      <c r="M9" s="0" t="n">
        <f aca="false">ROUND(C9*N(Debts!$D$6)/12,2)</f>
        <v>73.59</v>
      </c>
      <c r="N9" s="0" t="n">
        <f aca="false">ROUND(D9*N(Debts!$D$7)/12,2)</f>
        <v>26.83</v>
      </c>
      <c r="O9" s="0" t="n">
        <f aca="false">ROUND(E9*N(Debts!$D$8)/12,2)</f>
        <v>60.93</v>
      </c>
      <c r="P9" s="0" t="n">
        <f aca="false">ROUND(F9*N(Debts!$D$9)/12,2)</f>
        <v>0</v>
      </c>
      <c r="Q9" s="0" t="n">
        <f aca="false">ROUND(G9*N(Debts!$D$10)/12,2)</f>
        <v>0</v>
      </c>
      <c r="R9" s="0" t="n">
        <f aca="false">ROUND(H9*N(Debts!$D$11)/12,2)</f>
        <v>0</v>
      </c>
      <c r="S9" s="0" t="n">
        <f aca="false">ROUND(I9*N(Debts!$D$12)/12,2)</f>
        <v>0</v>
      </c>
      <c r="T9" s="0" t="n">
        <f aca="false">ROUND(J9*N(Debts!$D$13)/12,2)</f>
        <v>0</v>
      </c>
      <c r="U9" s="0" t="n">
        <f aca="false">ROUND(K9*N(Debts!$D$14)/12,2)</f>
        <v>0</v>
      </c>
      <c r="V9" s="0" t="n">
        <f aca="false">B9+L9</f>
        <v>282.07</v>
      </c>
      <c r="W9" s="0" t="n">
        <f aca="false">C9+M9</f>
        <v>4182.63</v>
      </c>
      <c r="X9" s="0" t="n">
        <f aca="false">D9+N9</f>
        <v>2826.17</v>
      </c>
      <c r="Y9" s="0" t="n">
        <f aca="false">E9+O9</f>
        <v>9315.91</v>
      </c>
      <c r="Z9" s="0" t="n">
        <f aca="false">F9+P9</f>
        <v>0</v>
      </c>
      <c r="AA9" s="0" t="n">
        <f aca="false">G9+Q9</f>
        <v>0</v>
      </c>
      <c r="AB9" s="0" t="n">
        <f aca="false">H9+R9</f>
        <v>0</v>
      </c>
      <c r="AC9" s="0" t="n">
        <f aca="false">I9+S9</f>
        <v>0</v>
      </c>
      <c r="AD9" s="0" t="n">
        <f aca="false">J9+T9</f>
        <v>0</v>
      </c>
      <c r="AE9" s="0" t="n">
        <f aca="false">K9+U9</f>
        <v>0</v>
      </c>
      <c r="AF9" s="0" t="n">
        <f aca="false">MIN(N(Debts!$E$5),V9)</f>
        <v>35</v>
      </c>
      <c r="AG9" s="0" t="n">
        <f aca="false">MIN(N(Debts!$E$6),W9)</f>
        <v>105</v>
      </c>
      <c r="AH9" s="0" t="n">
        <f aca="false">MIN(N(Debts!$E$7),X9)</f>
        <v>95</v>
      </c>
      <c r="AI9" s="0" t="n">
        <f aca="false">MIN(N(Debts!$E$8),Y9)</f>
        <v>245</v>
      </c>
      <c r="AJ9" s="0" t="n">
        <f aca="false">MIN(N(Debts!$E$9),Z9)</f>
        <v>0</v>
      </c>
      <c r="AK9" s="0" t="n">
        <f aca="false">MIN(N(Debts!$E$10),AA9)</f>
        <v>0</v>
      </c>
      <c r="AL9" s="0" t="n">
        <f aca="false">MIN(N(Debts!$E$11),AB9)</f>
        <v>0</v>
      </c>
      <c r="AM9" s="0" t="n">
        <f aca="false">MIN(N(Debts!$E$12),AC9)</f>
        <v>0</v>
      </c>
      <c r="AN9" s="0" t="n">
        <f aca="false">MIN(N(Debts!$E$13),AD9)</f>
        <v>0</v>
      </c>
      <c r="AO9" s="0" t="n">
        <f aca="false">MIN(N(Debts!$E$14),AE9)</f>
        <v>0</v>
      </c>
      <c r="AP9" s="0" t="n">
        <f aca="false">V9-AF9</f>
        <v>247.07</v>
      </c>
      <c r="AQ9" s="0" t="n">
        <f aca="false">W9-AG9</f>
        <v>4077.63</v>
      </c>
      <c r="AR9" s="0" t="n">
        <f aca="false">X9-AH9</f>
        <v>2731.17</v>
      </c>
      <c r="AS9" s="0" t="n">
        <f aca="false">Y9-AI9</f>
        <v>9070.91</v>
      </c>
      <c r="AT9" s="0" t="n">
        <f aca="false">Z9-AJ9</f>
        <v>0</v>
      </c>
      <c r="AU9" s="0" t="n">
        <f aca="false">AA9-AK9</f>
        <v>0</v>
      </c>
      <c r="AV9" s="0" t="n">
        <f aca="false">AB9-AL9</f>
        <v>0</v>
      </c>
      <c r="AW9" s="0" t="n">
        <f aca="false">AC9-AM9</f>
        <v>0</v>
      </c>
      <c r="AX9" s="0" t="n">
        <f aca="false">AD9-AN9</f>
        <v>0</v>
      </c>
      <c r="AY9" s="0" t="n">
        <f aca="false">AE9-AO9</f>
        <v>0</v>
      </c>
      <c r="AZ9" s="0" t="n">
        <f aca="false">MAX(0,MIN(AP9,$BT9-SUMIF($AP$2:$AY$2,"&lt;"&amp;AP$2,$AP9:$AY9)))</f>
        <v>170</v>
      </c>
      <c r="BA9" s="0" t="n">
        <f aca="false">MAX(0,MIN(AQ9,$BT9-SUMIF($AP$2:$AY$2,"&lt;"&amp;AQ$2,$AP9:$AY9)))</f>
        <v>0</v>
      </c>
      <c r="BB9" s="0" t="n">
        <f aca="false">MAX(0,MIN(AR9,$BT9-SUMIF($AP$2:$AY$2,"&lt;"&amp;AR$2,$AP9:$AY9)))</f>
        <v>0</v>
      </c>
      <c r="BC9" s="0" t="n">
        <f aca="false">MAX(0,MIN(AS9,$BT9-SUMIF($AP$2:$AY$2,"&lt;"&amp;AS$2,$AP9:$AY9)))</f>
        <v>0</v>
      </c>
      <c r="BD9" s="0" t="n">
        <f aca="false">MAX(0,MIN(AT9,$BT9-SUMIF($AP$2:$AY$2,"&lt;"&amp;AT$2,$AP9:$AY9)))</f>
        <v>0</v>
      </c>
      <c r="BE9" s="0" t="n">
        <f aca="false">MAX(0,MIN(AU9,$BT9-SUMIF($AP$2:$AY$2,"&lt;"&amp;AU$2,$AP9:$AY9)))</f>
        <v>0</v>
      </c>
      <c r="BF9" s="0" t="n">
        <f aca="false">MAX(0,MIN(AV9,$BT9-SUMIF($AP$2:$AY$2,"&lt;"&amp;AV$2,$AP9:$AY9)))</f>
        <v>0</v>
      </c>
      <c r="BG9" s="0" t="n">
        <f aca="false">MAX(0,MIN(AW9,$BT9-SUMIF($AP$2:$AY$2,"&lt;"&amp;AW$2,$AP9:$AY9)))</f>
        <v>0</v>
      </c>
      <c r="BH9" s="0" t="n">
        <f aca="false">MAX(0,MIN(AX9,$BT9-SUMIF($AP$2:$AY$2,"&lt;"&amp;AX$2,$AP9:$AY9)))</f>
        <v>0</v>
      </c>
      <c r="BI9" s="0" t="n">
        <f aca="false">MAX(0,MIN(AY9,$BT9-SUMIF($AP$2:$AY$2,"&lt;"&amp;AY$2,$AP9:$AY9)))</f>
        <v>0</v>
      </c>
      <c r="BJ9" s="0" t="n">
        <f aca="false">ROUND(V9-AF9-AZ9,2)</f>
        <v>77.07</v>
      </c>
      <c r="BK9" s="0" t="n">
        <f aca="false">ROUND(W9-AG9-BA9,2)</f>
        <v>4077.63</v>
      </c>
      <c r="BL9" s="0" t="n">
        <f aca="false">ROUND(X9-AH9-BB9,2)</f>
        <v>2731.17</v>
      </c>
      <c r="BM9" s="0" t="n">
        <f aca="false">ROUND(Y9-AI9-BC9,2)</f>
        <v>9070.91</v>
      </c>
      <c r="BN9" s="0" t="n">
        <f aca="false">ROUND(Z9-AJ9-BD9,2)</f>
        <v>0</v>
      </c>
      <c r="BO9" s="0" t="n">
        <f aca="false">ROUND(AA9-AK9-BE9,2)</f>
        <v>0</v>
      </c>
      <c r="BP9" s="0" t="n">
        <f aca="false">ROUND(AB9-AL9-BF9,2)</f>
        <v>0</v>
      </c>
      <c r="BQ9" s="0" t="n">
        <f aca="false">ROUND(AC9-AM9-BG9,2)</f>
        <v>0</v>
      </c>
      <c r="BR9" s="0" t="n">
        <f aca="false">ROUND(AD9-AN9-BH9,2)</f>
        <v>0</v>
      </c>
      <c r="BS9" s="0" t="n">
        <f aca="false">ROUND(AE9-AO9-BI9,2)</f>
        <v>0</v>
      </c>
      <c r="BT9" s="0" t="n">
        <f aca="false">MAX(0,Plan!$C$4-SUM(AF9:AO9))</f>
        <v>170</v>
      </c>
      <c r="BU9" s="0" t="n">
        <f aca="false">ROUND(SUM(BJ9:BS9),2)</f>
        <v>15956.78</v>
      </c>
      <c r="BV9" s="0" t="n">
        <f aca="false">SUM(AF9:AO9)+SUM(AZ9:BI9)</f>
        <v>650</v>
      </c>
      <c r="BW9" s="0" t="n">
        <f aca="false">SUM(L9:U9)</f>
        <v>167.1</v>
      </c>
    </row>
    <row r="10" customFormat="false" ht="15" hidden="false" customHeight="false" outlineLevel="0" collapsed="false">
      <c r="A10" s="0" t="n">
        <v>5</v>
      </c>
      <c r="B10" s="0" t="n">
        <f aca="false">BJ9</f>
        <v>77.07</v>
      </c>
      <c r="C10" s="0" t="n">
        <f aca="false">BK9</f>
        <v>4077.63</v>
      </c>
      <c r="D10" s="0" t="n">
        <f aca="false">BL9</f>
        <v>2731.17</v>
      </c>
      <c r="E10" s="0" t="n">
        <f aca="false">BM9</f>
        <v>9070.91</v>
      </c>
      <c r="F10" s="0" t="n">
        <f aca="false">BN9</f>
        <v>0</v>
      </c>
      <c r="G10" s="0" t="n">
        <f aca="false">BO9</f>
        <v>0</v>
      </c>
      <c r="H10" s="0" t="n">
        <f aca="false">BP9</f>
        <v>0</v>
      </c>
      <c r="I10" s="0" t="n">
        <f aca="false">BQ9</f>
        <v>0</v>
      </c>
      <c r="J10" s="0" t="n">
        <f aca="false">BR9</f>
        <v>0</v>
      </c>
      <c r="K10" s="0" t="n">
        <f aca="false">BS9</f>
        <v>0</v>
      </c>
      <c r="L10" s="0" t="n">
        <f aca="false">ROUND(B10*N(Debts!$D$5)/12,2)</f>
        <v>1.6</v>
      </c>
      <c r="M10" s="0" t="n">
        <f aca="false">ROUND(C10*N(Debts!$D$6)/12,2)</f>
        <v>73.02</v>
      </c>
      <c r="N10" s="0" t="n">
        <f aca="false">ROUND(D10*N(Debts!$D$7)/12,2)</f>
        <v>26.17</v>
      </c>
      <c r="O10" s="0" t="n">
        <f aca="false">ROUND(E10*N(Debts!$D$8)/12,2)</f>
        <v>59.72</v>
      </c>
      <c r="P10" s="0" t="n">
        <f aca="false">ROUND(F10*N(Debts!$D$9)/12,2)</f>
        <v>0</v>
      </c>
      <c r="Q10" s="0" t="n">
        <f aca="false">ROUND(G10*N(Debts!$D$10)/12,2)</f>
        <v>0</v>
      </c>
      <c r="R10" s="0" t="n">
        <f aca="false">ROUND(H10*N(Debts!$D$11)/12,2)</f>
        <v>0</v>
      </c>
      <c r="S10" s="0" t="n">
        <f aca="false">ROUND(I10*N(Debts!$D$12)/12,2)</f>
        <v>0</v>
      </c>
      <c r="T10" s="0" t="n">
        <f aca="false">ROUND(J10*N(Debts!$D$13)/12,2)</f>
        <v>0</v>
      </c>
      <c r="U10" s="0" t="n">
        <f aca="false">ROUND(K10*N(Debts!$D$14)/12,2)</f>
        <v>0</v>
      </c>
      <c r="V10" s="0" t="n">
        <f aca="false">B10+L10</f>
        <v>78.67</v>
      </c>
      <c r="W10" s="0" t="n">
        <f aca="false">C10+M10</f>
        <v>4150.65</v>
      </c>
      <c r="X10" s="0" t="n">
        <f aca="false">D10+N10</f>
        <v>2757.34</v>
      </c>
      <c r="Y10" s="0" t="n">
        <f aca="false">E10+O10</f>
        <v>9130.63</v>
      </c>
      <c r="Z10" s="0" t="n">
        <f aca="false">F10+P10</f>
        <v>0</v>
      </c>
      <c r="AA10" s="0" t="n">
        <f aca="false">G10+Q10</f>
        <v>0</v>
      </c>
      <c r="AB10" s="0" t="n">
        <f aca="false">H10+R10</f>
        <v>0</v>
      </c>
      <c r="AC10" s="0" t="n">
        <f aca="false">I10+S10</f>
        <v>0</v>
      </c>
      <c r="AD10" s="0" t="n">
        <f aca="false">J10+T10</f>
        <v>0</v>
      </c>
      <c r="AE10" s="0" t="n">
        <f aca="false">K10+U10</f>
        <v>0</v>
      </c>
      <c r="AF10" s="0" t="n">
        <f aca="false">MIN(N(Debts!$E$5),V10)</f>
        <v>35</v>
      </c>
      <c r="AG10" s="0" t="n">
        <f aca="false">MIN(N(Debts!$E$6),W10)</f>
        <v>105</v>
      </c>
      <c r="AH10" s="0" t="n">
        <f aca="false">MIN(N(Debts!$E$7),X10)</f>
        <v>95</v>
      </c>
      <c r="AI10" s="0" t="n">
        <f aca="false">MIN(N(Debts!$E$8),Y10)</f>
        <v>245</v>
      </c>
      <c r="AJ10" s="0" t="n">
        <f aca="false">MIN(N(Debts!$E$9),Z10)</f>
        <v>0</v>
      </c>
      <c r="AK10" s="0" t="n">
        <f aca="false">MIN(N(Debts!$E$10),AA10)</f>
        <v>0</v>
      </c>
      <c r="AL10" s="0" t="n">
        <f aca="false">MIN(N(Debts!$E$11),AB10)</f>
        <v>0</v>
      </c>
      <c r="AM10" s="0" t="n">
        <f aca="false">MIN(N(Debts!$E$12),AC10)</f>
        <v>0</v>
      </c>
      <c r="AN10" s="0" t="n">
        <f aca="false">MIN(N(Debts!$E$13),AD10)</f>
        <v>0</v>
      </c>
      <c r="AO10" s="0" t="n">
        <f aca="false">MIN(N(Debts!$E$14),AE10)</f>
        <v>0</v>
      </c>
      <c r="AP10" s="0" t="n">
        <f aca="false">V10-AF10</f>
        <v>43.67</v>
      </c>
      <c r="AQ10" s="0" t="n">
        <f aca="false">W10-AG10</f>
        <v>4045.65</v>
      </c>
      <c r="AR10" s="0" t="n">
        <f aca="false">X10-AH10</f>
        <v>2662.34</v>
      </c>
      <c r="AS10" s="0" t="n">
        <f aca="false">Y10-AI10</f>
        <v>8885.63</v>
      </c>
      <c r="AT10" s="0" t="n">
        <f aca="false">Z10-AJ10</f>
        <v>0</v>
      </c>
      <c r="AU10" s="0" t="n">
        <f aca="false">AA10-AK10</f>
        <v>0</v>
      </c>
      <c r="AV10" s="0" t="n">
        <f aca="false">AB10-AL10</f>
        <v>0</v>
      </c>
      <c r="AW10" s="0" t="n">
        <f aca="false">AC10-AM10</f>
        <v>0</v>
      </c>
      <c r="AX10" s="0" t="n">
        <f aca="false">AD10-AN10</f>
        <v>0</v>
      </c>
      <c r="AY10" s="0" t="n">
        <f aca="false">AE10-AO10</f>
        <v>0</v>
      </c>
      <c r="AZ10" s="0" t="n">
        <f aca="false">MAX(0,MIN(AP10,$BT10-SUMIF($AP$2:$AY$2,"&lt;"&amp;AP$2,$AP10:$AY10)))</f>
        <v>43.67</v>
      </c>
      <c r="BA10" s="0" t="n">
        <f aca="false">MAX(0,MIN(AQ10,$BT10-SUMIF($AP$2:$AY$2,"&lt;"&amp;AQ$2,$AP10:$AY10)))</f>
        <v>126.33</v>
      </c>
      <c r="BB10" s="0" t="n">
        <f aca="false">MAX(0,MIN(AR10,$BT10-SUMIF($AP$2:$AY$2,"&lt;"&amp;AR$2,$AP10:$AY10)))</f>
        <v>0</v>
      </c>
      <c r="BC10" s="0" t="n">
        <f aca="false">MAX(0,MIN(AS10,$BT10-SUMIF($AP$2:$AY$2,"&lt;"&amp;AS$2,$AP10:$AY10)))</f>
        <v>0</v>
      </c>
      <c r="BD10" s="0" t="n">
        <f aca="false">MAX(0,MIN(AT10,$BT10-SUMIF($AP$2:$AY$2,"&lt;"&amp;AT$2,$AP10:$AY10)))</f>
        <v>0</v>
      </c>
      <c r="BE10" s="0" t="n">
        <f aca="false">MAX(0,MIN(AU10,$BT10-SUMIF($AP$2:$AY$2,"&lt;"&amp;AU$2,$AP10:$AY10)))</f>
        <v>0</v>
      </c>
      <c r="BF10" s="0" t="n">
        <f aca="false">MAX(0,MIN(AV10,$BT10-SUMIF($AP$2:$AY$2,"&lt;"&amp;AV$2,$AP10:$AY10)))</f>
        <v>0</v>
      </c>
      <c r="BG10" s="0" t="n">
        <f aca="false">MAX(0,MIN(AW10,$BT10-SUMIF($AP$2:$AY$2,"&lt;"&amp;AW$2,$AP10:$AY10)))</f>
        <v>0</v>
      </c>
      <c r="BH10" s="0" t="n">
        <f aca="false">MAX(0,MIN(AX10,$BT10-SUMIF($AP$2:$AY$2,"&lt;"&amp;AX$2,$AP10:$AY10)))</f>
        <v>0</v>
      </c>
      <c r="BI10" s="0" t="n">
        <f aca="false">MAX(0,MIN(AY10,$BT10-SUMIF($AP$2:$AY$2,"&lt;"&amp;AY$2,$AP10:$AY10)))</f>
        <v>0</v>
      </c>
      <c r="BJ10" s="0" t="n">
        <f aca="false">ROUND(V10-AF10-AZ10,2)</f>
        <v>0</v>
      </c>
      <c r="BK10" s="0" t="n">
        <f aca="false">ROUND(W10-AG10-BA10,2)</f>
        <v>3919.32</v>
      </c>
      <c r="BL10" s="0" t="n">
        <f aca="false">ROUND(X10-AH10-BB10,2)</f>
        <v>2662.34</v>
      </c>
      <c r="BM10" s="0" t="n">
        <f aca="false">ROUND(Y10-AI10-BC10,2)</f>
        <v>8885.63</v>
      </c>
      <c r="BN10" s="0" t="n">
        <f aca="false">ROUND(Z10-AJ10-BD10,2)</f>
        <v>0</v>
      </c>
      <c r="BO10" s="0" t="n">
        <f aca="false">ROUND(AA10-AK10-BE10,2)</f>
        <v>0</v>
      </c>
      <c r="BP10" s="0" t="n">
        <f aca="false">ROUND(AB10-AL10-BF10,2)</f>
        <v>0</v>
      </c>
      <c r="BQ10" s="0" t="n">
        <f aca="false">ROUND(AC10-AM10-BG10,2)</f>
        <v>0</v>
      </c>
      <c r="BR10" s="0" t="n">
        <f aca="false">ROUND(AD10-AN10-BH10,2)</f>
        <v>0</v>
      </c>
      <c r="BS10" s="0" t="n">
        <f aca="false">ROUND(AE10-AO10-BI10,2)</f>
        <v>0</v>
      </c>
      <c r="BT10" s="0" t="n">
        <f aca="false">MAX(0,Plan!$C$4-SUM(AF10:AO10))</f>
        <v>170</v>
      </c>
      <c r="BU10" s="0" t="n">
        <f aca="false">ROUND(SUM(BJ10:BS10),2)</f>
        <v>15467.29</v>
      </c>
      <c r="BV10" s="0" t="n">
        <f aca="false">SUM(AF10:AO10)+SUM(AZ10:BI10)</f>
        <v>650</v>
      </c>
      <c r="BW10" s="0" t="n">
        <f aca="false">SUM(L10:U10)</f>
        <v>160.51</v>
      </c>
    </row>
    <row r="11" customFormat="false" ht="15" hidden="false" customHeight="false" outlineLevel="0" collapsed="false">
      <c r="A11" s="0" t="n">
        <v>6</v>
      </c>
      <c r="B11" s="0" t="n">
        <f aca="false">BJ10</f>
        <v>0</v>
      </c>
      <c r="C11" s="0" t="n">
        <f aca="false">BK10</f>
        <v>3919.32</v>
      </c>
      <c r="D11" s="0" t="n">
        <f aca="false">BL10</f>
        <v>2662.34</v>
      </c>
      <c r="E11" s="0" t="n">
        <f aca="false">BM10</f>
        <v>8885.63</v>
      </c>
      <c r="F11" s="0" t="n">
        <f aca="false">BN10</f>
        <v>0</v>
      </c>
      <c r="G11" s="0" t="n">
        <f aca="false">BO10</f>
        <v>0</v>
      </c>
      <c r="H11" s="0" t="n">
        <f aca="false">BP10</f>
        <v>0</v>
      </c>
      <c r="I11" s="0" t="n">
        <f aca="false">BQ10</f>
        <v>0</v>
      </c>
      <c r="J11" s="0" t="n">
        <f aca="false">BR10</f>
        <v>0</v>
      </c>
      <c r="K11" s="0" t="n">
        <f aca="false">BS10</f>
        <v>0</v>
      </c>
      <c r="L11" s="0" t="n">
        <f aca="false">ROUND(B11*N(Debts!$D$5)/12,2)</f>
        <v>0</v>
      </c>
      <c r="M11" s="0" t="n">
        <f aca="false">ROUND(C11*N(Debts!$D$6)/12,2)</f>
        <v>70.19</v>
      </c>
      <c r="N11" s="0" t="n">
        <f aca="false">ROUND(D11*N(Debts!$D$7)/12,2)</f>
        <v>25.51</v>
      </c>
      <c r="O11" s="0" t="n">
        <f aca="false">ROUND(E11*N(Debts!$D$8)/12,2)</f>
        <v>58.5</v>
      </c>
      <c r="P11" s="0" t="n">
        <f aca="false">ROUND(F11*N(Debts!$D$9)/12,2)</f>
        <v>0</v>
      </c>
      <c r="Q11" s="0" t="n">
        <f aca="false">ROUND(G11*N(Debts!$D$10)/12,2)</f>
        <v>0</v>
      </c>
      <c r="R11" s="0" t="n">
        <f aca="false">ROUND(H11*N(Debts!$D$11)/12,2)</f>
        <v>0</v>
      </c>
      <c r="S11" s="0" t="n">
        <f aca="false">ROUND(I11*N(Debts!$D$12)/12,2)</f>
        <v>0</v>
      </c>
      <c r="T11" s="0" t="n">
        <f aca="false">ROUND(J11*N(Debts!$D$13)/12,2)</f>
        <v>0</v>
      </c>
      <c r="U11" s="0" t="n">
        <f aca="false">ROUND(K11*N(Debts!$D$14)/12,2)</f>
        <v>0</v>
      </c>
      <c r="V11" s="0" t="n">
        <f aca="false">B11+L11</f>
        <v>0</v>
      </c>
      <c r="W11" s="0" t="n">
        <f aca="false">C11+M11</f>
        <v>3989.51</v>
      </c>
      <c r="X11" s="0" t="n">
        <f aca="false">D11+N11</f>
        <v>2687.85</v>
      </c>
      <c r="Y11" s="0" t="n">
        <f aca="false">E11+O11</f>
        <v>8944.13</v>
      </c>
      <c r="Z11" s="0" t="n">
        <f aca="false">F11+P11</f>
        <v>0</v>
      </c>
      <c r="AA11" s="0" t="n">
        <f aca="false">G11+Q11</f>
        <v>0</v>
      </c>
      <c r="AB11" s="0" t="n">
        <f aca="false">H11+R11</f>
        <v>0</v>
      </c>
      <c r="AC11" s="0" t="n">
        <f aca="false">I11+S11</f>
        <v>0</v>
      </c>
      <c r="AD11" s="0" t="n">
        <f aca="false">J11+T11</f>
        <v>0</v>
      </c>
      <c r="AE11" s="0" t="n">
        <f aca="false">K11+U11</f>
        <v>0</v>
      </c>
      <c r="AF11" s="0" t="n">
        <f aca="false">MIN(N(Debts!$E$5),V11)</f>
        <v>0</v>
      </c>
      <c r="AG11" s="0" t="n">
        <f aca="false">MIN(N(Debts!$E$6),W11)</f>
        <v>105</v>
      </c>
      <c r="AH11" s="0" t="n">
        <f aca="false">MIN(N(Debts!$E$7),X11)</f>
        <v>95</v>
      </c>
      <c r="AI11" s="0" t="n">
        <f aca="false">MIN(N(Debts!$E$8),Y11)</f>
        <v>245</v>
      </c>
      <c r="AJ11" s="0" t="n">
        <f aca="false">MIN(N(Debts!$E$9),Z11)</f>
        <v>0</v>
      </c>
      <c r="AK11" s="0" t="n">
        <f aca="false">MIN(N(Debts!$E$10),AA11)</f>
        <v>0</v>
      </c>
      <c r="AL11" s="0" t="n">
        <f aca="false">MIN(N(Debts!$E$11),AB11)</f>
        <v>0</v>
      </c>
      <c r="AM11" s="0" t="n">
        <f aca="false">MIN(N(Debts!$E$12),AC11)</f>
        <v>0</v>
      </c>
      <c r="AN11" s="0" t="n">
        <f aca="false">MIN(N(Debts!$E$13),AD11)</f>
        <v>0</v>
      </c>
      <c r="AO11" s="0" t="n">
        <f aca="false">MIN(N(Debts!$E$14),AE11)</f>
        <v>0</v>
      </c>
      <c r="AP11" s="0" t="n">
        <f aca="false">V11-AF11</f>
        <v>0</v>
      </c>
      <c r="AQ11" s="0" t="n">
        <f aca="false">W11-AG11</f>
        <v>3884.51</v>
      </c>
      <c r="AR11" s="0" t="n">
        <f aca="false">X11-AH11</f>
        <v>2592.85</v>
      </c>
      <c r="AS11" s="0" t="n">
        <f aca="false">Y11-AI11</f>
        <v>8699.13</v>
      </c>
      <c r="AT11" s="0" t="n">
        <f aca="false">Z11-AJ11</f>
        <v>0</v>
      </c>
      <c r="AU11" s="0" t="n">
        <f aca="false">AA11-AK11</f>
        <v>0</v>
      </c>
      <c r="AV11" s="0" t="n">
        <f aca="false">AB11-AL11</f>
        <v>0</v>
      </c>
      <c r="AW11" s="0" t="n">
        <f aca="false">AC11-AM11</f>
        <v>0</v>
      </c>
      <c r="AX11" s="0" t="n">
        <f aca="false">AD11-AN11</f>
        <v>0</v>
      </c>
      <c r="AY11" s="0" t="n">
        <f aca="false">AE11-AO11</f>
        <v>0</v>
      </c>
      <c r="AZ11" s="0" t="n">
        <f aca="false">MAX(0,MIN(AP11,$BT11-SUMIF($AP$2:$AY$2,"&lt;"&amp;AP$2,$AP11:$AY11)))</f>
        <v>0</v>
      </c>
      <c r="BA11" s="0" t="n">
        <f aca="false">MAX(0,MIN(AQ11,$BT11-SUMIF($AP$2:$AY$2,"&lt;"&amp;AQ$2,$AP11:$AY11)))</f>
        <v>205</v>
      </c>
      <c r="BB11" s="0" t="n">
        <f aca="false">MAX(0,MIN(AR11,$BT11-SUMIF($AP$2:$AY$2,"&lt;"&amp;AR$2,$AP11:$AY11)))</f>
        <v>0</v>
      </c>
      <c r="BC11" s="0" t="n">
        <f aca="false">MAX(0,MIN(AS11,$BT11-SUMIF($AP$2:$AY$2,"&lt;"&amp;AS$2,$AP11:$AY11)))</f>
        <v>0</v>
      </c>
      <c r="BD11" s="0" t="n">
        <f aca="false">MAX(0,MIN(AT11,$BT11-SUMIF($AP$2:$AY$2,"&lt;"&amp;AT$2,$AP11:$AY11)))</f>
        <v>0</v>
      </c>
      <c r="BE11" s="0" t="n">
        <f aca="false">MAX(0,MIN(AU11,$BT11-SUMIF($AP$2:$AY$2,"&lt;"&amp;AU$2,$AP11:$AY11)))</f>
        <v>0</v>
      </c>
      <c r="BF11" s="0" t="n">
        <f aca="false">MAX(0,MIN(AV11,$BT11-SUMIF($AP$2:$AY$2,"&lt;"&amp;AV$2,$AP11:$AY11)))</f>
        <v>0</v>
      </c>
      <c r="BG11" s="0" t="n">
        <f aca="false">MAX(0,MIN(AW11,$BT11-SUMIF($AP$2:$AY$2,"&lt;"&amp;AW$2,$AP11:$AY11)))</f>
        <v>0</v>
      </c>
      <c r="BH11" s="0" t="n">
        <f aca="false">MAX(0,MIN(AX11,$BT11-SUMIF($AP$2:$AY$2,"&lt;"&amp;AX$2,$AP11:$AY11)))</f>
        <v>0</v>
      </c>
      <c r="BI11" s="0" t="n">
        <f aca="false">MAX(0,MIN(AY11,$BT11-SUMIF($AP$2:$AY$2,"&lt;"&amp;AY$2,$AP11:$AY11)))</f>
        <v>0</v>
      </c>
      <c r="BJ11" s="0" t="n">
        <f aca="false">ROUND(V11-AF11-AZ11,2)</f>
        <v>0</v>
      </c>
      <c r="BK11" s="0" t="n">
        <f aca="false">ROUND(W11-AG11-BA11,2)</f>
        <v>3679.51</v>
      </c>
      <c r="BL11" s="0" t="n">
        <f aca="false">ROUND(X11-AH11-BB11,2)</f>
        <v>2592.85</v>
      </c>
      <c r="BM11" s="0" t="n">
        <f aca="false">ROUND(Y11-AI11-BC11,2)</f>
        <v>8699.13</v>
      </c>
      <c r="BN11" s="0" t="n">
        <f aca="false">ROUND(Z11-AJ11-BD11,2)</f>
        <v>0</v>
      </c>
      <c r="BO11" s="0" t="n">
        <f aca="false">ROUND(AA11-AK11-BE11,2)</f>
        <v>0</v>
      </c>
      <c r="BP11" s="0" t="n">
        <f aca="false">ROUND(AB11-AL11-BF11,2)</f>
        <v>0</v>
      </c>
      <c r="BQ11" s="0" t="n">
        <f aca="false">ROUND(AC11-AM11-BG11,2)</f>
        <v>0</v>
      </c>
      <c r="BR11" s="0" t="n">
        <f aca="false">ROUND(AD11-AN11-BH11,2)</f>
        <v>0</v>
      </c>
      <c r="BS11" s="0" t="n">
        <f aca="false">ROUND(AE11-AO11-BI11,2)</f>
        <v>0</v>
      </c>
      <c r="BT11" s="0" t="n">
        <f aca="false">MAX(0,Plan!$C$4-SUM(AF11:AO11))</f>
        <v>205</v>
      </c>
      <c r="BU11" s="0" t="n">
        <f aca="false">ROUND(SUM(BJ11:BS11),2)</f>
        <v>14971.49</v>
      </c>
      <c r="BV11" s="0" t="n">
        <f aca="false">SUM(AF11:AO11)+SUM(AZ11:BI11)</f>
        <v>650</v>
      </c>
      <c r="BW11" s="0" t="n">
        <f aca="false">SUM(L11:U11)</f>
        <v>154.2</v>
      </c>
    </row>
    <row r="12" customFormat="false" ht="15" hidden="false" customHeight="false" outlineLevel="0" collapsed="false">
      <c r="A12" s="0" t="n">
        <v>7</v>
      </c>
      <c r="B12" s="0" t="n">
        <f aca="false">BJ11</f>
        <v>0</v>
      </c>
      <c r="C12" s="0" t="n">
        <f aca="false">BK11</f>
        <v>3679.51</v>
      </c>
      <c r="D12" s="0" t="n">
        <f aca="false">BL11</f>
        <v>2592.85</v>
      </c>
      <c r="E12" s="0" t="n">
        <f aca="false">BM11</f>
        <v>8699.13</v>
      </c>
      <c r="F12" s="0" t="n">
        <f aca="false">BN11</f>
        <v>0</v>
      </c>
      <c r="G12" s="0" t="n">
        <f aca="false">BO11</f>
        <v>0</v>
      </c>
      <c r="H12" s="0" t="n">
        <f aca="false">BP11</f>
        <v>0</v>
      </c>
      <c r="I12" s="0" t="n">
        <f aca="false">BQ11</f>
        <v>0</v>
      </c>
      <c r="J12" s="0" t="n">
        <f aca="false">BR11</f>
        <v>0</v>
      </c>
      <c r="K12" s="0" t="n">
        <f aca="false">BS11</f>
        <v>0</v>
      </c>
      <c r="L12" s="0" t="n">
        <f aca="false">ROUND(B12*N(Debts!$D$5)/12,2)</f>
        <v>0</v>
      </c>
      <c r="M12" s="0" t="n">
        <f aca="false">ROUND(C12*N(Debts!$D$6)/12,2)</f>
        <v>65.89</v>
      </c>
      <c r="N12" s="0" t="n">
        <f aca="false">ROUND(D12*N(Debts!$D$7)/12,2)</f>
        <v>24.85</v>
      </c>
      <c r="O12" s="0" t="n">
        <f aca="false">ROUND(E12*N(Debts!$D$8)/12,2)</f>
        <v>57.27</v>
      </c>
      <c r="P12" s="0" t="n">
        <f aca="false">ROUND(F12*N(Debts!$D$9)/12,2)</f>
        <v>0</v>
      </c>
      <c r="Q12" s="0" t="n">
        <f aca="false">ROUND(G12*N(Debts!$D$10)/12,2)</f>
        <v>0</v>
      </c>
      <c r="R12" s="0" t="n">
        <f aca="false">ROUND(H12*N(Debts!$D$11)/12,2)</f>
        <v>0</v>
      </c>
      <c r="S12" s="0" t="n">
        <f aca="false">ROUND(I12*N(Debts!$D$12)/12,2)</f>
        <v>0</v>
      </c>
      <c r="T12" s="0" t="n">
        <f aca="false">ROUND(J12*N(Debts!$D$13)/12,2)</f>
        <v>0</v>
      </c>
      <c r="U12" s="0" t="n">
        <f aca="false">ROUND(K12*N(Debts!$D$14)/12,2)</f>
        <v>0</v>
      </c>
      <c r="V12" s="0" t="n">
        <f aca="false">B12+L12</f>
        <v>0</v>
      </c>
      <c r="W12" s="0" t="n">
        <f aca="false">C12+M12</f>
        <v>3745.4</v>
      </c>
      <c r="X12" s="0" t="n">
        <f aca="false">D12+N12</f>
        <v>2617.7</v>
      </c>
      <c r="Y12" s="0" t="n">
        <f aca="false">E12+O12</f>
        <v>8756.4</v>
      </c>
      <c r="Z12" s="0" t="n">
        <f aca="false">F12+P12</f>
        <v>0</v>
      </c>
      <c r="AA12" s="0" t="n">
        <f aca="false">G12+Q12</f>
        <v>0</v>
      </c>
      <c r="AB12" s="0" t="n">
        <f aca="false">H12+R12</f>
        <v>0</v>
      </c>
      <c r="AC12" s="0" t="n">
        <f aca="false">I12+S12</f>
        <v>0</v>
      </c>
      <c r="AD12" s="0" t="n">
        <f aca="false">J12+T12</f>
        <v>0</v>
      </c>
      <c r="AE12" s="0" t="n">
        <f aca="false">K12+U12</f>
        <v>0</v>
      </c>
      <c r="AF12" s="0" t="n">
        <f aca="false">MIN(N(Debts!$E$5),V12)</f>
        <v>0</v>
      </c>
      <c r="AG12" s="0" t="n">
        <f aca="false">MIN(N(Debts!$E$6),W12)</f>
        <v>105</v>
      </c>
      <c r="AH12" s="0" t="n">
        <f aca="false">MIN(N(Debts!$E$7),X12)</f>
        <v>95</v>
      </c>
      <c r="AI12" s="0" t="n">
        <f aca="false">MIN(N(Debts!$E$8),Y12)</f>
        <v>245</v>
      </c>
      <c r="AJ12" s="0" t="n">
        <f aca="false">MIN(N(Debts!$E$9),Z12)</f>
        <v>0</v>
      </c>
      <c r="AK12" s="0" t="n">
        <f aca="false">MIN(N(Debts!$E$10),AA12)</f>
        <v>0</v>
      </c>
      <c r="AL12" s="0" t="n">
        <f aca="false">MIN(N(Debts!$E$11),AB12)</f>
        <v>0</v>
      </c>
      <c r="AM12" s="0" t="n">
        <f aca="false">MIN(N(Debts!$E$12),AC12)</f>
        <v>0</v>
      </c>
      <c r="AN12" s="0" t="n">
        <f aca="false">MIN(N(Debts!$E$13),AD12)</f>
        <v>0</v>
      </c>
      <c r="AO12" s="0" t="n">
        <f aca="false">MIN(N(Debts!$E$14),AE12)</f>
        <v>0</v>
      </c>
      <c r="AP12" s="0" t="n">
        <f aca="false">V12-AF12</f>
        <v>0</v>
      </c>
      <c r="AQ12" s="0" t="n">
        <f aca="false">W12-AG12</f>
        <v>3640.4</v>
      </c>
      <c r="AR12" s="0" t="n">
        <f aca="false">X12-AH12</f>
        <v>2522.7</v>
      </c>
      <c r="AS12" s="0" t="n">
        <f aca="false">Y12-AI12</f>
        <v>8511.4</v>
      </c>
      <c r="AT12" s="0" t="n">
        <f aca="false">Z12-AJ12</f>
        <v>0</v>
      </c>
      <c r="AU12" s="0" t="n">
        <f aca="false">AA12-AK12</f>
        <v>0</v>
      </c>
      <c r="AV12" s="0" t="n">
        <f aca="false">AB12-AL12</f>
        <v>0</v>
      </c>
      <c r="AW12" s="0" t="n">
        <f aca="false">AC12-AM12</f>
        <v>0</v>
      </c>
      <c r="AX12" s="0" t="n">
        <f aca="false">AD12-AN12</f>
        <v>0</v>
      </c>
      <c r="AY12" s="0" t="n">
        <f aca="false">AE12-AO12</f>
        <v>0</v>
      </c>
      <c r="AZ12" s="0" t="n">
        <f aca="false">MAX(0,MIN(AP12,$BT12-SUMIF($AP$2:$AY$2,"&lt;"&amp;AP$2,$AP12:$AY12)))</f>
        <v>0</v>
      </c>
      <c r="BA12" s="0" t="n">
        <f aca="false">MAX(0,MIN(AQ12,$BT12-SUMIF($AP$2:$AY$2,"&lt;"&amp;AQ$2,$AP12:$AY12)))</f>
        <v>205</v>
      </c>
      <c r="BB12" s="0" t="n">
        <f aca="false">MAX(0,MIN(AR12,$BT12-SUMIF($AP$2:$AY$2,"&lt;"&amp;AR$2,$AP12:$AY12)))</f>
        <v>0</v>
      </c>
      <c r="BC12" s="0" t="n">
        <f aca="false">MAX(0,MIN(AS12,$BT12-SUMIF($AP$2:$AY$2,"&lt;"&amp;AS$2,$AP12:$AY12)))</f>
        <v>0</v>
      </c>
      <c r="BD12" s="0" t="n">
        <f aca="false">MAX(0,MIN(AT12,$BT12-SUMIF($AP$2:$AY$2,"&lt;"&amp;AT$2,$AP12:$AY12)))</f>
        <v>0</v>
      </c>
      <c r="BE12" s="0" t="n">
        <f aca="false">MAX(0,MIN(AU12,$BT12-SUMIF($AP$2:$AY$2,"&lt;"&amp;AU$2,$AP12:$AY12)))</f>
        <v>0</v>
      </c>
      <c r="BF12" s="0" t="n">
        <f aca="false">MAX(0,MIN(AV12,$BT12-SUMIF($AP$2:$AY$2,"&lt;"&amp;AV$2,$AP12:$AY12)))</f>
        <v>0</v>
      </c>
      <c r="BG12" s="0" t="n">
        <f aca="false">MAX(0,MIN(AW12,$BT12-SUMIF($AP$2:$AY$2,"&lt;"&amp;AW$2,$AP12:$AY12)))</f>
        <v>0</v>
      </c>
      <c r="BH12" s="0" t="n">
        <f aca="false">MAX(0,MIN(AX12,$BT12-SUMIF($AP$2:$AY$2,"&lt;"&amp;AX$2,$AP12:$AY12)))</f>
        <v>0</v>
      </c>
      <c r="BI12" s="0" t="n">
        <f aca="false">MAX(0,MIN(AY12,$BT12-SUMIF($AP$2:$AY$2,"&lt;"&amp;AY$2,$AP12:$AY12)))</f>
        <v>0</v>
      </c>
      <c r="BJ12" s="0" t="n">
        <f aca="false">ROUND(V12-AF12-AZ12,2)</f>
        <v>0</v>
      </c>
      <c r="BK12" s="0" t="n">
        <f aca="false">ROUND(W12-AG12-BA12,2)</f>
        <v>3435.4</v>
      </c>
      <c r="BL12" s="0" t="n">
        <f aca="false">ROUND(X12-AH12-BB12,2)</f>
        <v>2522.7</v>
      </c>
      <c r="BM12" s="0" t="n">
        <f aca="false">ROUND(Y12-AI12-BC12,2)</f>
        <v>8511.4</v>
      </c>
      <c r="BN12" s="0" t="n">
        <f aca="false">ROUND(Z12-AJ12-BD12,2)</f>
        <v>0</v>
      </c>
      <c r="BO12" s="0" t="n">
        <f aca="false">ROUND(AA12-AK12-BE12,2)</f>
        <v>0</v>
      </c>
      <c r="BP12" s="0" t="n">
        <f aca="false">ROUND(AB12-AL12-BF12,2)</f>
        <v>0</v>
      </c>
      <c r="BQ12" s="0" t="n">
        <f aca="false">ROUND(AC12-AM12-BG12,2)</f>
        <v>0</v>
      </c>
      <c r="BR12" s="0" t="n">
        <f aca="false">ROUND(AD12-AN12-BH12,2)</f>
        <v>0</v>
      </c>
      <c r="BS12" s="0" t="n">
        <f aca="false">ROUND(AE12-AO12-BI12,2)</f>
        <v>0</v>
      </c>
      <c r="BT12" s="0" t="n">
        <f aca="false">MAX(0,Plan!$C$4-SUM(AF12:AO12))</f>
        <v>205</v>
      </c>
      <c r="BU12" s="0" t="n">
        <f aca="false">ROUND(SUM(BJ12:BS12),2)</f>
        <v>14469.5</v>
      </c>
      <c r="BV12" s="0" t="n">
        <f aca="false">SUM(AF12:AO12)+SUM(AZ12:BI12)</f>
        <v>650</v>
      </c>
      <c r="BW12" s="0" t="n">
        <f aca="false">SUM(L12:U12)</f>
        <v>148.01</v>
      </c>
    </row>
    <row r="13" customFormat="false" ht="15" hidden="false" customHeight="false" outlineLevel="0" collapsed="false">
      <c r="A13" s="0" t="n">
        <v>8</v>
      </c>
      <c r="B13" s="0" t="n">
        <f aca="false">BJ12</f>
        <v>0</v>
      </c>
      <c r="C13" s="0" t="n">
        <f aca="false">BK12</f>
        <v>3435.4</v>
      </c>
      <c r="D13" s="0" t="n">
        <f aca="false">BL12</f>
        <v>2522.7</v>
      </c>
      <c r="E13" s="0" t="n">
        <f aca="false">BM12</f>
        <v>8511.4</v>
      </c>
      <c r="F13" s="0" t="n">
        <f aca="false">BN12</f>
        <v>0</v>
      </c>
      <c r="G13" s="0" t="n">
        <f aca="false">BO12</f>
        <v>0</v>
      </c>
      <c r="H13" s="0" t="n">
        <f aca="false">BP12</f>
        <v>0</v>
      </c>
      <c r="I13" s="0" t="n">
        <f aca="false">BQ12</f>
        <v>0</v>
      </c>
      <c r="J13" s="0" t="n">
        <f aca="false">BR12</f>
        <v>0</v>
      </c>
      <c r="K13" s="0" t="n">
        <f aca="false">BS12</f>
        <v>0</v>
      </c>
      <c r="L13" s="0" t="n">
        <f aca="false">ROUND(B13*N(Debts!$D$5)/12,2)</f>
        <v>0</v>
      </c>
      <c r="M13" s="0" t="n">
        <f aca="false">ROUND(C13*N(Debts!$D$6)/12,2)</f>
        <v>61.52</v>
      </c>
      <c r="N13" s="0" t="n">
        <f aca="false">ROUND(D13*N(Debts!$D$7)/12,2)</f>
        <v>24.18</v>
      </c>
      <c r="O13" s="0" t="n">
        <f aca="false">ROUND(E13*N(Debts!$D$8)/12,2)</f>
        <v>56.03</v>
      </c>
      <c r="P13" s="0" t="n">
        <f aca="false">ROUND(F13*N(Debts!$D$9)/12,2)</f>
        <v>0</v>
      </c>
      <c r="Q13" s="0" t="n">
        <f aca="false">ROUND(G13*N(Debts!$D$10)/12,2)</f>
        <v>0</v>
      </c>
      <c r="R13" s="0" t="n">
        <f aca="false">ROUND(H13*N(Debts!$D$11)/12,2)</f>
        <v>0</v>
      </c>
      <c r="S13" s="0" t="n">
        <f aca="false">ROUND(I13*N(Debts!$D$12)/12,2)</f>
        <v>0</v>
      </c>
      <c r="T13" s="0" t="n">
        <f aca="false">ROUND(J13*N(Debts!$D$13)/12,2)</f>
        <v>0</v>
      </c>
      <c r="U13" s="0" t="n">
        <f aca="false">ROUND(K13*N(Debts!$D$14)/12,2)</f>
        <v>0</v>
      </c>
      <c r="V13" s="0" t="n">
        <f aca="false">B13+L13</f>
        <v>0</v>
      </c>
      <c r="W13" s="0" t="n">
        <f aca="false">C13+M13</f>
        <v>3496.92</v>
      </c>
      <c r="X13" s="0" t="n">
        <f aca="false">D13+N13</f>
        <v>2546.88</v>
      </c>
      <c r="Y13" s="0" t="n">
        <f aca="false">E13+O13</f>
        <v>8567.43</v>
      </c>
      <c r="Z13" s="0" t="n">
        <f aca="false">F13+P13</f>
        <v>0</v>
      </c>
      <c r="AA13" s="0" t="n">
        <f aca="false">G13+Q13</f>
        <v>0</v>
      </c>
      <c r="AB13" s="0" t="n">
        <f aca="false">H13+R13</f>
        <v>0</v>
      </c>
      <c r="AC13" s="0" t="n">
        <f aca="false">I13+S13</f>
        <v>0</v>
      </c>
      <c r="AD13" s="0" t="n">
        <f aca="false">J13+T13</f>
        <v>0</v>
      </c>
      <c r="AE13" s="0" t="n">
        <f aca="false">K13+U13</f>
        <v>0</v>
      </c>
      <c r="AF13" s="0" t="n">
        <f aca="false">MIN(N(Debts!$E$5),V13)</f>
        <v>0</v>
      </c>
      <c r="AG13" s="0" t="n">
        <f aca="false">MIN(N(Debts!$E$6),W13)</f>
        <v>105</v>
      </c>
      <c r="AH13" s="0" t="n">
        <f aca="false">MIN(N(Debts!$E$7),X13)</f>
        <v>95</v>
      </c>
      <c r="AI13" s="0" t="n">
        <f aca="false">MIN(N(Debts!$E$8),Y13)</f>
        <v>245</v>
      </c>
      <c r="AJ13" s="0" t="n">
        <f aca="false">MIN(N(Debts!$E$9),Z13)</f>
        <v>0</v>
      </c>
      <c r="AK13" s="0" t="n">
        <f aca="false">MIN(N(Debts!$E$10),AA13)</f>
        <v>0</v>
      </c>
      <c r="AL13" s="0" t="n">
        <f aca="false">MIN(N(Debts!$E$11),AB13)</f>
        <v>0</v>
      </c>
      <c r="AM13" s="0" t="n">
        <f aca="false">MIN(N(Debts!$E$12),AC13)</f>
        <v>0</v>
      </c>
      <c r="AN13" s="0" t="n">
        <f aca="false">MIN(N(Debts!$E$13),AD13)</f>
        <v>0</v>
      </c>
      <c r="AO13" s="0" t="n">
        <f aca="false">MIN(N(Debts!$E$14),AE13)</f>
        <v>0</v>
      </c>
      <c r="AP13" s="0" t="n">
        <f aca="false">V13-AF13</f>
        <v>0</v>
      </c>
      <c r="AQ13" s="0" t="n">
        <f aca="false">W13-AG13</f>
        <v>3391.92</v>
      </c>
      <c r="AR13" s="0" t="n">
        <f aca="false">X13-AH13</f>
        <v>2451.88</v>
      </c>
      <c r="AS13" s="0" t="n">
        <f aca="false">Y13-AI13</f>
        <v>8322.43</v>
      </c>
      <c r="AT13" s="0" t="n">
        <f aca="false">Z13-AJ13</f>
        <v>0</v>
      </c>
      <c r="AU13" s="0" t="n">
        <f aca="false">AA13-AK13</f>
        <v>0</v>
      </c>
      <c r="AV13" s="0" t="n">
        <f aca="false">AB13-AL13</f>
        <v>0</v>
      </c>
      <c r="AW13" s="0" t="n">
        <f aca="false">AC13-AM13</f>
        <v>0</v>
      </c>
      <c r="AX13" s="0" t="n">
        <f aca="false">AD13-AN13</f>
        <v>0</v>
      </c>
      <c r="AY13" s="0" t="n">
        <f aca="false">AE13-AO13</f>
        <v>0</v>
      </c>
      <c r="AZ13" s="0" t="n">
        <f aca="false">MAX(0,MIN(AP13,$BT13-SUMIF($AP$2:$AY$2,"&lt;"&amp;AP$2,$AP13:$AY13)))</f>
        <v>0</v>
      </c>
      <c r="BA13" s="0" t="n">
        <f aca="false">MAX(0,MIN(AQ13,$BT13-SUMIF($AP$2:$AY$2,"&lt;"&amp;AQ$2,$AP13:$AY13)))</f>
        <v>205</v>
      </c>
      <c r="BB13" s="0" t="n">
        <f aca="false">MAX(0,MIN(AR13,$BT13-SUMIF($AP$2:$AY$2,"&lt;"&amp;AR$2,$AP13:$AY13)))</f>
        <v>0</v>
      </c>
      <c r="BC13" s="0" t="n">
        <f aca="false">MAX(0,MIN(AS13,$BT13-SUMIF($AP$2:$AY$2,"&lt;"&amp;AS$2,$AP13:$AY13)))</f>
        <v>0</v>
      </c>
      <c r="BD13" s="0" t="n">
        <f aca="false">MAX(0,MIN(AT13,$BT13-SUMIF($AP$2:$AY$2,"&lt;"&amp;AT$2,$AP13:$AY13)))</f>
        <v>0</v>
      </c>
      <c r="BE13" s="0" t="n">
        <f aca="false">MAX(0,MIN(AU13,$BT13-SUMIF($AP$2:$AY$2,"&lt;"&amp;AU$2,$AP13:$AY13)))</f>
        <v>0</v>
      </c>
      <c r="BF13" s="0" t="n">
        <f aca="false">MAX(0,MIN(AV13,$BT13-SUMIF($AP$2:$AY$2,"&lt;"&amp;AV$2,$AP13:$AY13)))</f>
        <v>0</v>
      </c>
      <c r="BG13" s="0" t="n">
        <f aca="false">MAX(0,MIN(AW13,$BT13-SUMIF($AP$2:$AY$2,"&lt;"&amp;AW$2,$AP13:$AY13)))</f>
        <v>0</v>
      </c>
      <c r="BH13" s="0" t="n">
        <f aca="false">MAX(0,MIN(AX13,$BT13-SUMIF($AP$2:$AY$2,"&lt;"&amp;AX$2,$AP13:$AY13)))</f>
        <v>0</v>
      </c>
      <c r="BI13" s="0" t="n">
        <f aca="false">MAX(0,MIN(AY13,$BT13-SUMIF($AP$2:$AY$2,"&lt;"&amp;AY$2,$AP13:$AY13)))</f>
        <v>0</v>
      </c>
      <c r="BJ13" s="0" t="n">
        <f aca="false">ROUND(V13-AF13-AZ13,2)</f>
        <v>0</v>
      </c>
      <c r="BK13" s="0" t="n">
        <f aca="false">ROUND(W13-AG13-BA13,2)</f>
        <v>3186.92</v>
      </c>
      <c r="BL13" s="0" t="n">
        <f aca="false">ROUND(X13-AH13-BB13,2)</f>
        <v>2451.88</v>
      </c>
      <c r="BM13" s="0" t="n">
        <f aca="false">ROUND(Y13-AI13-BC13,2)</f>
        <v>8322.43</v>
      </c>
      <c r="BN13" s="0" t="n">
        <f aca="false">ROUND(Z13-AJ13-BD13,2)</f>
        <v>0</v>
      </c>
      <c r="BO13" s="0" t="n">
        <f aca="false">ROUND(AA13-AK13-BE13,2)</f>
        <v>0</v>
      </c>
      <c r="BP13" s="0" t="n">
        <f aca="false">ROUND(AB13-AL13-BF13,2)</f>
        <v>0</v>
      </c>
      <c r="BQ13" s="0" t="n">
        <f aca="false">ROUND(AC13-AM13-BG13,2)</f>
        <v>0</v>
      </c>
      <c r="BR13" s="0" t="n">
        <f aca="false">ROUND(AD13-AN13-BH13,2)</f>
        <v>0</v>
      </c>
      <c r="BS13" s="0" t="n">
        <f aca="false">ROUND(AE13-AO13-BI13,2)</f>
        <v>0</v>
      </c>
      <c r="BT13" s="0" t="n">
        <f aca="false">MAX(0,Plan!$C$4-SUM(AF13:AO13))</f>
        <v>205</v>
      </c>
      <c r="BU13" s="0" t="n">
        <f aca="false">ROUND(SUM(BJ13:BS13),2)</f>
        <v>13961.23</v>
      </c>
      <c r="BV13" s="0" t="n">
        <f aca="false">SUM(AF13:AO13)+SUM(AZ13:BI13)</f>
        <v>650</v>
      </c>
      <c r="BW13" s="0" t="n">
        <f aca="false">SUM(L13:U13)</f>
        <v>141.73</v>
      </c>
    </row>
    <row r="14" customFormat="false" ht="15" hidden="false" customHeight="false" outlineLevel="0" collapsed="false">
      <c r="A14" s="0" t="n">
        <v>9</v>
      </c>
      <c r="B14" s="0" t="n">
        <f aca="false">BJ13</f>
        <v>0</v>
      </c>
      <c r="C14" s="0" t="n">
        <f aca="false">BK13</f>
        <v>3186.92</v>
      </c>
      <c r="D14" s="0" t="n">
        <f aca="false">BL13</f>
        <v>2451.88</v>
      </c>
      <c r="E14" s="0" t="n">
        <f aca="false">BM13</f>
        <v>8322.43</v>
      </c>
      <c r="F14" s="0" t="n">
        <f aca="false">BN13</f>
        <v>0</v>
      </c>
      <c r="G14" s="0" t="n">
        <f aca="false">BO13</f>
        <v>0</v>
      </c>
      <c r="H14" s="0" t="n">
        <f aca="false">BP13</f>
        <v>0</v>
      </c>
      <c r="I14" s="0" t="n">
        <f aca="false">BQ13</f>
        <v>0</v>
      </c>
      <c r="J14" s="0" t="n">
        <f aca="false">BR13</f>
        <v>0</v>
      </c>
      <c r="K14" s="0" t="n">
        <f aca="false">BS13</f>
        <v>0</v>
      </c>
      <c r="L14" s="0" t="n">
        <f aca="false">ROUND(B14*N(Debts!$D$5)/12,2)</f>
        <v>0</v>
      </c>
      <c r="M14" s="0" t="n">
        <f aca="false">ROUND(C14*N(Debts!$D$6)/12,2)</f>
        <v>57.07</v>
      </c>
      <c r="N14" s="0" t="n">
        <f aca="false">ROUND(D14*N(Debts!$D$7)/12,2)</f>
        <v>23.5</v>
      </c>
      <c r="O14" s="0" t="n">
        <f aca="false">ROUND(E14*N(Debts!$D$8)/12,2)</f>
        <v>54.79</v>
      </c>
      <c r="P14" s="0" t="n">
        <f aca="false">ROUND(F14*N(Debts!$D$9)/12,2)</f>
        <v>0</v>
      </c>
      <c r="Q14" s="0" t="n">
        <f aca="false">ROUND(G14*N(Debts!$D$10)/12,2)</f>
        <v>0</v>
      </c>
      <c r="R14" s="0" t="n">
        <f aca="false">ROUND(H14*N(Debts!$D$11)/12,2)</f>
        <v>0</v>
      </c>
      <c r="S14" s="0" t="n">
        <f aca="false">ROUND(I14*N(Debts!$D$12)/12,2)</f>
        <v>0</v>
      </c>
      <c r="T14" s="0" t="n">
        <f aca="false">ROUND(J14*N(Debts!$D$13)/12,2)</f>
        <v>0</v>
      </c>
      <c r="U14" s="0" t="n">
        <f aca="false">ROUND(K14*N(Debts!$D$14)/12,2)</f>
        <v>0</v>
      </c>
      <c r="V14" s="0" t="n">
        <f aca="false">B14+L14</f>
        <v>0</v>
      </c>
      <c r="W14" s="0" t="n">
        <f aca="false">C14+M14</f>
        <v>3243.99</v>
      </c>
      <c r="X14" s="0" t="n">
        <f aca="false">D14+N14</f>
        <v>2475.38</v>
      </c>
      <c r="Y14" s="0" t="n">
        <f aca="false">E14+O14</f>
        <v>8377.22</v>
      </c>
      <c r="Z14" s="0" t="n">
        <f aca="false">F14+P14</f>
        <v>0</v>
      </c>
      <c r="AA14" s="0" t="n">
        <f aca="false">G14+Q14</f>
        <v>0</v>
      </c>
      <c r="AB14" s="0" t="n">
        <f aca="false">H14+R14</f>
        <v>0</v>
      </c>
      <c r="AC14" s="0" t="n">
        <f aca="false">I14+S14</f>
        <v>0</v>
      </c>
      <c r="AD14" s="0" t="n">
        <f aca="false">J14+T14</f>
        <v>0</v>
      </c>
      <c r="AE14" s="0" t="n">
        <f aca="false">K14+U14</f>
        <v>0</v>
      </c>
      <c r="AF14" s="0" t="n">
        <f aca="false">MIN(N(Debts!$E$5),V14)</f>
        <v>0</v>
      </c>
      <c r="AG14" s="0" t="n">
        <f aca="false">MIN(N(Debts!$E$6),W14)</f>
        <v>105</v>
      </c>
      <c r="AH14" s="0" t="n">
        <f aca="false">MIN(N(Debts!$E$7),X14)</f>
        <v>95</v>
      </c>
      <c r="AI14" s="0" t="n">
        <f aca="false">MIN(N(Debts!$E$8),Y14)</f>
        <v>245</v>
      </c>
      <c r="AJ14" s="0" t="n">
        <f aca="false">MIN(N(Debts!$E$9),Z14)</f>
        <v>0</v>
      </c>
      <c r="AK14" s="0" t="n">
        <f aca="false">MIN(N(Debts!$E$10),AA14)</f>
        <v>0</v>
      </c>
      <c r="AL14" s="0" t="n">
        <f aca="false">MIN(N(Debts!$E$11),AB14)</f>
        <v>0</v>
      </c>
      <c r="AM14" s="0" t="n">
        <f aca="false">MIN(N(Debts!$E$12),AC14)</f>
        <v>0</v>
      </c>
      <c r="AN14" s="0" t="n">
        <f aca="false">MIN(N(Debts!$E$13),AD14)</f>
        <v>0</v>
      </c>
      <c r="AO14" s="0" t="n">
        <f aca="false">MIN(N(Debts!$E$14),AE14)</f>
        <v>0</v>
      </c>
      <c r="AP14" s="0" t="n">
        <f aca="false">V14-AF14</f>
        <v>0</v>
      </c>
      <c r="AQ14" s="0" t="n">
        <f aca="false">W14-AG14</f>
        <v>3138.99</v>
      </c>
      <c r="AR14" s="0" t="n">
        <f aca="false">X14-AH14</f>
        <v>2380.38</v>
      </c>
      <c r="AS14" s="0" t="n">
        <f aca="false">Y14-AI14</f>
        <v>8132.22</v>
      </c>
      <c r="AT14" s="0" t="n">
        <f aca="false">Z14-AJ14</f>
        <v>0</v>
      </c>
      <c r="AU14" s="0" t="n">
        <f aca="false">AA14-AK14</f>
        <v>0</v>
      </c>
      <c r="AV14" s="0" t="n">
        <f aca="false">AB14-AL14</f>
        <v>0</v>
      </c>
      <c r="AW14" s="0" t="n">
        <f aca="false">AC14-AM14</f>
        <v>0</v>
      </c>
      <c r="AX14" s="0" t="n">
        <f aca="false">AD14-AN14</f>
        <v>0</v>
      </c>
      <c r="AY14" s="0" t="n">
        <f aca="false">AE14-AO14</f>
        <v>0</v>
      </c>
      <c r="AZ14" s="0" t="n">
        <f aca="false">MAX(0,MIN(AP14,$BT14-SUMIF($AP$2:$AY$2,"&lt;"&amp;AP$2,$AP14:$AY14)))</f>
        <v>0</v>
      </c>
      <c r="BA14" s="0" t="n">
        <f aca="false">MAX(0,MIN(AQ14,$BT14-SUMIF($AP$2:$AY$2,"&lt;"&amp;AQ$2,$AP14:$AY14)))</f>
        <v>205</v>
      </c>
      <c r="BB14" s="0" t="n">
        <f aca="false">MAX(0,MIN(AR14,$BT14-SUMIF($AP$2:$AY$2,"&lt;"&amp;AR$2,$AP14:$AY14)))</f>
        <v>0</v>
      </c>
      <c r="BC14" s="0" t="n">
        <f aca="false">MAX(0,MIN(AS14,$BT14-SUMIF($AP$2:$AY$2,"&lt;"&amp;AS$2,$AP14:$AY14)))</f>
        <v>0</v>
      </c>
      <c r="BD14" s="0" t="n">
        <f aca="false">MAX(0,MIN(AT14,$BT14-SUMIF($AP$2:$AY$2,"&lt;"&amp;AT$2,$AP14:$AY14)))</f>
        <v>0</v>
      </c>
      <c r="BE14" s="0" t="n">
        <f aca="false">MAX(0,MIN(AU14,$BT14-SUMIF($AP$2:$AY$2,"&lt;"&amp;AU$2,$AP14:$AY14)))</f>
        <v>0</v>
      </c>
      <c r="BF14" s="0" t="n">
        <f aca="false">MAX(0,MIN(AV14,$BT14-SUMIF($AP$2:$AY$2,"&lt;"&amp;AV$2,$AP14:$AY14)))</f>
        <v>0</v>
      </c>
      <c r="BG14" s="0" t="n">
        <f aca="false">MAX(0,MIN(AW14,$BT14-SUMIF($AP$2:$AY$2,"&lt;"&amp;AW$2,$AP14:$AY14)))</f>
        <v>0</v>
      </c>
      <c r="BH14" s="0" t="n">
        <f aca="false">MAX(0,MIN(AX14,$BT14-SUMIF($AP$2:$AY$2,"&lt;"&amp;AX$2,$AP14:$AY14)))</f>
        <v>0</v>
      </c>
      <c r="BI14" s="0" t="n">
        <f aca="false">MAX(0,MIN(AY14,$BT14-SUMIF($AP$2:$AY$2,"&lt;"&amp;AY$2,$AP14:$AY14)))</f>
        <v>0</v>
      </c>
      <c r="BJ14" s="0" t="n">
        <f aca="false">ROUND(V14-AF14-AZ14,2)</f>
        <v>0</v>
      </c>
      <c r="BK14" s="0" t="n">
        <f aca="false">ROUND(W14-AG14-BA14,2)</f>
        <v>2933.99</v>
      </c>
      <c r="BL14" s="0" t="n">
        <f aca="false">ROUND(X14-AH14-BB14,2)</f>
        <v>2380.38</v>
      </c>
      <c r="BM14" s="0" t="n">
        <f aca="false">ROUND(Y14-AI14-BC14,2)</f>
        <v>8132.22</v>
      </c>
      <c r="BN14" s="0" t="n">
        <f aca="false">ROUND(Z14-AJ14-BD14,2)</f>
        <v>0</v>
      </c>
      <c r="BO14" s="0" t="n">
        <f aca="false">ROUND(AA14-AK14-BE14,2)</f>
        <v>0</v>
      </c>
      <c r="BP14" s="0" t="n">
        <f aca="false">ROUND(AB14-AL14-BF14,2)</f>
        <v>0</v>
      </c>
      <c r="BQ14" s="0" t="n">
        <f aca="false">ROUND(AC14-AM14-BG14,2)</f>
        <v>0</v>
      </c>
      <c r="BR14" s="0" t="n">
        <f aca="false">ROUND(AD14-AN14-BH14,2)</f>
        <v>0</v>
      </c>
      <c r="BS14" s="0" t="n">
        <f aca="false">ROUND(AE14-AO14-BI14,2)</f>
        <v>0</v>
      </c>
      <c r="BT14" s="0" t="n">
        <f aca="false">MAX(0,Plan!$C$4-SUM(AF14:AO14))</f>
        <v>205</v>
      </c>
      <c r="BU14" s="0" t="n">
        <f aca="false">ROUND(SUM(BJ14:BS14),2)</f>
        <v>13446.59</v>
      </c>
      <c r="BV14" s="0" t="n">
        <f aca="false">SUM(AF14:AO14)+SUM(AZ14:BI14)</f>
        <v>650</v>
      </c>
      <c r="BW14" s="0" t="n">
        <f aca="false">SUM(L14:U14)</f>
        <v>135.36</v>
      </c>
    </row>
    <row r="15" customFormat="false" ht="15" hidden="false" customHeight="false" outlineLevel="0" collapsed="false">
      <c r="A15" s="0" t="n">
        <v>10</v>
      </c>
      <c r="B15" s="0" t="n">
        <f aca="false">BJ14</f>
        <v>0</v>
      </c>
      <c r="C15" s="0" t="n">
        <f aca="false">BK14</f>
        <v>2933.99</v>
      </c>
      <c r="D15" s="0" t="n">
        <f aca="false">BL14</f>
        <v>2380.38</v>
      </c>
      <c r="E15" s="0" t="n">
        <f aca="false">BM14</f>
        <v>8132.22</v>
      </c>
      <c r="F15" s="0" t="n">
        <f aca="false">BN14</f>
        <v>0</v>
      </c>
      <c r="G15" s="0" t="n">
        <f aca="false">BO14</f>
        <v>0</v>
      </c>
      <c r="H15" s="0" t="n">
        <f aca="false">BP14</f>
        <v>0</v>
      </c>
      <c r="I15" s="0" t="n">
        <f aca="false">BQ14</f>
        <v>0</v>
      </c>
      <c r="J15" s="0" t="n">
        <f aca="false">BR14</f>
        <v>0</v>
      </c>
      <c r="K15" s="0" t="n">
        <f aca="false">BS14</f>
        <v>0</v>
      </c>
      <c r="L15" s="0" t="n">
        <f aca="false">ROUND(B15*N(Debts!$D$5)/12,2)</f>
        <v>0</v>
      </c>
      <c r="M15" s="0" t="n">
        <f aca="false">ROUND(C15*N(Debts!$D$6)/12,2)</f>
        <v>52.54</v>
      </c>
      <c r="N15" s="0" t="n">
        <f aca="false">ROUND(D15*N(Debts!$D$7)/12,2)</f>
        <v>22.81</v>
      </c>
      <c r="O15" s="0" t="n">
        <f aca="false">ROUND(E15*N(Debts!$D$8)/12,2)</f>
        <v>53.54</v>
      </c>
      <c r="P15" s="0" t="n">
        <f aca="false">ROUND(F15*N(Debts!$D$9)/12,2)</f>
        <v>0</v>
      </c>
      <c r="Q15" s="0" t="n">
        <f aca="false">ROUND(G15*N(Debts!$D$10)/12,2)</f>
        <v>0</v>
      </c>
      <c r="R15" s="0" t="n">
        <f aca="false">ROUND(H15*N(Debts!$D$11)/12,2)</f>
        <v>0</v>
      </c>
      <c r="S15" s="0" t="n">
        <f aca="false">ROUND(I15*N(Debts!$D$12)/12,2)</f>
        <v>0</v>
      </c>
      <c r="T15" s="0" t="n">
        <f aca="false">ROUND(J15*N(Debts!$D$13)/12,2)</f>
        <v>0</v>
      </c>
      <c r="U15" s="0" t="n">
        <f aca="false">ROUND(K15*N(Debts!$D$14)/12,2)</f>
        <v>0</v>
      </c>
      <c r="V15" s="0" t="n">
        <f aca="false">B15+L15</f>
        <v>0</v>
      </c>
      <c r="W15" s="0" t="n">
        <f aca="false">C15+M15</f>
        <v>2986.53</v>
      </c>
      <c r="X15" s="0" t="n">
        <f aca="false">D15+N15</f>
        <v>2403.19</v>
      </c>
      <c r="Y15" s="0" t="n">
        <f aca="false">E15+O15</f>
        <v>8185.76</v>
      </c>
      <c r="Z15" s="0" t="n">
        <f aca="false">F15+P15</f>
        <v>0</v>
      </c>
      <c r="AA15" s="0" t="n">
        <f aca="false">G15+Q15</f>
        <v>0</v>
      </c>
      <c r="AB15" s="0" t="n">
        <f aca="false">H15+R15</f>
        <v>0</v>
      </c>
      <c r="AC15" s="0" t="n">
        <f aca="false">I15+S15</f>
        <v>0</v>
      </c>
      <c r="AD15" s="0" t="n">
        <f aca="false">J15+T15</f>
        <v>0</v>
      </c>
      <c r="AE15" s="0" t="n">
        <f aca="false">K15+U15</f>
        <v>0</v>
      </c>
      <c r="AF15" s="0" t="n">
        <f aca="false">MIN(N(Debts!$E$5),V15)</f>
        <v>0</v>
      </c>
      <c r="AG15" s="0" t="n">
        <f aca="false">MIN(N(Debts!$E$6),W15)</f>
        <v>105</v>
      </c>
      <c r="AH15" s="0" t="n">
        <f aca="false">MIN(N(Debts!$E$7),X15)</f>
        <v>95</v>
      </c>
      <c r="AI15" s="0" t="n">
        <f aca="false">MIN(N(Debts!$E$8),Y15)</f>
        <v>245</v>
      </c>
      <c r="AJ15" s="0" t="n">
        <f aca="false">MIN(N(Debts!$E$9),Z15)</f>
        <v>0</v>
      </c>
      <c r="AK15" s="0" t="n">
        <f aca="false">MIN(N(Debts!$E$10),AA15)</f>
        <v>0</v>
      </c>
      <c r="AL15" s="0" t="n">
        <f aca="false">MIN(N(Debts!$E$11),AB15)</f>
        <v>0</v>
      </c>
      <c r="AM15" s="0" t="n">
        <f aca="false">MIN(N(Debts!$E$12),AC15)</f>
        <v>0</v>
      </c>
      <c r="AN15" s="0" t="n">
        <f aca="false">MIN(N(Debts!$E$13),AD15)</f>
        <v>0</v>
      </c>
      <c r="AO15" s="0" t="n">
        <f aca="false">MIN(N(Debts!$E$14),AE15)</f>
        <v>0</v>
      </c>
      <c r="AP15" s="0" t="n">
        <f aca="false">V15-AF15</f>
        <v>0</v>
      </c>
      <c r="AQ15" s="0" t="n">
        <f aca="false">W15-AG15</f>
        <v>2881.53</v>
      </c>
      <c r="AR15" s="0" t="n">
        <f aca="false">X15-AH15</f>
        <v>2308.19</v>
      </c>
      <c r="AS15" s="0" t="n">
        <f aca="false">Y15-AI15</f>
        <v>7940.76</v>
      </c>
      <c r="AT15" s="0" t="n">
        <f aca="false">Z15-AJ15</f>
        <v>0</v>
      </c>
      <c r="AU15" s="0" t="n">
        <f aca="false">AA15-AK15</f>
        <v>0</v>
      </c>
      <c r="AV15" s="0" t="n">
        <f aca="false">AB15-AL15</f>
        <v>0</v>
      </c>
      <c r="AW15" s="0" t="n">
        <f aca="false">AC15-AM15</f>
        <v>0</v>
      </c>
      <c r="AX15" s="0" t="n">
        <f aca="false">AD15-AN15</f>
        <v>0</v>
      </c>
      <c r="AY15" s="0" t="n">
        <f aca="false">AE15-AO15</f>
        <v>0</v>
      </c>
      <c r="AZ15" s="0" t="n">
        <f aca="false">MAX(0,MIN(AP15,$BT15-SUMIF($AP$2:$AY$2,"&lt;"&amp;AP$2,$AP15:$AY15)))</f>
        <v>0</v>
      </c>
      <c r="BA15" s="0" t="n">
        <f aca="false">MAX(0,MIN(AQ15,$BT15-SUMIF($AP$2:$AY$2,"&lt;"&amp;AQ$2,$AP15:$AY15)))</f>
        <v>205</v>
      </c>
      <c r="BB15" s="0" t="n">
        <f aca="false">MAX(0,MIN(AR15,$BT15-SUMIF($AP$2:$AY$2,"&lt;"&amp;AR$2,$AP15:$AY15)))</f>
        <v>0</v>
      </c>
      <c r="BC15" s="0" t="n">
        <f aca="false">MAX(0,MIN(AS15,$BT15-SUMIF($AP$2:$AY$2,"&lt;"&amp;AS$2,$AP15:$AY15)))</f>
        <v>0</v>
      </c>
      <c r="BD15" s="0" t="n">
        <f aca="false">MAX(0,MIN(AT15,$BT15-SUMIF($AP$2:$AY$2,"&lt;"&amp;AT$2,$AP15:$AY15)))</f>
        <v>0</v>
      </c>
      <c r="BE15" s="0" t="n">
        <f aca="false">MAX(0,MIN(AU15,$BT15-SUMIF($AP$2:$AY$2,"&lt;"&amp;AU$2,$AP15:$AY15)))</f>
        <v>0</v>
      </c>
      <c r="BF15" s="0" t="n">
        <f aca="false">MAX(0,MIN(AV15,$BT15-SUMIF($AP$2:$AY$2,"&lt;"&amp;AV$2,$AP15:$AY15)))</f>
        <v>0</v>
      </c>
      <c r="BG15" s="0" t="n">
        <f aca="false">MAX(0,MIN(AW15,$BT15-SUMIF($AP$2:$AY$2,"&lt;"&amp;AW$2,$AP15:$AY15)))</f>
        <v>0</v>
      </c>
      <c r="BH15" s="0" t="n">
        <f aca="false">MAX(0,MIN(AX15,$BT15-SUMIF($AP$2:$AY$2,"&lt;"&amp;AX$2,$AP15:$AY15)))</f>
        <v>0</v>
      </c>
      <c r="BI15" s="0" t="n">
        <f aca="false">MAX(0,MIN(AY15,$BT15-SUMIF($AP$2:$AY$2,"&lt;"&amp;AY$2,$AP15:$AY15)))</f>
        <v>0</v>
      </c>
      <c r="BJ15" s="0" t="n">
        <f aca="false">ROUND(V15-AF15-AZ15,2)</f>
        <v>0</v>
      </c>
      <c r="BK15" s="0" t="n">
        <f aca="false">ROUND(W15-AG15-BA15,2)</f>
        <v>2676.53</v>
      </c>
      <c r="BL15" s="0" t="n">
        <f aca="false">ROUND(X15-AH15-BB15,2)</f>
        <v>2308.19</v>
      </c>
      <c r="BM15" s="0" t="n">
        <f aca="false">ROUND(Y15-AI15-BC15,2)</f>
        <v>7940.76</v>
      </c>
      <c r="BN15" s="0" t="n">
        <f aca="false">ROUND(Z15-AJ15-BD15,2)</f>
        <v>0</v>
      </c>
      <c r="BO15" s="0" t="n">
        <f aca="false">ROUND(AA15-AK15-BE15,2)</f>
        <v>0</v>
      </c>
      <c r="BP15" s="0" t="n">
        <f aca="false">ROUND(AB15-AL15-BF15,2)</f>
        <v>0</v>
      </c>
      <c r="BQ15" s="0" t="n">
        <f aca="false">ROUND(AC15-AM15-BG15,2)</f>
        <v>0</v>
      </c>
      <c r="BR15" s="0" t="n">
        <f aca="false">ROUND(AD15-AN15-BH15,2)</f>
        <v>0</v>
      </c>
      <c r="BS15" s="0" t="n">
        <f aca="false">ROUND(AE15-AO15-BI15,2)</f>
        <v>0</v>
      </c>
      <c r="BT15" s="0" t="n">
        <f aca="false">MAX(0,Plan!$C$4-SUM(AF15:AO15))</f>
        <v>205</v>
      </c>
      <c r="BU15" s="0" t="n">
        <f aca="false">ROUND(SUM(BJ15:BS15),2)</f>
        <v>12925.48</v>
      </c>
      <c r="BV15" s="0" t="n">
        <f aca="false">SUM(AF15:AO15)+SUM(AZ15:BI15)</f>
        <v>650</v>
      </c>
      <c r="BW15" s="0" t="n">
        <f aca="false">SUM(L15:U15)</f>
        <v>128.89</v>
      </c>
    </row>
    <row r="16" customFormat="false" ht="15" hidden="false" customHeight="false" outlineLevel="0" collapsed="false">
      <c r="A16" s="0" t="n">
        <v>11</v>
      </c>
      <c r="B16" s="0" t="n">
        <f aca="false">BJ15</f>
        <v>0</v>
      </c>
      <c r="C16" s="0" t="n">
        <f aca="false">BK15</f>
        <v>2676.53</v>
      </c>
      <c r="D16" s="0" t="n">
        <f aca="false">BL15</f>
        <v>2308.19</v>
      </c>
      <c r="E16" s="0" t="n">
        <f aca="false">BM15</f>
        <v>7940.76</v>
      </c>
      <c r="F16" s="0" t="n">
        <f aca="false">BN15</f>
        <v>0</v>
      </c>
      <c r="G16" s="0" t="n">
        <f aca="false">BO15</f>
        <v>0</v>
      </c>
      <c r="H16" s="0" t="n">
        <f aca="false">BP15</f>
        <v>0</v>
      </c>
      <c r="I16" s="0" t="n">
        <f aca="false">BQ15</f>
        <v>0</v>
      </c>
      <c r="J16" s="0" t="n">
        <f aca="false">BR15</f>
        <v>0</v>
      </c>
      <c r="K16" s="0" t="n">
        <f aca="false">BS15</f>
        <v>0</v>
      </c>
      <c r="L16" s="0" t="n">
        <f aca="false">ROUND(B16*N(Debts!$D$5)/12,2)</f>
        <v>0</v>
      </c>
      <c r="M16" s="0" t="n">
        <f aca="false">ROUND(C16*N(Debts!$D$6)/12,2)</f>
        <v>47.93</v>
      </c>
      <c r="N16" s="0" t="n">
        <f aca="false">ROUND(D16*N(Debts!$D$7)/12,2)</f>
        <v>22.12</v>
      </c>
      <c r="O16" s="0" t="n">
        <f aca="false">ROUND(E16*N(Debts!$D$8)/12,2)</f>
        <v>52.28</v>
      </c>
      <c r="P16" s="0" t="n">
        <f aca="false">ROUND(F16*N(Debts!$D$9)/12,2)</f>
        <v>0</v>
      </c>
      <c r="Q16" s="0" t="n">
        <f aca="false">ROUND(G16*N(Debts!$D$10)/12,2)</f>
        <v>0</v>
      </c>
      <c r="R16" s="0" t="n">
        <f aca="false">ROUND(H16*N(Debts!$D$11)/12,2)</f>
        <v>0</v>
      </c>
      <c r="S16" s="0" t="n">
        <f aca="false">ROUND(I16*N(Debts!$D$12)/12,2)</f>
        <v>0</v>
      </c>
      <c r="T16" s="0" t="n">
        <f aca="false">ROUND(J16*N(Debts!$D$13)/12,2)</f>
        <v>0</v>
      </c>
      <c r="U16" s="0" t="n">
        <f aca="false">ROUND(K16*N(Debts!$D$14)/12,2)</f>
        <v>0</v>
      </c>
      <c r="V16" s="0" t="n">
        <f aca="false">B16+L16</f>
        <v>0</v>
      </c>
      <c r="W16" s="0" t="n">
        <f aca="false">C16+M16</f>
        <v>2724.46</v>
      </c>
      <c r="X16" s="0" t="n">
        <f aca="false">D16+N16</f>
        <v>2330.31</v>
      </c>
      <c r="Y16" s="0" t="n">
        <f aca="false">E16+O16</f>
        <v>7993.04</v>
      </c>
      <c r="Z16" s="0" t="n">
        <f aca="false">F16+P16</f>
        <v>0</v>
      </c>
      <c r="AA16" s="0" t="n">
        <f aca="false">G16+Q16</f>
        <v>0</v>
      </c>
      <c r="AB16" s="0" t="n">
        <f aca="false">H16+R16</f>
        <v>0</v>
      </c>
      <c r="AC16" s="0" t="n">
        <f aca="false">I16+S16</f>
        <v>0</v>
      </c>
      <c r="AD16" s="0" t="n">
        <f aca="false">J16+T16</f>
        <v>0</v>
      </c>
      <c r="AE16" s="0" t="n">
        <f aca="false">K16+U16</f>
        <v>0</v>
      </c>
      <c r="AF16" s="0" t="n">
        <f aca="false">MIN(N(Debts!$E$5),V16)</f>
        <v>0</v>
      </c>
      <c r="AG16" s="0" t="n">
        <f aca="false">MIN(N(Debts!$E$6),W16)</f>
        <v>105</v>
      </c>
      <c r="AH16" s="0" t="n">
        <f aca="false">MIN(N(Debts!$E$7),X16)</f>
        <v>95</v>
      </c>
      <c r="AI16" s="0" t="n">
        <f aca="false">MIN(N(Debts!$E$8),Y16)</f>
        <v>245</v>
      </c>
      <c r="AJ16" s="0" t="n">
        <f aca="false">MIN(N(Debts!$E$9),Z16)</f>
        <v>0</v>
      </c>
      <c r="AK16" s="0" t="n">
        <f aca="false">MIN(N(Debts!$E$10),AA16)</f>
        <v>0</v>
      </c>
      <c r="AL16" s="0" t="n">
        <f aca="false">MIN(N(Debts!$E$11),AB16)</f>
        <v>0</v>
      </c>
      <c r="AM16" s="0" t="n">
        <f aca="false">MIN(N(Debts!$E$12),AC16)</f>
        <v>0</v>
      </c>
      <c r="AN16" s="0" t="n">
        <f aca="false">MIN(N(Debts!$E$13),AD16)</f>
        <v>0</v>
      </c>
      <c r="AO16" s="0" t="n">
        <f aca="false">MIN(N(Debts!$E$14),AE16)</f>
        <v>0</v>
      </c>
      <c r="AP16" s="0" t="n">
        <f aca="false">V16-AF16</f>
        <v>0</v>
      </c>
      <c r="AQ16" s="0" t="n">
        <f aca="false">W16-AG16</f>
        <v>2619.46</v>
      </c>
      <c r="AR16" s="0" t="n">
        <f aca="false">X16-AH16</f>
        <v>2235.31</v>
      </c>
      <c r="AS16" s="0" t="n">
        <f aca="false">Y16-AI16</f>
        <v>7748.04</v>
      </c>
      <c r="AT16" s="0" t="n">
        <f aca="false">Z16-AJ16</f>
        <v>0</v>
      </c>
      <c r="AU16" s="0" t="n">
        <f aca="false">AA16-AK16</f>
        <v>0</v>
      </c>
      <c r="AV16" s="0" t="n">
        <f aca="false">AB16-AL16</f>
        <v>0</v>
      </c>
      <c r="AW16" s="0" t="n">
        <f aca="false">AC16-AM16</f>
        <v>0</v>
      </c>
      <c r="AX16" s="0" t="n">
        <f aca="false">AD16-AN16</f>
        <v>0</v>
      </c>
      <c r="AY16" s="0" t="n">
        <f aca="false">AE16-AO16</f>
        <v>0</v>
      </c>
      <c r="AZ16" s="0" t="n">
        <f aca="false">MAX(0,MIN(AP16,$BT16-SUMIF($AP$2:$AY$2,"&lt;"&amp;AP$2,$AP16:$AY16)))</f>
        <v>0</v>
      </c>
      <c r="BA16" s="0" t="n">
        <f aca="false">MAX(0,MIN(AQ16,$BT16-SUMIF($AP$2:$AY$2,"&lt;"&amp;AQ$2,$AP16:$AY16)))</f>
        <v>205</v>
      </c>
      <c r="BB16" s="0" t="n">
        <f aca="false">MAX(0,MIN(AR16,$BT16-SUMIF($AP$2:$AY$2,"&lt;"&amp;AR$2,$AP16:$AY16)))</f>
        <v>0</v>
      </c>
      <c r="BC16" s="0" t="n">
        <f aca="false">MAX(0,MIN(AS16,$BT16-SUMIF($AP$2:$AY$2,"&lt;"&amp;AS$2,$AP16:$AY16)))</f>
        <v>0</v>
      </c>
      <c r="BD16" s="0" t="n">
        <f aca="false">MAX(0,MIN(AT16,$BT16-SUMIF($AP$2:$AY$2,"&lt;"&amp;AT$2,$AP16:$AY16)))</f>
        <v>0</v>
      </c>
      <c r="BE16" s="0" t="n">
        <f aca="false">MAX(0,MIN(AU16,$BT16-SUMIF($AP$2:$AY$2,"&lt;"&amp;AU$2,$AP16:$AY16)))</f>
        <v>0</v>
      </c>
      <c r="BF16" s="0" t="n">
        <f aca="false">MAX(0,MIN(AV16,$BT16-SUMIF($AP$2:$AY$2,"&lt;"&amp;AV$2,$AP16:$AY16)))</f>
        <v>0</v>
      </c>
      <c r="BG16" s="0" t="n">
        <f aca="false">MAX(0,MIN(AW16,$BT16-SUMIF($AP$2:$AY$2,"&lt;"&amp;AW$2,$AP16:$AY16)))</f>
        <v>0</v>
      </c>
      <c r="BH16" s="0" t="n">
        <f aca="false">MAX(0,MIN(AX16,$BT16-SUMIF($AP$2:$AY$2,"&lt;"&amp;AX$2,$AP16:$AY16)))</f>
        <v>0</v>
      </c>
      <c r="BI16" s="0" t="n">
        <f aca="false">MAX(0,MIN(AY16,$BT16-SUMIF($AP$2:$AY$2,"&lt;"&amp;AY$2,$AP16:$AY16)))</f>
        <v>0</v>
      </c>
      <c r="BJ16" s="0" t="n">
        <f aca="false">ROUND(V16-AF16-AZ16,2)</f>
        <v>0</v>
      </c>
      <c r="BK16" s="0" t="n">
        <f aca="false">ROUND(W16-AG16-BA16,2)</f>
        <v>2414.46</v>
      </c>
      <c r="BL16" s="0" t="n">
        <f aca="false">ROUND(X16-AH16-BB16,2)</f>
        <v>2235.31</v>
      </c>
      <c r="BM16" s="0" t="n">
        <f aca="false">ROUND(Y16-AI16-BC16,2)</f>
        <v>7748.04</v>
      </c>
      <c r="BN16" s="0" t="n">
        <f aca="false">ROUND(Z16-AJ16-BD16,2)</f>
        <v>0</v>
      </c>
      <c r="BO16" s="0" t="n">
        <f aca="false">ROUND(AA16-AK16-BE16,2)</f>
        <v>0</v>
      </c>
      <c r="BP16" s="0" t="n">
        <f aca="false">ROUND(AB16-AL16-BF16,2)</f>
        <v>0</v>
      </c>
      <c r="BQ16" s="0" t="n">
        <f aca="false">ROUND(AC16-AM16-BG16,2)</f>
        <v>0</v>
      </c>
      <c r="BR16" s="0" t="n">
        <f aca="false">ROUND(AD16-AN16-BH16,2)</f>
        <v>0</v>
      </c>
      <c r="BS16" s="0" t="n">
        <f aca="false">ROUND(AE16-AO16-BI16,2)</f>
        <v>0</v>
      </c>
      <c r="BT16" s="0" t="n">
        <f aca="false">MAX(0,Plan!$C$4-SUM(AF16:AO16))</f>
        <v>205</v>
      </c>
      <c r="BU16" s="0" t="n">
        <f aca="false">ROUND(SUM(BJ16:BS16),2)</f>
        <v>12397.81</v>
      </c>
      <c r="BV16" s="0" t="n">
        <f aca="false">SUM(AF16:AO16)+SUM(AZ16:BI16)</f>
        <v>650</v>
      </c>
      <c r="BW16" s="0" t="n">
        <f aca="false">SUM(L16:U16)</f>
        <v>122.33</v>
      </c>
    </row>
    <row r="17" customFormat="false" ht="15" hidden="false" customHeight="false" outlineLevel="0" collapsed="false">
      <c r="A17" s="0" t="n">
        <v>12</v>
      </c>
      <c r="B17" s="0" t="n">
        <f aca="false">BJ16</f>
        <v>0</v>
      </c>
      <c r="C17" s="0" t="n">
        <f aca="false">BK16</f>
        <v>2414.46</v>
      </c>
      <c r="D17" s="0" t="n">
        <f aca="false">BL16</f>
        <v>2235.31</v>
      </c>
      <c r="E17" s="0" t="n">
        <f aca="false">BM16</f>
        <v>7748.04</v>
      </c>
      <c r="F17" s="0" t="n">
        <f aca="false">BN16</f>
        <v>0</v>
      </c>
      <c r="G17" s="0" t="n">
        <f aca="false">BO16</f>
        <v>0</v>
      </c>
      <c r="H17" s="0" t="n">
        <f aca="false">BP16</f>
        <v>0</v>
      </c>
      <c r="I17" s="0" t="n">
        <f aca="false">BQ16</f>
        <v>0</v>
      </c>
      <c r="J17" s="0" t="n">
        <f aca="false">BR16</f>
        <v>0</v>
      </c>
      <c r="K17" s="0" t="n">
        <f aca="false">BS16</f>
        <v>0</v>
      </c>
      <c r="L17" s="0" t="n">
        <f aca="false">ROUND(B17*N(Debts!$D$5)/12,2)</f>
        <v>0</v>
      </c>
      <c r="M17" s="0" t="n">
        <f aca="false">ROUND(C17*N(Debts!$D$6)/12,2)</f>
        <v>43.24</v>
      </c>
      <c r="N17" s="0" t="n">
        <f aca="false">ROUND(D17*N(Debts!$D$7)/12,2)</f>
        <v>21.42</v>
      </c>
      <c r="O17" s="0" t="n">
        <f aca="false">ROUND(E17*N(Debts!$D$8)/12,2)</f>
        <v>51.01</v>
      </c>
      <c r="P17" s="0" t="n">
        <f aca="false">ROUND(F17*N(Debts!$D$9)/12,2)</f>
        <v>0</v>
      </c>
      <c r="Q17" s="0" t="n">
        <f aca="false">ROUND(G17*N(Debts!$D$10)/12,2)</f>
        <v>0</v>
      </c>
      <c r="R17" s="0" t="n">
        <f aca="false">ROUND(H17*N(Debts!$D$11)/12,2)</f>
        <v>0</v>
      </c>
      <c r="S17" s="0" t="n">
        <f aca="false">ROUND(I17*N(Debts!$D$12)/12,2)</f>
        <v>0</v>
      </c>
      <c r="T17" s="0" t="n">
        <f aca="false">ROUND(J17*N(Debts!$D$13)/12,2)</f>
        <v>0</v>
      </c>
      <c r="U17" s="0" t="n">
        <f aca="false">ROUND(K17*N(Debts!$D$14)/12,2)</f>
        <v>0</v>
      </c>
      <c r="V17" s="0" t="n">
        <f aca="false">B17+L17</f>
        <v>0</v>
      </c>
      <c r="W17" s="0" t="n">
        <f aca="false">C17+M17</f>
        <v>2457.7</v>
      </c>
      <c r="X17" s="0" t="n">
        <f aca="false">D17+N17</f>
        <v>2256.73</v>
      </c>
      <c r="Y17" s="0" t="n">
        <f aca="false">E17+O17</f>
        <v>7799.05</v>
      </c>
      <c r="Z17" s="0" t="n">
        <f aca="false">F17+P17</f>
        <v>0</v>
      </c>
      <c r="AA17" s="0" t="n">
        <f aca="false">G17+Q17</f>
        <v>0</v>
      </c>
      <c r="AB17" s="0" t="n">
        <f aca="false">H17+R17</f>
        <v>0</v>
      </c>
      <c r="AC17" s="0" t="n">
        <f aca="false">I17+S17</f>
        <v>0</v>
      </c>
      <c r="AD17" s="0" t="n">
        <f aca="false">J17+T17</f>
        <v>0</v>
      </c>
      <c r="AE17" s="0" t="n">
        <f aca="false">K17+U17</f>
        <v>0</v>
      </c>
      <c r="AF17" s="0" t="n">
        <f aca="false">MIN(N(Debts!$E$5),V17)</f>
        <v>0</v>
      </c>
      <c r="AG17" s="0" t="n">
        <f aca="false">MIN(N(Debts!$E$6),W17)</f>
        <v>105</v>
      </c>
      <c r="AH17" s="0" t="n">
        <f aca="false">MIN(N(Debts!$E$7),X17)</f>
        <v>95</v>
      </c>
      <c r="AI17" s="0" t="n">
        <f aca="false">MIN(N(Debts!$E$8),Y17)</f>
        <v>245</v>
      </c>
      <c r="AJ17" s="0" t="n">
        <f aca="false">MIN(N(Debts!$E$9),Z17)</f>
        <v>0</v>
      </c>
      <c r="AK17" s="0" t="n">
        <f aca="false">MIN(N(Debts!$E$10),AA17)</f>
        <v>0</v>
      </c>
      <c r="AL17" s="0" t="n">
        <f aca="false">MIN(N(Debts!$E$11),AB17)</f>
        <v>0</v>
      </c>
      <c r="AM17" s="0" t="n">
        <f aca="false">MIN(N(Debts!$E$12),AC17)</f>
        <v>0</v>
      </c>
      <c r="AN17" s="0" t="n">
        <f aca="false">MIN(N(Debts!$E$13),AD17)</f>
        <v>0</v>
      </c>
      <c r="AO17" s="0" t="n">
        <f aca="false">MIN(N(Debts!$E$14),AE17)</f>
        <v>0</v>
      </c>
      <c r="AP17" s="0" t="n">
        <f aca="false">V17-AF17</f>
        <v>0</v>
      </c>
      <c r="AQ17" s="0" t="n">
        <f aca="false">W17-AG17</f>
        <v>2352.7</v>
      </c>
      <c r="AR17" s="0" t="n">
        <f aca="false">X17-AH17</f>
        <v>2161.73</v>
      </c>
      <c r="AS17" s="0" t="n">
        <f aca="false">Y17-AI17</f>
        <v>7554.05</v>
      </c>
      <c r="AT17" s="0" t="n">
        <f aca="false">Z17-AJ17</f>
        <v>0</v>
      </c>
      <c r="AU17" s="0" t="n">
        <f aca="false">AA17-AK17</f>
        <v>0</v>
      </c>
      <c r="AV17" s="0" t="n">
        <f aca="false">AB17-AL17</f>
        <v>0</v>
      </c>
      <c r="AW17" s="0" t="n">
        <f aca="false">AC17-AM17</f>
        <v>0</v>
      </c>
      <c r="AX17" s="0" t="n">
        <f aca="false">AD17-AN17</f>
        <v>0</v>
      </c>
      <c r="AY17" s="0" t="n">
        <f aca="false">AE17-AO17</f>
        <v>0</v>
      </c>
      <c r="AZ17" s="0" t="n">
        <f aca="false">MAX(0,MIN(AP17,$BT17-SUMIF($AP$2:$AY$2,"&lt;"&amp;AP$2,$AP17:$AY17)))</f>
        <v>0</v>
      </c>
      <c r="BA17" s="0" t="n">
        <f aca="false">MAX(0,MIN(AQ17,$BT17-SUMIF($AP$2:$AY$2,"&lt;"&amp;AQ$2,$AP17:$AY17)))</f>
        <v>205</v>
      </c>
      <c r="BB17" s="0" t="n">
        <f aca="false">MAX(0,MIN(AR17,$BT17-SUMIF($AP$2:$AY$2,"&lt;"&amp;AR$2,$AP17:$AY17)))</f>
        <v>0</v>
      </c>
      <c r="BC17" s="0" t="n">
        <f aca="false">MAX(0,MIN(AS17,$BT17-SUMIF($AP$2:$AY$2,"&lt;"&amp;AS$2,$AP17:$AY17)))</f>
        <v>0</v>
      </c>
      <c r="BD17" s="0" t="n">
        <f aca="false">MAX(0,MIN(AT17,$BT17-SUMIF($AP$2:$AY$2,"&lt;"&amp;AT$2,$AP17:$AY17)))</f>
        <v>0</v>
      </c>
      <c r="BE17" s="0" t="n">
        <f aca="false">MAX(0,MIN(AU17,$BT17-SUMIF($AP$2:$AY$2,"&lt;"&amp;AU$2,$AP17:$AY17)))</f>
        <v>0</v>
      </c>
      <c r="BF17" s="0" t="n">
        <f aca="false">MAX(0,MIN(AV17,$BT17-SUMIF($AP$2:$AY$2,"&lt;"&amp;AV$2,$AP17:$AY17)))</f>
        <v>0</v>
      </c>
      <c r="BG17" s="0" t="n">
        <f aca="false">MAX(0,MIN(AW17,$BT17-SUMIF($AP$2:$AY$2,"&lt;"&amp;AW$2,$AP17:$AY17)))</f>
        <v>0</v>
      </c>
      <c r="BH17" s="0" t="n">
        <f aca="false">MAX(0,MIN(AX17,$BT17-SUMIF($AP$2:$AY$2,"&lt;"&amp;AX$2,$AP17:$AY17)))</f>
        <v>0</v>
      </c>
      <c r="BI17" s="0" t="n">
        <f aca="false">MAX(0,MIN(AY17,$BT17-SUMIF($AP$2:$AY$2,"&lt;"&amp;AY$2,$AP17:$AY17)))</f>
        <v>0</v>
      </c>
      <c r="BJ17" s="0" t="n">
        <f aca="false">ROUND(V17-AF17-AZ17,2)</f>
        <v>0</v>
      </c>
      <c r="BK17" s="0" t="n">
        <f aca="false">ROUND(W17-AG17-BA17,2)</f>
        <v>2147.7</v>
      </c>
      <c r="BL17" s="0" t="n">
        <f aca="false">ROUND(X17-AH17-BB17,2)</f>
        <v>2161.73</v>
      </c>
      <c r="BM17" s="0" t="n">
        <f aca="false">ROUND(Y17-AI17-BC17,2)</f>
        <v>7554.05</v>
      </c>
      <c r="BN17" s="0" t="n">
        <f aca="false">ROUND(Z17-AJ17-BD17,2)</f>
        <v>0</v>
      </c>
      <c r="BO17" s="0" t="n">
        <f aca="false">ROUND(AA17-AK17-BE17,2)</f>
        <v>0</v>
      </c>
      <c r="BP17" s="0" t="n">
        <f aca="false">ROUND(AB17-AL17-BF17,2)</f>
        <v>0</v>
      </c>
      <c r="BQ17" s="0" t="n">
        <f aca="false">ROUND(AC17-AM17-BG17,2)</f>
        <v>0</v>
      </c>
      <c r="BR17" s="0" t="n">
        <f aca="false">ROUND(AD17-AN17-BH17,2)</f>
        <v>0</v>
      </c>
      <c r="BS17" s="0" t="n">
        <f aca="false">ROUND(AE17-AO17-BI17,2)</f>
        <v>0</v>
      </c>
      <c r="BT17" s="0" t="n">
        <f aca="false">MAX(0,Plan!$C$4-SUM(AF17:AO17))</f>
        <v>205</v>
      </c>
      <c r="BU17" s="0" t="n">
        <f aca="false">ROUND(SUM(BJ17:BS17),2)</f>
        <v>11863.48</v>
      </c>
      <c r="BV17" s="0" t="n">
        <f aca="false">SUM(AF17:AO17)+SUM(AZ17:BI17)</f>
        <v>650</v>
      </c>
      <c r="BW17" s="0" t="n">
        <f aca="false">SUM(L17:U17)</f>
        <v>115.67</v>
      </c>
    </row>
    <row r="18" customFormat="false" ht="15" hidden="false" customHeight="false" outlineLevel="0" collapsed="false">
      <c r="A18" s="0" t="n">
        <v>13</v>
      </c>
      <c r="B18" s="0" t="n">
        <f aca="false">BJ17</f>
        <v>0</v>
      </c>
      <c r="C18" s="0" t="n">
        <f aca="false">BK17</f>
        <v>2147.7</v>
      </c>
      <c r="D18" s="0" t="n">
        <f aca="false">BL17</f>
        <v>2161.73</v>
      </c>
      <c r="E18" s="0" t="n">
        <f aca="false">BM17</f>
        <v>7554.05</v>
      </c>
      <c r="F18" s="0" t="n">
        <f aca="false">BN17</f>
        <v>0</v>
      </c>
      <c r="G18" s="0" t="n">
        <f aca="false">BO17</f>
        <v>0</v>
      </c>
      <c r="H18" s="0" t="n">
        <f aca="false">BP17</f>
        <v>0</v>
      </c>
      <c r="I18" s="0" t="n">
        <f aca="false">BQ17</f>
        <v>0</v>
      </c>
      <c r="J18" s="0" t="n">
        <f aca="false">BR17</f>
        <v>0</v>
      </c>
      <c r="K18" s="0" t="n">
        <f aca="false">BS17</f>
        <v>0</v>
      </c>
      <c r="L18" s="0" t="n">
        <f aca="false">ROUND(B18*N(Debts!$D$5)/12,2)</f>
        <v>0</v>
      </c>
      <c r="M18" s="0" t="n">
        <f aca="false">ROUND(C18*N(Debts!$D$6)/12,2)</f>
        <v>38.46</v>
      </c>
      <c r="N18" s="0" t="n">
        <f aca="false">ROUND(D18*N(Debts!$D$7)/12,2)</f>
        <v>20.72</v>
      </c>
      <c r="O18" s="0" t="n">
        <f aca="false">ROUND(E18*N(Debts!$D$8)/12,2)</f>
        <v>49.73</v>
      </c>
      <c r="P18" s="0" t="n">
        <f aca="false">ROUND(F18*N(Debts!$D$9)/12,2)</f>
        <v>0</v>
      </c>
      <c r="Q18" s="0" t="n">
        <f aca="false">ROUND(G18*N(Debts!$D$10)/12,2)</f>
        <v>0</v>
      </c>
      <c r="R18" s="0" t="n">
        <f aca="false">ROUND(H18*N(Debts!$D$11)/12,2)</f>
        <v>0</v>
      </c>
      <c r="S18" s="0" t="n">
        <f aca="false">ROUND(I18*N(Debts!$D$12)/12,2)</f>
        <v>0</v>
      </c>
      <c r="T18" s="0" t="n">
        <f aca="false">ROUND(J18*N(Debts!$D$13)/12,2)</f>
        <v>0</v>
      </c>
      <c r="U18" s="0" t="n">
        <f aca="false">ROUND(K18*N(Debts!$D$14)/12,2)</f>
        <v>0</v>
      </c>
      <c r="V18" s="0" t="n">
        <f aca="false">B18+L18</f>
        <v>0</v>
      </c>
      <c r="W18" s="0" t="n">
        <f aca="false">C18+M18</f>
        <v>2186.16</v>
      </c>
      <c r="X18" s="0" t="n">
        <f aca="false">D18+N18</f>
        <v>2182.45</v>
      </c>
      <c r="Y18" s="0" t="n">
        <f aca="false">E18+O18</f>
        <v>7603.78</v>
      </c>
      <c r="Z18" s="0" t="n">
        <f aca="false">F18+P18</f>
        <v>0</v>
      </c>
      <c r="AA18" s="0" t="n">
        <f aca="false">G18+Q18</f>
        <v>0</v>
      </c>
      <c r="AB18" s="0" t="n">
        <f aca="false">H18+R18</f>
        <v>0</v>
      </c>
      <c r="AC18" s="0" t="n">
        <f aca="false">I18+S18</f>
        <v>0</v>
      </c>
      <c r="AD18" s="0" t="n">
        <f aca="false">J18+T18</f>
        <v>0</v>
      </c>
      <c r="AE18" s="0" t="n">
        <f aca="false">K18+U18</f>
        <v>0</v>
      </c>
      <c r="AF18" s="0" t="n">
        <f aca="false">MIN(N(Debts!$E$5),V18)</f>
        <v>0</v>
      </c>
      <c r="AG18" s="0" t="n">
        <f aca="false">MIN(N(Debts!$E$6),W18)</f>
        <v>105</v>
      </c>
      <c r="AH18" s="0" t="n">
        <f aca="false">MIN(N(Debts!$E$7),X18)</f>
        <v>95</v>
      </c>
      <c r="AI18" s="0" t="n">
        <f aca="false">MIN(N(Debts!$E$8),Y18)</f>
        <v>245</v>
      </c>
      <c r="AJ18" s="0" t="n">
        <f aca="false">MIN(N(Debts!$E$9),Z18)</f>
        <v>0</v>
      </c>
      <c r="AK18" s="0" t="n">
        <f aca="false">MIN(N(Debts!$E$10),AA18)</f>
        <v>0</v>
      </c>
      <c r="AL18" s="0" t="n">
        <f aca="false">MIN(N(Debts!$E$11),AB18)</f>
        <v>0</v>
      </c>
      <c r="AM18" s="0" t="n">
        <f aca="false">MIN(N(Debts!$E$12),AC18)</f>
        <v>0</v>
      </c>
      <c r="AN18" s="0" t="n">
        <f aca="false">MIN(N(Debts!$E$13),AD18)</f>
        <v>0</v>
      </c>
      <c r="AO18" s="0" t="n">
        <f aca="false">MIN(N(Debts!$E$14),AE18)</f>
        <v>0</v>
      </c>
      <c r="AP18" s="0" t="n">
        <f aca="false">V18-AF18</f>
        <v>0</v>
      </c>
      <c r="AQ18" s="0" t="n">
        <f aca="false">W18-AG18</f>
        <v>2081.16</v>
      </c>
      <c r="AR18" s="0" t="n">
        <f aca="false">X18-AH18</f>
        <v>2087.45</v>
      </c>
      <c r="AS18" s="0" t="n">
        <f aca="false">Y18-AI18</f>
        <v>7358.78</v>
      </c>
      <c r="AT18" s="0" t="n">
        <f aca="false">Z18-AJ18</f>
        <v>0</v>
      </c>
      <c r="AU18" s="0" t="n">
        <f aca="false">AA18-AK18</f>
        <v>0</v>
      </c>
      <c r="AV18" s="0" t="n">
        <f aca="false">AB18-AL18</f>
        <v>0</v>
      </c>
      <c r="AW18" s="0" t="n">
        <f aca="false">AC18-AM18</f>
        <v>0</v>
      </c>
      <c r="AX18" s="0" t="n">
        <f aca="false">AD18-AN18</f>
        <v>0</v>
      </c>
      <c r="AY18" s="0" t="n">
        <f aca="false">AE18-AO18</f>
        <v>0</v>
      </c>
      <c r="AZ18" s="0" t="n">
        <f aca="false">MAX(0,MIN(AP18,$BT18-SUMIF($AP$2:$AY$2,"&lt;"&amp;AP$2,$AP18:$AY18)))</f>
        <v>0</v>
      </c>
      <c r="BA18" s="0" t="n">
        <f aca="false">MAX(0,MIN(AQ18,$BT18-SUMIF($AP$2:$AY$2,"&lt;"&amp;AQ$2,$AP18:$AY18)))</f>
        <v>205</v>
      </c>
      <c r="BB18" s="0" t="n">
        <f aca="false">MAX(0,MIN(AR18,$BT18-SUMIF($AP$2:$AY$2,"&lt;"&amp;AR$2,$AP18:$AY18)))</f>
        <v>0</v>
      </c>
      <c r="BC18" s="0" t="n">
        <f aca="false">MAX(0,MIN(AS18,$BT18-SUMIF($AP$2:$AY$2,"&lt;"&amp;AS$2,$AP18:$AY18)))</f>
        <v>0</v>
      </c>
      <c r="BD18" s="0" t="n">
        <f aca="false">MAX(0,MIN(AT18,$BT18-SUMIF($AP$2:$AY$2,"&lt;"&amp;AT$2,$AP18:$AY18)))</f>
        <v>0</v>
      </c>
      <c r="BE18" s="0" t="n">
        <f aca="false">MAX(0,MIN(AU18,$BT18-SUMIF($AP$2:$AY$2,"&lt;"&amp;AU$2,$AP18:$AY18)))</f>
        <v>0</v>
      </c>
      <c r="BF18" s="0" t="n">
        <f aca="false">MAX(0,MIN(AV18,$BT18-SUMIF($AP$2:$AY$2,"&lt;"&amp;AV$2,$AP18:$AY18)))</f>
        <v>0</v>
      </c>
      <c r="BG18" s="0" t="n">
        <f aca="false">MAX(0,MIN(AW18,$BT18-SUMIF($AP$2:$AY$2,"&lt;"&amp;AW$2,$AP18:$AY18)))</f>
        <v>0</v>
      </c>
      <c r="BH18" s="0" t="n">
        <f aca="false">MAX(0,MIN(AX18,$BT18-SUMIF($AP$2:$AY$2,"&lt;"&amp;AX$2,$AP18:$AY18)))</f>
        <v>0</v>
      </c>
      <c r="BI18" s="0" t="n">
        <f aca="false">MAX(0,MIN(AY18,$BT18-SUMIF($AP$2:$AY$2,"&lt;"&amp;AY$2,$AP18:$AY18)))</f>
        <v>0</v>
      </c>
      <c r="BJ18" s="0" t="n">
        <f aca="false">ROUND(V18-AF18-AZ18,2)</f>
        <v>0</v>
      </c>
      <c r="BK18" s="0" t="n">
        <f aca="false">ROUND(W18-AG18-BA18,2)</f>
        <v>1876.16</v>
      </c>
      <c r="BL18" s="0" t="n">
        <f aca="false">ROUND(X18-AH18-BB18,2)</f>
        <v>2087.45</v>
      </c>
      <c r="BM18" s="0" t="n">
        <f aca="false">ROUND(Y18-AI18-BC18,2)</f>
        <v>7358.78</v>
      </c>
      <c r="BN18" s="0" t="n">
        <f aca="false">ROUND(Z18-AJ18-BD18,2)</f>
        <v>0</v>
      </c>
      <c r="BO18" s="0" t="n">
        <f aca="false">ROUND(AA18-AK18-BE18,2)</f>
        <v>0</v>
      </c>
      <c r="BP18" s="0" t="n">
        <f aca="false">ROUND(AB18-AL18-BF18,2)</f>
        <v>0</v>
      </c>
      <c r="BQ18" s="0" t="n">
        <f aca="false">ROUND(AC18-AM18-BG18,2)</f>
        <v>0</v>
      </c>
      <c r="BR18" s="0" t="n">
        <f aca="false">ROUND(AD18-AN18-BH18,2)</f>
        <v>0</v>
      </c>
      <c r="BS18" s="0" t="n">
        <f aca="false">ROUND(AE18-AO18-BI18,2)</f>
        <v>0</v>
      </c>
      <c r="BT18" s="0" t="n">
        <f aca="false">MAX(0,Plan!$C$4-SUM(AF18:AO18))</f>
        <v>205</v>
      </c>
      <c r="BU18" s="0" t="n">
        <f aca="false">ROUND(SUM(BJ18:BS18),2)</f>
        <v>11322.39</v>
      </c>
      <c r="BV18" s="0" t="n">
        <f aca="false">SUM(AF18:AO18)+SUM(AZ18:BI18)</f>
        <v>650</v>
      </c>
      <c r="BW18" s="0" t="n">
        <f aca="false">SUM(L18:U18)</f>
        <v>108.91</v>
      </c>
    </row>
    <row r="19" customFormat="false" ht="15" hidden="false" customHeight="false" outlineLevel="0" collapsed="false">
      <c r="A19" s="0" t="n">
        <v>14</v>
      </c>
      <c r="B19" s="0" t="n">
        <f aca="false">BJ18</f>
        <v>0</v>
      </c>
      <c r="C19" s="0" t="n">
        <f aca="false">BK18</f>
        <v>1876.16</v>
      </c>
      <c r="D19" s="0" t="n">
        <f aca="false">BL18</f>
        <v>2087.45</v>
      </c>
      <c r="E19" s="0" t="n">
        <f aca="false">BM18</f>
        <v>7358.78</v>
      </c>
      <c r="F19" s="0" t="n">
        <f aca="false">BN18</f>
        <v>0</v>
      </c>
      <c r="G19" s="0" t="n">
        <f aca="false">BO18</f>
        <v>0</v>
      </c>
      <c r="H19" s="0" t="n">
        <f aca="false">BP18</f>
        <v>0</v>
      </c>
      <c r="I19" s="0" t="n">
        <f aca="false">BQ18</f>
        <v>0</v>
      </c>
      <c r="J19" s="0" t="n">
        <f aca="false">BR18</f>
        <v>0</v>
      </c>
      <c r="K19" s="0" t="n">
        <f aca="false">BS18</f>
        <v>0</v>
      </c>
      <c r="L19" s="0" t="n">
        <f aca="false">ROUND(B19*N(Debts!$D$5)/12,2)</f>
        <v>0</v>
      </c>
      <c r="M19" s="0" t="n">
        <f aca="false">ROUND(C19*N(Debts!$D$6)/12,2)</f>
        <v>33.6</v>
      </c>
      <c r="N19" s="0" t="n">
        <f aca="false">ROUND(D19*N(Debts!$D$7)/12,2)</f>
        <v>20</v>
      </c>
      <c r="O19" s="0" t="n">
        <f aca="false">ROUND(E19*N(Debts!$D$8)/12,2)</f>
        <v>48.45</v>
      </c>
      <c r="P19" s="0" t="n">
        <f aca="false">ROUND(F19*N(Debts!$D$9)/12,2)</f>
        <v>0</v>
      </c>
      <c r="Q19" s="0" t="n">
        <f aca="false">ROUND(G19*N(Debts!$D$10)/12,2)</f>
        <v>0</v>
      </c>
      <c r="R19" s="0" t="n">
        <f aca="false">ROUND(H19*N(Debts!$D$11)/12,2)</f>
        <v>0</v>
      </c>
      <c r="S19" s="0" t="n">
        <f aca="false">ROUND(I19*N(Debts!$D$12)/12,2)</f>
        <v>0</v>
      </c>
      <c r="T19" s="0" t="n">
        <f aca="false">ROUND(J19*N(Debts!$D$13)/12,2)</f>
        <v>0</v>
      </c>
      <c r="U19" s="0" t="n">
        <f aca="false">ROUND(K19*N(Debts!$D$14)/12,2)</f>
        <v>0</v>
      </c>
      <c r="V19" s="0" t="n">
        <f aca="false">B19+L19</f>
        <v>0</v>
      </c>
      <c r="W19" s="0" t="n">
        <f aca="false">C19+M19</f>
        <v>1909.76</v>
      </c>
      <c r="X19" s="0" t="n">
        <f aca="false">D19+N19</f>
        <v>2107.45</v>
      </c>
      <c r="Y19" s="0" t="n">
        <f aca="false">E19+O19</f>
        <v>7407.23</v>
      </c>
      <c r="Z19" s="0" t="n">
        <f aca="false">F19+P19</f>
        <v>0</v>
      </c>
      <c r="AA19" s="0" t="n">
        <f aca="false">G19+Q19</f>
        <v>0</v>
      </c>
      <c r="AB19" s="0" t="n">
        <f aca="false">H19+R19</f>
        <v>0</v>
      </c>
      <c r="AC19" s="0" t="n">
        <f aca="false">I19+S19</f>
        <v>0</v>
      </c>
      <c r="AD19" s="0" t="n">
        <f aca="false">J19+T19</f>
        <v>0</v>
      </c>
      <c r="AE19" s="0" t="n">
        <f aca="false">K19+U19</f>
        <v>0</v>
      </c>
      <c r="AF19" s="0" t="n">
        <f aca="false">MIN(N(Debts!$E$5),V19)</f>
        <v>0</v>
      </c>
      <c r="AG19" s="0" t="n">
        <f aca="false">MIN(N(Debts!$E$6),W19)</f>
        <v>105</v>
      </c>
      <c r="AH19" s="0" t="n">
        <f aca="false">MIN(N(Debts!$E$7),X19)</f>
        <v>95</v>
      </c>
      <c r="AI19" s="0" t="n">
        <f aca="false">MIN(N(Debts!$E$8),Y19)</f>
        <v>245</v>
      </c>
      <c r="AJ19" s="0" t="n">
        <f aca="false">MIN(N(Debts!$E$9),Z19)</f>
        <v>0</v>
      </c>
      <c r="AK19" s="0" t="n">
        <f aca="false">MIN(N(Debts!$E$10),AA19)</f>
        <v>0</v>
      </c>
      <c r="AL19" s="0" t="n">
        <f aca="false">MIN(N(Debts!$E$11),AB19)</f>
        <v>0</v>
      </c>
      <c r="AM19" s="0" t="n">
        <f aca="false">MIN(N(Debts!$E$12),AC19)</f>
        <v>0</v>
      </c>
      <c r="AN19" s="0" t="n">
        <f aca="false">MIN(N(Debts!$E$13),AD19)</f>
        <v>0</v>
      </c>
      <c r="AO19" s="0" t="n">
        <f aca="false">MIN(N(Debts!$E$14),AE19)</f>
        <v>0</v>
      </c>
      <c r="AP19" s="0" t="n">
        <f aca="false">V19-AF19</f>
        <v>0</v>
      </c>
      <c r="AQ19" s="0" t="n">
        <f aca="false">W19-AG19</f>
        <v>1804.76</v>
      </c>
      <c r="AR19" s="0" t="n">
        <f aca="false">X19-AH19</f>
        <v>2012.45</v>
      </c>
      <c r="AS19" s="0" t="n">
        <f aca="false">Y19-AI19</f>
        <v>7162.23</v>
      </c>
      <c r="AT19" s="0" t="n">
        <f aca="false">Z19-AJ19</f>
        <v>0</v>
      </c>
      <c r="AU19" s="0" t="n">
        <f aca="false">AA19-AK19</f>
        <v>0</v>
      </c>
      <c r="AV19" s="0" t="n">
        <f aca="false">AB19-AL19</f>
        <v>0</v>
      </c>
      <c r="AW19" s="0" t="n">
        <f aca="false">AC19-AM19</f>
        <v>0</v>
      </c>
      <c r="AX19" s="0" t="n">
        <f aca="false">AD19-AN19</f>
        <v>0</v>
      </c>
      <c r="AY19" s="0" t="n">
        <f aca="false">AE19-AO19</f>
        <v>0</v>
      </c>
      <c r="AZ19" s="0" t="n">
        <f aca="false">MAX(0,MIN(AP19,$BT19-SUMIF($AP$2:$AY$2,"&lt;"&amp;AP$2,$AP19:$AY19)))</f>
        <v>0</v>
      </c>
      <c r="BA19" s="0" t="n">
        <f aca="false">MAX(0,MIN(AQ19,$BT19-SUMIF($AP$2:$AY$2,"&lt;"&amp;AQ$2,$AP19:$AY19)))</f>
        <v>205</v>
      </c>
      <c r="BB19" s="0" t="n">
        <f aca="false">MAX(0,MIN(AR19,$BT19-SUMIF($AP$2:$AY$2,"&lt;"&amp;AR$2,$AP19:$AY19)))</f>
        <v>0</v>
      </c>
      <c r="BC19" s="0" t="n">
        <f aca="false">MAX(0,MIN(AS19,$BT19-SUMIF($AP$2:$AY$2,"&lt;"&amp;AS$2,$AP19:$AY19)))</f>
        <v>0</v>
      </c>
      <c r="BD19" s="0" t="n">
        <f aca="false">MAX(0,MIN(AT19,$BT19-SUMIF($AP$2:$AY$2,"&lt;"&amp;AT$2,$AP19:$AY19)))</f>
        <v>0</v>
      </c>
      <c r="BE19" s="0" t="n">
        <f aca="false">MAX(0,MIN(AU19,$BT19-SUMIF($AP$2:$AY$2,"&lt;"&amp;AU$2,$AP19:$AY19)))</f>
        <v>0</v>
      </c>
      <c r="BF19" s="0" t="n">
        <f aca="false">MAX(0,MIN(AV19,$BT19-SUMIF($AP$2:$AY$2,"&lt;"&amp;AV$2,$AP19:$AY19)))</f>
        <v>0</v>
      </c>
      <c r="BG19" s="0" t="n">
        <f aca="false">MAX(0,MIN(AW19,$BT19-SUMIF($AP$2:$AY$2,"&lt;"&amp;AW$2,$AP19:$AY19)))</f>
        <v>0</v>
      </c>
      <c r="BH19" s="0" t="n">
        <f aca="false">MAX(0,MIN(AX19,$BT19-SUMIF($AP$2:$AY$2,"&lt;"&amp;AX$2,$AP19:$AY19)))</f>
        <v>0</v>
      </c>
      <c r="BI19" s="0" t="n">
        <f aca="false">MAX(0,MIN(AY19,$BT19-SUMIF($AP$2:$AY$2,"&lt;"&amp;AY$2,$AP19:$AY19)))</f>
        <v>0</v>
      </c>
      <c r="BJ19" s="0" t="n">
        <f aca="false">ROUND(V19-AF19-AZ19,2)</f>
        <v>0</v>
      </c>
      <c r="BK19" s="0" t="n">
        <f aca="false">ROUND(W19-AG19-BA19,2)</f>
        <v>1599.76</v>
      </c>
      <c r="BL19" s="0" t="n">
        <f aca="false">ROUND(X19-AH19-BB19,2)</f>
        <v>2012.45</v>
      </c>
      <c r="BM19" s="0" t="n">
        <f aca="false">ROUND(Y19-AI19-BC19,2)</f>
        <v>7162.23</v>
      </c>
      <c r="BN19" s="0" t="n">
        <f aca="false">ROUND(Z19-AJ19-BD19,2)</f>
        <v>0</v>
      </c>
      <c r="BO19" s="0" t="n">
        <f aca="false">ROUND(AA19-AK19-BE19,2)</f>
        <v>0</v>
      </c>
      <c r="BP19" s="0" t="n">
        <f aca="false">ROUND(AB19-AL19-BF19,2)</f>
        <v>0</v>
      </c>
      <c r="BQ19" s="0" t="n">
        <f aca="false">ROUND(AC19-AM19-BG19,2)</f>
        <v>0</v>
      </c>
      <c r="BR19" s="0" t="n">
        <f aca="false">ROUND(AD19-AN19-BH19,2)</f>
        <v>0</v>
      </c>
      <c r="BS19" s="0" t="n">
        <f aca="false">ROUND(AE19-AO19-BI19,2)</f>
        <v>0</v>
      </c>
      <c r="BT19" s="0" t="n">
        <f aca="false">MAX(0,Plan!$C$4-SUM(AF19:AO19))</f>
        <v>205</v>
      </c>
      <c r="BU19" s="0" t="n">
        <f aca="false">ROUND(SUM(BJ19:BS19),2)</f>
        <v>10774.44</v>
      </c>
      <c r="BV19" s="0" t="n">
        <f aca="false">SUM(AF19:AO19)+SUM(AZ19:BI19)</f>
        <v>650</v>
      </c>
      <c r="BW19" s="0" t="n">
        <f aca="false">SUM(L19:U19)</f>
        <v>102.05</v>
      </c>
    </row>
    <row r="20" customFormat="false" ht="15" hidden="false" customHeight="false" outlineLevel="0" collapsed="false">
      <c r="A20" s="0" t="n">
        <v>15</v>
      </c>
      <c r="B20" s="0" t="n">
        <f aca="false">BJ19</f>
        <v>0</v>
      </c>
      <c r="C20" s="0" t="n">
        <f aca="false">BK19</f>
        <v>1599.76</v>
      </c>
      <c r="D20" s="0" t="n">
        <f aca="false">BL19</f>
        <v>2012.45</v>
      </c>
      <c r="E20" s="0" t="n">
        <f aca="false">BM19</f>
        <v>7162.23</v>
      </c>
      <c r="F20" s="0" t="n">
        <f aca="false">BN19</f>
        <v>0</v>
      </c>
      <c r="G20" s="0" t="n">
        <f aca="false">BO19</f>
        <v>0</v>
      </c>
      <c r="H20" s="0" t="n">
        <f aca="false">BP19</f>
        <v>0</v>
      </c>
      <c r="I20" s="0" t="n">
        <f aca="false">BQ19</f>
        <v>0</v>
      </c>
      <c r="J20" s="0" t="n">
        <f aca="false">BR19</f>
        <v>0</v>
      </c>
      <c r="K20" s="0" t="n">
        <f aca="false">BS19</f>
        <v>0</v>
      </c>
      <c r="L20" s="0" t="n">
        <f aca="false">ROUND(B20*N(Debts!$D$5)/12,2)</f>
        <v>0</v>
      </c>
      <c r="M20" s="0" t="n">
        <f aca="false">ROUND(C20*N(Debts!$D$6)/12,2)</f>
        <v>28.65</v>
      </c>
      <c r="N20" s="0" t="n">
        <f aca="false">ROUND(D20*N(Debts!$D$7)/12,2)</f>
        <v>19.29</v>
      </c>
      <c r="O20" s="0" t="n">
        <f aca="false">ROUND(E20*N(Debts!$D$8)/12,2)</f>
        <v>47.15</v>
      </c>
      <c r="P20" s="0" t="n">
        <f aca="false">ROUND(F20*N(Debts!$D$9)/12,2)</f>
        <v>0</v>
      </c>
      <c r="Q20" s="0" t="n">
        <f aca="false">ROUND(G20*N(Debts!$D$10)/12,2)</f>
        <v>0</v>
      </c>
      <c r="R20" s="0" t="n">
        <f aca="false">ROUND(H20*N(Debts!$D$11)/12,2)</f>
        <v>0</v>
      </c>
      <c r="S20" s="0" t="n">
        <f aca="false">ROUND(I20*N(Debts!$D$12)/12,2)</f>
        <v>0</v>
      </c>
      <c r="T20" s="0" t="n">
        <f aca="false">ROUND(J20*N(Debts!$D$13)/12,2)</f>
        <v>0</v>
      </c>
      <c r="U20" s="0" t="n">
        <f aca="false">ROUND(K20*N(Debts!$D$14)/12,2)</f>
        <v>0</v>
      </c>
      <c r="V20" s="0" t="n">
        <f aca="false">B20+L20</f>
        <v>0</v>
      </c>
      <c r="W20" s="0" t="n">
        <f aca="false">C20+M20</f>
        <v>1628.41</v>
      </c>
      <c r="X20" s="0" t="n">
        <f aca="false">D20+N20</f>
        <v>2031.74</v>
      </c>
      <c r="Y20" s="0" t="n">
        <f aca="false">E20+O20</f>
        <v>7209.38</v>
      </c>
      <c r="Z20" s="0" t="n">
        <f aca="false">F20+P20</f>
        <v>0</v>
      </c>
      <c r="AA20" s="0" t="n">
        <f aca="false">G20+Q20</f>
        <v>0</v>
      </c>
      <c r="AB20" s="0" t="n">
        <f aca="false">H20+R20</f>
        <v>0</v>
      </c>
      <c r="AC20" s="0" t="n">
        <f aca="false">I20+S20</f>
        <v>0</v>
      </c>
      <c r="AD20" s="0" t="n">
        <f aca="false">J20+T20</f>
        <v>0</v>
      </c>
      <c r="AE20" s="0" t="n">
        <f aca="false">K20+U20</f>
        <v>0</v>
      </c>
      <c r="AF20" s="0" t="n">
        <f aca="false">MIN(N(Debts!$E$5),V20)</f>
        <v>0</v>
      </c>
      <c r="AG20" s="0" t="n">
        <f aca="false">MIN(N(Debts!$E$6),W20)</f>
        <v>105</v>
      </c>
      <c r="AH20" s="0" t="n">
        <f aca="false">MIN(N(Debts!$E$7),X20)</f>
        <v>95</v>
      </c>
      <c r="AI20" s="0" t="n">
        <f aca="false">MIN(N(Debts!$E$8),Y20)</f>
        <v>245</v>
      </c>
      <c r="AJ20" s="0" t="n">
        <f aca="false">MIN(N(Debts!$E$9),Z20)</f>
        <v>0</v>
      </c>
      <c r="AK20" s="0" t="n">
        <f aca="false">MIN(N(Debts!$E$10),AA20)</f>
        <v>0</v>
      </c>
      <c r="AL20" s="0" t="n">
        <f aca="false">MIN(N(Debts!$E$11),AB20)</f>
        <v>0</v>
      </c>
      <c r="AM20" s="0" t="n">
        <f aca="false">MIN(N(Debts!$E$12),AC20)</f>
        <v>0</v>
      </c>
      <c r="AN20" s="0" t="n">
        <f aca="false">MIN(N(Debts!$E$13),AD20)</f>
        <v>0</v>
      </c>
      <c r="AO20" s="0" t="n">
        <f aca="false">MIN(N(Debts!$E$14),AE20)</f>
        <v>0</v>
      </c>
      <c r="AP20" s="0" t="n">
        <f aca="false">V20-AF20</f>
        <v>0</v>
      </c>
      <c r="AQ20" s="0" t="n">
        <f aca="false">W20-AG20</f>
        <v>1523.41</v>
      </c>
      <c r="AR20" s="0" t="n">
        <f aca="false">X20-AH20</f>
        <v>1936.74</v>
      </c>
      <c r="AS20" s="0" t="n">
        <f aca="false">Y20-AI20</f>
        <v>6964.38</v>
      </c>
      <c r="AT20" s="0" t="n">
        <f aca="false">Z20-AJ20</f>
        <v>0</v>
      </c>
      <c r="AU20" s="0" t="n">
        <f aca="false">AA20-AK20</f>
        <v>0</v>
      </c>
      <c r="AV20" s="0" t="n">
        <f aca="false">AB20-AL20</f>
        <v>0</v>
      </c>
      <c r="AW20" s="0" t="n">
        <f aca="false">AC20-AM20</f>
        <v>0</v>
      </c>
      <c r="AX20" s="0" t="n">
        <f aca="false">AD20-AN20</f>
        <v>0</v>
      </c>
      <c r="AY20" s="0" t="n">
        <f aca="false">AE20-AO20</f>
        <v>0</v>
      </c>
      <c r="AZ20" s="0" t="n">
        <f aca="false">MAX(0,MIN(AP20,$BT20-SUMIF($AP$2:$AY$2,"&lt;"&amp;AP$2,$AP20:$AY20)))</f>
        <v>0</v>
      </c>
      <c r="BA20" s="0" t="n">
        <f aca="false">MAX(0,MIN(AQ20,$BT20-SUMIF($AP$2:$AY$2,"&lt;"&amp;AQ$2,$AP20:$AY20)))</f>
        <v>205</v>
      </c>
      <c r="BB20" s="0" t="n">
        <f aca="false">MAX(0,MIN(AR20,$BT20-SUMIF($AP$2:$AY$2,"&lt;"&amp;AR$2,$AP20:$AY20)))</f>
        <v>0</v>
      </c>
      <c r="BC20" s="0" t="n">
        <f aca="false">MAX(0,MIN(AS20,$BT20-SUMIF($AP$2:$AY$2,"&lt;"&amp;AS$2,$AP20:$AY20)))</f>
        <v>0</v>
      </c>
      <c r="BD20" s="0" t="n">
        <f aca="false">MAX(0,MIN(AT20,$BT20-SUMIF($AP$2:$AY$2,"&lt;"&amp;AT$2,$AP20:$AY20)))</f>
        <v>0</v>
      </c>
      <c r="BE20" s="0" t="n">
        <f aca="false">MAX(0,MIN(AU20,$BT20-SUMIF($AP$2:$AY$2,"&lt;"&amp;AU$2,$AP20:$AY20)))</f>
        <v>0</v>
      </c>
      <c r="BF20" s="0" t="n">
        <f aca="false">MAX(0,MIN(AV20,$BT20-SUMIF($AP$2:$AY$2,"&lt;"&amp;AV$2,$AP20:$AY20)))</f>
        <v>0</v>
      </c>
      <c r="BG20" s="0" t="n">
        <f aca="false">MAX(0,MIN(AW20,$BT20-SUMIF($AP$2:$AY$2,"&lt;"&amp;AW$2,$AP20:$AY20)))</f>
        <v>0</v>
      </c>
      <c r="BH20" s="0" t="n">
        <f aca="false">MAX(0,MIN(AX20,$BT20-SUMIF($AP$2:$AY$2,"&lt;"&amp;AX$2,$AP20:$AY20)))</f>
        <v>0</v>
      </c>
      <c r="BI20" s="0" t="n">
        <f aca="false">MAX(0,MIN(AY20,$BT20-SUMIF($AP$2:$AY$2,"&lt;"&amp;AY$2,$AP20:$AY20)))</f>
        <v>0</v>
      </c>
      <c r="BJ20" s="0" t="n">
        <f aca="false">ROUND(V20-AF20-AZ20,2)</f>
        <v>0</v>
      </c>
      <c r="BK20" s="0" t="n">
        <f aca="false">ROUND(W20-AG20-BA20,2)</f>
        <v>1318.41</v>
      </c>
      <c r="BL20" s="0" t="n">
        <f aca="false">ROUND(X20-AH20-BB20,2)</f>
        <v>1936.74</v>
      </c>
      <c r="BM20" s="0" t="n">
        <f aca="false">ROUND(Y20-AI20-BC20,2)</f>
        <v>6964.38</v>
      </c>
      <c r="BN20" s="0" t="n">
        <f aca="false">ROUND(Z20-AJ20-BD20,2)</f>
        <v>0</v>
      </c>
      <c r="BO20" s="0" t="n">
        <f aca="false">ROUND(AA20-AK20-BE20,2)</f>
        <v>0</v>
      </c>
      <c r="BP20" s="0" t="n">
        <f aca="false">ROUND(AB20-AL20-BF20,2)</f>
        <v>0</v>
      </c>
      <c r="BQ20" s="0" t="n">
        <f aca="false">ROUND(AC20-AM20-BG20,2)</f>
        <v>0</v>
      </c>
      <c r="BR20" s="0" t="n">
        <f aca="false">ROUND(AD20-AN20-BH20,2)</f>
        <v>0</v>
      </c>
      <c r="BS20" s="0" t="n">
        <f aca="false">ROUND(AE20-AO20-BI20,2)</f>
        <v>0</v>
      </c>
      <c r="BT20" s="0" t="n">
        <f aca="false">MAX(0,Plan!$C$4-SUM(AF20:AO20))</f>
        <v>205</v>
      </c>
      <c r="BU20" s="0" t="n">
        <f aca="false">ROUND(SUM(BJ20:BS20),2)</f>
        <v>10219.53</v>
      </c>
      <c r="BV20" s="0" t="n">
        <f aca="false">SUM(AF20:AO20)+SUM(AZ20:BI20)</f>
        <v>650</v>
      </c>
      <c r="BW20" s="0" t="n">
        <f aca="false">SUM(L20:U20)</f>
        <v>95.09</v>
      </c>
    </row>
    <row r="21" customFormat="false" ht="15" hidden="false" customHeight="false" outlineLevel="0" collapsed="false">
      <c r="A21" s="0" t="n">
        <v>16</v>
      </c>
      <c r="B21" s="0" t="n">
        <f aca="false">BJ20</f>
        <v>0</v>
      </c>
      <c r="C21" s="0" t="n">
        <f aca="false">BK20</f>
        <v>1318.41</v>
      </c>
      <c r="D21" s="0" t="n">
        <f aca="false">BL20</f>
        <v>1936.74</v>
      </c>
      <c r="E21" s="0" t="n">
        <f aca="false">BM20</f>
        <v>6964.38</v>
      </c>
      <c r="F21" s="0" t="n">
        <f aca="false">BN20</f>
        <v>0</v>
      </c>
      <c r="G21" s="0" t="n">
        <f aca="false">BO20</f>
        <v>0</v>
      </c>
      <c r="H21" s="0" t="n">
        <f aca="false">BP20</f>
        <v>0</v>
      </c>
      <c r="I21" s="0" t="n">
        <f aca="false">BQ20</f>
        <v>0</v>
      </c>
      <c r="J21" s="0" t="n">
        <f aca="false">BR20</f>
        <v>0</v>
      </c>
      <c r="K21" s="0" t="n">
        <f aca="false">BS20</f>
        <v>0</v>
      </c>
      <c r="L21" s="0" t="n">
        <f aca="false">ROUND(B21*N(Debts!$D$5)/12,2)</f>
        <v>0</v>
      </c>
      <c r="M21" s="0" t="n">
        <f aca="false">ROUND(C21*N(Debts!$D$6)/12,2)</f>
        <v>23.61</v>
      </c>
      <c r="N21" s="0" t="n">
        <f aca="false">ROUND(D21*N(Debts!$D$7)/12,2)</f>
        <v>18.56</v>
      </c>
      <c r="O21" s="0" t="n">
        <f aca="false">ROUND(E21*N(Debts!$D$8)/12,2)</f>
        <v>45.85</v>
      </c>
      <c r="P21" s="0" t="n">
        <f aca="false">ROUND(F21*N(Debts!$D$9)/12,2)</f>
        <v>0</v>
      </c>
      <c r="Q21" s="0" t="n">
        <f aca="false">ROUND(G21*N(Debts!$D$10)/12,2)</f>
        <v>0</v>
      </c>
      <c r="R21" s="0" t="n">
        <f aca="false">ROUND(H21*N(Debts!$D$11)/12,2)</f>
        <v>0</v>
      </c>
      <c r="S21" s="0" t="n">
        <f aca="false">ROUND(I21*N(Debts!$D$12)/12,2)</f>
        <v>0</v>
      </c>
      <c r="T21" s="0" t="n">
        <f aca="false">ROUND(J21*N(Debts!$D$13)/12,2)</f>
        <v>0</v>
      </c>
      <c r="U21" s="0" t="n">
        <f aca="false">ROUND(K21*N(Debts!$D$14)/12,2)</f>
        <v>0</v>
      </c>
      <c r="V21" s="0" t="n">
        <f aca="false">B21+L21</f>
        <v>0</v>
      </c>
      <c r="W21" s="0" t="n">
        <f aca="false">C21+M21</f>
        <v>1342.02</v>
      </c>
      <c r="X21" s="0" t="n">
        <f aca="false">D21+N21</f>
        <v>1955.3</v>
      </c>
      <c r="Y21" s="0" t="n">
        <f aca="false">E21+O21</f>
        <v>7010.23</v>
      </c>
      <c r="Z21" s="0" t="n">
        <f aca="false">F21+P21</f>
        <v>0</v>
      </c>
      <c r="AA21" s="0" t="n">
        <f aca="false">G21+Q21</f>
        <v>0</v>
      </c>
      <c r="AB21" s="0" t="n">
        <f aca="false">H21+R21</f>
        <v>0</v>
      </c>
      <c r="AC21" s="0" t="n">
        <f aca="false">I21+S21</f>
        <v>0</v>
      </c>
      <c r="AD21" s="0" t="n">
        <f aca="false">J21+T21</f>
        <v>0</v>
      </c>
      <c r="AE21" s="0" t="n">
        <f aca="false">K21+U21</f>
        <v>0</v>
      </c>
      <c r="AF21" s="0" t="n">
        <f aca="false">MIN(N(Debts!$E$5),V21)</f>
        <v>0</v>
      </c>
      <c r="AG21" s="0" t="n">
        <f aca="false">MIN(N(Debts!$E$6),W21)</f>
        <v>105</v>
      </c>
      <c r="AH21" s="0" t="n">
        <f aca="false">MIN(N(Debts!$E$7),X21)</f>
        <v>95</v>
      </c>
      <c r="AI21" s="0" t="n">
        <f aca="false">MIN(N(Debts!$E$8),Y21)</f>
        <v>245</v>
      </c>
      <c r="AJ21" s="0" t="n">
        <f aca="false">MIN(N(Debts!$E$9),Z21)</f>
        <v>0</v>
      </c>
      <c r="AK21" s="0" t="n">
        <f aca="false">MIN(N(Debts!$E$10),AA21)</f>
        <v>0</v>
      </c>
      <c r="AL21" s="0" t="n">
        <f aca="false">MIN(N(Debts!$E$11),AB21)</f>
        <v>0</v>
      </c>
      <c r="AM21" s="0" t="n">
        <f aca="false">MIN(N(Debts!$E$12),AC21)</f>
        <v>0</v>
      </c>
      <c r="AN21" s="0" t="n">
        <f aca="false">MIN(N(Debts!$E$13),AD21)</f>
        <v>0</v>
      </c>
      <c r="AO21" s="0" t="n">
        <f aca="false">MIN(N(Debts!$E$14),AE21)</f>
        <v>0</v>
      </c>
      <c r="AP21" s="0" t="n">
        <f aca="false">V21-AF21</f>
        <v>0</v>
      </c>
      <c r="AQ21" s="0" t="n">
        <f aca="false">W21-AG21</f>
        <v>1237.02</v>
      </c>
      <c r="AR21" s="0" t="n">
        <f aca="false">X21-AH21</f>
        <v>1860.3</v>
      </c>
      <c r="AS21" s="0" t="n">
        <f aca="false">Y21-AI21</f>
        <v>6765.23</v>
      </c>
      <c r="AT21" s="0" t="n">
        <f aca="false">Z21-AJ21</f>
        <v>0</v>
      </c>
      <c r="AU21" s="0" t="n">
        <f aca="false">AA21-AK21</f>
        <v>0</v>
      </c>
      <c r="AV21" s="0" t="n">
        <f aca="false">AB21-AL21</f>
        <v>0</v>
      </c>
      <c r="AW21" s="0" t="n">
        <f aca="false">AC21-AM21</f>
        <v>0</v>
      </c>
      <c r="AX21" s="0" t="n">
        <f aca="false">AD21-AN21</f>
        <v>0</v>
      </c>
      <c r="AY21" s="0" t="n">
        <f aca="false">AE21-AO21</f>
        <v>0</v>
      </c>
      <c r="AZ21" s="0" t="n">
        <f aca="false">MAX(0,MIN(AP21,$BT21-SUMIF($AP$2:$AY$2,"&lt;"&amp;AP$2,$AP21:$AY21)))</f>
        <v>0</v>
      </c>
      <c r="BA21" s="0" t="n">
        <f aca="false">MAX(0,MIN(AQ21,$BT21-SUMIF($AP$2:$AY$2,"&lt;"&amp;AQ$2,$AP21:$AY21)))</f>
        <v>205</v>
      </c>
      <c r="BB21" s="0" t="n">
        <f aca="false">MAX(0,MIN(AR21,$BT21-SUMIF($AP$2:$AY$2,"&lt;"&amp;AR$2,$AP21:$AY21)))</f>
        <v>0</v>
      </c>
      <c r="BC21" s="0" t="n">
        <f aca="false">MAX(0,MIN(AS21,$BT21-SUMIF($AP$2:$AY$2,"&lt;"&amp;AS$2,$AP21:$AY21)))</f>
        <v>0</v>
      </c>
      <c r="BD21" s="0" t="n">
        <f aca="false">MAX(0,MIN(AT21,$BT21-SUMIF($AP$2:$AY$2,"&lt;"&amp;AT$2,$AP21:$AY21)))</f>
        <v>0</v>
      </c>
      <c r="BE21" s="0" t="n">
        <f aca="false">MAX(0,MIN(AU21,$BT21-SUMIF($AP$2:$AY$2,"&lt;"&amp;AU$2,$AP21:$AY21)))</f>
        <v>0</v>
      </c>
      <c r="BF21" s="0" t="n">
        <f aca="false">MAX(0,MIN(AV21,$BT21-SUMIF($AP$2:$AY$2,"&lt;"&amp;AV$2,$AP21:$AY21)))</f>
        <v>0</v>
      </c>
      <c r="BG21" s="0" t="n">
        <f aca="false">MAX(0,MIN(AW21,$BT21-SUMIF($AP$2:$AY$2,"&lt;"&amp;AW$2,$AP21:$AY21)))</f>
        <v>0</v>
      </c>
      <c r="BH21" s="0" t="n">
        <f aca="false">MAX(0,MIN(AX21,$BT21-SUMIF($AP$2:$AY$2,"&lt;"&amp;AX$2,$AP21:$AY21)))</f>
        <v>0</v>
      </c>
      <c r="BI21" s="0" t="n">
        <f aca="false">MAX(0,MIN(AY21,$BT21-SUMIF($AP$2:$AY$2,"&lt;"&amp;AY$2,$AP21:$AY21)))</f>
        <v>0</v>
      </c>
      <c r="BJ21" s="0" t="n">
        <f aca="false">ROUND(V21-AF21-AZ21,2)</f>
        <v>0</v>
      </c>
      <c r="BK21" s="0" t="n">
        <f aca="false">ROUND(W21-AG21-BA21,2)</f>
        <v>1032.02</v>
      </c>
      <c r="BL21" s="0" t="n">
        <f aca="false">ROUND(X21-AH21-BB21,2)</f>
        <v>1860.3</v>
      </c>
      <c r="BM21" s="0" t="n">
        <f aca="false">ROUND(Y21-AI21-BC21,2)</f>
        <v>6765.23</v>
      </c>
      <c r="BN21" s="0" t="n">
        <f aca="false">ROUND(Z21-AJ21-BD21,2)</f>
        <v>0</v>
      </c>
      <c r="BO21" s="0" t="n">
        <f aca="false">ROUND(AA21-AK21-BE21,2)</f>
        <v>0</v>
      </c>
      <c r="BP21" s="0" t="n">
        <f aca="false">ROUND(AB21-AL21-BF21,2)</f>
        <v>0</v>
      </c>
      <c r="BQ21" s="0" t="n">
        <f aca="false">ROUND(AC21-AM21-BG21,2)</f>
        <v>0</v>
      </c>
      <c r="BR21" s="0" t="n">
        <f aca="false">ROUND(AD21-AN21-BH21,2)</f>
        <v>0</v>
      </c>
      <c r="BS21" s="0" t="n">
        <f aca="false">ROUND(AE21-AO21-BI21,2)</f>
        <v>0</v>
      </c>
      <c r="BT21" s="0" t="n">
        <f aca="false">MAX(0,Plan!$C$4-SUM(AF21:AO21))</f>
        <v>205</v>
      </c>
      <c r="BU21" s="0" t="n">
        <f aca="false">ROUND(SUM(BJ21:BS21),2)</f>
        <v>9657.55</v>
      </c>
      <c r="BV21" s="0" t="n">
        <f aca="false">SUM(AF21:AO21)+SUM(AZ21:BI21)</f>
        <v>650</v>
      </c>
      <c r="BW21" s="0" t="n">
        <f aca="false">SUM(L21:U21)</f>
        <v>88.02</v>
      </c>
    </row>
    <row r="22" customFormat="false" ht="15" hidden="false" customHeight="false" outlineLevel="0" collapsed="false">
      <c r="A22" s="0" t="n">
        <v>17</v>
      </c>
      <c r="B22" s="0" t="n">
        <f aca="false">BJ21</f>
        <v>0</v>
      </c>
      <c r="C22" s="0" t="n">
        <f aca="false">BK21</f>
        <v>1032.02</v>
      </c>
      <c r="D22" s="0" t="n">
        <f aca="false">BL21</f>
        <v>1860.3</v>
      </c>
      <c r="E22" s="0" t="n">
        <f aca="false">BM21</f>
        <v>6765.23</v>
      </c>
      <c r="F22" s="0" t="n">
        <f aca="false">BN21</f>
        <v>0</v>
      </c>
      <c r="G22" s="0" t="n">
        <f aca="false">BO21</f>
        <v>0</v>
      </c>
      <c r="H22" s="0" t="n">
        <f aca="false">BP21</f>
        <v>0</v>
      </c>
      <c r="I22" s="0" t="n">
        <f aca="false">BQ21</f>
        <v>0</v>
      </c>
      <c r="J22" s="0" t="n">
        <f aca="false">BR21</f>
        <v>0</v>
      </c>
      <c r="K22" s="0" t="n">
        <f aca="false">BS21</f>
        <v>0</v>
      </c>
      <c r="L22" s="0" t="n">
        <f aca="false">ROUND(B22*N(Debts!$D$5)/12,2)</f>
        <v>0</v>
      </c>
      <c r="M22" s="0" t="n">
        <f aca="false">ROUND(C22*N(Debts!$D$6)/12,2)</f>
        <v>18.48</v>
      </c>
      <c r="N22" s="0" t="n">
        <f aca="false">ROUND(D22*N(Debts!$D$7)/12,2)</f>
        <v>17.83</v>
      </c>
      <c r="O22" s="0" t="n">
        <f aca="false">ROUND(E22*N(Debts!$D$8)/12,2)</f>
        <v>44.54</v>
      </c>
      <c r="P22" s="0" t="n">
        <f aca="false">ROUND(F22*N(Debts!$D$9)/12,2)</f>
        <v>0</v>
      </c>
      <c r="Q22" s="0" t="n">
        <f aca="false">ROUND(G22*N(Debts!$D$10)/12,2)</f>
        <v>0</v>
      </c>
      <c r="R22" s="0" t="n">
        <f aca="false">ROUND(H22*N(Debts!$D$11)/12,2)</f>
        <v>0</v>
      </c>
      <c r="S22" s="0" t="n">
        <f aca="false">ROUND(I22*N(Debts!$D$12)/12,2)</f>
        <v>0</v>
      </c>
      <c r="T22" s="0" t="n">
        <f aca="false">ROUND(J22*N(Debts!$D$13)/12,2)</f>
        <v>0</v>
      </c>
      <c r="U22" s="0" t="n">
        <f aca="false">ROUND(K22*N(Debts!$D$14)/12,2)</f>
        <v>0</v>
      </c>
      <c r="V22" s="0" t="n">
        <f aca="false">B22+L22</f>
        <v>0</v>
      </c>
      <c r="W22" s="0" t="n">
        <f aca="false">C22+M22</f>
        <v>1050.5</v>
      </c>
      <c r="X22" s="0" t="n">
        <f aca="false">D22+N22</f>
        <v>1878.13</v>
      </c>
      <c r="Y22" s="0" t="n">
        <f aca="false">E22+O22</f>
        <v>6809.77</v>
      </c>
      <c r="Z22" s="0" t="n">
        <f aca="false">F22+P22</f>
        <v>0</v>
      </c>
      <c r="AA22" s="0" t="n">
        <f aca="false">G22+Q22</f>
        <v>0</v>
      </c>
      <c r="AB22" s="0" t="n">
        <f aca="false">H22+R22</f>
        <v>0</v>
      </c>
      <c r="AC22" s="0" t="n">
        <f aca="false">I22+S22</f>
        <v>0</v>
      </c>
      <c r="AD22" s="0" t="n">
        <f aca="false">J22+T22</f>
        <v>0</v>
      </c>
      <c r="AE22" s="0" t="n">
        <f aca="false">K22+U22</f>
        <v>0</v>
      </c>
      <c r="AF22" s="0" t="n">
        <f aca="false">MIN(N(Debts!$E$5),V22)</f>
        <v>0</v>
      </c>
      <c r="AG22" s="0" t="n">
        <f aca="false">MIN(N(Debts!$E$6),W22)</f>
        <v>105</v>
      </c>
      <c r="AH22" s="0" t="n">
        <f aca="false">MIN(N(Debts!$E$7),X22)</f>
        <v>95</v>
      </c>
      <c r="AI22" s="0" t="n">
        <f aca="false">MIN(N(Debts!$E$8),Y22)</f>
        <v>245</v>
      </c>
      <c r="AJ22" s="0" t="n">
        <f aca="false">MIN(N(Debts!$E$9),Z22)</f>
        <v>0</v>
      </c>
      <c r="AK22" s="0" t="n">
        <f aca="false">MIN(N(Debts!$E$10),AA22)</f>
        <v>0</v>
      </c>
      <c r="AL22" s="0" t="n">
        <f aca="false">MIN(N(Debts!$E$11),AB22)</f>
        <v>0</v>
      </c>
      <c r="AM22" s="0" t="n">
        <f aca="false">MIN(N(Debts!$E$12),AC22)</f>
        <v>0</v>
      </c>
      <c r="AN22" s="0" t="n">
        <f aca="false">MIN(N(Debts!$E$13),AD22)</f>
        <v>0</v>
      </c>
      <c r="AO22" s="0" t="n">
        <f aca="false">MIN(N(Debts!$E$14),AE22)</f>
        <v>0</v>
      </c>
      <c r="AP22" s="0" t="n">
        <f aca="false">V22-AF22</f>
        <v>0</v>
      </c>
      <c r="AQ22" s="0" t="n">
        <f aca="false">W22-AG22</f>
        <v>945.5</v>
      </c>
      <c r="AR22" s="0" t="n">
        <f aca="false">X22-AH22</f>
        <v>1783.13</v>
      </c>
      <c r="AS22" s="0" t="n">
        <f aca="false">Y22-AI22</f>
        <v>6564.77</v>
      </c>
      <c r="AT22" s="0" t="n">
        <f aca="false">Z22-AJ22</f>
        <v>0</v>
      </c>
      <c r="AU22" s="0" t="n">
        <f aca="false">AA22-AK22</f>
        <v>0</v>
      </c>
      <c r="AV22" s="0" t="n">
        <f aca="false">AB22-AL22</f>
        <v>0</v>
      </c>
      <c r="AW22" s="0" t="n">
        <f aca="false">AC22-AM22</f>
        <v>0</v>
      </c>
      <c r="AX22" s="0" t="n">
        <f aca="false">AD22-AN22</f>
        <v>0</v>
      </c>
      <c r="AY22" s="0" t="n">
        <f aca="false">AE22-AO22</f>
        <v>0</v>
      </c>
      <c r="AZ22" s="0" t="n">
        <f aca="false">MAX(0,MIN(AP22,$BT22-SUMIF($AP$2:$AY$2,"&lt;"&amp;AP$2,$AP22:$AY22)))</f>
        <v>0</v>
      </c>
      <c r="BA22" s="0" t="n">
        <f aca="false">MAX(0,MIN(AQ22,$BT22-SUMIF($AP$2:$AY$2,"&lt;"&amp;AQ$2,$AP22:$AY22)))</f>
        <v>205</v>
      </c>
      <c r="BB22" s="0" t="n">
        <f aca="false">MAX(0,MIN(AR22,$BT22-SUMIF($AP$2:$AY$2,"&lt;"&amp;AR$2,$AP22:$AY22)))</f>
        <v>0</v>
      </c>
      <c r="BC22" s="0" t="n">
        <f aca="false">MAX(0,MIN(AS22,$BT22-SUMIF($AP$2:$AY$2,"&lt;"&amp;AS$2,$AP22:$AY22)))</f>
        <v>0</v>
      </c>
      <c r="BD22" s="0" t="n">
        <f aca="false">MAX(0,MIN(AT22,$BT22-SUMIF($AP$2:$AY$2,"&lt;"&amp;AT$2,$AP22:$AY22)))</f>
        <v>0</v>
      </c>
      <c r="BE22" s="0" t="n">
        <f aca="false">MAX(0,MIN(AU22,$BT22-SUMIF($AP$2:$AY$2,"&lt;"&amp;AU$2,$AP22:$AY22)))</f>
        <v>0</v>
      </c>
      <c r="BF22" s="0" t="n">
        <f aca="false">MAX(0,MIN(AV22,$BT22-SUMIF($AP$2:$AY$2,"&lt;"&amp;AV$2,$AP22:$AY22)))</f>
        <v>0</v>
      </c>
      <c r="BG22" s="0" t="n">
        <f aca="false">MAX(0,MIN(AW22,$BT22-SUMIF($AP$2:$AY$2,"&lt;"&amp;AW$2,$AP22:$AY22)))</f>
        <v>0</v>
      </c>
      <c r="BH22" s="0" t="n">
        <f aca="false">MAX(0,MIN(AX22,$BT22-SUMIF($AP$2:$AY$2,"&lt;"&amp;AX$2,$AP22:$AY22)))</f>
        <v>0</v>
      </c>
      <c r="BI22" s="0" t="n">
        <f aca="false">MAX(0,MIN(AY22,$BT22-SUMIF($AP$2:$AY$2,"&lt;"&amp;AY$2,$AP22:$AY22)))</f>
        <v>0</v>
      </c>
      <c r="BJ22" s="0" t="n">
        <f aca="false">ROUND(V22-AF22-AZ22,2)</f>
        <v>0</v>
      </c>
      <c r="BK22" s="0" t="n">
        <f aca="false">ROUND(W22-AG22-BA22,2)</f>
        <v>740.5</v>
      </c>
      <c r="BL22" s="0" t="n">
        <f aca="false">ROUND(X22-AH22-BB22,2)</f>
        <v>1783.13</v>
      </c>
      <c r="BM22" s="0" t="n">
        <f aca="false">ROUND(Y22-AI22-BC22,2)</f>
        <v>6564.77</v>
      </c>
      <c r="BN22" s="0" t="n">
        <f aca="false">ROUND(Z22-AJ22-BD22,2)</f>
        <v>0</v>
      </c>
      <c r="BO22" s="0" t="n">
        <f aca="false">ROUND(AA22-AK22-BE22,2)</f>
        <v>0</v>
      </c>
      <c r="BP22" s="0" t="n">
        <f aca="false">ROUND(AB22-AL22-BF22,2)</f>
        <v>0</v>
      </c>
      <c r="BQ22" s="0" t="n">
        <f aca="false">ROUND(AC22-AM22-BG22,2)</f>
        <v>0</v>
      </c>
      <c r="BR22" s="0" t="n">
        <f aca="false">ROUND(AD22-AN22-BH22,2)</f>
        <v>0</v>
      </c>
      <c r="BS22" s="0" t="n">
        <f aca="false">ROUND(AE22-AO22-BI22,2)</f>
        <v>0</v>
      </c>
      <c r="BT22" s="0" t="n">
        <f aca="false">MAX(0,Plan!$C$4-SUM(AF22:AO22))</f>
        <v>205</v>
      </c>
      <c r="BU22" s="0" t="n">
        <f aca="false">ROUND(SUM(BJ22:BS22),2)</f>
        <v>9088.4</v>
      </c>
      <c r="BV22" s="0" t="n">
        <f aca="false">SUM(AF22:AO22)+SUM(AZ22:BI22)</f>
        <v>650</v>
      </c>
      <c r="BW22" s="0" t="n">
        <f aca="false">SUM(L22:U22)</f>
        <v>80.85</v>
      </c>
    </row>
    <row r="23" customFormat="false" ht="15" hidden="false" customHeight="false" outlineLevel="0" collapsed="false">
      <c r="A23" s="0" t="n">
        <v>18</v>
      </c>
      <c r="B23" s="0" t="n">
        <f aca="false">BJ22</f>
        <v>0</v>
      </c>
      <c r="C23" s="0" t="n">
        <f aca="false">BK22</f>
        <v>740.5</v>
      </c>
      <c r="D23" s="0" t="n">
        <f aca="false">BL22</f>
        <v>1783.13</v>
      </c>
      <c r="E23" s="0" t="n">
        <f aca="false">BM22</f>
        <v>6564.77</v>
      </c>
      <c r="F23" s="0" t="n">
        <f aca="false">BN22</f>
        <v>0</v>
      </c>
      <c r="G23" s="0" t="n">
        <f aca="false">BO22</f>
        <v>0</v>
      </c>
      <c r="H23" s="0" t="n">
        <f aca="false">BP22</f>
        <v>0</v>
      </c>
      <c r="I23" s="0" t="n">
        <f aca="false">BQ22</f>
        <v>0</v>
      </c>
      <c r="J23" s="0" t="n">
        <f aca="false">BR22</f>
        <v>0</v>
      </c>
      <c r="K23" s="0" t="n">
        <f aca="false">BS22</f>
        <v>0</v>
      </c>
      <c r="L23" s="0" t="n">
        <f aca="false">ROUND(B23*N(Debts!$D$5)/12,2)</f>
        <v>0</v>
      </c>
      <c r="M23" s="0" t="n">
        <f aca="false">ROUND(C23*N(Debts!$D$6)/12,2)</f>
        <v>13.26</v>
      </c>
      <c r="N23" s="0" t="n">
        <f aca="false">ROUND(D23*N(Debts!$D$7)/12,2)</f>
        <v>17.09</v>
      </c>
      <c r="O23" s="0" t="n">
        <f aca="false">ROUND(E23*N(Debts!$D$8)/12,2)</f>
        <v>43.22</v>
      </c>
      <c r="P23" s="0" t="n">
        <f aca="false">ROUND(F23*N(Debts!$D$9)/12,2)</f>
        <v>0</v>
      </c>
      <c r="Q23" s="0" t="n">
        <f aca="false">ROUND(G23*N(Debts!$D$10)/12,2)</f>
        <v>0</v>
      </c>
      <c r="R23" s="0" t="n">
        <f aca="false">ROUND(H23*N(Debts!$D$11)/12,2)</f>
        <v>0</v>
      </c>
      <c r="S23" s="0" t="n">
        <f aca="false">ROUND(I23*N(Debts!$D$12)/12,2)</f>
        <v>0</v>
      </c>
      <c r="T23" s="0" t="n">
        <f aca="false">ROUND(J23*N(Debts!$D$13)/12,2)</f>
        <v>0</v>
      </c>
      <c r="U23" s="0" t="n">
        <f aca="false">ROUND(K23*N(Debts!$D$14)/12,2)</f>
        <v>0</v>
      </c>
      <c r="V23" s="0" t="n">
        <f aca="false">B23+L23</f>
        <v>0</v>
      </c>
      <c r="W23" s="0" t="n">
        <f aca="false">C23+M23</f>
        <v>753.76</v>
      </c>
      <c r="X23" s="0" t="n">
        <f aca="false">D23+N23</f>
        <v>1800.22</v>
      </c>
      <c r="Y23" s="0" t="n">
        <f aca="false">E23+O23</f>
        <v>6607.99</v>
      </c>
      <c r="Z23" s="0" t="n">
        <f aca="false">F23+P23</f>
        <v>0</v>
      </c>
      <c r="AA23" s="0" t="n">
        <f aca="false">G23+Q23</f>
        <v>0</v>
      </c>
      <c r="AB23" s="0" t="n">
        <f aca="false">H23+R23</f>
        <v>0</v>
      </c>
      <c r="AC23" s="0" t="n">
        <f aca="false">I23+S23</f>
        <v>0</v>
      </c>
      <c r="AD23" s="0" t="n">
        <f aca="false">J23+T23</f>
        <v>0</v>
      </c>
      <c r="AE23" s="0" t="n">
        <f aca="false">K23+U23</f>
        <v>0</v>
      </c>
      <c r="AF23" s="0" t="n">
        <f aca="false">MIN(N(Debts!$E$5),V23)</f>
        <v>0</v>
      </c>
      <c r="AG23" s="0" t="n">
        <f aca="false">MIN(N(Debts!$E$6),W23)</f>
        <v>105</v>
      </c>
      <c r="AH23" s="0" t="n">
        <f aca="false">MIN(N(Debts!$E$7),X23)</f>
        <v>95</v>
      </c>
      <c r="AI23" s="0" t="n">
        <f aca="false">MIN(N(Debts!$E$8),Y23)</f>
        <v>245</v>
      </c>
      <c r="AJ23" s="0" t="n">
        <f aca="false">MIN(N(Debts!$E$9),Z23)</f>
        <v>0</v>
      </c>
      <c r="AK23" s="0" t="n">
        <f aca="false">MIN(N(Debts!$E$10),AA23)</f>
        <v>0</v>
      </c>
      <c r="AL23" s="0" t="n">
        <f aca="false">MIN(N(Debts!$E$11),AB23)</f>
        <v>0</v>
      </c>
      <c r="AM23" s="0" t="n">
        <f aca="false">MIN(N(Debts!$E$12),AC23)</f>
        <v>0</v>
      </c>
      <c r="AN23" s="0" t="n">
        <f aca="false">MIN(N(Debts!$E$13),AD23)</f>
        <v>0</v>
      </c>
      <c r="AO23" s="0" t="n">
        <f aca="false">MIN(N(Debts!$E$14),AE23)</f>
        <v>0</v>
      </c>
      <c r="AP23" s="0" t="n">
        <f aca="false">V23-AF23</f>
        <v>0</v>
      </c>
      <c r="AQ23" s="0" t="n">
        <f aca="false">W23-AG23</f>
        <v>648.76</v>
      </c>
      <c r="AR23" s="0" t="n">
        <f aca="false">X23-AH23</f>
        <v>1705.22</v>
      </c>
      <c r="AS23" s="0" t="n">
        <f aca="false">Y23-AI23</f>
        <v>6362.99</v>
      </c>
      <c r="AT23" s="0" t="n">
        <f aca="false">Z23-AJ23</f>
        <v>0</v>
      </c>
      <c r="AU23" s="0" t="n">
        <f aca="false">AA23-AK23</f>
        <v>0</v>
      </c>
      <c r="AV23" s="0" t="n">
        <f aca="false">AB23-AL23</f>
        <v>0</v>
      </c>
      <c r="AW23" s="0" t="n">
        <f aca="false">AC23-AM23</f>
        <v>0</v>
      </c>
      <c r="AX23" s="0" t="n">
        <f aca="false">AD23-AN23</f>
        <v>0</v>
      </c>
      <c r="AY23" s="0" t="n">
        <f aca="false">AE23-AO23</f>
        <v>0</v>
      </c>
      <c r="AZ23" s="0" t="n">
        <f aca="false">MAX(0,MIN(AP23,$BT23-SUMIF($AP$2:$AY$2,"&lt;"&amp;AP$2,$AP23:$AY23)))</f>
        <v>0</v>
      </c>
      <c r="BA23" s="0" t="n">
        <f aca="false">MAX(0,MIN(AQ23,$BT23-SUMIF($AP$2:$AY$2,"&lt;"&amp;AQ$2,$AP23:$AY23)))</f>
        <v>205</v>
      </c>
      <c r="BB23" s="0" t="n">
        <f aca="false">MAX(0,MIN(AR23,$BT23-SUMIF($AP$2:$AY$2,"&lt;"&amp;AR$2,$AP23:$AY23)))</f>
        <v>0</v>
      </c>
      <c r="BC23" s="0" t="n">
        <f aca="false">MAX(0,MIN(AS23,$BT23-SUMIF($AP$2:$AY$2,"&lt;"&amp;AS$2,$AP23:$AY23)))</f>
        <v>0</v>
      </c>
      <c r="BD23" s="0" t="n">
        <f aca="false">MAX(0,MIN(AT23,$BT23-SUMIF($AP$2:$AY$2,"&lt;"&amp;AT$2,$AP23:$AY23)))</f>
        <v>0</v>
      </c>
      <c r="BE23" s="0" t="n">
        <f aca="false">MAX(0,MIN(AU23,$BT23-SUMIF($AP$2:$AY$2,"&lt;"&amp;AU$2,$AP23:$AY23)))</f>
        <v>0</v>
      </c>
      <c r="BF23" s="0" t="n">
        <f aca="false">MAX(0,MIN(AV23,$BT23-SUMIF($AP$2:$AY$2,"&lt;"&amp;AV$2,$AP23:$AY23)))</f>
        <v>0</v>
      </c>
      <c r="BG23" s="0" t="n">
        <f aca="false">MAX(0,MIN(AW23,$BT23-SUMIF($AP$2:$AY$2,"&lt;"&amp;AW$2,$AP23:$AY23)))</f>
        <v>0</v>
      </c>
      <c r="BH23" s="0" t="n">
        <f aca="false">MAX(0,MIN(AX23,$BT23-SUMIF($AP$2:$AY$2,"&lt;"&amp;AX$2,$AP23:$AY23)))</f>
        <v>0</v>
      </c>
      <c r="BI23" s="0" t="n">
        <f aca="false">MAX(0,MIN(AY23,$BT23-SUMIF($AP$2:$AY$2,"&lt;"&amp;AY$2,$AP23:$AY23)))</f>
        <v>0</v>
      </c>
      <c r="BJ23" s="0" t="n">
        <f aca="false">ROUND(V23-AF23-AZ23,2)</f>
        <v>0</v>
      </c>
      <c r="BK23" s="0" t="n">
        <f aca="false">ROUND(W23-AG23-BA23,2)</f>
        <v>443.76</v>
      </c>
      <c r="BL23" s="0" t="n">
        <f aca="false">ROUND(X23-AH23-BB23,2)</f>
        <v>1705.22</v>
      </c>
      <c r="BM23" s="0" t="n">
        <f aca="false">ROUND(Y23-AI23-BC23,2)</f>
        <v>6362.99</v>
      </c>
      <c r="BN23" s="0" t="n">
        <f aca="false">ROUND(Z23-AJ23-BD23,2)</f>
        <v>0</v>
      </c>
      <c r="BO23" s="0" t="n">
        <f aca="false">ROUND(AA23-AK23-BE23,2)</f>
        <v>0</v>
      </c>
      <c r="BP23" s="0" t="n">
        <f aca="false">ROUND(AB23-AL23-BF23,2)</f>
        <v>0</v>
      </c>
      <c r="BQ23" s="0" t="n">
        <f aca="false">ROUND(AC23-AM23-BG23,2)</f>
        <v>0</v>
      </c>
      <c r="BR23" s="0" t="n">
        <f aca="false">ROUND(AD23-AN23-BH23,2)</f>
        <v>0</v>
      </c>
      <c r="BS23" s="0" t="n">
        <f aca="false">ROUND(AE23-AO23-BI23,2)</f>
        <v>0</v>
      </c>
      <c r="BT23" s="0" t="n">
        <f aca="false">MAX(0,Plan!$C$4-SUM(AF23:AO23))</f>
        <v>205</v>
      </c>
      <c r="BU23" s="0" t="n">
        <f aca="false">ROUND(SUM(BJ23:BS23),2)</f>
        <v>8511.97</v>
      </c>
      <c r="BV23" s="0" t="n">
        <f aca="false">SUM(AF23:AO23)+SUM(AZ23:BI23)</f>
        <v>650</v>
      </c>
      <c r="BW23" s="0" t="n">
        <f aca="false">SUM(L23:U23)</f>
        <v>73.57</v>
      </c>
    </row>
    <row r="24" customFormat="false" ht="15" hidden="false" customHeight="false" outlineLevel="0" collapsed="false">
      <c r="A24" s="0" t="n">
        <v>19</v>
      </c>
      <c r="B24" s="0" t="n">
        <f aca="false">BJ23</f>
        <v>0</v>
      </c>
      <c r="C24" s="0" t="n">
        <f aca="false">BK23</f>
        <v>443.76</v>
      </c>
      <c r="D24" s="0" t="n">
        <f aca="false">BL23</f>
        <v>1705.22</v>
      </c>
      <c r="E24" s="0" t="n">
        <f aca="false">BM23</f>
        <v>6362.99</v>
      </c>
      <c r="F24" s="0" t="n">
        <f aca="false">BN23</f>
        <v>0</v>
      </c>
      <c r="G24" s="0" t="n">
        <f aca="false">BO23</f>
        <v>0</v>
      </c>
      <c r="H24" s="0" t="n">
        <f aca="false">BP23</f>
        <v>0</v>
      </c>
      <c r="I24" s="0" t="n">
        <f aca="false">BQ23</f>
        <v>0</v>
      </c>
      <c r="J24" s="0" t="n">
        <f aca="false">BR23</f>
        <v>0</v>
      </c>
      <c r="K24" s="0" t="n">
        <f aca="false">BS23</f>
        <v>0</v>
      </c>
      <c r="L24" s="0" t="n">
        <f aca="false">ROUND(B24*N(Debts!$D$5)/12,2)</f>
        <v>0</v>
      </c>
      <c r="M24" s="0" t="n">
        <f aca="false">ROUND(C24*N(Debts!$D$6)/12,2)</f>
        <v>7.95</v>
      </c>
      <c r="N24" s="0" t="n">
        <f aca="false">ROUND(D24*N(Debts!$D$7)/12,2)</f>
        <v>16.34</v>
      </c>
      <c r="O24" s="0" t="n">
        <f aca="false">ROUND(E24*N(Debts!$D$8)/12,2)</f>
        <v>41.89</v>
      </c>
      <c r="P24" s="0" t="n">
        <f aca="false">ROUND(F24*N(Debts!$D$9)/12,2)</f>
        <v>0</v>
      </c>
      <c r="Q24" s="0" t="n">
        <f aca="false">ROUND(G24*N(Debts!$D$10)/12,2)</f>
        <v>0</v>
      </c>
      <c r="R24" s="0" t="n">
        <f aca="false">ROUND(H24*N(Debts!$D$11)/12,2)</f>
        <v>0</v>
      </c>
      <c r="S24" s="0" t="n">
        <f aca="false">ROUND(I24*N(Debts!$D$12)/12,2)</f>
        <v>0</v>
      </c>
      <c r="T24" s="0" t="n">
        <f aca="false">ROUND(J24*N(Debts!$D$13)/12,2)</f>
        <v>0</v>
      </c>
      <c r="U24" s="0" t="n">
        <f aca="false">ROUND(K24*N(Debts!$D$14)/12,2)</f>
        <v>0</v>
      </c>
      <c r="V24" s="0" t="n">
        <f aca="false">B24+L24</f>
        <v>0</v>
      </c>
      <c r="W24" s="0" t="n">
        <f aca="false">C24+M24</f>
        <v>451.71</v>
      </c>
      <c r="X24" s="0" t="n">
        <f aca="false">D24+N24</f>
        <v>1721.56</v>
      </c>
      <c r="Y24" s="0" t="n">
        <f aca="false">E24+O24</f>
        <v>6404.88</v>
      </c>
      <c r="Z24" s="0" t="n">
        <f aca="false">F24+P24</f>
        <v>0</v>
      </c>
      <c r="AA24" s="0" t="n">
        <f aca="false">G24+Q24</f>
        <v>0</v>
      </c>
      <c r="AB24" s="0" t="n">
        <f aca="false">H24+R24</f>
        <v>0</v>
      </c>
      <c r="AC24" s="0" t="n">
        <f aca="false">I24+S24</f>
        <v>0</v>
      </c>
      <c r="AD24" s="0" t="n">
        <f aca="false">J24+T24</f>
        <v>0</v>
      </c>
      <c r="AE24" s="0" t="n">
        <f aca="false">K24+U24</f>
        <v>0</v>
      </c>
      <c r="AF24" s="0" t="n">
        <f aca="false">MIN(N(Debts!$E$5),V24)</f>
        <v>0</v>
      </c>
      <c r="AG24" s="0" t="n">
        <f aca="false">MIN(N(Debts!$E$6),W24)</f>
        <v>105</v>
      </c>
      <c r="AH24" s="0" t="n">
        <f aca="false">MIN(N(Debts!$E$7),X24)</f>
        <v>95</v>
      </c>
      <c r="AI24" s="0" t="n">
        <f aca="false">MIN(N(Debts!$E$8),Y24)</f>
        <v>245</v>
      </c>
      <c r="AJ24" s="0" t="n">
        <f aca="false">MIN(N(Debts!$E$9),Z24)</f>
        <v>0</v>
      </c>
      <c r="AK24" s="0" t="n">
        <f aca="false">MIN(N(Debts!$E$10),AA24)</f>
        <v>0</v>
      </c>
      <c r="AL24" s="0" t="n">
        <f aca="false">MIN(N(Debts!$E$11),AB24)</f>
        <v>0</v>
      </c>
      <c r="AM24" s="0" t="n">
        <f aca="false">MIN(N(Debts!$E$12),AC24)</f>
        <v>0</v>
      </c>
      <c r="AN24" s="0" t="n">
        <f aca="false">MIN(N(Debts!$E$13),AD24)</f>
        <v>0</v>
      </c>
      <c r="AO24" s="0" t="n">
        <f aca="false">MIN(N(Debts!$E$14),AE24)</f>
        <v>0</v>
      </c>
      <c r="AP24" s="0" t="n">
        <f aca="false">V24-AF24</f>
        <v>0</v>
      </c>
      <c r="AQ24" s="0" t="n">
        <f aca="false">W24-AG24</f>
        <v>346.71</v>
      </c>
      <c r="AR24" s="0" t="n">
        <f aca="false">X24-AH24</f>
        <v>1626.56</v>
      </c>
      <c r="AS24" s="0" t="n">
        <f aca="false">Y24-AI24</f>
        <v>6159.88</v>
      </c>
      <c r="AT24" s="0" t="n">
        <f aca="false">Z24-AJ24</f>
        <v>0</v>
      </c>
      <c r="AU24" s="0" t="n">
        <f aca="false">AA24-AK24</f>
        <v>0</v>
      </c>
      <c r="AV24" s="0" t="n">
        <f aca="false">AB24-AL24</f>
        <v>0</v>
      </c>
      <c r="AW24" s="0" t="n">
        <f aca="false">AC24-AM24</f>
        <v>0</v>
      </c>
      <c r="AX24" s="0" t="n">
        <f aca="false">AD24-AN24</f>
        <v>0</v>
      </c>
      <c r="AY24" s="0" t="n">
        <f aca="false">AE24-AO24</f>
        <v>0</v>
      </c>
      <c r="AZ24" s="0" t="n">
        <f aca="false">MAX(0,MIN(AP24,$BT24-SUMIF($AP$2:$AY$2,"&lt;"&amp;AP$2,$AP24:$AY24)))</f>
        <v>0</v>
      </c>
      <c r="BA24" s="0" t="n">
        <f aca="false">MAX(0,MIN(AQ24,$BT24-SUMIF($AP$2:$AY$2,"&lt;"&amp;AQ$2,$AP24:$AY24)))</f>
        <v>205</v>
      </c>
      <c r="BB24" s="0" t="n">
        <f aca="false">MAX(0,MIN(AR24,$BT24-SUMIF($AP$2:$AY$2,"&lt;"&amp;AR$2,$AP24:$AY24)))</f>
        <v>0</v>
      </c>
      <c r="BC24" s="0" t="n">
        <f aca="false">MAX(0,MIN(AS24,$BT24-SUMIF($AP$2:$AY$2,"&lt;"&amp;AS$2,$AP24:$AY24)))</f>
        <v>0</v>
      </c>
      <c r="BD24" s="0" t="n">
        <f aca="false">MAX(0,MIN(AT24,$BT24-SUMIF($AP$2:$AY$2,"&lt;"&amp;AT$2,$AP24:$AY24)))</f>
        <v>0</v>
      </c>
      <c r="BE24" s="0" t="n">
        <f aca="false">MAX(0,MIN(AU24,$BT24-SUMIF($AP$2:$AY$2,"&lt;"&amp;AU$2,$AP24:$AY24)))</f>
        <v>0</v>
      </c>
      <c r="BF24" s="0" t="n">
        <f aca="false">MAX(0,MIN(AV24,$BT24-SUMIF($AP$2:$AY$2,"&lt;"&amp;AV$2,$AP24:$AY24)))</f>
        <v>0</v>
      </c>
      <c r="BG24" s="0" t="n">
        <f aca="false">MAX(0,MIN(AW24,$BT24-SUMIF($AP$2:$AY$2,"&lt;"&amp;AW$2,$AP24:$AY24)))</f>
        <v>0</v>
      </c>
      <c r="BH24" s="0" t="n">
        <f aca="false">MAX(0,MIN(AX24,$BT24-SUMIF($AP$2:$AY$2,"&lt;"&amp;AX$2,$AP24:$AY24)))</f>
        <v>0</v>
      </c>
      <c r="BI24" s="0" t="n">
        <f aca="false">MAX(0,MIN(AY24,$BT24-SUMIF($AP$2:$AY$2,"&lt;"&amp;AY$2,$AP24:$AY24)))</f>
        <v>0</v>
      </c>
      <c r="BJ24" s="0" t="n">
        <f aca="false">ROUND(V24-AF24-AZ24,2)</f>
        <v>0</v>
      </c>
      <c r="BK24" s="0" t="n">
        <f aca="false">ROUND(W24-AG24-BA24,2)</f>
        <v>141.71</v>
      </c>
      <c r="BL24" s="0" t="n">
        <f aca="false">ROUND(X24-AH24-BB24,2)</f>
        <v>1626.56</v>
      </c>
      <c r="BM24" s="0" t="n">
        <f aca="false">ROUND(Y24-AI24-BC24,2)</f>
        <v>6159.88</v>
      </c>
      <c r="BN24" s="0" t="n">
        <f aca="false">ROUND(Z24-AJ24-BD24,2)</f>
        <v>0</v>
      </c>
      <c r="BO24" s="0" t="n">
        <f aca="false">ROUND(AA24-AK24-BE24,2)</f>
        <v>0</v>
      </c>
      <c r="BP24" s="0" t="n">
        <f aca="false">ROUND(AB24-AL24-BF24,2)</f>
        <v>0</v>
      </c>
      <c r="BQ24" s="0" t="n">
        <f aca="false">ROUND(AC24-AM24-BG24,2)</f>
        <v>0</v>
      </c>
      <c r="BR24" s="0" t="n">
        <f aca="false">ROUND(AD24-AN24-BH24,2)</f>
        <v>0</v>
      </c>
      <c r="BS24" s="0" t="n">
        <f aca="false">ROUND(AE24-AO24-BI24,2)</f>
        <v>0</v>
      </c>
      <c r="BT24" s="0" t="n">
        <f aca="false">MAX(0,Plan!$C$4-SUM(AF24:AO24))</f>
        <v>205</v>
      </c>
      <c r="BU24" s="0" t="n">
        <f aca="false">ROUND(SUM(BJ24:BS24),2)</f>
        <v>7928.15</v>
      </c>
      <c r="BV24" s="0" t="n">
        <f aca="false">SUM(AF24:AO24)+SUM(AZ24:BI24)</f>
        <v>650</v>
      </c>
      <c r="BW24" s="0" t="n">
        <f aca="false">SUM(L24:U24)</f>
        <v>66.18</v>
      </c>
    </row>
    <row r="25" customFormat="false" ht="15" hidden="false" customHeight="false" outlineLevel="0" collapsed="false">
      <c r="A25" s="0" t="n">
        <v>20</v>
      </c>
      <c r="B25" s="0" t="n">
        <f aca="false">BJ24</f>
        <v>0</v>
      </c>
      <c r="C25" s="0" t="n">
        <f aca="false">BK24</f>
        <v>141.71</v>
      </c>
      <c r="D25" s="0" t="n">
        <f aca="false">BL24</f>
        <v>1626.56</v>
      </c>
      <c r="E25" s="0" t="n">
        <f aca="false">BM24</f>
        <v>6159.88</v>
      </c>
      <c r="F25" s="0" t="n">
        <f aca="false">BN24</f>
        <v>0</v>
      </c>
      <c r="G25" s="0" t="n">
        <f aca="false">BO24</f>
        <v>0</v>
      </c>
      <c r="H25" s="0" t="n">
        <f aca="false">BP24</f>
        <v>0</v>
      </c>
      <c r="I25" s="0" t="n">
        <f aca="false">BQ24</f>
        <v>0</v>
      </c>
      <c r="J25" s="0" t="n">
        <f aca="false">BR24</f>
        <v>0</v>
      </c>
      <c r="K25" s="0" t="n">
        <f aca="false">BS24</f>
        <v>0</v>
      </c>
      <c r="L25" s="0" t="n">
        <f aca="false">ROUND(B25*N(Debts!$D$5)/12,2)</f>
        <v>0</v>
      </c>
      <c r="M25" s="0" t="n">
        <f aca="false">ROUND(C25*N(Debts!$D$6)/12,2)</f>
        <v>2.54</v>
      </c>
      <c r="N25" s="0" t="n">
        <f aca="false">ROUND(D25*N(Debts!$D$7)/12,2)</f>
        <v>15.59</v>
      </c>
      <c r="O25" s="0" t="n">
        <f aca="false">ROUND(E25*N(Debts!$D$8)/12,2)</f>
        <v>40.55</v>
      </c>
      <c r="P25" s="0" t="n">
        <f aca="false">ROUND(F25*N(Debts!$D$9)/12,2)</f>
        <v>0</v>
      </c>
      <c r="Q25" s="0" t="n">
        <f aca="false">ROUND(G25*N(Debts!$D$10)/12,2)</f>
        <v>0</v>
      </c>
      <c r="R25" s="0" t="n">
        <f aca="false">ROUND(H25*N(Debts!$D$11)/12,2)</f>
        <v>0</v>
      </c>
      <c r="S25" s="0" t="n">
        <f aca="false">ROUND(I25*N(Debts!$D$12)/12,2)</f>
        <v>0</v>
      </c>
      <c r="T25" s="0" t="n">
        <f aca="false">ROUND(J25*N(Debts!$D$13)/12,2)</f>
        <v>0</v>
      </c>
      <c r="U25" s="0" t="n">
        <f aca="false">ROUND(K25*N(Debts!$D$14)/12,2)</f>
        <v>0</v>
      </c>
      <c r="V25" s="0" t="n">
        <f aca="false">B25+L25</f>
        <v>0</v>
      </c>
      <c r="W25" s="0" t="n">
        <f aca="false">C25+M25</f>
        <v>144.25</v>
      </c>
      <c r="X25" s="0" t="n">
        <f aca="false">D25+N25</f>
        <v>1642.15</v>
      </c>
      <c r="Y25" s="0" t="n">
        <f aca="false">E25+O25</f>
        <v>6200.43</v>
      </c>
      <c r="Z25" s="0" t="n">
        <f aca="false">F25+P25</f>
        <v>0</v>
      </c>
      <c r="AA25" s="0" t="n">
        <f aca="false">G25+Q25</f>
        <v>0</v>
      </c>
      <c r="AB25" s="0" t="n">
        <f aca="false">H25+R25</f>
        <v>0</v>
      </c>
      <c r="AC25" s="0" t="n">
        <f aca="false">I25+S25</f>
        <v>0</v>
      </c>
      <c r="AD25" s="0" t="n">
        <f aca="false">J25+T25</f>
        <v>0</v>
      </c>
      <c r="AE25" s="0" t="n">
        <f aca="false">K25+U25</f>
        <v>0</v>
      </c>
      <c r="AF25" s="0" t="n">
        <f aca="false">MIN(N(Debts!$E$5),V25)</f>
        <v>0</v>
      </c>
      <c r="AG25" s="0" t="n">
        <f aca="false">MIN(N(Debts!$E$6),W25)</f>
        <v>105</v>
      </c>
      <c r="AH25" s="0" t="n">
        <f aca="false">MIN(N(Debts!$E$7),X25)</f>
        <v>95</v>
      </c>
      <c r="AI25" s="0" t="n">
        <f aca="false">MIN(N(Debts!$E$8),Y25)</f>
        <v>245</v>
      </c>
      <c r="AJ25" s="0" t="n">
        <f aca="false">MIN(N(Debts!$E$9),Z25)</f>
        <v>0</v>
      </c>
      <c r="AK25" s="0" t="n">
        <f aca="false">MIN(N(Debts!$E$10),AA25)</f>
        <v>0</v>
      </c>
      <c r="AL25" s="0" t="n">
        <f aca="false">MIN(N(Debts!$E$11),AB25)</f>
        <v>0</v>
      </c>
      <c r="AM25" s="0" t="n">
        <f aca="false">MIN(N(Debts!$E$12),AC25)</f>
        <v>0</v>
      </c>
      <c r="AN25" s="0" t="n">
        <f aca="false">MIN(N(Debts!$E$13),AD25)</f>
        <v>0</v>
      </c>
      <c r="AO25" s="0" t="n">
        <f aca="false">MIN(N(Debts!$E$14),AE25)</f>
        <v>0</v>
      </c>
      <c r="AP25" s="0" t="n">
        <f aca="false">V25-AF25</f>
        <v>0</v>
      </c>
      <c r="AQ25" s="0" t="n">
        <f aca="false">W25-AG25</f>
        <v>39.25</v>
      </c>
      <c r="AR25" s="0" t="n">
        <f aca="false">X25-AH25</f>
        <v>1547.15</v>
      </c>
      <c r="AS25" s="0" t="n">
        <f aca="false">Y25-AI25</f>
        <v>5955.43</v>
      </c>
      <c r="AT25" s="0" t="n">
        <f aca="false">Z25-AJ25</f>
        <v>0</v>
      </c>
      <c r="AU25" s="0" t="n">
        <f aca="false">AA25-AK25</f>
        <v>0</v>
      </c>
      <c r="AV25" s="0" t="n">
        <f aca="false">AB25-AL25</f>
        <v>0</v>
      </c>
      <c r="AW25" s="0" t="n">
        <f aca="false">AC25-AM25</f>
        <v>0</v>
      </c>
      <c r="AX25" s="0" t="n">
        <f aca="false">AD25-AN25</f>
        <v>0</v>
      </c>
      <c r="AY25" s="0" t="n">
        <f aca="false">AE25-AO25</f>
        <v>0</v>
      </c>
      <c r="AZ25" s="0" t="n">
        <f aca="false">MAX(0,MIN(AP25,$BT25-SUMIF($AP$2:$AY$2,"&lt;"&amp;AP$2,$AP25:$AY25)))</f>
        <v>0</v>
      </c>
      <c r="BA25" s="0" t="n">
        <f aca="false">MAX(0,MIN(AQ25,$BT25-SUMIF($AP$2:$AY$2,"&lt;"&amp;AQ$2,$AP25:$AY25)))</f>
        <v>39.25</v>
      </c>
      <c r="BB25" s="0" t="n">
        <f aca="false">MAX(0,MIN(AR25,$BT25-SUMIF($AP$2:$AY$2,"&lt;"&amp;AR$2,$AP25:$AY25)))</f>
        <v>165.75</v>
      </c>
      <c r="BC25" s="0" t="n">
        <f aca="false">MAX(0,MIN(AS25,$BT25-SUMIF($AP$2:$AY$2,"&lt;"&amp;AS$2,$AP25:$AY25)))</f>
        <v>0</v>
      </c>
      <c r="BD25" s="0" t="n">
        <f aca="false">MAX(0,MIN(AT25,$BT25-SUMIF($AP$2:$AY$2,"&lt;"&amp;AT$2,$AP25:$AY25)))</f>
        <v>0</v>
      </c>
      <c r="BE25" s="0" t="n">
        <f aca="false">MAX(0,MIN(AU25,$BT25-SUMIF($AP$2:$AY$2,"&lt;"&amp;AU$2,$AP25:$AY25)))</f>
        <v>0</v>
      </c>
      <c r="BF25" s="0" t="n">
        <f aca="false">MAX(0,MIN(AV25,$BT25-SUMIF($AP$2:$AY$2,"&lt;"&amp;AV$2,$AP25:$AY25)))</f>
        <v>0</v>
      </c>
      <c r="BG25" s="0" t="n">
        <f aca="false">MAX(0,MIN(AW25,$BT25-SUMIF($AP$2:$AY$2,"&lt;"&amp;AW$2,$AP25:$AY25)))</f>
        <v>0</v>
      </c>
      <c r="BH25" s="0" t="n">
        <f aca="false">MAX(0,MIN(AX25,$BT25-SUMIF($AP$2:$AY$2,"&lt;"&amp;AX$2,$AP25:$AY25)))</f>
        <v>0</v>
      </c>
      <c r="BI25" s="0" t="n">
        <f aca="false">MAX(0,MIN(AY25,$BT25-SUMIF($AP$2:$AY$2,"&lt;"&amp;AY$2,$AP25:$AY25)))</f>
        <v>0</v>
      </c>
      <c r="BJ25" s="0" t="n">
        <f aca="false">ROUND(V25-AF25-AZ25,2)</f>
        <v>0</v>
      </c>
      <c r="BK25" s="0" t="n">
        <f aca="false">ROUND(W25-AG25-BA25,2)</f>
        <v>0</v>
      </c>
      <c r="BL25" s="0" t="n">
        <f aca="false">ROUND(X25-AH25-BB25,2)</f>
        <v>1381.4</v>
      </c>
      <c r="BM25" s="0" t="n">
        <f aca="false">ROUND(Y25-AI25-BC25,2)</f>
        <v>5955.43</v>
      </c>
      <c r="BN25" s="0" t="n">
        <f aca="false">ROUND(Z25-AJ25-BD25,2)</f>
        <v>0</v>
      </c>
      <c r="BO25" s="0" t="n">
        <f aca="false">ROUND(AA25-AK25-BE25,2)</f>
        <v>0</v>
      </c>
      <c r="BP25" s="0" t="n">
        <f aca="false">ROUND(AB25-AL25-BF25,2)</f>
        <v>0</v>
      </c>
      <c r="BQ25" s="0" t="n">
        <f aca="false">ROUND(AC25-AM25-BG25,2)</f>
        <v>0</v>
      </c>
      <c r="BR25" s="0" t="n">
        <f aca="false">ROUND(AD25-AN25-BH25,2)</f>
        <v>0</v>
      </c>
      <c r="BS25" s="0" t="n">
        <f aca="false">ROUND(AE25-AO25-BI25,2)</f>
        <v>0</v>
      </c>
      <c r="BT25" s="0" t="n">
        <f aca="false">MAX(0,Plan!$C$4-SUM(AF25:AO25))</f>
        <v>205</v>
      </c>
      <c r="BU25" s="0" t="n">
        <f aca="false">ROUND(SUM(BJ25:BS25),2)</f>
        <v>7336.83</v>
      </c>
      <c r="BV25" s="0" t="n">
        <f aca="false">SUM(AF25:AO25)+SUM(AZ25:BI25)</f>
        <v>650</v>
      </c>
      <c r="BW25" s="0" t="n">
        <f aca="false">SUM(L25:U25)</f>
        <v>58.68</v>
      </c>
    </row>
    <row r="26" customFormat="false" ht="15" hidden="false" customHeight="false" outlineLevel="0" collapsed="false">
      <c r="A26" s="0" t="n">
        <v>21</v>
      </c>
      <c r="B26" s="0" t="n">
        <f aca="false">BJ25</f>
        <v>0</v>
      </c>
      <c r="C26" s="0" t="n">
        <f aca="false">BK25</f>
        <v>0</v>
      </c>
      <c r="D26" s="0" t="n">
        <f aca="false">BL25</f>
        <v>1381.4</v>
      </c>
      <c r="E26" s="0" t="n">
        <f aca="false">BM25</f>
        <v>5955.43</v>
      </c>
      <c r="F26" s="0" t="n">
        <f aca="false">BN25</f>
        <v>0</v>
      </c>
      <c r="G26" s="0" t="n">
        <f aca="false">BO25</f>
        <v>0</v>
      </c>
      <c r="H26" s="0" t="n">
        <f aca="false">BP25</f>
        <v>0</v>
      </c>
      <c r="I26" s="0" t="n">
        <f aca="false">BQ25</f>
        <v>0</v>
      </c>
      <c r="J26" s="0" t="n">
        <f aca="false">BR25</f>
        <v>0</v>
      </c>
      <c r="K26" s="0" t="n">
        <f aca="false">BS25</f>
        <v>0</v>
      </c>
      <c r="L26" s="0" t="n">
        <f aca="false">ROUND(B26*N(Debts!$D$5)/12,2)</f>
        <v>0</v>
      </c>
      <c r="M26" s="0" t="n">
        <f aca="false">ROUND(C26*N(Debts!$D$6)/12,2)</f>
        <v>0</v>
      </c>
      <c r="N26" s="0" t="n">
        <f aca="false">ROUND(D26*N(Debts!$D$7)/12,2)</f>
        <v>13.24</v>
      </c>
      <c r="O26" s="0" t="n">
        <f aca="false">ROUND(E26*N(Debts!$D$8)/12,2)</f>
        <v>39.21</v>
      </c>
      <c r="P26" s="0" t="n">
        <f aca="false">ROUND(F26*N(Debts!$D$9)/12,2)</f>
        <v>0</v>
      </c>
      <c r="Q26" s="0" t="n">
        <f aca="false">ROUND(G26*N(Debts!$D$10)/12,2)</f>
        <v>0</v>
      </c>
      <c r="R26" s="0" t="n">
        <f aca="false">ROUND(H26*N(Debts!$D$11)/12,2)</f>
        <v>0</v>
      </c>
      <c r="S26" s="0" t="n">
        <f aca="false">ROUND(I26*N(Debts!$D$12)/12,2)</f>
        <v>0</v>
      </c>
      <c r="T26" s="0" t="n">
        <f aca="false">ROUND(J26*N(Debts!$D$13)/12,2)</f>
        <v>0</v>
      </c>
      <c r="U26" s="0" t="n">
        <f aca="false">ROUND(K26*N(Debts!$D$14)/12,2)</f>
        <v>0</v>
      </c>
      <c r="V26" s="0" t="n">
        <f aca="false">B26+L26</f>
        <v>0</v>
      </c>
      <c r="W26" s="0" t="n">
        <f aca="false">C26+M26</f>
        <v>0</v>
      </c>
      <c r="X26" s="0" t="n">
        <f aca="false">D26+N26</f>
        <v>1394.64</v>
      </c>
      <c r="Y26" s="0" t="n">
        <f aca="false">E26+O26</f>
        <v>5994.64</v>
      </c>
      <c r="Z26" s="0" t="n">
        <f aca="false">F26+P26</f>
        <v>0</v>
      </c>
      <c r="AA26" s="0" t="n">
        <f aca="false">G26+Q26</f>
        <v>0</v>
      </c>
      <c r="AB26" s="0" t="n">
        <f aca="false">H26+R26</f>
        <v>0</v>
      </c>
      <c r="AC26" s="0" t="n">
        <f aca="false">I26+S26</f>
        <v>0</v>
      </c>
      <c r="AD26" s="0" t="n">
        <f aca="false">J26+T26</f>
        <v>0</v>
      </c>
      <c r="AE26" s="0" t="n">
        <f aca="false">K26+U26</f>
        <v>0</v>
      </c>
      <c r="AF26" s="0" t="n">
        <f aca="false">MIN(N(Debts!$E$5),V26)</f>
        <v>0</v>
      </c>
      <c r="AG26" s="0" t="n">
        <f aca="false">MIN(N(Debts!$E$6),W26)</f>
        <v>0</v>
      </c>
      <c r="AH26" s="0" t="n">
        <f aca="false">MIN(N(Debts!$E$7),X26)</f>
        <v>95</v>
      </c>
      <c r="AI26" s="0" t="n">
        <f aca="false">MIN(N(Debts!$E$8),Y26)</f>
        <v>245</v>
      </c>
      <c r="AJ26" s="0" t="n">
        <f aca="false">MIN(N(Debts!$E$9),Z26)</f>
        <v>0</v>
      </c>
      <c r="AK26" s="0" t="n">
        <f aca="false">MIN(N(Debts!$E$10),AA26)</f>
        <v>0</v>
      </c>
      <c r="AL26" s="0" t="n">
        <f aca="false">MIN(N(Debts!$E$11),AB26)</f>
        <v>0</v>
      </c>
      <c r="AM26" s="0" t="n">
        <f aca="false">MIN(N(Debts!$E$12),AC26)</f>
        <v>0</v>
      </c>
      <c r="AN26" s="0" t="n">
        <f aca="false">MIN(N(Debts!$E$13),AD26)</f>
        <v>0</v>
      </c>
      <c r="AO26" s="0" t="n">
        <f aca="false">MIN(N(Debts!$E$14),AE26)</f>
        <v>0</v>
      </c>
      <c r="AP26" s="0" t="n">
        <f aca="false">V26-AF26</f>
        <v>0</v>
      </c>
      <c r="AQ26" s="0" t="n">
        <f aca="false">W26-AG26</f>
        <v>0</v>
      </c>
      <c r="AR26" s="0" t="n">
        <f aca="false">X26-AH26</f>
        <v>1299.64</v>
      </c>
      <c r="AS26" s="0" t="n">
        <f aca="false">Y26-AI26</f>
        <v>5749.64</v>
      </c>
      <c r="AT26" s="0" t="n">
        <f aca="false">Z26-AJ26</f>
        <v>0</v>
      </c>
      <c r="AU26" s="0" t="n">
        <f aca="false">AA26-AK26</f>
        <v>0</v>
      </c>
      <c r="AV26" s="0" t="n">
        <f aca="false">AB26-AL26</f>
        <v>0</v>
      </c>
      <c r="AW26" s="0" t="n">
        <f aca="false">AC26-AM26</f>
        <v>0</v>
      </c>
      <c r="AX26" s="0" t="n">
        <f aca="false">AD26-AN26</f>
        <v>0</v>
      </c>
      <c r="AY26" s="0" t="n">
        <f aca="false">AE26-AO26</f>
        <v>0</v>
      </c>
      <c r="AZ26" s="0" t="n">
        <f aca="false">MAX(0,MIN(AP26,$BT26-SUMIF($AP$2:$AY$2,"&lt;"&amp;AP$2,$AP26:$AY26)))</f>
        <v>0</v>
      </c>
      <c r="BA26" s="0" t="n">
        <f aca="false">MAX(0,MIN(AQ26,$BT26-SUMIF($AP$2:$AY$2,"&lt;"&amp;AQ$2,$AP26:$AY26)))</f>
        <v>0</v>
      </c>
      <c r="BB26" s="0" t="n">
        <f aca="false">MAX(0,MIN(AR26,$BT26-SUMIF($AP$2:$AY$2,"&lt;"&amp;AR$2,$AP26:$AY26)))</f>
        <v>310</v>
      </c>
      <c r="BC26" s="0" t="n">
        <f aca="false">MAX(0,MIN(AS26,$BT26-SUMIF($AP$2:$AY$2,"&lt;"&amp;AS$2,$AP26:$AY26)))</f>
        <v>0</v>
      </c>
      <c r="BD26" s="0" t="n">
        <f aca="false">MAX(0,MIN(AT26,$BT26-SUMIF($AP$2:$AY$2,"&lt;"&amp;AT$2,$AP26:$AY26)))</f>
        <v>0</v>
      </c>
      <c r="BE26" s="0" t="n">
        <f aca="false">MAX(0,MIN(AU26,$BT26-SUMIF($AP$2:$AY$2,"&lt;"&amp;AU$2,$AP26:$AY26)))</f>
        <v>0</v>
      </c>
      <c r="BF26" s="0" t="n">
        <f aca="false">MAX(0,MIN(AV26,$BT26-SUMIF($AP$2:$AY$2,"&lt;"&amp;AV$2,$AP26:$AY26)))</f>
        <v>0</v>
      </c>
      <c r="BG26" s="0" t="n">
        <f aca="false">MAX(0,MIN(AW26,$BT26-SUMIF($AP$2:$AY$2,"&lt;"&amp;AW$2,$AP26:$AY26)))</f>
        <v>0</v>
      </c>
      <c r="BH26" s="0" t="n">
        <f aca="false">MAX(0,MIN(AX26,$BT26-SUMIF($AP$2:$AY$2,"&lt;"&amp;AX$2,$AP26:$AY26)))</f>
        <v>0</v>
      </c>
      <c r="BI26" s="0" t="n">
        <f aca="false">MAX(0,MIN(AY26,$BT26-SUMIF($AP$2:$AY$2,"&lt;"&amp;AY$2,$AP26:$AY26)))</f>
        <v>0</v>
      </c>
      <c r="BJ26" s="0" t="n">
        <f aca="false">ROUND(V26-AF26-AZ26,2)</f>
        <v>0</v>
      </c>
      <c r="BK26" s="0" t="n">
        <f aca="false">ROUND(W26-AG26-BA26,2)</f>
        <v>0</v>
      </c>
      <c r="BL26" s="0" t="n">
        <f aca="false">ROUND(X26-AH26-BB26,2)</f>
        <v>989.64</v>
      </c>
      <c r="BM26" s="0" t="n">
        <f aca="false">ROUND(Y26-AI26-BC26,2)</f>
        <v>5749.64</v>
      </c>
      <c r="BN26" s="0" t="n">
        <f aca="false">ROUND(Z26-AJ26-BD26,2)</f>
        <v>0</v>
      </c>
      <c r="BO26" s="0" t="n">
        <f aca="false">ROUND(AA26-AK26-BE26,2)</f>
        <v>0</v>
      </c>
      <c r="BP26" s="0" t="n">
        <f aca="false">ROUND(AB26-AL26-BF26,2)</f>
        <v>0</v>
      </c>
      <c r="BQ26" s="0" t="n">
        <f aca="false">ROUND(AC26-AM26-BG26,2)</f>
        <v>0</v>
      </c>
      <c r="BR26" s="0" t="n">
        <f aca="false">ROUND(AD26-AN26-BH26,2)</f>
        <v>0</v>
      </c>
      <c r="BS26" s="0" t="n">
        <f aca="false">ROUND(AE26-AO26-BI26,2)</f>
        <v>0</v>
      </c>
      <c r="BT26" s="0" t="n">
        <f aca="false">MAX(0,Plan!$C$4-SUM(AF26:AO26))</f>
        <v>310</v>
      </c>
      <c r="BU26" s="0" t="n">
        <f aca="false">ROUND(SUM(BJ26:BS26),2)</f>
        <v>6739.28</v>
      </c>
      <c r="BV26" s="0" t="n">
        <f aca="false">SUM(AF26:AO26)+SUM(AZ26:BI26)</f>
        <v>650</v>
      </c>
      <c r="BW26" s="0" t="n">
        <f aca="false">SUM(L26:U26)</f>
        <v>52.45</v>
      </c>
    </row>
    <row r="27" customFormat="false" ht="15" hidden="false" customHeight="false" outlineLevel="0" collapsed="false">
      <c r="A27" s="0" t="n">
        <v>22</v>
      </c>
      <c r="B27" s="0" t="n">
        <f aca="false">BJ26</f>
        <v>0</v>
      </c>
      <c r="C27" s="0" t="n">
        <f aca="false">BK26</f>
        <v>0</v>
      </c>
      <c r="D27" s="0" t="n">
        <f aca="false">BL26</f>
        <v>989.64</v>
      </c>
      <c r="E27" s="0" t="n">
        <f aca="false">BM26</f>
        <v>5749.64</v>
      </c>
      <c r="F27" s="0" t="n">
        <f aca="false">BN26</f>
        <v>0</v>
      </c>
      <c r="G27" s="0" t="n">
        <f aca="false">BO26</f>
        <v>0</v>
      </c>
      <c r="H27" s="0" t="n">
        <f aca="false">BP26</f>
        <v>0</v>
      </c>
      <c r="I27" s="0" t="n">
        <f aca="false">BQ26</f>
        <v>0</v>
      </c>
      <c r="J27" s="0" t="n">
        <f aca="false">BR26</f>
        <v>0</v>
      </c>
      <c r="K27" s="0" t="n">
        <f aca="false">BS26</f>
        <v>0</v>
      </c>
      <c r="L27" s="0" t="n">
        <f aca="false">ROUND(B27*N(Debts!$D$5)/12,2)</f>
        <v>0</v>
      </c>
      <c r="M27" s="0" t="n">
        <f aca="false">ROUND(C27*N(Debts!$D$6)/12,2)</f>
        <v>0</v>
      </c>
      <c r="N27" s="0" t="n">
        <f aca="false">ROUND(D27*N(Debts!$D$7)/12,2)</f>
        <v>9.48</v>
      </c>
      <c r="O27" s="0" t="n">
        <f aca="false">ROUND(E27*N(Debts!$D$8)/12,2)</f>
        <v>37.85</v>
      </c>
      <c r="P27" s="0" t="n">
        <f aca="false">ROUND(F27*N(Debts!$D$9)/12,2)</f>
        <v>0</v>
      </c>
      <c r="Q27" s="0" t="n">
        <f aca="false">ROUND(G27*N(Debts!$D$10)/12,2)</f>
        <v>0</v>
      </c>
      <c r="R27" s="0" t="n">
        <f aca="false">ROUND(H27*N(Debts!$D$11)/12,2)</f>
        <v>0</v>
      </c>
      <c r="S27" s="0" t="n">
        <f aca="false">ROUND(I27*N(Debts!$D$12)/12,2)</f>
        <v>0</v>
      </c>
      <c r="T27" s="0" t="n">
        <f aca="false">ROUND(J27*N(Debts!$D$13)/12,2)</f>
        <v>0</v>
      </c>
      <c r="U27" s="0" t="n">
        <f aca="false">ROUND(K27*N(Debts!$D$14)/12,2)</f>
        <v>0</v>
      </c>
      <c r="V27" s="0" t="n">
        <f aca="false">B27+L27</f>
        <v>0</v>
      </c>
      <c r="W27" s="0" t="n">
        <f aca="false">C27+M27</f>
        <v>0</v>
      </c>
      <c r="X27" s="0" t="n">
        <f aca="false">D27+N27</f>
        <v>999.12</v>
      </c>
      <c r="Y27" s="0" t="n">
        <f aca="false">E27+O27</f>
        <v>5787.49</v>
      </c>
      <c r="Z27" s="0" t="n">
        <f aca="false">F27+P27</f>
        <v>0</v>
      </c>
      <c r="AA27" s="0" t="n">
        <f aca="false">G27+Q27</f>
        <v>0</v>
      </c>
      <c r="AB27" s="0" t="n">
        <f aca="false">H27+R27</f>
        <v>0</v>
      </c>
      <c r="AC27" s="0" t="n">
        <f aca="false">I27+S27</f>
        <v>0</v>
      </c>
      <c r="AD27" s="0" t="n">
        <f aca="false">J27+T27</f>
        <v>0</v>
      </c>
      <c r="AE27" s="0" t="n">
        <f aca="false">K27+U27</f>
        <v>0</v>
      </c>
      <c r="AF27" s="0" t="n">
        <f aca="false">MIN(N(Debts!$E$5),V27)</f>
        <v>0</v>
      </c>
      <c r="AG27" s="0" t="n">
        <f aca="false">MIN(N(Debts!$E$6),W27)</f>
        <v>0</v>
      </c>
      <c r="AH27" s="0" t="n">
        <f aca="false">MIN(N(Debts!$E$7),X27)</f>
        <v>95</v>
      </c>
      <c r="AI27" s="0" t="n">
        <f aca="false">MIN(N(Debts!$E$8),Y27)</f>
        <v>245</v>
      </c>
      <c r="AJ27" s="0" t="n">
        <f aca="false">MIN(N(Debts!$E$9),Z27)</f>
        <v>0</v>
      </c>
      <c r="AK27" s="0" t="n">
        <f aca="false">MIN(N(Debts!$E$10),AA27)</f>
        <v>0</v>
      </c>
      <c r="AL27" s="0" t="n">
        <f aca="false">MIN(N(Debts!$E$11),AB27)</f>
        <v>0</v>
      </c>
      <c r="AM27" s="0" t="n">
        <f aca="false">MIN(N(Debts!$E$12),AC27)</f>
        <v>0</v>
      </c>
      <c r="AN27" s="0" t="n">
        <f aca="false">MIN(N(Debts!$E$13),AD27)</f>
        <v>0</v>
      </c>
      <c r="AO27" s="0" t="n">
        <f aca="false">MIN(N(Debts!$E$14),AE27)</f>
        <v>0</v>
      </c>
      <c r="AP27" s="0" t="n">
        <f aca="false">V27-AF27</f>
        <v>0</v>
      </c>
      <c r="AQ27" s="0" t="n">
        <f aca="false">W27-AG27</f>
        <v>0</v>
      </c>
      <c r="AR27" s="0" t="n">
        <f aca="false">X27-AH27</f>
        <v>904.12</v>
      </c>
      <c r="AS27" s="0" t="n">
        <f aca="false">Y27-AI27</f>
        <v>5542.49</v>
      </c>
      <c r="AT27" s="0" t="n">
        <f aca="false">Z27-AJ27</f>
        <v>0</v>
      </c>
      <c r="AU27" s="0" t="n">
        <f aca="false">AA27-AK27</f>
        <v>0</v>
      </c>
      <c r="AV27" s="0" t="n">
        <f aca="false">AB27-AL27</f>
        <v>0</v>
      </c>
      <c r="AW27" s="0" t="n">
        <f aca="false">AC27-AM27</f>
        <v>0</v>
      </c>
      <c r="AX27" s="0" t="n">
        <f aca="false">AD27-AN27</f>
        <v>0</v>
      </c>
      <c r="AY27" s="0" t="n">
        <f aca="false">AE27-AO27</f>
        <v>0</v>
      </c>
      <c r="AZ27" s="0" t="n">
        <f aca="false">MAX(0,MIN(AP27,$BT27-SUMIF($AP$2:$AY$2,"&lt;"&amp;AP$2,$AP27:$AY27)))</f>
        <v>0</v>
      </c>
      <c r="BA27" s="0" t="n">
        <f aca="false">MAX(0,MIN(AQ27,$BT27-SUMIF($AP$2:$AY$2,"&lt;"&amp;AQ$2,$AP27:$AY27)))</f>
        <v>0</v>
      </c>
      <c r="BB27" s="0" t="n">
        <f aca="false">MAX(0,MIN(AR27,$BT27-SUMIF($AP$2:$AY$2,"&lt;"&amp;AR$2,$AP27:$AY27)))</f>
        <v>310</v>
      </c>
      <c r="BC27" s="0" t="n">
        <f aca="false">MAX(0,MIN(AS27,$BT27-SUMIF($AP$2:$AY$2,"&lt;"&amp;AS$2,$AP27:$AY27)))</f>
        <v>0</v>
      </c>
      <c r="BD27" s="0" t="n">
        <f aca="false">MAX(0,MIN(AT27,$BT27-SUMIF($AP$2:$AY$2,"&lt;"&amp;AT$2,$AP27:$AY27)))</f>
        <v>0</v>
      </c>
      <c r="BE27" s="0" t="n">
        <f aca="false">MAX(0,MIN(AU27,$BT27-SUMIF($AP$2:$AY$2,"&lt;"&amp;AU$2,$AP27:$AY27)))</f>
        <v>0</v>
      </c>
      <c r="BF27" s="0" t="n">
        <f aca="false">MAX(0,MIN(AV27,$BT27-SUMIF($AP$2:$AY$2,"&lt;"&amp;AV$2,$AP27:$AY27)))</f>
        <v>0</v>
      </c>
      <c r="BG27" s="0" t="n">
        <f aca="false">MAX(0,MIN(AW27,$BT27-SUMIF($AP$2:$AY$2,"&lt;"&amp;AW$2,$AP27:$AY27)))</f>
        <v>0</v>
      </c>
      <c r="BH27" s="0" t="n">
        <f aca="false">MAX(0,MIN(AX27,$BT27-SUMIF($AP$2:$AY$2,"&lt;"&amp;AX$2,$AP27:$AY27)))</f>
        <v>0</v>
      </c>
      <c r="BI27" s="0" t="n">
        <f aca="false">MAX(0,MIN(AY27,$BT27-SUMIF($AP$2:$AY$2,"&lt;"&amp;AY$2,$AP27:$AY27)))</f>
        <v>0</v>
      </c>
      <c r="BJ27" s="0" t="n">
        <f aca="false">ROUND(V27-AF27-AZ27,2)</f>
        <v>0</v>
      </c>
      <c r="BK27" s="0" t="n">
        <f aca="false">ROUND(W27-AG27-BA27,2)</f>
        <v>0</v>
      </c>
      <c r="BL27" s="0" t="n">
        <f aca="false">ROUND(X27-AH27-BB27,2)</f>
        <v>594.12</v>
      </c>
      <c r="BM27" s="0" t="n">
        <f aca="false">ROUND(Y27-AI27-BC27,2)</f>
        <v>5542.49</v>
      </c>
      <c r="BN27" s="0" t="n">
        <f aca="false">ROUND(Z27-AJ27-BD27,2)</f>
        <v>0</v>
      </c>
      <c r="BO27" s="0" t="n">
        <f aca="false">ROUND(AA27-AK27-BE27,2)</f>
        <v>0</v>
      </c>
      <c r="BP27" s="0" t="n">
        <f aca="false">ROUND(AB27-AL27-BF27,2)</f>
        <v>0</v>
      </c>
      <c r="BQ27" s="0" t="n">
        <f aca="false">ROUND(AC27-AM27-BG27,2)</f>
        <v>0</v>
      </c>
      <c r="BR27" s="0" t="n">
        <f aca="false">ROUND(AD27-AN27-BH27,2)</f>
        <v>0</v>
      </c>
      <c r="BS27" s="0" t="n">
        <f aca="false">ROUND(AE27-AO27-BI27,2)</f>
        <v>0</v>
      </c>
      <c r="BT27" s="0" t="n">
        <f aca="false">MAX(0,Plan!$C$4-SUM(AF27:AO27))</f>
        <v>310</v>
      </c>
      <c r="BU27" s="0" t="n">
        <f aca="false">ROUND(SUM(BJ27:BS27),2)</f>
        <v>6136.61</v>
      </c>
      <c r="BV27" s="0" t="n">
        <f aca="false">SUM(AF27:AO27)+SUM(AZ27:BI27)</f>
        <v>650</v>
      </c>
      <c r="BW27" s="0" t="n">
        <f aca="false">SUM(L27:U27)</f>
        <v>47.33</v>
      </c>
    </row>
    <row r="28" customFormat="false" ht="15" hidden="false" customHeight="false" outlineLevel="0" collapsed="false">
      <c r="A28" s="0" t="n">
        <v>23</v>
      </c>
      <c r="B28" s="0" t="n">
        <f aca="false">BJ27</f>
        <v>0</v>
      </c>
      <c r="C28" s="0" t="n">
        <f aca="false">BK27</f>
        <v>0</v>
      </c>
      <c r="D28" s="0" t="n">
        <f aca="false">BL27</f>
        <v>594.12</v>
      </c>
      <c r="E28" s="0" t="n">
        <f aca="false">BM27</f>
        <v>5542.49</v>
      </c>
      <c r="F28" s="0" t="n">
        <f aca="false">BN27</f>
        <v>0</v>
      </c>
      <c r="G28" s="0" t="n">
        <f aca="false">BO27</f>
        <v>0</v>
      </c>
      <c r="H28" s="0" t="n">
        <f aca="false">BP27</f>
        <v>0</v>
      </c>
      <c r="I28" s="0" t="n">
        <f aca="false">BQ27</f>
        <v>0</v>
      </c>
      <c r="J28" s="0" t="n">
        <f aca="false">BR27</f>
        <v>0</v>
      </c>
      <c r="K28" s="0" t="n">
        <f aca="false">BS27</f>
        <v>0</v>
      </c>
      <c r="L28" s="0" t="n">
        <f aca="false">ROUND(B28*N(Debts!$D$5)/12,2)</f>
        <v>0</v>
      </c>
      <c r="M28" s="0" t="n">
        <f aca="false">ROUND(C28*N(Debts!$D$6)/12,2)</f>
        <v>0</v>
      </c>
      <c r="N28" s="0" t="n">
        <f aca="false">ROUND(D28*N(Debts!$D$7)/12,2)</f>
        <v>5.69</v>
      </c>
      <c r="O28" s="0" t="n">
        <f aca="false">ROUND(E28*N(Debts!$D$8)/12,2)</f>
        <v>36.49</v>
      </c>
      <c r="P28" s="0" t="n">
        <f aca="false">ROUND(F28*N(Debts!$D$9)/12,2)</f>
        <v>0</v>
      </c>
      <c r="Q28" s="0" t="n">
        <f aca="false">ROUND(G28*N(Debts!$D$10)/12,2)</f>
        <v>0</v>
      </c>
      <c r="R28" s="0" t="n">
        <f aca="false">ROUND(H28*N(Debts!$D$11)/12,2)</f>
        <v>0</v>
      </c>
      <c r="S28" s="0" t="n">
        <f aca="false">ROUND(I28*N(Debts!$D$12)/12,2)</f>
        <v>0</v>
      </c>
      <c r="T28" s="0" t="n">
        <f aca="false">ROUND(J28*N(Debts!$D$13)/12,2)</f>
        <v>0</v>
      </c>
      <c r="U28" s="0" t="n">
        <f aca="false">ROUND(K28*N(Debts!$D$14)/12,2)</f>
        <v>0</v>
      </c>
      <c r="V28" s="0" t="n">
        <f aca="false">B28+L28</f>
        <v>0</v>
      </c>
      <c r="W28" s="0" t="n">
        <f aca="false">C28+M28</f>
        <v>0</v>
      </c>
      <c r="X28" s="0" t="n">
        <f aca="false">D28+N28</f>
        <v>599.81</v>
      </c>
      <c r="Y28" s="0" t="n">
        <f aca="false">E28+O28</f>
        <v>5578.98</v>
      </c>
      <c r="Z28" s="0" t="n">
        <f aca="false">F28+P28</f>
        <v>0</v>
      </c>
      <c r="AA28" s="0" t="n">
        <f aca="false">G28+Q28</f>
        <v>0</v>
      </c>
      <c r="AB28" s="0" t="n">
        <f aca="false">H28+R28</f>
        <v>0</v>
      </c>
      <c r="AC28" s="0" t="n">
        <f aca="false">I28+S28</f>
        <v>0</v>
      </c>
      <c r="AD28" s="0" t="n">
        <f aca="false">J28+T28</f>
        <v>0</v>
      </c>
      <c r="AE28" s="0" t="n">
        <f aca="false">K28+U28</f>
        <v>0</v>
      </c>
      <c r="AF28" s="0" t="n">
        <f aca="false">MIN(N(Debts!$E$5),V28)</f>
        <v>0</v>
      </c>
      <c r="AG28" s="0" t="n">
        <f aca="false">MIN(N(Debts!$E$6),W28)</f>
        <v>0</v>
      </c>
      <c r="AH28" s="0" t="n">
        <f aca="false">MIN(N(Debts!$E$7),X28)</f>
        <v>95</v>
      </c>
      <c r="AI28" s="0" t="n">
        <f aca="false">MIN(N(Debts!$E$8),Y28)</f>
        <v>245</v>
      </c>
      <c r="AJ28" s="0" t="n">
        <f aca="false">MIN(N(Debts!$E$9),Z28)</f>
        <v>0</v>
      </c>
      <c r="AK28" s="0" t="n">
        <f aca="false">MIN(N(Debts!$E$10),AA28)</f>
        <v>0</v>
      </c>
      <c r="AL28" s="0" t="n">
        <f aca="false">MIN(N(Debts!$E$11),AB28)</f>
        <v>0</v>
      </c>
      <c r="AM28" s="0" t="n">
        <f aca="false">MIN(N(Debts!$E$12),AC28)</f>
        <v>0</v>
      </c>
      <c r="AN28" s="0" t="n">
        <f aca="false">MIN(N(Debts!$E$13),AD28)</f>
        <v>0</v>
      </c>
      <c r="AO28" s="0" t="n">
        <f aca="false">MIN(N(Debts!$E$14),AE28)</f>
        <v>0</v>
      </c>
      <c r="AP28" s="0" t="n">
        <f aca="false">V28-AF28</f>
        <v>0</v>
      </c>
      <c r="AQ28" s="0" t="n">
        <f aca="false">W28-AG28</f>
        <v>0</v>
      </c>
      <c r="AR28" s="0" t="n">
        <f aca="false">X28-AH28</f>
        <v>504.81</v>
      </c>
      <c r="AS28" s="0" t="n">
        <f aca="false">Y28-AI28</f>
        <v>5333.98</v>
      </c>
      <c r="AT28" s="0" t="n">
        <f aca="false">Z28-AJ28</f>
        <v>0</v>
      </c>
      <c r="AU28" s="0" t="n">
        <f aca="false">AA28-AK28</f>
        <v>0</v>
      </c>
      <c r="AV28" s="0" t="n">
        <f aca="false">AB28-AL28</f>
        <v>0</v>
      </c>
      <c r="AW28" s="0" t="n">
        <f aca="false">AC28-AM28</f>
        <v>0</v>
      </c>
      <c r="AX28" s="0" t="n">
        <f aca="false">AD28-AN28</f>
        <v>0</v>
      </c>
      <c r="AY28" s="0" t="n">
        <f aca="false">AE28-AO28</f>
        <v>0</v>
      </c>
      <c r="AZ28" s="0" t="n">
        <f aca="false">MAX(0,MIN(AP28,$BT28-SUMIF($AP$2:$AY$2,"&lt;"&amp;AP$2,$AP28:$AY28)))</f>
        <v>0</v>
      </c>
      <c r="BA28" s="0" t="n">
        <f aca="false">MAX(0,MIN(AQ28,$BT28-SUMIF($AP$2:$AY$2,"&lt;"&amp;AQ$2,$AP28:$AY28)))</f>
        <v>0</v>
      </c>
      <c r="BB28" s="0" t="n">
        <f aca="false">MAX(0,MIN(AR28,$BT28-SUMIF($AP$2:$AY$2,"&lt;"&amp;AR$2,$AP28:$AY28)))</f>
        <v>310</v>
      </c>
      <c r="BC28" s="0" t="n">
        <f aca="false">MAX(0,MIN(AS28,$BT28-SUMIF($AP$2:$AY$2,"&lt;"&amp;AS$2,$AP28:$AY28)))</f>
        <v>0</v>
      </c>
      <c r="BD28" s="0" t="n">
        <f aca="false">MAX(0,MIN(AT28,$BT28-SUMIF($AP$2:$AY$2,"&lt;"&amp;AT$2,$AP28:$AY28)))</f>
        <v>0</v>
      </c>
      <c r="BE28" s="0" t="n">
        <f aca="false">MAX(0,MIN(AU28,$BT28-SUMIF($AP$2:$AY$2,"&lt;"&amp;AU$2,$AP28:$AY28)))</f>
        <v>0</v>
      </c>
      <c r="BF28" s="0" t="n">
        <f aca="false">MAX(0,MIN(AV28,$BT28-SUMIF($AP$2:$AY$2,"&lt;"&amp;AV$2,$AP28:$AY28)))</f>
        <v>0</v>
      </c>
      <c r="BG28" s="0" t="n">
        <f aca="false">MAX(0,MIN(AW28,$BT28-SUMIF($AP$2:$AY$2,"&lt;"&amp;AW$2,$AP28:$AY28)))</f>
        <v>0</v>
      </c>
      <c r="BH28" s="0" t="n">
        <f aca="false">MAX(0,MIN(AX28,$BT28-SUMIF($AP$2:$AY$2,"&lt;"&amp;AX$2,$AP28:$AY28)))</f>
        <v>0</v>
      </c>
      <c r="BI28" s="0" t="n">
        <f aca="false">MAX(0,MIN(AY28,$BT28-SUMIF($AP$2:$AY$2,"&lt;"&amp;AY$2,$AP28:$AY28)))</f>
        <v>0</v>
      </c>
      <c r="BJ28" s="0" t="n">
        <f aca="false">ROUND(V28-AF28-AZ28,2)</f>
        <v>0</v>
      </c>
      <c r="BK28" s="0" t="n">
        <f aca="false">ROUND(W28-AG28-BA28,2)</f>
        <v>0</v>
      </c>
      <c r="BL28" s="0" t="n">
        <f aca="false">ROUND(X28-AH28-BB28,2)</f>
        <v>194.81</v>
      </c>
      <c r="BM28" s="0" t="n">
        <f aca="false">ROUND(Y28-AI28-BC28,2)</f>
        <v>5333.98</v>
      </c>
      <c r="BN28" s="0" t="n">
        <f aca="false">ROUND(Z28-AJ28-BD28,2)</f>
        <v>0</v>
      </c>
      <c r="BO28" s="0" t="n">
        <f aca="false">ROUND(AA28-AK28-BE28,2)</f>
        <v>0</v>
      </c>
      <c r="BP28" s="0" t="n">
        <f aca="false">ROUND(AB28-AL28-BF28,2)</f>
        <v>0</v>
      </c>
      <c r="BQ28" s="0" t="n">
        <f aca="false">ROUND(AC28-AM28-BG28,2)</f>
        <v>0</v>
      </c>
      <c r="BR28" s="0" t="n">
        <f aca="false">ROUND(AD28-AN28-BH28,2)</f>
        <v>0</v>
      </c>
      <c r="BS28" s="0" t="n">
        <f aca="false">ROUND(AE28-AO28-BI28,2)</f>
        <v>0</v>
      </c>
      <c r="BT28" s="0" t="n">
        <f aca="false">MAX(0,Plan!$C$4-SUM(AF28:AO28))</f>
        <v>310</v>
      </c>
      <c r="BU28" s="0" t="n">
        <f aca="false">ROUND(SUM(BJ28:BS28),2)</f>
        <v>5528.79</v>
      </c>
      <c r="BV28" s="0" t="n">
        <f aca="false">SUM(AF28:AO28)+SUM(AZ28:BI28)</f>
        <v>650</v>
      </c>
      <c r="BW28" s="0" t="n">
        <f aca="false">SUM(L28:U28)</f>
        <v>42.18</v>
      </c>
    </row>
    <row r="29" customFormat="false" ht="15" hidden="false" customHeight="false" outlineLevel="0" collapsed="false">
      <c r="A29" s="0" t="n">
        <v>24</v>
      </c>
      <c r="B29" s="0" t="n">
        <f aca="false">BJ28</f>
        <v>0</v>
      </c>
      <c r="C29" s="0" t="n">
        <f aca="false">BK28</f>
        <v>0</v>
      </c>
      <c r="D29" s="0" t="n">
        <f aca="false">BL28</f>
        <v>194.81</v>
      </c>
      <c r="E29" s="0" t="n">
        <f aca="false">BM28</f>
        <v>5333.98</v>
      </c>
      <c r="F29" s="0" t="n">
        <f aca="false">BN28</f>
        <v>0</v>
      </c>
      <c r="G29" s="0" t="n">
        <f aca="false">BO28</f>
        <v>0</v>
      </c>
      <c r="H29" s="0" t="n">
        <f aca="false">BP28</f>
        <v>0</v>
      </c>
      <c r="I29" s="0" t="n">
        <f aca="false">BQ28</f>
        <v>0</v>
      </c>
      <c r="J29" s="0" t="n">
        <f aca="false">BR28</f>
        <v>0</v>
      </c>
      <c r="K29" s="0" t="n">
        <f aca="false">BS28</f>
        <v>0</v>
      </c>
      <c r="L29" s="0" t="n">
        <f aca="false">ROUND(B29*N(Debts!$D$5)/12,2)</f>
        <v>0</v>
      </c>
      <c r="M29" s="0" t="n">
        <f aca="false">ROUND(C29*N(Debts!$D$6)/12,2)</f>
        <v>0</v>
      </c>
      <c r="N29" s="0" t="n">
        <f aca="false">ROUND(D29*N(Debts!$D$7)/12,2)</f>
        <v>1.87</v>
      </c>
      <c r="O29" s="0" t="n">
        <f aca="false">ROUND(E29*N(Debts!$D$8)/12,2)</f>
        <v>35.12</v>
      </c>
      <c r="P29" s="0" t="n">
        <f aca="false">ROUND(F29*N(Debts!$D$9)/12,2)</f>
        <v>0</v>
      </c>
      <c r="Q29" s="0" t="n">
        <f aca="false">ROUND(G29*N(Debts!$D$10)/12,2)</f>
        <v>0</v>
      </c>
      <c r="R29" s="0" t="n">
        <f aca="false">ROUND(H29*N(Debts!$D$11)/12,2)</f>
        <v>0</v>
      </c>
      <c r="S29" s="0" t="n">
        <f aca="false">ROUND(I29*N(Debts!$D$12)/12,2)</f>
        <v>0</v>
      </c>
      <c r="T29" s="0" t="n">
        <f aca="false">ROUND(J29*N(Debts!$D$13)/12,2)</f>
        <v>0</v>
      </c>
      <c r="U29" s="0" t="n">
        <f aca="false">ROUND(K29*N(Debts!$D$14)/12,2)</f>
        <v>0</v>
      </c>
      <c r="V29" s="0" t="n">
        <f aca="false">B29+L29</f>
        <v>0</v>
      </c>
      <c r="W29" s="0" t="n">
        <f aca="false">C29+M29</f>
        <v>0</v>
      </c>
      <c r="X29" s="0" t="n">
        <f aca="false">D29+N29</f>
        <v>196.68</v>
      </c>
      <c r="Y29" s="0" t="n">
        <f aca="false">E29+O29</f>
        <v>5369.1</v>
      </c>
      <c r="Z29" s="0" t="n">
        <f aca="false">F29+P29</f>
        <v>0</v>
      </c>
      <c r="AA29" s="0" t="n">
        <f aca="false">G29+Q29</f>
        <v>0</v>
      </c>
      <c r="AB29" s="0" t="n">
        <f aca="false">H29+R29</f>
        <v>0</v>
      </c>
      <c r="AC29" s="0" t="n">
        <f aca="false">I29+S29</f>
        <v>0</v>
      </c>
      <c r="AD29" s="0" t="n">
        <f aca="false">J29+T29</f>
        <v>0</v>
      </c>
      <c r="AE29" s="0" t="n">
        <f aca="false">K29+U29</f>
        <v>0</v>
      </c>
      <c r="AF29" s="0" t="n">
        <f aca="false">MIN(N(Debts!$E$5),V29)</f>
        <v>0</v>
      </c>
      <c r="AG29" s="0" t="n">
        <f aca="false">MIN(N(Debts!$E$6),W29)</f>
        <v>0</v>
      </c>
      <c r="AH29" s="0" t="n">
        <f aca="false">MIN(N(Debts!$E$7),X29)</f>
        <v>95</v>
      </c>
      <c r="AI29" s="0" t="n">
        <f aca="false">MIN(N(Debts!$E$8),Y29)</f>
        <v>245</v>
      </c>
      <c r="AJ29" s="0" t="n">
        <f aca="false">MIN(N(Debts!$E$9),Z29)</f>
        <v>0</v>
      </c>
      <c r="AK29" s="0" t="n">
        <f aca="false">MIN(N(Debts!$E$10),AA29)</f>
        <v>0</v>
      </c>
      <c r="AL29" s="0" t="n">
        <f aca="false">MIN(N(Debts!$E$11),AB29)</f>
        <v>0</v>
      </c>
      <c r="AM29" s="0" t="n">
        <f aca="false">MIN(N(Debts!$E$12),AC29)</f>
        <v>0</v>
      </c>
      <c r="AN29" s="0" t="n">
        <f aca="false">MIN(N(Debts!$E$13),AD29)</f>
        <v>0</v>
      </c>
      <c r="AO29" s="0" t="n">
        <f aca="false">MIN(N(Debts!$E$14),AE29)</f>
        <v>0</v>
      </c>
      <c r="AP29" s="0" t="n">
        <f aca="false">V29-AF29</f>
        <v>0</v>
      </c>
      <c r="AQ29" s="0" t="n">
        <f aca="false">W29-AG29</f>
        <v>0</v>
      </c>
      <c r="AR29" s="0" t="n">
        <f aca="false">X29-AH29</f>
        <v>101.68</v>
      </c>
      <c r="AS29" s="0" t="n">
        <f aca="false">Y29-AI29</f>
        <v>5124.1</v>
      </c>
      <c r="AT29" s="0" t="n">
        <f aca="false">Z29-AJ29</f>
        <v>0</v>
      </c>
      <c r="AU29" s="0" t="n">
        <f aca="false">AA29-AK29</f>
        <v>0</v>
      </c>
      <c r="AV29" s="0" t="n">
        <f aca="false">AB29-AL29</f>
        <v>0</v>
      </c>
      <c r="AW29" s="0" t="n">
        <f aca="false">AC29-AM29</f>
        <v>0</v>
      </c>
      <c r="AX29" s="0" t="n">
        <f aca="false">AD29-AN29</f>
        <v>0</v>
      </c>
      <c r="AY29" s="0" t="n">
        <f aca="false">AE29-AO29</f>
        <v>0</v>
      </c>
      <c r="AZ29" s="0" t="n">
        <f aca="false">MAX(0,MIN(AP29,$BT29-SUMIF($AP$2:$AY$2,"&lt;"&amp;AP$2,$AP29:$AY29)))</f>
        <v>0</v>
      </c>
      <c r="BA29" s="0" t="n">
        <f aca="false">MAX(0,MIN(AQ29,$BT29-SUMIF($AP$2:$AY$2,"&lt;"&amp;AQ$2,$AP29:$AY29)))</f>
        <v>0</v>
      </c>
      <c r="BB29" s="0" t="n">
        <f aca="false">MAX(0,MIN(AR29,$BT29-SUMIF($AP$2:$AY$2,"&lt;"&amp;AR$2,$AP29:$AY29)))</f>
        <v>101.68</v>
      </c>
      <c r="BC29" s="0" t="n">
        <f aca="false">MAX(0,MIN(AS29,$BT29-SUMIF($AP$2:$AY$2,"&lt;"&amp;AS$2,$AP29:$AY29)))</f>
        <v>208.32</v>
      </c>
      <c r="BD29" s="0" t="n">
        <f aca="false">MAX(0,MIN(AT29,$BT29-SUMIF($AP$2:$AY$2,"&lt;"&amp;AT$2,$AP29:$AY29)))</f>
        <v>0</v>
      </c>
      <c r="BE29" s="0" t="n">
        <f aca="false">MAX(0,MIN(AU29,$BT29-SUMIF($AP$2:$AY$2,"&lt;"&amp;AU$2,$AP29:$AY29)))</f>
        <v>0</v>
      </c>
      <c r="BF29" s="0" t="n">
        <f aca="false">MAX(0,MIN(AV29,$BT29-SUMIF($AP$2:$AY$2,"&lt;"&amp;AV$2,$AP29:$AY29)))</f>
        <v>0</v>
      </c>
      <c r="BG29" s="0" t="n">
        <f aca="false">MAX(0,MIN(AW29,$BT29-SUMIF($AP$2:$AY$2,"&lt;"&amp;AW$2,$AP29:$AY29)))</f>
        <v>0</v>
      </c>
      <c r="BH29" s="0" t="n">
        <f aca="false">MAX(0,MIN(AX29,$BT29-SUMIF($AP$2:$AY$2,"&lt;"&amp;AX$2,$AP29:$AY29)))</f>
        <v>0</v>
      </c>
      <c r="BI29" s="0" t="n">
        <f aca="false">MAX(0,MIN(AY29,$BT29-SUMIF($AP$2:$AY$2,"&lt;"&amp;AY$2,$AP29:$AY29)))</f>
        <v>0</v>
      </c>
      <c r="BJ29" s="0" t="n">
        <f aca="false">ROUND(V29-AF29-AZ29,2)</f>
        <v>0</v>
      </c>
      <c r="BK29" s="0" t="n">
        <f aca="false">ROUND(W29-AG29-BA29,2)</f>
        <v>0</v>
      </c>
      <c r="BL29" s="0" t="n">
        <f aca="false">ROUND(X29-AH29-BB29,2)</f>
        <v>0</v>
      </c>
      <c r="BM29" s="0" t="n">
        <f aca="false">ROUND(Y29-AI29-BC29,2)</f>
        <v>4915.78</v>
      </c>
      <c r="BN29" s="0" t="n">
        <f aca="false">ROUND(Z29-AJ29-BD29,2)</f>
        <v>0</v>
      </c>
      <c r="BO29" s="0" t="n">
        <f aca="false">ROUND(AA29-AK29-BE29,2)</f>
        <v>0</v>
      </c>
      <c r="BP29" s="0" t="n">
        <f aca="false">ROUND(AB29-AL29-BF29,2)</f>
        <v>0</v>
      </c>
      <c r="BQ29" s="0" t="n">
        <f aca="false">ROUND(AC29-AM29-BG29,2)</f>
        <v>0</v>
      </c>
      <c r="BR29" s="0" t="n">
        <f aca="false">ROUND(AD29-AN29-BH29,2)</f>
        <v>0</v>
      </c>
      <c r="BS29" s="0" t="n">
        <f aca="false">ROUND(AE29-AO29-BI29,2)</f>
        <v>0</v>
      </c>
      <c r="BT29" s="0" t="n">
        <f aca="false">MAX(0,Plan!$C$4-SUM(AF29:AO29))</f>
        <v>310</v>
      </c>
      <c r="BU29" s="0" t="n">
        <f aca="false">ROUND(SUM(BJ29:BS29),2)</f>
        <v>4915.78</v>
      </c>
      <c r="BV29" s="0" t="n">
        <f aca="false">SUM(AF29:AO29)+SUM(AZ29:BI29)</f>
        <v>650</v>
      </c>
      <c r="BW29" s="0" t="n">
        <f aca="false">SUM(L29:U29)</f>
        <v>36.99</v>
      </c>
    </row>
    <row r="30" customFormat="false" ht="15" hidden="false" customHeight="false" outlineLevel="0" collapsed="false">
      <c r="A30" s="0" t="n">
        <v>25</v>
      </c>
      <c r="B30" s="0" t="n">
        <f aca="false">BJ29</f>
        <v>0</v>
      </c>
      <c r="C30" s="0" t="n">
        <f aca="false">BK29</f>
        <v>0</v>
      </c>
      <c r="D30" s="0" t="n">
        <f aca="false">BL29</f>
        <v>0</v>
      </c>
      <c r="E30" s="0" t="n">
        <f aca="false">BM29</f>
        <v>4915.78</v>
      </c>
      <c r="F30" s="0" t="n">
        <f aca="false">BN29</f>
        <v>0</v>
      </c>
      <c r="G30" s="0" t="n">
        <f aca="false">BO29</f>
        <v>0</v>
      </c>
      <c r="H30" s="0" t="n">
        <f aca="false">BP29</f>
        <v>0</v>
      </c>
      <c r="I30" s="0" t="n">
        <f aca="false">BQ29</f>
        <v>0</v>
      </c>
      <c r="J30" s="0" t="n">
        <f aca="false">BR29</f>
        <v>0</v>
      </c>
      <c r="K30" s="0" t="n">
        <f aca="false">BS29</f>
        <v>0</v>
      </c>
      <c r="L30" s="0" t="n">
        <f aca="false">ROUND(B30*N(Debts!$D$5)/12,2)</f>
        <v>0</v>
      </c>
      <c r="M30" s="0" t="n">
        <f aca="false">ROUND(C30*N(Debts!$D$6)/12,2)</f>
        <v>0</v>
      </c>
      <c r="N30" s="0" t="n">
        <f aca="false">ROUND(D30*N(Debts!$D$7)/12,2)</f>
        <v>0</v>
      </c>
      <c r="O30" s="0" t="n">
        <f aca="false">ROUND(E30*N(Debts!$D$8)/12,2)</f>
        <v>32.36</v>
      </c>
      <c r="P30" s="0" t="n">
        <f aca="false">ROUND(F30*N(Debts!$D$9)/12,2)</f>
        <v>0</v>
      </c>
      <c r="Q30" s="0" t="n">
        <f aca="false">ROUND(G30*N(Debts!$D$10)/12,2)</f>
        <v>0</v>
      </c>
      <c r="R30" s="0" t="n">
        <f aca="false">ROUND(H30*N(Debts!$D$11)/12,2)</f>
        <v>0</v>
      </c>
      <c r="S30" s="0" t="n">
        <f aca="false">ROUND(I30*N(Debts!$D$12)/12,2)</f>
        <v>0</v>
      </c>
      <c r="T30" s="0" t="n">
        <f aca="false">ROUND(J30*N(Debts!$D$13)/12,2)</f>
        <v>0</v>
      </c>
      <c r="U30" s="0" t="n">
        <f aca="false">ROUND(K30*N(Debts!$D$14)/12,2)</f>
        <v>0</v>
      </c>
      <c r="V30" s="0" t="n">
        <f aca="false">B30+L30</f>
        <v>0</v>
      </c>
      <c r="W30" s="0" t="n">
        <f aca="false">C30+M30</f>
        <v>0</v>
      </c>
      <c r="X30" s="0" t="n">
        <f aca="false">D30+N30</f>
        <v>0</v>
      </c>
      <c r="Y30" s="0" t="n">
        <f aca="false">E30+O30</f>
        <v>4948.14</v>
      </c>
      <c r="Z30" s="0" t="n">
        <f aca="false">F30+P30</f>
        <v>0</v>
      </c>
      <c r="AA30" s="0" t="n">
        <f aca="false">G30+Q30</f>
        <v>0</v>
      </c>
      <c r="AB30" s="0" t="n">
        <f aca="false">H30+R30</f>
        <v>0</v>
      </c>
      <c r="AC30" s="0" t="n">
        <f aca="false">I30+S30</f>
        <v>0</v>
      </c>
      <c r="AD30" s="0" t="n">
        <f aca="false">J30+T30</f>
        <v>0</v>
      </c>
      <c r="AE30" s="0" t="n">
        <f aca="false">K30+U30</f>
        <v>0</v>
      </c>
      <c r="AF30" s="0" t="n">
        <f aca="false">MIN(N(Debts!$E$5),V30)</f>
        <v>0</v>
      </c>
      <c r="AG30" s="0" t="n">
        <f aca="false">MIN(N(Debts!$E$6),W30)</f>
        <v>0</v>
      </c>
      <c r="AH30" s="0" t="n">
        <f aca="false">MIN(N(Debts!$E$7),X30)</f>
        <v>0</v>
      </c>
      <c r="AI30" s="0" t="n">
        <f aca="false">MIN(N(Debts!$E$8),Y30)</f>
        <v>245</v>
      </c>
      <c r="AJ30" s="0" t="n">
        <f aca="false">MIN(N(Debts!$E$9),Z30)</f>
        <v>0</v>
      </c>
      <c r="AK30" s="0" t="n">
        <f aca="false">MIN(N(Debts!$E$10),AA30)</f>
        <v>0</v>
      </c>
      <c r="AL30" s="0" t="n">
        <f aca="false">MIN(N(Debts!$E$11),AB30)</f>
        <v>0</v>
      </c>
      <c r="AM30" s="0" t="n">
        <f aca="false">MIN(N(Debts!$E$12),AC30)</f>
        <v>0</v>
      </c>
      <c r="AN30" s="0" t="n">
        <f aca="false">MIN(N(Debts!$E$13),AD30)</f>
        <v>0</v>
      </c>
      <c r="AO30" s="0" t="n">
        <f aca="false">MIN(N(Debts!$E$14),AE30)</f>
        <v>0</v>
      </c>
      <c r="AP30" s="0" t="n">
        <f aca="false">V30-AF30</f>
        <v>0</v>
      </c>
      <c r="AQ30" s="0" t="n">
        <f aca="false">W30-AG30</f>
        <v>0</v>
      </c>
      <c r="AR30" s="0" t="n">
        <f aca="false">X30-AH30</f>
        <v>0</v>
      </c>
      <c r="AS30" s="0" t="n">
        <f aca="false">Y30-AI30</f>
        <v>4703.14</v>
      </c>
      <c r="AT30" s="0" t="n">
        <f aca="false">Z30-AJ30</f>
        <v>0</v>
      </c>
      <c r="AU30" s="0" t="n">
        <f aca="false">AA30-AK30</f>
        <v>0</v>
      </c>
      <c r="AV30" s="0" t="n">
        <f aca="false">AB30-AL30</f>
        <v>0</v>
      </c>
      <c r="AW30" s="0" t="n">
        <f aca="false">AC30-AM30</f>
        <v>0</v>
      </c>
      <c r="AX30" s="0" t="n">
        <f aca="false">AD30-AN30</f>
        <v>0</v>
      </c>
      <c r="AY30" s="0" t="n">
        <f aca="false">AE30-AO30</f>
        <v>0</v>
      </c>
      <c r="AZ30" s="0" t="n">
        <f aca="false">MAX(0,MIN(AP30,$BT30-SUMIF($AP$2:$AY$2,"&lt;"&amp;AP$2,$AP30:$AY30)))</f>
        <v>0</v>
      </c>
      <c r="BA30" s="0" t="n">
        <f aca="false">MAX(0,MIN(AQ30,$BT30-SUMIF($AP$2:$AY$2,"&lt;"&amp;AQ$2,$AP30:$AY30)))</f>
        <v>0</v>
      </c>
      <c r="BB30" s="0" t="n">
        <f aca="false">MAX(0,MIN(AR30,$BT30-SUMIF($AP$2:$AY$2,"&lt;"&amp;AR$2,$AP30:$AY30)))</f>
        <v>0</v>
      </c>
      <c r="BC30" s="0" t="n">
        <f aca="false">MAX(0,MIN(AS30,$BT30-SUMIF($AP$2:$AY$2,"&lt;"&amp;AS$2,$AP30:$AY30)))</f>
        <v>405</v>
      </c>
      <c r="BD30" s="0" t="n">
        <f aca="false">MAX(0,MIN(AT30,$BT30-SUMIF($AP$2:$AY$2,"&lt;"&amp;AT$2,$AP30:$AY30)))</f>
        <v>0</v>
      </c>
      <c r="BE30" s="0" t="n">
        <f aca="false">MAX(0,MIN(AU30,$BT30-SUMIF($AP$2:$AY$2,"&lt;"&amp;AU$2,$AP30:$AY30)))</f>
        <v>0</v>
      </c>
      <c r="BF30" s="0" t="n">
        <f aca="false">MAX(0,MIN(AV30,$BT30-SUMIF($AP$2:$AY$2,"&lt;"&amp;AV$2,$AP30:$AY30)))</f>
        <v>0</v>
      </c>
      <c r="BG30" s="0" t="n">
        <f aca="false">MAX(0,MIN(AW30,$BT30-SUMIF($AP$2:$AY$2,"&lt;"&amp;AW$2,$AP30:$AY30)))</f>
        <v>0</v>
      </c>
      <c r="BH30" s="0" t="n">
        <f aca="false">MAX(0,MIN(AX30,$BT30-SUMIF($AP$2:$AY$2,"&lt;"&amp;AX$2,$AP30:$AY30)))</f>
        <v>0</v>
      </c>
      <c r="BI30" s="0" t="n">
        <f aca="false">MAX(0,MIN(AY30,$BT30-SUMIF($AP$2:$AY$2,"&lt;"&amp;AY$2,$AP30:$AY30)))</f>
        <v>0</v>
      </c>
      <c r="BJ30" s="0" t="n">
        <f aca="false">ROUND(V30-AF30-AZ30,2)</f>
        <v>0</v>
      </c>
      <c r="BK30" s="0" t="n">
        <f aca="false">ROUND(W30-AG30-BA30,2)</f>
        <v>0</v>
      </c>
      <c r="BL30" s="0" t="n">
        <f aca="false">ROUND(X30-AH30-BB30,2)</f>
        <v>0</v>
      </c>
      <c r="BM30" s="0" t="n">
        <f aca="false">ROUND(Y30-AI30-BC30,2)</f>
        <v>4298.14</v>
      </c>
      <c r="BN30" s="0" t="n">
        <f aca="false">ROUND(Z30-AJ30-BD30,2)</f>
        <v>0</v>
      </c>
      <c r="BO30" s="0" t="n">
        <f aca="false">ROUND(AA30-AK30-BE30,2)</f>
        <v>0</v>
      </c>
      <c r="BP30" s="0" t="n">
        <f aca="false">ROUND(AB30-AL30-BF30,2)</f>
        <v>0</v>
      </c>
      <c r="BQ30" s="0" t="n">
        <f aca="false">ROUND(AC30-AM30-BG30,2)</f>
        <v>0</v>
      </c>
      <c r="BR30" s="0" t="n">
        <f aca="false">ROUND(AD30-AN30-BH30,2)</f>
        <v>0</v>
      </c>
      <c r="BS30" s="0" t="n">
        <f aca="false">ROUND(AE30-AO30-BI30,2)</f>
        <v>0</v>
      </c>
      <c r="BT30" s="0" t="n">
        <f aca="false">MAX(0,Plan!$C$4-SUM(AF30:AO30))</f>
        <v>405</v>
      </c>
      <c r="BU30" s="0" t="n">
        <f aca="false">ROUND(SUM(BJ30:BS30),2)</f>
        <v>4298.14</v>
      </c>
      <c r="BV30" s="0" t="n">
        <f aca="false">SUM(AF30:AO30)+SUM(AZ30:BI30)</f>
        <v>650</v>
      </c>
      <c r="BW30" s="0" t="n">
        <f aca="false">SUM(L30:U30)</f>
        <v>32.36</v>
      </c>
    </row>
    <row r="31" customFormat="false" ht="15" hidden="false" customHeight="false" outlineLevel="0" collapsed="false">
      <c r="A31" s="0" t="n">
        <v>26</v>
      </c>
      <c r="B31" s="0" t="n">
        <f aca="false">BJ30</f>
        <v>0</v>
      </c>
      <c r="C31" s="0" t="n">
        <f aca="false">BK30</f>
        <v>0</v>
      </c>
      <c r="D31" s="0" t="n">
        <f aca="false">BL30</f>
        <v>0</v>
      </c>
      <c r="E31" s="0" t="n">
        <f aca="false">BM30</f>
        <v>4298.14</v>
      </c>
      <c r="F31" s="0" t="n">
        <f aca="false">BN30</f>
        <v>0</v>
      </c>
      <c r="G31" s="0" t="n">
        <f aca="false">BO30</f>
        <v>0</v>
      </c>
      <c r="H31" s="0" t="n">
        <f aca="false">BP30</f>
        <v>0</v>
      </c>
      <c r="I31" s="0" t="n">
        <f aca="false">BQ30</f>
        <v>0</v>
      </c>
      <c r="J31" s="0" t="n">
        <f aca="false">BR30</f>
        <v>0</v>
      </c>
      <c r="K31" s="0" t="n">
        <f aca="false">BS30</f>
        <v>0</v>
      </c>
      <c r="L31" s="0" t="n">
        <f aca="false">ROUND(B31*N(Debts!$D$5)/12,2)</f>
        <v>0</v>
      </c>
      <c r="M31" s="0" t="n">
        <f aca="false">ROUND(C31*N(Debts!$D$6)/12,2)</f>
        <v>0</v>
      </c>
      <c r="N31" s="0" t="n">
        <f aca="false">ROUND(D31*N(Debts!$D$7)/12,2)</f>
        <v>0</v>
      </c>
      <c r="O31" s="0" t="n">
        <f aca="false">ROUND(E31*N(Debts!$D$8)/12,2)</f>
        <v>28.3</v>
      </c>
      <c r="P31" s="0" t="n">
        <f aca="false">ROUND(F31*N(Debts!$D$9)/12,2)</f>
        <v>0</v>
      </c>
      <c r="Q31" s="0" t="n">
        <f aca="false">ROUND(G31*N(Debts!$D$10)/12,2)</f>
        <v>0</v>
      </c>
      <c r="R31" s="0" t="n">
        <f aca="false">ROUND(H31*N(Debts!$D$11)/12,2)</f>
        <v>0</v>
      </c>
      <c r="S31" s="0" t="n">
        <f aca="false">ROUND(I31*N(Debts!$D$12)/12,2)</f>
        <v>0</v>
      </c>
      <c r="T31" s="0" t="n">
        <f aca="false">ROUND(J31*N(Debts!$D$13)/12,2)</f>
        <v>0</v>
      </c>
      <c r="U31" s="0" t="n">
        <f aca="false">ROUND(K31*N(Debts!$D$14)/12,2)</f>
        <v>0</v>
      </c>
      <c r="V31" s="0" t="n">
        <f aca="false">B31+L31</f>
        <v>0</v>
      </c>
      <c r="W31" s="0" t="n">
        <f aca="false">C31+M31</f>
        <v>0</v>
      </c>
      <c r="X31" s="0" t="n">
        <f aca="false">D31+N31</f>
        <v>0</v>
      </c>
      <c r="Y31" s="0" t="n">
        <f aca="false">E31+O31</f>
        <v>4326.44</v>
      </c>
      <c r="Z31" s="0" t="n">
        <f aca="false">F31+P31</f>
        <v>0</v>
      </c>
      <c r="AA31" s="0" t="n">
        <f aca="false">G31+Q31</f>
        <v>0</v>
      </c>
      <c r="AB31" s="0" t="n">
        <f aca="false">H31+R31</f>
        <v>0</v>
      </c>
      <c r="AC31" s="0" t="n">
        <f aca="false">I31+S31</f>
        <v>0</v>
      </c>
      <c r="AD31" s="0" t="n">
        <f aca="false">J31+T31</f>
        <v>0</v>
      </c>
      <c r="AE31" s="0" t="n">
        <f aca="false">K31+U31</f>
        <v>0</v>
      </c>
      <c r="AF31" s="0" t="n">
        <f aca="false">MIN(N(Debts!$E$5),V31)</f>
        <v>0</v>
      </c>
      <c r="AG31" s="0" t="n">
        <f aca="false">MIN(N(Debts!$E$6),W31)</f>
        <v>0</v>
      </c>
      <c r="AH31" s="0" t="n">
        <f aca="false">MIN(N(Debts!$E$7),X31)</f>
        <v>0</v>
      </c>
      <c r="AI31" s="0" t="n">
        <f aca="false">MIN(N(Debts!$E$8),Y31)</f>
        <v>245</v>
      </c>
      <c r="AJ31" s="0" t="n">
        <f aca="false">MIN(N(Debts!$E$9),Z31)</f>
        <v>0</v>
      </c>
      <c r="AK31" s="0" t="n">
        <f aca="false">MIN(N(Debts!$E$10),AA31)</f>
        <v>0</v>
      </c>
      <c r="AL31" s="0" t="n">
        <f aca="false">MIN(N(Debts!$E$11),AB31)</f>
        <v>0</v>
      </c>
      <c r="AM31" s="0" t="n">
        <f aca="false">MIN(N(Debts!$E$12),AC31)</f>
        <v>0</v>
      </c>
      <c r="AN31" s="0" t="n">
        <f aca="false">MIN(N(Debts!$E$13),AD31)</f>
        <v>0</v>
      </c>
      <c r="AO31" s="0" t="n">
        <f aca="false">MIN(N(Debts!$E$14),AE31)</f>
        <v>0</v>
      </c>
      <c r="AP31" s="0" t="n">
        <f aca="false">V31-AF31</f>
        <v>0</v>
      </c>
      <c r="AQ31" s="0" t="n">
        <f aca="false">W31-AG31</f>
        <v>0</v>
      </c>
      <c r="AR31" s="0" t="n">
        <f aca="false">X31-AH31</f>
        <v>0</v>
      </c>
      <c r="AS31" s="0" t="n">
        <f aca="false">Y31-AI31</f>
        <v>4081.44</v>
      </c>
      <c r="AT31" s="0" t="n">
        <f aca="false">Z31-AJ31</f>
        <v>0</v>
      </c>
      <c r="AU31" s="0" t="n">
        <f aca="false">AA31-AK31</f>
        <v>0</v>
      </c>
      <c r="AV31" s="0" t="n">
        <f aca="false">AB31-AL31</f>
        <v>0</v>
      </c>
      <c r="AW31" s="0" t="n">
        <f aca="false">AC31-AM31</f>
        <v>0</v>
      </c>
      <c r="AX31" s="0" t="n">
        <f aca="false">AD31-AN31</f>
        <v>0</v>
      </c>
      <c r="AY31" s="0" t="n">
        <f aca="false">AE31-AO31</f>
        <v>0</v>
      </c>
      <c r="AZ31" s="0" t="n">
        <f aca="false">MAX(0,MIN(AP31,$BT31-SUMIF($AP$2:$AY$2,"&lt;"&amp;AP$2,$AP31:$AY31)))</f>
        <v>0</v>
      </c>
      <c r="BA31" s="0" t="n">
        <f aca="false">MAX(0,MIN(AQ31,$BT31-SUMIF($AP$2:$AY$2,"&lt;"&amp;AQ$2,$AP31:$AY31)))</f>
        <v>0</v>
      </c>
      <c r="BB31" s="0" t="n">
        <f aca="false">MAX(0,MIN(AR31,$BT31-SUMIF($AP$2:$AY$2,"&lt;"&amp;AR$2,$AP31:$AY31)))</f>
        <v>0</v>
      </c>
      <c r="BC31" s="0" t="n">
        <f aca="false">MAX(0,MIN(AS31,$BT31-SUMIF($AP$2:$AY$2,"&lt;"&amp;AS$2,$AP31:$AY31)))</f>
        <v>405</v>
      </c>
      <c r="BD31" s="0" t="n">
        <f aca="false">MAX(0,MIN(AT31,$BT31-SUMIF($AP$2:$AY$2,"&lt;"&amp;AT$2,$AP31:$AY31)))</f>
        <v>0</v>
      </c>
      <c r="BE31" s="0" t="n">
        <f aca="false">MAX(0,MIN(AU31,$BT31-SUMIF($AP$2:$AY$2,"&lt;"&amp;AU$2,$AP31:$AY31)))</f>
        <v>0</v>
      </c>
      <c r="BF31" s="0" t="n">
        <f aca="false">MAX(0,MIN(AV31,$BT31-SUMIF($AP$2:$AY$2,"&lt;"&amp;AV$2,$AP31:$AY31)))</f>
        <v>0</v>
      </c>
      <c r="BG31" s="0" t="n">
        <f aca="false">MAX(0,MIN(AW31,$BT31-SUMIF($AP$2:$AY$2,"&lt;"&amp;AW$2,$AP31:$AY31)))</f>
        <v>0</v>
      </c>
      <c r="BH31" s="0" t="n">
        <f aca="false">MAX(0,MIN(AX31,$BT31-SUMIF($AP$2:$AY$2,"&lt;"&amp;AX$2,$AP31:$AY31)))</f>
        <v>0</v>
      </c>
      <c r="BI31" s="0" t="n">
        <f aca="false">MAX(0,MIN(AY31,$BT31-SUMIF($AP$2:$AY$2,"&lt;"&amp;AY$2,$AP31:$AY31)))</f>
        <v>0</v>
      </c>
      <c r="BJ31" s="0" t="n">
        <f aca="false">ROUND(V31-AF31-AZ31,2)</f>
        <v>0</v>
      </c>
      <c r="BK31" s="0" t="n">
        <f aca="false">ROUND(W31-AG31-BA31,2)</f>
        <v>0</v>
      </c>
      <c r="BL31" s="0" t="n">
        <f aca="false">ROUND(X31-AH31-BB31,2)</f>
        <v>0</v>
      </c>
      <c r="BM31" s="0" t="n">
        <f aca="false">ROUND(Y31-AI31-BC31,2)</f>
        <v>3676.44</v>
      </c>
      <c r="BN31" s="0" t="n">
        <f aca="false">ROUND(Z31-AJ31-BD31,2)</f>
        <v>0</v>
      </c>
      <c r="BO31" s="0" t="n">
        <f aca="false">ROUND(AA31-AK31-BE31,2)</f>
        <v>0</v>
      </c>
      <c r="BP31" s="0" t="n">
        <f aca="false">ROUND(AB31-AL31-BF31,2)</f>
        <v>0</v>
      </c>
      <c r="BQ31" s="0" t="n">
        <f aca="false">ROUND(AC31-AM31-BG31,2)</f>
        <v>0</v>
      </c>
      <c r="BR31" s="0" t="n">
        <f aca="false">ROUND(AD31-AN31-BH31,2)</f>
        <v>0</v>
      </c>
      <c r="BS31" s="0" t="n">
        <f aca="false">ROUND(AE31-AO31-BI31,2)</f>
        <v>0</v>
      </c>
      <c r="BT31" s="0" t="n">
        <f aca="false">MAX(0,Plan!$C$4-SUM(AF31:AO31))</f>
        <v>405</v>
      </c>
      <c r="BU31" s="0" t="n">
        <f aca="false">ROUND(SUM(BJ31:BS31),2)</f>
        <v>3676.44</v>
      </c>
      <c r="BV31" s="0" t="n">
        <f aca="false">SUM(AF31:AO31)+SUM(AZ31:BI31)</f>
        <v>650</v>
      </c>
      <c r="BW31" s="0" t="n">
        <f aca="false">SUM(L31:U31)</f>
        <v>28.3</v>
      </c>
    </row>
    <row r="32" customFormat="false" ht="15" hidden="false" customHeight="false" outlineLevel="0" collapsed="false">
      <c r="A32" s="0" t="n">
        <v>27</v>
      </c>
      <c r="B32" s="0" t="n">
        <f aca="false">BJ31</f>
        <v>0</v>
      </c>
      <c r="C32" s="0" t="n">
        <f aca="false">BK31</f>
        <v>0</v>
      </c>
      <c r="D32" s="0" t="n">
        <f aca="false">BL31</f>
        <v>0</v>
      </c>
      <c r="E32" s="0" t="n">
        <f aca="false">BM31</f>
        <v>3676.44</v>
      </c>
      <c r="F32" s="0" t="n">
        <f aca="false">BN31</f>
        <v>0</v>
      </c>
      <c r="G32" s="0" t="n">
        <f aca="false">BO31</f>
        <v>0</v>
      </c>
      <c r="H32" s="0" t="n">
        <f aca="false">BP31</f>
        <v>0</v>
      </c>
      <c r="I32" s="0" t="n">
        <f aca="false">BQ31</f>
        <v>0</v>
      </c>
      <c r="J32" s="0" t="n">
        <f aca="false">BR31</f>
        <v>0</v>
      </c>
      <c r="K32" s="0" t="n">
        <f aca="false">BS31</f>
        <v>0</v>
      </c>
      <c r="L32" s="0" t="n">
        <f aca="false">ROUND(B32*N(Debts!$D$5)/12,2)</f>
        <v>0</v>
      </c>
      <c r="M32" s="0" t="n">
        <f aca="false">ROUND(C32*N(Debts!$D$6)/12,2)</f>
        <v>0</v>
      </c>
      <c r="N32" s="0" t="n">
        <f aca="false">ROUND(D32*N(Debts!$D$7)/12,2)</f>
        <v>0</v>
      </c>
      <c r="O32" s="0" t="n">
        <f aca="false">ROUND(E32*N(Debts!$D$8)/12,2)</f>
        <v>24.2</v>
      </c>
      <c r="P32" s="0" t="n">
        <f aca="false">ROUND(F32*N(Debts!$D$9)/12,2)</f>
        <v>0</v>
      </c>
      <c r="Q32" s="0" t="n">
        <f aca="false">ROUND(G32*N(Debts!$D$10)/12,2)</f>
        <v>0</v>
      </c>
      <c r="R32" s="0" t="n">
        <f aca="false">ROUND(H32*N(Debts!$D$11)/12,2)</f>
        <v>0</v>
      </c>
      <c r="S32" s="0" t="n">
        <f aca="false">ROUND(I32*N(Debts!$D$12)/12,2)</f>
        <v>0</v>
      </c>
      <c r="T32" s="0" t="n">
        <f aca="false">ROUND(J32*N(Debts!$D$13)/12,2)</f>
        <v>0</v>
      </c>
      <c r="U32" s="0" t="n">
        <f aca="false">ROUND(K32*N(Debts!$D$14)/12,2)</f>
        <v>0</v>
      </c>
      <c r="V32" s="0" t="n">
        <f aca="false">B32+L32</f>
        <v>0</v>
      </c>
      <c r="W32" s="0" t="n">
        <f aca="false">C32+M32</f>
        <v>0</v>
      </c>
      <c r="X32" s="0" t="n">
        <f aca="false">D32+N32</f>
        <v>0</v>
      </c>
      <c r="Y32" s="0" t="n">
        <f aca="false">E32+O32</f>
        <v>3700.64</v>
      </c>
      <c r="Z32" s="0" t="n">
        <f aca="false">F32+P32</f>
        <v>0</v>
      </c>
      <c r="AA32" s="0" t="n">
        <f aca="false">G32+Q32</f>
        <v>0</v>
      </c>
      <c r="AB32" s="0" t="n">
        <f aca="false">H32+R32</f>
        <v>0</v>
      </c>
      <c r="AC32" s="0" t="n">
        <f aca="false">I32+S32</f>
        <v>0</v>
      </c>
      <c r="AD32" s="0" t="n">
        <f aca="false">J32+T32</f>
        <v>0</v>
      </c>
      <c r="AE32" s="0" t="n">
        <f aca="false">K32+U32</f>
        <v>0</v>
      </c>
      <c r="AF32" s="0" t="n">
        <f aca="false">MIN(N(Debts!$E$5),V32)</f>
        <v>0</v>
      </c>
      <c r="AG32" s="0" t="n">
        <f aca="false">MIN(N(Debts!$E$6),W32)</f>
        <v>0</v>
      </c>
      <c r="AH32" s="0" t="n">
        <f aca="false">MIN(N(Debts!$E$7),X32)</f>
        <v>0</v>
      </c>
      <c r="AI32" s="0" t="n">
        <f aca="false">MIN(N(Debts!$E$8),Y32)</f>
        <v>245</v>
      </c>
      <c r="AJ32" s="0" t="n">
        <f aca="false">MIN(N(Debts!$E$9),Z32)</f>
        <v>0</v>
      </c>
      <c r="AK32" s="0" t="n">
        <f aca="false">MIN(N(Debts!$E$10),AA32)</f>
        <v>0</v>
      </c>
      <c r="AL32" s="0" t="n">
        <f aca="false">MIN(N(Debts!$E$11),AB32)</f>
        <v>0</v>
      </c>
      <c r="AM32" s="0" t="n">
        <f aca="false">MIN(N(Debts!$E$12),AC32)</f>
        <v>0</v>
      </c>
      <c r="AN32" s="0" t="n">
        <f aca="false">MIN(N(Debts!$E$13),AD32)</f>
        <v>0</v>
      </c>
      <c r="AO32" s="0" t="n">
        <f aca="false">MIN(N(Debts!$E$14),AE32)</f>
        <v>0</v>
      </c>
      <c r="AP32" s="0" t="n">
        <f aca="false">V32-AF32</f>
        <v>0</v>
      </c>
      <c r="AQ32" s="0" t="n">
        <f aca="false">W32-AG32</f>
        <v>0</v>
      </c>
      <c r="AR32" s="0" t="n">
        <f aca="false">X32-AH32</f>
        <v>0</v>
      </c>
      <c r="AS32" s="0" t="n">
        <f aca="false">Y32-AI32</f>
        <v>3455.64</v>
      </c>
      <c r="AT32" s="0" t="n">
        <f aca="false">Z32-AJ32</f>
        <v>0</v>
      </c>
      <c r="AU32" s="0" t="n">
        <f aca="false">AA32-AK32</f>
        <v>0</v>
      </c>
      <c r="AV32" s="0" t="n">
        <f aca="false">AB32-AL32</f>
        <v>0</v>
      </c>
      <c r="AW32" s="0" t="n">
        <f aca="false">AC32-AM32</f>
        <v>0</v>
      </c>
      <c r="AX32" s="0" t="n">
        <f aca="false">AD32-AN32</f>
        <v>0</v>
      </c>
      <c r="AY32" s="0" t="n">
        <f aca="false">AE32-AO32</f>
        <v>0</v>
      </c>
      <c r="AZ32" s="0" t="n">
        <f aca="false">MAX(0,MIN(AP32,$BT32-SUMIF($AP$2:$AY$2,"&lt;"&amp;AP$2,$AP32:$AY32)))</f>
        <v>0</v>
      </c>
      <c r="BA32" s="0" t="n">
        <f aca="false">MAX(0,MIN(AQ32,$BT32-SUMIF($AP$2:$AY$2,"&lt;"&amp;AQ$2,$AP32:$AY32)))</f>
        <v>0</v>
      </c>
      <c r="BB32" s="0" t="n">
        <f aca="false">MAX(0,MIN(AR32,$BT32-SUMIF($AP$2:$AY$2,"&lt;"&amp;AR$2,$AP32:$AY32)))</f>
        <v>0</v>
      </c>
      <c r="BC32" s="0" t="n">
        <f aca="false">MAX(0,MIN(AS32,$BT32-SUMIF($AP$2:$AY$2,"&lt;"&amp;AS$2,$AP32:$AY32)))</f>
        <v>405</v>
      </c>
      <c r="BD32" s="0" t="n">
        <f aca="false">MAX(0,MIN(AT32,$BT32-SUMIF($AP$2:$AY$2,"&lt;"&amp;AT$2,$AP32:$AY32)))</f>
        <v>0</v>
      </c>
      <c r="BE32" s="0" t="n">
        <f aca="false">MAX(0,MIN(AU32,$BT32-SUMIF($AP$2:$AY$2,"&lt;"&amp;AU$2,$AP32:$AY32)))</f>
        <v>0</v>
      </c>
      <c r="BF32" s="0" t="n">
        <f aca="false">MAX(0,MIN(AV32,$BT32-SUMIF($AP$2:$AY$2,"&lt;"&amp;AV$2,$AP32:$AY32)))</f>
        <v>0</v>
      </c>
      <c r="BG32" s="0" t="n">
        <f aca="false">MAX(0,MIN(AW32,$BT32-SUMIF($AP$2:$AY$2,"&lt;"&amp;AW$2,$AP32:$AY32)))</f>
        <v>0</v>
      </c>
      <c r="BH32" s="0" t="n">
        <f aca="false">MAX(0,MIN(AX32,$BT32-SUMIF($AP$2:$AY$2,"&lt;"&amp;AX$2,$AP32:$AY32)))</f>
        <v>0</v>
      </c>
      <c r="BI32" s="0" t="n">
        <f aca="false">MAX(0,MIN(AY32,$BT32-SUMIF($AP$2:$AY$2,"&lt;"&amp;AY$2,$AP32:$AY32)))</f>
        <v>0</v>
      </c>
      <c r="BJ32" s="0" t="n">
        <f aca="false">ROUND(V32-AF32-AZ32,2)</f>
        <v>0</v>
      </c>
      <c r="BK32" s="0" t="n">
        <f aca="false">ROUND(W32-AG32-BA32,2)</f>
        <v>0</v>
      </c>
      <c r="BL32" s="0" t="n">
        <f aca="false">ROUND(X32-AH32-BB32,2)</f>
        <v>0</v>
      </c>
      <c r="BM32" s="0" t="n">
        <f aca="false">ROUND(Y32-AI32-BC32,2)</f>
        <v>3050.64</v>
      </c>
      <c r="BN32" s="0" t="n">
        <f aca="false">ROUND(Z32-AJ32-BD32,2)</f>
        <v>0</v>
      </c>
      <c r="BO32" s="0" t="n">
        <f aca="false">ROUND(AA32-AK32-BE32,2)</f>
        <v>0</v>
      </c>
      <c r="BP32" s="0" t="n">
        <f aca="false">ROUND(AB32-AL32-BF32,2)</f>
        <v>0</v>
      </c>
      <c r="BQ32" s="0" t="n">
        <f aca="false">ROUND(AC32-AM32-BG32,2)</f>
        <v>0</v>
      </c>
      <c r="BR32" s="0" t="n">
        <f aca="false">ROUND(AD32-AN32-BH32,2)</f>
        <v>0</v>
      </c>
      <c r="BS32" s="0" t="n">
        <f aca="false">ROUND(AE32-AO32-BI32,2)</f>
        <v>0</v>
      </c>
      <c r="BT32" s="0" t="n">
        <f aca="false">MAX(0,Plan!$C$4-SUM(AF32:AO32))</f>
        <v>405</v>
      </c>
      <c r="BU32" s="0" t="n">
        <f aca="false">ROUND(SUM(BJ32:BS32),2)</f>
        <v>3050.64</v>
      </c>
      <c r="BV32" s="0" t="n">
        <f aca="false">SUM(AF32:AO32)+SUM(AZ32:BI32)</f>
        <v>650</v>
      </c>
      <c r="BW32" s="0" t="n">
        <f aca="false">SUM(L32:U32)</f>
        <v>24.2</v>
      </c>
    </row>
    <row r="33" customFormat="false" ht="15" hidden="false" customHeight="false" outlineLevel="0" collapsed="false">
      <c r="A33" s="0" t="n">
        <v>28</v>
      </c>
      <c r="B33" s="0" t="n">
        <f aca="false">BJ32</f>
        <v>0</v>
      </c>
      <c r="C33" s="0" t="n">
        <f aca="false">BK32</f>
        <v>0</v>
      </c>
      <c r="D33" s="0" t="n">
        <f aca="false">BL32</f>
        <v>0</v>
      </c>
      <c r="E33" s="0" t="n">
        <f aca="false">BM32</f>
        <v>3050.64</v>
      </c>
      <c r="F33" s="0" t="n">
        <f aca="false">BN32</f>
        <v>0</v>
      </c>
      <c r="G33" s="0" t="n">
        <f aca="false">BO32</f>
        <v>0</v>
      </c>
      <c r="H33" s="0" t="n">
        <f aca="false">BP32</f>
        <v>0</v>
      </c>
      <c r="I33" s="0" t="n">
        <f aca="false">BQ32</f>
        <v>0</v>
      </c>
      <c r="J33" s="0" t="n">
        <f aca="false">BR32</f>
        <v>0</v>
      </c>
      <c r="K33" s="0" t="n">
        <f aca="false">BS32</f>
        <v>0</v>
      </c>
      <c r="L33" s="0" t="n">
        <f aca="false">ROUND(B33*N(Debts!$D$5)/12,2)</f>
        <v>0</v>
      </c>
      <c r="M33" s="0" t="n">
        <f aca="false">ROUND(C33*N(Debts!$D$6)/12,2)</f>
        <v>0</v>
      </c>
      <c r="N33" s="0" t="n">
        <f aca="false">ROUND(D33*N(Debts!$D$7)/12,2)</f>
        <v>0</v>
      </c>
      <c r="O33" s="0" t="n">
        <f aca="false">ROUND(E33*N(Debts!$D$8)/12,2)</f>
        <v>20.08</v>
      </c>
      <c r="P33" s="0" t="n">
        <f aca="false">ROUND(F33*N(Debts!$D$9)/12,2)</f>
        <v>0</v>
      </c>
      <c r="Q33" s="0" t="n">
        <f aca="false">ROUND(G33*N(Debts!$D$10)/12,2)</f>
        <v>0</v>
      </c>
      <c r="R33" s="0" t="n">
        <f aca="false">ROUND(H33*N(Debts!$D$11)/12,2)</f>
        <v>0</v>
      </c>
      <c r="S33" s="0" t="n">
        <f aca="false">ROUND(I33*N(Debts!$D$12)/12,2)</f>
        <v>0</v>
      </c>
      <c r="T33" s="0" t="n">
        <f aca="false">ROUND(J33*N(Debts!$D$13)/12,2)</f>
        <v>0</v>
      </c>
      <c r="U33" s="0" t="n">
        <f aca="false">ROUND(K33*N(Debts!$D$14)/12,2)</f>
        <v>0</v>
      </c>
      <c r="V33" s="0" t="n">
        <f aca="false">B33+L33</f>
        <v>0</v>
      </c>
      <c r="W33" s="0" t="n">
        <f aca="false">C33+M33</f>
        <v>0</v>
      </c>
      <c r="X33" s="0" t="n">
        <f aca="false">D33+N33</f>
        <v>0</v>
      </c>
      <c r="Y33" s="0" t="n">
        <f aca="false">E33+O33</f>
        <v>3070.72</v>
      </c>
      <c r="Z33" s="0" t="n">
        <f aca="false">F33+P33</f>
        <v>0</v>
      </c>
      <c r="AA33" s="0" t="n">
        <f aca="false">G33+Q33</f>
        <v>0</v>
      </c>
      <c r="AB33" s="0" t="n">
        <f aca="false">H33+R33</f>
        <v>0</v>
      </c>
      <c r="AC33" s="0" t="n">
        <f aca="false">I33+S33</f>
        <v>0</v>
      </c>
      <c r="AD33" s="0" t="n">
        <f aca="false">J33+T33</f>
        <v>0</v>
      </c>
      <c r="AE33" s="0" t="n">
        <f aca="false">K33+U33</f>
        <v>0</v>
      </c>
      <c r="AF33" s="0" t="n">
        <f aca="false">MIN(N(Debts!$E$5),V33)</f>
        <v>0</v>
      </c>
      <c r="AG33" s="0" t="n">
        <f aca="false">MIN(N(Debts!$E$6),W33)</f>
        <v>0</v>
      </c>
      <c r="AH33" s="0" t="n">
        <f aca="false">MIN(N(Debts!$E$7),X33)</f>
        <v>0</v>
      </c>
      <c r="AI33" s="0" t="n">
        <f aca="false">MIN(N(Debts!$E$8),Y33)</f>
        <v>245</v>
      </c>
      <c r="AJ33" s="0" t="n">
        <f aca="false">MIN(N(Debts!$E$9),Z33)</f>
        <v>0</v>
      </c>
      <c r="AK33" s="0" t="n">
        <f aca="false">MIN(N(Debts!$E$10),AA33)</f>
        <v>0</v>
      </c>
      <c r="AL33" s="0" t="n">
        <f aca="false">MIN(N(Debts!$E$11),AB33)</f>
        <v>0</v>
      </c>
      <c r="AM33" s="0" t="n">
        <f aca="false">MIN(N(Debts!$E$12),AC33)</f>
        <v>0</v>
      </c>
      <c r="AN33" s="0" t="n">
        <f aca="false">MIN(N(Debts!$E$13),AD33)</f>
        <v>0</v>
      </c>
      <c r="AO33" s="0" t="n">
        <f aca="false">MIN(N(Debts!$E$14),AE33)</f>
        <v>0</v>
      </c>
      <c r="AP33" s="0" t="n">
        <f aca="false">V33-AF33</f>
        <v>0</v>
      </c>
      <c r="AQ33" s="0" t="n">
        <f aca="false">W33-AG33</f>
        <v>0</v>
      </c>
      <c r="AR33" s="0" t="n">
        <f aca="false">X33-AH33</f>
        <v>0</v>
      </c>
      <c r="AS33" s="0" t="n">
        <f aca="false">Y33-AI33</f>
        <v>2825.72</v>
      </c>
      <c r="AT33" s="0" t="n">
        <f aca="false">Z33-AJ33</f>
        <v>0</v>
      </c>
      <c r="AU33" s="0" t="n">
        <f aca="false">AA33-AK33</f>
        <v>0</v>
      </c>
      <c r="AV33" s="0" t="n">
        <f aca="false">AB33-AL33</f>
        <v>0</v>
      </c>
      <c r="AW33" s="0" t="n">
        <f aca="false">AC33-AM33</f>
        <v>0</v>
      </c>
      <c r="AX33" s="0" t="n">
        <f aca="false">AD33-AN33</f>
        <v>0</v>
      </c>
      <c r="AY33" s="0" t="n">
        <f aca="false">AE33-AO33</f>
        <v>0</v>
      </c>
      <c r="AZ33" s="0" t="n">
        <f aca="false">MAX(0,MIN(AP33,$BT33-SUMIF($AP$2:$AY$2,"&lt;"&amp;AP$2,$AP33:$AY33)))</f>
        <v>0</v>
      </c>
      <c r="BA33" s="0" t="n">
        <f aca="false">MAX(0,MIN(AQ33,$BT33-SUMIF($AP$2:$AY$2,"&lt;"&amp;AQ$2,$AP33:$AY33)))</f>
        <v>0</v>
      </c>
      <c r="BB33" s="0" t="n">
        <f aca="false">MAX(0,MIN(AR33,$BT33-SUMIF($AP$2:$AY$2,"&lt;"&amp;AR$2,$AP33:$AY33)))</f>
        <v>0</v>
      </c>
      <c r="BC33" s="0" t="n">
        <f aca="false">MAX(0,MIN(AS33,$BT33-SUMIF($AP$2:$AY$2,"&lt;"&amp;AS$2,$AP33:$AY33)))</f>
        <v>405</v>
      </c>
      <c r="BD33" s="0" t="n">
        <f aca="false">MAX(0,MIN(AT33,$BT33-SUMIF($AP$2:$AY$2,"&lt;"&amp;AT$2,$AP33:$AY33)))</f>
        <v>0</v>
      </c>
      <c r="BE33" s="0" t="n">
        <f aca="false">MAX(0,MIN(AU33,$BT33-SUMIF($AP$2:$AY$2,"&lt;"&amp;AU$2,$AP33:$AY33)))</f>
        <v>0</v>
      </c>
      <c r="BF33" s="0" t="n">
        <f aca="false">MAX(0,MIN(AV33,$BT33-SUMIF($AP$2:$AY$2,"&lt;"&amp;AV$2,$AP33:$AY33)))</f>
        <v>0</v>
      </c>
      <c r="BG33" s="0" t="n">
        <f aca="false">MAX(0,MIN(AW33,$BT33-SUMIF($AP$2:$AY$2,"&lt;"&amp;AW$2,$AP33:$AY33)))</f>
        <v>0</v>
      </c>
      <c r="BH33" s="0" t="n">
        <f aca="false">MAX(0,MIN(AX33,$BT33-SUMIF($AP$2:$AY$2,"&lt;"&amp;AX$2,$AP33:$AY33)))</f>
        <v>0</v>
      </c>
      <c r="BI33" s="0" t="n">
        <f aca="false">MAX(0,MIN(AY33,$BT33-SUMIF($AP$2:$AY$2,"&lt;"&amp;AY$2,$AP33:$AY33)))</f>
        <v>0</v>
      </c>
      <c r="BJ33" s="0" t="n">
        <f aca="false">ROUND(V33-AF33-AZ33,2)</f>
        <v>0</v>
      </c>
      <c r="BK33" s="0" t="n">
        <f aca="false">ROUND(W33-AG33-BA33,2)</f>
        <v>0</v>
      </c>
      <c r="BL33" s="0" t="n">
        <f aca="false">ROUND(X33-AH33-BB33,2)</f>
        <v>0</v>
      </c>
      <c r="BM33" s="0" t="n">
        <f aca="false">ROUND(Y33-AI33-BC33,2)</f>
        <v>2420.72</v>
      </c>
      <c r="BN33" s="0" t="n">
        <f aca="false">ROUND(Z33-AJ33-BD33,2)</f>
        <v>0</v>
      </c>
      <c r="BO33" s="0" t="n">
        <f aca="false">ROUND(AA33-AK33-BE33,2)</f>
        <v>0</v>
      </c>
      <c r="BP33" s="0" t="n">
        <f aca="false">ROUND(AB33-AL33-BF33,2)</f>
        <v>0</v>
      </c>
      <c r="BQ33" s="0" t="n">
        <f aca="false">ROUND(AC33-AM33-BG33,2)</f>
        <v>0</v>
      </c>
      <c r="BR33" s="0" t="n">
        <f aca="false">ROUND(AD33-AN33-BH33,2)</f>
        <v>0</v>
      </c>
      <c r="BS33" s="0" t="n">
        <f aca="false">ROUND(AE33-AO33-BI33,2)</f>
        <v>0</v>
      </c>
      <c r="BT33" s="0" t="n">
        <f aca="false">MAX(0,Plan!$C$4-SUM(AF33:AO33))</f>
        <v>405</v>
      </c>
      <c r="BU33" s="0" t="n">
        <f aca="false">ROUND(SUM(BJ33:BS33),2)</f>
        <v>2420.72</v>
      </c>
      <c r="BV33" s="0" t="n">
        <f aca="false">SUM(AF33:AO33)+SUM(AZ33:BI33)</f>
        <v>650</v>
      </c>
      <c r="BW33" s="0" t="n">
        <f aca="false">SUM(L33:U33)</f>
        <v>20.08</v>
      </c>
    </row>
    <row r="34" customFormat="false" ht="15" hidden="false" customHeight="false" outlineLevel="0" collapsed="false">
      <c r="A34" s="0" t="n">
        <v>29</v>
      </c>
      <c r="B34" s="0" t="n">
        <f aca="false">BJ33</f>
        <v>0</v>
      </c>
      <c r="C34" s="0" t="n">
        <f aca="false">BK33</f>
        <v>0</v>
      </c>
      <c r="D34" s="0" t="n">
        <f aca="false">BL33</f>
        <v>0</v>
      </c>
      <c r="E34" s="0" t="n">
        <f aca="false">BM33</f>
        <v>2420.72</v>
      </c>
      <c r="F34" s="0" t="n">
        <f aca="false">BN33</f>
        <v>0</v>
      </c>
      <c r="G34" s="0" t="n">
        <f aca="false">BO33</f>
        <v>0</v>
      </c>
      <c r="H34" s="0" t="n">
        <f aca="false">BP33</f>
        <v>0</v>
      </c>
      <c r="I34" s="0" t="n">
        <f aca="false">BQ33</f>
        <v>0</v>
      </c>
      <c r="J34" s="0" t="n">
        <f aca="false">BR33</f>
        <v>0</v>
      </c>
      <c r="K34" s="0" t="n">
        <f aca="false">BS33</f>
        <v>0</v>
      </c>
      <c r="L34" s="0" t="n">
        <f aca="false">ROUND(B34*N(Debts!$D$5)/12,2)</f>
        <v>0</v>
      </c>
      <c r="M34" s="0" t="n">
        <f aca="false">ROUND(C34*N(Debts!$D$6)/12,2)</f>
        <v>0</v>
      </c>
      <c r="N34" s="0" t="n">
        <f aca="false">ROUND(D34*N(Debts!$D$7)/12,2)</f>
        <v>0</v>
      </c>
      <c r="O34" s="0" t="n">
        <f aca="false">ROUND(E34*N(Debts!$D$8)/12,2)</f>
        <v>15.94</v>
      </c>
      <c r="P34" s="0" t="n">
        <f aca="false">ROUND(F34*N(Debts!$D$9)/12,2)</f>
        <v>0</v>
      </c>
      <c r="Q34" s="0" t="n">
        <f aca="false">ROUND(G34*N(Debts!$D$10)/12,2)</f>
        <v>0</v>
      </c>
      <c r="R34" s="0" t="n">
        <f aca="false">ROUND(H34*N(Debts!$D$11)/12,2)</f>
        <v>0</v>
      </c>
      <c r="S34" s="0" t="n">
        <f aca="false">ROUND(I34*N(Debts!$D$12)/12,2)</f>
        <v>0</v>
      </c>
      <c r="T34" s="0" t="n">
        <f aca="false">ROUND(J34*N(Debts!$D$13)/12,2)</f>
        <v>0</v>
      </c>
      <c r="U34" s="0" t="n">
        <f aca="false">ROUND(K34*N(Debts!$D$14)/12,2)</f>
        <v>0</v>
      </c>
      <c r="V34" s="0" t="n">
        <f aca="false">B34+L34</f>
        <v>0</v>
      </c>
      <c r="W34" s="0" t="n">
        <f aca="false">C34+M34</f>
        <v>0</v>
      </c>
      <c r="X34" s="0" t="n">
        <f aca="false">D34+N34</f>
        <v>0</v>
      </c>
      <c r="Y34" s="0" t="n">
        <f aca="false">E34+O34</f>
        <v>2436.66</v>
      </c>
      <c r="Z34" s="0" t="n">
        <f aca="false">F34+P34</f>
        <v>0</v>
      </c>
      <c r="AA34" s="0" t="n">
        <f aca="false">G34+Q34</f>
        <v>0</v>
      </c>
      <c r="AB34" s="0" t="n">
        <f aca="false">H34+R34</f>
        <v>0</v>
      </c>
      <c r="AC34" s="0" t="n">
        <f aca="false">I34+S34</f>
        <v>0</v>
      </c>
      <c r="AD34" s="0" t="n">
        <f aca="false">J34+T34</f>
        <v>0</v>
      </c>
      <c r="AE34" s="0" t="n">
        <f aca="false">K34+U34</f>
        <v>0</v>
      </c>
      <c r="AF34" s="0" t="n">
        <f aca="false">MIN(N(Debts!$E$5),V34)</f>
        <v>0</v>
      </c>
      <c r="AG34" s="0" t="n">
        <f aca="false">MIN(N(Debts!$E$6),W34)</f>
        <v>0</v>
      </c>
      <c r="AH34" s="0" t="n">
        <f aca="false">MIN(N(Debts!$E$7),X34)</f>
        <v>0</v>
      </c>
      <c r="AI34" s="0" t="n">
        <f aca="false">MIN(N(Debts!$E$8),Y34)</f>
        <v>245</v>
      </c>
      <c r="AJ34" s="0" t="n">
        <f aca="false">MIN(N(Debts!$E$9),Z34)</f>
        <v>0</v>
      </c>
      <c r="AK34" s="0" t="n">
        <f aca="false">MIN(N(Debts!$E$10),AA34)</f>
        <v>0</v>
      </c>
      <c r="AL34" s="0" t="n">
        <f aca="false">MIN(N(Debts!$E$11),AB34)</f>
        <v>0</v>
      </c>
      <c r="AM34" s="0" t="n">
        <f aca="false">MIN(N(Debts!$E$12),AC34)</f>
        <v>0</v>
      </c>
      <c r="AN34" s="0" t="n">
        <f aca="false">MIN(N(Debts!$E$13),AD34)</f>
        <v>0</v>
      </c>
      <c r="AO34" s="0" t="n">
        <f aca="false">MIN(N(Debts!$E$14),AE34)</f>
        <v>0</v>
      </c>
      <c r="AP34" s="0" t="n">
        <f aca="false">V34-AF34</f>
        <v>0</v>
      </c>
      <c r="AQ34" s="0" t="n">
        <f aca="false">W34-AG34</f>
        <v>0</v>
      </c>
      <c r="AR34" s="0" t="n">
        <f aca="false">X34-AH34</f>
        <v>0</v>
      </c>
      <c r="AS34" s="0" t="n">
        <f aca="false">Y34-AI34</f>
        <v>2191.66</v>
      </c>
      <c r="AT34" s="0" t="n">
        <f aca="false">Z34-AJ34</f>
        <v>0</v>
      </c>
      <c r="AU34" s="0" t="n">
        <f aca="false">AA34-AK34</f>
        <v>0</v>
      </c>
      <c r="AV34" s="0" t="n">
        <f aca="false">AB34-AL34</f>
        <v>0</v>
      </c>
      <c r="AW34" s="0" t="n">
        <f aca="false">AC34-AM34</f>
        <v>0</v>
      </c>
      <c r="AX34" s="0" t="n">
        <f aca="false">AD34-AN34</f>
        <v>0</v>
      </c>
      <c r="AY34" s="0" t="n">
        <f aca="false">AE34-AO34</f>
        <v>0</v>
      </c>
      <c r="AZ34" s="0" t="n">
        <f aca="false">MAX(0,MIN(AP34,$BT34-SUMIF($AP$2:$AY$2,"&lt;"&amp;AP$2,$AP34:$AY34)))</f>
        <v>0</v>
      </c>
      <c r="BA34" s="0" t="n">
        <f aca="false">MAX(0,MIN(AQ34,$BT34-SUMIF($AP$2:$AY$2,"&lt;"&amp;AQ$2,$AP34:$AY34)))</f>
        <v>0</v>
      </c>
      <c r="BB34" s="0" t="n">
        <f aca="false">MAX(0,MIN(AR34,$BT34-SUMIF($AP$2:$AY$2,"&lt;"&amp;AR$2,$AP34:$AY34)))</f>
        <v>0</v>
      </c>
      <c r="BC34" s="0" t="n">
        <f aca="false">MAX(0,MIN(AS34,$BT34-SUMIF($AP$2:$AY$2,"&lt;"&amp;AS$2,$AP34:$AY34)))</f>
        <v>405</v>
      </c>
      <c r="BD34" s="0" t="n">
        <f aca="false">MAX(0,MIN(AT34,$BT34-SUMIF($AP$2:$AY$2,"&lt;"&amp;AT$2,$AP34:$AY34)))</f>
        <v>0</v>
      </c>
      <c r="BE34" s="0" t="n">
        <f aca="false">MAX(0,MIN(AU34,$BT34-SUMIF($AP$2:$AY$2,"&lt;"&amp;AU$2,$AP34:$AY34)))</f>
        <v>0</v>
      </c>
      <c r="BF34" s="0" t="n">
        <f aca="false">MAX(0,MIN(AV34,$BT34-SUMIF($AP$2:$AY$2,"&lt;"&amp;AV$2,$AP34:$AY34)))</f>
        <v>0</v>
      </c>
      <c r="BG34" s="0" t="n">
        <f aca="false">MAX(0,MIN(AW34,$BT34-SUMIF($AP$2:$AY$2,"&lt;"&amp;AW$2,$AP34:$AY34)))</f>
        <v>0</v>
      </c>
      <c r="BH34" s="0" t="n">
        <f aca="false">MAX(0,MIN(AX34,$BT34-SUMIF($AP$2:$AY$2,"&lt;"&amp;AX$2,$AP34:$AY34)))</f>
        <v>0</v>
      </c>
      <c r="BI34" s="0" t="n">
        <f aca="false">MAX(0,MIN(AY34,$BT34-SUMIF($AP$2:$AY$2,"&lt;"&amp;AY$2,$AP34:$AY34)))</f>
        <v>0</v>
      </c>
      <c r="BJ34" s="0" t="n">
        <f aca="false">ROUND(V34-AF34-AZ34,2)</f>
        <v>0</v>
      </c>
      <c r="BK34" s="0" t="n">
        <f aca="false">ROUND(W34-AG34-BA34,2)</f>
        <v>0</v>
      </c>
      <c r="BL34" s="0" t="n">
        <f aca="false">ROUND(X34-AH34-BB34,2)</f>
        <v>0</v>
      </c>
      <c r="BM34" s="0" t="n">
        <f aca="false">ROUND(Y34-AI34-BC34,2)</f>
        <v>1786.66</v>
      </c>
      <c r="BN34" s="0" t="n">
        <f aca="false">ROUND(Z34-AJ34-BD34,2)</f>
        <v>0</v>
      </c>
      <c r="BO34" s="0" t="n">
        <f aca="false">ROUND(AA34-AK34-BE34,2)</f>
        <v>0</v>
      </c>
      <c r="BP34" s="0" t="n">
        <f aca="false">ROUND(AB34-AL34-BF34,2)</f>
        <v>0</v>
      </c>
      <c r="BQ34" s="0" t="n">
        <f aca="false">ROUND(AC34-AM34-BG34,2)</f>
        <v>0</v>
      </c>
      <c r="BR34" s="0" t="n">
        <f aca="false">ROUND(AD34-AN34-BH34,2)</f>
        <v>0</v>
      </c>
      <c r="BS34" s="0" t="n">
        <f aca="false">ROUND(AE34-AO34-BI34,2)</f>
        <v>0</v>
      </c>
      <c r="BT34" s="0" t="n">
        <f aca="false">MAX(0,Plan!$C$4-SUM(AF34:AO34))</f>
        <v>405</v>
      </c>
      <c r="BU34" s="0" t="n">
        <f aca="false">ROUND(SUM(BJ34:BS34),2)</f>
        <v>1786.66</v>
      </c>
      <c r="BV34" s="0" t="n">
        <f aca="false">SUM(AF34:AO34)+SUM(AZ34:BI34)</f>
        <v>650</v>
      </c>
      <c r="BW34" s="0" t="n">
        <f aca="false">SUM(L34:U34)</f>
        <v>15.94</v>
      </c>
    </row>
    <row r="35" customFormat="false" ht="15" hidden="false" customHeight="false" outlineLevel="0" collapsed="false">
      <c r="A35" s="0" t="n">
        <v>30</v>
      </c>
      <c r="B35" s="0" t="n">
        <f aca="false">BJ34</f>
        <v>0</v>
      </c>
      <c r="C35" s="0" t="n">
        <f aca="false">BK34</f>
        <v>0</v>
      </c>
      <c r="D35" s="0" t="n">
        <f aca="false">BL34</f>
        <v>0</v>
      </c>
      <c r="E35" s="0" t="n">
        <f aca="false">BM34</f>
        <v>1786.66</v>
      </c>
      <c r="F35" s="0" t="n">
        <f aca="false">BN34</f>
        <v>0</v>
      </c>
      <c r="G35" s="0" t="n">
        <f aca="false">BO34</f>
        <v>0</v>
      </c>
      <c r="H35" s="0" t="n">
        <f aca="false">BP34</f>
        <v>0</v>
      </c>
      <c r="I35" s="0" t="n">
        <f aca="false">BQ34</f>
        <v>0</v>
      </c>
      <c r="J35" s="0" t="n">
        <f aca="false">BR34</f>
        <v>0</v>
      </c>
      <c r="K35" s="0" t="n">
        <f aca="false">BS34</f>
        <v>0</v>
      </c>
      <c r="L35" s="0" t="n">
        <f aca="false">ROUND(B35*N(Debts!$D$5)/12,2)</f>
        <v>0</v>
      </c>
      <c r="M35" s="0" t="n">
        <f aca="false">ROUND(C35*N(Debts!$D$6)/12,2)</f>
        <v>0</v>
      </c>
      <c r="N35" s="0" t="n">
        <f aca="false">ROUND(D35*N(Debts!$D$7)/12,2)</f>
        <v>0</v>
      </c>
      <c r="O35" s="0" t="n">
        <f aca="false">ROUND(E35*N(Debts!$D$8)/12,2)</f>
        <v>11.76</v>
      </c>
      <c r="P35" s="0" t="n">
        <f aca="false">ROUND(F35*N(Debts!$D$9)/12,2)</f>
        <v>0</v>
      </c>
      <c r="Q35" s="0" t="n">
        <f aca="false">ROUND(G35*N(Debts!$D$10)/12,2)</f>
        <v>0</v>
      </c>
      <c r="R35" s="0" t="n">
        <f aca="false">ROUND(H35*N(Debts!$D$11)/12,2)</f>
        <v>0</v>
      </c>
      <c r="S35" s="0" t="n">
        <f aca="false">ROUND(I35*N(Debts!$D$12)/12,2)</f>
        <v>0</v>
      </c>
      <c r="T35" s="0" t="n">
        <f aca="false">ROUND(J35*N(Debts!$D$13)/12,2)</f>
        <v>0</v>
      </c>
      <c r="U35" s="0" t="n">
        <f aca="false">ROUND(K35*N(Debts!$D$14)/12,2)</f>
        <v>0</v>
      </c>
      <c r="V35" s="0" t="n">
        <f aca="false">B35+L35</f>
        <v>0</v>
      </c>
      <c r="W35" s="0" t="n">
        <f aca="false">C35+M35</f>
        <v>0</v>
      </c>
      <c r="X35" s="0" t="n">
        <f aca="false">D35+N35</f>
        <v>0</v>
      </c>
      <c r="Y35" s="0" t="n">
        <f aca="false">E35+O35</f>
        <v>1798.42</v>
      </c>
      <c r="Z35" s="0" t="n">
        <f aca="false">F35+P35</f>
        <v>0</v>
      </c>
      <c r="AA35" s="0" t="n">
        <f aca="false">G35+Q35</f>
        <v>0</v>
      </c>
      <c r="AB35" s="0" t="n">
        <f aca="false">H35+R35</f>
        <v>0</v>
      </c>
      <c r="AC35" s="0" t="n">
        <f aca="false">I35+S35</f>
        <v>0</v>
      </c>
      <c r="AD35" s="0" t="n">
        <f aca="false">J35+T35</f>
        <v>0</v>
      </c>
      <c r="AE35" s="0" t="n">
        <f aca="false">K35+U35</f>
        <v>0</v>
      </c>
      <c r="AF35" s="0" t="n">
        <f aca="false">MIN(N(Debts!$E$5),V35)</f>
        <v>0</v>
      </c>
      <c r="AG35" s="0" t="n">
        <f aca="false">MIN(N(Debts!$E$6),W35)</f>
        <v>0</v>
      </c>
      <c r="AH35" s="0" t="n">
        <f aca="false">MIN(N(Debts!$E$7),X35)</f>
        <v>0</v>
      </c>
      <c r="AI35" s="0" t="n">
        <f aca="false">MIN(N(Debts!$E$8),Y35)</f>
        <v>245</v>
      </c>
      <c r="AJ35" s="0" t="n">
        <f aca="false">MIN(N(Debts!$E$9),Z35)</f>
        <v>0</v>
      </c>
      <c r="AK35" s="0" t="n">
        <f aca="false">MIN(N(Debts!$E$10),AA35)</f>
        <v>0</v>
      </c>
      <c r="AL35" s="0" t="n">
        <f aca="false">MIN(N(Debts!$E$11),AB35)</f>
        <v>0</v>
      </c>
      <c r="AM35" s="0" t="n">
        <f aca="false">MIN(N(Debts!$E$12),AC35)</f>
        <v>0</v>
      </c>
      <c r="AN35" s="0" t="n">
        <f aca="false">MIN(N(Debts!$E$13),AD35)</f>
        <v>0</v>
      </c>
      <c r="AO35" s="0" t="n">
        <f aca="false">MIN(N(Debts!$E$14),AE35)</f>
        <v>0</v>
      </c>
      <c r="AP35" s="0" t="n">
        <f aca="false">V35-AF35</f>
        <v>0</v>
      </c>
      <c r="AQ35" s="0" t="n">
        <f aca="false">W35-AG35</f>
        <v>0</v>
      </c>
      <c r="AR35" s="0" t="n">
        <f aca="false">X35-AH35</f>
        <v>0</v>
      </c>
      <c r="AS35" s="0" t="n">
        <f aca="false">Y35-AI35</f>
        <v>1553.42</v>
      </c>
      <c r="AT35" s="0" t="n">
        <f aca="false">Z35-AJ35</f>
        <v>0</v>
      </c>
      <c r="AU35" s="0" t="n">
        <f aca="false">AA35-AK35</f>
        <v>0</v>
      </c>
      <c r="AV35" s="0" t="n">
        <f aca="false">AB35-AL35</f>
        <v>0</v>
      </c>
      <c r="AW35" s="0" t="n">
        <f aca="false">AC35-AM35</f>
        <v>0</v>
      </c>
      <c r="AX35" s="0" t="n">
        <f aca="false">AD35-AN35</f>
        <v>0</v>
      </c>
      <c r="AY35" s="0" t="n">
        <f aca="false">AE35-AO35</f>
        <v>0</v>
      </c>
      <c r="AZ35" s="0" t="n">
        <f aca="false">MAX(0,MIN(AP35,$BT35-SUMIF($AP$2:$AY$2,"&lt;"&amp;AP$2,$AP35:$AY35)))</f>
        <v>0</v>
      </c>
      <c r="BA35" s="0" t="n">
        <f aca="false">MAX(0,MIN(AQ35,$BT35-SUMIF($AP$2:$AY$2,"&lt;"&amp;AQ$2,$AP35:$AY35)))</f>
        <v>0</v>
      </c>
      <c r="BB35" s="0" t="n">
        <f aca="false">MAX(0,MIN(AR35,$BT35-SUMIF($AP$2:$AY$2,"&lt;"&amp;AR$2,$AP35:$AY35)))</f>
        <v>0</v>
      </c>
      <c r="BC35" s="0" t="n">
        <f aca="false">MAX(0,MIN(AS35,$BT35-SUMIF($AP$2:$AY$2,"&lt;"&amp;AS$2,$AP35:$AY35)))</f>
        <v>405</v>
      </c>
      <c r="BD35" s="0" t="n">
        <f aca="false">MAX(0,MIN(AT35,$BT35-SUMIF($AP$2:$AY$2,"&lt;"&amp;AT$2,$AP35:$AY35)))</f>
        <v>0</v>
      </c>
      <c r="BE35" s="0" t="n">
        <f aca="false">MAX(0,MIN(AU35,$BT35-SUMIF($AP$2:$AY$2,"&lt;"&amp;AU$2,$AP35:$AY35)))</f>
        <v>0</v>
      </c>
      <c r="BF35" s="0" t="n">
        <f aca="false">MAX(0,MIN(AV35,$BT35-SUMIF($AP$2:$AY$2,"&lt;"&amp;AV$2,$AP35:$AY35)))</f>
        <v>0</v>
      </c>
      <c r="BG35" s="0" t="n">
        <f aca="false">MAX(0,MIN(AW35,$BT35-SUMIF($AP$2:$AY$2,"&lt;"&amp;AW$2,$AP35:$AY35)))</f>
        <v>0</v>
      </c>
      <c r="BH35" s="0" t="n">
        <f aca="false">MAX(0,MIN(AX35,$BT35-SUMIF($AP$2:$AY$2,"&lt;"&amp;AX$2,$AP35:$AY35)))</f>
        <v>0</v>
      </c>
      <c r="BI35" s="0" t="n">
        <f aca="false">MAX(0,MIN(AY35,$BT35-SUMIF($AP$2:$AY$2,"&lt;"&amp;AY$2,$AP35:$AY35)))</f>
        <v>0</v>
      </c>
      <c r="BJ35" s="0" t="n">
        <f aca="false">ROUND(V35-AF35-AZ35,2)</f>
        <v>0</v>
      </c>
      <c r="BK35" s="0" t="n">
        <f aca="false">ROUND(W35-AG35-BA35,2)</f>
        <v>0</v>
      </c>
      <c r="BL35" s="0" t="n">
        <f aca="false">ROUND(X35-AH35-BB35,2)</f>
        <v>0</v>
      </c>
      <c r="BM35" s="0" t="n">
        <f aca="false">ROUND(Y35-AI35-BC35,2)</f>
        <v>1148.42</v>
      </c>
      <c r="BN35" s="0" t="n">
        <f aca="false">ROUND(Z35-AJ35-BD35,2)</f>
        <v>0</v>
      </c>
      <c r="BO35" s="0" t="n">
        <f aca="false">ROUND(AA35-AK35-BE35,2)</f>
        <v>0</v>
      </c>
      <c r="BP35" s="0" t="n">
        <f aca="false">ROUND(AB35-AL35-BF35,2)</f>
        <v>0</v>
      </c>
      <c r="BQ35" s="0" t="n">
        <f aca="false">ROUND(AC35-AM35-BG35,2)</f>
        <v>0</v>
      </c>
      <c r="BR35" s="0" t="n">
        <f aca="false">ROUND(AD35-AN35-BH35,2)</f>
        <v>0</v>
      </c>
      <c r="BS35" s="0" t="n">
        <f aca="false">ROUND(AE35-AO35-BI35,2)</f>
        <v>0</v>
      </c>
      <c r="BT35" s="0" t="n">
        <f aca="false">MAX(0,Plan!$C$4-SUM(AF35:AO35))</f>
        <v>405</v>
      </c>
      <c r="BU35" s="0" t="n">
        <f aca="false">ROUND(SUM(BJ35:BS35),2)</f>
        <v>1148.42</v>
      </c>
      <c r="BV35" s="0" t="n">
        <f aca="false">SUM(AF35:AO35)+SUM(AZ35:BI35)</f>
        <v>650</v>
      </c>
      <c r="BW35" s="0" t="n">
        <f aca="false">SUM(L35:U35)</f>
        <v>11.76</v>
      </c>
    </row>
    <row r="36" customFormat="false" ht="15" hidden="false" customHeight="false" outlineLevel="0" collapsed="false">
      <c r="A36" s="0" t="n">
        <v>31</v>
      </c>
      <c r="B36" s="0" t="n">
        <f aca="false">BJ35</f>
        <v>0</v>
      </c>
      <c r="C36" s="0" t="n">
        <f aca="false">BK35</f>
        <v>0</v>
      </c>
      <c r="D36" s="0" t="n">
        <f aca="false">BL35</f>
        <v>0</v>
      </c>
      <c r="E36" s="0" t="n">
        <f aca="false">BM35</f>
        <v>1148.42</v>
      </c>
      <c r="F36" s="0" t="n">
        <f aca="false">BN35</f>
        <v>0</v>
      </c>
      <c r="G36" s="0" t="n">
        <f aca="false">BO35</f>
        <v>0</v>
      </c>
      <c r="H36" s="0" t="n">
        <f aca="false">BP35</f>
        <v>0</v>
      </c>
      <c r="I36" s="0" t="n">
        <f aca="false">BQ35</f>
        <v>0</v>
      </c>
      <c r="J36" s="0" t="n">
        <f aca="false">BR35</f>
        <v>0</v>
      </c>
      <c r="K36" s="0" t="n">
        <f aca="false">BS35</f>
        <v>0</v>
      </c>
      <c r="L36" s="0" t="n">
        <f aca="false">ROUND(B36*N(Debts!$D$5)/12,2)</f>
        <v>0</v>
      </c>
      <c r="M36" s="0" t="n">
        <f aca="false">ROUND(C36*N(Debts!$D$6)/12,2)</f>
        <v>0</v>
      </c>
      <c r="N36" s="0" t="n">
        <f aca="false">ROUND(D36*N(Debts!$D$7)/12,2)</f>
        <v>0</v>
      </c>
      <c r="O36" s="0" t="n">
        <f aca="false">ROUND(E36*N(Debts!$D$8)/12,2)</f>
        <v>7.56</v>
      </c>
      <c r="P36" s="0" t="n">
        <f aca="false">ROUND(F36*N(Debts!$D$9)/12,2)</f>
        <v>0</v>
      </c>
      <c r="Q36" s="0" t="n">
        <f aca="false">ROUND(G36*N(Debts!$D$10)/12,2)</f>
        <v>0</v>
      </c>
      <c r="R36" s="0" t="n">
        <f aca="false">ROUND(H36*N(Debts!$D$11)/12,2)</f>
        <v>0</v>
      </c>
      <c r="S36" s="0" t="n">
        <f aca="false">ROUND(I36*N(Debts!$D$12)/12,2)</f>
        <v>0</v>
      </c>
      <c r="T36" s="0" t="n">
        <f aca="false">ROUND(J36*N(Debts!$D$13)/12,2)</f>
        <v>0</v>
      </c>
      <c r="U36" s="0" t="n">
        <f aca="false">ROUND(K36*N(Debts!$D$14)/12,2)</f>
        <v>0</v>
      </c>
      <c r="V36" s="0" t="n">
        <f aca="false">B36+L36</f>
        <v>0</v>
      </c>
      <c r="W36" s="0" t="n">
        <f aca="false">C36+M36</f>
        <v>0</v>
      </c>
      <c r="X36" s="0" t="n">
        <f aca="false">D36+N36</f>
        <v>0</v>
      </c>
      <c r="Y36" s="0" t="n">
        <f aca="false">E36+O36</f>
        <v>1155.98</v>
      </c>
      <c r="Z36" s="0" t="n">
        <f aca="false">F36+P36</f>
        <v>0</v>
      </c>
      <c r="AA36" s="0" t="n">
        <f aca="false">G36+Q36</f>
        <v>0</v>
      </c>
      <c r="AB36" s="0" t="n">
        <f aca="false">H36+R36</f>
        <v>0</v>
      </c>
      <c r="AC36" s="0" t="n">
        <f aca="false">I36+S36</f>
        <v>0</v>
      </c>
      <c r="AD36" s="0" t="n">
        <f aca="false">J36+T36</f>
        <v>0</v>
      </c>
      <c r="AE36" s="0" t="n">
        <f aca="false">K36+U36</f>
        <v>0</v>
      </c>
      <c r="AF36" s="0" t="n">
        <f aca="false">MIN(N(Debts!$E$5),V36)</f>
        <v>0</v>
      </c>
      <c r="AG36" s="0" t="n">
        <f aca="false">MIN(N(Debts!$E$6),W36)</f>
        <v>0</v>
      </c>
      <c r="AH36" s="0" t="n">
        <f aca="false">MIN(N(Debts!$E$7),X36)</f>
        <v>0</v>
      </c>
      <c r="AI36" s="0" t="n">
        <f aca="false">MIN(N(Debts!$E$8),Y36)</f>
        <v>245</v>
      </c>
      <c r="AJ36" s="0" t="n">
        <f aca="false">MIN(N(Debts!$E$9),Z36)</f>
        <v>0</v>
      </c>
      <c r="AK36" s="0" t="n">
        <f aca="false">MIN(N(Debts!$E$10),AA36)</f>
        <v>0</v>
      </c>
      <c r="AL36" s="0" t="n">
        <f aca="false">MIN(N(Debts!$E$11),AB36)</f>
        <v>0</v>
      </c>
      <c r="AM36" s="0" t="n">
        <f aca="false">MIN(N(Debts!$E$12),AC36)</f>
        <v>0</v>
      </c>
      <c r="AN36" s="0" t="n">
        <f aca="false">MIN(N(Debts!$E$13),AD36)</f>
        <v>0</v>
      </c>
      <c r="AO36" s="0" t="n">
        <f aca="false">MIN(N(Debts!$E$14),AE36)</f>
        <v>0</v>
      </c>
      <c r="AP36" s="0" t="n">
        <f aca="false">V36-AF36</f>
        <v>0</v>
      </c>
      <c r="AQ36" s="0" t="n">
        <f aca="false">W36-AG36</f>
        <v>0</v>
      </c>
      <c r="AR36" s="0" t="n">
        <f aca="false">X36-AH36</f>
        <v>0</v>
      </c>
      <c r="AS36" s="0" t="n">
        <f aca="false">Y36-AI36</f>
        <v>910.98</v>
      </c>
      <c r="AT36" s="0" t="n">
        <f aca="false">Z36-AJ36</f>
        <v>0</v>
      </c>
      <c r="AU36" s="0" t="n">
        <f aca="false">AA36-AK36</f>
        <v>0</v>
      </c>
      <c r="AV36" s="0" t="n">
        <f aca="false">AB36-AL36</f>
        <v>0</v>
      </c>
      <c r="AW36" s="0" t="n">
        <f aca="false">AC36-AM36</f>
        <v>0</v>
      </c>
      <c r="AX36" s="0" t="n">
        <f aca="false">AD36-AN36</f>
        <v>0</v>
      </c>
      <c r="AY36" s="0" t="n">
        <f aca="false">AE36-AO36</f>
        <v>0</v>
      </c>
      <c r="AZ36" s="0" t="n">
        <f aca="false">MAX(0,MIN(AP36,$BT36-SUMIF($AP$2:$AY$2,"&lt;"&amp;AP$2,$AP36:$AY36)))</f>
        <v>0</v>
      </c>
      <c r="BA36" s="0" t="n">
        <f aca="false">MAX(0,MIN(AQ36,$BT36-SUMIF($AP$2:$AY$2,"&lt;"&amp;AQ$2,$AP36:$AY36)))</f>
        <v>0</v>
      </c>
      <c r="BB36" s="0" t="n">
        <f aca="false">MAX(0,MIN(AR36,$BT36-SUMIF($AP$2:$AY$2,"&lt;"&amp;AR$2,$AP36:$AY36)))</f>
        <v>0</v>
      </c>
      <c r="BC36" s="0" t="n">
        <f aca="false">MAX(0,MIN(AS36,$BT36-SUMIF($AP$2:$AY$2,"&lt;"&amp;AS$2,$AP36:$AY36)))</f>
        <v>405</v>
      </c>
      <c r="BD36" s="0" t="n">
        <f aca="false">MAX(0,MIN(AT36,$BT36-SUMIF($AP$2:$AY$2,"&lt;"&amp;AT$2,$AP36:$AY36)))</f>
        <v>0</v>
      </c>
      <c r="BE36" s="0" t="n">
        <f aca="false">MAX(0,MIN(AU36,$BT36-SUMIF($AP$2:$AY$2,"&lt;"&amp;AU$2,$AP36:$AY36)))</f>
        <v>0</v>
      </c>
      <c r="BF36" s="0" t="n">
        <f aca="false">MAX(0,MIN(AV36,$BT36-SUMIF($AP$2:$AY$2,"&lt;"&amp;AV$2,$AP36:$AY36)))</f>
        <v>0</v>
      </c>
      <c r="BG36" s="0" t="n">
        <f aca="false">MAX(0,MIN(AW36,$BT36-SUMIF($AP$2:$AY$2,"&lt;"&amp;AW$2,$AP36:$AY36)))</f>
        <v>0</v>
      </c>
      <c r="BH36" s="0" t="n">
        <f aca="false">MAX(0,MIN(AX36,$BT36-SUMIF($AP$2:$AY$2,"&lt;"&amp;AX$2,$AP36:$AY36)))</f>
        <v>0</v>
      </c>
      <c r="BI36" s="0" t="n">
        <f aca="false">MAX(0,MIN(AY36,$BT36-SUMIF($AP$2:$AY$2,"&lt;"&amp;AY$2,$AP36:$AY36)))</f>
        <v>0</v>
      </c>
      <c r="BJ36" s="0" t="n">
        <f aca="false">ROUND(V36-AF36-AZ36,2)</f>
        <v>0</v>
      </c>
      <c r="BK36" s="0" t="n">
        <f aca="false">ROUND(W36-AG36-BA36,2)</f>
        <v>0</v>
      </c>
      <c r="BL36" s="0" t="n">
        <f aca="false">ROUND(X36-AH36-BB36,2)</f>
        <v>0</v>
      </c>
      <c r="BM36" s="0" t="n">
        <f aca="false">ROUND(Y36-AI36-BC36,2)</f>
        <v>505.98</v>
      </c>
      <c r="BN36" s="0" t="n">
        <f aca="false">ROUND(Z36-AJ36-BD36,2)</f>
        <v>0</v>
      </c>
      <c r="BO36" s="0" t="n">
        <f aca="false">ROUND(AA36-AK36-BE36,2)</f>
        <v>0</v>
      </c>
      <c r="BP36" s="0" t="n">
        <f aca="false">ROUND(AB36-AL36-BF36,2)</f>
        <v>0</v>
      </c>
      <c r="BQ36" s="0" t="n">
        <f aca="false">ROUND(AC36-AM36-BG36,2)</f>
        <v>0</v>
      </c>
      <c r="BR36" s="0" t="n">
        <f aca="false">ROUND(AD36-AN36-BH36,2)</f>
        <v>0</v>
      </c>
      <c r="BS36" s="0" t="n">
        <f aca="false">ROUND(AE36-AO36-BI36,2)</f>
        <v>0</v>
      </c>
      <c r="BT36" s="0" t="n">
        <f aca="false">MAX(0,Plan!$C$4-SUM(AF36:AO36))</f>
        <v>405</v>
      </c>
      <c r="BU36" s="0" t="n">
        <f aca="false">ROUND(SUM(BJ36:BS36),2)</f>
        <v>505.98</v>
      </c>
      <c r="BV36" s="0" t="n">
        <f aca="false">SUM(AF36:AO36)+SUM(AZ36:BI36)</f>
        <v>650</v>
      </c>
      <c r="BW36" s="0" t="n">
        <f aca="false">SUM(L36:U36)</f>
        <v>7.56</v>
      </c>
    </row>
    <row r="37" customFormat="false" ht="15" hidden="false" customHeight="false" outlineLevel="0" collapsed="false">
      <c r="A37" s="0" t="n">
        <v>32</v>
      </c>
      <c r="B37" s="0" t="n">
        <f aca="false">BJ36</f>
        <v>0</v>
      </c>
      <c r="C37" s="0" t="n">
        <f aca="false">BK36</f>
        <v>0</v>
      </c>
      <c r="D37" s="0" t="n">
        <f aca="false">BL36</f>
        <v>0</v>
      </c>
      <c r="E37" s="0" t="n">
        <f aca="false">BM36</f>
        <v>505.98</v>
      </c>
      <c r="F37" s="0" t="n">
        <f aca="false">BN36</f>
        <v>0</v>
      </c>
      <c r="G37" s="0" t="n">
        <f aca="false">BO36</f>
        <v>0</v>
      </c>
      <c r="H37" s="0" t="n">
        <f aca="false">BP36</f>
        <v>0</v>
      </c>
      <c r="I37" s="0" t="n">
        <f aca="false">BQ36</f>
        <v>0</v>
      </c>
      <c r="J37" s="0" t="n">
        <f aca="false">BR36</f>
        <v>0</v>
      </c>
      <c r="K37" s="0" t="n">
        <f aca="false">BS36</f>
        <v>0</v>
      </c>
      <c r="L37" s="0" t="n">
        <f aca="false">ROUND(B37*N(Debts!$D$5)/12,2)</f>
        <v>0</v>
      </c>
      <c r="M37" s="0" t="n">
        <f aca="false">ROUND(C37*N(Debts!$D$6)/12,2)</f>
        <v>0</v>
      </c>
      <c r="N37" s="0" t="n">
        <f aca="false">ROUND(D37*N(Debts!$D$7)/12,2)</f>
        <v>0</v>
      </c>
      <c r="O37" s="0" t="n">
        <f aca="false">ROUND(E37*N(Debts!$D$8)/12,2)</f>
        <v>3.33</v>
      </c>
      <c r="P37" s="0" t="n">
        <f aca="false">ROUND(F37*N(Debts!$D$9)/12,2)</f>
        <v>0</v>
      </c>
      <c r="Q37" s="0" t="n">
        <f aca="false">ROUND(G37*N(Debts!$D$10)/12,2)</f>
        <v>0</v>
      </c>
      <c r="R37" s="0" t="n">
        <f aca="false">ROUND(H37*N(Debts!$D$11)/12,2)</f>
        <v>0</v>
      </c>
      <c r="S37" s="0" t="n">
        <f aca="false">ROUND(I37*N(Debts!$D$12)/12,2)</f>
        <v>0</v>
      </c>
      <c r="T37" s="0" t="n">
        <f aca="false">ROUND(J37*N(Debts!$D$13)/12,2)</f>
        <v>0</v>
      </c>
      <c r="U37" s="0" t="n">
        <f aca="false">ROUND(K37*N(Debts!$D$14)/12,2)</f>
        <v>0</v>
      </c>
      <c r="V37" s="0" t="n">
        <f aca="false">B37+L37</f>
        <v>0</v>
      </c>
      <c r="W37" s="0" t="n">
        <f aca="false">C37+M37</f>
        <v>0</v>
      </c>
      <c r="X37" s="0" t="n">
        <f aca="false">D37+N37</f>
        <v>0</v>
      </c>
      <c r="Y37" s="0" t="n">
        <f aca="false">E37+O37</f>
        <v>509.31</v>
      </c>
      <c r="Z37" s="0" t="n">
        <f aca="false">F37+P37</f>
        <v>0</v>
      </c>
      <c r="AA37" s="0" t="n">
        <f aca="false">G37+Q37</f>
        <v>0</v>
      </c>
      <c r="AB37" s="0" t="n">
        <f aca="false">H37+R37</f>
        <v>0</v>
      </c>
      <c r="AC37" s="0" t="n">
        <f aca="false">I37+S37</f>
        <v>0</v>
      </c>
      <c r="AD37" s="0" t="n">
        <f aca="false">J37+T37</f>
        <v>0</v>
      </c>
      <c r="AE37" s="0" t="n">
        <f aca="false">K37+U37</f>
        <v>0</v>
      </c>
      <c r="AF37" s="0" t="n">
        <f aca="false">MIN(N(Debts!$E$5),V37)</f>
        <v>0</v>
      </c>
      <c r="AG37" s="0" t="n">
        <f aca="false">MIN(N(Debts!$E$6),W37)</f>
        <v>0</v>
      </c>
      <c r="AH37" s="0" t="n">
        <f aca="false">MIN(N(Debts!$E$7),X37)</f>
        <v>0</v>
      </c>
      <c r="AI37" s="0" t="n">
        <f aca="false">MIN(N(Debts!$E$8),Y37)</f>
        <v>245</v>
      </c>
      <c r="AJ37" s="0" t="n">
        <f aca="false">MIN(N(Debts!$E$9),Z37)</f>
        <v>0</v>
      </c>
      <c r="AK37" s="0" t="n">
        <f aca="false">MIN(N(Debts!$E$10),AA37)</f>
        <v>0</v>
      </c>
      <c r="AL37" s="0" t="n">
        <f aca="false">MIN(N(Debts!$E$11),AB37)</f>
        <v>0</v>
      </c>
      <c r="AM37" s="0" t="n">
        <f aca="false">MIN(N(Debts!$E$12),AC37)</f>
        <v>0</v>
      </c>
      <c r="AN37" s="0" t="n">
        <f aca="false">MIN(N(Debts!$E$13),AD37)</f>
        <v>0</v>
      </c>
      <c r="AO37" s="0" t="n">
        <f aca="false">MIN(N(Debts!$E$14),AE37)</f>
        <v>0</v>
      </c>
      <c r="AP37" s="0" t="n">
        <f aca="false">V37-AF37</f>
        <v>0</v>
      </c>
      <c r="AQ37" s="0" t="n">
        <f aca="false">W37-AG37</f>
        <v>0</v>
      </c>
      <c r="AR37" s="0" t="n">
        <f aca="false">X37-AH37</f>
        <v>0</v>
      </c>
      <c r="AS37" s="0" t="n">
        <f aca="false">Y37-AI37</f>
        <v>264.31</v>
      </c>
      <c r="AT37" s="0" t="n">
        <f aca="false">Z37-AJ37</f>
        <v>0</v>
      </c>
      <c r="AU37" s="0" t="n">
        <f aca="false">AA37-AK37</f>
        <v>0</v>
      </c>
      <c r="AV37" s="0" t="n">
        <f aca="false">AB37-AL37</f>
        <v>0</v>
      </c>
      <c r="AW37" s="0" t="n">
        <f aca="false">AC37-AM37</f>
        <v>0</v>
      </c>
      <c r="AX37" s="0" t="n">
        <f aca="false">AD37-AN37</f>
        <v>0</v>
      </c>
      <c r="AY37" s="0" t="n">
        <f aca="false">AE37-AO37</f>
        <v>0</v>
      </c>
      <c r="AZ37" s="0" t="n">
        <f aca="false">MAX(0,MIN(AP37,$BT37-SUMIF($AP$2:$AY$2,"&lt;"&amp;AP$2,$AP37:$AY37)))</f>
        <v>0</v>
      </c>
      <c r="BA37" s="0" t="n">
        <f aca="false">MAX(0,MIN(AQ37,$BT37-SUMIF($AP$2:$AY$2,"&lt;"&amp;AQ$2,$AP37:$AY37)))</f>
        <v>0</v>
      </c>
      <c r="BB37" s="0" t="n">
        <f aca="false">MAX(0,MIN(AR37,$BT37-SUMIF($AP$2:$AY$2,"&lt;"&amp;AR$2,$AP37:$AY37)))</f>
        <v>0</v>
      </c>
      <c r="BC37" s="0" t="n">
        <f aca="false">MAX(0,MIN(AS37,$BT37-SUMIF($AP$2:$AY$2,"&lt;"&amp;AS$2,$AP37:$AY37)))</f>
        <v>264.31</v>
      </c>
      <c r="BD37" s="0" t="n">
        <f aca="false">MAX(0,MIN(AT37,$BT37-SUMIF($AP$2:$AY$2,"&lt;"&amp;AT$2,$AP37:$AY37)))</f>
        <v>0</v>
      </c>
      <c r="BE37" s="0" t="n">
        <f aca="false">MAX(0,MIN(AU37,$BT37-SUMIF($AP$2:$AY$2,"&lt;"&amp;AU$2,$AP37:$AY37)))</f>
        <v>0</v>
      </c>
      <c r="BF37" s="0" t="n">
        <f aca="false">MAX(0,MIN(AV37,$BT37-SUMIF($AP$2:$AY$2,"&lt;"&amp;AV$2,$AP37:$AY37)))</f>
        <v>0</v>
      </c>
      <c r="BG37" s="0" t="n">
        <f aca="false">MAX(0,MIN(AW37,$BT37-SUMIF($AP$2:$AY$2,"&lt;"&amp;AW$2,$AP37:$AY37)))</f>
        <v>0</v>
      </c>
      <c r="BH37" s="0" t="n">
        <f aca="false">MAX(0,MIN(AX37,$BT37-SUMIF($AP$2:$AY$2,"&lt;"&amp;AX$2,$AP37:$AY37)))</f>
        <v>0</v>
      </c>
      <c r="BI37" s="0" t="n">
        <f aca="false">MAX(0,MIN(AY37,$BT37-SUMIF($AP$2:$AY$2,"&lt;"&amp;AY$2,$AP37:$AY37)))</f>
        <v>0</v>
      </c>
      <c r="BJ37" s="0" t="n">
        <f aca="false">ROUND(V37-AF37-AZ37,2)</f>
        <v>0</v>
      </c>
      <c r="BK37" s="0" t="n">
        <f aca="false">ROUND(W37-AG37-BA37,2)</f>
        <v>0</v>
      </c>
      <c r="BL37" s="0" t="n">
        <f aca="false">ROUND(X37-AH37-BB37,2)</f>
        <v>0</v>
      </c>
      <c r="BM37" s="0" t="n">
        <f aca="false">ROUND(Y37-AI37-BC37,2)</f>
        <v>0</v>
      </c>
      <c r="BN37" s="0" t="n">
        <f aca="false">ROUND(Z37-AJ37-BD37,2)</f>
        <v>0</v>
      </c>
      <c r="BO37" s="0" t="n">
        <f aca="false">ROUND(AA37-AK37-BE37,2)</f>
        <v>0</v>
      </c>
      <c r="BP37" s="0" t="n">
        <f aca="false">ROUND(AB37-AL37-BF37,2)</f>
        <v>0</v>
      </c>
      <c r="BQ37" s="0" t="n">
        <f aca="false">ROUND(AC37-AM37-BG37,2)</f>
        <v>0</v>
      </c>
      <c r="BR37" s="0" t="n">
        <f aca="false">ROUND(AD37-AN37-BH37,2)</f>
        <v>0</v>
      </c>
      <c r="BS37" s="0" t="n">
        <f aca="false">ROUND(AE37-AO37-BI37,2)</f>
        <v>0</v>
      </c>
      <c r="BT37" s="0" t="n">
        <f aca="false">MAX(0,Plan!$C$4-SUM(AF37:AO37))</f>
        <v>405</v>
      </c>
      <c r="BU37" s="0" t="n">
        <f aca="false">ROUND(SUM(BJ37:BS37),2)</f>
        <v>0</v>
      </c>
      <c r="BV37" s="0" t="n">
        <f aca="false">SUM(AF37:AO37)+SUM(AZ37:BI37)</f>
        <v>509.31</v>
      </c>
      <c r="BW37" s="0" t="n">
        <f aca="false">SUM(L37:U37)</f>
        <v>3.33</v>
      </c>
    </row>
    <row r="38" customFormat="false" ht="15" hidden="false" customHeight="false" outlineLevel="0" collapsed="false">
      <c r="A38" s="0" t="n">
        <v>33</v>
      </c>
      <c r="B38" s="0" t="n">
        <f aca="false">BJ37</f>
        <v>0</v>
      </c>
      <c r="C38" s="0" t="n">
        <f aca="false">BK37</f>
        <v>0</v>
      </c>
      <c r="D38" s="0" t="n">
        <f aca="false">BL37</f>
        <v>0</v>
      </c>
      <c r="E38" s="0" t="n">
        <f aca="false">BM37</f>
        <v>0</v>
      </c>
      <c r="F38" s="0" t="n">
        <f aca="false">BN37</f>
        <v>0</v>
      </c>
      <c r="G38" s="0" t="n">
        <f aca="false">BO37</f>
        <v>0</v>
      </c>
      <c r="H38" s="0" t="n">
        <f aca="false">BP37</f>
        <v>0</v>
      </c>
      <c r="I38" s="0" t="n">
        <f aca="false">BQ37</f>
        <v>0</v>
      </c>
      <c r="J38" s="0" t="n">
        <f aca="false">BR37</f>
        <v>0</v>
      </c>
      <c r="K38" s="0" t="n">
        <f aca="false">BS37</f>
        <v>0</v>
      </c>
      <c r="L38" s="0" t="n">
        <f aca="false">ROUND(B38*N(Debts!$D$5)/12,2)</f>
        <v>0</v>
      </c>
      <c r="M38" s="0" t="n">
        <f aca="false">ROUND(C38*N(Debts!$D$6)/12,2)</f>
        <v>0</v>
      </c>
      <c r="N38" s="0" t="n">
        <f aca="false">ROUND(D38*N(Debts!$D$7)/12,2)</f>
        <v>0</v>
      </c>
      <c r="O38" s="0" t="n">
        <f aca="false">ROUND(E38*N(Debts!$D$8)/12,2)</f>
        <v>0</v>
      </c>
      <c r="P38" s="0" t="n">
        <f aca="false">ROUND(F38*N(Debts!$D$9)/12,2)</f>
        <v>0</v>
      </c>
      <c r="Q38" s="0" t="n">
        <f aca="false">ROUND(G38*N(Debts!$D$10)/12,2)</f>
        <v>0</v>
      </c>
      <c r="R38" s="0" t="n">
        <f aca="false">ROUND(H38*N(Debts!$D$11)/12,2)</f>
        <v>0</v>
      </c>
      <c r="S38" s="0" t="n">
        <f aca="false">ROUND(I38*N(Debts!$D$12)/12,2)</f>
        <v>0</v>
      </c>
      <c r="T38" s="0" t="n">
        <f aca="false">ROUND(J38*N(Debts!$D$13)/12,2)</f>
        <v>0</v>
      </c>
      <c r="U38" s="0" t="n">
        <f aca="false">ROUND(K38*N(Debts!$D$14)/12,2)</f>
        <v>0</v>
      </c>
      <c r="V38" s="0" t="n">
        <f aca="false">B38+L38</f>
        <v>0</v>
      </c>
      <c r="W38" s="0" t="n">
        <f aca="false">C38+M38</f>
        <v>0</v>
      </c>
      <c r="X38" s="0" t="n">
        <f aca="false">D38+N38</f>
        <v>0</v>
      </c>
      <c r="Y38" s="0" t="n">
        <f aca="false">E38+O38</f>
        <v>0</v>
      </c>
      <c r="Z38" s="0" t="n">
        <f aca="false">F38+P38</f>
        <v>0</v>
      </c>
      <c r="AA38" s="0" t="n">
        <f aca="false">G38+Q38</f>
        <v>0</v>
      </c>
      <c r="AB38" s="0" t="n">
        <f aca="false">H38+R38</f>
        <v>0</v>
      </c>
      <c r="AC38" s="0" t="n">
        <f aca="false">I38+S38</f>
        <v>0</v>
      </c>
      <c r="AD38" s="0" t="n">
        <f aca="false">J38+T38</f>
        <v>0</v>
      </c>
      <c r="AE38" s="0" t="n">
        <f aca="false">K38+U38</f>
        <v>0</v>
      </c>
      <c r="AF38" s="0" t="n">
        <f aca="false">MIN(N(Debts!$E$5),V38)</f>
        <v>0</v>
      </c>
      <c r="AG38" s="0" t="n">
        <f aca="false">MIN(N(Debts!$E$6),W38)</f>
        <v>0</v>
      </c>
      <c r="AH38" s="0" t="n">
        <f aca="false">MIN(N(Debts!$E$7),X38)</f>
        <v>0</v>
      </c>
      <c r="AI38" s="0" t="n">
        <f aca="false">MIN(N(Debts!$E$8),Y38)</f>
        <v>0</v>
      </c>
      <c r="AJ38" s="0" t="n">
        <f aca="false">MIN(N(Debts!$E$9),Z38)</f>
        <v>0</v>
      </c>
      <c r="AK38" s="0" t="n">
        <f aca="false">MIN(N(Debts!$E$10),AA38)</f>
        <v>0</v>
      </c>
      <c r="AL38" s="0" t="n">
        <f aca="false">MIN(N(Debts!$E$11),AB38)</f>
        <v>0</v>
      </c>
      <c r="AM38" s="0" t="n">
        <f aca="false">MIN(N(Debts!$E$12),AC38)</f>
        <v>0</v>
      </c>
      <c r="AN38" s="0" t="n">
        <f aca="false">MIN(N(Debts!$E$13),AD38)</f>
        <v>0</v>
      </c>
      <c r="AO38" s="0" t="n">
        <f aca="false">MIN(N(Debts!$E$14),AE38)</f>
        <v>0</v>
      </c>
      <c r="AP38" s="0" t="n">
        <f aca="false">V38-AF38</f>
        <v>0</v>
      </c>
      <c r="AQ38" s="0" t="n">
        <f aca="false">W38-AG38</f>
        <v>0</v>
      </c>
      <c r="AR38" s="0" t="n">
        <f aca="false">X38-AH38</f>
        <v>0</v>
      </c>
      <c r="AS38" s="0" t="n">
        <f aca="false">Y38-AI38</f>
        <v>0</v>
      </c>
      <c r="AT38" s="0" t="n">
        <f aca="false">Z38-AJ38</f>
        <v>0</v>
      </c>
      <c r="AU38" s="0" t="n">
        <f aca="false">AA38-AK38</f>
        <v>0</v>
      </c>
      <c r="AV38" s="0" t="n">
        <f aca="false">AB38-AL38</f>
        <v>0</v>
      </c>
      <c r="AW38" s="0" t="n">
        <f aca="false">AC38-AM38</f>
        <v>0</v>
      </c>
      <c r="AX38" s="0" t="n">
        <f aca="false">AD38-AN38</f>
        <v>0</v>
      </c>
      <c r="AY38" s="0" t="n">
        <f aca="false">AE38-AO38</f>
        <v>0</v>
      </c>
      <c r="AZ38" s="0" t="n">
        <f aca="false">MAX(0,MIN(AP38,$BT38-SUMIF($AP$2:$AY$2,"&lt;"&amp;AP$2,$AP38:$AY38)))</f>
        <v>0</v>
      </c>
      <c r="BA38" s="0" t="n">
        <f aca="false">MAX(0,MIN(AQ38,$BT38-SUMIF($AP$2:$AY$2,"&lt;"&amp;AQ$2,$AP38:$AY38)))</f>
        <v>0</v>
      </c>
      <c r="BB38" s="0" t="n">
        <f aca="false">MAX(0,MIN(AR38,$BT38-SUMIF($AP$2:$AY$2,"&lt;"&amp;AR$2,$AP38:$AY38)))</f>
        <v>0</v>
      </c>
      <c r="BC38" s="0" t="n">
        <f aca="false">MAX(0,MIN(AS38,$BT38-SUMIF($AP$2:$AY$2,"&lt;"&amp;AS$2,$AP38:$AY38)))</f>
        <v>0</v>
      </c>
      <c r="BD38" s="0" t="n">
        <f aca="false">MAX(0,MIN(AT38,$BT38-SUMIF($AP$2:$AY$2,"&lt;"&amp;AT$2,$AP38:$AY38)))</f>
        <v>0</v>
      </c>
      <c r="BE38" s="0" t="n">
        <f aca="false">MAX(0,MIN(AU38,$BT38-SUMIF($AP$2:$AY$2,"&lt;"&amp;AU$2,$AP38:$AY38)))</f>
        <v>0</v>
      </c>
      <c r="BF38" s="0" t="n">
        <f aca="false">MAX(0,MIN(AV38,$BT38-SUMIF($AP$2:$AY$2,"&lt;"&amp;AV$2,$AP38:$AY38)))</f>
        <v>0</v>
      </c>
      <c r="BG38" s="0" t="n">
        <f aca="false">MAX(0,MIN(AW38,$BT38-SUMIF($AP$2:$AY$2,"&lt;"&amp;AW$2,$AP38:$AY38)))</f>
        <v>0</v>
      </c>
      <c r="BH38" s="0" t="n">
        <f aca="false">MAX(0,MIN(AX38,$BT38-SUMIF($AP$2:$AY$2,"&lt;"&amp;AX$2,$AP38:$AY38)))</f>
        <v>0</v>
      </c>
      <c r="BI38" s="0" t="n">
        <f aca="false">MAX(0,MIN(AY38,$BT38-SUMIF($AP$2:$AY$2,"&lt;"&amp;AY$2,$AP38:$AY38)))</f>
        <v>0</v>
      </c>
      <c r="BJ38" s="0" t="n">
        <f aca="false">ROUND(V38-AF38-AZ38,2)</f>
        <v>0</v>
      </c>
      <c r="BK38" s="0" t="n">
        <f aca="false">ROUND(W38-AG38-BA38,2)</f>
        <v>0</v>
      </c>
      <c r="BL38" s="0" t="n">
        <f aca="false">ROUND(X38-AH38-BB38,2)</f>
        <v>0</v>
      </c>
      <c r="BM38" s="0" t="n">
        <f aca="false">ROUND(Y38-AI38-BC38,2)</f>
        <v>0</v>
      </c>
      <c r="BN38" s="0" t="n">
        <f aca="false">ROUND(Z38-AJ38-BD38,2)</f>
        <v>0</v>
      </c>
      <c r="BO38" s="0" t="n">
        <f aca="false">ROUND(AA38-AK38-BE38,2)</f>
        <v>0</v>
      </c>
      <c r="BP38" s="0" t="n">
        <f aca="false">ROUND(AB38-AL38-BF38,2)</f>
        <v>0</v>
      </c>
      <c r="BQ38" s="0" t="n">
        <f aca="false">ROUND(AC38-AM38-BG38,2)</f>
        <v>0</v>
      </c>
      <c r="BR38" s="0" t="n">
        <f aca="false">ROUND(AD38-AN38-BH38,2)</f>
        <v>0</v>
      </c>
      <c r="BS38" s="0" t="n">
        <f aca="false">ROUND(AE38-AO38-BI38,2)</f>
        <v>0</v>
      </c>
      <c r="BT38" s="0" t="n">
        <f aca="false">MAX(0,Plan!$C$4-SUM(AF38:AO38))</f>
        <v>650</v>
      </c>
      <c r="BU38" s="0" t="n">
        <f aca="false">ROUND(SUM(BJ38:BS38),2)</f>
        <v>0</v>
      </c>
      <c r="BV38" s="0" t="n">
        <f aca="false">SUM(AF38:AO38)+SUM(AZ38:BI38)</f>
        <v>0</v>
      </c>
      <c r="BW38" s="0" t="n">
        <f aca="false">SUM(L38:U38)</f>
        <v>0</v>
      </c>
    </row>
    <row r="39" customFormat="false" ht="15" hidden="false" customHeight="false" outlineLevel="0" collapsed="false">
      <c r="A39" s="0" t="n">
        <v>34</v>
      </c>
      <c r="B39" s="0" t="n">
        <f aca="false">BJ38</f>
        <v>0</v>
      </c>
      <c r="C39" s="0" t="n">
        <f aca="false">BK38</f>
        <v>0</v>
      </c>
      <c r="D39" s="0" t="n">
        <f aca="false">BL38</f>
        <v>0</v>
      </c>
      <c r="E39" s="0" t="n">
        <f aca="false">BM38</f>
        <v>0</v>
      </c>
      <c r="F39" s="0" t="n">
        <f aca="false">BN38</f>
        <v>0</v>
      </c>
      <c r="G39" s="0" t="n">
        <f aca="false">BO38</f>
        <v>0</v>
      </c>
      <c r="H39" s="0" t="n">
        <f aca="false">BP38</f>
        <v>0</v>
      </c>
      <c r="I39" s="0" t="n">
        <f aca="false">BQ38</f>
        <v>0</v>
      </c>
      <c r="J39" s="0" t="n">
        <f aca="false">BR38</f>
        <v>0</v>
      </c>
      <c r="K39" s="0" t="n">
        <f aca="false">BS38</f>
        <v>0</v>
      </c>
      <c r="L39" s="0" t="n">
        <f aca="false">ROUND(B39*N(Debts!$D$5)/12,2)</f>
        <v>0</v>
      </c>
      <c r="M39" s="0" t="n">
        <f aca="false">ROUND(C39*N(Debts!$D$6)/12,2)</f>
        <v>0</v>
      </c>
      <c r="N39" s="0" t="n">
        <f aca="false">ROUND(D39*N(Debts!$D$7)/12,2)</f>
        <v>0</v>
      </c>
      <c r="O39" s="0" t="n">
        <f aca="false">ROUND(E39*N(Debts!$D$8)/12,2)</f>
        <v>0</v>
      </c>
      <c r="P39" s="0" t="n">
        <f aca="false">ROUND(F39*N(Debts!$D$9)/12,2)</f>
        <v>0</v>
      </c>
      <c r="Q39" s="0" t="n">
        <f aca="false">ROUND(G39*N(Debts!$D$10)/12,2)</f>
        <v>0</v>
      </c>
      <c r="R39" s="0" t="n">
        <f aca="false">ROUND(H39*N(Debts!$D$11)/12,2)</f>
        <v>0</v>
      </c>
      <c r="S39" s="0" t="n">
        <f aca="false">ROUND(I39*N(Debts!$D$12)/12,2)</f>
        <v>0</v>
      </c>
      <c r="T39" s="0" t="n">
        <f aca="false">ROUND(J39*N(Debts!$D$13)/12,2)</f>
        <v>0</v>
      </c>
      <c r="U39" s="0" t="n">
        <f aca="false">ROUND(K39*N(Debts!$D$14)/12,2)</f>
        <v>0</v>
      </c>
      <c r="V39" s="0" t="n">
        <f aca="false">B39+L39</f>
        <v>0</v>
      </c>
      <c r="W39" s="0" t="n">
        <f aca="false">C39+M39</f>
        <v>0</v>
      </c>
      <c r="X39" s="0" t="n">
        <f aca="false">D39+N39</f>
        <v>0</v>
      </c>
      <c r="Y39" s="0" t="n">
        <f aca="false">E39+O39</f>
        <v>0</v>
      </c>
      <c r="Z39" s="0" t="n">
        <f aca="false">F39+P39</f>
        <v>0</v>
      </c>
      <c r="AA39" s="0" t="n">
        <f aca="false">G39+Q39</f>
        <v>0</v>
      </c>
      <c r="AB39" s="0" t="n">
        <f aca="false">H39+R39</f>
        <v>0</v>
      </c>
      <c r="AC39" s="0" t="n">
        <f aca="false">I39+S39</f>
        <v>0</v>
      </c>
      <c r="AD39" s="0" t="n">
        <f aca="false">J39+T39</f>
        <v>0</v>
      </c>
      <c r="AE39" s="0" t="n">
        <f aca="false">K39+U39</f>
        <v>0</v>
      </c>
      <c r="AF39" s="0" t="n">
        <f aca="false">MIN(N(Debts!$E$5),V39)</f>
        <v>0</v>
      </c>
      <c r="AG39" s="0" t="n">
        <f aca="false">MIN(N(Debts!$E$6),W39)</f>
        <v>0</v>
      </c>
      <c r="AH39" s="0" t="n">
        <f aca="false">MIN(N(Debts!$E$7),X39)</f>
        <v>0</v>
      </c>
      <c r="AI39" s="0" t="n">
        <f aca="false">MIN(N(Debts!$E$8),Y39)</f>
        <v>0</v>
      </c>
      <c r="AJ39" s="0" t="n">
        <f aca="false">MIN(N(Debts!$E$9),Z39)</f>
        <v>0</v>
      </c>
      <c r="AK39" s="0" t="n">
        <f aca="false">MIN(N(Debts!$E$10),AA39)</f>
        <v>0</v>
      </c>
      <c r="AL39" s="0" t="n">
        <f aca="false">MIN(N(Debts!$E$11),AB39)</f>
        <v>0</v>
      </c>
      <c r="AM39" s="0" t="n">
        <f aca="false">MIN(N(Debts!$E$12),AC39)</f>
        <v>0</v>
      </c>
      <c r="AN39" s="0" t="n">
        <f aca="false">MIN(N(Debts!$E$13),AD39)</f>
        <v>0</v>
      </c>
      <c r="AO39" s="0" t="n">
        <f aca="false">MIN(N(Debts!$E$14),AE39)</f>
        <v>0</v>
      </c>
      <c r="AP39" s="0" t="n">
        <f aca="false">V39-AF39</f>
        <v>0</v>
      </c>
      <c r="AQ39" s="0" t="n">
        <f aca="false">W39-AG39</f>
        <v>0</v>
      </c>
      <c r="AR39" s="0" t="n">
        <f aca="false">X39-AH39</f>
        <v>0</v>
      </c>
      <c r="AS39" s="0" t="n">
        <f aca="false">Y39-AI39</f>
        <v>0</v>
      </c>
      <c r="AT39" s="0" t="n">
        <f aca="false">Z39-AJ39</f>
        <v>0</v>
      </c>
      <c r="AU39" s="0" t="n">
        <f aca="false">AA39-AK39</f>
        <v>0</v>
      </c>
      <c r="AV39" s="0" t="n">
        <f aca="false">AB39-AL39</f>
        <v>0</v>
      </c>
      <c r="AW39" s="0" t="n">
        <f aca="false">AC39-AM39</f>
        <v>0</v>
      </c>
      <c r="AX39" s="0" t="n">
        <f aca="false">AD39-AN39</f>
        <v>0</v>
      </c>
      <c r="AY39" s="0" t="n">
        <f aca="false">AE39-AO39</f>
        <v>0</v>
      </c>
      <c r="AZ39" s="0" t="n">
        <f aca="false">MAX(0,MIN(AP39,$BT39-SUMIF($AP$2:$AY$2,"&lt;"&amp;AP$2,$AP39:$AY39)))</f>
        <v>0</v>
      </c>
      <c r="BA39" s="0" t="n">
        <f aca="false">MAX(0,MIN(AQ39,$BT39-SUMIF($AP$2:$AY$2,"&lt;"&amp;AQ$2,$AP39:$AY39)))</f>
        <v>0</v>
      </c>
      <c r="BB39" s="0" t="n">
        <f aca="false">MAX(0,MIN(AR39,$BT39-SUMIF($AP$2:$AY$2,"&lt;"&amp;AR$2,$AP39:$AY39)))</f>
        <v>0</v>
      </c>
      <c r="BC39" s="0" t="n">
        <f aca="false">MAX(0,MIN(AS39,$BT39-SUMIF($AP$2:$AY$2,"&lt;"&amp;AS$2,$AP39:$AY39)))</f>
        <v>0</v>
      </c>
      <c r="BD39" s="0" t="n">
        <f aca="false">MAX(0,MIN(AT39,$BT39-SUMIF($AP$2:$AY$2,"&lt;"&amp;AT$2,$AP39:$AY39)))</f>
        <v>0</v>
      </c>
      <c r="BE39" s="0" t="n">
        <f aca="false">MAX(0,MIN(AU39,$BT39-SUMIF($AP$2:$AY$2,"&lt;"&amp;AU$2,$AP39:$AY39)))</f>
        <v>0</v>
      </c>
      <c r="BF39" s="0" t="n">
        <f aca="false">MAX(0,MIN(AV39,$BT39-SUMIF($AP$2:$AY$2,"&lt;"&amp;AV$2,$AP39:$AY39)))</f>
        <v>0</v>
      </c>
      <c r="BG39" s="0" t="n">
        <f aca="false">MAX(0,MIN(AW39,$BT39-SUMIF($AP$2:$AY$2,"&lt;"&amp;AW$2,$AP39:$AY39)))</f>
        <v>0</v>
      </c>
      <c r="BH39" s="0" t="n">
        <f aca="false">MAX(0,MIN(AX39,$BT39-SUMIF($AP$2:$AY$2,"&lt;"&amp;AX$2,$AP39:$AY39)))</f>
        <v>0</v>
      </c>
      <c r="BI39" s="0" t="n">
        <f aca="false">MAX(0,MIN(AY39,$BT39-SUMIF($AP$2:$AY$2,"&lt;"&amp;AY$2,$AP39:$AY39)))</f>
        <v>0</v>
      </c>
      <c r="BJ39" s="0" t="n">
        <f aca="false">ROUND(V39-AF39-AZ39,2)</f>
        <v>0</v>
      </c>
      <c r="BK39" s="0" t="n">
        <f aca="false">ROUND(W39-AG39-BA39,2)</f>
        <v>0</v>
      </c>
      <c r="BL39" s="0" t="n">
        <f aca="false">ROUND(X39-AH39-BB39,2)</f>
        <v>0</v>
      </c>
      <c r="BM39" s="0" t="n">
        <f aca="false">ROUND(Y39-AI39-BC39,2)</f>
        <v>0</v>
      </c>
      <c r="BN39" s="0" t="n">
        <f aca="false">ROUND(Z39-AJ39-BD39,2)</f>
        <v>0</v>
      </c>
      <c r="BO39" s="0" t="n">
        <f aca="false">ROUND(AA39-AK39-BE39,2)</f>
        <v>0</v>
      </c>
      <c r="BP39" s="0" t="n">
        <f aca="false">ROUND(AB39-AL39-BF39,2)</f>
        <v>0</v>
      </c>
      <c r="BQ39" s="0" t="n">
        <f aca="false">ROUND(AC39-AM39-BG39,2)</f>
        <v>0</v>
      </c>
      <c r="BR39" s="0" t="n">
        <f aca="false">ROUND(AD39-AN39-BH39,2)</f>
        <v>0</v>
      </c>
      <c r="BS39" s="0" t="n">
        <f aca="false">ROUND(AE39-AO39-BI39,2)</f>
        <v>0</v>
      </c>
      <c r="BT39" s="0" t="n">
        <f aca="false">MAX(0,Plan!$C$4-SUM(AF39:AO39))</f>
        <v>650</v>
      </c>
      <c r="BU39" s="0" t="n">
        <f aca="false">ROUND(SUM(BJ39:BS39),2)</f>
        <v>0</v>
      </c>
      <c r="BV39" s="0" t="n">
        <f aca="false">SUM(AF39:AO39)+SUM(AZ39:BI39)</f>
        <v>0</v>
      </c>
      <c r="BW39" s="0" t="n">
        <f aca="false">SUM(L39:U39)</f>
        <v>0</v>
      </c>
    </row>
    <row r="40" customFormat="false" ht="15" hidden="false" customHeight="false" outlineLevel="0" collapsed="false">
      <c r="A40" s="0" t="n">
        <v>35</v>
      </c>
      <c r="B40" s="0" t="n">
        <f aca="false">BJ39</f>
        <v>0</v>
      </c>
      <c r="C40" s="0" t="n">
        <f aca="false">BK39</f>
        <v>0</v>
      </c>
      <c r="D40" s="0" t="n">
        <f aca="false">BL39</f>
        <v>0</v>
      </c>
      <c r="E40" s="0" t="n">
        <f aca="false">BM39</f>
        <v>0</v>
      </c>
      <c r="F40" s="0" t="n">
        <f aca="false">BN39</f>
        <v>0</v>
      </c>
      <c r="G40" s="0" t="n">
        <f aca="false">BO39</f>
        <v>0</v>
      </c>
      <c r="H40" s="0" t="n">
        <f aca="false">BP39</f>
        <v>0</v>
      </c>
      <c r="I40" s="0" t="n">
        <f aca="false">BQ39</f>
        <v>0</v>
      </c>
      <c r="J40" s="0" t="n">
        <f aca="false">BR39</f>
        <v>0</v>
      </c>
      <c r="K40" s="0" t="n">
        <f aca="false">BS39</f>
        <v>0</v>
      </c>
      <c r="L40" s="0" t="n">
        <f aca="false">ROUND(B40*N(Debts!$D$5)/12,2)</f>
        <v>0</v>
      </c>
      <c r="M40" s="0" t="n">
        <f aca="false">ROUND(C40*N(Debts!$D$6)/12,2)</f>
        <v>0</v>
      </c>
      <c r="N40" s="0" t="n">
        <f aca="false">ROUND(D40*N(Debts!$D$7)/12,2)</f>
        <v>0</v>
      </c>
      <c r="O40" s="0" t="n">
        <f aca="false">ROUND(E40*N(Debts!$D$8)/12,2)</f>
        <v>0</v>
      </c>
      <c r="P40" s="0" t="n">
        <f aca="false">ROUND(F40*N(Debts!$D$9)/12,2)</f>
        <v>0</v>
      </c>
      <c r="Q40" s="0" t="n">
        <f aca="false">ROUND(G40*N(Debts!$D$10)/12,2)</f>
        <v>0</v>
      </c>
      <c r="R40" s="0" t="n">
        <f aca="false">ROUND(H40*N(Debts!$D$11)/12,2)</f>
        <v>0</v>
      </c>
      <c r="S40" s="0" t="n">
        <f aca="false">ROUND(I40*N(Debts!$D$12)/12,2)</f>
        <v>0</v>
      </c>
      <c r="T40" s="0" t="n">
        <f aca="false">ROUND(J40*N(Debts!$D$13)/12,2)</f>
        <v>0</v>
      </c>
      <c r="U40" s="0" t="n">
        <f aca="false">ROUND(K40*N(Debts!$D$14)/12,2)</f>
        <v>0</v>
      </c>
      <c r="V40" s="0" t="n">
        <f aca="false">B40+L40</f>
        <v>0</v>
      </c>
      <c r="W40" s="0" t="n">
        <f aca="false">C40+M40</f>
        <v>0</v>
      </c>
      <c r="X40" s="0" t="n">
        <f aca="false">D40+N40</f>
        <v>0</v>
      </c>
      <c r="Y40" s="0" t="n">
        <f aca="false">E40+O40</f>
        <v>0</v>
      </c>
      <c r="Z40" s="0" t="n">
        <f aca="false">F40+P40</f>
        <v>0</v>
      </c>
      <c r="AA40" s="0" t="n">
        <f aca="false">G40+Q40</f>
        <v>0</v>
      </c>
      <c r="AB40" s="0" t="n">
        <f aca="false">H40+R40</f>
        <v>0</v>
      </c>
      <c r="AC40" s="0" t="n">
        <f aca="false">I40+S40</f>
        <v>0</v>
      </c>
      <c r="AD40" s="0" t="n">
        <f aca="false">J40+T40</f>
        <v>0</v>
      </c>
      <c r="AE40" s="0" t="n">
        <f aca="false">K40+U40</f>
        <v>0</v>
      </c>
      <c r="AF40" s="0" t="n">
        <f aca="false">MIN(N(Debts!$E$5),V40)</f>
        <v>0</v>
      </c>
      <c r="AG40" s="0" t="n">
        <f aca="false">MIN(N(Debts!$E$6),W40)</f>
        <v>0</v>
      </c>
      <c r="AH40" s="0" t="n">
        <f aca="false">MIN(N(Debts!$E$7),X40)</f>
        <v>0</v>
      </c>
      <c r="AI40" s="0" t="n">
        <f aca="false">MIN(N(Debts!$E$8),Y40)</f>
        <v>0</v>
      </c>
      <c r="AJ40" s="0" t="n">
        <f aca="false">MIN(N(Debts!$E$9),Z40)</f>
        <v>0</v>
      </c>
      <c r="AK40" s="0" t="n">
        <f aca="false">MIN(N(Debts!$E$10),AA40)</f>
        <v>0</v>
      </c>
      <c r="AL40" s="0" t="n">
        <f aca="false">MIN(N(Debts!$E$11),AB40)</f>
        <v>0</v>
      </c>
      <c r="AM40" s="0" t="n">
        <f aca="false">MIN(N(Debts!$E$12),AC40)</f>
        <v>0</v>
      </c>
      <c r="AN40" s="0" t="n">
        <f aca="false">MIN(N(Debts!$E$13),AD40)</f>
        <v>0</v>
      </c>
      <c r="AO40" s="0" t="n">
        <f aca="false">MIN(N(Debts!$E$14),AE40)</f>
        <v>0</v>
      </c>
      <c r="AP40" s="0" t="n">
        <f aca="false">V40-AF40</f>
        <v>0</v>
      </c>
      <c r="AQ40" s="0" t="n">
        <f aca="false">W40-AG40</f>
        <v>0</v>
      </c>
      <c r="AR40" s="0" t="n">
        <f aca="false">X40-AH40</f>
        <v>0</v>
      </c>
      <c r="AS40" s="0" t="n">
        <f aca="false">Y40-AI40</f>
        <v>0</v>
      </c>
      <c r="AT40" s="0" t="n">
        <f aca="false">Z40-AJ40</f>
        <v>0</v>
      </c>
      <c r="AU40" s="0" t="n">
        <f aca="false">AA40-AK40</f>
        <v>0</v>
      </c>
      <c r="AV40" s="0" t="n">
        <f aca="false">AB40-AL40</f>
        <v>0</v>
      </c>
      <c r="AW40" s="0" t="n">
        <f aca="false">AC40-AM40</f>
        <v>0</v>
      </c>
      <c r="AX40" s="0" t="n">
        <f aca="false">AD40-AN40</f>
        <v>0</v>
      </c>
      <c r="AY40" s="0" t="n">
        <f aca="false">AE40-AO40</f>
        <v>0</v>
      </c>
      <c r="AZ40" s="0" t="n">
        <f aca="false">MAX(0,MIN(AP40,$BT40-SUMIF($AP$2:$AY$2,"&lt;"&amp;AP$2,$AP40:$AY40)))</f>
        <v>0</v>
      </c>
      <c r="BA40" s="0" t="n">
        <f aca="false">MAX(0,MIN(AQ40,$BT40-SUMIF($AP$2:$AY$2,"&lt;"&amp;AQ$2,$AP40:$AY40)))</f>
        <v>0</v>
      </c>
      <c r="BB40" s="0" t="n">
        <f aca="false">MAX(0,MIN(AR40,$BT40-SUMIF($AP$2:$AY$2,"&lt;"&amp;AR$2,$AP40:$AY40)))</f>
        <v>0</v>
      </c>
      <c r="BC40" s="0" t="n">
        <f aca="false">MAX(0,MIN(AS40,$BT40-SUMIF($AP$2:$AY$2,"&lt;"&amp;AS$2,$AP40:$AY40)))</f>
        <v>0</v>
      </c>
      <c r="BD40" s="0" t="n">
        <f aca="false">MAX(0,MIN(AT40,$BT40-SUMIF($AP$2:$AY$2,"&lt;"&amp;AT$2,$AP40:$AY40)))</f>
        <v>0</v>
      </c>
      <c r="BE40" s="0" t="n">
        <f aca="false">MAX(0,MIN(AU40,$BT40-SUMIF($AP$2:$AY$2,"&lt;"&amp;AU$2,$AP40:$AY40)))</f>
        <v>0</v>
      </c>
      <c r="BF40" s="0" t="n">
        <f aca="false">MAX(0,MIN(AV40,$BT40-SUMIF($AP$2:$AY$2,"&lt;"&amp;AV$2,$AP40:$AY40)))</f>
        <v>0</v>
      </c>
      <c r="BG40" s="0" t="n">
        <f aca="false">MAX(0,MIN(AW40,$BT40-SUMIF($AP$2:$AY$2,"&lt;"&amp;AW$2,$AP40:$AY40)))</f>
        <v>0</v>
      </c>
      <c r="BH40" s="0" t="n">
        <f aca="false">MAX(0,MIN(AX40,$BT40-SUMIF($AP$2:$AY$2,"&lt;"&amp;AX$2,$AP40:$AY40)))</f>
        <v>0</v>
      </c>
      <c r="BI40" s="0" t="n">
        <f aca="false">MAX(0,MIN(AY40,$BT40-SUMIF($AP$2:$AY$2,"&lt;"&amp;AY$2,$AP40:$AY40)))</f>
        <v>0</v>
      </c>
      <c r="BJ40" s="0" t="n">
        <f aca="false">ROUND(V40-AF40-AZ40,2)</f>
        <v>0</v>
      </c>
      <c r="BK40" s="0" t="n">
        <f aca="false">ROUND(W40-AG40-BA40,2)</f>
        <v>0</v>
      </c>
      <c r="BL40" s="0" t="n">
        <f aca="false">ROUND(X40-AH40-BB40,2)</f>
        <v>0</v>
      </c>
      <c r="BM40" s="0" t="n">
        <f aca="false">ROUND(Y40-AI40-BC40,2)</f>
        <v>0</v>
      </c>
      <c r="BN40" s="0" t="n">
        <f aca="false">ROUND(Z40-AJ40-BD40,2)</f>
        <v>0</v>
      </c>
      <c r="BO40" s="0" t="n">
        <f aca="false">ROUND(AA40-AK40-BE40,2)</f>
        <v>0</v>
      </c>
      <c r="BP40" s="0" t="n">
        <f aca="false">ROUND(AB40-AL40-BF40,2)</f>
        <v>0</v>
      </c>
      <c r="BQ40" s="0" t="n">
        <f aca="false">ROUND(AC40-AM40-BG40,2)</f>
        <v>0</v>
      </c>
      <c r="BR40" s="0" t="n">
        <f aca="false">ROUND(AD40-AN40-BH40,2)</f>
        <v>0</v>
      </c>
      <c r="BS40" s="0" t="n">
        <f aca="false">ROUND(AE40-AO40-BI40,2)</f>
        <v>0</v>
      </c>
      <c r="BT40" s="0" t="n">
        <f aca="false">MAX(0,Plan!$C$4-SUM(AF40:AO40))</f>
        <v>650</v>
      </c>
      <c r="BU40" s="0" t="n">
        <f aca="false">ROUND(SUM(BJ40:BS40),2)</f>
        <v>0</v>
      </c>
      <c r="BV40" s="0" t="n">
        <f aca="false">SUM(AF40:AO40)+SUM(AZ40:BI40)</f>
        <v>0</v>
      </c>
      <c r="BW40" s="0" t="n">
        <f aca="false">SUM(L40:U40)</f>
        <v>0</v>
      </c>
    </row>
    <row r="41" customFormat="false" ht="15" hidden="false" customHeight="false" outlineLevel="0" collapsed="false">
      <c r="A41" s="0" t="n">
        <v>36</v>
      </c>
      <c r="B41" s="0" t="n">
        <f aca="false">BJ40</f>
        <v>0</v>
      </c>
      <c r="C41" s="0" t="n">
        <f aca="false">BK40</f>
        <v>0</v>
      </c>
      <c r="D41" s="0" t="n">
        <f aca="false">BL40</f>
        <v>0</v>
      </c>
      <c r="E41" s="0" t="n">
        <f aca="false">BM40</f>
        <v>0</v>
      </c>
      <c r="F41" s="0" t="n">
        <f aca="false">BN40</f>
        <v>0</v>
      </c>
      <c r="G41" s="0" t="n">
        <f aca="false">BO40</f>
        <v>0</v>
      </c>
      <c r="H41" s="0" t="n">
        <f aca="false">BP40</f>
        <v>0</v>
      </c>
      <c r="I41" s="0" t="n">
        <f aca="false">BQ40</f>
        <v>0</v>
      </c>
      <c r="J41" s="0" t="n">
        <f aca="false">BR40</f>
        <v>0</v>
      </c>
      <c r="K41" s="0" t="n">
        <f aca="false">BS40</f>
        <v>0</v>
      </c>
      <c r="L41" s="0" t="n">
        <f aca="false">ROUND(B41*N(Debts!$D$5)/12,2)</f>
        <v>0</v>
      </c>
      <c r="M41" s="0" t="n">
        <f aca="false">ROUND(C41*N(Debts!$D$6)/12,2)</f>
        <v>0</v>
      </c>
      <c r="N41" s="0" t="n">
        <f aca="false">ROUND(D41*N(Debts!$D$7)/12,2)</f>
        <v>0</v>
      </c>
      <c r="O41" s="0" t="n">
        <f aca="false">ROUND(E41*N(Debts!$D$8)/12,2)</f>
        <v>0</v>
      </c>
      <c r="P41" s="0" t="n">
        <f aca="false">ROUND(F41*N(Debts!$D$9)/12,2)</f>
        <v>0</v>
      </c>
      <c r="Q41" s="0" t="n">
        <f aca="false">ROUND(G41*N(Debts!$D$10)/12,2)</f>
        <v>0</v>
      </c>
      <c r="R41" s="0" t="n">
        <f aca="false">ROUND(H41*N(Debts!$D$11)/12,2)</f>
        <v>0</v>
      </c>
      <c r="S41" s="0" t="n">
        <f aca="false">ROUND(I41*N(Debts!$D$12)/12,2)</f>
        <v>0</v>
      </c>
      <c r="T41" s="0" t="n">
        <f aca="false">ROUND(J41*N(Debts!$D$13)/12,2)</f>
        <v>0</v>
      </c>
      <c r="U41" s="0" t="n">
        <f aca="false">ROUND(K41*N(Debts!$D$14)/12,2)</f>
        <v>0</v>
      </c>
      <c r="V41" s="0" t="n">
        <f aca="false">B41+L41</f>
        <v>0</v>
      </c>
      <c r="W41" s="0" t="n">
        <f aca="false">C41+M41</f>
        <v>0</v>
      </c>
      <c r="X41" s="0" t="n">
        <f aca="false">D41+N41</f>
        <v>0</v>
      </c>
      <c r="Y41" s="0" t="n">
        <f aca="false">E41+O41</f>
        <v>0</v>
      </c>
      <c r="Z41" s="0" t="n">
        <f aca="false">F41+P41</f>
        <v>0</v>
      </c>
      <c r="AA41" s="0" t="n">
        <f aca="false">G41+Q41</f>
        <v>0</v>
      </c>
      <c r="AB41" s="0" t="n">
        <f aca="false">H41+R41</f>
        <v>0</v>
      </c>
      <c r="AC41" s="0" t="n">
        <f aca="false">I41+S41</f>
        <v>0</v>
      </c>
      <c r="AD41" s="0" t="n">
        <f aca="false">J41+T41</f>
        <v>0</v>
      </c>
      <c r="AE41" s="0" t="n">
        <f aca="false">K41+U41</f>
        <v>0</v>
      </c>
      <c r="AF41" s="0" t="n">
        <f aca="false">MIN(N(Debts!$E$5),V41)</f>
        <v>0</v>
      </c>
      <c r="AG41" s="0" t="n">
        <f aca="false">MIN(N(Debts!$E$6),W41)</f>
        <v>0</v>
      </c>
      <c r="AH41" s="0" t="n">
        <f aca="false">MIN(N(Debts!$E$7),X41)</f>
        <v>0</v>
      </c>
      <c r="AI41" s="0" t="n">
        <f aca="false">MIN(N(Debts!$E$8),Y41)</f>
        <v>0</v>
      </c>
      <c r="AJ41" s="0" t="n">
        <f aca="false">MIN(N(Debts!$E$9),Z41)</f>
        <v>0</v>
      </c>
      <c r="AK41" s="0" t="n">
        <f aca="false">MIN(N(Debts!$E$10),AA41)</f>
        <v>0</v>
      </c>
      <c r="AL41" s="0" t="n">
        <f aca="false">MIN(N(Debts!$E$11),AB41)</f>
        <v>0</v>
      </c>
      <c r="AM41" s="0" t="n">
        <f aca="false">MIN(N(Debts!$E$12),AC41)</f>
        <v>0</v>
      </c>
      <c r="AN41" s="0" t="n">
        <f aca="false">MIN(N(Debts!$E$13),AD41)</f>
        <v>0</v>
      </c>
      <c r="AO41" s="0" t="n">
        <f aca="false">MIN(N(Debts!$E$14),AE41)</f>
        <v>0</v>
      </c>
      <c r="AP41" s="0" t="n">
        <f aca="false">V41-AF41</f>
        <v>0</v>
      </c>
      <c r="AQ41" s="0" t="n">
        <f aca="false">W41-AG41</f>
        <v>0</v>
      </c>
      <c r="AR41" s="0" t="n">
        <f aca="false">X41-AH41</f>
        <v>0</v>
      </c>
      <c r="AS41" s="0" t="n">
        <f aca="false">Y41-AI41</f>
        <v>0</v>
      </c>
      <c r="AT41" s="0" t="n">
        <f aca="false">Z41-AJ41</f>
        <v>0</v>
      </c>
      <c r="AU41" s="0" t="n">
        <f aca="false">AA41-AK41</f>
        <v>0</v>
      </c>
      <c r="AV41" s="0" t="n">
        <f aca="false">AB41-AL41</f>
        <v>0</v>
      </c>
      <c r="AW41" s="0" t="n">
        <f aca="false">AC41-AM41</f>
        <v>0</v>
      </c>
      <c r="AX41" s="0" t="n">
        <f aca="false">AD41-AN41</f>
        <v>0</v>
      </c>
      <c r="AY41" s="0" t="n">
        <f aca="false">AE41-AO41</f>
        <v>0</v>
      </c>
      <c r="AZ41" s="0" t="n">
        <f aca="false">MAX(0,MIN(AP41,$BT41-SUMIF($AP$2:$AY$2,"&lt;"&amp;AP$2,$AP41:$AY41)))</f>
        <v>0</v>
      </c>
      <c r="BA41" s="0" t="n">
        <f aca="false">MAX(0,MIN(AQ41,$BT41-SUMIF($AP$2:$AY$2,"&lt;"&amp;AQ$2,$AP41:$AY41)))</f>
        <v>0</v>
      </c>
      <c r="BB41" s="0" t="n">
        <f aca="false">MAX(0,MIN(AR41,$BT41-SUMIF($AP$2:$AY$2,"&lt;"&amp;AR$2,$AP41:$AY41)))</f>
        <v>0</v>
      </c>
      <c r="BC41" s="0" t="n">
        <f aca="false">MAX(0,MIN(AS41,$BT41-SUMIF($AP$2:$AY$2,"&lt;"&amp;AS$2,$AP41:$AY41)))</f>
        <v>0</v>
      </c>
      <c r="BD41" s="0" t="n">
        <f aca="false">MAX(0,MIN(AT41,$BT41-SUMIF($AP$2:$AY$2,"&lt;"&amp;AT$2,$AP41:$AY41)))</f>
        <v>0</v>
      </c>
      <c r="BE41" s="0" t="n">
        <f aca="false">MAX(0,MIN(AU41,$BT41-SUMIF($AP$2:$AY$2,"&lt;"&amp;AU$2,$AP41:$AY41)))</f>
        <v>0</v>
      </c>
      <c r="BF41" s="0" t="n">
        <f aca="false">MAX(0,MIN(AV41,$BT41-SUMIF($AP$2:$AY$2,"&lt;"&amp;AV$2,$AP41:$AY41)))</f>
        <v>0</v>
      </c>
      <c r="BG41" s="0" t="n">
        <f aca="false">MAX(0,MIN(AW41,$BT41-SUMIF($AP$2:$AY$2,"&lt;"&amp;AW$2,$AP41:$AY41)))</f>
        <v>0</v>
      </c>
      <c r="BH41" s="0" t="n">
        <f aca="false">MAX(0,MIN(AX41,$BT41-SUMIF($AP$2:$AY$2,"&lt;"&amp;AX$2,$AP41:$AY41)))</f>
        <v>0</v>
      </c>
      <c r="BI41" s="0" t="n">
        <f aca="false">MAX(0,MIN(AY41,$BT41-SUMIF($AP$2:$AY$2,"&lt;"&amp;AY$2,$AP41:$AY41)))</f>
        <v>0</v>
      </c>
      <c r="BJ41" s="0" t="n">
        <f aca="false">ROUND(V41-AF41-AZ41,2)</f>
        <v>0</v>
      </c>
      <c r="BK41" s="0" t="n">
        <f aca="false">ROUND(W41-AG41-BA41,2)</f>
        <v>0</v>
      </c>
      <c r="BL41" s="0" t="n">
        <f aca="false">ROUND(X41-AH41-BB41,2)</f>
        <v>0</v>
      </c>
      <c r="BM41" s="0" t="n">
        <f aca="false">ROUND(Y41-AI41-BC41,2)</f>
        <v>0</v>
      </c>
      <c r="BN41" s="0" t="n">
        <f aca="false">ROUND(Z41-AJ41-BD41,2)</f>
        <v>0</v>
      </c>
      <c r="BO41" s="0" t="n">
        <f aca="false">ROUND(AA41-AK41-BE41,2)</f>
        <v>0</v>
      </c>
      <c r="BP41" s="0" t="n">
        <f aca="false">ROUND(AB41-AL41-BF41,2)</f>
        <v>0</v>
      </c>
      <c r="BQ41" s="0" t="n">
        <f aca="false">ROUND(AC41-AM41-BG41,2)</f>
        <v>0</v>
      </c>
      <c r="BR41" s="0" t="n">
        <f aca="false">ROUND(AD41-AN41-BH41,2)</f>
        <v>0</v>
      </c>
      <c r="BS41" s="0" t="n">
        <f aca="false">ROUND(AE41-AO41-BI41,2)</f>
        <v>0</v>
      </c>
      <c r="BT41" s="0" t="n">
        <f aca="false">MAX(0,Plan!$C$4-SUM(AF41:AO41))</f>
        <v>650</v>
      </c>
      <c r="BU41" s="0" t="n">
        <f aca="false">ROUND(SUM(BJ41:BS41),2)</f>
        <v>0</v>
      </c>
      <c r="BV41" s="0" t="n">
        <f aca="false">SUM(AF41:AO41)+SUM(AZ41:BI41)</f>
        <v>0</v>
      </c>
      <c r="BW41" s="0" t="n">
        <f aca="false">SUM(L41:U41)</f>
        <v>0</v>
      </c>
    </row>
    <row r="42" customFormat="false" ht="15" hidden="false" customHeight="false" outlineLevel="0" collapsed="false">
      <c r="A42" s="0" t="n">
        <v>37</v>
      </c>
      <c r="B42" s="0" t="n">
        <f aca="false">BJ41</f>
        <v>0</v>
      </c>
      <c r="C42" s="0" t="n">
        <f aca="false">BK41</f>
        <v>0</v>
      </c>
      <c r="D42" s="0" t="n">
        <f aca="false">BL41</f>
        <v>0</v>
      </c>
      <c r="E42" s="0" t="n">
        <f aca="false">BM41</f>
        <v>0</v>
      </c>
      <c r="F42" s="0" t="n">
        <f aca="false">BN41</f>
        <v>0</v>
      </c>
      <c r="G42" s="0" t="n">
        <f aca="false">BO41</f>
        <v>0</v>
      </c>
      <c r="H42" s="0" t="n">
        <f aca="false">BP41</f>
        <v>0</v>
      </c>
      <c r="I42" s="0" t="n">
        <f aca="false">BQ41</f>
        <v>0</v>
      </c>
      <c r="J42" s="0" t="n">
        <f aca="false">BR41</f>
        <v>0</v>
      </c>
      <c r="K42" s="0" t="n">
        <f aca="false">BS41</f>
        <v>0</v>
      </c>
      <c r="L42" s="0" t="n">
        <f aca="false">ROUND(B42*N(Debts!$D$5)/12,2)</f>
        <v>0</v>
      </c>
      <c r="M42" s="0" t="n">
        <f aca="false">ROUND(C42*N(Debts!$D$6)/12,2)</f>
        <v>0</v>
      </c>
      <c r="N42" s="0" t="n">
        <f aca="false">ROUND(D42*N(Debts!$D$7)/12,2)</f>
        <v>0</v>
      </c>
      <c r="O42" s="0" t="n">
        <f aca="false">ROUND(E42*N(Debts!$D$8)/12,2)</f>
        <v>0</v>
      </c>
      <c r="P42" s="0" t="n">
        <f aca="false">ROUND(F42*N(Debts!$D$9)/12,2)</f>
        <v>0</v>
      </c>
      <c r="Q42" s="0" t="n">
        <f aca="false">ROUND(G42*N(Debts!$D$10)/12,2)</f>
        <v>0</v>
      </c>
      <c r="R42" s="0" t="n">
        <f aca="false">ROUND(H42*N(Debts!$D$11)/12,2)</f>
        <v>0</v>
      </c>
      <c r="S42" s="0" t="n">
        <f aca="false">ROUND(I42*N(Debts!$D$12)/12,2)</f>
        <v>0</v>
      </c>
      <c r="T42" s="0" t="n">
        <f aca="false">ROUND(J42*N(Debts!$D$13)/12,2)</f>
        <v>0</v>
      </c>
      <c r="U42" s="0" t="n">
        <f aca="false">ROUND(K42*N(Debts!$D$14)/12,2)</f>
        <v>0</v>
      </c>
      <c r="V42" s="0" t="n">
        <f aca="false">B42+L42</f>
        <v>0</v>
      </c>
      <c r="W42" s="0" t="n">
        <f aca="false">C42+M42</f>
        <v>0</v>
      </c>
      <c r="X42" s="0" t="n">
        <f aca="false">D42+N42</f>
        <v>0</v>
      </c>
      <c r="Y42" s="0" t="n">
        <f aca="false">E42+O42</f>
        <v>0</v>
      </c>
      <c r="Z42" s="0" t="n">
        <f aca="false">F42+P42</f>
        <v>0</v>
      </c>
      <c r="AA42" s="0" t="n">
        <f aca="false">G42+Q42</f>
        <v>0</v>
      </c>
      <c r="AB42" s="0" t="n">
        <f aca="false">H42+R42</f>
        <v>0</v>
      </c>
      <c r="AC42" s="0" t="n">
        <f aca="false">I42+S42</f>
        <v>0</v>
      </c>
      <c r="AD42" s="0" t="n">
        <f aca="false">J42+T42</f>
        <v>0</v>
      </c>
      <c r="AE42" s="0" t="n">
        <f aca="false">K42+U42</f>
        <v>0</v>
      </c>
      <c r="AF42" s="0" t="n">
        <f aca="false">MIN(N(Debts!$E$5),V42)</f>
        <v>0</v>
      </c>
      <c r="AG42" s="0" t="n">
        <f aca="false">MIN(N(Debts!$E$6),W42)</f>
        <v>0</v>
      </c>
      <c r="AH42" s="0" t="n">
        <f aca="false">MIN(N(Debts!$E$7),X42)</f>
        <v>0</v>
      </c>
      <c r="AI42" s="0" t="n">
        <f aca="false">MIN(N(Debts!$E$8),Y42)</f>
        <v>0</v>
      </c>
      <c r="AJ42" s="0" t="n">
        <f aca="false">MIN(N(Debts!$E$9),Z42)</f>
        <v>0</v>
      </c>
      <c r="AK42" s="0" t="n">
        <f aca="false">MIN(N(Debts!$E$10),AA42)</f>
        <v>0</v>
      </c>
      <c r="AL42" s="0" t="n">
        <f aca="false">MIN(N(Debts!$E$11),AB42)</f>
        <v>0</v>
      </c>
      <c r="AM42" s="0" t="n">
        <f aca="false">MIN(N(Debts!$E$12),AC42)</f>
        <v>0</v>
      </c>
      <c r="AN42" s="0" t="n">
        <f aca="false">MIN(N(Debts!$E$13),AD42)</f>
        <v>0</v>
      </c>
      <c r="AO42" s="0" t="n">
        <f aca="false">MIN(N(Debts!$E$14),AE42)</f>
        <v>0</v>
      </c>
      <c r="AP42" s="0" t="n">
        <f aca="false">V42-AF42</f>
        <v>0</v>
      </c>
      <c r="AQ42" s="0" t="n">
        <f aca="false">W42-AG42</f>
        <v>0</v>
      </c>
      <c r="AR42" s="0" t="n">
        <f aca="false">X42-AH42</f>
        <v>0</v>
      </c>
      <c r="AS42" s="0" t="n">
        <f aca="false">Y42-AI42</f>
        <v>0</v>
      </c>
      <c r="AT42" s="0" t="n">
        <f aca="false">Z42-AJ42</f>
        <v>0</v>
      </c>
      <c r="AU42" s="0" t="n">
        <f aca="false">AA42-AK42</f>
        <v>0</v>
      </c>
      <c r="AV42" s="0" t="n">
        <f aca="false">AB42-AL42</f>
        <v>0</v>
      </c>
      <c r="AW42" s="0" t="n">
        <f aca="false">AC42-AM42</f>
        <v>0</v>
      </c>
      <c r="AX42" s="0" t="n">
        <f aca="false">AD42-AN42</f>
        <v>0</v>
      </c>
      <c r="AY42" s="0" t="n">
        <f aca="false">AE42-AO42</f>
        <v>0</v>
      </c>
      <c r="AZ42" s="0" t="n">
        <f aca="false">MAX(0,MIN(AP42,$BT42-SUMIF($AP$2:$AY$2,"&lt;"&amp;AP$2,$AP42:$AY42)))</f>
        <v>0</v>
      </c>
      <c r="BA42" s="0" t="n">
        <f aca="false">MAX(0,MIN(AQ42,$BT42-SUMIF($AP$2:$AY$2,"&lt;"&amp;AQ$2,$AP42:$AY42)))</f>
        <v>0</v>
      </c>
      <c r="BB42" s="0" t="n">
        <f aca="false">MAX(0,MIN(AR42,$BT42-SUMIF($AP$2:$AY$2,"&lt;"&amp;AR$2,$AP42:$AY42)))</f>
        <v>0</v>
      </c>
      <c r="BC42" s="0" t="n">
        <f aca="false">MAX(0,MIN(AS42,$BT42-SUMIF($AP$2:$AY$2,"&lt;"&amp;AS$2,$AP42:$AY42)))</f>
        <v>0</v>
      </c>
      <c r="BD42" s="0" t="n">
        <f aca="false">MAX(0,MIN(AT42,$BT42-SUMIF($AP$2:$AY$2,"&lt;"&amp;AT$2,$AP42:$AY42)))</f>
        <v>0</v>
      </c>
      <c r="BE42" s="0" t="n">
        <f aca="false">MAX(0,MIN(AU42,$BT42-SUMIF($AP$2:$AY$2,"&lt;"&amp;AU$2,$AP42:$AY42)))</f>
        <v>0</v>
      </c>
      <c r="BF42" s="0" t="n">
        <f aca="false">MAX(0,MIN(AV42,$BT42-SUMIF($AP$2:$AY$2,"&lt;"&amp;AV$2,$AP42:$AY42)))</f>
        <v>0</v>
      </c>
      <c r="BG42" s="0" t="n">
        <f aca="false">MAX(0,MIN(AW42,$BT42-SUMIF($AP$2:$AY$2,"&lt;"&amp;AW$2,$AP42:$AY42)))</f>
        <v>0</v>
      </c>
      <c r="BH42" s="0" t="n">
        <f aca="false">MAX(0,MIN(AX42,$BT42-SUMIF($AP$2:$AY$2,"&lt;"&amp;AX$2,$AP42:$AY42)))</f>
        <v>0</v>
      </c>
      <c r="BI42" s="0" t="n">
        <f aca="false">MAX(0,MIN(AY42,$BT42-SUMIF($AP$2:$AY$2,"&lt;"&amp;AY$2,$AP42:$AY42)))</f>
        <v>0</v>
      </c>
      <c r="BJ42" s="0" t="n">
        <f aca="false">ROUND(V42-AF42-AZ42,2)</f>
        <v>0</v>
      </c>
      <c r="BK42" s="0" t="n">
        <f aca="false">ROUND(W42-AG42-BA42,2)</f>
        <v>0</v>
      </c>
      <c r="BL42" s="0" t="n">
        <f aca="false">ROUND(X42-AH42-BB42,2)</f>
        <v>0</v>
      </c>
      <c r="BM42" s="0" t="n">
        <f aca="false">ROUND(Y42-AI42-BC42,2)</f>
        <v>0</v>
      </c>
      <c r="BN42" s="0" t="n">
        <f aca="false">ROUND(Z42-AJ42-BD42,2)</f>
        <v>0</v>
      </c>
      <c r="BO42" s="0" t="n">
        <f aca="false">ROUND(AA42-AK42-BE42,2)</f>
        <v>0</v>
      </c>
      <c r="BP42" s="0" t="n">
        <f aca="false">ROUND(AB42-AL42-BF42,2)</f>
        <v>0</v>
      </c>
      <c r="BQ42" s="0" t="n">
        <f aca="false">ROUND(AC42-AM42-BG42,2)</f>
        <v>0</v>
      </c>
      <c r="BR42" s="0" t="n">
        <f aca="false">ROUND(AD42-AN42-BH42,2)</f>
        <v>0</v>
      </c>
      <c r="BS42" s="0" t="n">
        <f aca="false">ROUND(AE42-AO42-BI42,2)</f>
        <v>0</v>
      </c>
      <c r="BT42" s="0" t="n">
        <f aca="false">MAX(0,Plan!$C$4-SUM(AF42:AO42))</f>
        <v>650</v>
      </c>
      <c r="BU42" s="0" t="n">
        <f aca="false">ROUND(SUM(BJ42:BS42),2)</f>
        <v>0</v>
      </c>
      <c r="BV42" s="0" t="n">
        <f aca="false">SUM(AF42:AO42)+SUM(AZ42:BI42)</f>
        <v>0</v>
      </c>
      <c r="BW42" s="0" t="n">
        <f aca="false">SUM(L42:U42)</f>
        <v>0</v>
      </c>
    </row>
    <row r="43" customFormat="false" ht="15" hidden="false" customHeight="false" outlineLevel="0" collapsed="false">
      <c r="A43" s="0" t="n">
        <v>38</v>
      </c>
      <c r="B43" s="0" t="n">
        <f aca="false">BJ42</f>
        <v>0</v>
      </c>
      <c r="C43" s="0" t="n">
        <f aca="false">BK42</f>
        <v>0</v>
      </c>
      <c r="D43" s="0" t="n">
        <f aca="false">BL42</f>
        <v>0</v>
      </c>
      <c r="E43" s="0" t="n">
        <f aca="false">BM42</f>
        <v>0</v>
      </c>
      <c r="F43" s="0" t="n">
        <f aca="false">BN42</f>
        <v>0</v>
      </c>
      <c r="G43" s="0" t="n">
        <f aca="false">BO42</f>
        <v>0</v>
      </c>
      <c r="H43" s="0" t="n">
        <f aca="false">BP42</f>
        <v>0</v>
      </c>
      <c r="I43" s="0" t="n">
        <f aca="false">BQ42</f>
        <v>0</v>
      </c>
      <c r="J43" s="0" t="n">
        <f aca="false">BR42</f>
        <v>0</v>
      </c>
      <c r="K43" s="0" t="n">
        <f aca="false">BS42</f>
        <v>0</v>
      </c>
      <c r="L43" s="0" t="n">
        <f aca="false">ROUND(B43*N(Debts!$D$5)/12,2)</f>
        <v>0</v>
      </c>
      <c r="M43" s="0" t="n">
        <f aca="false">ROUND(C43*N(Debts!$D$6)/12,2)</f>
        <v>0</v>
      </c>
      <c r="N43" s="0" t="n">
        <f aca="false">ROUND(D43*N(Debts!$D$7)/12,2)</f>
        <v>0</v>
      </c>
      <c r="O43" s="0" t="n">
        <f aca="false">ROUND(E43*N(Debts!$D$8)/12,2)</f>
        <v>0</v>
      </c>
      <c r="P43" s="0" t="n">
        <f aca="false">ROUND(F43*N(Debts!$D$9)/12,2)</f>
        <v>0</v>
      </c>
      <c r="Q43" s="0" t="n">
        <f aca="false">ROUND(G43*N(Debts!$D$10)/12,2)</f>
        <v>0</v>
      </c>
      <c r="R43" s="0" t="n">
        <f aca="false">ROUND(H43*N(Debts!$D$11)/12,2)</f>
        <v>0</v>
      </c>
      <c r="S43" s="0" t="n">
        <f aca="false">ROUND(I43*N(Debts!$D$12)/12,2)</f>
        <v>0</v>
      </c>
      <c r="T43" s="0" t="n">
        <f aca="false">ROUND(J43*N(Debts!$D$13)/12,2)</f>
        <v>0</v>
      </c>
      <c r="U43" s="0" t="n">
        <f aca="false">ROUND(K43*N(Debts!$D$14)/12,2)</f>
        <v>0</v>
      </c>
      <c r="V43" s="0" t="n">
        <f aca="false">B43+L43</f>
        <v>0</v>
      </c>
      <c r="W43" s="0" t="n">
        <f aca="false">C43+M43</f>
        <v>0</v>
      </c>
      <c r="X43" s="0" t="n">
        <f aca="false">D43+N43</f>
        <v>0</v>
      </c>
      <c r="Y43" s="0" t="n">
        <f aca="false">E43+O43</f>
        <v>0</v>
      </c>
      <c r="Z43" s="0" t="n">
        <f aca="false">F43+P43</f>
        <v>0</v>
      </c>
      <c r="AA43" s="0" t="n">
        <f aca="false">G43+Q43</f>
        <v>0</v>
      </c>
      <c r="AB43" s="0" t="n">
        <f aca="false">H43+R43</f>
        <v>0</v>
      </c>
      <c r="AC43" s="0" t="n">
        <f aca="false">I43+S43</f>
        <v>0</v>
      </c>
      <c r="AD43" s="0" t="n">
        <f aca="false">J43+T43</f>
        <v>0</v>
      </c>
      <c r="AE43" s="0" t="n">
        <f aca="false">K43+U43</f>
        <v>0</v>
      </c>
      <c r="AF43" s="0" t="n">
        <f aca="false">MIN(N(Debts!$E$5),V43)</f>
        <v>0</v>
      </c>
      <c r="AG43" s="0" t="n">
        <f aca="false">MIN(N(Debts!$E$6),W43)</f>
        <v>0</v>
      </c>
      <c r="AH43" s="0" t="n">
        <f aca="false">MIN(N(Debts!$E$7),X43)</f>
        <v>0</v>
      </c>
      <c r="AI43" s="0" t="n">
        <f aca="false">MIN(N(Debts!$E$8),Y43)</f>
        <v>0</v>
      </c>
      <c r="AJ43" s="0" t="n">
        <f aca="false">MIN(N(Debts!$E$9),Z43)</f>
        <v>0</v>
      </c>
      <c r="AK43" s="0" t="n">
        <f aca="false">MIN(N(Debts!$E$10),AA43)</f>
        <v>0</v>
      </c>
      <c r="AL43" s="0" t="n">
        <f aca="false">MIN(N(Debts!$E$11),AB43)</f>
        <v>0</v>
      </c>
      <c r="AM43" s="0" t="n">
        <f aca="false">MIN(N(Debts!$E$12),AC43)</f>
        <v>0</v>
      </c>
      <c r="AN43" s="0" t="n">
        <f aca="false">MIN(N(Debts!$E$13),AD43)</f>
        <v>0</v>
      </c>
      <c r="AO43" s="0" t="n">
        <f aca="false">MIN(N(Debts!$E$14),AE43)</f>
        <v>0</v>
      </c>
      <c r="AP43" s="0" t="n">
        <f aca="false">V43-AF43</f>
        <v>0</v>
      </c>
      <c r="AQ43" s="0" t="n">
        <f aca="false">W43-AG43</f>
        <v>0</v>
      </c>
      <c r="AR43" s="0" t="n">
        <f aca="false">X43-AH43</f>
        <v>0</v>
      </c>
      <c r="AS43" s="0" t="n">
        <f aca="false">Y43-AI43</f>
        <v>0</v>
      </c>
      <c r="AT43" s="0" t="n">
        <f aca="false">Z43-AJ43</f>
        <v>0</v>
      </c>
      <c r="AU43" s="0" t="n">
        <f aca="false">AA43-AK43</f>
        <v>0</v>
      </c>
      <c r="AV43" s="0" t="n">
        <f aca="false">AB43-AL43</f>
        <v>0</v>
      </c>
      <c r="AW43" s="0" t="n">
        <f aca="false">AC43-AM43</f>
        <v>0</v>
      </c>
      <c r="AX43" s="0" t="n">
        <f aca="false">AD43-AN43</f>
        <v>0</v>
      </c>
      <c r="AY43" s="0" t="n">
        <f aca="false">AE43-AO43</f>
        <v>0</v>
      </c>
      <c r="AZ43" s="0" t="n">
        <f aca="false">MAX(0,MIN(AP43,$BT43-SUMIF($AP$2:$AY$2,"&lt;"&amp;AP$2,$AP43:$AY43)))</f>
        <v>0</v>
      </c>
      <c r="BA43" s="0" t="n">
        <f aca="false">MAX(0,MIN(AQ43,$BT43-SUMIF($AP$2:$AY$2,"&lt;"&amp;AQ$2,$AP43:$AY43)))</f>
        <v>0</v>
      </c>
      <c r="BB43" s="0" t="n">
        <f aca="false">MAX(0,MIN(AR43,$BT43-SUMIF($AP$2:$AY$2,"&lt;"&amp;AR$2,$AP43:$AY43)))</f>
        <v>0</v>
      </c>
      <c r="BC43" s="0" t="n">
        <f aca="false">MAX(0,MIN(AS43,$BT43-SUMIF($AP$2:$AY$2,"&lt;"&amp;AS$2,$AP43:$AY43)))</f>
        <v>0</v>
      </c>
      <c r="BD43" s="0" t="n">
        <f aca="false">MAX(0,MIN(AT43,$BT43-SUMIF($AP$2:$AY$2,"&lt;"&amp;AT$2,$AP43:$AY43)))</f>
        <v>0</v>
      </c>
      <c r="BE43" s="0" t="n">
        <f aca="false">MAX(0,MIN(AU43,$BT43-SUMIF($AP$2:$AY$2,"&lt;"&amp;AU$2,$AP43:$AY43)))</f>
        <v>0</v>
      </c>
      <c r="BF43" s="0" t="n">
        <f aca="false">MAX(0,MIN(AV43,$BT43-SUMIF($AP$2:$AY$2,"&lt;"&amp;AV$2,$AP43:$AY43)))</f>
        <v>0</v>
      </c>
      <c r="BG43" s="0" t="n">
        <f aca="false">MAX(0,MIN(AW43,$BT43-SUMIF($AP$2:$AY$2,"&lt;"&amp;AW$2,$AP43:$AY43)))</f>
        <v>0</v>
      </c>
      <c r="BH43" s="0" t="n">
        <f aca="false">MAX(0,MIN(AX43,$BT43-SUMIF($AP$2:$AY$2,"&lt;"&amp;AX$2,$AP43:$AY43)))</f>
        <v>0</v>
      </c>
      <c r="BI43" s="0" t="n">
        <f aca="false">MAX(0,MIN(AY43,$BT43-SUMIF($AP$2:$AY$2,"&lt;"&amp;AY$2,$AP43:$AY43)))</f>
        <v>0</v>
      </c>
      <c r="BJ43" s="0" t="n">
        <f aca="false">ROUND(V43-AF43-AZ43,2)</f>
        <v>0</v>
      </c>
      <c r="BK43" s="0" t="n">
        <f aca="false">ROUND(W43-AG43-BA43,2)</f>
        <v>0</v>
      </c>
      <c r="BL43" s="0" t="n">
        <f aca="false">ROUND(X43-AH43-BB43,2)</f>
        <v>0</v>
      </c>
      <c r="BM43" s="0" t="n">
        <f aca="false">ROUND(Y43-AI43-BC43,2)</f>
        <v>0</v>
      </c>
      <c r="BN43" s="0" t="n">
        <f aca="false">ROUND(Z43-AJ43-BD43,2)</f>
        <v>0</v>
      </c>
      <c r="BO43" s="0" t="n">
        <f aca="false">ROUND(AA43-AK43-BE43,2)</f>
        <v>0</v>
      </c>
      <c r="BP43" s="0" t="n">
        <f aca="false">ROUND(AB43-AL43-BF43,2)</f>
        <v>0</v>
      </c>
      <c r="BQ43" s="0" t="n">
        <f aca="false">ROUND(AC43-AM43-BG43,2)</f>
        <v>0</v>
      </c>
      <c r="BR43" s="0" t="n">
        <f aca="false">ROUND(AD43-AN43-BH43,2)</f>
        <v>0</v>
      </c>
      <c r="BS43" s="0" t="n">
        <f aca="false">ROUND(AE43-AO43-BI43,2)</f>
        <v>0</v>
      </c>
      <c r="BT43" s="0" t="n">
        <f aca="false">MAX(0,Plan!$C$4-SUM(AF43:AO43))</f>
        <v>650</v>
      </c>
      <c r="BU43" s="0" t="n">
        <f aca="false">ROUND(SUM(BJ43:BS43),2)</f>
        <v>0</v>
      </c>
      <c r="BV43" s="0" t="n">
        <f aca="false">SUM(AF43:AO43)+SUM(AZ43:BI43)</f>
        <v>0</v>
      </c>
      <c r="BW43" s="0" t="n">
        <f aca="false">SUM(L43:U43)</f>
        <v>0</v>
      </c>
    </row>
    <row r="44" customFormat="false" ht="15" hidden="false" customHeight="false" outlineLevel="0" collapsed="false">
      <c r="A44" s="0" t="n">
        <v>39</v>
      </c>
      <c r="B44" s="0" t="n">
        <f aca="false">BJ43</f>
        <v>0</v>
      </c>
      <c r="C44" s="0" t="n">
        <f aca="false">BK43</f>
        <v>0</v>
      </c>
      <c r="D44" s="0" t="n">
        <f aca="false">BL43</f>
        <v>0</v>
      </c>
      <c r="E44" s="0" t="n">
        <f aca="false">BM43</f>
        <v>0</v>
      </c>
      <c r="F44" s="0" t="n">
        <f aca="false">BN43</f>
        <v>0</v>
      </c>
      <c r="G44" s="0" t="n">
        <f aca="false">BO43</f>
        <v>0</v>
      </c>
      <c r="H44" s="0" t="n">
        <f aca="false">BP43</f>
        <v>0</v>
      </c>
      <c r="I44" s="0" t="n">
        <f aca="false">BQ43</f>
        <v>0</v>
      </c>
      <c r="J44" s="0" t="n">
        <f aca="false">BR43</f>
        <v>0</v>
      </c>
      <c r="K44" s="0" t="n">
        <f aca="false">BS43</f>
        <v>0</v>
      </c>
      <c r="L44" s="0" t="n">
        <f aca="false">ROUND(B44*N(Debts!$D$5)/12,2)</f>
        <v>0</v>
      </c>
      <c r="M44" s="0" t="n">
        <f aca="false">ROUND(C44*N(Debts!$D$6)/12,2)</f>
        <v>0</v>
      </c>
      <c r="N44" s="0" t="n">
        <f aca="false">ROUND(D44*N(Debts!$D$7)/12,2)</f>
        <v>0</v>
      </c>
      <c r="O44" s="0" t="n">
        <f aca="false">ROUND(E44*N(Debts!$D$8)/12,2)</f>
        <v>0</v>
      </c>
      <c r="P44" s="0" t="n">
        <f aca="false">ROUND(F44*N(Debts!$D$9)/12,2)</f>
        <v>0</v>
      </c>
      <c r="Q44" s="0" t="n">
        <f aca="false">ROUND(G44*N(Debts!$D$10)/12,2)</f>
        <v>0</v>
      </c>
      <c r="R44" s="0" t="n">
        <f aca="false">ROUND(H44*N(Debts!$D$11)/12,2)</f>
        <v>0</v>
      </c>
      <c r="S44" s="0" t="n">
        <f aca="false">ROUND(I44*N(Debts!$D$12)/12,2)</f>
        <v>0</v>
      </c>
      <c r="T44" s="0" t="n">
        <f aca="false">ROUND(J44*N(Debts!$D$13)/12,2)</f>
        <v>0</v>
      </c>
      <c r="U44" s="0" t="n">
        <f aca="false">ROUND(K44*N(Debts!$D$14)/12,2)</f>
        <v>0</v>
      </c>
      <c r="V44" s="0" t="n">
        <f aca="false">B44+L44</f>
        <v>0</v>
      </c>
      <c r="W44" s="0" t="n">
        <f aca="false">C44+M44</f>
        <v>0</v>
      </c>
      <c r="X44" s="0" t="n">
        <f aca="false">D44+N44</f>
        <v>0</v>
      </c>
      <c r="Y44" s="0" t="n">
        <f aca="false">E44+O44</f>
        <v>0</v>
      </c>
      <c r="Z44" s="0" t="n">
        <f aca="false">F44+P44</f>
        <v>0</v>
      </c>
      <c r="AA44" s="0" t="n">
        <f aca="false">G44+Q44</f>
        <v>0</v>
      </c>
      <c r="AB44" s="0" t="n">
        <f aca="false">H44+R44</f>
        <v>0</v>
      </c>
      <c r="AC44" s="0" t="n">
        <f aca="false">I44+S44</f>
        <v>0</v>
      </c>
      <c r="AD44" s="0" t="n">
        <f aca="false">J44+T44</f>
        <v>0</v>
      </c>
      <c r="AE44" s="0" t="n">
        <f aca="false">K44+U44</f>
        <v>0</v>
      </c>
      <c r="AF44" s="0" t="n">
        <f aca="false">MIN(N(Debts!$E$5),V44)</f>
        <v>0</v>
      </c>
      <c r="AG44" s="0" t="n">
        <f aca="false">MIN(N(Debts!$E$6),W44)</f>
        <v>0</v>
      </c>
      <c r="AH44" s="0" t="n">
        <f aca="false">MIN(N(Debts!$E$7),X44)</f>
        <v>0</v>
      </c>
      <c r="AI44" s="0" t="n">
        <f aca="false">MIN(N(Debts!$E$8),Y44)</f>
        <v>0</v>
      </c>
      <c r="AJ44" s="0" t="n">
        <f aca="false">MIN(N(Debts!$E$9),Z44)</f>
        <v>0</v>
      </c>
      <c r="AK44" s="0" t="n">
        <f aca="false">MIN(N(Debts!$E$10),AA44)</f>
        <v>0</v>
      </c>
      <c r="AL44" s="0" t="n">
        <f aca="false">MIN(N(Debts!$E$11),AB44)</f>
        <v>0</v>
      </c>
      <c r="AM44" s="0" t="n">
        <f aca="false">MIN(N(Debts!$E$12),AC44)</f>
        <v>0</v>
      </c>
      <c r="AN44" s="0" t="n">
        <f aca="false">MIN(N(Debts!$E$13),AD44)</f>
        <v>0</v>
      </c>
      <c r="AO44" s="0" t="n">
        <f aca="false">MIN(N(Debts!$E$14),AE44)</f>
        <v>0</v>
      </c>
      <c r="AP44" s="0" t="n">
        <f aca="false">V44-AF44</f>
        <v>0</v>
      </c>
      <c r="AQ44" s="0" t="n">
        <f aca="false">W44-AG44</f>
        <v>0</v>
      </c>
      <c r="AR44" s="0" t="n">
        <f aca="false">X44-AH44</f>
        <v>0</v>
      </c>
      <c r="AS44" s="0" t="n">
        <f aca="false">Y44-AI44</f>
        <v>0</v>
      </c>
      <c r="AT44" s="0" t="n">
        <f aca="false">Z44-AJ44</f>
        <v>0</v>
      </c>
      <c r="AU44" s="0" t="n">
        <f aca="false">AA44-AK44</f>
        <v>0</v>
      </c>
      <c r="AV44" s="0" t="n">
        <f aca="false">AB44-AL44</f>
        <v>0</v>
      </c>
      <c r="AW44" s="0" t="n">
        <f aca="false">AC44-AM44</f>
        <v>0</v>
      </c>
      <c r="AX44" s="0" t="n">
        <f aca="false">AD44-AN44</f>
        <v>0</v>
      </c>
      <c r="AY44" s="0" t="n">
        <f aca="false">AE44-AO44</f>
        <v>0</v>
      </c>
      <c r="AZ44" s="0" t="n">
        <f aca="false">MAX(0,MIN(AP44,$BT44-SUMIF($AP$2:$AY$2,"&lt;"&amp;AP$2,$AP44:$AY44)))</f>
        <v>0</v>
      </c>
      <c r="BA44" s="0" t="n">
        <f aca="false">MAX(0,MIN(AQ44,$BT44-SUMIF($AP$2:$AY$2,"&lt;"&amp;AQ$2,$AP44:$AY44)))</f>
        <v>0</v>
      </c>
      <c r="BB44" s="0" t="n">
        <f aca="false">MAX(0,MIN(AR44,$BT44-SUMIF($AP$2:$AY$2,"&lt;"&amp;AR$2,$AP44:$AY44)))</f>
        <v>0</v>
      </c>
      <c r="BC44" s="0" t="n">
        <f aca="false">MAX(0,MIN(AS44,$BT44-SUMIF($AP$2:$AY$2,"&lt;"&amp;AS$2,$AP44:$AY44)))</f>
        <v>0</v>
      </c>
      <c r="BD44" s="0" t="n">
        <f aca="false">MAX(0,MIN(AT44,$BT44-SUMIF($AP$2:$AY$2,"&lt;"&amp;AT$2,$AP44:$AY44)))</f>
        <v>0</v>
      </c>
      <c r="BE44" s="0" t="n">
        <f aca="false">MAX(0,MIN(AU44,$BT44-SUMIF($AP$2:$AY$2,"&lt;"&amp;AU$2,$AP44:$AY44)))</f>
        <v>0</v>
      </c>
      <c r="BF44" s="0" t="n">
        <f aca="false">MAX(0,MIN(AV44,$BT44-SUMIF($AP$2:$AY$2,"&lt;"&amp;AV$2,$AP44:$AY44)))</f>
        <v>0</v>
      </c>
      <c r="BG44" s="0" t="n">
        <f aca="false">MAX(0,MIN(AW44,$BT44-SUMIF($AP$2:$AY$2,"&lt;"&amp;AW$2,$AP44:$AY44)))</f>
        <v>0</v>
      </c>
      <c r="BH44" s="0" t="n">
        <f aca="false">MAX(0,MIN(AX44,$BT44-SUMIF($AP$2:$AY$2,"&lt;"&amp;AX$2,$AP44:$AY44)))</f>
        <v>0</v>
      </c>
      <c r="BI44" s="0" t="n">
        <f aca="false">MAX(0,MIN(AY44,$BT44-SUMIF($AP$2:$AY$2,"&lt;"&amp;AY$2,$AP44:$AY44)))</f>
        <v>0</v>
      </c>
      <c r="BJ44" s="0" t="n">
        <f aca="false">ROUND(V44-AF44-AZ44,2)</f>
        <v>0</v>
      </c>
      <c r="BK44" s="0" t="n">
        <f aca="false">ROUND(W44-AG44-BA44,2)</f>
        <v>0</v>
      </c>
      <c r="BL44" s="0" t="n">
        <f aca="false">ROUND(X44-AH44-BB44,2)</f>
        <v>0</v>
      </c>
      <c r="BM44" s="0" t="n">
        <f aca="false">ROUND(Y44-AI44-BC44,2)</f>
        <v>0</v>
      </c>
      <c r="BN44" s="0" t="n">
        <f aca="false">ROUND(Z44-AJ44-BD44,2)</f>
        <v>0</v>
      </c>
      <c r="BO44" s="0" t="n">
        <f aca="false">ROUND(AA44-AK44-BE44,2)</f>
        <v>0</v>
      </c>
      <c r="BP44" s="0" t="n">
        <f aca="false">ROUND(AB44-AL44-BF44,2)</f>
        <v>0</v>
      </c>
      <c r="BQ44" s="0" t="n">
        <f aca="false">ROUND(AC44-AM44-BG44,2)</f>
        <v>0</v>
      </c>
      <c r="BR44" s="0" t="n">
        <f aca="false">ROUND(AD44-AN44-BH44,2)</f>
        <v>0</v>
      </c>
      <c r="BS44" s="0" t="n">
        <f aca="false">ROUND(AE44-AO44-BI44,2)</f>
        <v>0</v>
      </c>
      <c r="BT44" s="0" t="n">
        <f aca="false">MAX(0,Plan!$C$4-SUM(AF44:AO44))</f>
        <v>650</v>
      </c>
      <c r="BU44" s="0" t="n">
        <f aca="false">ROUND(SUM(BJ44:BS44),2)</f>
        <v>0</v>
      </c>
      <c r="BV44" s="0" t="n">
        <f aca="false">SUM(AF44:AO44)+SUM(AZ44:BI44)</f>
        <v>0</v>
      </c>
      <c r="BW44" s="0" t="n">
        <f aca="false">SUM(L44:U44)</f>
        <v>0</v>
      </c>
    </row>
    <row r="45" customFormat="false" ht="15" hidden="false" customHeight="false" outlineLevel="0" collapsed="false">
      <c r="A45" s="0" t="n">
        <v>40</v>
      </c>
      <c r="B45" s="0" t="n">
        <f aca="false">BJ44</f>
        <v>0</v>
      </c>
      <c r="C45" s="0" t="n">
        <f aca="false">BK44</f>
        <v>0</v>
      </c>
      <c r="D45" s="0" t="n">
        <f aca="false">BL44</f>
        <v>0</v>
      </c>
      <c r="E45" s="0" t="n">
        <f aca="false">BM44</f>
        <v>0</v>
      </c>
      <c r="F45" s="0" t="n">
        <f aca="false">BN44</f>
        <v>0</v>
      </c>
      <c r="G45" s="0" t="n">
        <f aca="false">BO44</f>
        <v>0</v>
      </c>
      <c r="H45" s="0" t="n">
        <f aca="false">BP44</f>
        <v>0</v>
      </c>
      <c r="I45" s="0" t="n">
        <f aca="false">BQ44</f>
        <v>0</v>
      </c>
      <c r="J45" s="0" t="n">
        <f aca="false">BR44</f>
        <v>0</v>
      </c>
      <c r="K45" s="0" t="n">
        <f aca="false">BS44</f>
        <v>0</v>
      </c>
      <c r="L45" s="0" t="n">
        <f aca="false">ROUND(B45*N(Debts!$D$5)/12,2)</f>
        <v>0</v>
      </c>
      <c r="M45" s="0" t="n">
        <f aca="false">ROUND(C45*N(Debts!$D$6)/12,2)</f>
        <v>0</v>
      </c>
      <c r="N45" s="0" t="n">
        <f aca="false">ROUND(D45*N(Debts!$D$7)/12,2)</f>
        <v>0</v>
      </c>
      <c r="O45" s="0" t="n">
        <f aca="false">ROUND(E45*N(Debts!$D$8)/12,2)</f>
        <v>0</v>
      </c>
      <c r="P45" s="0" t="n">
        <f aca="false">ROUND(F45*N(Debts!$D$9)/12,2)</f>
        <v>0</v>
      </c>
      <c r="Q45" s="0" t="n">
        <f aca="false">ROUND(G45*N(Debts!$D$10)/12,2)</f>
        <v>0</v>
      </c>
      <c r="R45" s="0" t="n">
        <f aca="false">ROUND(H45*N(Debts!$D$11)/12,2)</f>
        <v>0</v>
      </c>
      <c r="S45" s="0" t="n">
        <f aca="false">ROUND(I45*N(Debts!$D$12)/12,2)</f>
        <v>0</v>
      </c>
      <c r="T45" s="0" t="n">
        <f aca="false">ROUND(J45*N(Debts!$D$13)/12,2)</f>
        <v>0</v>
      </c>
      <c r="U45" s="0" t="n">
        <f aca="false">ROUND(K45*N(Debts!$D$14)/12,2)</f>
        <v>0</v>
      </c>
      <c r="V45" s="0" t="n">
        <f aca="false">B45+L45</f>
        <v>0</v>
      </c>
      <c r="W45" s="0" t="n">
        <f aca="false">C45+M45</f>
        <v>0</v>
      </c>
      <c r="X45" s="0" t="n">
        <f aca="false">D45+N45</f>
        <v>0</v>
      </c>
      <c r="Y45" s="0" t="n">
        <f aca="false">E45+O45</f>
        <v>0</v>
      </c>
      <c r="Z45" s="0" t="n">
        <f aca="false">F45+P45</f>
        <v>0</v>
      </c>
      <c r="AA45" s="0" t="n">
        <f aca="false">G45+Q45</f>
        <v>0</v>
      </c>
      <c r="AB45" s="0" t="n">
        <f aca="false">H45+R45</f>
        <v>0</v>
      </c>
      <c r="AC45" s="0" t="n">
        <f aca="false">I45+S45</f>
        <v>0</v>
      </c>
      <c r="AD45" s="0" t="n">
        <f aca="false">J45+T45</f>
        <v>0</v>
      </c>
      <c r="AE45" s="0" t="n">
        <f aca="false">K45+U45</f>
        <v>0</v>
      </c>
      <c r="AF45" s="0" t="n">
        <f aca="false">MIN(N(Debts!$E$5),V45)</f>
        <v>0</v>
      </c>
      <c r="AG45" s="0" t="n">
        <f aca="false">MIN(N(Debts!$E$6),W45)</f>
        <v>0</v>
      </c>
      <c r="AH45" s="0" t="n">
        <f aca="false">MIN(N(Debts!$E$7),X45)</f>
        <v>0</v>
      </c>
      <c r="AI45" s="0" t="n">
        <f aca="false">MIN(N(Debts!$E$8),Y45)</f>
        <v>0</v>
      </c>
      <c r="AJ45" s="0" t="n">
        <f aca="false">MIN(N(Debts!$E$9),Z45)</f>
        <v>0</v>
      </c>
      <c r="AK45" s="0" t="n">
        <f aca="false">MIN(N(Debts!$E$10),AA45)</f>
        <v>0</v>
      </c>
      <c r="AL45" s="0" t="n">
        <f aca="false">MIN(N(Debts!$E$11),AB45)</f>
        <v>0</v>
      </c>
      <c r="AM45" s="0" t="n">
        <f aca="false">MIN(N(Debts!$E$12),AC45)</f>
        <v>0</v>
      </c>
      <c r="AN45" s="0" t="n">
        <f aca="false">MIN(N(Debts!$E$13),AD45)</f>
        <v>0</v>
      </c>
      <c r="AO45" s="0" t="n">
        <f aca="false">MIN(N(Debts!$E$14),AE45)</f>
        <v>0</v>
      </c>
      <c r="AP45" s="0" t="n">
        <f aca="false">V45-AF45</f>
        <v>0</v>
      </c>
      <c r="AQ45" s="0" t="n">
        <f aca="false">W45-AG45</f>
        <v>0</v>
      </c>
      <c r="AR45" s="0" t="n">
        <f aca="false">X45-AH45</f>
        <v>0</v>
      </c>
      <c r="AS45" s="0" t="n">
        <f aca="false">Y45-AI45</f>
        <v>0</v>
      </c>
      <c r="AT45" s="0" t="n">
        <f aca="false">Z45-AJ45</f>
        <v>0</v>
      </c>
      <c r="AU45" s="0" t="n">
        <f aca="false">AA45-AK45</f>
        <v>0</v>
      </c>
      <c r="AV45" s="0" t="n">
        <f aca="false">AB45-AL45</f>
        <v>0</v>
      </c>
      <c r="AW45" s="0" t="n">
        <f aca="false">AC45-AM45</f>
        <v>0</v>
      </c>
      <c r="AX45" s="0" t="n">
        <f aca="false">AD45-AN45</f>
        <v>0</v>
      </c>
      <c r="AY45" s="0" t="n">
        <f aca="false">AE45-AO45</f>
        <v>0</v>
      </c>
      <c r="AZ45" s="0" t="n">
        <f aca="false">MAX(0,MIN(AP45,$BT45-SUMIF($AP$2:$AY$2,"&lt;"&amp;AP$2,$AP45:$AY45)))</f>
        <v>0</v>
      </c>
      <c r="BA45" s="0" t="n">
        <f aca="false">MAX(0,MIN(AQ45,$BT45-SUMIF($AP$2:$AY$2,"&lt;"&amp;AQ$2,$AP45:$AY45)))</f>
        <v>0</v>
      </c>
      <c r="BB45" s="0" t="n">
        <f aca="false">MAX(0,MIN(AR45,$BT45-SUMIF($AP$2:$AY$2,"&lt;"&amp;AR$2,$AP45:$AY45)))</f>
        <v>0</v>
      </c>
      <c r="BC45" s="0" t="n">
        <f aca="false">MAX(0,MIN(AS45,$BT45-SUMIF($AP$2:$AY$2,"&lt;"&amp;AS$2,$AP45:$AY45)))</f>
        <v>0</v>
      </c>
      <c r="BD45" s="0" t="n">
        <f aca="false">MAX(0,MIN(AT45,$BT45-SUMIF($AP$2:$AY$2,"&lt;"&amp;AT$2,$AP45:$AY45)))</f>
        <v>0</v>
      </c>
      <c r="BE45" s="0" t="n">
        <f aca="false">MAX(0,MIN(AU45,$BT45-SUMIF($AP$2:$AY$2,"&lt;"&amp;AU$2,$AP45:$AY45)))</f>
        <v>0</v>
      </c>
      <c r="BF45" s="0" t="n">
        <f aca="false">MAX(0,MIN(AV45,$BT45-SUMIF($AP$2:$AY$2,"&lt;"&amp;AV$2,$AP45:$AY45)))</f>
        <v>0</v>
      </c>
      <c r="BG45" s="0" t="n">
        <f aca="false">MAX(0,MIN(AW45,$BT45-SUMIF($AP$2:$AY$2,"&lt;"&amp;AW$2,$AP45:$AY45)))</f>
        <v>0</v>
      </c>
      <c r="BH45" s="0" t="n">
        <f aca="false">MAX(0,MIN(AX45,$BT45-SUMIF($AP$2:$AY$2,"&lt;"&amp;AX$2,$AP45:$AY45)))</f>
        <v>0</v>
      </c>
      <c r="BI45" s="0" t="n">
        <f aca="false">MAX(0,MIN(AY45,$BT45-SUMIF($AP$2:$AY$2,"&lt;"&amp;AY$2,$AP45:$AY45)))</f>
        <v>0</v>
      </c>
      <c r="BJ45" s="0" t="n">
        <f aca="false">ROUND(V45-AF45-AZ45,2)</f>
        <v>0</v>
      </c>
      <c r="BK45" s="0" t="n">
        <f aca="false">ROUND(W45-AG45-BA45,2)</f>
        <v>0</v>
      </c>
      <c r="BL45" s="0" t="n">
        <f aca="false">ROUND(X45-AH45-BB45,2)</f>
        <v>0</v>
      </c>
      <c r="BM45" s="0" t="n">
        <f aca="false">ROUND(Y45-AI45-BC45,2)</f>
        <v>0</v>
      </c>
      <c r="BN45" s="0" t="n">
        <f aca="false">ROUND(Z45-AJ45-BD45,2)</f>
        <v>0</v>
      </c>
      <c r="BO45" s="0" t="n">
        <f aca="false">ROUND(AA45-AK45-BE45,2)</f>
        <v>0</v>
      </c>
      <c r="BP45" s="0" t="n">
        <f aca="false">ROUND(AB45-AL45-BF45,2)</f>
        <v>0</v>
      </c>
      <c r="BQ45" s="0" t="n">
        <f aca="false">ROUND(AC45-AM45-BG45,2)</f>
        <v>0</v>
      </c>
      <c r="BR45" s="0" t="n">
        <f aca="false">ROUND(AD45-AN45-BH45,2)</f>
        <v>0</v>
      </c>
      <c r="BS45" s="0" t="n">
        <f aca="false">ROUND(AE45-AO45-BI45,2)</f>
        <v>0</v>
      </c>
      <c r="BT45" s="0" t="n">
        <f aca="false">MAX(0,Plan!$C$4-SUM(AF45:AO45))</f>
        <v>650</v>
      </c>
      <c r="BU45" s="0" t="n">
        <f aca="false">ROUND(SUM(BJ45:BS45),2)</f>
        <v>0</v>
      </c>
      <c r="BV45" s="0" t="n">
        <f aca="false">SUM(AF45:AO45)+SUM(AZ45:BI45)</f>
        <v>0</v>
      </c>
      <c r="BW45" s="0" t="n">
        <f aca="false">SUM(L45:U45)</f>
        <v>0</v>
      </c>
    </row>
    <row r="46" customFormat="false" ht="15" hidden="false" customHeight="false" outlineLevel="0" collapsed="false">
      <c r="A46" s="0" t="n">
        <v>41</v>
      </c>
      <c r="B46" s="0" t="n">
        <f aca="false">BJ45</f>
        <v>0</v>
      </c>
      <c r="C46" s="0" t="n">
        <f aca="false">BK45</f>
        <v>0</v>
      </c>
      <c r="D46" s="0" t="n">
        <f aca="false">BL45</f>
        <v>0</v>
      </c>
      <c r="E46" s="0" t="n">
        <f aca="false">BM45</f>
        <v>0</v>
      </c>
      <c r="F46" s="0" t="n">
        <f aca="false">BN45</f>
        <v>0</v>
      </c>
      <c r="G46" s="0" t="n">
        <f aca="false">BO45</f>
        <v>0</v>
      </c>
      <c r="H46" s="0" t="n">
        <f aca="false">BP45</f>
        <v>0</v>
      </c>
      <c r="I46" s="0" t="n">
        <f aca="false">BQ45</f>
        <v>0</v>
      </c>
      <c r="J46" s="0" t="n">
        <f aca="false">BR45</f>
        <v>0</v>
      </c>
      <c r="K46" s="0" t="n">
        <f aca="false">BS45</f>
        <v>0</v>
      </c>
      <c r="L46" s="0" t="n">
        <f aca="false">ROUND(B46*N(Debts!$D$5)/12,2)</f>
        <v>0</v>
      </c>
      <c r="M46" s="0" t="n">
        <f aca="false">ROUND(C46*N(Debts!$D$6)/12,2)</f>
        <v>0</v>
      </c>
      <c r="N46" s="0" t="n">
        <f aca="false">ROUND(D46*N(Debts!$D$7)/12,2)</f>
        <v>0</v>
      </c>
      <c r="O46" s="0" t="n">
        <f aca="false">ROUND(E46*N(Debts!$D$8)/12,2)</f>
        <v>0</v>
      </c>
      <c r="P46" s="0" t="n">
        <f aca="false">ROUND(F46*N(Debts!$D$9)/12,2)</f>
        <v>0</v>
      </c>
      <c r="Q46" s="0" t="n">
        <f aca="false">ROUND(G46*N(Debts!$D$10)/12,2)</f>
        <v>0</v>
      </c>
      <c r="R46" s="0" t="n">
        <f aca="false">ROUND(H46*N(Debts!$D$11)/12,2)</f>
        <v>0</v>
      </c>
      <c r="S46" s="0" t="n">
        <f aca="false">ROUND(I46*N(Debts!$D$12)/12,2)</f>
        <v>0</v>
      </c>
      <c r="T46" s="0" t="n">
        <f aca="false">ROUND(J46*N(Debts!$D$13)/12,2)</f>
        <v>0</v>
      </c>
      <c r="U46" s="0" t="n">
        <f aca="false">ROUND(K46*N(Debts!$D$14)/12,2)</f>
        <v>0</v>
      </c>
      <c r="V46" s="0" t="n">
        <f aca="false">B46+L46</f>
        <v>0</v>
      </c>
      <c r="W46" s="0" t="n">
        <f aca="false">C46+M46</f>
        <v>0</v>
      </c>
      <c r="X46" s="0" t="n">
        <f aca="false">D46+N46</f>
        <v>0</v>
      </c>
      <c r="Y46" s="0" t="n">
        <f aca="false">E46+O46</f>
        <v>0</v>
      </c>
      <c r="Z46" s="0" t="n">
        <f aca="false">F46+P46</f>
        <v>0</v>
      </c>
      <c r="AA46" s="0" t="n">
        <f aca="false">G46+Q46</f>
        <v>0</v>
      </c>
      <c r="AB46" s="0" t="n">
        <f aca="false">H46+R46</f>
        <v>0</v>
      </c>
      <c r="AC46" s="0" t="n">
        <f aca="false">I46+S46</f>
        <v>0</v>
      </c>
      <c r="AD46" s="0" t="n">
        <f aca="false">J46+T46</f>
        <v>0</v>
      </c>
      <c r="AE46" s="0" t="n">
        <f aca="false">K46+U46</f>
        <v>0</v>
      </c>
      <c r="AF46" s="0" t="n">
        <f aca="false">MIN(N(Debts!$E$5),V46)</f>
        <v>0</v>
      </c>
      <c r="AG46" s="0" t="n">
        <f aca="false">MIN(N(Debts!$E$6),W46)</f>
        <v>0</v>
      </c>
      <c r="AH46" s="0" t="n">
        <f aca="false">MIN(N(Debts!$E$7),X46)</f>
        <v>0</v>
      </c>
      <c r="AI46" s="0" t="n">
        <f aca="false">MIN(N(Debts!$E$8),Y46)</f>
        <v>0</v>
      </c>
      <c r="AJ46" s="0" t="n">
        <f aca="false">MIN(N(Debts!$E$9),Z46)</f>
        <v>0</v>
      </c>
      <c r="AK46" s="0" t="n">
        <f aca="false">MIN(N(Debts!$E$10),AA46)</f>
        <v>0</v>
      </c>
      <c r="AL46" s="0" t="n">
        <f aca="false">MIN(N(Debts!$E$11),AB46)</f>
        <v>0</v>
      </c>
      <c r="AM46" s="0" t="n">
        <f aca="false">MIN(N(Debts!$E$12),AC46)</f>
        <v>0</v>
      </c>
      <c r="AN46" s="0" t="n">
        <f aca="false">MIN(N(Debts!$E$13),AD46)</f>
        <v>0</v>
      </c>
      <c r="AO46" s="0" t="n">
        <f aca="false">MIN(N(Debts!$E$14),AE46)</f>
        <v>0</v>
      </c>
      <c r="AP46" s="0" t="n">
        <f aca="false">V46-AF46</f>
        <v>0</v>
      </c>
      <c r="AQ46" s="0" t="n">
        <f aca="false">W46-AG46</f>
        <v>0</v>
      </c>
      <c r="AR46" s="0" t="n">
        <f aca="false">X46-AH46</f>
        <v>0</v>
      </c>
      <c r="AS46" s="0" t="n">
        <f aca="false">Y46-AI46</f>
        <v>0</v>
      </c>
      <c r="AT46" s="0" t="n">
        <f aca="false">Z46-AJ46</f>
        <v>0</v>
      </c>
      <c r="AU46" s="0" t="n">
        <f aca="false">AA46-AK46</f>
        <v>0</v>
      </c>
      <c r="AV46" s="0" t="n">
        <f aca="false">AB46-AL46</f>
        <v>0</v>
      </c>
      <c r="AW46" s="0" t="n">
        <f aca="false">AC46-AM46</f>
        <v>0</v>
      </c>
      <c r="AX46" s="0" t="n">
        <f aca="false">AD46-AN46</f>
        <v>0</v>
      </c>
      <c r="AY46" s="0" t="n">
        <f aca="false">AE46-AO46</f>
        <v>0</v>
      </c>
      <c r="AZ46" s="0" t="n">
        <f aca="false">MAX(0,MIN(AP46,$BT46-SUMIF($AP$2:$AY$2,"&lt;"&amp;AP$2,$AP46:$AY46)))</f>
        <v>0</v>
      </c>
      <c r="BA46" s="0" t="n">
        <f aca="false">MAX(0,MIN(AQ46,$BT46-SUMIF($AP$2:$AY$2,"&lt;"&amp;AQ$2,$AP46:$AY46)))</f>
        <v>0</v>
      </c>
      <c r="BB46" s="0" t="n">
        <f aca="false">MAX(0,MIN(AR46,$BT46-SUMIF($AP$2:$AY$2,"&lt;"&amp;AR$2,$AP46:$AY46)))</f>
        <v>0</v>
      </c>
      <c r="BC46" s="0" t="n">
        <f aca="false">MAX(0,MIN(AS46,$BT46-SUMIF($AP$2:$AY$2,"&lt;"&amp;AS$2,$AP46:$AY46)))</f>
        <v>0</v>
      </c>
      <c r="BD46" s="0" t="n">
        <f aca="false">MAX(0,MIN(AT46,$BT46-SUMIF($AP$2:$AY$2,"&lt;"&amp;AT$2,$AP46:$AY46)))</f>
        <v>0</v>
      </c>
      <c r="BE46" s="0" t="n">
        <f aca="false">MAX(0,MIN(AU46,$BT46-SUMIF($AP$2:$AY$2,"&lt;"&amp;AU$2,$AP46:$AY46)))</f>
        <v>0</v>
      </c>
      <c r="BF46" s="0" t="n">
        <f aca="false">MAX(0,MIN(AV46,$BT46-SUMIF($AP$2:$AY$2,"&lt;"&amp;AV$2,$AP46:$AY46)))</f>
        <v>0</v>
      </c>
      <c r="BG46" s="0" t="n">
        <f aca="false">MAX(0,MIN(AW46,$BT46-SUMIF($AP$2:$AY$2,"&lt;"&amp;AW$2,$AP46:$AY46)))</f>
        <v>0</v>
      </c>
      <c r="BH46" s="0" t="n">
        <f aca="false">MAX(0,MIN(AX46,$BT46-SUMIF($AP$2:$AY$2,"&lt;"&amp;AX$2,$AP46:$AY46)))</f>
        <v>0</v>
      </c>
      <c r="BI46" s="0" t="n">
        <f aca="false">MAX(0,MIN(AY46,$BT46-SUMIF($AP$2:$AY$2,"&lt;"&amp;AY$2,$AP46:$AY46)))</f>
        <v>0</v>
      </c>
      <c r="BJ46" s="0" t="n">
        <f aca="false">ROUND(V46-AF46-AZ46,2)</f>
        <v>0</v>
      </c>
      <c r="BK46" s="0" t="n">
        <f aca="false">ROUND(W46-AG46-BA46,2)</f>
        <v>0</v>
      </c>
      <c r="BL46" s="0" t="n">
        <f aca="false">ROUND(X46-AH46-BB46,2)</f>
        <v>0</v>
      </c>
      <c r="BM46" s="0" t="n">
        <f aca="false">ROUND(Y46-AI46-BC46,2)</f>
        <v>0</v>
      </c>
      <c r="BN46" s="0" t="n">
        <f aca="false">ROUND(Z46-AJ46-BD46,2)</f>
        <v>0</v>
      </c>
      <c r="BO46" s="0" t="n">
        <f aca="false">ROUND(AA46-AK46-BE46,2)</f>
        <v>0</v>
      </c>
      <c r="BP46" s="0" t="n">
        <f aca="false">ROUND(AB46-AL46-BF46,2)</f>
        <v>0</v>
      </c>
      <c r="BQ46" s="0" t="n">
        <f aca="false">ROUND(AC46-AM46-BG46,2)</f>
        <v>0</v>
      </c>
      <c r="BR46" s="0" t="n">
        <f aca="false">ROUND(AD46-AN46-BH46,2)</f>
        <v>0</v>
      </c>
      <c r="BS46" s="0" t="n">
        <f aca="false">ROUND(AE46-AO46-BI46,2)</f>
        <v>0</v>
      </c>
      <c r="BT46" s="0" t="n">
        <f aca="false">MAX(0,Plan!$C$4-SUM(AF46:AO46))</f>
        <v>650</v>
      </c>
      <c r="BU46" s="0" t="n">
        <f aca="false">ROUND(SUM(BJ46:BS46),2)</f>
        <v>0</v>
      </c>
      <c r="BV46" s="0" t="n">
        <f aca="false">SUM(AF46:AO46)+SUM(AZ46:BI46)</f>
        <v>0</v>
      </c>
      <c r="BW46" s="0" t="n">
        <f aca="false">SUM(L46:U46)</f>
        <v>0</v>
      </c>
    </row>
    <row r="47" customFormat="false" ht="15" hidden="false" customHeight="false" outlineLevel="0" collapsed="false">
      <c r="A47" s="0" t="n">
        <v>42</v>
      </c>
      <c r="B47" s="0" t="n">
        <f aca="false">BJ46</f>
        <v>0</v>
      </c>
      <c r="C47" s="0" t="n">
        <f aca="false">BK46</f>
        <v>0</v>
      </c>
      <c r="D47" s="0" t="n">
        <f aca="false">BL46</f>
        <v>0</v>
      </c>
      <c r="E47" s="0" t="n">
        <f aca="false">BM46</f>
        <v>0</v>
      </c>
      <c r="F47" s="0" t="n">
        <f aca="false">BN46</f>
        <v>0</v>
      </c>
      <c r="G47" s="0" t="n">
        <f aca="false">BO46</f>
        <v>0</v>
      </c>
      <c r="H47" s="0" t="n">
        <f aca="false">BP46</f>
        <v>0</v>
      </c>
      <c r="I47" s="0" t="n">
        <f aca="false">BQ46</f>
        <v>0</v>
      </c>
      <c r="J47" s="0" t="n">
        <f aca="false">BR46</f>
        <v>0</v>
      </c>
      <c r="K47" s="0" t="n">
        <f aca="false">BS46</f>
        <v>0</v>
      </c>
      <c r="L47" s="0" t="n">
        <f aca="false">ROUND(B47*N(Debts!$D$5)/12,2)</f>
        <v>0</v>
      </c>
      <c r="M47" s="0" t="n">
        <f aca="false">ROUND(C47*N(Debts!$D$6)/12,2)</f>
        <v>0</v>
      </c>
      <c r="N47" s="0" t="n">
        <f aca="false">ROUND(D47*N(Debts!$D$7)/12,2)</f>
        <v>0</v>
      </c>
      <c r="O47" s="0" t="n">
        <f aca="false">ROUND(E47*N(Debts!$D$8)/12,2)</f>
        <v>0</v>
      </c>
      <c r="P47" s="0" t="n">
        <f aca="false">ROUND(F47*N(Debts!$D$9)/12,2)</f>
        <v>0</v>
      </c>
      <c r="Q47" s="0" t="n">
        <f aca="false">ROUND(G47*N(Debts!$D$10)/12,2)</f>
        <v>0</v>
      </c>
      <c r="R47" s="0" t="n">
        <f aca="false">ROUND(H47*N(Debts!$D$11)/12,2)</f>
        <v>0</v>
      </c>
      <c r="S47" s="0" t="n">
        <f aca="false">ROUND(I47*N(Debts!$D$12)/12,2)</f>
        <v>0</v>
      </c>
      <c r="T47" s="0" t="n">
        <f aca="false">ROUND(J47*N(Debts!$D$13)/12,2)</f>
        <v>0</v>
      </c>
      <c r="U47" s="0" t="n">
        <f aca="false">ROUND(K47*N(Debts!$D$14)/12,2)</f>
        <v>0</v>
      </c>
      <c r="V47" s="0" t="n">
        <f aca="false">B47+L47</f>
        <v>0</v>
      </c>
      <c r="W47" s="0" t="n">
        <f aca="false">C47+M47</f>
        <v>0</v>
      </c>
      <c r="X47" s="0" t="n">
        <f aca="false">D47+N47</f>
        <v>0</v>
      </c>
      <c r="Y47" s="0" t="n">
        <f aca="false">E47+O47</f>
        <v>0</v>
      </c>
      <c r="Z47" s="0" t="n">
        <f aca="false">F47+P47</f>
        <v>0</v>
      </c>
      <c r="AA47" s="0" t="n">
        <f aca="false">G47+Q47</f>
        <v>0</v>
      </c>
      <c r="AB47" s="0" t="n">
        <f aca="false">H47+R47</f>
        <v>0</v>
      </c>
      <c r="AC47" s="0" t="n">
        <f aca="false">I47+S47</f>
        <v>0</v>
      </c>
      <c r="AD47" s="0" t="n">
        <f aca="false">J47+T47</f>
        <v>0</v>
      </c>
      <c r="AE47" s="0" t="n">
        <f aca="false">K47+U47</f>
        <v>0</v>
      </c>
      <c r="AF47" s="0" t="n">
        <f aca="false">MIN(N(Debts!$E$5),V47)</f>
        <v>0</v>
      </c>
      <c r="AG47" s="0" t="n">
        <f aca="false">MIN(N(Debts!$E$6),W47)</f>
        <v>0</v>
      </c>
      <c r="AH47" s="0" t="n">
        <f aca="false">MIN(N(Debts!$E$7),X47)</f>
        <v>0</v>
      </c>
      <c r="AI47" s="0" t="n">
        <f aca="false">MIN(N(Debts!$E$8),Y47)</f>
        <v>0</v>
      </c>
      <c r="AJ47" s="0" t="n">
        <f aca="false">MIN(N(Debts!$E$9),Z47)</f>
        <v>0</v>
      </c>
      <c r="AK47" s="0" t="n">
        <f aca="false">MIN(N(Debts!$E$10),AA47)</f>
        <v>0</v>
      </c>
      <c r="AL47" s="0" t="n">
        <f aca="false">MIN(N(Debts!$E$11),AB47)</f>
        <v>0</v>
      </c>
      <c r="AM47" s="0" t="n">
        <f aca="false">MIN(N(Debts!$E$12),AC47)</f>
        <v>0</v>
      </c>
      <c r="AN47" s="0" t="n">
        <f aca="false">MIN(N(Debts!$E$13),AD47)</f>
        <v>0</v>
      </c>
      <c r="AO47" s="0" t="n">
        <f aca="false">MIN(N(Debts!$E$14),AE47)</f>
        <v>0</v>
      </c>
      <c r="AP47" s="0" t="n">
        <f aca="false">V47-AF47</f>
        <v>0</v>
      </c>
      <c r="AQ47" s="0" t="n">
        <f aca="false">W47-AG47</f>
        <v>0</v>
      </c>
      <c r="AR47" s="0" t="n">
        <f aca="false">X47-AH47</f>
        <v>0</v>
      </c>
      <c r="AS47" s="0" t="n">
        <f aca="false">Y47-AI47</f>
        <v>0</v>
      </c>
      <c r="AT47" s="0" t="n">
        <f aca="false">Z47-AJ47</f>
        <v>0</v>
      </c>
      <c r="AU47" s="0" t="n">
        <f aca="false">AA47-AK47</f>
        <v>0</v>
      </c>
      <c r="AV47" s="0" t="n">
        <f aca="false">AB47-AL47</f>
        <v>0</v>
      </c>
      <c r="AW47" s="0" t="n">
        <f aca="false">AC47-AM47</f>
        <v>0</v>
      </c>
      <c r="AX47" s="0" t="n">
        <f aca="false">AD47-AN47</f>
        <v>0</v>
      </c>
      <c r="AY47" s="0" t="n">
        <f aca="false">AE47-AO47</f>
        <v>0</v>
      </c>
      <c r="AZ47" s="0" t="n">
        <f aca="false">MAX(0,MIN(AP47,$BT47-SUMIF($AP$2:$AY$2,"&lt;"&amp;AP$2,$AP47:$AY47)))</f>
        <v>0</v>
      </c>
      <c r="BA47" s="0" t="n">
        <f aca="false">MAX(0,MIN(AQ47,$BT47-SUMIF($AP$2:$AY$2,"&lt;"&amp;AQ$2,$AP47:$AY47)))</f>
        <v>0</v>
      </c>
      <c r="BB47" s="0" t="n">
        <f aca="false">MAX(0,MIN(AR47,$BT47-SUMIF($AP$2:$AY$2,"&lt;"&amp;AR$2,$AP47:$AY47)))</f>
        <v>0</v>
      </c>
      <c r="BC47" s="0" t="n">
        <f aca="false">MAX(0,MIN(AS47,$BT47-SUMIF($AP$2:$AY$2,"&lt;"&amp;AS$2,$AP47:$AY47)))</f>
        <v>0</v>
      </c>
      <c r="BD47" s="0" t="n">
        <f aca="false">MAX(0,MIN(AT47,$BT47-SUMIF($AP$2:$AY$2,"&lt;"&amp;AT$2,$AP47:$AY47)))</f>
        <v>0</v>
      </c>
      <c r="BE47" s="0" t="n">
        <f aca="false">MAX(0,MIN(AU47,$BT47-SUMIF($AP$2:$AY$2,"&lt;"&amp;AU$2,$AP47:$AY47)))</f>
        <v>0</v>
      </c>
      <c r="BF47" s="0" t="n">
        <f aca="false">MAX(0,MIN(AV47,$BT47-SUMIF($AP$2:$AY$2,"&lt;"&amp;AV$2,$AP47:$AY47)))</f>
        <v>0</v>
      </c>
      <c r="BG47" s="0" t="n">
        <f aca="false">MAX(0,MIN(AW47,$BT47-SUMIF($AP$2:$AY$2,"&lt;"&amp;AW$2,$AP47:$AY47)))</f>
        <v>0</v>
      </c>
      <c r="BH47" s="0" t="n">
        <f aca="false">MAX(0,MIN(AX47,$BT47-SUMIF($AP$2:$AY$2,"&lt;"&amp;AX$2,$AP47:$AY47)))</f>
        <v>0</v>
      </c>
      <c r="BI47" s="0" t="n">
        <f aca="false">MAX(0,MIN(AY47,$BT47-SUMIF($AP$2:$AY$2,"&lt;"&amp;AY$2,$AP47:$AY47)))</f>
        <v>0</v>
      </c>
      <c r="BJ47" s="0" t="n">
        <f aca="false">ROUND(V47-AF47-AZ47,2)</f>
        <v>0</v>
      </c>
      <c r="BK47" s="0" t="n">
        <f aca="false">ROUND(W47-AG47-BA47,2)</f>
        <v>0</v>
      </c>
      <c r="BL47" s="0" t="n">
        <f aca="false">ROUND(X47-AH47-BB47,2)</f>
        <v>0</v>
      </c>
      <c r="BM47" s="0" t="n">
        <f aca="false">ROUND(Y47-AI47-BC47,2)</f>
        <v>0</v>
      </c>
      <c r="BN47" s="0" t="n">
        <f aca="false">ROUND(Z47-AJ47-BD47,2)</f>
        <v>0</v>
      </c>
      <c r="BO47" s="0" t="n">
        <f aca="false">ROUND(AA47-AK47-BE47,2)</f>
        <v>0</v>
      </c>
      <c r="BP47" s="0" t="n">
        <f aca="false">ROUND(AB47-AL47-BF47,2)</f>
        <v>0</v>
      </c>
      <c r="BQ47" s="0" t="n">
        <f aca="false">ROUND(AC47-AM47-BG47,2)</f>
        <v>0</v>
      </c>
      <c r="BR47" s="0" t="n">
        <f aca="false">ROUND(AD47-AN47-BH47,2)</f>
        <v>0</v>
      </c>
      <c r="BS47" s="0" t="n">
        <f aca="false">ROUND(AE47-AO47-BI47,2)</f>
        <v>0</v>
      </c>
      <c r="BT47" s="0" t="n">
        <f aca="false">MAX(0,Plan!$C$4-SUM(AF47:AO47))</f>
        <v>650</v>
      </c>
      <c r="BU47" s="0" t="n">
        <f aca="false">ROUND(SUM(BJ47:BS47),2)</f>
        <v>0</v>
      </c>
      <c r="BV47" s="0" t="n">
        <f aca="false">SUM(AF47:AO47)+SUM(AZ47:BI47)</f>
        <v>0</v>
      </c>
      <c r="BW47" s="0" t="n">
        <f aca="false">SUM(L47:U47)</f>
        <v>0</v>
      </c>
    </row>
    <row r="48" customFormat="false" ht="15" hidden="false" customHeight="false" outlineLevel="0" collapsed="false">
      <c r="A48" s="0" t="n">
        <v>43</v>
      </c>
      <c r="B48" s="0" t="n">
        <f aca="false">BJ47</f>
        <v>0</v>
      </c>
      <c r="C48" s="0" t="n">
        <f aca="false">BK47</f>
        <v>0</v>
      </c>
      <c r="D48" s="0" t="n">
        <f aca="false">BL47</f>
        <v>0</v>
      </c>
      <c r="E48" s="0" t="n">
        <f aca="false">BM47</f>
        <v>0</v>
      </c>
      <c r="F48" s="0" t="n">
        <f aca="false">BN47</f>
        <v>0</v>
      </c>
      <c r="G48" s="0" t="n">
        <f aca="false">BO47</f>
        <v>0</v>
      </c>
      <c r="H48" s="0" t="n">
        <f aca="false">BP47</f>
        <v>0</v>
      </c>
      <c r="I48" s="0" t="n">
        <f aca="false">BQ47</f>
        <v>0</v>
      </c>
      <c r="J48" s="0" t="n">
        <f aca="false">BR47</f>
        <v>0</v>
      </c>
      <c r="K48" s="0" t="n">
        <f aca="false">BS47</f>
        <v>0</v>
      </c>
      <c r="L48" s="0" t="n">
        <f aca="false">ROUND(B48*N(Debts!$D$5)/12,2)</f>
        <v>0</v>
      </c>
      <c r="M48" s="0" t="n">
        <f aca="false">ROUND(C48*N(Debts!$D$6)/12,2)</f>
        <v>0</v>
      </c>
      <c r="N48" s="0" t="n">
        <f aca="false">ROUND(D48*N(Debts!$D$7)/12,2)</f>
        <v>0</v>
      </c>
      <c r="O48" s="0" t="n">
        <f aca="false">ROUND(E48*N(Debts!$D$8)/12,2)</f>
        <v>0</v>
      </c>
      <c r="P48" s="0" t="n">
        <f aca="false">ROUND(F48*N(Debts!$D$9)/12,2)</f>
        <v>0</v>
      </c>
      <c r="Q48" s="0" t="n">
        <f aca="false">ROUND(G48*N(Debts!$D$10)/12,2)</f>
        <v>0</v>
      </c>
      <c r="R48" s="0" t="n">
        <f aca="false">ROUND(H48*N(Debts!$D$11)/12,2)</f>
        <v>0</v>
      </c>
      <c r="S48" s="0" t="n">
        <f aca="false">ROUND(I48*N(Debts!$D$12)/12,2)</f>
        <v>0</v>
      </c>
      <c r="T48" s="0" t="n">
        <f aca="false">ROUND(J48*N(Debts!$D$13)/12,2)</f>
        <v>0</v>
      </c>
      <c r="U48" s="0" t="n">
        <f aca="false">ROUND(K48*N(Debts!$D$14)/12,2)</f>
        <v>0</v>
      </c>
      <c r="V48" s="0" t="n">
        <f aca="false">B48+L48</f>
        <v>0</v>
      </c>
      <c r="W48" s="0" t="n">
        <f aca="false">C48+M48</f>
        <v>0</v>
      </c>
      <c r="X48" s="0" t="n">
        <f aca="false">D48+N48</f>
        <v>0</v>
      </c>
      <c r="Y48" s="0" t="n">
        <f aca="false">E48+O48</f>
        <v>0</v>
      </c>
      <c r="Z48" s="0" t="n">
        <f aca="false">F48+P48</f>
        <v>0</v>
      </c>
      <c r="AA48" s="0" t="n">
        <f aca="false">G48+Q48</f>
        <v>0</v>
      </c>
      <c r="AB48" s="0" t="n">
        <f aca="false">H48+R48</f>
        <v>0</v>
      </c>
      <c r="AC48" s="0" t="n">
        <f aca="false">I48+S48</f>
        <v>0</v>
      </c>
      <c r="AD48" s="0" t="n">
        <f aca="false">J48+T48</f>
        <v>0</v>
      </c>
      <c r="AE48" s="0" t="n">
        <f aca="false">K48+U48</f>
        <v>0</v>
      </c>
      <c r="AF48" s="0" t="n">
        <f aca="false">MIN(N(Debts!$E$5),V48)</f>
        <v>0</v>
      </c>
      <c r="AG48" s="0" t="n">
        <f aca="false">MIN(N(Debts!$E$6),W48)</f>
        <v>0</v>
      </c>
      <c r="AH48" s="0" t="n">
        <f aca="false">MIN(N(Debts!$E$7),X48)</f>
        <v>0</v>
      </c>
      <c r="AI48" s="0" t="n">
        <f aca="false">MIN(N(Debts!$E$8),Y48)</f>
        <v>0</v>
      </c>
      <c r="AJ48" s="0" t="n">
        <f aca="false">MIN(N(Debts!$E$9),Z48)</f>
        <v>0</v>
      </c>
      <c r="AK48" s="0" t="n">
        <f aca="false">MIN(N(Debts!$E$10),AA48)</f>
        <v>0</v>
      </c>
      <c r="AL48" s="0" t="n">
        <f aca="false">MIN(N(Debts!$E$11),AB48)</f>
        <v>0</v>
      </c>
      <c r="AM48" s="0" t="n">
        <f aca="false">MIN(N(Debts!$E$12),AC48)</f>
        <v>0</v>
      </c>
      <c r="AN48" s="0" t="n">
        <f aca="false">MIN(N(Debts!$E$13),AD48)</f>
        <v>0</v>
      </c>
      <c r="AO48" s="0" t="n">
        <f aca="false">MIN(N(Debts!$E$14),AE48)</f>
        <v>0</v>
      </c>
      <c r="AP48" s="0" t="n">
        <f aca="false">V48-AF48</f>
        <v>0</v>
      </c>
      <c r="AQ48" s="0" t="n">
        <f aca="false">W48-AG48</f>
        <v>0</v>
      </c>
      <c r="AR48" s="0" t="n">
        <f aca="false">X48-AH48</f>
        <v>0</v>
      </c>
      <c r="AS48" s="0" t="n">
        <f aca="false">Y48-AI48</f>
        <v>0</v>
      </c>
      <c r="AT48" s="0" t="n">
        <f aca="false">Z48-AJ48</f>
        <v>0</v>
      </c>
      <c r="AU48" s="0" t="n">
        <f aca="false">AA48-AK48</f>
        <v>0</v>
      </c>
      <c r="AV48" s="0" t="n">
        <f aca="false">AB48-AL48</f>
        <v>0</v>
      </c>
      <c r="AW48" s="0" t="n">
        <f aca="false">AC48-AM48</f>
        <v>0</v>
      </c>
      <c r="AX48" s="0" t="n">
        <f aca="false">AD48-AN48</f>
        <v>0</v>
      </c>
      <c r="AY48" s="0" t="n">
        <f aca="false">AE48-AO48</f>
        <v>0</v>
      </c>
      <c r="AZ48" s="0" t="n">
        <f aca="false">MAX(0,MIN(AP48,$BT48-SUMIF($AP$2:$AY$2,"&lt;"&amp;AP$2,$AP48:$AY48)))</f>
        <v>0</v>
      </c>
      <c r="BA48" s="0" t="n">
        <f aca="false">MAX(0,MIN(AQ48,$BT48-SUMIF($AP$2:$AY$2,"&lt;"&amp;AQ$2,$AP48:$AY48)))</f>
        <v>0</v>
      </c>
      <c r="BB48" s="0" t="n">
        <f aca="false">MAX(0,MIN(AR48,$BT48-SUMIF($AP$2:$AY$2,"&lt;"&amp;AR$2,$AP48:$AY48)))</f>
        <v>0</v>
      </c>
      <c r="BC48" s="0" t="n">
        <f aca="false">MAX(0,MIN(AS48,$BT48-SUMIF($AP$2:$AY$2,"&lt;"&amp;AS$2,$AP48:$AY48)))</f>
        <v>0</v>
      </c>
      <c r="BD48" s="0" t="n">
        <f aca="false">MAX(0,MIN(AT48,$BT48-SUMIF($AP$2:$AY$2,"&lt;"&amp;AT$2,$AP48:$AY48)))</f>
        <v>0</v>
      </c>
      <c r="BE48" s="0" t="n">
        <f aca="false">MAX(0,MIN(AU48,$BT48-SUMIF($AP$2:$AY$2,"&lt;"&amp;AU$2,$AP48:$AY48)))</f>
        <v>0</v>
      </c>
      <c r="BF48" s="0" t="n">
        <f aca="false">MAX(0,MIN(AV48,$BT48-SUMIF($AP$2:$AY$2,"&lt;"&amp;AV$2,$AP48:$AY48)))</f>
        <v>0</v>
      </c>
      <c r="BG48" s="0" t="n">
        <f aca="false">MAX(0,MIN(AW48,$BT48-SUMIF($AP$2:$AY$2,"&lt;"&amp;AW$2,$AP48:$AY48)))</f>
        <v>0</v>
      </c>
      <c r="BH48" s="0" t="n">
        <f aca="false">MAX(0,MIN(AX48,$BT48-SUMIF($AP$2:$AY$2,"&lt;"&amp;AX$2,$AP48:$AY48)))</f>
        <v>0</v>
      </c>
      <c r="BI48" s="0" t="n">
        <f aca="false">MAX(0,MIN(AY48,$BT48-SUMIF($AP$2:$AY$2,"&lt;"&amp;AY$2,$AP48:$AY48)))</f>
        <v>0</v>
      </c>
      <c r="BJ48" s="0" t="n">
        <f aca="false">ROUND(V48-AF48-AZ48,2)</f>
        <v>0</v>
      </c>
      <c r="BK48" s="0" t="n">
        <f aca="false">ROUND(W48-AG48-BA48,2)</f>
        <v>0</v>
      </c>
      <c r="BL48" s="0" t="n">
        <f aca="false">ROUND(X48-AH48-BB48,2)</f>
        <v>0</v>
      </c>
      <c r="BM48" s="0" t="n">
        <f aca="false">ROUND(Y48-AI48-BC48,2)</f>
        <v>0</v>
      </c>
      <c r="BN48" s="0" t="n">
        <f aca="false">ROUND(Z48-AJ48-BD48,2)</f>
        <v>0</v>
      </c>
      <c r="BO48" s="0" t="n">
        <f aca="false">ROUND(AA48-AK48-BE48,2)</f>
        <v>0</v>
      </c>
      <c r="BP48" s="0" t="n">
        <f aca="false">ROUND(AB48-AL48-BF48,2)</f>
        <v>0</v>
      </c>
      <c r="BQ48" s="0" t="n">
        <f aca="false">ROUND(AC48-AM48-BG48,2)</f>
        <v>0</v>
      </c>
      <c r="BR48" s="0" t="n">
        <f aca="false">ROUND(AD48-AN48-BH48,2)</f>
        <v>0</v>
      </c>
      <c r="BS48" s="0" t="n">
        <f aca="false">ROUND(AE48-AO48-BI48,2)</f>
        <v>0</v>
      </c>
      <c r="BT48" s="0" t="n">
        <f aca="false">MAX(0,Plan!$C$4-SUM(AF48:AO48))</f>
        <v>650</v>
      </c>
      <c r="BU48" s="0" t="n">
        <f aca="false">ROUND(SUM(BJ48:BS48),2)</f>
        <v>0</v>
      </c>
      <c r="BV48" s="0" t="n">
        <f aca="false">SUM(AF48:AO48)+SUM(AZ48:BI48)</f>
        <v>0</v>
      </c>
      <c r="BW48" s="0" t="n">
        <f aca="false">SUM(L48:U48)</f>
        <v>0</v>
      </c>
    </row>
    <row r="49" customFormat="false" ht="15" hidden="false" customHeight="false" outlineLevel="0" collapsed="false">
      <c r="A49" s="0" t="n">
        <v>44</v>
      </c>
      <c r="B49" s="0" t="n">
        <f aca="false">BJ48</f>
        <v>0</v>
      </c>
      <c r="C49" s="0" t="n">
        <f aca="false">BK48</f>
        <v>0</v>
      </c>
      <c r="D49" s="0" t="n">
        <f aca="false">BL48</f>
        <v>0</v>
      </c>
      <c r="E49" s="0" t="n">
        <f aca="false">BM48</f>
        <v>0</v>
      </c>
      <c r="F49" s="0" t="n">
        <f aca="false">BN48</f>
        <v>0</v>
      </c>
      <c r="G49" s="0" t="n">
        <f aca="false">BO48</f>
        <v>0</v>
      </c>
      <c r="H49" s="0" t="n">
        <f aca="false">BP48</f>
        <v>0</v>
      </c>
      <c r="I49" s="0" t="n">
        <f aca="false">BQ48</f>
        <v>0</v>
      </c>
      <c r="J49" s="0" t="n">
        <f aca="false">BR48</f>
        <v>0</v>
      </c>
      <c r="K49" s="0" t="n">
        <f aca="false">BS48</f>
        <v>0</v>
      </c>
      <c r="L49" s="0" t="n">
        <f aca="false">ROUND(B49*N(Debts!$D$5)/12,2)</f>
        <v>0</v>
      </c>
      <c r="M49" s="0" t="n">
        <f aca="false">ROUND(C49*N(Debts!$D$6)/12,2)</f>
        <v>0</v>
      </c>
      <c r="N49" s="0" t="n">
        <f aca="false">ROUND(D49*N(Debts!$D$7)/12,2)</f>
        <v>0</v>
      </c>
      <c r="O49" s="0" t="n">
        <f aca="false">ROUND(E49*N(Debts!$D$8)/12,2)</f>
        <v>0</v>
      </c>
      <c r="P49" s="0" t="n">
        <f aca="false">ROUND(F49*N(Debts!$D$9)/12,2)</f>
        <v>0</v>
      </c>
      <c r="Q49" s="0" t="n">
        <f aca="false">ROUND(G49*N(Debts!$D$10)/12,2)</f>
        <v>0</v>
      </c>
      <c r="R49" s="0" t="n">
        <f aca="false">ROUND(H49*N(Debts!$D$11)/12,2)</f>
        <v>0</v>
      </c>
      <c r="S49" s="0" t="n">
        <f aca="false">ROUND(I49*N(Debts!$D$12)/12,2)</f>
        <v>0</v>
      </c>
      <c r="T49" s="0" t="n">
        <f aca="false">ROUND(J49*N(Debts!$D$13)/12,2)</f>
        <v>0</v>
      </c>
      <c r="U49" s="0" t="n">
        <f aca="false">ROUND(K49*N(Debts!$D$14)/12,2)</f>
        <v>0</v>
      </c>
      <c r="V49" s="0" t="n">
        <f aca="false">B49+L49</f>
        <v>0</v>
      </c>
      <c r="W49" s="0" t="n">
        <f aca="false">C49+M49</f>
        <v>0</v>
      </c>
      <c r="X49" s="0" t="n">
        <f aca="false">D49+N49</f>
        <v>0</v>
      </c>
      <c r="Y49" s="0" t="n">
        <f aca="false">E49+O49</f>
        <v>0</v>
      </c>
      <c r="Z49" s="0" t="n">
        <f aca="false">F49+P49</f>
        <v>0</v>
      </c>
      <c r="AA49" s="0" t="n">
        <f aca="false">G49+Q49</f>
        <v>0</v>
      </c>
      <c r="AB49" s="0" t="n">
        <f aca="false">H49+R49</f>
        <v>0</v>
      </c>
      <c r="AC49" s="0" t="n">
        <f aca="false">I49+S49</f>
        <v>0</v>
      </c>
      <c r="AD49" s="0" t="n">
        <f aca="false">J49+T49</f>
        <v>0</v>
      </c>
      <c r="AE49" s="0" t="n">
        <f aca="false">K49+U49</f>
        <v>0</v>
      </c>
      <c r="AF49" s="0" t="n">
        <f aca="false">MIN(N(Debts!$E$5),V49)</f>
        <v>0</v>
      </c>
      <c r="AG49" s="0" t="n">
        <f aca="false">MIN(N(Debts!$E$6),W49)</f>
        <v>0</v>
      </c>
      <c r="AH49" s="0" t="n">
        <f aca="false">MIN(N(Debts!$E$7),X49)</f>
        <v>0</v>
      </c>
      <c r="AI49" s="0" t="n">
        <f aca="false">MIN(N(Debts!$E$8),Y49)</f>
        <v>0</v>
      </c>
      <c r="AJ49" s="0" t="n">
        <f aca="false">MIN(N(Debts!$E$9),Z49)</f>
        <v>0</v>
      </c>
      <c r="AK49" s="0" t="n">
        <f aca="false">MIN(N(Debts!$E$10),AA49)</f>
        <v>0</v>
      </c>
      <c r="AL49" s="0" t="n">
        <f aca="false">MIN(N(Debts!$E$11),AB49)</f>
        <v>0</v>
      </c>
      <c r="AM49" s="0" t="n">
        <f aca="false">MIN(N(Debts!$E$12),AC49)</f>
        <v>0</v>
      </c>
      <c r="AN49" s="0" t="n">
        <f aca="false">MIN(N(Debts!$E$13),AD49)</f>
        <v>0</v>
      </c>
      <c r="AO49" s="0" t="n">
        <f aca="false">MIN(N(Debts!$E$14),AE49)</f>
        <v>0</v>
      </c>
      <c r="AP49" s="0" t="n">
        <f aca="false">V49-AF49</f>
        <v>0</v>
      </c>
      <c r="AQ49" s="0" t="n">
        <f aca="false">W49-AG49</f>
        <v>0</v>
      </c>
      <c r="AR49" s="0" t="n">
        <f aca="false">X49-AH49</f>
        <v>0</v>
      </c>
      <c r="AS49" s="0" t="n">
        <f aca="false">Y49-AI49</f>
        <v>0</v>
      </c>
      <c r="AT49" s="0" t="n">
        <f aca="false">Z49-AJ49</f>
        <v>0</v>
      </c>
      <c r="AU49" s="0" t="n">
        <f aca="false">AA49-AK49</f>
        <v>0</v>
      </c>
      <c r="AV49" s="0" t="n">
        <f aca="false">AB49-AL49</f>
        <v>0</v>
      </c>
      <c r="AW49" s="0" t="n">
        <f aca="false">AC49-AM49</f>
        <v>0</v>
      </c>
      <c r="AX49" s="0" t="n">
        <f aca="false">AD49-AN49</f>
        <v>0</v>
      </c>
      <c r="AY49" s="0" t="n">
        <f aca="false">AE49-AO49</f>
        <v>0</v>
      </c>
      <c r="AZ49" s="0" t="n">
        <f aca="false">MAX(0,MIN(AP49,$BT49-SUMIF($AP$2:$AY$2,"&lt;"&amp;AP$2,$AP49:$AY49)))</f>
        <v>0</v>
      </c>
      <c r="BA49" s="0" t="n">
        <f aca="false">MAX(0,MIN(AQ49,$BT49-SUMIF($AP$2:$AY$2,"&lt;"&amp;AQ$2,$AP49:$AY49)))</f>
        <v>0</v>
      </c>
      <c r="BB49" s="0" t="n">
        <f aca="false">MAX(0,MIN(AR49,$BT49-SUMIF($AP$2:$AY$2,"&lt;"&amp;AR$2,$AP49:$AY49)))</f>
        <v>0</v>
      </c>
      <c r="BC49" s="0" t="n">
        <f aca="false">MAX(0,MIN(AS49,$BT49-SUMIF($AP$2:$AY$2,"&lt;"&amp;AS$2,$AP49:$AY49)))</f>
        <v>0</v>
      </c>
      <c r="BD49" s="0" t="n">
        <f aca="false">MAX(0,MIN(AT49,$BT49-SUMIF($AP$2:$AY$2,"&lt;"&amp;AT$2,$AP49:$AY49)))</f>
        <v>0</v>
      </c>
      <c r="BE49" s="0" t="n">
        <f aca="false">MAX(0,MIN(AU49,$BT49-SUMIF($AP$2:$AY$2,"&lt;"&amp;AU$2,$AP49:$AY49)))</f>
        <v>0</v>
      </c>
      <c r="BF49" s="0" t="n">
        <f aca="false">MAX(0,MIN(AV49,$BT49-SUMIF($AP$2:$AY$2,"&lt;"&amp;AV$2,$AP49:$AY49)))</f>
        <v>0</v>
      </c>
      <c r="BG49" s="0" t="n">
        <f aca="false">MAX(0,MIN(AW49,$BT49-SUMIF($AP$2:$AY$2,"&lt;"&amp;AW$2,$AP49:$AY49)))</f>
        <v>0</v>
      </c>
      <c r="BH49" s="0" t="n">
        <f aca="false">MAX(0,MIN(AX49,$BT49-SUMIF($AP$2:$AY$2,"&lt;"&amp;AX$2,$AP49:$AY49)))</f>
        <v>0</v>
      </c>
      <c r="BI49" s="0" t="n">
        <f aca="false">MAX(0,MIN(AY49,$BT49-SUMIF($AP$2:$AY$2,"&lt;"&amp;AY$2,$AP49:$AY49)))</f>
        <v>0</v>
      </c>
      <c r="BJ49" s="0" t="n">
        <f aca="false">ROUND(V49-AF49-AZ49,2)</f>
        <v>0</v>
      </c>
      <c r="BK49" s="0" t="n">
        <f aca="false">ROUND(W49-AG49-BA49,2)</f>
        <v>0</v>
      </c>
      <c r="BL49" s="0" t="n">
        <f aca="false">ROUND(X49-AH49-BB49,2)</f>
        <v>0</v>
      </c>
      <c r="BM49" s="0" t="n">
        <f aca="false">ROUND(Y49-AI49-BC49,2)</f>
        <v>0</v>
      </c>
      <c r="BN49" s="0" t="n">
        <f aca="false">ROUND(Z49-AJ49-BD49,2)</f>
        <v>0</v>
      </c>
      <c r="BO49" s="0" t="n">
        <f aca="false">ROUND(AA49-AK49-BE49,2)</f>
        <v>0</v>
      </c>
      <c r="BP49" s="0" t="n">
        <f aca="false">ROUND(AB49-AL49-BF49,2)</f>
        <v>0</v>
      </c>
      <c r="BQ49" s="0" t="n">
        <f aca="false">ROUND(AC49-AM49-BG49,2)</f>
        <v>0</v>
      </c>
      <c r="BR49" s="0" t="n">
        <f aca="false">ROUND(AD49-AN49-BH49,2)</f>
        <v>0</v>
      </c>
      <c r="BS49" s="0" t="n">
        <f aca="false">ROUND(AE49-AO49-BI49,2)</f>
        <v>0</v>
      </c>
      <c r="BT49" s="0" t="n">
        <f aca="false">MAX(0,Plan!$C$4-SUM(AF49:AO49))</f>
        <v>650</v>
      </c>
      <c r="BU49" s="0" t="n">
        <f aca="false">ROUND(SUM(BJ49:BS49),2)</f>
        <v>0</v>
      </c>
      <c r="BV49" s="0" t="n">
        <f aca="false">SUM(AF49:AO49)+SUM(AZ49:BI49)</f>
        <v>0</v>
      </c>
      <c r="BW49" s="0" t="n">
        <f aca="false">SUM(L49:U49)</f>
        <v>0</v>
      </c>
    </row>
    <row r="50" customFormat="false" ht="15" hidden="false" customHeight="false" outlineLevel="0" collapsed="false">
      <c r="A50" s="0" t="n">
        <v>45</v>
      </c>
      <c r="B50" s="0" t="n">
        <f aca="false">BJ49</f>
        <v>0</v>
      </c>
      <c r="C50" s="0" t="n">
        <f aca="false">BK49</f>
        <v>0</v>
      </c>
      <c r="D50" s="0" t="n">
        <f aca="false">BL49</f>
        <v>0</v>
      </c>
      <c r="E50" s="0" t="n">
        <f aca="false">BM49</f>
        <v>0</v>
      </c>
      <c r="F50" s="0" t="n">
        <f aca="false">BN49</f>
        <v>0</v>
      </c>
      <c r="G50" s="0" t="n">
        <f aca="false">BO49</f>
        <v>0</v>
      </c>
      <c r="H50" s="0" t="n">
        <f aca="false">BP49</f>
        <v>0</v>
      </c>
      <c r="I50" s="0" t="n">
        <f aca="false">BQ49</f>
        <v>0</v>
      </c>
      <c r="J50" s="0" t="n">
        <f aca="false">BR49</f>
        <v>0</v>
      </c>
      <c r="K50" s="0" t="n">
        <f aca="false">BS49</f>
        <v>0</v>
      </c>
      <c r="L50" s="0" t="n">
        <f aca="false">ROUND(B50*N(Debts!$D$5)/12,2)</f>
        <v>0</v>
      </c>
      <c r="M50" s="0" t="n">
        <f aca="false">ROUND(C50*N(Debts!$D$6)/12,2)</f>
        <v>0</v>
      </c>
      <c r="N50" s="0" t="n">
        <f aca="false">ROUND(D50*N(Debts!$D$7)/12,2)</f>
        <v>0</v>
      </c>
      <c r="O50" s="0" t="n">
        <f aca="false">ROUND(E50*N(Debts!$D$8)/12,2)</f>
        <v>0</v>
      </c>
      <c r="P50" s="0" t="n">
        <f aca="false">ROUND(F50*N(Debts!$D$9)/12,2)</f>
        <v>0</v>
      </c>
      <c r="Q50" s="0" t="n">
        <f aca="false">ROUND(G50*N(Debts!$D$10)/12,2)</f>
        <v>0</v>
      </c>
      <c r="R50" s="0" t="n">
        <f aca="false">ROUND(H50*N(Debts!$D$11)/12,2)</f>
        <v>0</v>
      </c>
      <c r="S50" s="0" t="n">
        <f aca="false">ROUND(I50*N(Debts!$D$12)/12,2)</f>
        <v>0</v>
      </c>
      <c r="T50" s="0" t="n">
        <f aca="false">ROUND(J50*N(Debts!$D$13)/12,2)</f>
        <v>0</v>
      </c>
      <c r="U50" s="0" t="n">
        <f aca="false">ROUND(K50*N(Debts!$D$14)/12,2)</f>
        <v>0</v>
      </c>
      <c r="V50" s="0" t="n">
        <f aca="false">B50+L50</f>
        <v>0</v>
      </c>
      <c r="W50" s="0" t="n">
        <f aca="false">C50+M50</f>
        <v>0</v>
      </c>
      <c r="X50" s="0" t="n">
        <f aca="false">D50+N50</f>
        <v>0</v>
      </c>
      <c r="Y50" s="0" t="n">
        <f aca="false">E50+O50</f>
        <v>0</v>
      </c>
      <c r="Z50" s="0" t="n">
        <f aca="false">F50+P50</f>
        <v>0</v>
      </c>
      <c r="AA50" s="0" t="n">
        <f aca="false">G50+Q50</f>
        <v>0</v>
      </c>
      <c r="AB50" s="0" t="n">
        <f aca="false">H50+R50</f>
        <v>0</v>
      </c>
      <c r="AC50" s="0" t="n">
        <f aca="false">I50+S50</f>
        <v>0</v>
      </c>
      <c r="AD50" s="0" t="n">
        <f aca="false">J50+T50</f>
        <v>0</v>
      </c>
      <c r="AE50" s="0" t="n">
        <f aca="false">K50+U50</f>
        <v>0</v>
      </c>
      <c r="AF50" s="0" t="n">
        <f aca="false">MIN(N(Debts!$E$5),V50)</f>
        <v>0</v>
      </c>
      <c r="AG50" s="0" t="n">
        <f aca="false">MIN(N(Debts!$E$6),W50)</f>
        <v>0</v>
      </c>
      <c r="AH50" s="0" t="n">
        <f aca="false">MIN(N(Debts!$E$7),X50)</f>
        <v>0</v>
      </c>
      <c r="AI50" s="0" t="n">
        <f aca="false">MIN(N(Debts!$E$8),Y50)</f>
        <v>0</v>
      </c>
      <c r="AJ50" s="0" t="n">
        <f aca="false">MIN(N(Debts!$E$9),Z50)</f>
        <v>0</v>
      </c>
      <c r="AK50" s="0" t="n">
        <f aca="false">MIN(N(Debts!$E$10),AA50)</f>
        <v>0</v>
      </c>
      <c r="AL50" s="0" t="n">
        <f aca="false">MIN(N(Debts!$E$11),AB50)</f>
        <v>0</v>
      </c>
      <c r="AM50" s="0" t="n">
        <f aca="false">MIN(N(Debts!$E$12),AC50)</f>
        <v>0</v>
      </c>
      <c r="AN50" s="0" t="n">
        <f aca="false">MIN(N(Debts!$E$13),AD50)</f>
        <v>0</v>
      </c>
      <c r="AO50" s="0" t="n">
        <f aca="false">MIN(N(Debts!$E$14),AE50)</f>
        <v>0</v>
      </c>
      <c r="AP50" s="0" t="n">
        <f aca="false">V50-AF50</f>
        <v>0</v>
      </c>
      <c r="AQ50" s="0" t="n">
        <f aca="false">W50-AG50</f>
        <v>0</v>
      </c>
      <c r="AR50" s="0" t="n">
        <f aca="false">X50-AH50</f>
        <v>0</v>
      </c>
      <c r="AS50" s="0" t="n">
        <f aca="false">Y50-AI50</f>
        <v>0</v>
      </c>
      <c r="AT50" s="0" t="n">
        <f aca="false">Z50-AJ50</f>
        <v>0</v>
      </c>
      <c r="AU50" s="0" t="n">
        <f aca="false">AA50-AK50</f>
        <v>0</v>
      </c>
      <c r="AV50" s="0" t="n">
        <f aca="false">AB50-AL50</f>
        <v>0</v>
      </c>
      <c r="AW50" s="0" t="n">
        <f aca="false">AC50-AM50</f>
        <v>0</v>
      </c>
      <c r="AX50" s="0" t="n">
        <f aca="false">AD50-AN50</f>
        <v>0</v>
      </c>
      <c r="AY50" s="0" t="n">
        <f aca="false">AE50-AO50</f>
        <v>0</v>
      </c>
      <c r="AZ50" s="0" t="n">
        <f aca="false">MAX(0,MIN(AP50,$BT50-SUMIF($AP$2:$AY$2,"&lt;"&amp;AP$2,$AP50:$AY50)))</f>
        <v>0</v>
      </c>
      <c r="BA50" s="0" t="n">
        <f aca="false">MAX(0,MIN(AQ50,$BT50-SUMIF($AP$2:$AY$2,"&lt;"&amp;AQ$2,$AP50:$AY50)))</f>
        <v>0</v>
      </c>
      <c r="BB50" s="0" t="n">
        <f aca="false">MAX(0,MIN(AR50,$BT50-SUMIF($AP$2:$AY$2,"&lt;"&amp;AR$2,$AP50:$AY50)))</f>
        <v>0</v>
      </c>
      <c r="BC50" s="0" t="n">
        <f aca="false">MAX(0,MIN(AS50,$BT50-SUMIF($AP$2:$AY$2,"&lt;"&amp;AS$2,$AP50:$AY50)))</f>
        <v>0</v>
      </c>
      <c r="BD50" s="0" t="n">
        <f aca="false">MAX(0,MIN(AT50,$BT50-SUMIF($AP$2:$AY$2,"&lt;"&amp;AT$2,$AP50:$AY50)))</f>
        <v>0</v>
      </c>
      <c r="BE50" s="0" t="n">
        <f aca="false">MAX(0,MIN(AU50,$BT50-SUMIF($AP$2:$AY$2,"&lt;"&amp;AU$2,$AP50:$AY50)))</f>
        <v>0</v>
      </c>
      <c r="BF50" s="0" t="n">
        <f aca="false">MAX(0,MIN(AV50,$BT50-SUMIF($AP$2:$AY$2,"&lt;"&amp;AV$2,$AP50:$AY50)))</f>
        <v>0</v>
      </c>
      <c r="BG50" s="0" t="n">
        <f aca="false">MAX(0,MIN(AW50,$BT50-SUMIF($AP$2:$AY$2,"&lt;"&amp;AW$2,$AP50:$AY50)))</f>
        <v>0</v>
      </c>
      <c r="BH50" s="0" t="n">
        <f aca="false">MAX(0,MIN(AX50,$BT50-SUMIF($AP$2:$AY$2,"&lt;"&amp;AX$2,$AP50:$AY50)))</f>
        <v>0</v>
      </c>
      <c r="BI50" s="0" t="n">
        <f aca="false">MAX(0,MIN(AY50,$BT50-SUMIF($AP$2:$AY$2,"&lt;"&amp;AY$2,$AP50:$AY50)))</f>
        <v>0</v>
      </c>
      <c r="BJ50" s="0" t="n">
        <f aca="false">ROUND(V50-AF50-AZ50,2)</f>
        <v>0</v>
      </c>
      <c r="BK50" s="0" t="n">
        <f aca="false">ROUND(W50-AG50-BA50,2)</f>
        <v>0</v>
      </c>
      <c r="BL50" s="0" t="n">
        <f aca="false">ROUND(X50-AH50-BB50,2)</f>
        <v>0</v>
      </c>
      <c r="BM50" s="0" t="n">
        <f aca="false">ROUND(Y50-AI50-BC50,2)</f>
        <v>0</v>
      </c>
      <c r="BN50" s="0" t="n">
        <f aca="false">ROUND(Z50-AJ50-BD50,2)</f>
        <v>0</v>
      </c>
      <c r="BO50" s="0" t="n">
        <f aca="false">ROUND(AA50-AK50-BE50,2)</f>
        <v>0</v>
      </c>
      <c r="BP50" s="0" t="n">
        <f aca="false">ROUND(AB50-AL50-BF50,2)</f>
        <v>0</v>
      </c>
      <c r="BQ50" s="0" t="n">
        <f aca="false">ROUND(AC50-AM50-BG50,2)</f>
        <v>0</v>
      </c>
      <c r="BR50" s="0" t="n">
        <f aca="false">ROUND(AD50-AN50-BH50,2)</f>
        <v>0</v>
      </c>
      <c r="BS50" s="0" t="n">
        <f aca="false">ROUND(AE50-AO50-BI50,2)</f>
        <v>0</v>
      </c>
      <c r="BT50" s="0" t="n">
        <f aca="false">MAX(0,Plan!$C$4-SUM(AF50:AO50))</f>
        <v>650</v>
      </c>
      <c r="BU50" s="0" t="n">
        <f aca="false">ROUND(SUM(BJ50:BS50),2)</f>
        <v>0</v>
      </c>
      <c r="BV50" s="0" t="n">
        <f aca="false">SUM(AF50:AO50)+SUM(AZ50:BI50)</f>
        <v>0</v>
      </c>
      <c r="BW50" s="0" t="n">
        <f aca="false">SUM(L50:U50)</f>
        <v>0</v>
      </c>
    </row>
    <row r="51" customFormat="false" ht="15" hidden="false" customHeight="false" outlineLevel="0" collapsed="false">
      <c r="A51" s="0" t="n">
        <v>46</v>
      </c>
      <c r="B51" s="0" t="n">
        <f aca="false">BJ50</f>
        <v>0</v>
      </c>
      <c r="C51" s="0" t="n">
        <f aca="false">BK50</f>
        <v>0</v>
      </c>
      <c r="D51" s="0" t="n">
        <f aca="false">BL50</f>
        <v>0</v>
      </c>
      <c r="E51" s="0" t="n">
        <f aca="false">BM50</f>
        <v>0</v>
      </c>
      <c r="F51" s="0" t="n">
        <f aca="false">BN50</f>
        <v>0</v>
      </c>
      <c r="G51" s="0" t="n">
        <f aca="false">BO50</f>
        <v>0</v>
      </c>
      <c r="H51" s="0" t="n">
        <f aca="false">BP50</f>
        <v>0</v>
      </c>
      <c r="I51" s="0" t="n">
        <f aca="false">BQ50</f>
        <v>0</v>
      </c>
      <c r="J51" s="0" t="n">
        <f aca="false">BR50</f>
        <v>0</v>
      </c>
      <c r="K51" s="0" t="n">
        <f aca="false">BS50</f>
        <v>0</v>
      </c>
      <c r="L51" s="0" t="n">
        <f aca="false">ROUND(B51*N(Debts!$D$5)/12,2)</f>
        <v>0</v>
      </c>
      <c r="M51" s="0" t="n">
        <f aca="false">ROUND(C51*N(Debts!$D$6)/12,2)</f>
        <v>0</v>
      </c>
      <c r="N51" s="0" t="n">
        <f aca="false">ROUND(D51*N(Debts!$D$7)/12,2)</f>
        <v>0</v>
      </c>
      <c r="O51" s="0" t="n">
        <f aca="false">ROUND(E51*N(Debts!$D$8)/12,2)</f>
        <v>0</v>
      </c>
      <c r="P51" s="0" t="n">
        <f aca="false">ROUND(F51*N(Debts!$D$9)/12,2)</f>
        <v>0</v>
      </c>
      <c r="Q51" s="0" t="n">
        <f aca="false">ROUND(G51*N(Debts!$D$10)/12,2)</f>
        <v>0</v>
      </c>
      <c r="R51" s="0" t="n">
        <f aca="false">ROUND(H51*N(Debts!$D$11)/12,2)</f>
        <v>0</v>
      </c>
      <c r="S51" s="0" t="n">
        <f aca="false">ROUND(I51*N(Debts!$D$12)/12,2)</f>
        <v>0</v>
      </c>
      <c r="T51" s="0" t="n">
        <f aca="false">ROUND(J51*N(Debts!$D$13)/12,2)</f>
        <v>0</v>
      </c>
      <c r="U51" s="0" t="n">
        <f aca="false">ROUND(K51*N(Debts!$D$14)/12,2)</f>
        <v>0</v>
      </c>
      <c r="V51" s="0" t="n">
        <f aca="false">B51+L51</f>
        <v>0</v>
      </c>
      <c r="W51" s="0" t="n">
        <f aca="false">C51+M51</f>
        <v>0</v>
      </c>
      <c r="X51" s="0" t="n">
        <f aca="false">D51+N51</f>
        <v>0</v>
      </c>
      <c r="Y51" s="0" t="n">
        <f aca="false">E51+O51</f>
        <v>0</v>
      </c>
      <c r="Z51" s="0" t="n">
        <f aca="false">F51+P51</f>
        <v>0</v>
      </c>
      <c r="AA51" s="0" t="n">
        <f aca="false">G51+Q51</f>
        <v>0</v>
      </c>
      <c r="AB51" s="0" t="n">
        <f aca="false">H51+R51</f>
        <v>0</v>
      </c>
      <c r="AC51" s="0" t="n">
        <f aca="false">I51+S51</f>
        <v>0</v>
      </c>
      <c r="AD51" s="0" t="n">
        <f aca="false">J51+T51</f>
        <v>0</v>
      </c>
      <c r="AE51" s="0" t="n">
        <f aca="false">K51+U51</f>
        <v>0</v>
      </c>
      <c r="AF51" s="0" t="n">
        <f aca="false">MIN(N(Debts!$E$5),V51)</f>
        <v>0</v>
      </c>
      <c r="AG51" s="0" t="n">
        <f aca="false">MIN(N(Debts!$E$6),W51)</f>
        <v>0</v>
      </c>
      <c r="AH51" s="0" t="n">
        <f aca="false">MIN(N(Debts!$E$7),X51)</f>
        <v>0</v>
      </c>
      <c r="AI51" s="0" t="n">
        <f aca="false">MIN(N(Debts!$E$8),Y51)</f>
        <v>0</v>
      </c>
      <c r="AJ51" s="0" t="n">
        <f aca="false">MIN(N(Debts!$E$9),Z51)</f>
        <v>0</v>
      </c>
      <c r="AK51" s="0" t="n">
        <f aca="false">MIN(N(Debts!$E$10),AA51)</f>
        <v>0</v>
      </c>
      <c r="AL51" s="0" t="n">
        <f aca="false">MIN(N(Debts!$E$11),AB51)</f>
        <v>0</v>
      </c>
      <c r="AM51" s="0" t="n">
        <f aca="false">MIN(N(Debts!$E$12),AC51)</f>
        <v>0</v>
      </c>
      <c r="AN51" s="0" t="n">
        <f aca="false">MIN(N(Debts!$E$13),AD51)</f>
        <v>0</v>
      </c>
      <c r="AO51" s="0" t="n">
        <f aca="false">MIN(N(Debts!$E$14),AE51)</f>
        <v>0</v>
      </c>
      <c r="AP51" s="0" t="n">
        <f aca="false">V51-AF51</f>
        <v>0</v>
      </c>
      <c r="AQ51" s="0" t="n">
        <f aca="false">W51-AG51</f>
        <v>0</v>
      </c>
      <c r="AR51" s="0" t="n">
        <f aca="false">X51-AH51</f>
        <v>0</v>
      </c>
      <c r="AS51" s="0" t="n">
        <f aca="false">Y51-AI51</f>
        <v>0</v>
      </c>
      <c r="AT51" s="0" t="n">
        <f aca="false">Z51-AJ51</f>
        <v>0</v>
      </c>
      <c r="AU51" s="0" t="n">
        <f aca="false">AA51-AK51</f>
        <v>0</v>
      </c>
      <c r="AV51" s="0" t="n">
        <f aca="false">AB51-AL51</f>
        <v>0</v>
      </c>
      <c r="AW51" s="0" t="n">
        <f aca="false">AC51-AM51</f>
        <v>0</v>
      </c>
      <c r="AX51" s="0" t="n">
        <f aca="false">AD51-AN51</f>
        <v>0</v>
      </c>
      <c r="AY51" s="0" t="n">
        <f aca="false">AE51-AO51</f>
        <v>0</v>
      </c>
      <c r="AZ51" s="0" t="n">
        <f aca="false">MAX(0,MIN(AP51,$BT51-SUMIF($AP$2:$AY$2,"&lt;"&amp;AP$2,$AP51:$AY51)))</f>
        <v>0</v>
      </c>
      <c r="BA51" s="0" t="n">
        <f aca="false">MAX(0,MIN(AQ51,$BT51-SUMIF($AP$2:$AY$2,"&lt;"&amp;AQ$2,$AP51:$AY51)))</f>
        <v>0</v>
      </c>
      <c r="BB51" s="0" t="n">
        <f aca="false">MAX(0,MIN(AR51,$BT51-SUMIF($AP$2:$AY$2,"&lt;"&amp;AR$2,$AP51:$AY51)))</f>
        <v>0</v>
      </c>
      <c r="BC51" s="0" t="n">
        <f aca="false">MAX(0,MIN(AS51,$BT51-SUMIF($AP$2:$AY$2,"&lt;"&amp;AS$2,$AP51:$AY51)))</f>
        <v>0</v>
      </c>
      <c r="BD51" s="0" t="n">
        <f aca="false">MAX(0,MIN(AT51,$BT51-SUMIF($AP$2:$AY$2,"&lt;"&amp;AT$2,$AP51:$AY51)))</f>
        <v>0</v>
      </c>
      <c r="BE51" s="0" t="n">
        <f aca="false">MAX(0,MIN(AU51,$BT51-SUMIF($AP$2:$AY$2,"&lt;"&amp;AU$2,$AP51:$AY51)))</f>
        <v>0</v>
      </c>
      <c r="BF51" s="0" t="n">
        <f aca="false">MAX(0,MIN(AV51,$BT51-SUMIF($AP$2:$AY$2,"&lt;"&amp;AV$2,$AP51:$AY51)))</f>
        <v>0</v>
      </c>
      <c r="BG51" s="0" t="n">
        <f aca="false">MAX(0,MIN(AW51,$BT51-SUMIF($AP$2:$AY$2,"&lt;"&amp;AW$2,$AP51:$AY51)))</f>
        <v>0</v>
      </c>
      <c r="BH51" s="0" t="n">
        <f aca="false">MAX(0,MIN(AX51,$BT51-SUMIF($AP$2:$AY$2,"&lt;"&amp;AX$2,$AP51:$AY51)))</f>
        <v>0</v>
      </c>
      <c r="BI51" s="0" t="n">
        <f aca="false">MAX(0,MIN(AY51,$BT51-SUMIF($AP$2:$AY$2,"&lt;"&amp;AY$2,$AP51:$AY51)))</f>
        <v>0</v>
      </c>
      <c r="BJ51" s="0" t="n">
        <f aca="false">ROUND(V51-AF51-AZ51,2)</f>
        <v>0</v>
      </c>
      <c r="BK51" s="0" t="n">
        <f aca="false">ROUND(W51-AG51-BA51,2)</f>
        <v>0</v>
      </c>
      <c r="BL51" s="0" t="n">
        <f aca="false">ROUND(X51-AH51-BB51,2)</f>
        <v>0</v>
      </c>
      <c r="BM51" s="0" t="n">
        <f aca="false">ROUND(Y51-AI51-BC51,2)</f>
        <v>0</v>
      </c>
      <c r="BN51" s="0" t="n">
        <f aca="false">ROUND(Z51-AJ51-BD51,2)</f>
        <v>0</v>
      </c>
      <c r="BO51" s="0" t="n">
        <f aca="false">ROUND(AA51-AK51-BE51,2)</f>
        <v>0</v>
      </c>
      <c r="BP51" s="0" t="n">
        <f aca="false">ROUND(AB51-AL51-BF51,2)</f>
        <v>0</v>
      </c>
      <c r="BQ51" s="0" t="n">
        <f aca="false">ROUND(AC51-AM51-BG51,2)</f>
        <v>0</v>
      </c>
      <c r="BR51" s="0" t="n">
        <f aca="false">ROUND(AD51-AN51-BH51,2)</f>
        <v>0</v>
      </c>
      <c r="BS51" s="0" t="n">
        <f aca="false">ROUND(AE51-AO51-BI51,2)</f>
        <v>0</v>
      </c>
      <c r="BT51" s="0" t="n">
        <f aca="false">MAX(0,Plan!$C$4-SUM(AF51:AO51))</f>
        <v>650</v>
      </c>
      <c r="BU51" s="0" t="n">
        <f aca="false">ROUND(SUM(BJ51:BS51),2)</f>
        <v>0</v>
      </c>
      <c r="BV51" s="0" t="n">
        <f aca="false">SUM(AF51:AO51)+SUM(AZ51:BI51)</f>
        <v>0</v>
      </c>
      <c r="BW51" s="0" t="n">
        <f aca="false">SUM(L51:U51)</f>
        <v>0</v>
      </c>
    </row>
    <row r="52" customFormat="false" ht="15" hidden="false" customHeight="false" outlineLevel="0" collapsed="false">
      <c r="A52" s="0" t="n">
        <v>47</v>
      </c>
      <c r="B52" s="0" t="n">
        <f aca="false">BJ51</f>
        <v>0</v>
      </c>
      <c r="C52" s="0" t="n">
        <f aca="false">BK51</f>
        <v>0</v>
      </c>
      <c r="D52" s="0" t="n">
        <f aca="false">BL51</f>
        <v>0</v>
      </c>
      <c r="E52" s="0" t="n">
        <f aca="false">BM51</f>
        <v>0</v>
      </c>
      <c r="F52" s="0" t="n">
        <f aca="false">BN51</f>
        <v>0</v>
      </c>
      <c r="G52" s="0" t="n">
        <f aca="false">BO51</f>
        <v>0</v>
      </c>
      <c r="H52" s="0" t="n">
        <f aca="false">BP51</f>
        <v>0</v>
      </c>
      <c r="I52" s="0" t="n">
        <f aca="false">BQ51</f>
        <v>0</v>
      </c>
      <c r="J52" s="0" t="n">
        <f aca="false">BR51</f>
        <v>0</v>
      </c>
      <c r="K52" s="0" t="n">
        <f aca="false">BS51</f>
        <v>0</v>
      </c>
      <c r="L52" s="0" t="n">
        <f aca="false">ROUND(B52*N(Debts!$D$5)/12,2)</f>
        <v>0</v>
      </c>
      <c r="M52" s="0" t="n">
        <f aca="false">ROUND(C52*N(Debts!$D$6)/12,2)</f>
        <v>0</v>
      </c>
      <c r="N52" s="0" t="n">
        <f aca="false">ROUND(D52*N(Debts!$D$7)/12,2)</f>
        <v>0</v>
      </c>
      <c r="O52" s="0" t="n">
        <f aca="false">ROUND(E52*N(Debts!$D$8)/12,2)</f>
        <v>0</v>
      </c>
      <c r="P52" s="0" t="n">
        <f aca="false">ROUND(F52*N(Debts!$D$9)/12,2)</f>
        <v>0</v>
      </c>
      <c r="Q52" s="0" t="n">
        <f aca="false">ROUND(G52*N(Debts!$D$10)/12,2)</f>
        <v>0</v>
      </c>
      <c r="R52" s="0" t="n">
        <f aca="false">ROUND(H52*N(Debts!$D$11)/12,2)</f>
        <v>0</v>
      </c>
      <c r="S52" s="0" t="n">
        <f aca="false">ROUND(I52*N(Debts!$D$12)/12,2)</f>
        <v>0</v>
      </c>
      <c r="T52" s="0" t="n">
        <f aca="false">ROUND(J52*N(Debts!$D$13)/12,2)</f>
        <v>0</v>
      </c>
      <c r="U52" s="0" t="n">
        <f aca="false">ROUND(K52*N(Debts!$D$14)/12,2)</f>
        <v>0</v>
      </c>
      <c r="V52" s="0" t="n">
        <f aca="false">B52+L52</f>
        <v>0</v>
      </c>
      <c r="W52" s="0" t="n">
        <f aca="false">C52+M52</f>
        <v>0</v>
      </c>
      <c r="X52" s="0" t="n">
        <f aca="false">D52+N52</f>
        <v>0</v>
      </c>
      <c r="Y52" s="0" t="n">
        <f aca="false">E52+O52</f>
        <v>0</v>
      </c>
      <c r="Z52" s="0" t="n">
        <f aca="false">F52+P52</f>
        <v>0</v>
      </c>
      <c r="AA52" s="0" t="n">
        <f aca="false">G52+Q52</f>
        <v>0</v>
      </c>
      <c r="AB52" s="0" t="n">
        <f aca="false">H52+R52</f>
        <v>0</v>
      </c>
      <c r="AC52" s="0" t="n">
        <f aca="false">I52+S52</f>
        <v>0</v>
      </c>
      <c r="AD52" s="0" t="n">
        <f aca="false">J52+T52</f>
        <v>0</v>
      </c>
      <c r="AE52" s="0" t="n">
        <f aca="false">K52+U52</f>
        <v>0</v>
      </c>
      <c r="AF52" s="0" t="n">
        <f aca="false">MIN(N(Debts!$E$5),V52)</f>
        <v>0</v>
      </c>
      <c r="AG52" s="0" t="n">
        <f aca="false">MIN(N(Debts!$E$6),W52)</f>
        <v>0</v>
      </c>
      <c r="AH52" s="0" t="n">
        <f aca="false">MIN(N(Debts!$E$7),X52)</f>
        <v>0</v>
      </c>
      <c r="AI52" s="0" t="n">
        <f aca="false">MIN(N(Debts!$E$8),Y52)</f>
        <v>0</v>
      </c>
      <c r="AJ52" s="0" t="n">
        <f aca="false">MIN(N(Debts!$E$9),Z52)</f>
        <v>0</v>
      </c>
      <c r="AK52" s="0" t="n">
        <f aca="false">MIN(N(Debts!$E$10),AA52)</f>
        <v>0</v>
      </c>
      <c r="AL52" s="0" t="n">
        <f aca="false">MIN(N(Debts!$E$11),AB52)</f>
        <v>0</v>
      </c>
      <c r="AM52" s="0" t="n">
        <f aca="false">MIN(N(Debts!$E$12),AC52)</f>
        <v>0</v>
      </c>
      <c r="AN52" s="0" t="n">
        <f aca="false">MIN(N(Debts!$E$13),AD52)</f>
        <v>0</v>
      </c>
      <c r="AO52" s="0" t="n">
        <f aca="false">MIN(N(Debts!$E$14),AE52)</f>
        <v>0</v>
      </c>
      <c r="AP52" s="0" t="n">
        <f aca="false">V52-AF52</f>
        <v>0</v>
      </c>
      <c r="AQ52" s="0" t="n">
        <f aca="false">W52-AG52</f>
        <v>0</v>
      </c>
      <c r="AR52" s="0" t="n">
        <f aca="false">X52-AH52</f>
        <v>0</v>
      </c>
      <c r="AS52" s="0" t="n">
        <f aca="false">Y52-AI52</f>
        <v>0</v>
      </c>
      <c r="AT52" s="0" t="n">
        <f aca="false">Z52-AJ52</f>
        <v>0</v>
      </c>
      <c r="AU52" s="0" t="n">
        <f aca="false">AA52-AK52</f>
        <v>0</v>
      </c>
      <c r="AV52" s="0" t="n">
        <f aca="false">AB52-AL52</f>
        <v>0</v>
      </c>
      <c r="AW52" s="0" t="n">
        <f aca="false">AC52-AM52</f>
        <v>0</v>
      </c>
      <c r="AX52" s="0" t="n">
        <f aca="false">AD52-AN52</f>
        <v>0</v>
      </c>
      <c r="AY52" s="0" t="n">
        <f aca="false">AE52-AO52</f>
        <v>0</v>
      </c>
      <c r="AZ52" s="0" t="n">
        <f aca="false">MAX(0,MIN(AP52,$BT52-SUMIF($AP$2:$AY$2,"&lt;"&amp;AP$2,$AP52:$AY52)))</f>
        <v>0</v>
      </c>
      <c r="BA52" s="0" t="n">
        <f aca="false">MAX(0,MIN(AQ52,$BT52-SUMIF($AP$2:$AY$2,"&lt;"&amp;AQ$2,$AP52:$AY52)))</f>
        <v>0</v>
      </c>
      <c r="BB52" s="0" t="n">
        <f aca="false">MAX(0,MIN(AR52,$BT52-SUMIF($AP$2:$AY$2,"&lt;"&amp;AR$2,$AP52:$AY52)))</f>
        <v>0</v>
      </c>
      <c r="BC52" s="0" t="n">
        <f aca="false">MAX(0,MIN(AS52,$BT52-SUMIF($AP$2:$AY$2,"&lt;"&amp;AS$2,$AP52:$AY52)))</f>
        <v>0</v>
      </c>
      <c r="BD52" s="0" t="n">
        <f aca="false">MAX(0,MIN(AT52,$BT52-SUMIF($AP$2:$AY$2,"&lt;"&amp;AT$2,$AP52:$AY52)))</f>
        <v>0</v>
      </c>
      <c r="BE52" s="0" t="n">
        <f aca="false">MAX(0,MIN(AU52,$BT52-SUMIF($AP$2:$AY$2,"&lt;"&amp;AU$2,$AP52:$AY52)))</f>
        <v>0</v>
      </c>
      <c r="BF52" s="0" t="n">
        <f aca="false">MAX(0,MIN(AV52,$BT52-SUMIF($AP$2:$AY$2,"&lt;"&amp;AV$2,$AP52:$AY52)))</f>
        <v>0</v>
      </c>
      <c r="BG52" s="0" t="n">
        <f aca="false">MAX(0,MIN(AW52,$BT52-SUMIF($AP$2:$AY$2,"&lt;"&amp;AW$2,$AP52:$AY52)))</f>
        <v>0</v>
      </c>
      <c r="BH52" s="0" t="n">
        <f aca="false">MAX(0,MIN(AX52,$BT52-SUMIF($AP$2:$AY$2,"&lt;"&amp;AX$2,$AP52:$AY52)))</f>
        <v>0</v>
      </c>
      <c r="BI52" s="0" t="n">
        <f aca="false">MAX(0,MIN(AY52,$BT52-SUMIF($AP$2:$AY$2,"&lt;"&amp;AY$2,$AP52:$AY52)))</f>
        <v>0</v>
      </c>
      <c r="BJ52" s="0" t="n">
        <f aca="false">ROUND(V52-AF52-AZ52,2)</f>
        <v>0</v>
      </c>
      <c r="BK52" s="0" t="n">
        <f aca="false">ROUND(W52-AG52-BA52,2)</f>
        <v>0</v>
      </c>
      <c r="BL52" s="0" t="n">
        <f aca="false">ROUND(X52-AH52-BB52,2)</f>
        <v>0</v>
      </c>
      <c r="BM52" s="0" t="n">
        <f aca="false">ROUND(Y52-AI52-BC52,2)</f>
        <v>0</v>
      </c>
      <c r="BN52" s="0" t="n">
        <f aca="false">ROUND(Z52-AJ52-BD52,2)</f>
        <v>0</v>
      </c>
      <c r="BO52" s="0" t="n">
        <f aca="false">ROUND(AA52-AK52-BE52,2)</f>
        <v>0</v>
      </c>
      <c r="BP52" s="0" t="n">
        <f aca="false">ROUND(AB52-AL52-BF52,2)</f>
        <v>0</v>
      </c>
      <c r="BQ52" s="0" t="n">
        <f aca="false">ROUND(AC52-AM52-BG52,2)</f>
        <v>0</v>
      </c>
      <c r="BR52" s="0" t="n">
        <f aca="false">ROUND(AD52-AN52-BH52,2)</f>
        <v>0</v>
      </c>
      <c r="BS52" s="0" t="n">
        <f aca="false">ROUND(AE52-AO52-BI52,2)</f>
        <v>0</v>
      </c>
      <c r="BT52" s="0" t="n">
        <f aca="false">MAX(0,Plan!$C$4-SUM(AF52:AO52))</f>
        <v>650</v>
      </c>
      <c r="BU52" s="0" t="n">
        <f aca="false">ROUND(SUM(BJ52:BS52),2)</f>
        <v>0</v>
      </c>
      <c r="BV52" s="0" t="n">
        <f aca="false">SUM(AF52:AO52)+SUM(AZ52:BI52)</f>
        <v>0</v>
      </c>
      <c r="BW52" s="0" t="n">
        <f aca="false">SUM(L52:U52)</f>
        <v>0</v>
      </c>
    </row>
    <row r="53" customFormat="false" ht="15" hidden="false" customHeight="false" outlineLevel="0" collapsed="false">
      <c r="A53" s="0" t="n">
        <v>48</v>
      </c>
      <c r="B53" s="0" t="n">
        <f aca="false">BJ52</f>
        <v>0</v>
      </c>
      <c r="C53" s="0" t="n">
        <f aca="false">BK52</f>
        <v>0</v>
      </c>
      <c r="D53" s="0" t="n">
        <f aca="false">BL52</f>
        <v>0</v>
      </c>
      <c r="E53" s="0" t="n">
        <f aca="false">BM52</f>
        <v>0</v>
      </c>
      <c r="F53" s="0" t="n">
        <f aca="false">BN52</f>
        <v>0</v>
      </c>
      <c r="G53" s="0" t="n">
        <f aca="false">BO52</f>
        <v>0</v>
      </c>
      <c r="H53" s="0" t="n">
        <f aca="false">BP52</f>
        <v>0</v>
      </c>
      <c r="I53" s="0" t="n">
        <f aca="false">BQ52</f>
        <v>0</v>
      </c>
      <c r="J53" s="0" t="n">
        <f aca="false">BR52</f>
        <v>0</v>
      </c>
      <c r="K53" s="0" t="n">
        <f aca="false">BS52</f>
        <v>0</v>
      </c>
      <c r="L53" s="0" t="n">
        <f aca="false">ROUND(B53*N(Debts!$D$5)/12,2)</f>
        <v>0</v>
      </c>
      <c r="M53" s="0" t="n">
        <f aca="false">ROUND(C53*N(Debts!$D$6)/12,2)</f>
        <v>0</v>
      </c>
      <c r="N53" s="0" t="n">
        <f aca="false">ROUND(D53*N(Debts!$D$7)/12,2)</f>
        <v>0</v>
      </c>
      <c r="O53" s="0" t="n">
        <f aca="false">ROUND(E53*N(Debts!$D$8)/12,2)</f>
        <v>0</v>
      </c>
      <c r="P53" s="0" t="n">
        <f aca="false">ROUND(F53*N(Debts!$D$9)/12,2)</f>
        <v>0</v>
      </c>
      <c r="Q53" s="0" t="n">
        <f aca="false">ROUND(G53*N(Debts!$D$10)/12,2)</f>
        <v>0</v>
      </c>
      <c r="R53" s="0" t="n">
        <f aca="false">ROUND(H53*N(Debts!$D$11)/12,2)</f>
        <v>0</v>
      </c>
      <c r="S53" s="0" t="n">
        <f aca="false">ROUND(I53*N(Debts!$D$12)/12,2)</f>
        <v>0</v>
      </c>
      <c r="T53" s="0" t="n">
        <f aca="false">ROUND(J53*N(Debts!$D$13)/12,2)</f>
        <v>0</v>
      </c>
      <c r="U53" s="0" t="n">
        <f aca="false">ROUND(K53*N(Debts!$D$14)/12,2)</f>
        <v>0</v>
      </c>
      <c r="V53" s="0" t="n">
        <f aca="false">B53+L53</f>
        <v>0</v>
      </c>
      <c r="W53" s="0" t="n">
        <f aca="false">C53+M53</f>
        <v>0</v>
      </c>
      <c r="X53" s="0" t="n">
        <f aca="false">D53+N53</f>
        <v>0</v>
      </c>
      <c r="Y53" s="0" t="n">
        <f aca="false">E53+O53</f>
        <v>0</v>
      </c>
      <c r="Z53" s="0" t="n">
        <f aca="false">F53+P53</f>
        <v>0</v>
      </c>
      <c r="AA53" s="0" t="n">
        <f aca="false">G53+Q53</f>
        <v>0</v>
      </c>
      <c r="AB53" s="0" t="n">
        <f aca="false">H53+R53</f>
        <v>0</v>
      </c>
      <c r="AC53" s="0" t="n">
        <f aca="false">I53+S53</f>
        <v>0</v>
      </c>
      <c r="AD53" s="0" t="n">
        <f aca="false">J53+T53</f>
        <v>0</v>
      </c>
      <c r="AE53" s="0" t="n">
        <f aca="false">K53+U53</f>
        <v>0</v>
      </c>
      <c r="AF53" s="0" t="n">
        <f aca="false">MIN(N(Debts!$E$5),V53)</f>
        <v>0</v>
      </c>
      <c r="AG53" s="0" t="n">
        <f aca="false">MIN(N(Debts!$E$6),W53)</f>
        <v>0</v>
      </c>
      <c r="AH53" s="0" t="n">
        <f aca="false">MIN(N(Debts!$E$7),X53)</f>
        <v>0</v>
      </c>
      <c r="AI53" s="0" t="n">
        <f aca="false">MIN(N(Debts!$E$8),Y53)</f>
        <v>0</v>
      </c>
      <c r="AJ53" s="0" t="n">
        <f aca="false">MIN(N(Debts!$E$9),Z53)</f>
        <v>0</v>
      </c>
      <c r="AK53" s="0" t="n">
        <f aca="false">MIN(N(Debts!$E$10),AA53)</f>
        <v>0</v>
      </c>
      <c r="AL53" s="0" t="n">
        <f aca="false">MIN(N(Debts!$E$11),AB53)</f>
        <v>0</v>
      </c>
      <c r="AM53" s="0" t="n">
        <f aca="false">MIN(N(Debts!$E$12),AC53)</f>
        <v>0</v>
      </c>
      <c r="AN53" s="0" t="n">
        <f aca="false">MIN(N(Debts!$E$13),AD53)</f>
        <v>0</v>
      </c>
      <c r="AO53" s="0" t="n">
        <f aca="false">MIN(N(Debts!$E$14),AE53)</f>
        <v>0</v>
      </c>
      <c r="AP53" s="0" t="n">
        <f aca="false">V53-AF53</f>
        <v>0</v>
      </c>
      <c r="AQ53" s="0" t="n">
        <f aca="false">W53-AG53</f>
        <v>0</v>
      </c>
      <c r="AR53" s="0" t="n">
        <f aca="false">X53-AH53</f>
        <v>0</v>
      </c>
      <c r="AS53" s="0" t="n">
        <f aca="false">Y53-AI53</f>
        <v>0</v>
      </c>
      <c r="AT53" s="0" t="n">
        <f aca="false">Z53-AJ53</f>
        <v>0</v>
      </c>
      <c r="AU53" s="0" t="n">
        <f aca="false">AA53-AK53</f>
        <v>0</v>
      </c>
      <c r="AV53" s="0" t="n">
        <f aca="false">AB53-AL53</f>
        <v>0</v>
      </c>
      <c r="AW53" s="0" t="n">
        <f aca="false">AC53-AM53</f>
        <v>0</v>
      </c>
      <c r="AX53" s="0" t="n">
        <f aca="false">AD53-AN53</f>
        <v>0</v>
      </c>
      <c r="AY53" s="0" t="n">
        <f aca="false">AE53-AO53</f>
        <v>0</v>
      </c>
      <c r="AZ53" s="0" t="n">
        <f aca="false">MAX(0,MIN(AP53,$BT53-SUMIF($AP$2:$AY$2,"&lt;"&amp;AP$2,$AP53:$AY53)))</f>
        <v>0</v>
      </c>
      <c r="BA53" s="0" t="n">
        <f aca="false">MAX(0,MIN(AQ53,$BT53-SUMIF($AP$2:$AY$2,"&lt;"&amp;AQ$2,$AP53:$AY53)))</f>
        <v>0</v>
      </c>
      <c r="BB53" s="0" t="n">
        <f aca="false">MAX(0,MIN(AR53,$BT53-SUMIF($AP$2:$AY$2,"&lt;"&amp;AR$2,$AP53:$AY53)))</f>
        <v>0</v>
      </c>
      <c r="BC53" s="0" t="n">
        <f aca="false">MAX(0,MIN(AS53,$BT53-SUMIF($AP$2:$AY$2,"&lt;"&amp;AS$2,$AP53:$AY53)))</f>
        <v>0</v>
      </c>
      <c r="BD53" s="0" t="n">
        <f aca="false">MAX(0,MIN(AT53,$BT53-SUMIF($AP$2:$AY$2,"&lt;"&amp;AT$2,$AP53:$AY53)))</f>
        <v>0</v>
      </c>
      <c r="BE53" s="0" t="n">
        <f aca="false">MAX(0,MIN(AU53,$BT53-SUMIF($AP$2:$AY$2,"&lt;"&amp;AU$2,$AP53:$AY53)))</f>
        <v>0</v>
      </c>
      <c r="BF53" s="0" t="n">
        <f aca="false">MAX(0,MIN(AV53,$BT53-SUMIF($AP$2:$AY$2,"&lt;"&amp;AV$2,$AP53:$AY53)))</f>
        <v>0</v>
      </c>
      <c r="BG53" s="0" t="n">
        <f aca="false">MAX(0,MIN(AW53,$BT53-SUMIF($AP$2:$AY$2,"&lt;"&amp;AW$2,$AP53:$AY53)))</f>
        <v>0</v>
      </c>
      <c r="BH53" s="0" t="n">
        <f aca="false">MAX(0,MIN(AX53,$BT53-SUMIF($AP$2:$AY$2,"&lt;"&amp;AX$2,$AP53:$AY53)))</f>
        <v>0</v>
      </c>
      <c r="BI53" s="0" t="n">
        <f aca="false">MAX(0,MIN(AY53,$BT53-SUMIF($AP$2:$AY$2,"&lt;"&amp;AY$2,$AP53:$AY53)))</f>
        <v>0</v>
      </c>
      <c r="BJ53" s="0" t="n">
        <f aca="false">ROUND(V53-AF53-AZ53,2)</f>
        <v>0</v>
      </c>
      <c r="BK53" s="0" t="n">
        <f aca="false">ROUND(W53-AG53-BA53,2)</f>
        <v>0</v>
      </c>
      <c r="BL53" s="0" t="n">
        <f aca="false">ROUND(X53-AH53-BB53,2)</f>
        <v>0</v>
      </c>
      <c r="BM53" s="0" t="n">
        <f aca="false">ROUND(Y53-AI53-BC53,2)</f>
        <v>0</v>
      </c>
      <c r="BN53" s="0" t="n">
        <f aca="false">ROUND(Z53-AJ53-BD53,2)</f>
        <v>0</v>
      </c>
      <c r="BO53" s="0" t="n">
        <f aca="false">ROUND(AA53-AK53-BE53,2)</f>
        <v>0</v>
      </c>
      <c r="BP53" s="0" t="n">
        <f aca="false">ROUND(AB53-AL53-BF53,2)</f>
        <v>0</v>
      </c>
      <c r="BQ53" s="0" t="n">
        <f aca="false">ROUND(AC53-AM53-BG53,2)</f>
        <v>0</v>
      </c>
      <c r="BR53" s="0" t="n">
        <f aca="false">ROUND(AD53-AN53-BH53,2)</f>
        <v>0</v>
      </c>
      <c r="BS53" s="0" t="n">
        <f aca="false">ROUND(AE53-AO53-BI53,2)</f>
        <v>0</v>
      </c>
      <c r="BT53" s="0" t="n">
        <f aca="false">MAX(0,Plan!$C$4-SUM(AF53:AO53))</f>
        <v>650</v>
      </c>
      <c r="BU53" s="0" t="n">
        <f aca="false">ROUND(SUM(BJ53:BS53),2)</f>
        <v>0</v>
      </c>
      <c r="BV53" s="0" t="n">
        <f aca="false">SUM(AF53:AO53)+SUM(AZ53:BI53)</f>
        <v>0</v>
      </c>
      <c r="BW53" s="0" t="n">
        <f aca="false">SUM(L53:U53)</f>
        <v>0</v>
      </c>
    </row>
    <row r="54" customFormat="false" ht="15" hidden="false" customHeight="false" outlineLevel="0" collapsed="false">
      <c r="A54" s="0" t="n">
        <v>49</v>
      </c>
      <c r="B54" s="0" t="n">
        <f aca="false">BJ53</f>
        <v>0</v>
      </c>
      <c r="C54" s="0" t="n">
        <f aca="false">BK53</f>
        <v>0</v>
      </c>
      <c r="D54" s="0" t="n">
        <f aca="false">BL53</f>
        <v>0</v>
      </c>
      <c r="E54" s="0" t="n">
        <f aca="false">BM53</f>
        <v>0</v>
      </c>
      <c r="F54" s="0" t="n">
        <f aca="false">BN53</f>
        <v>0</v>
      </c>
      <c r="G54" s="0" t="n">
        <f aca="false">BO53</f>
        <v>0</v>
      </c>
      <c r="H54" s="0" t="n">
        <f aca="false">BP53</f>
        <v>0</v>
      </c>
      <c r="I54" s="0" t="n">
        <f aca="false">BQ53</f>
        <v>0</v>
      </c>
      <c r="J54" s="0" t="n">
        <f aca="false">BR53</f>
        <v>0</v>
      </c>
      <c r="K54" s="0" t="n">
        <f aca="false">BS53</f>
        <v>0</v>
      </c>
      <c r="L54" s="0" t="n">
        <f aca="false">ROUND(B54*N(Debts!$D$5)/12,2)</f>
        <v>0</v>
      </c>
      <c r="M54" s="0" t="n">
        <f aca="false">ROUND(C54*N(Debts!$D$6)/12,2)</f>
        <v>0</v>
      </c>
      <c r="N54" s="0" t="n">
        <f aca="false">ROUND(D54*N(Debts!$D$7)/12,2)</f>
        <v>0</v>
      </c>
      <c r="O54" s="0" t="n">
        <f aca="false">ROUND(E54*N(Debts!$D$8)/12,2)</f>
        <v>0</v>
      </c>
      <c r="P54" s="0" t="n">
        <f aca="false">ROUND(F54*N(Debts!$D$9)/12,2)</f>
        <v>0</v>
      </c>
      <c r="Q54" s="0" t="n">
        <f aca="false">ROUND(G54*N(Debts!$D$10)/12,2)</f>
        <v>0</v>
      </c>
      <c r="R54" s="0" t="n">
        <f aca="false">ROUND(H54*N(Debts!$D$11)/12,2)</f>
        <v>0</v>
      </c>
      <c r="S54" s="0" t="n">
        <f aca="false">ROUND(I54*N(Debts!$D$12)/12,2)</f>
        <v>0</v>
      </c>
      <c r="T54" s="0" t="n">
        <f aca="false">ROUND(J54*N(Debts!$D$13)/12,2)</f>
        <v>0</v>
      </c>
      <c r="U54" s="0" t="n">
        <f aca="false">ROUND(K54*N(Debts!$D$14)/12,2)</f>
        <v>0</v>
      </c>
      <c r="V54" s="0" t="n">
        <f aca="false">B54+L54</f>
        <v>0</v>
      </c>
      <c r="W54" s="0" t="n">
        <f aca="false">C54+M54</f>
        <v>0</v>
      </c>
      <c r="X54" s="0" t="n">
        <f aca="false">D54+N54</f>
        <v>0</v>
      </c>
      <c r="Y54" s="0" t="n">
        <f aca="false">E54+O54</f>
        <v>0</v>
      </c>
      <c r="Z54" s="0" t="n">
        <f aca="false">F54+P54</f>
        <v>0</v>
      </c>
      <c r="AA54" s="0" t="n">
        <f aca="false">G54+Q54</f>
        <v>0</v>
      </c>
      <c r="AB54" s="0" t="n">
        <f aca="false">H54+R54</f>
        <v>0</v>
      </c>
      <c r="AC54" s="0" t="n">
        <f aca="false">I54+S54</f>
        <v>0</v>
      </c>
      <c r="AD54" s="0" t="n">
        <f aca="false">J54+T54</f>
        <v>0</v>
      </c>
      <c r="AE54" s="0" t="n">
        <f aca="false">K54+U54</f>
        <v>0</v>
      </c>
      <c r="AF54" s="0" t="n">
        <f aca="false">MIN(N(Debts!$E$5),V54)</f>
        <v>0</v>
      </c>
      <c r="AG54" s="0" t="n">
        <f aca="false">MIN(N(Debts!$E$6),W54)</f>
        <v>0</v>
      </c>
      <c r="AH54" s="0" t="n">
        <f aca="false">MIN(N(Debts!$E$7),X54)</f>
        <v>0</v>
      </c>
      <c r="AI54" s="0" t="n">
        <f aca="false">MIN(N(Debts!$E$8),Y54)</f>
        <v>0</v>
      </c>
      <c r="AJ54" s="0" t="n">
        <f aca="false">MIN(N(Debts!$E$9),Z54)</f>
        <v>0</v>
      </c>
      <c r="AK54" s="0" t="n">
        <f aca="false">MIN(N(Debts!$E$10),AA54)</f>
        <v>0</v>
      </c>
      <c r="AL54" s="0" t="n">
        <f aca="false">MIN(N(Debts!$E$11),AB54)</f>
        <v>0</v>
      </c>
      <c r="AM54" s="0" t="n">
        <f aca="false">MIN(N(Debts!$E$12),AC54)</f>
        <v>0</v>
      </c>
      <c r="AN54" s="0" t="n">
        <f aca="false">MIN(N(Debts!$E$13),AD54)</f>
        <v>0</v>
      </c>
      <c r="AO54" s="0" t="n">
        <f aca="false">MIN(N(Debts!$E$14),AE54)</f>
        <v>0</v>
      </c>
      <c r="AP54" s="0" t="n">
        <f aca="false">V54-AF54</f>
        <v>0</v>
      </c>
      <c r="AQ54" s="0" t="n">
        <f aca="false">W54-AG54</f>
        <v>0</v>
      </c>
      <c r="AR54" s="0" t="n">
        <f aca="false">X54-AH54</f>
        <v>0</v>
      </c>
      <c r="AS54" s="0" t="n">
        <f aca="false">Y54-AI54</f>
        <v>0</v>
      </c>
      <c r="AT54" s="0" t="n">
        <f aca="false">Z54-AJ54</f>
        <v>0</v>
      </c>
      <c r="AU54" s="0" t="n">
        <f aca="false">AA54-AK54</f>
        <v>0</v>
      </c>
      <c r="AV54" s="0" t="n">
        <f aca="false">AB54-AL54</f>
        <v>0</v>
      </c>
      <c r="AW54" s="0" t="n">
        <f aca="false">AC54-AM54</f>
        <v>0</v>
      </c>
      <c r="AX54" s="0" t="n">
        <f aca="false">AD54-AN54</f>
        <v>0</v>
      </c>
      <c r="AY54" s="0" t="n">
        <f aca="false">AE54-AO54</f>
        <v>0</v>
      </c>
      <c r="AZ54" s="0" t="n">
        <f aca="false">MAX(0,MIN(AP54,$BT54-SUMIF($AP$2:$AY$2,"&lt;"&amp;AP$2,$AP54:$AY54)))</f>
        <v>0</v>
      </c>
      <c r="BA54" s="0" t="n">
        <f aca="false">MAX(0,MIN(AQ54,$BT54-SUMIF($AP$2:$AY$2,"&lt;"&amp;AQ$2,$AP54:$AY54)))</f>
        <v>0</v>
      </c>
      <c r="BB54" s="0" t="n">
        <f aca="false">MAX(0,MIN(AR54,$BT54-SUMIF($AP$2:$AY$2,"&lt;"&amp;AR$2,$AP54:$AY54)))</f>
        <v>0</v>
      </c>
      <c r="BC54" s="0" t="n">
        <f aca="false">MAX(0,MIN(AS54,$BT54-SUMIF($AP$2:$AY$2,"&lt;"&amp;AS$2,$AP54:$AY54)))</f>
        <v>0</v>
      </c>
      <c r="BD54" s="0" t="n">
        <f aca="false">MAX(0,MIN(AT54,$BT54-SUMIF($AP$2:$AY$2,"&lt;"&amp;AT$2,$AP54:$AY54)))</f>
        <v>0</v>
      </c>
      <c r="BE54" s="0" t="n">
        <f aca="false">MAX(0,MIN(AU54,$BT54-SUMIF($AP$2:$AY$2,"&lt;"&amp;AU$2,$AP54:$AY54)))</f>
        <v>0</v>
      </c>
      <c r="BF54" s="0" t="n">
        <f aca="false">MAX(0,MIN(AV54,$BT54-SUMIF($AP$2:$AY$2,"&lt;"&amp;AV$2,$AP54:$AY54)))</f>
        <v>0</v>
      </c>
      <c r="BG54" s="0" t="n">
        <f aca="false">MAX(0,MIN(AW54,$BT54-SUMIF($AP$2:$AY$2,"&lt;"&amp;AW$2,$AP54:$AY54)))</f>
        <v>0</v>
      </c>
      <c r="BH54" s="0" t="n">
        <f aca="false">MAX(0,MIN(AX54,$BT54-SUMIF($AP$2:$AY$2,"&lt;"&amp;AX$2,$AP54:$AY54)))</f>
        <v>0</v>
      </c>
      <c r="BI54" s="0" t="n">
        <f aca="false">MAX(0,MIN(AY54,$BT54-SUMIF($AP$2:$AY$2,"&lt;"&amp;AY$2,$AP54:$AY54)))</f>
        <v>0</v>
      </c>
      <c r="BJ54" s="0" t="n">
        <f aca="false">ROUND(V54-AF54-AZ54,2)</f>
        <v>0</v>
      </c>
      <c r="BK54" s="0" t="n">
        <f aca="false">ROUND(W54-AG54-BA54,2)</f>
        <v>0</v>
      </c>
      <c r="BL54" s="0" t="n">
        <f aca="false">ROUND(X54-AH54-BB54,2)</f>
        <v>0</v>
      </c>
      <c r="BM54" s="0" t="n">
        <f aca="false">ROUND(Y54-AI54-BC54,2)</f>
        <v>0</v>
      </c>
      <c r="BN54" s="0" t="n">
        <f aca="false">ROUND(Z54-AJ54-BD54,2)</f>
        <v>0</v>
      </c>
      <c r="BO54" s="0" t="n">
        <f aca="false">ROUND(AA54-AK54-BE54,2)</f>
        <v>0</v>
      </c>
      <c r="BP54" s="0" t="n">
        <f aca="false">ROUND(AB54-AL54-BF54,2)</f>
        <v>0</v>
      </c>
      <c r="BQ54" s="0" t="n">
        <f aca="false">ROUND(AC54-AM54-BG54,2)</f>
        <v>0</v>
      </c>
      <c r="BR54" s="0" t="n">
        <f aca="false">ROUND(AD54-AN54-BH54,2)</f>
        <v>0</v>
      </c>
      <c r="BS54" s="0" t="n">
        <f aca="false">ROUND(AE54-AO54-BI54,2)</f>
        <v>0</v>
      </c>
      <c r="BT54" s="0" t="n">
        <f aca="false">MAX(0,Plan!$C$4-SUM(AF54:AO54))</f>
        <v>650</v>
      </c>
      <c r="BU54" s="0" t="n">
        <f aca="false">ROUND(SUM(BJ54:BS54),2)</f>
        <v>0</v>
      </c>
      <c r="BV54" s="0" t="n">
        <f aca="false">SUM(AF54:AO54)+SUM(AZ54:BI54)</f>
        <v>0</v>
      </c>
      <c r="BW54" s="0" t="n">
        <f aca="false">SUM(L54:U54)</f>
        <v>0</v>
      </c>
    </row>
    <row r="55" customFormat="false" ht="15" hidden="false" customHeight="false" outlineLevel="0" collapsed="false">
      <c r="A55" s="0" t="n">
        <v>50</v>
      </c>
      <c r="B55" s="0" t="n">
        <f aca="false">BJ54</f>
        <v>0</v>
      </c>
      <c r="C55" s="0" t="n">
        <f aca="false">BK54</f>
        <v>0</v>
      </c>
      <c r="D55" s="0" t="n">
        <f aca="false">BL54</f>
        <v>0</v>
      </c>
      <c r="E55" s="0" t="n">
        <f aca="false">BM54</f>
        <v>0</v>
      </c>
      <c r="F55" s="0" t="n">
        <f aca="false">BN54</f>
        <v>0</v>
      </c>
      <c r="G55" s="0" t="n">
        <f aca="false">BO54</f>
        <v>0</v>
      </c>
      <c r="H55" s="0" t="n">
        <f aca="false">BP54</f>
        <v>0</v>
      </c>
      <c r="I55" s="0" t="n">
        <f aca="false">BQ54</f>
        <v>0</v>
      </c>
      <c r="J55" s="0" t="n">
        <f aca="false">BR54</f>
        <v>0</v>
      </c>
      <c r="K55" s="0" t="n">
        <f aca="false">BS54</f>
        <v>0</v>
      </c>
      <c r="L55" s="0" t="n">
        <f aca="false">ROUND(B55*N(Debts!$D$5)/12,2)</f>
        <v>0</v>
      </c>
      <c r="M55" s="0" t="n">
        <f aca="false">ROUND(C55*N(Debts!$D$6)/12,2)</f>
        <v>0</v>
      </c>
      <c r="N55" s="0" t="n">
        <f aca="false">ROUND(D55*N(Debts!$D$7)/12,2)</f>
        <v>0</v>
      </c>
      <c r="O55" s="0" t="n">
        <f aca="false">ROUND(E55*N(Debts!$D$8)/12,2)</f>
        <v>0</v>
      </c>
      <c r="P55" s="0" t="n">
        <f aca="false">ROUND(F55*N(Debts!$D$9)/12,2)</f>
        <v>0</v>
      </c>
      <c r="Q55" s="0" t="n">
        <f aca="false">ROUND(G55*N(Debts!$D$10)/12,2)</f>
        <v>0</v>
      </c>
      <c r="R55" s="0" t="n">
        <f aca="false">ROUND(H55*N(Debts!$D$11)/12,2)</f>
        <v>0</v>
      </c>
      <c r="S55" s="0" t="n">
        <f aca="false">ROUND(I55*N(Debts!$D$12)/12,2)</f>
        <v>0</v>
      </c>
      <c r="T55" s="0" t="n">
        <f aca="false">ROUND(J55*N(Debts!$D$13)/12,2)</f>
        <v>0</v>
      </c>
      <c r="U55" s="0" t="n">
        <f aca="false">ROUND(K55*N(Debts!$D$14)/12,2)</f>
        <v>0</v>
      </c>
      <c r="V55" s="0" t="n">
        <f aca="false">B55+L55</f>
        <v>0</v>
      </c>
      <c r="W55" s="0" t="n">
        <f aca="false">C55+M55</f>
        <v>0</v>
      </c>
      <c r="X55" s="0" t="n">
        <f aca="false">D55+N55</f>
        <v>0</v>
      </c>
      <c r="Y55" s="0" t="n">
        <f aca="false">E55+O55</f>
        <v>0</v>
      </c>
      <c r="Z55" s="0" t="n">
        <f aca="false">F55+P55</f>
        <v>0</v>
      </c>
      <c r="AA55" s="0" t="n">
        <f aca="false">G55+Q55</f>
        <v>0</v>
      </c>
      <c r="AB55" s="0" t="n">
        <f aca="false">H55+R55</f>
        <v>0</v>
      </c>
      <c r="AC55" s="0" t="n">
        <f aca="false">I55+S55</f>
        <v>0</v>
      </c>
      <c r="AD55" s="0" t="n">
        <f aca="false">J55+T55</f>
        <v>0</v>
      </c>
      <c r="AE55" s="0" t="n">
        <f aca="false">K55+U55</f>
        <v>0</v>
      </c>
      <c r="AF55" s="0" t="n">
        <f aca="false">MIN(N(Debts!$E$5),V55)</f>
        <v>0</v>
      </c>
      <c r="AG55" s="0" t="n">
        <f aca="false">MIN(N(Debts!$E$6),W55)</f>
        <v>0</v>
      </c>
      <c r="AH55" s="0" t="n">
        <f aca="false">MIN(N(Debts!$E$7),X55)</f>
        <v>0</v>
      </c>
      <c r="AI55" s="0" t="n">
        <f aca="false">MIN(N(Debts!$E$8),Y55)</f>
        <v>0</v>
      </c>
      <c r="AJ55" s="0" t="n">
        <f aca="false">MIN(N(Debts!$E$9),Z55)</f>
        <v>0</v>
      </c>
      <c r="AK55" s="0" t="n">
        <f aca="false">MIN(N(Debts!$E$10),AA55)</f>
        <v>0</v>
      </c>
      <c r="AL55" s="0" t="n">
        <f aca="false">MIN(N(Debts!$E$11),AB55)</f>
        <v>0</v>
      </c>
      <c r="AM55" s="0" t="n">
        <f aca="false">MIN(N(Debts!$E$12),AC55)</f>
        <v>0</v>
      </c>
      <c r="AN55" s="0" t="n">
        <f aca="false">MIN(N(Debts!$E$13),AD55)</f>
        <v>0</v>
      </c>
      <c r="AO55" s="0" t="n">
        <f aca="false">MIN(N(Debts!$E$14),AE55)</f>
        <v>0</v>
      </c>
      <c r="AP55" s="0" t="n">
        <f aca="false">V55-AF55</f>
        <v>0</v>
      </c>
      <c r="AQ55" s="0" t="n">
        <f aca="false">W55-AG55</f>
        <v>0</v>
      </c>
      <c r="AR55" s="0" t="n">
        <f aca="false">X55-AH55</f>
        <v>0</v>
      </c>
      <c r="AS55" s="0" t="n">
        <f aca="false">Y55-AI55</f>
        <v>0</v>
      </c>
      <c r="AT55" s="0" t="n">
        <f aca="false">Z55-AJ55</f>
        <v>0</v>
      </c>
      <c r="AU55" s="0" t="n">
        <f aca="false">AA55-AK55</f>
        <v>0</v>
      </c>
      <c r="AV55" s="0" t="n">
        <f aca="false">AB55-AL55</f>
        <v>0</v>
      </c>
      <c r="AW55" s="0" t="n">
        <f aca="false">AC55-AM55</f>
        <v>0</v>
      </c>
      <c r="AX55" s="0" t="n">
        <f aca="false">AD55-AN55</f>
        <v>0</v>
      </c>
      <c r="AY55" s="0" t="n">
        <f aca="false">AE55-AO55</f>
        <v>0</v>
      </c>
      <c r="AZ55" s="0" t="n">
        <f aca="false">MAX(0,MIN(AP55,$BT55-SUMIF($AP$2:$AY$2,"&lt;"&amp;AP$2,$AP55:$AY55)))</f>
        <v>0</v>
      </c>
      <c r="BA55" s="0" t="n">
        <f aca="false">MAX(0,MIN(AQ55,$BT55-SUMIF($AP$2:$AY$2,"&lt;"&amp;AQ$2,$AP55:$AY55)))</f>
        <v>0</v>
      </c>
      <c r="BB55" s="0" t="n">
        <f aca="false">MAX(0,MIN(AR55,$BT55-SUMIF($AP$2:$AY$2,"&lt;"&amp;AR$2,$AP55:$AY55)))</f>
        <v>0</v>
      </c>
      <c r="BC55" s="0" t="n">
        <f aca="false">MAX(0,MIN(AS55,$BT55-SUMIF($AP$2:$AY$2,"&lt;"&amp;AS$2,$AP55:$AY55)))</f>
        <v>0</v>
      </c>
      <c r="BD55" s="0" t="n">
        <f aca="false">MAX(0,MIN(AT55,$BT55-SUMIF($AP$2:$AY$2,"&lt;"&amp;AT$2,$AP55:$AY55)))</f>
        <v>0</v>
      </c>
      <c r="BE55" s="0" t="n">
        <f aca="false">MAX(0,MIN(AU55,$BT55-SUMIF($AP$2:$AY$2,"&lt;"&amp;AU$2,$AP55:$AY55)))</f>
        <v>0</v>
      </c>
      <c r="BF55" s="0" t="n">
        <f aca="false">MAX(0,MIN(AV55,$BT55-SUMIF($AP$2:$AY$2,"&lt;"&amp;AV$2,$AP55:$AY55)))</f>
        <v>0</v>
      </c>
      <c r="BG55" s="0" t="n">
        <f aca="false">MAX(0,MIN(AW55,$BT55-SUMIF($AP$2:$AY$2,"&lt;"&amp;AW$2,$AP55:$AY55)))</f>
        <v>0</v>
      </c>
      <c r="BH55" s="0" t="n">
        <f aca="false">MAX(0,MIN(AX55,$BT55-SUMIF($AP$2:$AY$2,"&lt;"&amp;AX$2,$AP55:$AY55)))</f>
        <v>0</v>
      </c>
      <c r="BI55" s="0" t="n">
        <f aca="false">MAX(0,MIN(AY55,$BT55-SUMIF($AP$2:$AY$2,"&lt;"&amp;AY$2,$AP55:$AY55)))</f>
        <v>0</v>
      </c>
      <c r="BJ55" s="0" t="n">
        <f aca="false">ROUND(V55-AF55-AZ55,2)</f>
        <v>0</v>
      </c>
      <c r="BK55" s="0" t="n">
        <f aca="false">ROUND(W55-AG55-BA55,2)</f>
        <v>0</v>
      </c>
      <c r="BL55" s="0" t="n">
        <f aca="false">ROUND(X55-AH55-BB55,2)</f>
        <v>0</v>
      </c>
      <c r="BM55" s="0" t="n">
        <f aca="false">ROUND(Y55-AI55-BC55,2)</f>
        <v>0</v>
      </c>
      <c r="BN55" s="0" t="n">
        <f aca="false">ROUND(Z55-AJ55-BD55,2)</f>
        <v>0</v>
      </c>
      <c r="BO55" s="0" t="n">
        <f aca="false">ROUND(AA55-AK55-BE55,2)</f>
        <v>0</v>
      </c>
      <c r="BP55" s="0" t="n">
        <f aca="false">ROUND(AB55-AL55-BF55,2)</f>
        <v>0</v>
      </c>
      <c r="BQ55" s="0" t="n">
        <f aca="false">ROUND(AC55-AM55-BG55,2)</f>
        <v>0</v>
      </c>
      <c r="BR55" s="0" t="n">
        <f aca="false">ROUND(AD55-AN55-BH55,2)</f>
        <v>0</v>
      </c>
      <c r="BS55" s="0" t="n">
        <f aca="false">ROUND(AE55-AO55-BI55,2)</f>
        <v>0</v>
      </c>
      <c r="BT55" s="0" t="n">
        <f aca="false">MAX(0,Plan!$C$4-SUM(AF55:AO55))</f>
        <v>650</v>
      </c>
      <c r="BU55" s="0" t="n">
        <f aca="false">ROUND(SUM(BJ55:BS55),2)</f>
        <v>0</v>
      </c>
      <c r="BV55" s="0" t="n">
        <f aca="false">SUM(AF55:AO55)+SUM(AZ55:BI55)</f>
        <v>0</v>
      </c>
      <c r="BW55" s="0" t="n">
        <f aca="false">SUM(L55:U55)</f>
        <v>0</v>
      </c>
    </row>
    <row r="56" customFormat="false" ht="15" hidden="false" customHeight="false" outlineLevel="0" collapsed="false">
      <c r="A56" s="0" t="n">
        <v>51</v>
      </c>
      <c r="B56" s="0" t="n">
        <f aca="false">BJ55</f>
        <v>0</v>
      </c>
      <c r="C56" s="0" t="n">
        <f aca="false">BK55</f>
        <v>0</v>
      </c>
      <c r="D56" s="0" t="n">
        <f aca="false">BL55</f>
        <v>0</v>
      </c>
      <c r="E56" s="0" t="n">
        <f aca="false">BM55</f>
        <v>0</v>
      </c>
      <c r="F56" s="0" t="n">
        <f aca="false">BN55</f>
        <v>0</v>
      </c>
      <c r="G56" s="0" t="n">
        <f aca="false">BO55</f>
        <v>0</v>
      </c>
      <c r="H56" s="0" t="n">
        <f aca="false">BP55</f>
        <v>0</v>
      </c>
      <c r="I56" s="0" t="n">
        <f aca="false">BQ55</f>
        <v>0</v>
      </c>
      <c r="J56" s="0" t="n">
        <f aca="false">BR55</f>
        <v>0</v>
      </c>
      <c r="K56" s="0" t="n">
        <f aca="false">BS55</f>
        <v>0</v>
      </c>
      <c r="L56" s="0" t="n">
        <f aca="false">ROUND(B56*N(Debts!$D$5)/12,2)</f>
        <v>0</v>
      </c>
      <c r="M56" s="0" t="n">
        <f aca="false">ROUND(C56*N(Debts!$D$6)/12,2)</f>
        <v>0</v>
      </c>
      <c r="N56" s="0" t="n">
        <f aca="false">ROUND(D56*N(Debts!$D$7)/12,2)</f>
        <v>0</v>
      </c>
      <c r="O56" s="0" t="n">
        <f aca="false">ROUND(E56*N(Debts!$D$8)/12,2)</f>
        <v>0</v>
      </c>
      <c r="P56" s="0" t="n">
        <f aca="false">ROUND(F56*N(Debts!$D$9)/12,2)</f>
        <v>0</v>
      </c>
      <c r="Q56" s="0" t="n">
        <f aca="false">ROUND(G56*N(Debts!$D$10)/12,2)</f>
        <v>0</v>
      </c>
      <c r="R56" s="0" t="n">
        <f aca="false">ROUND(H56*N(Debts!$D$11)/12,2)</f>
        <v>0</v>
      </c>
      <c r="S56" s="0" t="n">
        <f aca="false">ROUND(I56*N(Debts!$D$12)/12,2)</f>
        <v>0</v>
      </c>
      <c r="T56" s="0" t="n">
        <f aca="false">ROUND(J56*N(Debts!$D$13)/12,2)</f>
        <v>0</v>
      </c>
      <c r="U56" s="0" t="n">
        <f aca="false">ROUND(K56*N(Debts!$D$14)/12,2)</f>
        <v>0</v>
      </c>
      <c r="V56" s="0" t="n">
        <f aca="false">B56+L56</f>
        <v>0</v>
      </c>
      <c r="W56" s="0" t="n">
        <f aca="false">C56+M56</f>
        <v>0</v>
      </c>
      <c r="X56" s="0" t="n">
        <f aca="false">D56+N56</f>
        <v>0</v>
      </c>
      <c r="Y56" s="0" t="n">
        <f aca="false">E56+O56</f>
        <v>0</v>
      </c>
      <c r="Z56" s="0" t="n">
        <f aca="false">F56+P56</f>
        <v>0</v>
      </c>
      <c r="AA56" s="0" t="n">
        <f aca="false">G56+Q56</f>
        <v>0</v>
      </c>
      <c r="AB56" s="0" t="n">
        <f aca="false">H56+R56</f>
        <v>0</v>
      </c>
      <c r="AC56" s="0" t="n">
        <f aca="false">I56+S56</f>
        <v>0</v>
      </c>
      <c r="AD56" s="0" t="n">
        <f aca="false">J56+T56</f>
        <v>0</v>
      </c>
      <c r="AE56" s="0" t="n">
        <f aca="false">K56+U56</f>
        <v>0</v>
      </c>
      <c r="AF56" s="0" t="n">
        <f aca="false">MIN(N(Debts!$E$5),V56)</f>
        <v>0</v>
      </c>
      <c r="AG56" s="0" t="n">
        <f aca="false">MIN(N(Debts!$E$6),W56)</f>
        <v>0</v>
      </c>
      <c r="AH56" s="0" t="n">
        <f aca="false">MIN(N(Debts!$E$7),X56)</f>
        <v>0</v>
      </c>
      <c r="AI56" s="0" t="n">
        <f aca="false">MIN(N(Debts!$E$8),Y56)</f>
        <v>0</v>
      </c>
      <c r="AJ56" s="0" t="n">
        <f aca="false">MIN(N(Debts!$E$9),Z56)</f>
        <v>0</v>
      </c>
      <c r="AK56" s="0" t="n">
        <f aca="false">MIN(N(Debts!$E$10),AA56)</f>
        <v>0</v>
      </c>
      <c r="AL56" s="0" t="n">
        <f aca="false">MIN(N(Debts!$E$11),AB56)</f>
        <v>0</v>
      </c>
      <c r="AM56" s="0" t="n">
        <f aca="false">MIN(N(Debts!$E$12),AC56)</f>
        <v>0</v>
      </c>
      <c r="AN56" s="0" t="n">
        <f aca="false">MIN(N(Debts!$E$13),AD56)</f>
        <v>0</v>
      </c>
      <c r="AO56" s="0" t="n">
        <f aca="false">MIN(N(Debts!$E$14),AE56)</f>
        <v>0</v>
      </c>
      <c r="AP56" s="0" t="n">
        <f aca="false">V56-AF56</f>
        <v>0</v>
      </c>
      <c r="AQ56" s="0" t="n">
        <f aca="false">W56-AG56</f>
        <v>0</v>
      </c>
      <c r="AR56" s="0" t="n">
        <f aca="false">X56-AH56</f>
        <v>0</v>
      </c>
      <c r="AS56" s="0" t="n">
        <f aca="false">Y56-AI56</f>
        <v>0</v>
      </c>
      <c r="AT56" s="0" t="n">
        <f aca="false">Z56-AJ56</f>
        <v>0</v>
      </c>
      <c r="AU56" s="0" t="n">
        <f aca="false">AA56-AK56</f>
        <v>0</v>
      </c>
      <c r="AV56" s="0" t="n">
        <f aca="false">AB56-AL56</f>
        <v>0</v>
      </c>
      <c r="AW56" s="0" t="n">
        <f aca="false">AC56-AM56</f>
        <v>0</v>
      </c>
      <c r="AX56" s="0" t="n">
        <f aca="false">AD56-AN56</f>
        <v>0</v>
      </c>
      <c r="AY56" s="0" t="n">
        <f aca="false">AE56-AO56</f>
        <v>0</v>
      </c>
      <c r="AZ56" s="0" t="n">
        <f aca="false">MAX(0,MIN(AP56,$BT56-SUMIF($AP$2:$AY$2,"&lt;"&amp;AP$2,$AP56:$AY56)))</f>
        <v>0</v>
      </c>
      <c r="BA56" s="0" t="n">
        <f aca="false">MAX(0,MIN(AQ56,$BT56-SUMIF($AP$2:$AY$2,"&lt;"&amp;AQ$2,$AP56:$AY56)))</f>
        <v>0</v>
      </c>
      <c r="BB56" s="0" t="n">
        <f aca="false">MAX(0,MIN(AR56,$BT56-SUMIF($AP$2:$AY$2,"&lt;"&amp;AR$2,$AP56:$AY56)))</f>
        <v>0</v>
      </c>
      <c r="BC56" s="0" t="n">
        <f aca="false">MAX(0,MIN(AS56,$BT56-SUMIF($AP$2:$AY$2,"&lt;"&amp;AS$2,$AP56:$AY56)))</f>
        <v>0</v>
      </c>
      <c r="BD56" s="0" t="n">
        <f aca="false">MAX(0,MIN(AT56,$BT56-SUMIF($AP$2:$AY$2,"&lt;"&amp;AT$2,$AP56:$AY56)))</f>
        <v>0</v>
      </c>
      <c r="BE56" s="0" t="n">
        <f aca="false">MAX(0,MIN(AU56,$BT56-SUMIF($AP$2:$AY$2,"&lt;"&amp;AU$2,$AP56:$AY56)))</f>
        <v>0</v>
      </c>
      <c r="BF56" s="0" t="n">
        <f aca="false">MAX(0,MIN(AV56,$BT56-SUMIF($AP$2:$AY$2,"&lt;"&amp;AV$2,$AP56:$AY56)))</f>
        <v>0</v>
      </c>
      <c r="BG56" s="0" t="n">
        <f aca="false">MAX(0,MIN(AW56,$BT56-SUMIF($AP$2:$AY$2,"&lt;"&amp;AW$2,$AP56:$AY56)))</f>
        <v>0</v>
      </c>
      <c r="BH56" s="0" t="n">
        <f aca="false">MAX(0,MIN(AX56,$BT56-SUMIF($AP$2:$AY$2,"&lt;"&amp;AX$2,$AP56:$AY56)))</f>
        <v>0</v>
      </c>
      <c r="BI56" s="0" t="n">
        <f aca="false">MAX(0,MIN(AY56,$BT56-SUMIF($AP$2:$AY$2,"&lt;"&amp;AY$2,$AP56:$AY56)))</f>
        <v>0</v>
      </c>
      <c r="BJ56" s="0" t="n">
        <f aca="false">ROUND(V56-AF56-AZ56,2)</f>
        <v>0</v>
      </c>
      <c r="BK56" s="0" t="n">
        <f aca="false">ROUND(W56-AG56-BA56,2)</f>
        <v>0</v>
      </c>
      <c r="BL56" s="0" t="n">
        <f aca="false">ROUND(X56-AH56-BB56,2)</f>
        <v>0</v>
      </c>
      <c r="BM56" s="0" t="n">
        <f aca="false">ROUND(Y56-AI56-BC56,2)</f>
        <v>0</v>
      </c>
      <c r="BN56" s="0" t="n">
        <f aca="false">ROUND(Z56-AJ56-BD56,2)</f>
        <v>0</v>
      </c>
      <c r="BO56" s="0" t="n">
        <f aca="false">ROUND(AA56-AK56-BE56,2)</f>
        <v>0</v>
      </c>
      <c r="BP56" s="0" t="n">
        <f aca="false">ROUND(AB56-AL56-BF56,2)</f>
        <v>0</v>
      </c>
      <c r="BQ56" s="0" t="n">
        <f aca="false">ROUND(AC56-AM56-BG56,2)</f>
        <v>0</v>
      </c>
      <c r="BR56" s="0" t="n">
        <f aca="false">ROUND(AD56-AN56-BH56,2)</f>
        <v>0</v>
      </c>
      <c r="BS56" s="0" t="n">
        <f aca="false">ROUND(AE56-AO56-BI56,2)</f>
        <v>0</v>
      </c>
      <c r="BT56" s="0" t="n">
        <f aca="false">MAX(0,Plan!$C$4-SUM(AF56:AO56))</f>
        <v>650</v>
      </c>
      <c r="BU56" s="0" t="n">
        <f aca="false">ROUND(SUM(BJ56:BS56),2)</f>
        <v>0</v>
      </c>
      <c r="BV56" s="0" t="n">
        <f aca="false">SUM(AF56:AO56)+SUM(AZ56:BI56)</f>
        <v>0</v>
      </c>
      <c r="BW56" s="0" t="n">
        <f aca="false">SUM(L56:U56)</f>
        <v>0</v>
      </c>
    </row>
    <row r="57" customFormat="false" ht="15" hidden="false" customHeight="false" outlineLevel="0" collapsed="false">
      <c r="A57" s="0" t="n">
        <v>52</v>
      </c>
      <c r="B57" s="0" t="n">
        <f aca="false">BJ56</f>
        <v>0</v>
      </c>
      <c r="C57" s="0" t="n">
        <f aca="false">BK56</f>
        <v>0</v>
      </c>
      <c r="D57" s="0" t="n">
        <f aca="false">BL56</f>
        <v>0</v>
      </c>
      <c r="E57" s="0" t="n">
        <f aca="false">BM56</f>
        <v>0</v>
      </c>
      <c r="F57" s="0" t="n">
        <f aca="false">BN56</f>
        <v>0</v>
      </c>
      <c r="G57" s="0" t="n">
        <f aca="false">BO56</f>
        <v>0</v>
      </c>
      <c r="H57" s="0" t="n">
        <f aca="false">BP56</f>
        <v>0</v>
      </c>
      <c r="I57" s="0" t="n">
        <f aca="false">BQ56</f>
        <v>0</v>
      </c>
      <c r="J57" s="0" t="n">
        <f aca="false">BR56</f>
        <v>0</v>
      </c>
      <c r="K57" s="0" t="n">
        <f aca="false">BS56</f>
        <v>0</v>
      </c>
      <c r="L57" s="0" t="n">
        <f aca="false">ROUND(B57*N(Debts!$D$5)/12,2)</f>
        <v>0</v>
      </c>
      <c r="M57" s="0" t="n">
        <f aca="false">ROUND(C57*N(Debts!$D$6)/12,2)</f>
        <v>0</v>
      </c>
      <c r="N57" s="0" t="n">
        <f aca="false">ROUND(D57*N(Debts!$D$7)/12,2)</f>
        <v>0</v>
      </c>
      <c r="O57" s="0" t="n">
        <f aca="false">ROUND(E57*N(Debts!$D$8)/12,2)</f>
        <v>0</v>
      </c>
      <c r="P57" s="0" t="n">
        <f aca="false">ROUND(F57*N(Debts!$D$9)/12,2)</f>
        <v>0</v>
      </c>
      <c r="Q57" s="0" t="n">
        <f aca="false">ROUND(G57*N(Debts!$D$10)/12,2)</f>
        <v>0</v>
      </c>
      <c r="R57" s="0" t="n">
        <f aca="false">ROUND(H57*N(Debts!$D$11)/12,2)</f>
        <v>0</v>
      </c>
      <c r="S57" s="0" t="n">
        <f aca="false">ROUND(I57*N(Debts!$D$12)/12,2)</f>
        <v>0</v>
      </c>
      <c r="T57" s="0" t="n">
        <f aca="false">ROUND(J57*N(Debts!$D$13)/12,2)</f>
        <v>0</v>
      </c>
      <c r="U57" s="0" t="n">
        <f aca="false">ROUND(K57*N(Debts!$D$14)/12,2)</f>
        <v>0</v>
      </c>
      <c r="V57" s="0" t="n">
        <f aca="false">B57+L57</f>
        <v>0</v>
      </c>
      <c r="W57" s="0" t="n">
        <f aca="false">C57+M57</f>
        <v>0</v>
      </c>
      <c r="X57" s="0" t="n">
        <f aca="false">D57+N57</f>
        <v>0</v>
      </c>
      <c r="Y57" s="0" t="n">
        <f aca="false">E57+O57</f>
        <v>0</v>
      </c>
      <c r="Z57" s="0" t="n">
        <f aca="false">F57+P57</f>
        <v>0</v>
      </c>
      <c r="AA57" s="0" t="n">
        <f aca="false">G57+Q57</f>
        <v>0</v>
      </c>
      <c r="AB57" s="0" t="n">
        <f aca="false">H57+R57</f>
        <v>0</v>
      </c>
      <c r="AC57" s="0" t="n">
        <f aca="false">I57+S57</f>
        <v>0</v>
      </c>
      <c r="AD57" s="0" t="n">
        <f aca="false">J57+T57</f>
        <v>0</v>
      </c>
      <c r="AE57" s="0" t="n">
        <f aca="false">K57+U57</f>
        <v>0</v>
      </c>
      <c r="AF57" s="0" t="n">
        <f aca="false">MIN(N(Debts!$E$5),V57)</f>
        <v>0</v>
      </c>
      <c r="AG57" s="0" t="n">
        <f aca="false">MIN(N(Debts!$E$6),W57)</f>
        <v>0</v>
      </c>
      <c r="AH57" s="0" t="n">
        <f aca="false">MIN(N(Debts!$E$7),X57)</f>
        <v>0</v>
      </c>
      <c r="AI57" s="0" t="n">
        <f aca="false">MIN(N(Debts!$E$8),Y57)</f>
        <v>0</v>
      </c>
      <c r="AJ57" s="0" t="n">
        <f aca="false">MIN(N(Debts!$E$9),Z57)</f>
        <v>0</v>
      </c>
      <c r="AK57" s="0" t="n">
        <f aca="false">MIN(N(Debts!$E$10),AA57)</f>
        <v>0</v>
      </c>
      <c r="AL57" s="0" t="n">
        <f aca="false">MIN(N(Debts!$E$11),AB57)</f>
        <v>0</v>
      </c>
      <c r="AM57" s="0" t="n">
        <f aca="false">MIN(N(Debts!$E$12),AC57)</f>
        <v>0</v>
      </c>
      <c r="AN57" s="0" t="n">
        <f aca="false">MIN(N(Debts!$E$13),AD57)</f>
        <v>0</v>
      </c>
      <c r="AO57" s="0" t="n">
        <f aca="false">MIN(N(Debts!$E$14),AE57)</f>
        <v>0</v>
      </c>
      <c r="AP57" s="0" t="n">
        <f aca="false">V57-AF57</f>
        <v>0</v>
      </c>
      <c r="AQ57" s="0" t="n">
        <f aca="false">W57-AG57</f>
        <v>0</v>
      </c>
      <c r="AR57" s="0" t="n">
        <f aca="false">X57-AH57</f>
        <v>0</v>
      </c>
      <c r="AS57" s="0" t="n">
        <f aca="false">Y57-AI57</f>
        <v>0</v>
      </c>
      <c r="AT57" s="0" t="n">
        <f aca="false">Z57-AJ57</f>
        <v>0</v>
      </c>
      <c r="AU57" s="0" t="n">
        <f aca="false">AA57-AK57</f>
        <v>0</v>
      </c>
      <c r="AV57" s="0" t="n">
        <f aca="false">AB57-AL57</f>
        <v>0</v>
      </c>
      <c r="AW57" s="0" t="n">
        <f aca="false">AC57-AM57</f>
        <v>0</v>
      </c>
      <c r="AX57" s="0" t="n">
        <f aca="false">AD57-AN57</f>
        <v>0</v>
      </c>
      <c r="AY57" s="0" t="n">
        <f aca="false">AE57-AO57</f>
        <v>0</v>
      </c>
      <c r="AZ57" s="0" t="n">
        <f aca="false">MAX(0,MIN(AP57,$BT57-SUMIF($AP$2:$AY$2,"&lt;"&amp;AP$2,$AP57:$AY57)))</f>
        <v>0</v>
      </c>
      <c r="BA57" s="0" t="n">
        <f aca="false">MAX(0,MIN(AQ57,$BT57-SUMIF($AP$2:$AY$2,"&lt;"&amp;AQ$2,$AP57:$AY57)))</f>
        <v>0</v>
      </c>
      <c r="BB57" s="0" t="n">
        <f aca="false">MAX(0,MIN(AR57,$BT57-SUMIF($AP$2:$AY$2,"&lt;"&amp;AR$2,$AP57:$AY57)))</f>
        <v>0</v>
      </c>
      <c r="BC57" s="0" t="n">
        <f aca="false">MAX(0,MIN(AS57,$BT57-SUMIF($AP$2:$AY$2,"&lt;"&amp;AS$2,$AP57:$AY57)))</f>
        <v>0</v>
      </c>
      <c r="BD57" s="0" t="n">
        <f aca="false">MAX(0,MIN(AT57,$BT57-SUMIF($AP$2:$AY$2,"&lt;"&amp;AT$2,$AP57:$AY57)))</f>
        <v>0</v>
      </c>
      <c r="BE57" s="0" t="n">
        <f aca="false">MAX(0,MIN(AU57,$BT57-SUMIF($AP$2:$AY$2,"&lt;"&amp;AU$2,$AP57:$AY57)))</f>
        <v>0</v>
      </c>
      <c r="BF57" s="0" t="n">
        <f aca="false">MAX(0,MIN(AV57,$BT57-SUMIF($AP$2:$AY$2,"&lt;"&amp;AV$2,$AP57:$AY57)))</f>
        <v>0</v>
      </c>
      <c r="BG57" s="0" t="n">
        <f aca="false">MAX(0,MIN(AW57,$BT57-SUMIF($AP$2:$AY$2,"&lt;"&amp;AW$2,$AP57:$AY57)))</f>
        <v>0</v>
      </c>
      <c r="BH57" s="0" t="n">
        <f aca="false">MAX(0,MIN(AX57,$BT57-SUMIF($AP$2:$AY$2,"&lt;"&amp;AX$2,$AP57:$AY57)))</f>
        <v>0</v>
      </c>
      <c r="BI57" s="0" t="n">
        <f aca="false">MAX(0,MIN(AY57,$BT57-SUMIF($AP$2:$AY$2,"&lt;"&amp;AY$2,$AP57:$AY57)))</f>
        <v>0</v>
      </c>
      <c r="BJ57" s="0" t="n">
        <f aca="false">ROUND(V57-AF57-AZ57,2)</f>
        <v>0</v>
      </c>
      <c r="BK57" s="0" t="n">
        <f aca="false">ROUND(W57-AG57-BA57,2)</f>
        <v>0</v>
      </c>
      <c r="BL57" s="0" t="n">
        <f aca="false">ROUND(X57-AH57-BB57,2)</f>
        <v>0</v>
      </c>
      <c r="BM57" s="0" t="n">
        <f aca="false">ROUND(Y57-AI57-BC57,2)</f>
        <v>0</v>
      </c>
      <c r="BN57" s="0" t="n">
        <f aca="false">ROUND(Z57-AJ57-BD57,2)</f>
        <v>0</v>
      </c>
      <c r="BO57" s="0" t="n">
        <f aca="false">ROUND(AA57-AK57-BE57,2)</f>
        <v>0</v>
      </c>
      <c r="BP57" s="0" t="n">
        <f aca="false">ROUND(AB57-AL57-BF57,2)</f>
        <v>0</v>
      </c>
      <c r="BQ57" s="0" t="n">
        <f aca="false">ROUND(AC57-AM57-BG57,2)</f>
        <v>0</v>
      </c>
      <c r="BR57" s="0" t="n">
        <f aca="false">ROUND(AD57-AN57-BH57,2)</f>
        <v>0</v>
      </c>
      <c r="BS57" s="0" t="n">
        <f aca="false">ROUND(AE57-AO57-BI57,2)</f>
        <v>0</v>
      </c>
      <c r="BT57" s="0" t="n">
        <f aca="false">MAX(0,Plan!$C$4-SUM(AF57:AO57))</f>
        <v>650</v>
      </c>
      <c r="BU57" s="0" t="n">
        <f aca="false">ROUND(SUM(BJ57:BS57),2)</f>
        <v>0</v>
      </c>
      <c r="BV57" s="0" t="n">
        <f aca="false">SUM(AF57:AO57)+SUM(AZ57:BI57)</f>
        <v>0</v>
      </c>
      <c r="BW57" s="0" t="n">
        <f aca="false">SUM(L57:U57)</f>
        <v>0</v>
      </c>
    </row>
    <row r="58" customFormat="false" ht="15" hidden="false" customHeight="false" outlineLevel="0" collapsed="false">
      <c r="A58" s="0" t="n">
        <v>53</v>
      </c>
      <c r="B58" s="0" t="n">
        <f aca="false">BJ57</f>
        <v>0</v>
      </c>
      <c r="C58" s="0" t="n">
        <f aca="false">BK57</f>
        <v>0</v>
      </c>
      <c r="D58" s="0" t="n">
        <f aca="false">BL57</f>
        <v>0</v>
      </c>
      <c r="E58" s="0" t="n">
        <f aca="false">BM57</f>
        <v>0</v>
      </c>
      <c r="F58" s="0" t="n">
        <f aca="false">BN57</f>
        <v>0</v>
      </c>
      <c r="G58" s="0" t="n">
        <f aca="false">BO57</f>
        <v>0</v>
      </c>
      <c r="H58" s="0" t="n">
        <f aca="false">BP57</f>
        <v>0</v>
      </c>
      <c r="I58" s="0" t="n">
        <f aca="false">BQ57</f>
        <v>0</v>
      </c>
      <c r="J58" s="0" t="n">
        <f aca="false">BR57</f>
        <v>0</v>
      </c>
      <c r="K58" s="0" t="n">
        <f aca="false">BS57</f>
        <v>0</v>
      </c>
      <c r="L58" s="0" t="n">
        <f aca="false">ROUND(B58*N(Debts!$D$5)/12,2)</f>
        <v>0</v>
      </c>
      <c r="M58" s="0" t="n">
        <f aca="false">ROUND(C58*N(Debts!$D$6)/12,2)</f>
        <v>0</v>
      </c>
      <c r="N58" s="0" t="n">
        <f aca="false">ROUND(D58*N(Debts!$D$7)/12,2)</f>
        <v>0</v>
      </c>
      <c r="O58" s="0" t="n">
        <f aca="false">ROUND(E58*N(Debts!$D$8)/12,2)</f>
        <v>0</v>
      </c>
      <c r="P58" s="0" t="n">
        <f aca="false">ROUND(F58*N(Debts!$D$9)/12,2)</f>
        <v>0</v>
      </c>
      <c r="Q58" s="0" t="n">
        <f aca="false">ROUND(G58*N(Debts!$D$10)/12,2)</f>
        <v>0</v>
      </c>
      <c r="R58" s="0" t="n">
        <f aca="false">ROUND(H58*N(Debts!$D$11)/12,2)</f>
        <v>0</v>
      </c>
      <c r="S58" s="0" t="n">
        <f aca="false">ROUND(I58*N(Debts!$D$12)/12,2)</f>
        <v>0</v>
      </c>
      <c r="T58" s="0" t="n">
        <f aca="false">ROUND(J58*N(Debts!$D$13)/12,2)</f>
        <v>0</v>
      </c>
      <c r="U58" s="0" t="n">
        <f aca="false">ROUND(K58*N(Debts!$D$14)/12,2)</f>
        <v>0</v>
      </c>
      <c r="V58" s="0" t="n">
        <f aca="false">B58+L58</f>
        <v>0</v>
      </c>
      <c r="W58" s="0" t="n">
        <f aca="false">C58+M58</f>
        <v>0</v>
      </c>
      <c r="X58" s="0" t="n">
        <f aca="false">D58+N58</f>
        <v>0</v>
      </c>
      <c r="Y58" s="0" t="n">
        <f aca="false">E58+O58</f>
        <v>0</v>
      </c>
      <c r="Z58" s="0" t="n">
        <f aca="false">F58+P58</f>
        <v>0</v>
      </c>
      <c r="AA58" s="0" t="n">
        <f aca="false">G58+Q58</f>
        <v>0</v>
      </c>
      <c r="AB58" s="0" t="n">
        <f aca="false">H58+R58</f>
        <v>0</v>
      </c>
      <c r="AC58" s="0" t="n">
        <f aca="false">I58+S58</f>
        <v>0</v>
      </c>
      <c r="AD58" s="0" t="n">
        <f aca="false">J58+T58</f>
        <v>0</v>
      </c>
      <c r="AE58" s="0" t="n">
        <f aca="false">K58+U58</f>
        <v>0</v>
      </c>
      <c r="AF58" s="0" t="n">
        <f aca="false">MIN(N(Debts!$E$5),V58)</f>
        <v>0</v>
      </c>
      <c r="AG58" s="0" t="n">
        <f aca="false">MIN(N(Debts!$E$6),W58)</f>
        <v>0</v>
      </c>
      <c r="AH58" s="0" t="n">
        <f aca="false">MIN(N(Debts!$E$7),X58)</f>
        <v>0</v>
      </c>
      <c r="AI58" s="0" t="n">
        <f aca="false">MIN(N(Debts!$E$8),Y58)</f>
        <v>0</v>
      </c>
      <c r="AJ58" s="0" t="n">
        <f aca="false">MIN(N(Debts!$E$9),Z58)</f>
        <v>0</v>
      </c>
      <c r="AK58" s="0" t="n">
        <f aca="false">MIN(N(Debts!$E$10),AA58)</f>
        <v>0</v>
      </c>
      <c r="AL58" s="0" t="n">
        <f aca="false">MIN(N(Debts!$E$11),AB58)</f>
        <v>0</v>
      </c>
      <c r="AM58" s="0" t="n">
        <f aca="false">MIN(N(Debts!$E$12),AC58)</f>
        <v>0</v>
      </c>
      <c r="AN58" s="0" t="n">
        <f aca="false">MIN(N(Debts!$E$13),AD58)</f>
        <v>0</v>
      </c>
      <c r="AO58" s="0" t="n">
        <f aca="false">MIN(N(Debts!$E$14),AE58)</f>
        <v>0</v>
      </c>
      <c r="AP58" s="0" t="n">
        <f aca="false">V58-AF58</f>
        <v>0</v>
      </c>
      <c r="AQ58" s="0" t="n">
        <f aca="false">W58-AG58</f>
        <v>0</v>
      </c>
      <c r="AR58" s="0" t="n">
        <f aca="false">X58-AH58</f>
        <v>0</v>
      </c>
      <c r="AS58" s="0" t="n">
        <f aca="false">Y58-AI58</f>
        <v>0</v>
      </c>
      <c r="AT58" s="0" t="n">
        <f aca="false">Z58-AJ58</f>
        <v>0</v>
      </c>
      <c r="AU58" s="0" t="n">
        <f aca="false">AA58-AK58</f>
        <v>0</v>
      </c>
      <c r="AV58" s="0" t="n">
        <f aca="false">AB58-AL58</f>
        <v>0</v>
      </c>
      <c r="AW58" s="0" t="n">
        <f aca="false">AC58-AM58</f>
        <v>0</v>
      </c>
      <c r="AX58" s="0" t="n">
        <f aca="false">AD58-AN58</f>
        <v>0</v>
      </c>
      <c r="AY58" s="0" t="n">
        <f aca="false">AE58-AO58</f>
        <v>0</v>
      </c>
      <c r="AZ58" s="0" t="n">
        <f aca="false">MAX(0,MIN(AP58,$BT58-SUMIF($AP$2:$AY$2,"&lt;"&amp;AP$2,$AP58:$AY58)))</f>
        <v>0</v>
      </c>
      <c r="BA58" s="0" t="n">
        <f aca="false">MAX(0,MIN(AQ58,$BT58-SUMIF($AP$2:$AY$2,"&lt;"&amp;AQ$2,$AP58:$AY58)))</f>
        <v>0</v>
      </c>
      <c r="BB58" s="0" t="n">
        <f aca="false">MAX(0,MIN(AR58,$BT58-SUMIF($AP$2:$AY$2,"&lt;"&amp;AR$2,$AP58:$AY58)))</f>
        <v>0</v>
      </c>
      <c r="BC58" s="0" t="n">
        <f aca="false">MAX(0,MIN(AS58,$BT58-SUMIF($AP$2:$AY$2,"&lt;"&amp;AS$2,$AP58:$AY58)))</f>
        <v>0</v>
      </c>
      <c r="BD58" s="0" t="n">
        <f aca="false">MAX(0,MIN(AT58,$BT58-SUMIF($AP$2:$AY$2,"&lt;"&amp;AT$2,$AP58:$AY58)))</f>
        <v>0</v>
      </c>
      <c r="BE58" s="0" t="n">
        <f aca="false">MAX(0,MIN(AU58,$BT58-SUMIF($AP$2:$AY$2,"&lt;"&amp;AU$2,$AP58:$AY58)))</f>
        <v>0</v>
      </c>
      <c r="BF58" s="0" t="n">
        <f aca="false">MAX(0,MIN(AV58,$BT58-SUMIF($AP$2:$AY$2,"&lt;"&amp;AV$2,$AP58:$AY58)))</f>
        <v>0</v>
      </c>
      <c r="BG58" s="0" t="n">
        <f aca="false">MAX(0,MIN(AW58,$BT58-SUMIF($AP$2:$AY$2,"&lt;"&amp;AW$2,$AP58:$AY58)))</f>
        <v>0</v>
      </c>
      <c r="BH58" s="0" t="n">
        <f aca="false">MAX(0,MIN(AX58,$BT58-SUMIF($AP$2:$AY$2,"&lt;"&amp;AX$2,$AP58:$AY58)))</f>
        <v>0</v>
      </c>
      <c r="BI58" s="0" t="n">
        <f aca="false">MAX(0,MIN(AY58,$BT58-SUMIF($AP$2:$AY$2,"&lt;"&amp;AY$2,$AP58:$AY58)))</f>
        <v>0</v>
      </c>
      <c r="BJ58" s="0" t="n">
        <f aca="false">ROUND(V58-AF58-AZ58,2)</f>
        <v>0</v>
      </c>
      <c r="BK58" s="0" t="n">
        <f aca="false">ROUND(W58-AG58-BA58,2)</f>
        <v>0</v>
      </c>
      <c r="BL58" s="0" t="n">
        <f aca="false">ROUND(X58-AH58-BB58,2)</f>
        <v>0</v>
      </c>
      <c r="BM58" s="0" t="n">
        <f aca="false">ROUND(Y58-AI58-BC58,2)</f>
        <v>0</v>
      </c>
      <c r="BN58" s="0" t="n">
        <f aca="false">ROUND(Z58-AJ58-BD58,2)</f>
        <v>0</v>
      </c>
      <c r="BO58" s="0" t="n">
        <f aca="false">ROUND(AA58-AK58-BE58,2)</f>
        <v>0</v>
      </c>
      <c r="BP58" s="0" t="n">
        <f aca="false">ROUND(AB58-AL58-BF58,2)</f>
        <v>0</v>
      </c>
      <c r="BQ58" s="0" t="n">
        <f aca="false">ROUND(AC58-AM58-BG58,2)</f>
        <v>0</v>
      </c>
      <c r="BR58" s="0" t="n">
        <f aca="false">ROUND(AD58-AN58-BH58,2)</f>
        <v>0</v>
      </c>
      <c r="BS58" s="0" t="n">
        <f aca="false">ROUND(AE58-AO58-BI58,2)</f>
        <v>0</v>
      </c>
      <c r="BT58" s="0" t="n">
        <f aca="false">MAX(0,Plan!$C$4-SUM(AF58:AO58))</f>
        <v>650</v>
      </c>
      <c r="BU58" s="0" t="n">
        <f aca="false">ROUND(SUM(BJ58:BS58),2)</f>
        <v>0</v>
      </c>
      <c r="BV58" s="0" t="n">
        <f aca="false">SUM(AF58:AO58)+SUM(AZ58:BI58)</f>
        <v>0</v>
      </c>
      <c r="BW58" s="0" t="n">
        <f aca="false">SUM(L58:U58)</f>
        <v>0</v>
      </c>
    </row>
    <row r="59" customFormat="false" ht="15" hidden="false" customHeight="false" outlineLevel="0" collapsed="false">
      <c r="A59" s="0" t="n">
        <v>54</v>
      </c>
      <c r="B59" s="0" t="n">
        <f aca="false">BJ58</f>
        <v>0</v>
      </c>
      <c r="C59" s="0" t="n">
        <f aca="false">BK58</f>
        <v>0</v>
      </c>
      <c r="D59" s="0" t="n">
        <f aca="false">BL58</f>
        <v>0</v>
      </c>
      <c r="E59" s="0" t="n">
        <f aca="false">BM58</f>
        <v>0</v>
      </c>
      <c r="F59" s="0" t="n">
        <f aca="false">BN58</f>
        <v>0</v>
      </c>
      <c r="G59" s="0" t="n">
        <f aca="false">BO58</f>
        <v>0</v>
      </c>
      <c r="H59" s="0" t="n">
        <f aca="false">BP58</f>
        <v>0</v>
      </c>
      <c r="I59" s="0" t="n">
        <f aca="false">BQ58</f>
        <v>0</v>
      </c>
      <c r="J59" s="0" t="n">
        <f aca="false">BR58</f>
        <v>0</v>
      </c>
      <c r="K59" s="0" t="n">
        <f aca="false">BS58</f>
        <v>0</v>
      </c>
      <c r="L59" s="0" t="n">
        <f aca="false">ROUND(B59*N(Debts!$D$5)/12,2)</f>
        <v>0</v>
      </c>
      <c r="M59" s="0" t="n">
        <f aca="false">ROUND(C59*N(Debts!$D$6)/12,2)</f>
        <v>0</v>
      </c>
      <c r="N59" s="0" t="n">
        <f aca="false">ROUND(D59*N(Debts!$D$7)/12,2)</f>
        <v>0</v>
      </c>
      <c r="O59" s="0" t="n">
        <f aca="false">ROUND(E59*N(Debts!$D$8)/12,2)</f>
        <v>0</v>
      </c>
      <c r="P59" s="0" t="n">
        <f aca="false">ROUND(F59*N(Debts!$D$9)/12,2)</f>
        <v>0</v>
      </c>
      <c r="Q59" s="0" t="n">
        <f aca="false">ROUND(G59*N(Debts!$D$10)/12,2)</f>
        <v>0</v>
      </c>
      <c r="R59" s="0" t="n">
        <f aca="false">ROUND(H59*N(Debts!$D$11)/12,2)</f>
        <v>0</v>
      </c>
      <c r="S59" s="0" t="n">
        <f aca="false">ROUND(I59*N(Debts!$D$12)/12,2)</f>
        <v>0</v>
      </c>
      <c r="T59" s="0" t="n">
        <f aca="false">ROUND(J59*N(Debts!$D$13)/12,2)</f>
        <v>0</v>
      </c>
      <c r="U59" s="0" t="n">
        <f aca="false">ROUND(K59*N(Debts!$D$14)/12,2)</f>
        <v>0</v>
      </c>
      <c r="V59" s="0" t="n">
        <f aca="false">B59+L59</f>
        <v>0</v>
      </c>
      <c r="W59" s="0" t="n">
        <f aca="false">C59+M59</f>
        <v>0</v>
      </c>
      <c r="X59" s="0" t="n">
        <f aca="false">D59+N59</f>
        <v>0</v>
      </c>
      <c r="Y59" s="0" t="n">
        <f aca="false">E59+O59</f>
        <v>0</v>
      </c>
      <c r="Z59" s="0" t="n">
        <f aca="false">F59+P59</f>
        <v>0</v>
      </c>
      <c r="AA59" s="0" t="n">
        <f aca="false">G59+Q59</f>
        <v>0</v>
      </c>
      <c r="AB59" s="0" t="n">
        <f aca="false">H59+R59</f>
        <v>0</v>
      </c>
      <c r="AC59" s="0" t="n">
        <f aca="false">I59+S59</f>
        <v>0</v>
      </c>
      <c r="AD59" s="0" t="n">
        <f aca="false">J59+T59</f>
        <v>0</v>
      </c>
      <c r="AE59" s="0" t="n">
        <f aca="false">K59+U59</f>
        <v>0</v>
      </c>
      <c r="AF59" s="0" t="n">
        <f aca="false">MIN(N(Debts!$E$5),V59)</f>
        <v>0</v>
      </c>
      <c r="AG59" s="0" t="n">
        <f aca="false">MIN(N(Debts!$E$6),W59)</f>
        <v>0</v>
      </c>
      <c r="AH59" s="0" t="n">
        <f aca="false">MIN(N(Debts!$E$7),X59)</f>
        <v>0</v>
      </c>
      <c r="AI59" s="0" t="n">
        <f aca="false">MIN(N(Debts!$E$8),Y59)</f>
        <v>0</v>
      </c>
      <c r="AJ59" s="0" t="n">
        <f aca="false">MIN(N(Debts!$E$9),Z59)</f>
        <v>0</v>
      </c>
      <c r="AK59" s="0" t="n">
        <f aca="false">MIN(N(Debts!$E$10),AA59)</f>
        <v>0</v>
      </c>
      <c r="AL59" s="0" t="n">
        <f aca="false">MIN(N(Debts!$E$11),AB59)</f>
        <v>0</v>
      </c>
      <c r="AM59" s="0" t="n">
        <f aca="false">MIN(N(Debts!$E$12),AC59)</f>
        <v>0</v>
      </c>
      <c r="AN59" s="0" t="n">
        <f aca="false">MIN(N(Debts!$E$13),AD59)</f>
        <v>0</v>
      </c>
      <c r="AO59" s="0" t="n">
        <f aca="false">MIN(N(Debts!$E$14),AE59)</f>
        <v>0</v>
      </c>
      <c r="AP59" s="0" t="n">
        <f aca="false">V59-AF59</f>
        <v>0</v>
      </c>
      <c r="AQ59" s="0" t="n">
        <f aca="false">W59-AG59</f>
        <v>0</v>
      </c>
      <c r="AR59" s="0" t="n">
        <f aca="false">X59-AH59</f>
        <v>0</v>
      </c>
      <c r="AS59" s="0" t="n">
        <f aca="false">Y59-AI59</f>
        <v>0</v>
      </c>
      <c r="AT59" s="0" t="n">
        <f aca="false">Z59-AJ59</f>
        <v>0</v>
      </c>
      <c r="AU59" s="0" t="n">
        <f aca="false">AA59-AK59</f>
        <v>0</v>
      </c>
      <c r="AV59" s="0" t="n">
        <f aca="false">AB59-AL59</f>
        <v>0</v>
      </c>
      <c r="AW59" s="0" t="n">
        <f aca="false">AC59-AM59</f>
        <v>0</v>
      </c>
      <c r="AX59" s="0" t="n">
        <f aca="false">AD59-AN59</f>
        <v>0</v>
      </c>
      <c r="AY59" s="0" t="n">
        <f aca="false">AE59-AO59</f>
        <v>0</v>
      </c>
      <c r="AZ59" s="0" t="n">
        <f aca="false">MAX(0,MIN(AP59,$BT59-SUMIF($AP$2:$AY$2,"&lt;"&amp;AP$2,$AP59:$AY59)))</f>
        <v>0</v>
      </c>
      <c r="BA59" s="0" t="n">
        <f aca="false">MAX(0,MIN(AQ59,$BT59-SUMIF($AP$2:$AY$2,"&lt;"&amp;AQ$2,$AP59:$AY59)))</f>
        <v>0</v>
      </c>
      <c r="BB59" s="0" t="n">
        <f aca="false">MAX(0,MIN(AR59,$BT59-SUMIF($AP$2:$AY$2,"&lt;"&amp;AR$2,$AP59:$AY59)))</f>
        <v>0</v>
      </c>
      <c r="BC59" s="0" t="n">
        <f aca="false">MAX(0,MIN(AS59,$BT59-SUMIF($AP$2:$AY$2,"&lt;"&amp;AS$2,$AP59:$AY59)))</f>
        <v>0</v>
      </c>
      <c r="BD59" s="0" t="n">
        <f aca="false">MAX(0,MIN(AT59,$BT59-SUMIF($AP$2:$AY$2,"&lt;"&amp;AT$2,$AP59:$AY59)))</f>
        <v>0</v>
      </c>
      <c r="BE59" s="0" t="n">
        <f aca="false">MAX(0,MIN(AU59,$BT59-SUMIF($AP$2:$AY$2,"&lt;"&amp;AU$2,$AP59:$AY59)))</f>
        <v>0</v>
      </c>
      <c r="BF59" s="0" t="n">
        <f aca="false">MAX(0,MIN(AV59,$BT59-SUMIF($AP$2:$AY$2,"&lt;"&amp;AV$2,$AP59:$AY59)))</f>
        <v>0</v>
      </c>
      <c r="BG59" s="0" t="n">
        <f aca="false">MAX(0,MIN(AW59,$BT59-SUMIF($AP$2:$AY$2,"&lt;"&amp;AW$2,$AP59:$AY59)))</f>
        <v>0</v>
      </c>
      <c r="BH59" s="0" t="n">
        <f aca="false">MAX(0,MIN(AX59,$BT59-SUMIF($AP$2:$AY$2,"&lt;"&amp;AX$2,$AP59:$AY59)))</f>
        <v>0</v>
      </c>
      <c r="BI59" s="0" t="n">
        <f aca="false">MAX(0,MIN(AY59,$BT59-SUMIF($AP$2:$AY$2,"&lt;"&amp;AY$2,$AP59:$AY59)))</f>
        <v>0</v>
      </c>
      <c r="BJ59" s="0" t="n">
        <f aca="false">ROUND(V59-AF59-AZ59,2)</f>
        <v>0</v>
      </c>
      <c r="BK59" s="0" t="n">
        <f aca="false">ROUND(W59-AG59-BA59,2)</f>
        <v>0</v>
      </c>
      <c r="BL59" s="0" t="n">
        <f aca="false">ROUND(X59-AH59-BB59,2)</f>
        <v>0</v>
      </c>
      <c r="BM59" s="0" t="n">
        <f aca="false">ROUND(Y59-AI59-BC59,2)</f>
        <v>0</v>
      </c>
      <c r="BN59" s="0" t="n">
        <f aca="false">ROUND(Z59-AJ59-BD59,2)</f>
        <v>0</v>
      </c>
      <c r="BO59" s="0" t="n">
        <f aca="false">ROUND(AA59-AK59-BE59,2)</f>
        <v>0</v>
      </c>
      <c r="BP59" s="0" t="n">
        <f aca="false">ROUND(AB59-AL59-BF59,2)</f>
        <v>0</v>
      </c>
      <c r="BQ59" s="0" t="n">
        <f aca="false">ROUND(AC59-AM59-BG59,2)</f>
        <v>0</v>
      </c>
      <c r="BR59" s="0" t="n">
        <f aca="false">ROUND(AD59-AN59-BH59,2)</f>
        <v>0</v>
      </c>
      <c r="BS59" s="0" t="n">
        <f aca="false">ROUND(AE59-AO59-BI59,2)</f>
        <v>0</v>
      </c>
      <c r="BT59" s="0" t="n">
        <f aca="false">MAX(0,Plan!$C$4-SUM(AF59:AO59))</f>
        <v>650</v>
      </c>
      <c r="BU59" s="0" t="n">
        <f aca="false">ROUND(SUM(BJ59:BS59),2)</f>
        <v>0</v>
      </c>
      <c r="BV59" s="0" t="n">
        <f aca="false">SUM(AF59:AO59)+SUM(AZ59:BI59)</f>
        <v>0</v>
      </c>
      <c r="BW59" s="0" t="n">
        <f aca="false">SUM(L59:U59)</f>
        <v>0</v>
      </c>
    </row>
    <row r="60" customFormat="false" ht="15" hidden="false" customHeight="false" outlineLevel="0" collapsed="false">
      <c r="A60" s="0" t="n">
        <v>55</v>
      </c>
      <c r="B60" s="0" t="n">
        <f aca="false">BJ59</f>
        <v>0</v>
      </c>
      <c r="C60" s="0" t="n">
        <f aca="false">BK59</f>
        <v>0</v>
      </c>
      <c r="D60" s="0" t="n">
        <f aca="false">BL59</f>
        <v>0</v>
      </c>
      <c r="E60" s="0" t="n">
        <f aca="false">BM59</f>
        <v>0</v>
      </c>
      <c r="F60" s="0" t="n">
        <f aca="false">BN59</f>
        <v>0</v>
      </c>
      <c r="G60" s="0" t="n">
        <f aca="false">BO59</f>
        <v>0</v>
      </c>
      <c r="H60" s="0" t="n">
        <f aca="false">BP59</f>
        <v>0</v>
      </c>
      <c r="I60" s="0" t="n">
        <f aca="false">BQ59</f>
        <v>0</v>
      </c>
      <c r="J60" s="0" t="n">
        <f aca="false">BR59</f>
        <v>0</v>
      </c>
      <c r="K60" s="0" t="n">
        <f aca="false">BS59</f>
        <v>0</v>
      </c>
      <c r="L60" s="0" t="n">
        <f aca="false">ROUND(B60*N(Debts!$D$5)/12,2)</f>
        <v>0</v>
      </c>
      <c r="M60" s="0" t="n">
        <f aca="false">ROUND(C60*N(Debts!$D$6)/12,2)</f>
        <v>0</v>
      </c>
      <c r="N60" s="0" t="n">
        <f aca="false">ROUND(D60*N(Debts!$D$7)/12,2)</f>
        <v>0</v>
      </c>
      <c r="O60" s="0" t="n">
        <f aca="false">ROUND(E60*N(Debts!$D$8)/12,2)</f>
        <v>0</v>
      </c>
      <c r="P60" s="0" t="n">
        <f aca="false">ROUND(F60*N(Debts!$D$9)/12,2)</f>
        <v>0</v>
      </c>
      <c r="Q60" s="0" t="n">
        <f aca="false">ROUND(G60*N(Debts!$D$10)/12,2)</f>
        <v>0</v>
      </c>
      <c r="R60" s="0" t="n">
        <f aca="false">ROUND(H60*N(Debts!$D$11)/12,2)</f>
        <v>0</v>
      </c>
      <c r="S60" s="0" t="n">
        <f aca="false">ROUND(I60*N(Debts!$D$12)/12,2)</f>
        <v>0</v>
      </c>
      <c r="T60" s="0" t="n">
        <f aca="false">ROUND(J60*N(Debts!$D$13)/12,2)</f>
        <v>0</v>
      </c>
      <c r="U60" s="0" t="n">
        <f aca="false">ROUND(K60*N(Debts!$D$14)/12,2)</f>
        <v>0</v>
      </c>
      <c r="V60" s="0" t="n">
        <f aca="false">B60+L60</f>
        <v>0</v>
      </c>
      <c r="W60" s="0" t="n">
        <f aca="false">C60+M60</f>
        <v>0</v>
      </c>
      <c r="X60" s="0" t="n">
        <f aca="false">D60+N60</f>
        <v>0</v>
      </c>
      <c r="Y60" s="0" t="n">
        <f aca="false">E60+O60</f>
        <v>0</v>
      </c>
      <c r="Z60" s="0" t="n">
        <f aca="false">F60+P60</f>
        <v>0</v>
      </c>
      <c r="AA60" s="0" t="n">
        <f aca="false">G60+Q60</f>
        <v>0</v>
      </c>
      <c r="AB60" s="0" t="n">
        <f aca="false">H60+R60</f>
        <v>0</v>
      </c>
      <c r="AC60" s="0" t="n">
        <f aca="false">I60+S60</f>
        <v>0</v>
      </c>
      <c r="AD60" s="0" t="n">
        <f aca="false">J60+T60</f>
        <v>0</v>
      </c>
      <c r="AE60" s="0" t="n">
        <f aca="false">K60+U60</f>
        <v>0</v>
      </c>
      <c r="AF60" s="0" t="n">
        <f aca="false">MIN(N(Debts!$E$5),V60)</f>
        <v>0</v>
      </c>
      <c r="AG60" s="0" t="n">
        <f aca="false">MIN(N(Debts!$E$6),W60)</f>
        <v>0</v>
      </c>
      <c r="AH60" s="0" t="n">
        <f aca="false">MIN(N(Debts!$E$7),X60)</f>
        <v>0</v>
      </c>
      <c r="AI60" s="0" t="n">
        <f aca="false">MIN(N(Debts!$E$8),Y60)</f>
        <v>0</v>
      </c>
      <c r="AJ60" s="0" t="n">
        <f aca="false">MIN(N(Debts!$E$9),Z60)</f>
        <v>0</v>
      </c>
      <c r="AK60" s="0" t="n">
        <f aca="false">MIN(N(Debts!$E$10),AA60)</f>
        <v>0</v>
      </c>
      <c r="AL60" s="0" t="n">
        <f aca="false">MIN(N(Debts!$E$11),AB60)</f>
        <v>0</v>
      </c>
      <c r="AM60" s="0" t="n">
        <f aca="false">MIN(N(Debts!$E$12),AC60)</f>
        <v>0</v>
      </c>
      <c r="AN60" s="0" t="n">
        <f aca="false">MIN(N(Debts!$E$13),AD60)</f>
        <v>0</v>
      </c>
      <c r="AO60" s="0" t="n">
        <f aca="false">MIN(N(Debts!$E$14),AE60)</f>
        <v>0</v>
      </c>
      <c r="AP60" s="0" t="n">
        <f aca="false">V60-AF60</f>
        <v>0</v>
      </c>
      <c r="AQ60" s="0" t="n">
        <f aca="false">W60-AG60</f>
        <v>0</v>
      </c>
      <c r="AR60" s="0" t="n">
        <f aca="false">X60-AH60</f>
        <v>0</v>
      </c>
      <c r="AS60" s="0" t="n">
        <f aca="false">Y60-AI60</f>
        <v>0</v>
      </c>
      <c r="AT60" s="0" t="n">
        <f aca="false">Z60-AJ60</f>
        <v>0</v>
      </c>
      <c r="AU60" s="0" t="n">
        <f aca="false">AA60-AK60</f>
        <v>0</v>
      </c>
      <c r="AV60" s="0" t="n">
        <f aca="false">AB60-AL60</f>
        <v>0</v>
      </c>
      <c r="AW60" s="0" t="n">
        <f aca="false">AC60-AM60</f>
        <v>0</v>
      </c>
      <c r="AX60" s="0" t="n">
        <f aca="false">AD60-AN60</f>
        <v>0</v>
      </c>
      <c r="AY60" s="0" t="n">
        <f aca="false">AE60-AO60</f>
        <v>0</v>
      </c>
      <c r="AZ60" s="0" t="n">
        <f aca="false">MAX(0,MIN(AP60,$BT60-SUMIF($AP$2:$AY$2,"&lt;"&amp;AP$2,$AP60:$AY60)))</f>
        <v>0</v>
      </c>
      <c r="BA60" s="0" t="n">
        <f aca="false">MAX(0,MIN(AQ60,$BT60-SUMIF($AP$2:$AY$2,"&lt;"&amp;AQ$2,$AP60:$AY60)))</f>
        <v>0</v>
      </c>
      <c r="BB60" s="0" t="n">
        <f aca="false">MAX(0,MIN(AR60,$BT60-SUMIF($AP$2:$AY$2,"&lt;"&amp;AR$2,$AP60:$AY60)))</f>
        <v>0</v>
      </c>
      <c r="BC60" s="0" t="n">
        <f aca="false">MAX(0,MIN(AS60,$BT60-SUMIF($AP$2:$AY$2,"&lt;"&amp;AS$2,$AP60:$AY60)))</f>
        <v>0</v>
      </c>
      <c r="BD60" s="0" t="n">
        <f aca="false">MAX(0,MIN(AT60,$BT60-SUMIF($AP$2:$AY$2,"&lt;"&amp;AT$2,$AP60:$AY60)))</f>
        <v>0</v>
      </c>
      <c r="BE60" s="0" t="n">
        <f aca="false">MAX(0,MIN(AU60,$BT60-SUMIF($AP$2:$AY$2,"&lt;"&amp;AU$2,$AP60:$AY60)))</f>
        <v>0</v>
      </c>
      <c r="BF60" s="0" t="n">
        <f aca="false">MAX(0,MIN(AV60,$BT60-SUMIF($AP$2:$AY$2,"&lt;"&amp;AV$2,$AP60:$AY60)))</f>
        <v>0</v>
      </c>
      <c r="BG60" s="0" t="n">
        <f aca="false">MAX(0,MIN(AW60,$BT60-SUMIF($AP$2:$AY$2,"&lt;"&amp;AW$2,$AP60:$AY60)))</f>
        <v>0</v>
      </c>
      <c r="BH60" s="0" t="n">
        <f aca="false">MAX(0,MIN(AX60,$BT60-SUMIF($AP$2:$AY$2,"&lt;"&amp;AX$2,$AP60:$AY60)))</f>
        <v>0</v>
      </c>
      <c r="BI60" s="0" t="n">
        <f aca="false">MAX(0,MIN(AY60,$BT60-SUMIF($AP$2:$AY$2,"&lt;"&amp;AY$2,$AP60:$AY60)))</f>
        <v>0</v>
      </c>
      <c r="BJ60" s="0" t="n">
        <f aca="false">ROUND(V60-AF60-AZ60,2)</f>
        <v>0</v>
      </c>
      <c r="BK60" s="0" t="n">
        <f aca="false">ROUND(W60-AG60-BA60,2)</f>
        <v>0</v>
      </c>
      <c r="BL60" s="0" t="n">
        <f aca="false">ROUND(X60-AH60-BB60,2)</f>
        <v>0</v>
      </c>
      <c r="BM60" s="0" t="n">
        <f aca="false">ROUND(Y60-AI60-BC60,2)</f>
        <v>0</v>
      </c>
      <c r="BN60" s="0" t="n">
        <f aca="false">ROUND(Z60-AJ60-BD60,2)</f>
        <v>0</v>
      </c>
      <c r="BO60" s="0" t="n">
        <f aca="false">ROUND(AA60-AK60-BE60,2)</f>
        <v>0</v>
      </c>
      <c r="BP60" s="0" t="n">
        <f aca="false">ROUND(AB60-AL60-BF60,2)</f>
        <v>0</v>
      </c>
      <c r="BQ60" s="0" t="n">
        <f aca="false">ROUND(AC60-AM60-BG60,2)</f>
        <v>0</v>
      </c>
      <c r="BR60" s="0" t="n">
        <f aca="false">ROUND(AD60-AN60-BH60,2)</f>
        <v>0</v>
      </c>
      <c r="BS60" s="0" t="n">
        <f aca="false">ROUND(AE60-AO60-BI60,2)</f>
        <v>0</v>
      </c>
      <c r="BT60" s="0" t="n">
        <f aca="false">MAX(0,Plan!$C$4-SUM(AF60:AO60))</f>
        <v>650</v>
      </c>
      <c r="BU60" s="0" t="n">
        <f aca="false">ROUND(SUM(BJ60:BS60),2)</f>
        <v>0</v>
      </c>
      <c r="BV60" s="0" t="n">
        <f aca="false">SUM(AF60:AO60)+SUM(AZ60:BI60)</f>
        <v>0</v>
      </c>
      <c r="BW60" s="0" t="n">
        <f aca="false">SUM(L60:U60)</f>
        <v>0</v>
      </c>
    </row>
    <row r="61" customFormat="false" ht="15" hidden="false" customHeight="false" outlineLevel="0" collapsed="false">
      <c r="A61" s="0" t="n">
        <v>56</v>
      </c>
      <c r="B61" s="0" t="n">
        <f aca="false">BJ60</f>
        <v>0</v>
      </c>
      <c r="C61" s="0" t="n">
        <f aca="false">BK60</f>
        <v>0</v>
      </c>
      <c r="D61" s="0" t="n">
        <f aca="false">BL60</f>
        <v>0</v>
      </c>
      <c r="E61" s="0" t="n">
        <f aca="false">BM60</f>
        <v>0</v>
      </c>
      <c r="F61" s="0" t="n">
        <f aca="false">BN60</f>
        <v>0</v>
      </c>
      <c r="G61" s="0" t="n">
        <f aca="false">BO60</f>
        <v>0</v>
      </c>
      <c r="H61" s="0" t="n">
        <f aca="false">BP60</f>
        <v>0</v>
      </c>
      <c r="I61" s="0" t="n">
        <f aca="false">BQ60</f>
        <v>0</v>
      </c>
      <c r="J61" s="0" t="n">
        <f aca="false">BR60</f>
        <v>0</v>
      </c>
      <c r="K61" s="0" t="n">
        <f aca="false">BS60</f>
        <v>0</v>
      </c>
      <c r="L61" s="0" t="n">
        <f aca="false">ROUND(B61*N(Debts!$D$5)/12,2)</f>
        <v>0</v>
      </c>
      <c r="M61" s="0" t="n">
        <f aca="false">ROUND(C61*N(Debts!$D$6)/12,2)</f>
        <v>0</v>
      </c>
      <c r="N61" s="0" t="n">
        <f aca="false">ROUND(D61*N(Debts!$D$7)/12,2)</f>
        <v>0</v>
      </c>
      <c r="O61" s="0" t="n">
        <f aca="false">ROUND(E61*N(Debts!$D$8)/12,2)</f>
        <v>0</v>
      </c>
      <c r="P61" s="0" t="n">
        <f aca="false">ROUND(F61*N(Debts!$D$9)/12,2)</f>
        <v>0</v>
      </c>
      <c r="Q61" s="0" t="n">
        <f aca="false">ROUND(G61*N(Debts!$D$10)/12,2)</f>
        <v>0</v>
      </c>
      <c r="R61" s="0" t="n">
        <f aca="false">ROUND(H61*N(Debts!$D$11)/12,2)</f>
        <v>0</v>
      </c>
      <c r="S61" s="0" t="n">
        <f aca="false">ROUND(I61*N(Debts!$D$12)/12,2)</f>
        <v>0</v>
      </c>
      <c r="T61" s="0" t="n">
        <f aca="false">ROUND(J61*N(Debts!$D$13)/12,2)</f>
        <v>0</v>
      </c>
      <c r="U61" s="0" t="n">
        <f aca="false">ROUND(K61*N(Debts!$D$14)/12,2)</f>
        <v>0</v>
      </c>
      <c r="V61" s="0" t="n">
        <f aca="false">B61+L61</f>
        <v>0</v>
      </c>
      <c r="W61" s="0" t="n">
        <f aca="false">C61+M61</f>
        <v>0</v>
      </c>
      <c r="X61" s="0" t="n">
        <f aca="false">D61+N61</f>
        <v>0</v>
      </c>
      <c r="Y61" s="0" t="n">
        <f aca="false">E61+O61</f>
        <v>0</v>
      </c>
      <c r="Z61" s="0" t="n">
        <f aca="false">F61+P61</f>
        <v>0</v>
      </c>
      <c r="AA61" s="0" t="n">
        <f aca="false">G61+Q61</f>
        <v>0</v>
      </c>
      <c r="AB61" s="0" t="n">
        <f aca="false">H61+R61</f>
        <v>0</v>
      </c>
      <c r="AC61" s="0" t="n">
        <f aca="false">I61+S61</f>
        <v>0</v>
      </c>
      <c r="AD61" s="0" t="n">
        <f aca="false">J61+T61</f>
        <v>0</v>
      </c>
      <c r="AE61" s="0" t="n">
        <f aca="false">K61+U61</f>
        <v>0</v>
      </c>
      <c r="AF61" s="0" t="n">
        <f aca="false">MIN(N(Debts!$E$5),V61)</f>
        <v>0</v>
      </c>
      <c r="AG61" s="0" t="n">
        <f aca="false">MIN(N(Debts!$E$6),W61)</f>
        <v>0</v>
      </c>
      <c r="AH61" s="0" t="n">
        <f aca="false">MIN(N(Debts!$E$7),X61)</f>
        <v>0</v>
      </c>
      <c r="AI61" s="0" t="n">
        <f aca="false">MIN(N(Debts!$E$8),Y61)</f>
        <v>0</v>
      </c>
      <c r="AJ61" s="0" t="n">
        <f aca="false">MIN(N(Debts!$E$9),Z61)</f>
        <v>0</v>
      </c>
      <c r="AK61" s="0" t="n">
        <f aca="false">MIN(N(Debts!$E$10),AA61)</f>
        <v>0</v>
      </c>
      <c r="AL61" s="0" t="n">
        <f aca="false">MIN(N(Debts!$E$11),AB61)</f>
        <v>0</v>
      </c>
      <c r="AM61" s="0" t="n">
        <f aca="false">MIN(N(Debts!$E$12),AC61)</f>
        <v>0</v>
      </c>
      <c r="AN61" s="0" t="n">
        <f aca="false">MIN(N(Debts!$E$13),AD61)</f>
        <v>0</v>
      </c>
      <c r="AO61" s="0" t="n">
        <f aca="false">MIN(N(Debts!$E$14),AE61)</f>
        <v>0</v>
      </c>
      <c r="AP61" s="0" t="n">
        <f aca="false">V61-AF61</f>
        <v>0</v>
      </c>
      <c r="AQ61" s="0" t="n">
        <f aca="false">W61-AG61</f>
        <v>0</v>
      </c>
      <c r="AR61" s="0" t="n">
        <f aca="false">X61-AH61</f>
        <v>0</v>
      </c>
      <c r="AS61" s="0" t="n">
        <f aca="false">Y61-AI61</f>
        <v>0</v>
      </c>
      <c r="AT61" s="0" t="n">
        <f aca="false">Z61-AJ61</f>
        <v>0</v>
      </c>
      <c r="AU61" s="0" t="n">
        <f aca="false">AA61-AK61</f>
        <v>0</v>
      </c>
      <c r="AV61" s="0" t="n">
        <f aca="false">AB61-AL61</f>
        <v>0</v>
      </c>
      <c r="AW61" s="0" t="n">
        <f aca="false">AC61-AM61</f>
        <v>0</v>
      </c>
      <c r="AX61" s="0" t="n">
        <f aca="false">AD61-AN61</f>
        <v>0</v>
      </c>
      <c r="AY61" s="0" t="n">
        <f aca="false">AE61-AO61</f>
        <v>0</v>
      </c>
      <c r="AZ61" s="0" t="n">
        <f aca="false">MAX(0,MIN(AP61,$BT61-SUMIF($AP$2:$AY$2,"&lt;"&amp;AP$2,$AP61:$AY61)))</f>
        <v>0</v>
      </c>
      <c r="BA61" s="0" t="n">
        <f aca="false">MAX(0,MIN(AQ61,$BT61-SUMIF($AP$2:$AY$2,"&lt;"&amp;AQ$2,$AP61:$AY61)))</f>
        <v>0</v>
      </c>
      <c r="BB61" s="0" t="n">
        <f aca="false">MAX(0,MIN(AR61,$BT61-SUMIF($AP$2:$AY$2,"&lt;"&amp;AR$2,$AP61:$AY61)))</f>
        <v>0</v>
      </c>
      <c r="BC61" s="0" t="n">
        <f aca="false">MAX(0,MIN(AS61,$BT61-SUMIF($AP$2:$AY$2,"&lt;"&amp;AS$2,$AP61:$AY61)))</f>
        <v>0</v>
      </c>
      <c r="BD61" s="0" t="n">
        <f aca="false">MAX(0,MIN(AT61,$BT61-SUMIF($AP$2:$AY$2,"&lt;"&amp;AT$2,$AP61:$AY61)))</f>
        <v>0</v>
      </c>
      <c r="BE61" s="0" t="n">
        <f aca="false">MAX(0,MIN(AU61,$BT61-SUMIF($AP$2:$AY$2,"&lt;"&amp;AU$2,$AP61:$AY61)))</f>
        <v>0</v>
      </c>
      <c r="BF61" s="0" t="n">
        <f aca="false">MAX(0,MIN(AV61,$BT61-SUMIF($AP$2:$AY$2,"&lt;"&amp;AV$2,$AP61:$AY61)))</f>
        <v>0</v>
      </c>
      <c r="BG61" s="0" t="n">
        <f aca="false">MAX(0,MIN(AW61,$BT61-SUMIF($AP$2:$AY$2,"&lt;"&amp;AW$2,$AP61:$AY61)))</f>
        <v>0</v>
      </c>
      <c r="BH61" s="0" t="n">
        <f aca="false">MAX(0,MIN(AX61,$BT61-SUMIF($AP$2:$AY$2,"&lt;"&amp;AX$2,$AP61:$AY61)))</f>
        <v>0</v>
      </c>
      <c r="BI61" s="0" t="n">
        <f aca="false">MAX(0,MIN(AY61,$BT61-SUMIF($AP$2:$AY$2,"&lt;"&amp;AY$2,$AP61:$AY61)))</f>
        <v>0</v>
      </c>
      <c r="BJ61" s="0" t="n">
        <f aca="false">ROUND(V61-AF61-AZ61,2)</f>
        <v>0</v>
      </c>
      <c r="BK61" s="0" t="n">
        <f aca="false">ROUND(W61-AG61-BA61,2)</f>
        <v>0</v>
      </c>
      <c r="BL61" s="0" t="n">
        <f aca="false">ROUND(X61-AH61-BB61,2)</f>
        <v>0</v>
      </c>
      <c r="BM61" s="0" t="n">
        <f aca="false">ROUND(Y61-AI61-BC61,2)</f>
        <v>0</v>
      </c>
      <c r="BN61" s="0" t="n">
        <f aca="false">ROUND(Z61-AJ61-BD61,2)</f>
        <v>0</v>
      </c>
      <c r="BO61" s="0" t="n">
        <f aca="false">ROUND(AA61-AK61-BE61,2)</f>
        <v>0</v>
      </c>
      <c r="BP61" s="0" t="n">
        <f aca="false">ROUND(AB61-AL61-BF61,2)</f>
        <v>0</v>
      </c>
      <c r="BQ61" s="0" t="n">
        <f aca="false">ROUND(AC61-AM61-BG61,2)</f>
        <v>0</v>
      </c>
      <c r="BR61" s="0" t="n">
        <f aca="false">ROUND(AD61-AN61-BH61,2)</f>
        <v>0</v>
      </c>
      <c r="BS61" s="0" t="n">
        <f aca="false">ROUND(AE61-AO61-BI61,2)</f>
        <v>0</v>
      </c>
      <c r="BT61" s="0" t="n">
        <f aca="false">MAX(0,Plan!$C$4-SUM(AF61:AO61))</f>
        <v>650</v>
      </c>
      <c r="BU61" s="0" t="n">
        <f aca="false">ROUND(SUM(BJ61:BS61),2)</f>
        <v>0</v>
      </c>
      <c r="BV61" s="0" t="n">
        <f aca="false">SUM(AF61:AO61)+SUM(AZ61:BI61)</f>
        <v>0</v>
      </c>
      <c r="BW61" s="0" t="n">
        <f aca="false">SUM(L61:U61)</f>
        <v>0</v>
      </c>
    </row>
    <row r="62" customFormat="false" ht="15" hidden="false" customHeight="false" outlineLevel="0" collapsed="false">
      <c r="A62" s="0" t="n">
        <v>57</v>
      </c>
      <c r="B62" s="0" t="n">
        <f aca="false">BJ61</f>
        <v>0</v>
      </c>
      <c r="C62" s="0" t="n">
        <f aca="false">BK61</f>
        <v>0</v>
      </c>
      <c r="D62" s="0" t="n">
        <f aca="false">BL61</f>
        <v>0</v>
      </c>
      <c r="E62" s="0" t="n">
        <f aca="false">BM61</f>
        <v>0</v>
      </c>
      <c r="F62" s="0" t="n">
        <f aca="false">BN61</f>
        <v>0</v>
      </c>
      <c r="G62" s="0" t="n">
        <f aca="false">BO61</f>
        <v>0</v>
      </c>
      <c r="H62" s="0" t="n">
        <f aca="false">BP61</f>
        <v>0</v>
      </c>
      <c r="I62" s="0" t="n">
        <f aca="false">BQ61</f>
        <v>0</v>
      </c>
      <c r="J62" s="0" t="n">
        <f aca="false">BR61</f>
        <v>0</v>
      </c>
      <c r="K62" s="0" t="n">
        <f aca="false">BS61</f>
        <v>0</v>
      </c>
      <c r="L62" s="0" t="n">
        <f aca="false">ROUND(B62*N(Debts!$D$5)/12,2)</f>
        <v>0</v>
      </c>
      <c r="M62" s="0" t="n">
        <f aca="false">ROUND(C62*N(Debts!$D$6)/12,2)</f>
        <v>0</v>
      </c>
      <c r="N62" s="0" t="n">
        <f aca="false">ROUND(D62*N(Debts!$D$7)/12,2)</f>
        <v>0</v>
      </c>
      <c r="O62" s="0" t="n">
        <f aca="false">ROUND(E62*N(Debts!$D$8)/12,2)</f>
        <v>0</v>
      </c>
      <c r="P62" s="0" t="n">
        <f aca="false">ROUND(F62*N(Debts!$D$9)/12,2)</f>
        <v>0</v>
      </c>
      <c r="Q62" s="0" t="n">
        <f aca="false">ROUND(G62*N(Debts!$D$10)/12,2)</f>
        <v>0</v>
      </c>
      <c r="R62" s="0" t="n">
        <f aca="false">ROUND(H62*N(Debts!$D$11)/12,2)</f>
        <v>0</v>
      </c>
      <c r="S62" s="0" t="n">
        <f aca="false">ROUND(I62*N(Debts!$D$12)/12,2)</f>
        <v>0</v>
      </c>
      <c r="T62" s="0" t="n">
        <f aca="false">ROUND(J62*N(Debts!$D$13)/12,2)</f>
        <v>0</v>
      </c>
      <c r="U62" s="0" t="n">
        <f aca="false">ROUND(K62*N(Debts!$D$14)/12,2)</f>
        <v>0</v>
      </c>
      <c r="V62" s="0" t="n">
        <f aca="false">B62+L62</f>
        <v>0</v>
      </c>
      <c r="W62" s="0" t="n">
        <f aca="false">C62+M62</f>
        <v>0</v>
      </c>
      <c r="X62" s="0" t="n">
        <f aca="false">D62+N62</f>
        <v>0</v>
      </c>
      <c r="Y62" s="0" t="n">
        <f aca="false">E62+O62</f>
        <v>0</v>
      </c>
      <c r="Z62" s="0" t="n">
        <f aca="false">F62+P62</f>
        <v>0</v>
      </c>
      <c r="AA62" s="0" t="n">
        <f aca="false">G62+Q62</f>
        <v>0</v>
      </c>
      <c r="AB62" s="0" t="n">
        <f aca="false">H62+R62</f>
        <v>0</v>
      </c>
      <c r="AC62" s="0" t="n">
        <f aca="false">I62+S62</f>
        <v>0</v>
      </c>
      <c r="AD62" s="0" t="n">
        <f aca="false">J62+T62</f>
        <v>0</v>
      </c>
      <c r="AE62" s="0" t="n">
        <f aca="false">K62+U62</f>
        <v>0</v>
      </c>
      <c r="AF62" s="0" t="n">
        <f aca="false">MIN(N(Debts!$E$5),V62)</f>
        <v>0</v>
      </c>
      <c r="AG62" s="0" t="n">
        <f aca="false">MIN(N(Debts!$E$6),W62)</f>
        <v>0</v>
      </c>
      <c r="AH62" s="0" t="n">
        <f aca="false">MIN(N(Debts!$E$7),X62)</f>
        <v>0</v>
      </c>
      <c r="AI62" s="0" t="n">
        <f aca="false">MIN(N(Debts!$E$8),Y62)</f>
        <v>0</v>
      </c>
      <c r="AJ62" s="0" t="n">
        <f aca="false">MIN(N(Debts!$E$9),Z62)</f>
        <v>0</v>
      </c>
      <c r="AK62" s="0" t="n">
        <f aca="false">MIN(N(Debts!$E$10),AA62)</f>
        <v>0</v>
      </c>
      <c r="AL62" s="0" t="n">
        <f aca="false">MIN(N(Debts!$E$11),AB62)</f>
        <v>0</v>
      </c>
      <c r="AM62" s="0" t="n">
        <f aca="false">MIN(N(Debts!$E$12),AC62)</f>
        <v>0</v>
      </c>
      <c r="AN62" s="0" t="n">
        <f aca="false">MIN(N(Debts!$E$13),AD62)</f>
        <v>0</v>
      </c>
      <c r="AO62" s="0" t="n">
        <f aca="false">MIN(N(Debts!$E$14),AE62)</f>
        <v>0</v>
      </c>
      <c r="AP62" s="0" t="n">
        <f aca="false">V62-AF62</f>
        <v>0</v>
      </c>
      <c r="AQ62" s="0" t="n">
        <f aca="false">W62-AG62</f>
        <v>0</v>
      </c>
      <c r="AR62" s="0" t="n">
        <f aca="false">X62-AH62</f>
        <v>0</v>
      </c>
      <c r="AS62" s="0" t="n">
        <f aca="false">Y62-AI62</f>
        <v>0</v>
      </c>
      <c r="AT62" s="0" t="n">
        <f aca="false">Z62-AJ62</f>
        <v>0</v>
      </c>
      <c r="AU62" s="0" t="n">
        <f aca="false">AA62-AK62</f>
        <v>0</v>
      </c>
      <c r="AV62" s="0" t="n">
        <f aca="false">AB62-AL62</f>
        <v>0</v>
      </c>
      <c r="AW62" s="0" t="n">
        <f aca="false">AC62-AM62</f>
        <v>0</v>
      </c>
      <c r="AX62" s="0" t="n">
        <f aca="false">AD62-AN62</f>
        <v>0</v>
      </c>
      <c r="AY62" s="0" t="n">
        <f aca="false">AE62-AO62</f>
        <v>0</v>
      </c>
      <c r="AZ62" s="0" t="n">
        <f aca="false">MAX(0,MIN(AP62,$BT62-SUMIF($AP$2:$AY$2,"&lt;"&amp;AP$2,$AP62:$AY62)))</f>
        <v>0</v>
      </c>
      <c r="BA62" s="0" t="n">
        <f aca="false">MAX(0,MIN(AQ62,$BT62-SUMIF($AP$2:$AY$2,"&lt;"&amp;AQ$2,$AP62:$AY62)))</f>
        <v>0</v>
      </c>
      <c r="BB62" s="0" t="n">
        <f aca="false">MAX(0,MIN(AR62,$BT62-SUMIF($AP$2:$AY$2,"&lt;"&amp;AR$2,$AP62:$AY62)))</f>
        <v>0</v>
      </c>
      <c r="BC62" s="0" t="n">
        <f aca="false">MAX(0,MIN(AS62,$BT62-SUMIF($AP$2:$AY$2,"&lt;"&amp;AS$2,$AP62:$AY62)))</f>
        <v>0</v>
      </c>
      <c r="BD62" s="0" t="n">
        <f aca="false">MAX(0,MIN(AT62,$BT62-SUMIF($AP$2:$AY$2,"&lt;"&amp;AT$2,$AP62:$AY62)))</f>
        <v>0</v>
      </c>
      <c r="BE62" s="0" t="n">
        <f aca="false">MAX(0,MIN(AU62,$BT62-SUMIF($AP$2:$AY$2,"&lt;"&amp;AU$2,$AP62:$AY62)))</f>
        <v>0</v>
      </c>
      <c r="BF62" s="0" t="n">
        <f aca="false">MAX(0,MIN(AV62,$BT62-SUMIF($AP$2:$AY$2,"&lt;"&amp;AV$2,$AP62:$AY62)))</f>
        <v>0</v>
      </c>
      <c r="BG62" s="0" t="n">
        <f aca="false">MAX(0,MIN(AW62,$BT62-SUMIF($AP$2:$AY$2,"&lt;"&amp;AW$2,$AP62:$AY62)))</f>
        <v>0</v>
      </c>
      <c r="BH62" s="0" t="n">
        <f aca="false">MAX(0,MIN(AX62,$BT62-SUMIF($AP$2:$AY$2,"&lt;"&amp;AX$2,$AP62:$AY62)))</f>
        <v>0</v>
      </c>
      <c r="BI62" s="0" t="n">
        <f aca="false">MAX(0,MIN(AY62,$BT62-SUMIF($AP$2:$AY$2,"&lt;"&amp;AY$2,$AP62:$AY62)))</f>
        <v>0</v>
      </c>
      <c r="BJ62" s="0" t="n">
        <f aca="false">ROUND(V62-AF62-AZ62,2)</f>
        <v>0</v>
      </c>
      <c r="BK62" s="0" t="n">
        <f aca="false">ROUND(W62-AG62-BA62,2)</f>
        <v>0</v>
      </c>
      <c r="BL62" s="0" t="n">
        <f aca="false">ROUND(X62-AH62-BB62,2)</f>
        <v>0</v>
      </c>
      <c r="BM62" s="0" t="n">
        <f aca="false">ROUND(Y62-AI62-BC62,2)</f>
        <v>0</v>
      </c>
      <c r="BN62" s="0" t="n">
        <f aca="false">ROUND(Z62-AJ62-BD62,2)</f>
        <v>0</v>
      </c>
      <c r="BO62" s="0" t="n">
        <f aca="false">ROUND(AA62-AK62-BE62,2)</f>
        <v>0</v>
      </c>
      <c r="BP62" s="0" t="n">
        <f aca="false">ROUND(AB62-AL62-BF62,2)</f>
        <v>0</v>
      </c>
      <c r="BQ62" s="0" t="n">
        <f aca="false">ROUND(AC62-AM62-BG62,2)</f>
        <v>0</v>
      </c>
      <c r="BR62" s="0" t="n">
        <f aca="false">ROUND(AD62-AN62-BH62,2)</f>
        <v>0</v>
      </c>
      <c r="BS62" s="0" t="n">
        <f aca="false">ROUND(AE62-AO62-BI62,2)</f>
        <v>0</v>
      </c>
      <c r="BT62" s="0" t="n">
        <f aca="false">MAX(0,Plan!$C$4-SUM(AF62:AO62))</f>
        <v>650</v>
      </c>
      <c r="BU62" s="0" t="n">
        <f aca="false">ROUND(SUM(BJ62:BS62),2)</f>
        <v>0</v>
      </c>
      <c r="BV62" s="0" t="n">
        <f aca="false">SUM(AF62:AO62)+SUM(AZ62:BI62)</f>
        <v>0</v>
      </c>
      <c r="BW62" s="0" t="n">
        <f aca="false">SUM(L62:U62)</f>
        <v>0</v>
      </c>
    </row>
    <row r="63" customFormat="false" ht="15" hidden="false" customHeight="false" outlineLevel="0" collapsed="false">
      <c r="A63" s="0" t="n">
        <v>58</v>
      </c>
      <c r="B63" s="0" t="n">
        <f aca="false">BJ62</f>
        <v>0</v>
      </c>
      <c r="C63" s="0" t="n">
        <f aca="false">BK62</f>
        <v>0</v>
      </c>
      <c r="D63" s="0" t="n">
        <f aca="false">BL62</f>
        <v>0</v>
      </c>
      <c r="E63" s="0" t="n">
        <f aca="false">BM62</f>
        <v>0</v>
      </c>
      <c r="F63" s="0" t="n">
        <f aca="false">BN62</f>
        <v>0</v>
      </c>
      <c r="G63" s="0" t="n">
        <f aca="false">BO62</f>
        <v>0</v>
      </c>
      <c r="H63" s="0" t="n">
        <f aca="false">BP62</f>
        <v>0</v>
      </c>
      <c r="I63" s="0" t="n">
        <f aca="false">BQ62</f>
        <v>0</v>
      </c>
      <c r="J63" s="0" t="n">
        <f aca="false">BR62</f>
        <v>0</v>
      </c>
      <c r="K63" s="0" t="n">
        <f aca="false">BS62</f>
        <v>0</v>
      </c>
      <c r="L63" s="0" t="n">
        <f aca="false">ROUND(B63*N(Debts!$D$5)/12,2)</f>
        <v>0</v>
      </c>
      <c r="M63" s="0" t="n">
        <f aca="false">ROUND(C63*N(Debts!$D$6)/12,2)</f>
        <v>0</v>
      </c>
      <c r="N63" s="0" t="n">
        <f aca="false">ROUND(D63*N(Debts!$D$7)/12,2)</f>
        <v>0</v>
      </c>
      <c r="O63" s="0" t="n">
        <f aca="false">ROUND(E63*N(Debts!$D$8)/12,2)</f>
        <v>0</v>
      </c>
      <c r="P63" s="0" t="n">
        <f aca="false">ROUND(F63*N(Debts!$D$9)/12,2)</f>
        <v>0</v>
      </c>
      <c r="Q63" s="0" t="n">
        <f aca="false">ROUND(G63*N(Debts!$D$10)/12,2)</f>
        <v>0</v>
      </c>
      <c r="R63" s="0" t="n">
        <f aca="false">ROUND(H63*N(Debts!$D$11)/12,2)</f>
        <v>0</v>
      </c>
      <c r="S63" s="0" t="n">
        <f aca="false">ROUND(I63*N(Debts!$D$12)/12,2)</f>
        <v>0</v>
      </c>
      <c r="T63" s="0" t="n">
        <f aca="false">ROUND(J63*N(Debts!$D$13)/12,2)</f>
        <v>0</v>
      </c>
      <c r="U63" s="0" t="n">
        <f aca="false">ROUND(K63*N(Debts!$D$14)/12,2)</f>
        <v>0</v>
      </c>
      <c r="V63" s="0" t="n">
        <f aca="false">B63+L63</f>
        <v>0</v>
      </c>
      <c r="W63" s="0" t="n">
        <f aca="false">C63+M63</f>
        <v>0</v>
      </c>
      <c r="X63" s="0" t="n">
        <f aca="false">D63+N63</f>
        <v>0</v>
      </c>
      <c r="Y63" s="0" t="n">
        <f aca="false">E63+O63</f>
        <v>0</v>
      </c>
      <c r="Z63" s="0" t="n">
        <f aca="false">F63+P63</f>
        <v>0</v>
      </c>
      <c r="AA63" s="0" t="n">
        <f aca="false">G63+Q63</f>
        <v>0</v>
      </c>
      <c r="AB63" s="0" t="n">
        <f aca="false">H63+R63</f>
        <v>0</v>
      </c>
      <c r="AC63" s="0" t="n">
        <f aca="false">I63+S63</f>
        <v>0</v>
      </c>
      <c r="AD63" s="0" t="n">
        <f aca="false">J63+T63</f>
        <v>0</v>
      </c>
      <c r="AE63" s="0" t="n">
        <f aca="false">K63+U63</f>
        <v>0</v>
      </c>
      <c r="AF63" s="0" t="n">
        <f aca="false">MIN(N(Debts!$E$5),V63)</f>
        <v>0</v>
      </c>
      <c r="AG63" s="0" t="n">
        <f aca="false">MIN(N(Debts!$E$6),W63)</f>
        <v>0</v>
      </c>
      <c r="AH63" s="0" t="n">
        <f aca="false">MIN(N(Debts!$E$7),X63)</f>
        <v>0</v>
      </c>
      <c r="AI63" s="0" t="n">
        <f aca="false">MIN(N(Debts!$E$8),Y63)</f>
        <v>0</v>
      </c>
      <c r="AJ63" s="0" t="n">
        <f aca="false">MIN(N(Debts!$E$9),Z63)</f>
        <v>0</v>
      </c>
      <c r="AK63" s="0" t="n">
        <f aca="false">MIN(N(Debts!$E$10),AA63)</f>
        <v>0</v>
      </c>
      <c r="AL63" s="0" t="n">
        <f aca="false">MIN(N(Debts!$E$11),AB63)</f>
        <v>0</v>
      </c>
      <c r="AM63" s="0" t="n">
        <f aca="false">MIN(N(Debts!$E$12),AC63)</f>
        <v>0</v>
      </c>
      <c r="AN63" s="0" t="n">
        <f aca="false">MIN(N(Debts!$E$13),AD63)</f>
        <v>0</v>
      </c>
      <c r="AO63" s="0" t="n">
        <f aca="false">MIN(N(Debts!$E$14),AE63)</f>
        <v>0</v>
      </c>
      <c r="AP63" s="0" t="n">
        <f aca="false">V63-AF63</f>
        <v>0</v>
      </c>
      <c r="AQ63" s="0" t="n">
        <f aca="false">W63-AG63</f>
        <v>0</v>
      </c>
      <c r="AR63" s="0" t="n">
        <f aca="false">X63-AH63</f>
        <v>0</v>
      </c>
      <c r="AS63" s="0" t="n">
        <f aca="false">Y63-AI63</f>
        <v>0</v>
      </c>
      <c r="AT63" s="0" t="n">
        <f aca="false">Z63-AJ63</f>
        <v>0</v>
      </c>
      <c r="AU63" s="0" t="n">
        <f aca="false">AA63-AK63</f>
        <v>0</v>
      </c>
      <c r="AV63" s="0" t="n">
        <f aca="false">AB63-AL63</f>
        <v>0</v>
      </c>
      <c r="AW63" s="0" t="n">
        <f aca="false">AC63-AM63</f>
        <v>0</v>
      </c>
      <c r="AX63" s="0" t="n">
        <f aca="false">AD63-AN63</f>
        <v>0</v>
      </c>
      <c r="AY63" s="0" t="n">
        <f aca="false">AE63-AO63</f>
        <v>0</v>
      </c>
      <c r="AZ63" s="0" t="n">
        <f aca="false">MAX(0,MIN(AP63,$BT63-SUMIF($AP$2:$AY$2,"&lt;"&amp;AP$2,$AP63:$AY63)))</f>
        <v>0</v>
      </c>
      <c r="BA63" s="0" t="n">
        <f aca="false">MAX(0,MIN(AQ63,$BT63-SUMIF($AP$2:$AY$2,"&lt;"&amp;AQ$2,$AP63:$AY63)))</f>
        <v>0</v>
      </c>
      <c r="BB63" s="0" t="n">
        <f aca="false">MAX(0,MIN(AR63,$BT63-SUMIF($AP$2:$AY$2,"&lt;"&amp;AR$2,$AP63:$AY63)))</f>
        <v>0</v>
      </c>
      <c r="BC63" s="0" t="n">
        <f aca="false">MAX(0,MIN(AS63,$BT63-SUMIF($AP$2:$AY$2,"&lt;"&amp;AS$2,$AP63:$AY63)))</f>
        <v>0</v>
      </c>
      <c r="BD63" s="0" t="n">
        <f aca="false">MAX(0,MIN(AT63,$BT63-SUMIF($AP$2:$AY$2,"&lt;"&amp;AT$2,$AP63:$AY63)))</f>
        <v>0</v>
      </c>
      <c r="BE63" s="0" t="n">
        <f aca="false">MAX(0,MIN(AU63,$BT63-SUMIF($AP$2:$AY$2,"&lt;"&amp;AU$2,$AP63:$AY63)))</f>
        <v>0</v>
      </c>
      <c r="BF63" s="0" t="n">
        <f aca="false">MAX(0,MIN(AV63,$BT63-SUMIF($AP$2:$AY$2,"&lt;"&amp;AV$2,$AP63:$AY63)))</f>
        <v>0</v>
      </c>
      <c r="BG63" s="0" t="n">
        <f aca="false">MAX(0,MIN(AW63,$BT63-SUMIF($AP$2:$AY$2,"&lt;"&amp;AW$2,$AP63:$AY63)))</f>
        <v>0</v>
      </c>
      <c r="BH63" s="0" t="n">
        <f aca="false">MAX(0,MIN(AX63,$BT63-SUMIF($AP$2:$AY$2,"&lt;"&amp;AX$2,$AP63:$AY63)))</f>
        <v>0</v>
      </c>
      <c r="BI63" s="0" t="n">
        <f aca="false">MAX(0,MIN(AY63,$BT63-SUMIF($AP$2:$AY$2,"&lt;"&amp;AY$2,$AP63:$AY63)))</f>
        <v>0</v>
      </c>
      <c r="BJ63" s="0" t="n">
        <f aca="false">ROUND(V63-AF63-AZ63,2)</f>
        <v>0</v>
      </c>
      <c r="BK63" s="0" t="n">
        <f aca="false">ROUND(W63-AG63-BA63,2)</f>
        <v>0</v>
      </c>
      <c r="BL63" s="0" t="n">
        <f aca="false">ROUND(X63-AH63-BB63,2)</f>
        <v>0</v>
      </c>
      <c r="BM63" s="0" t="n">
        <f aca="false">ROUND(Y63-AI63-BC63,2)</f>
        <v>0</v>
      </c>
      <c r="BN63" s="0" t="n">
        <f aca="false">ROUND(Z63-AJ63-BD63,2)</f>
        <v>0</v>
      </c>
      <c r="BO63" s="0" t="n">
        <f aca="false">ROUND(AA63-AK63-BE63,2)</f>
        <v>0</v>
      </c>
      <c r="BP63" s="0" t="n">
        <f aca="false">ROUND(AB63-AL63-BF63,2)</f>
        <v>0</v>
      </c>
      <c r="BQ63" s="0" t="n">
        <f aca="false">ROUND(AC63-AM63-BG63,2)</f>
        <v>0</v>
      </c>
      <c r="BR63" s="0" t="n">
        <f aca="false">ROUND(AD63-AN63-BH63,2)</f>
        <v>0</v>
      </c>
      <c r="BS63" s="0" t="n">
        <f aca="false">ROUND(AE63-AO63-BI63,2)</f>
        <v>0</v>
      </c>
      <c r="BT63" s="0" t="n">
        <f aca="false">MAX(0,Plan!$C$4-SUM(AF63:AO63))</f>
        <v>650</v>
      </c>
      <c r="BU63" s="0" t="n">
        <f aca="false">ROUND(SUM(BJ63:BS63),2)</f>
        <v>0</v>
      </c>
      <c r="BV63" s="0" t="n">
        <f aca="false">SUM(AF63:AO63)+SUM(AZ63:BI63)</f>
        <v>0</v>
      </c>
      <c r="BW63" s="0" t="n">
        <f aca="false">SUM(L63:U63)</f>
        <v>0</v>
      </c>
    </row>
    <row r="64" customFormat="false" ht="15" hidden="false" customHeight="false" outlineLevel="0" collapsed="false">
      <c r="A64" s="0" t="n">
        <v>59</v>
      </c>
      <c r="B64" s="0" t="n">
        <f aca="false">BJ63</f>
        <v>0</v>
      </c>
      <c r="C64" s="0" t="n">
        <f aca="false">BK63</f>
        <v>0</v>
      </c>
      <c r="D64" s="0" t="n">
        <f aca="false">BL63</f>
        <v>0</v>
      </c>
      <c r="E64" s="0" t="n">
        <f aca="false">BM63</f>
        <v>0</v>
      </c>
      <c r="F64" s="0" t="n">
        <f aca="false">BN63</f>
        <v>0</v>
      </c>
      <c r="G64" s="0" t="n">
        <f aca="false">BO63</f>
        <v>0</v>
      </c>
      <c r="H64" s="0" t="n">
        <f aca="false">BP63</f>
        <v>0</v>
      </c>
      <c r="I64" s="0" t="n">
        <f aca="false">BQ63</f>
        <v>0</v>
      </c>
      <c r="J64" s="0" t="n">
        <f aca="false">BR63</f>
        <v>0</v>
      </c>
      <c r="K64" s="0" t="n">
        <f aca="false">BS63</f>
        <v>0</v>
      </c>
      <c r="L64" s="0" t="n">
        <f aca="false">ROUND(B64*N(Debts!$D$5)/12,2)</f>
        <v>0</v>
      </c>
      <c r="M64" s="0" t="n">
        <f aca="false">ROUND(C64*N(Debts!$D$6)/12,2)</f>
        <v>0</v>
      </c>
      <c r="N64" s="0" t="n">
        <f aca="false">ROUND(D64*N(Debts!$D$7)/12,2)</f>
        <v>0</v>
      </c>
      <c r="O64" s="0" t="n">
        <f aca="false">ROUND(E64*N(Debts!$D$8)/12,2)</f>
        <v>0</v>
      </c>
      <c r="P64" s="0" t="n">
        <f aca="false">ROUND(F64*N(Debts!$D$9)/12,2)</f>
        <v>0</v>
      </c>
      <c r="Q64" s="0" t="n">
        <f aca="false">ROUND(G64*N(Debts!$D$10)/12,2)</f>
        <v>0</v>
      </c>
      <c r="R64" s="0" t="n">
        <f aca="false">ROUND(H64*N(Debts!$D$11)/12,2)</f>
        <v>0</v>
      </c>
      <c r="S64" s="0" t="n">
        <f aca="false">ROUND(I64*N(Debts!$D$12)/12,2)</f>
        <v>0</v>
      </c>
      <c r="T64" s="0" t="n">
        <f aca="false">ROUND(J64*N(Debts!$D$13)/12,2)</f>
        <v>0</v>
      </c>
      <c r="U64" s="0" t="n">
        <f aca="false">ROUND(K64*N(Debts!$D$14)/12,2)</f>
        <v>0</v>
      </c>
      <c r="V64" s="0" t="n">
        <f aca="false">B64+L64</f>
        <v>0</v>
      </c>
      <c r="W64" s="0" t="n">
        <f aca="false">C64+M64</f>
        <v>0</v>
      </c>
      <c r="X64" s="0" t="n">
        <f aca="false">D64+N64</f>
        <v>0</v>
      </c>
      <c r="Y64" s="0" t="n">
        <f aca="false">E64+O64</f>
        <v>0</v>
      </c>
      <c r="Z64" s="0" t="n">
        <f aca="false">F64+P64</f>
        <v>0</v>
      </c>
      <c r="AA64" s="0" t="n">
        <f aca="false">G64+Q64</f>
        <v>0</v>
      </c>
      <c r="AB64" s="0" t="n">
        <f aca="false">H64+R64</f>
        <v>0</v>
      </c>
      <c r="AC64" s="0" t="n">
        <f aca="false">I64+S64</f>
        <v>0</v>
      </c>
      <c r="AD64" s="0" t="n">
        <f aca="false">J64+T64</f>
        <v>0</v>
      </c>
      <c r="AE64" s="0" t="n">
        <f aca="false">K64+U64</f>
        <v>0</v>
      </c>
      <c r="AF64" s="0" t="n">
        <f aca="false">MIN(N(Debts!$E$5),V64)</f>
        <v>0</v>
      </c>
      <c r="AG64" s="0" t="n">
        <f aca="false">MIN(N(Debts!$E$6),W64)</f>
        <v>0</v>
      </c>
      <c r="AH64" s="0" t="n">
        <f aca="false">MIN(N(Debts!$E$7),X64)</f>
        <v>0</v>
      </c>
      <c r="AI64" s="0" t="n">
        <f aca="false">MIN(N(Debts!$E$8),Y64)</f>
        <v>0</v>
      </c>
      <c r="AJ64" s="0" t="n">
        <f aca="false">MIN(N(Debts!$E$9),Z64)</f>
        <v>0</v>
      </c>
      <c r="AK64" s="0" t="n">
        <f aca="false">MIN(N(Debts!$E$10),AA64)</f>
        <v>0</v>
      </c>
      <c r="AL64" s="0" t="n">
        <f aca="false">MIN(N(Debts!$E$11),AB64)</f>
        <v>0</v>
      </c>
      <c r="AM64" s="0" t="n">
        <f aca="false">MIN(N(Debts!$E$12),AC64)</f>
        <v>0</v>
      </c>
      <c r="AN64" s="0" t="n">
        <f aca="false">MIN(N(Debts!$E$13),AD64)</f>
        <v>0</v>
      </c>
      <c r="AO64" s="0" t="n">
        <f aca="false">MIN(N(Debts!$E$14),AE64)</f>
        <v>0</v>
      </c>
      <c r="AP64" s="0" t="n">
        <f aca="false">V64-AF64</f>
        <v>0</v>
      </c>
      <c r="AQ64" s="0" t="n">
        <f aca="false">W64-AG64</f>
        <v>0</v>
      </c>
      <c r="AR64" s="0" t="n">
        <f aca="false">X64-AH64</f>
        <v>0</v>
      </c>
      <c r="AS64" s="0" t="n">
        <f aca="false">Y64-AI64</f>
        <v>0</v>
      </c>
      <c r="AT64" s="0" t="n">
        <f aca="false">Z64-AJ64</f>
        <v>0</v>
      </c>
      <c r="AU64" s="0" t="n">
        <f aca="false">AA64-AK64</f>
        <v>0</v>
      </c>
      <c r="AV64" s="0" t="n">
        <f aca="false">AB64-AL64</f>
        <v>0</v>
      </c>
      <c r="AW64" s="0" t="n">
        <f aca="false">AC64-AM64</f>
        <v>0</v>
      </c>
      <c r="AX64" s="0" t="n">
        <f aca="false">AD64-AN64</f>
        <v>0</v>
      </c>
      <c r="AY64" s="0" t="n">
        <f aca="false">AE64-AO64</f>
        <v>0</v>
      </c>
      <c r="AZ64" s="0" t="n">
        <f aca="false">MAX(0,MIN(AP64,$BT64-SUMIF($AP$2:$AY$2,"&lt;"&amp;AP$2,$AP64:$AY64)))</f>
        <v>0</v>
      </c>
      <c r="BA64" s="0" t="n">
        <f aca="false">MAX(0,MIN(AQ64,$BT64-SUMIF($AP$2:$AY$2,"&lt;"&amp;AQ$2,$AP64:$AY64)))</f>
        <v>0</v>
      </c>
      <c r="BB64" s="0" t="n">
        <f aca="false">MAX(0,MIN(AR64,$BT64-SUMIF($AP$2:$AY$2,"&lt;"&amp;AR$2,$AP64:$AY64)))</f>
        <v>0</v>
      </c>
      <c r="BC64" s="0" t="n">
        <f aca="false">MAX(0,MIN(AS64,$BT64-SUMIF($AP$2:$AY$2,"&lt;"&amp;AS$2,$AP64:$AY64)))</f>
        <v>0</v>
      </c>
      <c r="BD64" s="0" t="n">
        <f aca="false">MAX(0,MIN(AT64,$BT64-SUMIF($AP$2:$AY$2,"&lt;"&amp;AT$2,$AP64:$AY64)))</f>
        <v>0</v>
      </c>
      <c r="BE64" s="0" t="n">
        <f aca="false">MAX(0,MIN(AU64,$BT64-SUMIF($AP$2:$AY$2,"&lt;"&amp;AU$2,$AP64:$AY64)))</f>
        <v>0</v>
      </c>
      <c r="BF64" s="0" t="n">
        <f aca="false">MAX(0,MIN(AV64,$BT64-SUMIF($AP$2:$AY$2,"&lt;"&amp;AV$2,$AP64:$AY64)))</f>
        <v>0</v>
      </c>
      <c r="BG64" s="0" t="n">
        <f aca="false">MAX(0,MIN(AW64,$BT64-SUMIF($AP$2:$AY$2,"&lt;"&amp;AW$2,$AP64:$AY64)))</f>
        <v>0</v>
      </c>
      <c r="BH64" s="0" t="n">
        <f aca="false">MAX(0,MIN(AX64,$BT64-SUMIF($AP$2:$AY$2,"&lt;"&amp;AX$2,$AP64:$AY64)))</f>
        <v>0</v>
      </c>
      <c r="BI64" s="0" t="n">
        <f aca="false">MAX(0,MIN(AY64,$BT64-SUMIF($AP$2:$AY$2,"&lt;"&amp;AY$2,$AP64:$AY64)))</f>
        <v>0</v>
      </c>
      <c r="BJ64" s="0" t="n">
        <f aca="false">ROUND(V64-AF64-AZ64,2)</f>
        <v>0</v>
      </c>
      <c r="BK64" s="0" t="n">
        <f aca="false">ROUND(W64-AG64-BA64,2)</f>
        <v>0</v>
      </c>
      <c r="BL64" s="0" t="n">
        <f aca="false">ROUND(X64-AH64-BB64,2)</f>
        <v>0</v>
      </c>
      <c r="BM64" s="0" t="n">
        <f aca="false">ROUND(Y64-AI64-BC64,2)</f>
        <v>0</v>
      </c>
      <c r="BN64" s="0" t="n">
        <f aca="false">ROUND(Z64-AJ64-BD64,2)</f>
        <v>0</v>
      </c>
      <c r="BO64" s="0" t="n">
        <f aca="false">ROUND(AA64-AK64-BE64,2)</f>
        <v>0</v>
      </c>
      <c r="BP64" s="0" t="n">
        <f aca="false">ROUND(AB64-AL64-BF64,2)</f>
        <v>0</v>
      </c>
      <c r="BQ64" s="0" t="n">
        <f aca="false">ROUND(AC64-AM64-BG64,2)</f>
        <v>0</v>
      </c>
      <c r="BR64" s="0" t="n">
        <f aca="false">ROUND(AD64-AN64-BH64,2)</f>
        <v>0</v>
      </c>
      <c r="BS64" s="0" t="n">
        <f aca="false">ROUND(AE64-AO64-BI64,2)</f>
        <v>0</v>
      </c>
      <c r="BT64" s="0" t="n">
        <f aca="false">MAX(0,Plan!$C$4-SUM(AF64:AO64))</f>
        <v>650</v>
      </c>
      <c r="BU64" s="0" t="n">
        <f aca="false">ROUND(SUM(BJ64:BS64),2)</f>
        <v>0</v>
      </c>
      <c r="BV64" s="0" t="n">
        <f aca="false">SUM(AF64:AO64)+SUM(AZ64:BI64)</f>
        <v>0</v>
      </c>
      <c r="BW64" s="0" t="n">
        <f aca="false">SUM(L64:U64)</f>
        <v>0</v>
      </c>
    </row>
    <row r="65" customFormat="false" ht="15" hidden="false" customHeight="false" outlineLevel="0" collapsed="false">
      <c r="A65" s="0" t="n">
        <v>60</v>
      </c>
      <c r="B65" s="0" t="n">
        <f aca="false">BJ64</f>
        <v>0</v>
      </c>
      <c r="C65" s="0" t="n">
        <f aca="false">BK64</f>
        <v>0</v>
      </c>
      <c r="D65" s="0" t="n">
        <f aca="false">BL64</f>
        <v>0</v>
      </c>
      <c r="E65" s="0" t="n">
        <f aca="false">BM64</f>
        <v>0</v>
      </c>
      <c r="F65" s="0" t="n">
        <f aca="false">BN64</f>
        <v>0</v>
      </c>
      <c r="G65" s="0" t="n">
        <f aca="false">BO64</f>
        <v>0</v>
      </c>
      <c r="H65" s="0" t="n">
        <f aca="false">BP64</f>
        <v>0</v>
      </c>
      <c r="I65" s="0" t="n">
        <f aca="false">BQ64</f>
        <v>0</v>
      </c>
      <c r="J65" s="0" t="n">
        <f aca="false">BR64</f>
        <v>0</v>
      </c>
      <c r="K65" s="0" t="n">
        <f aca="false">BS64</f>
        <v>0</v>
      </c>
      <c r="L65" s="0" t="n">
        <f aca="false">ROUND(B65*N(Debts!$D$5)/12,2)</f>
        <v>0</v>
      </c>
      <c r="M65" s="0" t="n">
        <f aca="false">ROUND(C65*N(Debts!$D$6)/12,2)</f>
        <v>0</v>
      </c>
      <c r="N65" s="0" t="n">
        <f aca="false">ROUND(D65*N(Debts!$D$7)/12,2)</f>
        <v>0</v>
      </c>
      <c r="O65" s="0" t="n">
        <f aca="false">ROUND(E65*N(Debts!$D$8)/12,2)</f>
        <v>0</v>
      </c>
      <c r="P65" s="0" t="n">
        <f aca="false">ROUND(F65*N(Debts!$D$9)/12,2)</f>
        <v>0</v>
      </c>
      <c r="Q65" s="0" t="n">
        <f aca="false">ROUND(G65*N(Debts!$D$10)/12,2)</f>
        <v>0</v>
      </c>
      <c r="R65" s="0" t="n">
        <f aca="false">ROUND(H65*N(Debts!$D$11)/12,2)</f>
        <v>0</v>
      </c>
      <c r="S65" s="0" t="n">
        <f aca="false">ROUND(I65*N(Debts!$D$12)/12,2)</f>
        <v>0</v>
      </c>
      <c r="T65" s="0" t="n">
        <f aca="false">ROUND(J65*N(Debts!$D$13)/12,2)</f>
        <v>0</v>
      </c>
      <c r="U65" s="0" t="n">
        <f aca="false">ROUND(K65*N(Debts!$D$14)/12,2)</f>
        <v>0</v>
      </c>
      <c r="V65" s="0" t="n">
        <f aca="false">B65+L65</f>
        <v>0</v>
      </c>
      <c r="W65" s="0" t="n">
        <f aca="false">C65+M65</f>
        <v>0</v>
      </c>
      <c r="X65" s="0" t="n">
        <f aca="false">D65+N65</f>
        <v>0</v>
      </c>
      <c r="Y65" s="0" t="n">
        <f aca="false">E65+O65</f>
        <v>0</v>
      </c>
      <c r="Z65" s="0" t="n">
        <f aca="false">F65+P65</f>
        <v>0</v>
      </c>
      <c r="AA65" s="0" t="n">
        <f aca="false">G65+Q65</f>
        <v>0</v>
      </c>
      <c r="AB65" s="0" t="n">
        <f aca="false">H65+R65</f>
        <v>0</v>
      </c>
      <c r="AC65" s="0" t="n">
        <f aca="false">I65+S65</f>
        <v>0</v>
      </c>
      <c r="AD65" s="0" t="n">
        <f aca="false">J65+T65</f>
        <v>0</v>
      </c>
      <c r="AE65" s="0" t="n">
        <f aca="false">K65+U65</f>
        <v>0</v>
      </c>
      <c r="AF65" s="0" t="n">
        <f aca="false">MIN(N(Debts!$E$5),V65)</f>
        <v>0</v>
      </c>
      <c r="AG65" s="0" t="n">
        <f aca="false">MIN(N(Debts!$E$6),W65)</f>
        <v>0</v>
      </c>
      <c r="AH65" s="0" t="n">
        <f aca="false">MIN(N(Debts!$E$7),X65)</f>
        <v>0</v>
      </c>
      <c r="AI65" s="0" t="n">
        <f aca="false">MIN(N(Debts!$E$8),Y65)</f>
        <v>0</v>
      </c>
      <c r="AJ65" s="0" t="n">
        <f aca="false">MIN(N(Debts!$E$9),Z65)</f>
        <v>0</v>
      </c>
      <c r="AK65" s="0" t="n">
        <f aca="false">MIN(N(Debts!$E$10),AA65)</f>
        <v>0</v>
      </c>
      <c r="AL65" s="0" t="n">
        <f aca="false">MIN(N(Debts!$E$11),AB65)</f>
        <v>0</v>
      </c>
      <c r="AM65" s="0" t="n">
        <f aca="false">MIN(N(Debts!$E$12),AC65)</f>
        <v>0</v>
      </c>
      <c r="AN65" s="0" t="n">
        <f aca="false">MIN(N(Debts!$E$13),AD65)</f>
        <v>0</v>
      </c>
      <c r="AO65" s="0" t="n">
        <f aca="false">MIN(N(Debts!$E$14),AE65)</f>
        <v>0</v>
      </c>
      <c r="AP65" s="0" t="n">
        <f aca="false">V65-AF65</f>
        <v>0</v>
      </c>
      <c r="AQ65" s="0" t="n">
        <f aca="false">W65-AG65</f>
        <v>0</v>
      </c>
      <c r="AR65" s="0" t="n">
        <f aca="false">X65-AH65</f>
        <v>0</v>
      </c>
      <c r="AS65" s="0" t="n">
        <f aca="false">Y65-AI65</f>
        <v>0</v>
      </c>
      <c r="AT65" s="0" t="n">
        <f aca="false">Z65-AJ65</f>
        <v>0</v>
      </c>
      <c r="AU65" s="0" t="n">
        <f aca="false">AA65-AK65</f>
        <v>0</v>
      </c>
      <c r="AV65" s="0" t="n">
        <f aca="false">AB65-AL65</f>
        <v>0</v>
      </c>
      <c r="AW65" s="0" t="n">
        <f aca="false">AC65-AM65</f>
        <v>0</v>
      </c>
      <c r="AX65" s="0" t="n">
        <f aca="false">AD65-AN65</f>
        <v>0</v>
      </c>
      <c r="AY65" s="0" t="n">
        <f aca="false">AE65-AO65</f>
        <v>0</v>
      </c>
      <c r="AZ65" s="0" t="n">
        <f aca="false">MAX(0,MIN(AP65,$BT65-SUMIF($AP$2:$AY$2,"&lt;"&amp;AP$2,$AP65:$AY65)))</f>
        <v>0</v>
      </c>
      <c r="BA65" s="0" t="n">
        <f aca="false">MAX(0,MIN(AQ65,$BT65-SUMIF($AP$2:$AY$2,"&lt;"&amp;AQ$2,$AP65:$AY65)))</f>
        <v>0</v>
      </c>
      <c r="BB65" s="0" t="n">
        <f aca="false">MAX(0,MIN(AR65,$BT65-SUMIF($AP$2:$AY$2,"&lt;"&amp;AR$2,$AP65:$AY65)))</f>
        <v>0</v>
      </c>
      <c r="BC65" s="0" t="n">
        <f aca="false">MAX(0,MIN(AS65,$BT65-SUMIF($AP$2:$AY$2,"&lt;"&amp;AS$2,$AP65:$AY65)))</f>
        <v>0</v>
      </c>
      <c r="BD65" s="0" t="n">
        <f aca="false">MAX(0,MIN(AT65,$BT65-SUMIF($AP$2:$AY$2,"&lt;"&amp;AT$2,$AP65:$AY65)))</f>
        <v>0</v>
      </c>
      <c r="BE65" s="0" t="n">
        <f aca="false">MAX(0,MIN(AU65,$BT65-SUMIF($AP$2:$AY$2,"&lt;"&amp;AU$2,$AP65:$AY65)))</f>
        <v>0</v>
      </c>
      <c r="BF65" s="0" t="n">
        <f aca="false">MAX(0,MIN(AV65,$BT65-SUMIF($AP$2:$AY$2,"&lt;"&amp;AV$2,$AP65:$AY65)))</f>
        <v>0</v>
      </c>
      <c r="BG65" s="0" t="n">
        <f aca="false">MAX(0,MIN(AW65,$BT65-SUMIF($AP$2:$AY$2,"&lt;"&amp;AW$2,$AP65:$AY65)))</f>
        <v>0</v>
      </c>
      <c r="BH65" s="0" t="n">
        <f aca="false">MAX(0,MIN(AX65,$BT65-SUMIF($AP$2:$AY$2,"&lt;"&amp;AX$2,$AP65:$AY65)))</f>
        <v>0</v>
      </c>
      <c r="BI65" s="0" t="n">
        <f aca="false">MAX(0,MIN(AY65,$BT65-SUMIF($AP$2:$AY$2,"&lt;"&amp;AY$2,$AP65:$AY65)))</f>
        <v>0</v>
      </c>
      <c r="BJ65" s="0" t="n">
        <f aca="false">ROUND(V65-AF65-AZ65,2)</f>
        <v>0</v>
      </c>
      <c r="BK65" s="0" t="n">
        <f aca="false">ROUND(W65-AG65-BA65,2)</f>
        <v>0</v>
      </c>
      <c r="BL65" s="0" t="n">
        <f aca="false">ROUND(X65-AH65-BB65,2)</f>
        <v>0</v>
      </c>
      <c r="BM65" s="0" t="n">
        <f aca="false">ROUND(Y65-AI65-BC65,2)</f>
        <v>0</v>
      </c>
      <c r="BN65" s="0" t="n">
        <f aca="false">ROUND(Z65-AJ65-BD65,2)</f>
        <v>0</v>
      </c>
      <c r="BO65" s="0" t="n">
        <f aca="false">ROUND(AA65-AK65-BE65,2)</f>
        <v>0</v>
      </c>
      <c r="BP65" s="0" t="n">
        <f aca="false">ROUND(AB65-AL65-BF65,2)</f>
        <v>0</v>
      </c>
      <c r="BQ65" s="0" t="n">
        <f aca="false">ROUND(AC65-AM65-BG65,2)</f>
        <v>0</v>
      </c>
      <c r="BR65" s="0" t="n">
        <f aca="false">ROUND(AD65-AN65-BH65,2)</f>
        <v>0</v>
      </c>
      <c r="BS65" s="0" t="n">
        <f aca="false">ROUND(AE65-AO65-BI65,2)</f>
        <v>0</v>
      </c>
      <c r="BT65" s="0" t="n">
        <f aca="false">MAX(0,Plan!$C$4-SUM(AF65:AO65))</f>
        <v>650</v>
      </c>
      <c r="BU65" s="0" t="n">
        <f aca="false">ROUND(SUM(BJ65:BS65),2)</f>
        <v>0</v>
      </c>
      <c r="BV65" s="0" t="n">
        <f aca="false">SUM(AF65:AO65)+SUM(AZ65:BI65)</f>
        <v>0</v>
      </c>
      <c r="BW65" s="0" t="n">
        <f aca="false">SUM(L65:U65)</f>
        <v>0</v>
      </c>
    </row>
    <row r="66" customFormat="false" ht="15" hidden="false" customHeight="false" outlineLevel="0" collapsed="false">
      <c r="A66" s="0" t="n">
        <v>61</v>
      </c>
      <c r="B66" s="0" t="n">
        <f aca="false">BJ65</f>
        <v>0</v>
      </c>
      <c r="C66" s="0" t="n">
        <f aca="false">BK65</f>
        <v>0</v>
      </c>
      <c r="D66" s="0" t="n">
        <f aca="false">BL65</f>
        <v>0</v>
      </c>
      <c r="E66" s="0" t="n">
        <f aca="false">BM65</f>
        <v>0</v>
      </c>
      <c r="F66" s="0" t="n">
        <f aca="false">BN65</f>
        <v>0</v>
      </c>
      <c r="G66" s="0" t="n">
        <f aca="false">BO65</f>
        <v>0</v>
      </c>
      <c r="H66" s="0" t="n">
        <f aca="false">BP65</f>
        <v>0</v>
      </c>
      <c r="I66" s="0" t="n">
        <f aca="false">BQ65</f>
        <v>0</v>
      </c>
      <c r="J66" s="0" t="n">
        <f aca="false">BR65</f>
        <v>0</v>
      </c>
      <c r="K66" s="0" t="n">
        <f aca="false">BS65</f>
        <v>0</v>
      </c>
      <c r="L66" s="0" t="n">
        <f aca="false">ROUND(B66*N(Debts!$D$5)/12,2)</f>
        <v>0</v>
      </c>
      <c r="M66" s="0" t="n">
        <f aca="false">ROUND(C66*N(Debts!$D$6)/12,2)</f>
        <v>0</v>
      </c>
      <c r="N66" s="0" t="n">
        <f aca="false">ROUND(D66*N(Debts!$D$7)/12,2)</f>
        <v>0</v>
      </c>
      <c r="O66" s="0" t="n">
        <f aca="false">ROUND(E66*N(Debts!$D$8)/12,2)</f>
        <v>0</v>
      </c>
      <c r="P66" s="0" t="n">
        <f aca="false">ROUND(F66*N(Debts!$D$9)/12,2)</f>
        <v>0</v>
      </c>
      <c r="Q66" s="0" t="n">
        <f aca="false">ROUND(G66*N(Debts!$D$10)/12,2)</f>
        <v>0</v>
      </c>
      <c r="R66" s="0" t="n">
        <f aca="false">ROUND(H66*N(Debts!$D$11)/12,2)</f>
        <v>0</v>
      </c>
      <c r="S66" s="0" t="n">
        <f aca="false">ROUND(I66*N(Debts!$D$12)/12,2)</f>
        <v>0</v>
      </c>
      <c r="T66" s="0" t="n">
        <f aca="false">ROUND(J66*N(Debts!$D$13)/12,2)</f>
        <v>0</v>
      </c>
      <c r="U66" s="0" t="n">
        <f aca="false">ROUND(K66*N(Debts!$D$14)/12,2)</f>
        <v>0</v>
      </c>
      <c r="V66" s="0" t="n">
        <f aca="false">B66+L66</f>
        <v>0</v>
      </c>
      <c r="W66" s="0" t="n">
        <f aca="false">C66+M66</f>
        <v>0</v>
      </c>
      <c r="X66" s="0" t="n">
        <f aca="false">D66+N66</f>
        <v>0</v>
      </c>
      <c r="Y66" s="0" t="n">
        <f aca="false">E66+O66</f>
        <v>0</v>
      </c>
      <c r="Z66" s="0" t="n">
        <f aca="false">F66+P66</f>
        <v>0</v>
      </c>
      <c r="AA66" s="0" t="n">
        <f aca="false">G66+Q66</f>
        <v>0</v>
      </c>
      <c r="AB66" s="0" t="n">
        <f aca="false">H66+R66</f>
        <v>0</v>
      </c>
      <c r="AC66" s="0" t="n">
        <f aca="false">I66+S66</f>
        <v>0</v>
      </c>
      <c r="AD66" s="0" t="n">
        <f aca="false">J66+T66</f>
        <v>0</v>
      </c>
      <c r="AE66" s="0" t="n">
        <f aca="false">K66+U66</f>
        <v>0</v>
      </c>
      <c r="AF66" s="0" t="n">
        <f aca="false">MIN(N(Debts!$E$5),V66)</f>
        <v>0</v>
      </c>
      <c r="AG66" s="0" t="n">
        <f aca="false">MIN(N(Debts!$E$6),W66)</f>
        <v>0</v>
      </c>
      <c r="AH66" s="0" t="n">
        <f aca="false">MIN(N(Debts!$E$7),X66)</f>
        <v>0</v>
      </c>
      <c r="AI66" s="0" t="n">
        <f aca="false">MIN(N(Debts!$E$8),Y66)</f>
        <v>0</v>
      </c>
      <c r="AJ66" s="0" t="n">
        <f aca="false">MIN(N(Debts!$E$9),Z66)</f>
        <v>0</v>
      </c>
      <c r="AK66" s="0" t="n">
        <f aca="false">MIN(N(Debts!$E$10),AA66)</f>
        <v>0</v>
      </c>
      <c r="AL66" s="0" t="n">
        <f aca="false">MIN(N(Debts!$E$11),AB66)</f>
        <v>0</v>
      </c>
      <c r="AM66" s="0" t="n">
        <f aca="false">MIN(N(Debts!$E$12),AC66)</f>
        <v>0</v>
      </c>
      <c r="AN66" s="0" t="n">
        <f aca="false">MIN(N(Debts!$E$13),AD66)</f>
        <v>0</v>
      </c>
      <c r="AO66" s="0" t="n">
        <f aca="false">MIN(N(Debts!$E$14),AE66)</f>
        <v>0</v>
      </c>
      <c r="AP66" s="0" t="n">
        <f aca="false">V66-AF66</f>
        <v>0</v>
      </c>
      <c r="AQ66" s="0" t="n">
        <f aca="false">W66-AG66</f>
        <v>0</v>
      </c>
      <c r="AR66" s="0" t="n">
        <f aca="false">X66-AH66</f>
        <v>0</v>
      </c>
      <c r="AS66" s="0" t="n">
        <f aca="false">Y66-AI66</f>
        <v>0</v>
      </c>
      <c r="AT66" s="0" t="n">
        <f aca="false">Z66-AJ66</f>
        <v>0</v>
      </c>
      <c r="AU66" s="0" t="n">
        <f aca="false">AA66-AK66</f>
        <v>0</v>
      </c>
      <c r="AV66" s="0" t="n">
        <f aca="false">AB66-AL66</f>
        <v>0</v>
      </c>
      <c r="AW66" s="0" t="n">
        <f aca="false">AC66-AM66</f>
        <v>0</v>
      </c>
      <c r="AX66" s="0" t="n">
        <f aca="false">AD66-AN66</f>
        <v>0</v>
      </c>
      <c r="AY66" s="0" t="n">
        <f aca="false">AE66-AO66</f>
        <v>0</v>
      </c>
      <c r="AZ66" s="0" t="n">
        <f aca="false">MAX(0,MIN(AP66,$BT66-SUMIF($AP$2:$AY$2,"&lt;"&amp;AP$2,$AP66:$AY66)))</f>
        <v>0</v>
      </c>
      <c r="BA66" s="0" t="n">
        <f aca="false">MAX(0,MIN(AQ66,$BT66-SUMIF($AP$2:$AY$2,"&lt;"&amp;AQ$2,$AP66:$AY66)))</f>
        <v>0</v>
      </c>
      <c r="BB66" s="0" t="n">
        <f aca="false">MAX(0,MIN(AR66,$BT66-SUMIF($AP$2:$AY$2,"&lt;"&amp;AR$2,$AP66:$AY66)))</f>
        <v>0</v>
      </c>
      <c r="BC66" s="0" t="n">
        <f aca="false">MAX(0,MIN(AS66,$BT66-SUMIF($AP$2:$AY$2,"&lt;"&amp;AS$2,$AP66:$AY66)))</f>
        <v>0</v>
      </c>
      <c r="BD66" s="0" t="n">
        <f aca="false">MAX(0,MIN(AT66,$BT66-SUMIF($AP$2:$AY$2,"&lt;"&amp;AT$2,$AP66:$AY66)))</f>
        <v>0</v>
      </c>
      <c r="BE66" s="0" t="n">
        <f aca="false">MAX(0,MIN(AU66,$BT66-SUMIF($AP$2:$AY$2,"&lt;"&amp;AU$2,$AP66:$AY66)))</f>
        <v>0</v>
      </c>
      <c r="BF66" s="0" t="n">
        <f aca="false">MAX(0,MIN(AV66,$BT66-SUMIF($AP$2:$AY$2,"&lt;"&amp;AV$2,$AP66:$AY66)))</f>
        <v>0</v>
      </c>
      <c r="BG66" s="0" t="n">
        <f aca="false">MAX(0,MIN(AW66,$BT66-SUMIF($AP$2:$AY$2,"&lt;"&amp;AW$2,$AP66:$AY66)))</f>
        <v>0</v>
      </c>
      <c r="BH66" s="0" t="n">
        <f aca="false">MAX(0,MIN(AX66,$BT66-SUMIF($AP$2:$AY$2,"&lt;"&amp;AX$2,$AP66:$AY66)))</f>
        <v>0</v>
      </c>
      <c r="BI66" s="0" t="n">
        <f aca="false">MAX(0,MIN(AY66,$BT66-SUMIF($AP$2:$AY$2,"&lt;"&amp;AY$2,$AP66:$AY66)))</f>
        <v>0</v>
      </c>
      <c r="BJ66" s="0" t="n">
        <f aca="false">ROUND(V66-AF66-AZ66,2)</f>
        <v>0</v>
      </c>
      <c r="BK66" s="0" t="n">
        <f aca="false">ROUND(W66-AG66-BA66,2)</f>
        <v>0</v>
      </c>
      <c r="BL66" s="0" t="n">
        <f aca="false">ROUND(X66-AH66-BB66,2)</f>
        <v>0</v>
      </c>
      <c r="BM66" s="0" t="n">
        <f aca="false">ROUND(Y66-AI66-BC66,2)</f>
        <v>0</v>
      </c>
      <c r="BN66" s="0" t="n">
        <f aca="false">ROUND(Z66-AJ66-BD66,2)</f>
        <v>0</v>
      </c>
      <c r="BO66" s="0" t="n">
        <f aca="false">ROUND(AA66-AK66-BE66,2)</f>
        <v>0</v>
      </c>
      <c r="BP66" s="0" t="n">
        <f aca="false">ROUND(AB66-AL66-BF66,2)</f>
        <v>0</v>
      </c>
      <c r="BQ66" s="0" t="n">
        <f aca="false">ROUND(AC66-AM66-BG66,2)</f>
        <v>0</v>
      </c>
      <c r="BR66" s="0" t="n">
        <f aca="false">ROUND(AD66-AN66-BH66,2)</f>
        <v>0</v>
      </c>
      <c r="BS66" s="0" t="n">
        <f aca="false">ROUND(AE66-AO66-BI66,2)</f>
        <v>0</v>
      </c>
      <c r="BT66" s="0" t="n">
        <f aca="false">MAX(0,Plan!$C$4-SUM(AF66:AO66))</f>
        <v>650</v>
      </c>
      <c r="BU66" s="0" t="n">
        <f aca="false">ROUND(SUM(BJ66:BS66),2)</f>
        <v>0</v>
      </c>
      <c r="BV66" s="0" t="n">
        <f aca="false">SUM(AF66:AO66)+SUM(AZ66:BI66)</f>
        <v>0</v>
      </c>
      <c r="BW66" s="0" t="n">
        <f aca="false">SUM(L66:U66)</f>
        <v>0</v>
      </c>
    </row>
    <row r="67" customFormat="false" ht="15" hidden="false" customHeight="false" outlineLevel="0" collapsed="false">
      <c r="A67" s="0" t="n">
        <v>62</v>
      </c>
      <c r="B67" s="0" t="n">
        <f aca="false">BJ66</f>
        <v>0</v>
      </c>
      <c r="C67" s="0" t="n">
        <f aca="false">BK66</f>
        <v>0</v>
      </c>
      <c r="D67" s="0" t="n">
        <f aca="false">BL66</f>
        <v>0</v>
      </c>
      <c r="E67" s="0" t="n">
        <f aca="false">BM66</f>
        <v>0</v>
      </c>
      <c r="F67" s="0" t="n">
        <f aca="false">BN66</f>
        <v>0</v>
      </c>
      <c r="G67" s="0" t="n">
        <f aca="false">BO66</f>
        <v>0</v>
      </c>
      <c r="H67" s="0" t="n">
        <f aca="false">BP66</f>
        <v>0</v>
      </c>
      <c r="I67" s="0" t="n">
        <f aca="false">BQ66</f>
        <v>0</v>
      </c>
      <c r="J67" s="0" t="n">
        <f aca="false">BR66</f>
        <v>0</v>
      </c>
      <c r="K67" s="0" t="n">
        <f aca="false">BS66</f>
        <v>0</v>
      </c>
      <c r="L67" s="0" t="n">
        <f aca="false">ROUND(B67*N(Debts!$D$5)/12,2)</f>
        <v>0</v>
      </c>
      <c r="M67" s="0" t="n">
        <f aca="false">ROUND(C67*N(Debts!$D$6)/12,2)</f>
        <v>0</v>
      </c>
      <c r="N67" s="0" t="n">
        <f aca="false">ROUND(D67*N(Debts!$D$7)/12,2)</f>
        <v>0</v>
      </c>
      <c r="O67" s="0" t="n">
        <f aca="false">ROUND(E67*N(Debts!$D$8)/12,2)</f>
        <v>0</v>
      </c>
      <c r="P67" s="0" t="n">
        <f aca="false">ROUND(F67*N(Debts!$D$9)/12,2)</f>
        <v>0</v>
      </c>
      <c r="Q67" s="0" t="n">
        <f aca="false">ROUND(G67*N(Debts!$D$10)/12,2)</f>
        <v>0</v>
      </c>
      <c r="R67" s="0" t="n">
        <f aca="false">ROUND(H67*N(Debts!$D$11)/12,2)</f>
        <v>0</v>
      </c>
      <c r="S67" s="0" t="n">
        <f aca="false">ROUND(I67*N(Debts!$D$12)/12,2)</f>
        <v>0</v>
      </c>
      <c r="T67" s="0" t="n">
        <f aca="false">ROUND(J67*N(Debts!$D$13)/12,2)</f>
        <v>0</v>
      </c>
      <c r="U67" s="0" t="n">
        <f aca="false">ROUND(K67*N(Debts!$D$14)/12,2)</f>
        <v>0</v>
      </c>
      <c r="V67" s="0" t="n">
        <f aca="false">B67+L67</f>
        <v>0</v>
      </c>
      <c r="W67" s="0" t="n">
        <f aca="false">C67+M67</f>
        <v>0</v>
      </c>
      <c r="X67" s="0" t="n">
        <f aca="false">D67+N67</f>
        <v>0</v>
      </c>
      <c r="Y67" s="0" t="n">
        <f aca="false">E67+O67</f>
        <v>0</v>
      </c>
      <c r="Z67" s="0" t="n">
        <f aca="false">F67+P67</f>
        <v>0</v>
      </c>
      <c r="AA67" s="0" t="n">
        <f aca="false">G67+Q67</f>
        <v>0</v>
      </c>
      <c r="AB67" s="0" t="n">
        <f aca="false">H67+R67</f>
        <v>0</v>
      </c>
      <c r="AC67" s="0" t="n">
        <f aca="false">I67+S67</f>
        <v>0</v>
      </c>
      <c r="AD67" s="0" t="n">
        <f aca="false">J67+T67</f>
        <v>0</v>
      </c>
      <c r="AE67" s="0" t="n">
        <f aca="false">K67+U67</f>
        <v>0</v>
      </c>
      <c r="AF67" s="0" t="n">
        <f aca="false">MIN(N(Debts!$E$5),V67)</f>
        <v>0</v>
      </c>
      <c r="AG67" s="0" t="n">
        <f aca="false">MIN(N(Debts!$E$6),W67)</f>
        <v>0</v>
      </c>
      <c r="AH67" s="0" t="n">
        <f aca="false">MIN(N(Debts!$E$7),X67)</f>
        <v>0</v>
      </c>
      <c r="AI67" s="0" t="n">
        <f aca="false">MIN(N(Debts!$E$8),Y67)</f>
        <v>0</v>
      </c>
      <c r="AJ67" s="0" t="n">
        <f aca="false">MIN(N(Debts!$E$9),Z67)</f>
        <v>0</v>
      </c>
      <c r="AK67" s="0" t="n">
        <f aca="false">MIN(N(Debts!$E$10),AA67)</f>
        <v>0</v>
      </c>
      <c r="AL67" s="0" t="n">
        <f aca="false">MIN(N(Debts!$E$11),AB67)</f>
        <v>0</v>
      </c>
      <c r="AM67" s="0" t="n">
        <f aca="false">MIN(N(Debts!$E$12),AC67)</f>
        <v>0</v>
      </c>
      <c r="AN67" s="0" t="n">
        <f aca="false">MIN(N(Debts!$E$13),AD67)</f>
        <v>0</v>
      </c>
      <c r="AO67" s="0" t="n">
        <f aca="false">MIN(N(Debts!$E$14),AE67)</f>
        <v>0</v>
      </c>
      <c r="AP67" s="0" t="n">
        <f aca="false">V67-AF67</f>
        <v>0</v>
      </c>
      <c r="AQ67" s="0" t="n">
        <f aca="false">W67-AG67</f>
        <v>0</v>
      </c>
      <c r="AR67" s="0" t="n">
        <f aca="false">X67-AH67</f>
        <v>0</v>
      </c>
      <c r="AS67" s="0" t="n">
        <f aca="false">Y67-AI67</f>
        <v>0</v>
      </c>
      <c r="AT67" s="0" t="n">
        <f aca="false">Z67-AJ67</f>
        <v>0</v>
      </c>
      <c r="AU67" s="0" t="n">
        <f aca="false">AA67-AK67</f>
        <v>0</v>
      </c>
      <c r="AV67" s="0" t="n">
        <f aca="false">AB67-AL67</f>
        <v>0</v>
      </c>
      <c r="AW67" s="0" t="n">
        <f aca="false">AC67-AM67</f>
        <v>0</v>
      </c>
      <c r="AX67" s="0" t="n">
        <f aca="false">AD67-AN67</f>
        <v>0</v>
      </c>
      <c r="AY67" s="0" t="n">
        <f aca="false">AE67-AO67</f>
        <v>0</v>
      </c>
      <c r="AZ67" s="0" t="n">
        <f aca="false">MAX(0,MIN(AP67,$BT67-SUMIF($AP$2:$AY$2,"&lt;"&amp;AP$2,$AP67:$AY67)))</f>
        <v>0</v>
      </c>
      <c r="BA67" s="0" t="n">
        <f aca="false">MAX(0,MIN(AQ67,$BT67-SUMIF($AP$2:$AY$2,"&lt;"&amp;AQ$2,$AP67:$AY67)))</f>
        <v>0</v>
      </c>
      <c r="BB67" s="0" t="n">
        <f aca="false">MAX(0,MIN(AR67,$BT67-SUMIF($AP$2:$AY$2,"&lt;"&amp;AR$2,$AP67:$AY67)))</f>
        <v>0</v>
      </c>
      <c r="BC67" s="0" t="n">
        <f aca="false">MAX(0,MIN(AS67,$BT67-SUMIF($AP$2:$AY$2,"&lt;"&amp;AS$2,$AP67:$AY67)))</f>
        <v>0</v>
      </c>
      <c r="BD67" s="0" t="n">
        <f aca="false">MAX(0,MIN(AT67,$BT67-SUMIF($AP$2:$AY$2,"&lt;"&amp;AT$2,$AP67:$AY67)))</f>
        <v>0</v>
      </c>
      <c r="BE67" s="0" t="n">
        <f aca="false">MAX(0,MIN(AU67,$BT67-SUMIF($AP$2:$AY$2,"&lt;"&amp;AU$2,$AP67:$AY67)))</f>
        <v>0</v>
      </c>
      <c r="BF67" s="0" t="n">
        <f aca="false">MAX(0,MIN(AV67,$BT67-SUMIF($AP$2:$AY$2,"&lt;"&amp;AV$2,$AP67:$AY67)))</f>
        <v>0</v>
      </c>
      <c r="BG67" s="0" t="n">
        <f aca="false">MAX(0,MIN(AW67,$BT67-SUMIF($AP$2:$AY$2,"&lt;"&amp;AW$2,$AP67:$AY67)))</f>
        <v>0</v>
      </c>
      <c r="BH67" s="0" t="n">
        <f aca="false">MAX(0,MIN(AX67,$BT67-SUMIF($AP$2:$AY$2,"&lt;"&amp;AX$2,$AP67:$AY67)))</f>
        <v>0</v>
      </c>
      <c r="BI67" s="0" t="n">
        <f aca="false">MAX(0,MIN(AY67,$BT67-SUMIF($AP$2:$AY$2,"&lt;"&amp;AY$2,$AP67:$AY67)))</f>
        <v>0</v>
      </c>
      <c r="BJ67" s="0" t="n">
        <f aca="false">ROUND(V67-AF67-AZ67,2)</f>
        <v>0</v>
      </c>
      <c r="BK67" s="0" t="n">
        <f aca="false">ROUND(W67-AG67-BA67,2)</f>
        <v>0</v>
      </c>
      <c r="BL67" s="0" t="n">
        <f aca="false">ROUND(X67-AH67-BB67,2)</f>
        <v>0</v>
      </c>
      <c r="BM67" s="0" t="n">
        <f aca="false">ROUND(Y67-AI67-BC67,2)</f>
        <v>0</v>
      </c>
      <c r="BN67" s="0" t="n">
        <f aca="false">ROUND(Z67-AJ67-BD67,2)</f>
        <v>0</v>
      </c>
      <c r="BO67" s="0" t="n">
        <f aca="false">ROUND(AA67-AK67-BE67,2)</f>
        <v>0</v>
      </c>
      <c r="BP67" s="0" t="n">
        <f aca="false">ROUND(AB67-AL67-BF67,2)</f>
        <v>0</v>
      </c>
      <c r="BQ67" s="0" t="n">
        <f aca="false">ROUND(AC67-AM67-BG67,2)</f>
        <v>0</v>
      </c>
      <c r="BR67" s="0" t="n">
        <f aca="false">ROUND(AD67-AN67-BH67,2)</f>
        <v>0</v>
      </c>
      <c r="BS67" s="0" t="n">
        <f aca="false">ROUND(AE67-AO67-BI67,2)</f>
        <v>0</v>
      </c>
      <c r="BT67" s="0" t="n">
        <f aca="false">MAX(0,Plan!$C$4-SUM(AF67:AO67))</f>
        <v>650</v>
      </c>
      <c r="BU67" s="0" t="n">
        <f aca="false">ROUND(SUM(BJ67:BS67),2)</f>
        <v>0</v>
      </c>
      <c r="BV67" s="0" t="n">
        <f aca="false">SUM(AF67:AO67)+SUM(AZ67:BI67)</f>
        <v>0</v>
      </c>
      <c r="BW67" s="0" t="n">
        <f aca="false">SUM(L67:U67)</f>
        <v>0</v>
      </c>
    </row>
    <row r="68" customFormat="false" ht="15" hidden="false" customHeight="false" outlineLevel="0" collapsed="false">
      <c r="A68" s="0" t="n">
        <v>63</v>
      </c>
      <c r="B68" s="0" t="n">
        <f aca="false">BJ67</f>
        <v>0</v>
      </c>
      <c r="C68" s="0" t="n">
        <f aca="false">BK67</f>
        <v>0</v>
      </c>
      <c r="D68" s="0" t="n">
        <f aca="false">BL67</f>
        <v>0</v>
      </c>
      <c r="E68" s="0" t="n">
        <f aca="false">BM67</f>
        <v>0</v>
      </c>
      <c r="F68" s="0" t="n">
        <f aca="false">BN67</f>
        <v>0</v>
      </c>
      <c r="G68" s="0" t="n">
        <f aca="false">BO67</f>
        <v>0</v>
      </c>
      <c r="H68" s="0" t="n">
        <f aca="false">BP67</f>
        <v>0</v>
      </c>
      <c r="I68" s="0" t="n">
        <f aca="false">BQ67</f>
        <v>0</v>
      </c>
      <c r="J68" s="0" t="n">
        <f aca="false">BR67</f>
        <v>0</v>
      </c>
      <c r="K68" s="0" t="n">
        <f aca="false">BS67</f>
        <v>0</v>
      </c>
      <c r="L68" s="0" t="n">
        <f aca="false">ROUND(B68*N(Debts!$D$5)/12,2)</f>
        <v>0</v>
      </c>
      <c r="M68" s="0" t="n">
        <f aca="false">ROUND(C68*N(Debts!$D$6)/12,2)</f>
        <v>0</v>
      </c>
      <c r="N68" s="0" t="n">
        <f aca="false">ROUND(D68*N(Debts!$D$7)/12,2)</f>
        <v>0</v>
      </c>
      <c r="O68" s="0" t="n">
        <f aca="false">ROUND(E68*N(Debts!$D$8)/12,2)</f>
        <v>0</v>
      </c>
      <c r="P68" s="0" t="n">
        <f aca="false">ROUND(F68*N(Debts!$D$9)/12,2)</f>
        <v>0</v>
      </c>
      <c r="Q68" s="0" t="n">
        <f aca="false">ROUND(G68*N(Debts!$D$10)/12,2)</f>
        <v>0</v>
      </c>
      <c r="R68" s="0" t="n">
        <f aca="false">ROUND(H68*N(Debts!$D$11)/12,2)</f>
        <v>0</v>
      </c>
      <c r="S68" s="0" t="n">
        <f aca="false">ROUND(I68*N(Debts!$D$12)/12,2)</f>
        <v>0</v>
      </c>
      <c r="T68" s="0" t="n">
        <f aca="false">ROUND(J68*N(Debts!$D$13)/12,2)</f>
        <v>0</v>
      </c>
      <c r="U68" s="0" t="n">
        <f aca="false">ROUND(K68*N(Debts!$D$14)/12,2)</f>
        <v>0</v>
      </c>
      <c r="V68" s="0" t="n">
        <f aca="false">B68+L68</f>
        <v>0</v>
      </c>
      <c r="W68" s="0" t="n">
        <f aca="false">C68+M68</f>
        <v>0</v>
      </c>
      <c r="X68" s="0" t="n">
        <f aca="false">D68+N68</f>
        <v>0</v>
      </c>
      <c r="Y68" s="0" t="n">
        <f aca="false">E68+O68</f>
        <v>0</v>
      </c>
      <c r="Z68" s="0" t="n">
        <f aca="false">F68+P68</f>
        <v>0</v>
      </c>
      <c r="AA68" s="0" t="n">
        <f aca="false">G68+Q68</f>
        <v>0</v>
      </c>
      <c r="AB68" s="0" t="n">
        <f aca="false">H68+R68</f>
        <v>0</v>
      </c>
      <c r="AC68" s="0" t="n">
        <f aca="false">I68+S68</f>
        <v>0</v>
      </c>
      <c r="AD68" s="0" t="n">
        <f aca="false">J68+T68</f>
        <v>0</v>
      </c>
      <c r="AE68" s="0" t="n">
        <f aca="false">K68+U68</f>
        <v>0</v>
      </c>
      <c r="AF68" s="0" t="n">
        <f aca="false">MIN(N(Debts!$E$5),V68)</f>
        <v>0</v>
      </c>
      <c r="AG68" s="0" t="n">
        <f aca="false">MIN(N(Debts!$E$6),W68)</f>
        <v>0</v>
      </c>
      <c r="AH68" s="0" t="n">
        <f aca="false">MIN(N(Debts!$E$7),X68)</f>
        <v>0</v>
      </c>
      <c r="AI68" s="0" t="n">
        <f aca="false">MIN(N(Debts!$E$8),Y68)</f>
        <v>0</v>
      </c>
      <c r="AJ68" s="0" t="n">
        <f aca="false">MIN(N(Debts!$E$9),Z68)</f>
        <v>0</v>
      </c>
      <c r="AK68" s="0" t="n">
        <f aca="false">MIN(N(Debts!$E$10),AA68)</f>
        <v>0</v>
      </c>
      <c r="AL68" s="0" t="n">
        <f aca="false">MIN(N(Debts!$E$11),AB68)</f>
        <v>0</v>
      </c>
      <c r="AM68" s="0" t="n">
        <f aca="false">MIN(N(Debts!$E$12),AC68)</f>
        <v>0</v>
      </c>
      <c r="AN68" s="0" t="n">
        <f aca="false">MIN(N(Debts!$E$13),AD68)</f>
        <v>0</v>
      </c>
      <c r="AO68" s="0" t="n">
        <f aca="false">MIN(N(Debts!$E$14),AE68)</f>
        <v>0</v>
      </c>
      <c r="AP68" s="0" t="n">
        <f aca="false">V68-AF68</f>
        <v>0</v>
      </c>
      <c r="AQ68" s="0" t="n">
        <f aca="false">W68-AG68</f>
        <v>0</v>
      </c>
      <c r="AR68" s="0" t="n">
        <f aca="false">X68-AH68</f>
        <v>0</v>
      </c>
      <c r="AS68" s="0" t="n">
        <f aca="false">Y68-AI68</f>
        <v>0</v>
      </c>
      <c r="AT68" s="0" t="n">
        <f aca="false">Z68-AJ68</f>
        <v>0</v>
      </c>
      <c r="AU68" s="0" t="n">
        <f aca="false">AA68-AK68</f>
        <v>0</v>
      </c>
      <c r="AV68" s="0" t="n">
        <f aca="false">AB68-AL68</f>
        <v>0</v>
      </c>
      <c r="AW68" s="0" t="n">
        <f aca="false">AC68-AM68</f>
        <v>0</v>
      </c>
      <c r="AX68" s="0" t="n">
        <f aca="false">AD68-AN68</f>
        <v>0</v>
      </c>
      <c r="AY68" s="0" t="n">
        <f aca="false">AE68-AO68</f>
        <v>0</v>
      </c>
      <c r="AZ68" s="0" t="n">
        <f aca="false">MAX(0,MIN(AP68,$BT68-SUMIF($AP$2:$AY$2,"&lt;"&amp;AP$2,$AP68:$AY68)))</f>
        <v>0</v>
      </c>
      <c r="BA68" s="0" t="n">
        <f aca="false">MAX(0,MIN(AQ68,$BT68-SUMIF($AP$2:$AY$2,"&lt;"&amp;AQ$2,$AP68:$AY68)))</f>
        <v>0</v>
      </c>
      <c r="BB68" s="0" t="n">
        <f aca="false">MAX(0,MIN(AR68,$BT68-SUMIF($AP$2:$AY$2,"&lt;"&amp;AR$2,$AP68:$AY68)))</f>
        <v>0</v>
      </c>
      <c r="BC68" s="0" t="n">
        <f aca="false">MAX(0,MIN(AS68,$BT68-SUMIF($AP$2:$AY$2,"&lt;"&amp;AS$2,$AP68:$AY68)))</f>
        <v>0</v>
      </c>
      <c r="BD68" s="0" t="n">
        <f aca="false">MAX(0,MIN(AT68,$BT68-SUMIF($AP$2:$AY$2,"&lt;"&amp;AT$2,$AP68:$AY68)))</f>
        <v>0</v>
      </c>
      <c r="BE68" s="0" t="n">
        <f aca="false">MAX(0,MIN(AU68,$BT68-SUMIF($AP$2:$AY$2,"&lt;"&amp;AU$2,$AP68:$AY68)))</f>
        <v>0</v>
      </c>
      <c r="BF68" s="0" t="n">
        <f aca="false">MAX(0,MIN(AV68,$BT68-SUMIF($AP$2:$AY$2,"&lt;"&amp;AV$2,$AP68:$AY68)))</f>
        <v>0</v>
      </c>
      <c r="BG68" s="0" t="n">
        <f aca="false">MAX(0,MIN(AW68,$BT68-SUMIF($AP$2:$AY$2,"&lt;"&amp;AW$2,$AP68:$AY68)))</f>
        <v>0</v>
      </c>
      <c r="BH68" s="0" t="n">
        <f aca="false">MAX(0,MIN(AX68,$BT68-SUMIF($AP$2:$AY$2,"&lt;"&amp;AX$2,$AP68:$AY68)))</f>
        <v>0</v>
      </c>
      <c r="BI68" s="0" t="n">
        <f aca="false">MAX(0,MIN(AY68,$BT68-SUMIF($AP$2:$AY$2,"&lt;"&amp;AY$2,$AP68:$AY68)))</f>
        <v>0</v>
      </c>
      <c r="BJ68" s="0" t="n">
        <f aca="false">ROUND(V68-AF68-AZ68,2)</f>
        <v>0</v>
      </c>
      <c r="BK68" s="0" t="n">
        <f aca="false">ROUND(W68-AG68-BA68,2)</f>
        <v>0</v>
      </c>
      <c r="BL68" s="0" t="n">
        <f aca="false">ROUND(X68-AH68-BB68,2)</f>
        <v>0</v>
      </c>
      <c r="BM68" s="0" t="n">
        <f aca="false">ROUND(Y68-AI68-BC68,2)</f>
        <v>0</v>
      </c>
      <c r="BN68" s="0" t="n">
        <f aca="false">ROUND(Z68-AJ68-BD68,2)</f>
        <v>0</v>
      </c>
      <c r="BO68" s="0" t="n">
        <f aca="false">ROUND(AA68-AK68-BE68,2)</f>
        <v>0</v>
      </c>
      <c r="BP68" s="0" t="n">
        <f aca="false">ROUND(AB68-AL68-BF68,2)</f>
        <v>0</v>
      </c>
      <c r="BQ68" s="0" t="n">
        <f aca="false">ROUND(AC68-AM68-BG68,2)</f>
        <v>0</v>
      </c>
      <c r="BR68" s="0" t="n">
        <f aca="false">ROUND(AD68-AN68-BH68,2)</f>
        <v>0</v>
      </c>
      <c r="BS68" s="0" t="n">
        <f aca="false">ROUND(AE68-AO68-BI68,2)</f>
        <v>0</v>
      </c>
      <c r="BT68" s="0" t="n">
        <f aca="false">MAX(0,Plan!$C$4-SUM(AF68:AO68))</f>
        <v>650</v>
      </c>
      <c r="BU68" s="0" t="n">
        <f aca="false">ROUND(SUM(BJ68:BS68),2)</f>
        <v>0</v>
      </c>
      <c r="BV68" s="0" t="n">
        <f aca="false">SUM(AF68:AO68)+SUM(AZ68:BI68)</f>
        <v>0</v>
      </c>
      <c r="BW68" s="0" t="n">
        <f aca="false">SUM(L68:U68)</f>
        <v>0</v>
      </c>
    </row>
    <row r="69" customFormat="false" ht="15" hidden="false" customHeight="false" outlineLevel="0" collapsed="false">
      <c r="A69" s="0" t="n">
        <v>64</v>
      </c>
      <c r="B69" s="0" t="n">
        <f aca="false">BJ68</f>
        <v>0</v>
      </c>
      <c r="C69" s="0" t="n">
        <f aca="false">BK68</f>
        <v>0</v>
      </c>
      <c r="D69" s="0" t="n">
        <f aca="false">BL68</f>
        <v>0</v>
      </c>
      <c r="E69" s="0" t="n">
        <f aca="false">BM68</f>
        <v>0</v>
      </c>
      <c r="F69" s="0" t="n">
        <f aca="false">BN68</f>
        <v>0</v>
      </c>
      <c r="G69" s="0" t="n">
        <f aca="false">BO68</f>
        <v>0</v>
      </c>
      <c r="H69" s="0" t="n">
        <f aca="false">BP68</f>
        <v>0</v>
      </c>
      <c r="I69" s="0" t="n">
        <f aca="false">BQ68</f>
        <v>0</v>
      </c>
      <c r="J69" s="0" t="n">
        <f aca="false">BR68</f>
        <v>0</v>
      </c>
      <c r="K69" s="0" t="n">
        <f aca="false">BS68</f>
        <v>0</v>
      </c>
      <c r="L69" s="0" t="n">
        <f aca="false">ROUND(B69*N(Debts!$D$5)/12,2)</f>
        <v>0</v>
      </c>
      <c r="M69" s="0" t="n">
        <f aca="false">ROUND(C69*N(Debts!$D$6)/12,2)</f>
        <v>0</v>
      </c>
      <c r="N69" s="0" t="n">
        <f aca="false">ROUND(D69*N(Debts!$D$7)/12,2)</f>
        <v>0</v>
      </c>
      <c r="O69" s="0" t="n">
        <f aca="false">ROUND(E69*N(Debts!$D$8)/12,2)</f>
        <v>0</v>
      </c>
      <c r="P69" s="0" t="n">
        <f aca="false">ROUND(F69*N(Debts!$D$9)/12,2)</f>
        <v>0</v>
      </c>
      <c r="Q69" s="0" t="n">
        <f aca="false">ROUND(G69*N(Debts!$D$10)/12,2)</f>
        <v>0</v>
      </c>
      <c r="R69" s="0" t="n">
        <f aca="false">ROUND(H69*N(Debts!$D$11)/12,2)</f>
        <v>0</v>
      </c>
      <c r="S69" s="0" t="n">
        <f aca="false">ROUND(I69*N(Debts!$D$12)/12,2)</f>
        <v>0</v>
      </c>
      <c r="T69" s="0" t="n">
        <f aca="false">ROUND(J69*N(Debts!$D$13)/12,2)</f>
        <v>0</v>
      </c>
      <c r="U69" s="0" t="n">
        <f aca="false">ROUND(K69*N(Debts!$D$14)/12,2)</f>
        <v>0</v>
      </c>
      <c r="V69" s="0" t="n">
        <f aca="false">B69+L69</f>
        <v>0</v>
      </c>
      <c r="W69" s="0" t="n">
        <f aca="false">C69+M69</f>
        <v>0</v>
      </c>
      <c r="X69" s="0" t="n">
        <f aca="false">D69+N69</f>
        <v>0</v>
      </c>
      <c r="Y69" s="0" t="n">
        <f aca="false">E69+O69</f>
        <v>0</v>
      </c>
      <c r="Z69" s="0" t="n">
        <f aca="false">F69+P69</f>
        <v>0</v>
      </c>
      <c r="AA69" s="0" t="n">
        <f aca="false">G69+Q69</f>
        <v>0</v>
      </c>
      <c r="AB69" s="0" t="n">
        <f aca="false">H69+R69</f>
        <v>0</v>
      </c>
      <c r="AC69" s="0" t="n">
        <f aca="false">I69+S69</f>
        <v>0</v>
      </c>
      <c r="AD69" s="0" t="n">
        <f aca="false">J69+T69</f>
        <v>0</v>
      </c>
      <c r="AE69" s="0" t="n">
        <f aca="false">K69+U69</f>
        <v>0</v>
      </c>
      <c r="AF69" s="0" t="n">
        <f aca="false">MIN(N(Debts!$E$5),V69)</f>
        <v>0</v>
      </c>
      <c r="AG69" s="0" t="n">
        <f aca="false">MIN(N(Debts!$E$6),W69)</f>
        <v>0</v>
      </c>
      <c r="AH69" s="0" t="n">
        <f aca="false">MIN(N(Debts!$E$7),X69)</f>
        <v>0</v>
      </c>
      <c r="AI69" s="0" t="n">
        <f aca="false">MIN(N(Debts!$E$8),Y69)</f>
        <v>0</v>
      </c>
      <c r="AJ69" s="0" t="n">
        <f aca="false">MIN(N(Debts!$E$9),Z69)</f>
        <v>0</v>
      </c>
      <c r="AK69" s="0" t="n">
        <f aca="false">MIN(N(Debts!$E$10),AA69)</f>
        <v>0</v>
      </c>
      <c r="AL69" s="0" t="n">
        <f aca="false">MIN(N(Debts!$E$11),AB69)</f>
        <v>0</v>
      </c>
      <c r="AM69" s="0" t="n">
        <f aca="false">MIN(N(Debts!$E$12),AC69)</f>
        <v>0</v>
      </c>
      <c r="AN69" s="0" t="n">
        <f aca="false">MIN(N(Debts!$E$13),AD69)</f>
        <v>0</v>
      </c>
      <c r="AO69" s="0" t="n">
        <f aca="false">MIN(N(Debts!$E$14),AE69)</f>
        <v>0</v>
      </c>
      <c r="AP69" s="0" t="n">
        <f aca="false">V69-AF69</f>
        <v>0</v>
      </c>
      <c r="AQ69" s="0" t="n">
        <f aca="false">W69-AG69</f>
        <v>0</v>
      </c>
      <c r="AR69" s="0" t="n">
        <f aca="false">X69-AH69</f>
        <v>0</v>
      </c>
      <c r="AS69" s="0" t="n">
        <f aca="false">Y69-AI69</f>
        <v>0</v>
      </c>
      <c r="AT69" s="0" t="n">
        <f aca="false">Z69-AJ69</f>
        <v>0</v>
      </c>
      <c r="AU69" s="0" t="n">
        <f aca="false">AA69-AK69</f>
        <v>0</v>
      </c>
      <c r="AV69" s="0" t="n">
        <f aca="false">AB69-AL69</f>
        <v>0</v>
      </c>
      <c r="AW69" s="0" t="n">
        <f aca="false">AC69-AM69</f>
        <v>0</v>
      </c>
      <c r="AX69" s="0" t="n">
        <f aca="false">AD69-AN69</f>
        <v>0</v>
      </c>
      <c r="AY69" s="0" t="n">
        <f aca="false">AE69-AO69</f>
        <v>0</v>
      </c>
      <c r="AZ69" s="0" t="n">
        <f aca="false">MAX(0,MIN(AP69,$BT69-SUMIF($AP$2:$AY$2,"&lt;"&amp;AP$2,$AP69:$AY69)))</f>
        <v>0</v>
      </c>
      <c r="BA69" s="0" t="n">
        <f aca="false">MAX(0,MIN(AQ69,$BT69-SUMIF($AP$2:$AY$2,"&lt;"&amp;AQ$2,$AP69:$AY69)))</f>
        <v>0</v>
      </c>
      <c r="BB69" s="0" t="n">
        <f aca="false">MAX(0,MIN(AR69,$BT69-SUMIF($AP$2:$AY$2,"&lt;"&amp;AR$2,$AP69:$AY69)))</f>
        <v>0</v>
      </c>
      <c r="BC69" s="0" t="n">
        <f aca="false">MAX(0,MIN(AS69,$BT69-SUMIF($AP$2:$AY$2,"&lt;"&amp;AS$2,$AP69:$AY69)))</f>
        <v>0</v>
      </c>
      <c r="BD69" s="0" t="n">
        <f aca="false">MAX(0,MIN(AT69,$BT69-SUMIF($AP$2:$AY$2,"&lt;"&amp;AT$2,$AP69:$AY69)))</f>
        <v>0</v>
      </c>
      <c r="BE69" s="0" t="n">
        <f aca="false">MAX(0,MIN(AU69,$BT69-SUMIF($AP$2:$AY$2,"&lt;"&amp;AU$2,$AP69:$AY69)))</f>
        <v>0</v>
      </c>
      <c r="BF69" s="0" t="n">
        <f aca="false">MAX(0,MIN(AV69,$BT69-SUMIF($AP$2:$AY$2,"&lt;"&amp;AV$2,$AP69:$AY69)))</f>
        <v>0</v>
      </c>
      <c r="BG69" s="0" t="n">
        <f aca="false">MAX(0,MIN(AW69,$BT69-SUMIF($AP$2:$AY$2,"&lt;"&amp;AW$2,$AP69:$AY69)))</f>
        <v>0</v>
      </c>
      <c r="BH69" s="0" t="n">
        <f aca="false">MAX(0,MIN(AX69,$BT69-SUMIF($AP$2:$AY$2,"&lt;"&amp;AX$2,$AP69:$AY69)))</f>
        <v>0</v>
      </c>
      <c r="BI69" s="0" t="n">
        <f aca="false">MAX(0,MIN(AY69,$BT69-SUMIF($AP$2:$AY$2,"&lt;"&amp;AY$2,$AP69:$AY69)))</f>
        <v>0</v>
      </c>
      <c r="BJ69" s="0" t="n">
        <f aca="false">ROUND(V69-AF69-AZ69,2)</f>
        <v>0</v>
      </c>
      <c r="BK69" s="0" t="n">
        <f aca="false">ROUND(W69-AG69-BA69,2)</f>
        <v>0</v>
      </c>
      <c r="BL69" s="0" t="n">
        <f aca="false">ROUND(X69-AH69-BB69,2)</f>
        <v>0</v>
      </c>
      <c r="BM69" s="0" t="n">
        <f aca="false">ROUND(Y69-AI69-BC69,2)</f>
        <v>0</v>
      </c>
      <c r="BN69" s="0" t="n">
        <f aca="false">ROUND(Z69-AJ69-BD69,2)</f>
        <v>0</v>
      </c>
      <c r="BO69" s="0" t="n">
        <f aca="false">ROUND(AA69-AK69-BE69,2)</f>
        <v>0</v>
      </c>
      <c r="BP69" s="0" t="n">
        <f aca="false">ROUND(AB69-AL69-BF69,2)</f>
        <v>0</v>
      </c>
      <c r="BQ69" s="0" t="n">
        <f aca="false">ROUND(AC69-AM69-BG69,2)</f>
        <v>0</v>
      </c>
      <c r="BR69" s="0" t="n">
        <f aca="false">ROUND(AD69-AN69-BH69,2)</f>
        <v>0</v>
      </c>
      <c r="BS69" s="0" t="n">
        <f aca="false">ROUND(AE69-AO69-BI69,2)</f>
        <v>0</v>
      </c>
      <c r="BT69" s="0" t="n">
        <f aca="false">MAX(0,Plan!$C$4-SUM(AF69:AO69))</f>
        <v>650</v>
      </c>
      <c r="BU69" s="0" t="n">
        <f aca="false">ROUND(SUM(BJ69:BS69),2)</f>
        <v>0</v>
      </c>
      <c r="BV69" s="0" t="n">
        <f aca="false">SUM(AF69:AO69)+SUM(AZ69:BI69)</f>
        <v>0</v>
      </c>
      <c r="BW69" s="0" t="n">
        <f aca="false">SUM(L69:U69)</f>
        <v>0</v>
      </c>
    </row>
    <row r="70" customFormat="false" ht="15" hidden="false" customHeight="false" outlineLevel="0" collapsed="false">
      <c r="A70" s="0" t="n">
        <v>65</v>
      </c>
      <c r="B70" s="0" t="n">
        <f aca="false">BJ69</f>
        <v>0</v>
      </c>
      <c r="C70" s="0" t="n">
        <f aca="false">BK69</f>
        <v>0</v>
      </c>
      <c r="D70" s="0" t="n">
        <f aca="false">BL69</f>
        <v>0</v>
      </c>
      <c r="E70" s="0" t="n">
        <f aca="false">BM69</f>
        <v>0</v>
      </c>
      <c r="F70" s="0" t="n">
        <f aca="false">BN69</f>
        <v>0</v>
      </c>
      <c r="G70" s="0" t="n">
        <f aca="false">BO69</f>
        <v>0</v>
      </c>
      <c r="H70" s="0" t="n">
        <f aca="false">BP69</f>
        <v>0</v>
      </c>
      <c r="I70" s="0" t="n">
        <f aca="false">BQ69</f>
        <v>0</v>
      </c>
      <c r="J70" s="0" t="n">
        <f aca="false">BR69</f>
        <v>0</v>
      </c>
      <c r="K70" s="0" t="n">
        <f aca="false">BS69</f>
        <v>0</v>
      </c>
      <c r="L70" s="0" t="n">
        <f aca="false">ROUND(B70*N(Debts!$D$5)/12,2)</f>
        <v>0</v>
      </c>
      <c r="M70" s="0" t="n">
        <f aca="false">ROUND(C70*N(Debts!$D$6)/12,2)</f>
        <v>0</v>
      </c>
      <c r="N70" s="0" t="n">
        <f aca="false">ROUND(D70*N(Debts!$D$7)/12,2)</f>
        <v>0</v>
      </c>
      <c r="O70" s="0" t="n">
        <f aca="false">ROUND(E70*N(Debts!$D$8)/12,2)</f>
        <v>0</v>
      </c>
      <c r="P70" s="0" t="n">
        <f aca="false">ROUND(F70*N(Debts!$D$9)/12,2)</f>
        <v>0</v>
      </c>
      <c r="Q70" s="0" t="n">
        <f aca="false">ROUND(G70*N(Debts!$D$10)/12,2)</f>
        <v>0</v>
      </c>
      <c r="R70" s="0" t="n">
        <f aca="false">ROUND(H70*N(Debts!$D$11)/12,2)</f>
        <v>0</v>
      </c>
      <c r="S70" s="0" t="n">
        <f aca="false">ROUND(I70*N(Debts!$D$12)/12,2)</f>
        <v>0</v>
      </c>
      <c r="T70" s="0" t="n">
        <f aca="false">ROUND(J70*N(Debts!$D$13)/12,2)</f>
        <v>0</v>
      </c>
      <c r="U70" s="0" t="n">
        <f aca="false">ROUND(K70*N(Debts!$D$14)/12,2)</f>
        <v>0</v>
      </c>
      <c r="V70" s="0" t="n">
        <f aca="false">B70+L70</f>
        <v>0</v>
      </c>
      <c r="W70" s="0" t="n">
        <f aca="false">C70+M70</f>
        <v>0</v>
      </c>
      <c r="X70" s="0" t="n">
        <f aca="false">D70+N70</f>
        <v>0</v>
      </c>
      <c r="Y70" s="0" t="n">
        <f aca="false">E70+O70</f>
        <v>0</v>
      </c>
      <c r="Z70" s="0" t="n">
        <f aca="false">F70+P70</f>
        <v>0</v>
      </c>
      <c r="AA70" s="0" t="n">
        <f aca="false">G70+Q70</f>
        <v>0</v>
      </c>
      <c r="AB70" s="0" t="n">
        <f aca="false">H70+R70</f>
        <v>0</v>
      </c>
      <c r="AC70" s="0" t="n">
        <f aca="false">I70+S70</f>
        <v>0</v>
      </c>
      <c r="AD70" s="0" t="n">
        <f aca="false">J70+T70</f>
        <v>0</v>
      </c>
      <c r="AE70" s="0" t="n">
        <f aca="false">K70+U70</f>
        <v>0</v>
      </c>
      <c r="AF70" s="0" t="n">
        <f aca="false">MIN(N(Debts!$E$5),V70)</f>
        <v>0</v>
      </c>
      <c r="AG70" s="0" t="n">
        <f aca="false">MIN(N(Debts!$E$6),W70)</f>
        <v>0</v>
      </c>
      <c r="AH70" s="0" t="n">
        <f aca="false">MIN(N(Debts!$E$7),X70)</f>
        <v>0</v>
      </c>
      <c r="AI70" s="0" t="n">
        <f aca="false">MIN(N(Debts!$E$8),Y70)</f>
        <v>0</v>
      </c>
      <c r="AJ70" s="0" t="n">
        <f aca="false">MIN(N(Debts!$E$9),Z70)</f>
        <v>0</v>
      </c>
      <c r="AK70" s="0" t="n">
        <f aca="false">MIN(N(Debts!$E$10),AA70)</f>
        <v>0</v>
      </c>
      <c r="AL70" s="0" t="n">
        <f aca="false">MIN(N(Debts!$E$11),AB70)</f>
        <v>0</v>
      </c>
      <c r="AM70" s="0" t="n">
        <f aca="false">MIN(N(Debts!$E$12),AC70)</f>
        <v>0</v>
      </c>
      <c r="AN70" s="0" t="n">
        <f aca="false">MIN(N(Debts!$E$13),AD70)</f>
        <v>0</v>
      </c>
      <c r="AO70" s="0" t="n">
        <f aca="false">MIN(N(Debts!$E$14),AE70)</f>
        <v>0</v>
      </c>
      <c r="AP70" s="0" t="n">
        <f aca="false">V70-AF70</f>
        <v>0</v>
      </c>
      <c r="AQ70" s="0" t="n">
        <f aca="false">W70-AG70</f>
        <v>0</v>
      </c>
      <c r="AR70" s="0" t="n">
        <f aca="false">X70-AH70</f>
        <v>0</v>
      </c>
      <c r="AS70" s="0" t="n">
        <f aca="false">Y70-AI70</f>
        <v>0</v>
      </c>
      <c r="AT70" s="0" t="n">
        <f aca="false">Z70-AJ70</f>
        <v>0</v>
      </c>
      <c r="AU70" s="0" t="n">
        <f aca="false">AA70-AK70</f>
        <v>0</v>
      </c>
      <c r="AV70" s="0" t="n">
        <f aca="false">AB70-AL70</f>
        <v>0</v>
      </c>
      <c r="AW70" s="0" t="n">
        <f aca="false">AC70-AM70</f>
        <v>0</v>
      </c>
      <c r="AX70" s="0" t="n">
        <f aca="false">AD70-AN70</f>
        <v>0</v>
      </c>
      <c r="AY70" s="0" t="n">
        <f aca="false">AE70-AO70</f>
        <v>0</v>
      </c>
      <c r="AZ70" s="0" t="n">
        <f aca="false">MAX(0,MIN(AP70,$BT70-SUMIF($AP$2:$AY$2,"&lt;"&amp;AP$2,$AP70:$AY70)))</f>
        <v>0</v>
      </c>
      <c r="BA70" s="0" t="n">
        <f aca="false">MAX(0,MIN(AQ70,$BT70-SUMIF($AP$2:$AY$2,"&lt;"&amp;AQ$2,$AP70:$AY70)))</f>
        <v>0</v>
      </c>
      <c r="BB70" s="0" t="n">
        <f aca="false">MAX(0,MIN(AR70,$BT70-SUMIF($AP$2:$AY$2,"&lt;"&amp;AR$2,$AP70:$AY70)))</f>
        <v>0</v>
      </c>
      <c r="BC70" s="0" t="n">
        <f aca="false">MAX(0,MIN(AS70,$BT70-SUMIF($AP$2:$AY$2,"&lt;"&amp;AS$2,$AP70:$AY70)))</f>
        <v>0</v>
      </c>
      <c r="BD70" s="0" t="n">
        <f aca="false">MAX(0,MIN(AT70,$BT70-SUMIF($AP$2:$AY$2,"&lt;"&amp;AT$2,$AP70:$AY70)))</f>
        <v>0</v>
      </c>
      <c r="BE70" s="0" t="n">
        <f aca="false">MAX(0,MIN(AU70,$BT70-SUMIF($AP$2:$AY$2,"&lt;"&amp;AU$2,$AP70:$AY70)))</f>
        <v>0</v>
      </c>
      <c r="BF70" s="0" t="n">
        <f aca="false">MAX(0,MIN(AV70,$BT70-SUMIF($AP$2:$AY$2,"&lt;"&amp;AV$2,$AP70:$AY70)))</f>
        <v>0</v>
      </c>
      <c r="BG70" s="0" t="n">
        <f aca="false">MAX(0,MIN(AW70,$BT70-SUMIF($AP$2:$AY$2,"&lt;"&amp;AW$2,$AP70:$AY70)))</f>
        <v>0</v>
      </c>
      <c r="BH70" s="0" t="n">
        <f aca="false">MAX(0,MIN(AX70,$BT70-SUMIF($AP$2:$AY$2,"&lt;"&amp;AX$2,$AP70:$AY70)))</f>
        <v>0</v>
      </c>
      <c r="BI70" s="0" t="n">
        <f aca="false">MAX(0,MIN(AY70,$BT70-SUMIF($AP$2:$AY$2,"&lt;"&amp;AY$2,$AP70:$AY70)))</f>
        <v>0</v>
      </c>
      <c r="BJ70" s="0" t="n">
        <f aca="false">ROUND(V70-AF70-AZ70,2)</f>
        <v>0</v>
      </c>
      <c r="BK70" s="0" t="n">
        <f aca="false">ROUND(W70-AG70-BA70,2)</f>
        <v>0</v>
      </c>
      <c r="BL70" s="0" t="n">
        <f aca="false">ROUND(X70-AH70-BB70,2)</f>
        <v>0</v>
      </c>
      <c r="BM70" s="0" t="n">
        <f aca="false">ROUND(Y70-AI70-BC70,2)</f>
        <v>0</v>
      </c>
      <c r="BN70" s="0" t="n">
        <f aca="false">ROUND(Z70-AJ70-BD70,2)</f>
        <v>0</v>
      </c>
      <c r="BO70" s="0" t="n">
        <f aca="false">ROUND(AA70-AK70-BE70,2)</f>
        <v>0</v>
      </c>
      <c r="BP70" s="0" t="n">
        <f aca="false">ROUND(AB70-AL70-BF70,2)</f>
        <v>0</v>
      </c>
      <c r="BQ70" s="0" t="n">
        <f aca="false">ROUND(AC70-AM70-BG70,2)</f>
        <v>0</v>
      </c>
      <c r="BR70" s="0" t="n">
        <f aca="false">ROUND(AD70-AN70-BH70,2)</f>
        <v>0</v>
      </c>
      <c r="BS70" s="0" t="n">
        <f aca="false">ROUND(AE70-AO70-BI70,2)</f>
        <v>0</v>
      </c>
      <c r="BT70" s="0" t="n">
        <f aca="false">MAX(0,Plan!$C$4-SUM(AF70:AO70))</f>
        <v>650</v>
      </c>
      <c r="BU70" s="0" t="n">
        <f aca="false">ROUND(SUM(BJ70:BS70),2)</f>
        <v>0</v>
      </c>
      <c r="BV70" s="0" t="n">
        <f aca="false">SUM(AF70:AO70)+SUM(AZ70:BI70)</f>
        <v>0</v>
      </c>
      <c r="BW70" s="0" t="n">
        <f aca="false">SUM(L70:U70)</f>
        <v>0</v>
      </c>
    </row>
    <row r="71" customFormat="false" ht="15" hidden="false" customHeight="false" outlineLevel="0" collapsed="false">
      <c r="A71" s="0" t="n">
        <v>66</v>
      </c>
      <c r="B71" s="0" t="n">
        <f aca="false">BJ70</f>
        <v>0</v>
      </c>
      <c r="C71" s="0" t="n">
        <f aca="false">BK70</f>
        <v>0</v>
      </c>
      <c r="D71" s="0" t="n">
        <f aca="false">BL70</f>
        <v>0</v>
      </c>
      <c r="E71" s="0" t="n">
        <f aca="false">BM70</f>
        <v>0</v>
      </c>
      <c r="F71" s="0" t="n">
        <f aca="false">BN70</f>
        <v>0</v>
      </c>
      <c r="G71" s="0" t="n">
        <f aca="false">BO70</f>
        <v>0</v>
      </c>
      <c r="H71" s="0" t="n">
        <f aca="false">BP70</f>
        <v>0</v>
      </c>
      <c r="I71" s="0" t="n">
        <f aca="false">BQ70</f>
        <v>0</v>
      </c>
      <c r="J71" s="0" t="n">
        <f aca="false">BR70</f>
        <v>0</v>
      </c>
      <c r="K71" s="0" t="n">
        <f aca="false">BS70</f>
        <v>0</v>
      </c>
      <c r="L71" s="0" t="n">
        <f aca="false">ROUND(B71*N(Debts!$D$5)/12,2)</f>
        <v>0</v>
      </c>
      <c r="M71" s="0" t="n">
        <f aca="false">ROUND(C71*N(Debts!$D$6)/12,2)</f>
        <v>0</v>
      </c>
      <c r="N71" s="0" t="n">
        <f aca="false">ROUND(D71*N(Debts!$D$7)/12,2)</f>
        <v>0</v>
      </c>
      <c r="O71" s="0" t="n">
        <f aca="false">ROUND(E71*N(Debts!$D$8)/12,2)</f>
        <v>0</v>
      </c>
      <c r="P71" s="0" t="n">
        <f aca="false">ROUND(F71*N(Debts!$D$9)/12,2)</f>
        <v>0</v>
      </c>
      <c r="Q71" s="0" t="n">
        <f aca="false">ROUND(G71*N(Debts!$D$10)/12,2)</f>
        <v>0</v>
      </c>
      <c r="R71" s="0" t="n">
        <f aca="false">ROUND(H71*N(Debts!$D$11)/12,2)</f>
        <v>0</v>
      </c>
      <c r="S71" s="0" t="n">
        <f aca="false">ROUND(I71*N(Debts!$D$12)/12,2)</f>
        <v>0</v>
      </c>
      <c r="T71" s="0" t="n">
        <f aca="false">ROUND(J71*N(Debts!$D$13)/12,2)</f>
        <v>0</v>
      </c>
      <c r="U71" s="0" t="n">
        <f aca="false">ROUND(K71*N(Debts!$D$14)/12,2)</f>
        <v>0</v>
      </c>
      <c r="V71" s="0" t="n">
        <f aca="false">B71+L71</f>
        <v>0</v>
      </c>
      <c r="W71" s="0" t="n">
        <f aca="false">C71+M71</f>
        <v>0</v>
      </c>
      <c r="X71" s="0" t="n">
        <f aca="false">D71+N71</f>
        <v>0</v>
      </c>
      <c r="Y71" s="0" t="n">
        <f aca="false">E71+O71</f>
        <v>0</v>
      </c>
      <c r="Z71" s="0" t="n">
        <f aca="false">F71+P71</f>
        <v>0</v>
      </c>
      <c r="AA71" s="0" t="n">
        <f aca="false">G71+Q71</f>
        <v>0</v>
      </c>
      <c r="AB71" s="0" t="n">
        <f aca="false">H71+R71</f>
        <v>0</v>
      </c>
      <c r="AC71" s="0" t="n">
        <f aca="false">I71+S71</f>
        <v>0</v>
      </c>
      <c r="AD71" s="0" t="n">
        <f aca="false">J71+T71</f>
        <v>0</v>
      </c>
      <c r="AE71" s="0" t="n">
        <f aca="false">K71+U71</f>
        <v>0</v>
      </c>
      <c r="AF71" s="0" t="n">
        <f aca="false">MIN(N(Debts!$E$5),V71)</f>
        <v>0</v>
      </c>
      <c r="AG71" s="0" t="n">
        <f aca="false">MIN(N(Debts!$E$6),W71)</f>
        <v>0</v>
      </c>
      <c r="AH71" s="0" t="n">
        <f aca="false">MIN(N(Debts!$E$7),X71)</f>
        <v>0</v>
      </c>
      <c r="AI71" s="0" t="n">
        <f aca="false">MIN(N(Debts!$E$8),Y71)</f>
        <v>0</v>
      </c>
      <c r="AJ71" s="0" t="n">
        <f aca="false">MIN(N(Debts!$E$9),Z71)</f>
        <v>0</v>
      </c>
      <c r="AK71" s="0" t="n">
        <f aca="false">MIN(N(Debts!$E$10),AA71)</f>
        <v>0</v>
      </c>
      <c r="AL71" s="0" t="n">
        <f aca="false">MIN(N(Debts!$E$11),AB71)</f>
        <v>0</v>
      </c>
      <c r="AM71" s="0" t="n">
        <f aca="false">MIN(N(Debts!$E$12),AC71)</f>
        <v>0</v>
      </c>
      <c r="AN71" s="0" t="n">
        <f aca="false">MIN(N(Debts!$E$13),AD71)</f>
        <v>0</v>
      </c>
      <c r="AO71" s="0" t="n">
        <f aca="false">MIN(N(Debts!$E$14),AE71)</f>
        <v>0</v>
      </c>
      <c r="AP71" s="0" t="n">
        <f aca="false">V71-AF71</f>
        <v>0</v>
      </c>
      <c r="AQ71" s="0" t="n">
        <f aca="false">W71-AG71</f>
        <v>0</v>
      </c>
      <c r="AR71" s="0" t="n">
        <f aca="false">X71-AH71</f>
        <v>0</v>
      </c>
      <c r="AS71" s="0" t="n">
        <f aca="false">Y71-AI71</f>
        <v>0</v>
      </c>
      <c r="AT71" s="0" t="n">
        <f aca="false">Z71-AJ71</f>
        <v>0</v>
      </c>
      <c r="AU71" s="0" t="n">
        <f aca="false">AA71-AK71</f>
        <v>0</v>
      </c>
      <c r="AV71" s="0" t="n">
        <f aca="false">AB71-AL71</f>
        <v>0</v>
      </c>
      <c r="AW71" s="0" t="n">
        <f aca="false">AC71-AM71</f>
        <v>0</v>
      </c>
      <c r="AX71" s="0" t="n">
        <f aca="false">AD71-AN71</f>
        <v>0</v>
      </c>
      <c r="AY71" s="0" t="n">
        <f aca="false">AE71-AO71</f>
        <v>0</v>
      </c>
      <c r="AZ71" s="0" t="n">
        <f aca="false">MAX(0,MIN(AP71,$BT71-SUMIF($AP$2:$AY$2,"&lt;"&amp;AP$2,$AP71:$AY71)))</f>
        <v>0</v>
      </c>
      <c r="BA71" s="0" t="n">
        <f aca="false">MAX(0,MIN(AQ71,$BT71-SUMIF($AP$2:$AY$2,"&lt;"&amp;AQ$2,$AP71:$AY71)))</f>
        <v>0</v>
      </c>
      <c r="BB71" s="0" t="n">
        <f aca="false">MAX(0,MIN(AR71,$BT71-SUMIF($AP$2:$AY$2,"&lt;"&amp;AR$2,$AP71:$AY71)))</f>
        <v>0</v>
      </c>
      <c r="BC71" s="0" t="n">
        <f aca="false">MAX(0,MIN(AS71,$BT71-SUMIF($AP$2:$AY$2,"&lt;"&amp;AS$2,$AP71:$AY71)))</f>
        <v>0</v>
      </c>
      <c r="BD71" s="0" t="n">
        <f aca="false">MAX(0,MIN(AT71,$BT71-SUMIF($AP$2:$AY$2,"&lt;"&amp;AT$2,$AP71:$AY71)))</f>
        <v>0</v>
      </c>
      <c r="BE71" s="0" t="n">
        <f aca="false">MAX(0,MIN(AU71,$BT71-SUMIF($AP$2:$AY$2,"&lt;"&amp;AU$2,$AP71:$AY71)))</f>
        <v>0</v>
      </c>
      <c r="BF71" s="0" t="n">
        <f aca="false">MAX(0,MIN(AV71,$BT71-SUMIF($AP$2:$AY$2,"&lt;"&amp;AV$2,$AP71:$AY71)))</f>
        <v>0</v>
      </c>
      <c r="BG71" s="0" t="n">
        <f aca="false">MAX(0,MIN(AW71,$BT71-SUMIF($AP$2:$AY$2,"&lt;"&amp;AW$2,$AP71:$AY71)))</f>
        <v>0</v>
      </c>
      <c r="BH71" s="0" t="n">
        <f aca="false">MAX(0,MIN(AX71,$BT71-SUMIF($AP$2:$AY$2,"&lt;"&amp;AX$2,$AP71:$AY71)))</f>
        <v>0</v>
      </c>
      <c r="BI71" s="0" t="n">
        <f aca="false">MAX(0,MIN(AY71,$BT71-SUMIF($AP$2:$AY$2,"&lt;"&amp;AY$2,$AP71:$AY71)))</f>
        <v>0</v>
      </c>
      <c r="BJ71" s="0" t="n">
        <f aca="false">ROUND(V71-AF71-AZ71,2)</f>
        <v>0</v>
      </c>
      <c r="BK71" s="0" t="n">
        <f aca="false">ROUND(W71-AG71-BA71,2)</f>
        <v>0</v>
      </c>
      <c r="BL71" s="0" t="n">
        <f aca="false">ROUND(X71-AH71-BB71,2)</f>
        <v>0</v>
      </c>
      <c r="BM71" s="0" t="n">
        <f aca="false">ROUND(Y71-AI71-BC71,2)</f>
        <v>0</v>
      </c>
      <c r="BN71" s="0" t="n">
        <f aca="false">ROUND(Z71-AJ71-BD71,2)</f>
        <v>0</v>
      </c>
      <c r="BO71" s="0" t="n">
        <f aca="false">ROUND(AA71-AK71-BE71,2)</f>
        <v>0</v>
      </c>
      <c r="BP71" s="0" t="n">
        <f aca="false">ROUND(AB71-AL71-BF71,2)</f>
        <v>0</v>
      </c>
      <c r="BQ71" s="0" t="n">
        <f aca="false">ROUND(AC71-AM71-BG71,2)</f>
        <v>0</v>
      </c>
      <c r="BR71" s="0" t="n">
        <f aca="false">ROUND(AD71-AN71-BH71,2)</f>
        <v>0</v>
      </c>
      <c r="BS71" s="0" t="n">
        <f aca="false">ROUND(AE71-AO71-BI71,2)</f>
        <v>0</v>
      </c>
      <c r="BT71" s="0" t="n">
        <f aca="false">MAX(0,Plan!$C$4-SUM(AF71:AO71))</f>
        <v>650</v>
      </c>
      <c r="BU71" s="0" t="n">
        <f aca="false">ROUND(SUM(BJ71:BS71),2)</f>
        <v>0</v>
      </c>
      <c r="BV71" s="0" t="n">
        <f aca="false">SUM(AF71:AO71)+SUM(AZ71:BI71)</f>
        <v>0</v>
      </c>
      <c r="BW71" s="0" t="n">
        <f aca="false">SUM(L71:U71)</f>
        <v>0</v>
      </c>
    </row>
    <row r="72" customFormat="false" ht="15" hidden="false" customHeight="false" outlineLevel="0" collapsed="false">
      <c r="A72" s="0" t="n">
        <v>67</v>
      </c>
      <c r="B72" s="0" t="n">
        <f aca="false">BJ71</f>
        <v>0</v>
      </c>
      <c r="C72" s="0" t="n">
        <f aca="false">BK71</f>
        <v>0</v>
      </c>
      <c r="D72" s="0" t="n">
        <f aca="false">BL71</f>
        <v>0</v>
      </c>
      <c r="E72" s="0" t="n">
        <f aca="false">BM71</f>
        <v>0</v>
      </c>
      <c r="F72" s="0" t="n">
        <f aca="false">BN71</f>
        <v>0</v>
      </c>
      <c r="G72" s="0" t="n">
        <f aca="false">BO71</f>
        <v>0</v>
      </c>
      <c r="H72" s="0" t="n">
        <f aca="false">BP71</f>
        <v>0</v>
      </c>
      <c r="I72" s="0" t="n">
        <f aca="false">BQ71</f>
        <v>0</v>
      </c>
      <c r="J72" s="0" t="n">
        <f aca="false">BR71</f>
        <v>0</v>
      </c>
      <c r="K72" s="0" t="n">
        <f aca="false">BS71</f>
        <v>0</v>
      </c>
      <c r="L72" s="0" t="n">
        <f aca="false">ROUND(B72*N(Debts!$D$5)/12,2)</f>
        <v>0</v>
      </c>
      <c r="M72" s="0" t="n">
        <f aca="false">ROUND(C72*N(Debts!$D$6)/12,2)</f>
        <v>0</v>
      </c>
      <c r="N72" s="0" t="n">
        <f aca="false">ROUND(D72*N(Debts!$D$7)/12,2)</f>
        <v>0</v>
      </c>
      <c r="O72" s="0" t="n">
        <f aca="false">ROUND(E72*N(Debts!$D$8)/12,2)</f>
        <v>0</v>
      </c>
      <c r="P72" s="0" t="n">
        <f aca="false">ROUND(F72*N(Debts!$D$9)/12,2)</f>
        <v>0</v>
      </c>
      <c r="Q72" s="0" t="n">
        <f aca="false">ROUND(G72*N(Debts!$D$10)/12,2)</f>
        <v>0</v>
      </c>
      <c r="R72" s="0" t="n">
        <f aca="false">ROUND(H72*N(Debts!$D$11)/12,2)</f>
        <v>0</v>
      </c>
      <c r="S72" s="0" t="n">
        <f aca="false">ROUND(I72*N(Debts!$D$12)/12,2)</f>
        <v>0</v>
      </c>
      <c r="T72" s="0" t="n">
        <f aca="false">ROUND(J72*N(Debts!$D$13)/12,2)</f>
        <v>0</v>
      </c>
      <c r="U72" s="0" t="n">
        <f aca="false">ROUND(K72*N(Debts!$D$14)/12,2)</f>
        <v>0</v>
      </c>
      <c r="V72" s="0" t="n">
        <f aca="false">B72+L72</f>
        <v>0</v>
      </c>
      <c r="W72" s="0" t="n">
        <f aca="false">C72+M72</f>
        <v>0</v>
      </c>
      <c r="X72" s="0" t="n">
        <f aca="false">D72+N72</f>
        <v>0</v>
      </c>
      <c r="Y72" s="0" t="n">
        <f aca="false">E72+O72</f>
        <v>0</v>
      </c>
      <c r="Z72" s="0" t="n">
        <f aca="false">F72+P72</f>
        <v>0</v>
      </c>
      <c r="AA72" s="0" t="n">
        <f aca="false">G72+Q72</f>
        <v>0</v>
      </c>
      <c r="AB72" s="0" t="n">
        <f aca="false">H72+R72</f>
        <v>0</v>
      </c>
      <c r="AC72" s="0" t="n">
        <f aca="false">I72+S72</f>
        <v>0</v>
      </c>
      <c r="AD72" s="0" t="n">
        <f aca="false">J72+T72</f>
        <v>0</v>
      </c>
      <c r="AE72" s="0" t="n">
        <f aca="false">K72+U72</f>
        <v>0</v>
      </c>
      <c r="AF72" s="0" t="n">
        <f aca="false">MIN(N(Debts!$E$5),V72)</f>
        <v>0</v>
      </c>
      <c r="AG72" s="0" t="n">
        <f aca="false">MIN(N(Debts!$E$6),W72)</f>
        <v>0</v>
      </c>
      <c r="AH72" s="0" t="n">
        <f aca="false">MIN(N(Debts!$E$7),X72)</f>
        <v>0</v>
      </c>
      <c r="AI72" s="0" t="n">
        <f aca="false">MIN(N(Debts!$E$8),Y72)</f>
        <v>0</v>
      </c>
      <c r="AJ72" s="0" t="n">
        <f aca="false">MIN(N(Debts!$E$9),Z72)</f>
        <v>0</v>
      </c>
      <c r="AK72" s="0" t="n">
        <f aca="false">MIN(N(Debts!$E$10),AA72)</f>
        <v>0</v>
      </c>
      <c r="AL72" s="0" t="n">
        <f aca="false">MIN(N(Debts!$E$11),AB72)</f>
        <v>0</v>
      </c>
      <c r="AM72" s="0" t="n">
        <f aca="false">MIN(N(Debts!$E$12),AC72)</f>
        <v>0</v>
      </c>
      <c r="AN72" s="0" t="n">
        <f aca="false">MIN(N(Debts!$E$13),AD72)</f>
        <v>0</v>
      </c>
      <c r="AO72" s="0" t="n">
        <f aca="false">MIN(N(Debts!$E$14),AE72)</f>
        <v>0</v>
      </c>
      <c r="AP72" s="0" t="n">
        <f aca="false">V72-AF72</f>
        <v>0</v>
      </c>
      <c r="AQ72" s="0" t="n">
        <f aca="false">W72-AG72</f>
        <v>0</v>
      </c>
      <c r="AR72" s="0" t="n">
        <f aca="false">X72-AH72</f>
        <v>0</v>
      </c>
      <c r="AS72" s="0" t="n">
        <f aca="false">Y72-AI72</f>
        <v>0</v>
      </c>
      <c r="AT72" s="0" t="n">
        <f aca="false">Z72-AJ72</f>
        <v>0</v>
      </c>
      <c r="AU72" s="0" t="n">
        <f aca="false">AA72-AK72</f>
        <v>0</v>
      </c>
      <c r="AV72" s="0" t="n">
        <f aca="false">AB72-AL72</f>
        <v>0</v>
      </c>
      <c r="AW72" s="0" t="n">
        <f aca="false">AC72-AM72</f>
        <v>0</v>
      </c>
      <c r="AX72" s="0" t="n">
        <f aca="false">AD72-AN72</f>
        <v>0</v>
      </c>
      <c r="AY72" s="0" t="n">
        <f aca="false">AE72-AO72</f>
        <v>0</v>
      </c>
      <c r="AZ72" s="0" t="n">
        <f aca="false">MAX(0,MIN(AP72,$BT72-SUMIF($AP$2:$AY$2,"&lt;"&amp;AP$2,$AP72:$AY72)))</f>
        <v>0</v>
      </c>
      <c r="BA72" s="0" t="n">
        <f aca="false">MAX(0,MIN(AQ72,$BT72-SUMIF($AP$2:$AY$2,"&lt;"&amp;AQ$2,$AP72:$AY72)))</f>
        <v>0</v>
      </c>
      <c r="BB72" s="0" t="n">
        <f aca="false">MAX(0,MIN(AR72,$BT72-SUMIF($AP$2:$AY$2,"&lt;"&amp;AR$2,$AP72:$AY72)))</f>
        <v>0</v>
      </c>
      <c r="BC72" s="0" t="n">
        <f aca="false">MAX(0,MIN(AS72,$BT72-SUMIF($AP$2:$AY$2,"&lt;"&amp;AS$2,$AP72:$AY72)))</f>
        <v>0</v>
      </c>
      <c r="BD72" s="0" t="n">
        <f aca="false">MAX(0,MIN(AT72,$BT72-SUMIF($AP$2:$AY$2,"&lt;"&amp;AT$2,$AP72:$AY72)))</f>
        <v>0</v>
      </c>
      <c r="BE72" s="0" t="n">
        <f aca="false">MAX(0,MIN(AU72,$BT72-SUMIF($AP$2:$AY$2,"&lt;"&amp;AU$2,$AP72:$AY72)))</f>
        <v>0</v>
      </c>
      <c r="BF72" s="0" t="n">
        <f aca="false">MAX(0,MIN(AV72,$BT72-SUMIF($AP$2:$AY$2,"&lt;"&amp;AV$2,$AP72:$AY72)))</f>
        <v>0</v>
      </c>
      <c r="BG72" s="0" t="n">
        <f aca="false">MAX(0,MIN(AW72,$BT72-SUMIF($AP$2:$AY$2,"&lt;"&amp;AW$2,$AP72:$AY72)))</f>
        <v>0</v>
      </c>
      <c r="BH72" s="0" t="n">
        <f aca="false">MAX(0,MIN(AX72,$BT72-SUMIF($AP$2:$AY$2,"&lt;"&amp;AX$2,$AP72:$AY72)))</f>
        <v>0</v>
      </c>
      <c r="BI72" s="0" t="n">
        <f aca="false">MAX(0,MIN(AY72,$BT72-SUMIF($AP$2:$AY$2,"&lt;"&amp;AY$2,$AP72:$AY72)))</f>
        <v>0</v>
      </c>
      <c r="BJ72" s="0" t="n">
        <f aca="false">ROUND(V72-AF72-AZ72,2)</f>
        <v>0</v>
      </c>
      <c r="BK72" s="0" t="n">
        <f aca="false">ROUND(W72-AG72-BA72,2)</f>
        <v>0</v>
      </c>
      <c r="BL72" s="0" t="n">
        <f aca="false">ROUND(X72-AH72-BB72,2)</f>
        <v>0</v>
      </c>
      <c r="BM72" s="0" t="n">
        <f aca="false">ROUND(Y72-AI72-BC72,2)</f>
        <v>0</v>
      </c>
      <c r="BN72" s="0" t="n">
        <f aca="false">ROUND(Z72-AJ72-BD72,2)</f>
        <v>0</v>
      </c>
      <c r="BO72" s="0" t="n">
        <f aca="false">ROUND(AA72-AK72-BE72,2)</f>
        <v>0</v>
      </c>
      <c r="BP72" s="0" t="n">
        <f aca="false">ROUND(AB72-AL72-BF72,2)</f>
        <v>0</v>
      </c>
      <c r="BQ72" s="0" t="n">
        <f aca="false">ROUND(AC72-AM72-BG72,2)</f>
        <v>0</v>
      </c>
      <c r="BR72" s="0" t="n">
        <f aca="false">ROUND(AD72-AN72-BH72,2)</f>
        <v>0</v>
      </c>
      <c r="BS72" s="0" t="n">
        <f aca="false">ROUND(AE72-AO72-BI72,2)</f>
        <v>0</v>
      </c>
      <c r="BT72" s="0" t="n">
        <f aca="false">MAX(0,Plan!$C$4-SUM(AF72:AO72))</f>
        <v>650</v>
      </c>
      <c r="BU72" s="0" t="n">
        <f aca="false">ROUND(SUM(BJ72:BS72),2)</f>
        <v>0</v>
      </c>
      <c r="BV72" s="0" t="n">
        <f aca="false">SUM(AF72:AO72)+SUM(AZ72:BI72)</f>
        <v>0</v>
      </c>
      <c r="BW72" s="0" t="n">
        <f aca="false">SUM(L72:U72)</f>
        <v>0</v>
      </c>
    </row>
    <row r="73" customFormat="false" ht="15" hidden="false" customHeight="false" outlineLevel="0" collapsed="false">
      <c r="A73" s="0" t="n">
        <v>68</v>
      </c>
      <c r="B73" s="0" t="n">
        <f aca="false">BJ72</f>
        <v>0</v>
      </c>
      <c r="C73" s="0" t="n">
        <f aca="false">BK72</f>
        <v>0</v>
      </c>
      <c r="D73" s="0" t="n">
        <f aca="false">BL72</f>
        <v>0</v>
      </c>
      <c r="E73" s="0" t="n">
        <f aca="false">BM72</f>
        <v>0</v>
      </c>
      <c r="F73" s="0" t="n">
        <f aca="false">BN72</f>
        <v>0</v>
      </c>
      <c r="G73" s="0" t="n">
        <f aca="false">BO72</f>
        <v>0</v>
      </c>
      <c r="H73" s="0" t="n">
        <f aca="false">BP72</f>
        <v>0</v>
      </c>
      <c r="I73" s="0" t="n">
        <f aca="false">BQ72</f>
        <v>0</v>
      </c>
      <c r="J73" s="0" t="n">
        <f aca="false">BR72</f>
        <v>0</v>
      </c>
      <c r="K73" s="0" t="n">
        <f aca="false">BS72</f>
        <v>0</v>
      </c>
      <c r="L73" s="0" t="n">
        <f aca="false">ROUND(B73*N(Debts!$D$5)/12,2)</f>
        <v>0</v>
      </c>
      <c r="M73" s="0" t="n">
        <f aca="false">ROUND(C73*N(Debts!$D$6)/12,2)</f>
        <v>0</v>
      </c>
      <c r="N73" s="0" t="n">
        <f aca="false">ROUND(D73*N(Debts!$D$7)/12,2)</f>
        <v>0</v>
      </c>
      <c r="O73" s="0" t="n">
        <f aca="false">ROUND(E73*N(Debts!$D$8)/12,2)</f>
        <v>0</v>
      </c>
      <c r="P73" s="0" t="n">
        <f aca="false">ROUND(F73*N(Debts!$D$9)/12,2)</f>
        <v>0</v>
      </c>
      <c r="Q73" s="0" t="n">
        <f aca="false">ROUND(G73*N(Debts!$D$10)/12,2)</f>
        <v>0</v>
      </c>
      <c r="R73" s="0" t="n">
        <f aca="false">ROUND(H73*N(Debts!$D$11)/12,2)</f>
        <v>0</v>
      </c>
      <c r="S73" s="0" t="n">
        <f aca="false">ROUND(I73*N(Debts!$D$12)/12,2)</f>
        <v>0</v>
      </c>
      <c r="T73" s="0" t="n">
        <f aca="false">ROUND(J73*N(Debts!$D$13)/12,2)</f>
        <v>0</v>
      </c>
      <c r="U73" s="0" t="n">
        <f aca="false">ROUND(K73*N(Debts!$D$14)/12,2)</f>
        <v>0</v>
      </c>
      <c r="V73" s="0" t="n">
        <f aca="false">B73+L73</f>
        <v>0</v>
      </c>
      <c r="W73" s="0" t="n">
        <f aca="false">C73+M73</f>
        <v>0</v>
      </c>
      <c r="X73" s="0" t="n">
        <f aca="false">D73+N73</f>
        <v>0</v>
      </c>
      <c r="Y73" s="0" t="n">
        <f aca="false">E73+O73</f>
        <v>0</v>
      </c>
      <c r="Z73" s="0" t="n">
        <f aca="false">F73+P73</f>
        <v>0</v>
      </c>
      <c r="AA73" s="0" t="n">
        <f aca="false">G73+Q73</f>
        <v>0</v>
      </c>
      <c r="AB73" s="0" t="n">
        <f aca="false">H73+R73</f>
        <v>0</v>
      </c>
      <c r="AC73" s="0" t="n">
        <f aca="false">I73+S73</f>
        <v>0</v>
      </c>
      <c r="AD73" s="0" t="n">
        <f aca="false">J73+T73</f>
        <v>0</v>
      </c>
      <c r="AE73" s="0" t="n">
        <f aca="false">K73+U73</f>
        <v>0</v>
      </c>
      <c r="AF73" s="0" t="n">
        <f aca="false">MIN(N(Debts!$E$5),V73)</f>
        <v>0</v>
      </c>
      <c r="AG73" s="0" t="n">
        <f aca="false">MIN(N(Debts!$E$6),W73)</f>
        <v>0</v>
      </c>
      <c r="AH73" s="0" t="n">
        <f aca="false">MIN(N(Debts!$E$7),X73)</f>
        <v>0</v>
      </c>
      <c r="AI73" s="0" t="n">
        <f aca="false">MIN(N(Debts!$E$8),Y73)</f>
        <v>0</v>
      </c>
      <c r="AJ73" s="0" t="n">
        <f aca="false">MIN(N(Debts!$E$9),Z73)</f>
        <v>0</v>
      </c>
      <c r="AK73" s="0" t="n">
        <f aca="false">MIN(N(Debts!$E$10),AA73)</f>
        <v>0</v>
      </c>
      <c r="AL73" s="0" t="n">
        <f aca="false">MIN(N(Debts!$E$11),AB73)</f>
        <v>0</v>
      </c>
      <c r="AM73" s="0" t="n">
        <f aca="false">MIN(N(Debts!$E$12),AC73)</f>
        <v>0</v>
      </c>
      <c r="AN73" s="0" t="n">
        <f aca="false">MIN(N(Debts!$E$13),AD73)</f>
        <v>0</v>
      </c>
      <c r="AO73" s="0" t="n">
        <f aca="false">MIN(N(Debts!$E$14),AE73)</f>
        <v>0</v>
      </c>
      <c r="AP73" s="0" t="n">
        <f aca="false">V73-AF73</f>
        <v>0</v>
      </c>
      <c r="AQ73" s="0" t="n">
        <f aca="false">W73-AG73</f>
        <v>0</v>
      </c>
      <c r="AR73" s="0" t="n">
        <f aca="false">X73-AH73</f>
        <v>0</v>
      </c>
      <c r="AS73" s="0" t="n">
        <f aca="false">Y73-AI73</f>
        <v>0</v>
      </c>
      <c r="AT73" s="0" t="n">
        <f aca="false">Z73-AJ73</f>
        <v>0</v>
      </c>
      <c r="AU73" s="0" t="n">
        <f aca="false">AA73-AK73</f>
        <v>0</v>
      </c>
      <c r="AV73" s="0" t="n">
        <f aca="false">AB73-AL73</f>
        <v>0</v>
      </c>
      <c r="AW73" s="0" t="n">
        <f aca="false">AC73-AM73</f>
        <v>0</v>
      </c>
      <c r="AX73" s="0" t="n">
        <f aca="false">AD73-AN73</f>
        <v>0</v>
      </c>
      <c r="AY73" s="0" t="n">
        <f aca="false">AE73-AO73</f>
        <v>0</v>
      </c>
      <c r="AZ73" s="0" t="n">
        <f aca="false">MAX(0,MIN(AP73,$BT73-SUMIF($AP$2:$AY$2,"&lt;"&amp;AP$2,$AP73:$AY73)))</f>
        <v>0</v>
      </c>
      <c r="BA73" s="0" t="n">
        <f aca="false">MAX(0,MIN(AQ73,$BT73-SUMIF($AP$2:$AY$2,"&lt;"&amp;AQ$2,$AP73:$AY73)))</f>
        <v>0</v>
      </c>
      <c r="BB73" s="0" t="n">
        <f aca="false">MAX(0,MIN(AR73,$BT73-SUMIF($AP$2:$AY$2,"&lt;"&amp;AR$2,$AP73:$AY73)))</f>
        <v>0</v>
      </c>
      <c r="BC73" s="0" t="n">
        <f aca="false">MAX(0,MIN(AS73,$BT73-SUMIF($AP$2:$AY$2,"&lt;"&amp;AS$2,$AP73:$AY73)))</f>
        <v>0</v>
      </c>
      <c r="BD73" s="0" t="n">
        <f aca="false">MAX(0,MIN(AT73,$BT73-SUMIF($AP$2:$AY$2,"&lt;"&amp;AT$2,$AP73:$AY73)))</f>
        <v>0</v>
      </c>
      <c r="BE73" s="0" t="n">
        <f aca="false">MAX(0,MIN(AU73,$BT73-SUMIF($AP$2:$AY$2,"&lt;"&amp;AU$2,$AP73:$AY73)))</f>
        <v>0</v>
      </c>
      <c r="BF73" s="0" t="n">
        <f aca="false">MAX(0,MIN(AV73,$BT73-SUMIF($AP$2:$AY$2,"&lt;"&amp;AV$2,$AP73:$AY73)))</f>
        <v>0</v>
      </c>
      <c r="BG73" s="0" t="n">
        <f aca="false">MAX(0,MIN(AW73,$BT73-SUMIF($AP$2:$AY$2,"&lt;"&amp;AW$2,$AP73:$AY73)))</f>
        <v>0</v>
      </c>
      <c r="BH73" s="0" t="n">
        <f aca="false">MAX(0,MIN(AX73,$BT73-SUMIF($AP$2:$AY$2,"&lt;"&amp;AX$2,$AP73:$AY73)))</f>
        <v>0</v>
      </c>
      <c r="BI73" s="0" t="n">
        <f aca="false">MAX(0,MIN(AY73,$BT73-SUMIF($AP$2:$AY$2,"&lt;"&amp;AY$2,$AP73:$AY73)))</f>
        <v>0</v>
      </c>
      <c r="BJ73" s="0" t="n">
        <f aca="false">ROUND(V73-AF73-AZ73,2)</f>
        <v>0</v>
      </c>
      <c r="BK73" s="0" t="n">
        <f aca="false">ROUND(W73-AG73-BA73,2)</f>
        <v>0</v>
      </c>
      <c r="BL73" s="0" t="n">
        <f aca="false">ROUND(X73-AH73-BB73,2)</f>
        <v>0</v>
      </c>
      <c r="BM73" s="0" t="n">
        <f aca="false">ROUND(Y73-AI73-BC73,2)</f>
        <v>0</v>
      </c>
      <c r="BN73" s="0" t="n">
        <f aca="false">ROUND(Z73-AJ73-BD73,2)</f>
        <v>0</v>
      </c>
      <c r="BO73" s="0" t="n">
        <f aca="false">ROUND(AA73-AK73-BE73,2)</f>
        <v>0</v>
      </c>
      <c r="BP73" s="0" t="n">
        <f aca="false">ROUND(AB73-AL73-BF73,2)</f>
        <v>0</v>
      </c>
      <c r="BQ73" s="0" t="n">
        <f aca="false">ROUND(AC73-AM73-BG73,2)</f>
        <v>0</v>
      </c>
      <c r="BR73" s="0" t="n">
        <f aca="false">ROUND(AD73-AN73-BH73,2)</f>
        <v>0</v>
      </c>
      <c r="BS73" s="0" t="n">
        <f aca="false">ROUND(AE73-AO73-BI73,2)</f>
        <v>0</v>
      </c>
      <c r="BT73" s="0" t="n">
        <f aca="false">MAX(0,Plan!$C$4-SUM(AF73:AO73))</f>
        <v>650</v>
      </c>
      <c r="BU73" s="0" t="n">
        <f aca="false">ROUND(SUM(BJ73:BS73),2)</f>
        <v>0</v>
      </c>
      <c r="BV73" s="0" t="n">
        <f aca="false">SUM(AF73:AO73)+SUM(AZ73:BI73)</f>
        <v>0</v>
      </c>
      <c r="BW73" s="0" t="n">
        <f aca="false">SUM(L73:U73)</f>
        <v>0</v>
      </c>
    </row>
    <row r="74" customFormat="false" ht="15" hidden="false" customHeight="false" outlineLevel="0" collapsed="false">
      <c r="A74" s="0" t="n">
        <v>69</v>
      </c>
      <c r="B74" s="0" t="n">
        <f aca="false">BJ73</f>
        <v>0</v>
      </c>
      <c r="C74" s="0" t="n">
        <f aca="false">BK73</f>
        <v>0</v>
      </c>
      <c r="D74" s="0" t="n">
        <f aca="false">BL73</f>
        <v>0</v>
      </c>
      <c r="E74" s="0" t="n">
        <f aca="false">BM73</f>
        <v>0</v>
      </c>
      <c r="F74" s="0" t="n">
        <f aca="false">BN73</f>
        <v>0</v>
      </c>
      <c r="G74" s="0" t="n">
        <f aca="false">BO73</f>
        <v>0</v>
      </c>
      <c r="H74" s="0" t="n">
        <f aca="false">BP73</f>
        <v>0</v>
      </c>
      <c r="I74" s="0" t="n">
        <f aca="false">BQ73</f>
        <v>0</v>
      </c>
      <c r="J74" s="0" t="n">
        <f aca="false">BR73</f>
        <v>0</v>
      </c>
      <c r="K74" s="0" t="n">
        <f aca="false">BS73</f>
        <v>0</v>
      </c>
      <c r="L74" s="0" t="n">
        <f aca="false">ROUND(B74*N(Debts!$D$5)/12,2)</f>
        <v>0</v>
      </c>
      <c r="M74" s="0" t="n">
        <f aca="false">ROUND(C74*N(Debts!$D$6)/12,2)</f>
        <v>0</v>
      </c>
      <c r="N74" s="0" t="n">
        <f aca="false">ROUND(D74*N(Debts!$D$7)/12,2)</f>
        <v>0</v>
      </c>
      <c r="O74" s="0" t="n">
        <f aca="false">ROUND(E74*N(Debts!$D$8)/12,2)</f>
        <v>0</v>
      </c>
      <c r="P74" s="0" t="n">
        <f aca="false">ROUND(F74*N(Debts!$D$9)/12,2)</f>
        <v>0</v>
      </c>
      <c r="Q74" s="0" t="n">
        <f aca="false">ROUND(G74*N(Debts!$D$10)/12,2)</f>
        <v>0</v>
      </c>
      <c r="R74" s="0" t="n">
        <f aca="false">ROUND(H74*N(Debts!$D$11)/12,2)</f>
        <v>0</v>
      </c>
      <c r="S74" s="0" t="n">
        <f aca="false">ROUND(I74*N(Debts!$D$12)/12,2)</f>
        <v>0</v>
      </c>
      <c r="T74" s="0" t="n">
        <f aca="false">ROUND(J74*N(Debts!$D$13)/12,2)</f>
        <v>0</v>
      </c>
      <c r="U74" s="0" t="n">
        <f aca="false">ROUND(K74*N(Debts!$D$14)/12,2)</f>
        <v>0</v>
      </c>
      <c r="V74" s="0" t="n">
        <f aca="false">B74+L74</f>
        <v>0</v>
      </c>
      <c r="W74" s="0" t="n">
        <f aca="false">C74+M74</f>
        <v>0</v>
      </c>
      <c r="X74" s="0" t="n">
        <f aca="false">D74+N74</f>
        <v>0</v>
      </c>
      <c r="Y74" s="0" t="n">
        <f aca="false">E74+O74</f>
        <v>0</v>
      </c>
      <c r="Z74" s="0" t="n">
        <f aca="false">F74+P74</f>
        <v>0</v>
      </c>
      <c r="AA74" s="0" t="n">
        <f aca="false">G74+Q74</f>
        <v>0</v>
      </c>
      <c r="AB74" s="0" t="n">
        <f aca="false">H74+R74</f>
        <v>0</v>
      </c>
      <c r="AC74" s="0" t="n">
        <f aca="false">I74+S74</f>
        <v>0</v>
      </c>
      <c r="AD74" s="0" t="n">
        <f aca="false">J74+T74</f>
        <v>0</v>
      </c>
      <c r="AE74" s="0" t="n">
        <f aca="false">K74+U74</f>
        <v>0</v>
      </c>
      <c r="AF74" s="0" t="n">
        <f aca="false">MIN(N(Debts!$E$5),V74)</f>
        <v>0</v>
      </c>
      <c r="AG74" s="0" t="n">
        <f aca="false">MIN(N(Debts!$E$6),W74)</f>
        <v>0</v>
      </c>
      <c r="AH74" s="0" t="n">
        <f aca="false">MIN(N(Debts!$E$7),X74)</f>
        <v>0</v>
      </c>
      <c r="AI74" s="0" t="n">
        <f aca="false">MIN(N(Debts!$E$8),Y74)</f>
        <v>0</v>
      </c>
      <c r="AJ74" s="0" t="n">
        <f aca="false">MIN(N(Debts!$E$9),Z74)</f>
        <v>0</v>
      </c>
      <c r="AK74" s="0" t="n">
        <f aca="false">MIN(N(Debts!$E$10),AA74)</f>
        <v>0</v>
      </c>
      <c r="AL74" s="0" t="n">
        <f aca="false">MIN(N(Debts!$E$11),AB74)</f>
        <v>0</v>
      </c>
      <c r="AM74" s="0" t="n">
        <f aca="false">MIN(N(Debts!$E$12),AC74)</f>
        <v>0</v>
      </c>
      <c r="AN74" s="0" t="n">
        <f aca="false">MIN(N(Debts!$E$13),AD74)</f>
        <v>0</v>
      </c>
      <c r="AO74" s="0" t="n">
        <f aca="false">MIN(N(Debts!$E$14),AE74)</f>
        <v>0</v>
      </c>
      <c r="AP74" s="0" t="n">
        <f aca="false">V74-AF74</f>
        <v>0</v>
      </c>
      <c r="AQ74" s="0" t="n">
        <f aca="false">W74-AG74</f>
        <v>0</v>
      </c>
      <c r="AR74" s="0" t="n">
        <f aca="false">X74-AH74</f>
        <v>0</v>
      </c>
      <c r="AS74" s="0" t="n">
        <f aca="false">Y74-AI74</f>
        <v>0</v>
      </c>
      <c r="AT74" s="0" t="n">
        <f aca="false">Z74-AJ74</f>
        <v>0</v>
      </c>
      <c r="AU74" s="0" t="n">
        <f aca="false">AA74-AK74</f>
        <v>0</v>
      </c>
      <c r="AV74" s="0" t="n">
        <f aca="false">AB74-AL74</f>
        <v>0</v>
      </c>
      <c r="AW74" s="0" t="n">
        <f aca="false">AC74-AM74</f>
        <v>0</v>
      </c>
      <c r="AX74" s="0" t="n">
        <f aca="false">AD74-AN74</f>
        <v>0</v>
      </c>
      <c r="AY74" s="0" t="n">
        <f aca="false">AE74-AO74</f>
        <v>0</v>
      </c>
      <c r="AZ74" s="0" t="n">
        <f aca="false">MAX(0,MIN(AP74,$BT74-SUMIF($AP$2:$AY$2,"&lt;"&amp;AP$2,$AP74:$AY74)))</f>
        <v>0</v>
      </c>
      <c r="BA74" s="0" t="n">
        <f aca="false">MAX(0,MIN(AQ74,$BT74-SUMIF($AP$2:$AY$2,"&lt;"&amp;AQ$2,$AP74:$AY74)))</f>
        <v>0</v>
      </c>
      <c r="BB74" s="0" t="n">
        <f aca="false">MAX(0,MIN(AR74,$BT74-SUMIF($AP$2:$AY$2,"&lt;"&amp;AR$2,$AP74:$AY74)))</f>
        <v>0</v>
      </c>
      <c r="BC74" s="0" t="n">
        <f aca="false">MAX(0,MIN(AS74,$BT74-SUMIF($AP$2:$AY$2,"&lt;"&amp;AS$2,$AP74:$AY74)))</f>
        <v>0</v>
      </c>
      <c r="BD74" s="0" t="n">
        <f aca="false">MAX(0,MIN(AT74,$BT74-SUMIF($AP$2:$AY$2,"&lt;"&amp;AT$2,$AP74:$AY74)))</f>
        <v>0</v>
      </c>
      <c r="BE74" s="0" t="n">
        <f aca="false">MAX(0,MIN(AU74,$BT74-SUMIF($AP$2:$AY$2,"&lt;"&amp;AU$2,$AP74:$AY74)))</f>
        <v>0</v>
      </c>
      <c r="BF74" s="0" t="n">
        <f aca="false">MAX(0,MIN(AV74,$BT74-SUMIF($AP$2:$AY$2,"&lt;"&amp;AV$2,$AP74:$AY74)))</f>
        <v>0</v>
      </c>
      <c r="BG74" s="0" t="n">
        <f aca="false">MAX(0,MIN(AW74,$BT74-SUMIF($AP$2:$AY$2,"&lt;"&amp;AW$2,$AP74:$AY74)))</f>
        <v>0</v>
      </c>
      <c r="BH74" s="0" t="n">
        <f aca="false">MAX(0,MIN(AX74,$BT74-SUMIF($AP$2:$AY$2,"&lt;"&amp;AX$2,$AP74:$AY74)))</f>
        <v>0</v>
      </c>
      <c r="BI74" s="0" t="n">
        <f aca="false">MAX(0,MIN(AY74,$BT74-SUMIF($AP$2:$AY$2,"&lt;"&amp;AY$2,$AP74:$AY74)))</f>
        <v>0</v>
      </c>
      <c r="BJ74" s="0" t="n">
        <f aca="false">ROUND(V74-AF74-AZ74,2)</f>
        <v>0</v>
      </c>
      <c r="BK74" s="0" t="n">
        <f aca="false">ROUND(W74-AG74-BA74,2)</f>
        <v>0</v>
      </c>
      <c r="BL74" s="0" t="n">
        <f aca="false">ROUND(X74-AH74-BB74,2)</f>
        <v>0</v>
      </c>
      <c r="BM74" s="0" t="n">
        <f aca="false">ROUND(Y74-AI74-BC74,2)</f>
        <v>0</v>
      </c>
      <c r="BN74" s="0" t="n">
        <f aca="false">ROUND(Z74-AJ74-BD74,2)</f>
        <v>0</v>
      </c>
      <c r="BO74" s="0" t="n">
        <f aca="false">ROUND(AA74-AK74-BE74,2)</f>
        <v>0</v>
      </c>
      <c r="BP74" s="0" t="n">
        <f aca="false">ROUND(AB74-AL74-BF74,2)</f>
        <v>0</v>
      </c>
      <c r="BQ74" s="0" t="n">
        <f aca="false">ROUND(AC74-AM74-BG74,2)</f>
        <v>0</v>
      </c>
      <c r="BR74" s="0" t="n">
        <f aca="false">ROUND(AD74-AN74-BH74,2)</f>
        <v>0</v>
      </c>
      <c r="BS74" s="0" t="n">
        <f aca="false">ROUND(AE74-AO74-BI74,2)</f>
        <v>0</v>
      </c>
      <c r="BT74" s="0" t="n">
        <f aca="false">MAX(0,Plan!$C$4-SUM(AF74:AO74))</f>
        <v>650</v>
      </c>
      <c r="BU74" s="0" t="n">
        <f aca="false">ROUND(SUM(BJ74:BS74),2)</f>
        <v>0</v>
      </c>
      <c r="BV74" s="0" t="n">
        <f aca="false">SUM(AF74:AO74)+SUM(AZ74:BI74)</f>
        <v>0</v>
      </c>
      <c r="BW74" s="0" t="n">
        <f aca="false">SUM(L74:U74)</f>
        <v>0</v>
      </c>
    </row>
    <row r="75" customFormat="false" ht="15" hidden="false" customHeight="false" outlineLevel="0" collapsed="false">
      <c r="A75" s="0" t="n">
        <v>70</v>
      </c>
      <c r="B75" s="0" t="n">
        <f aca="false">BJ74</f>
        <v>0</v>
      </c>
      <c r="C75" s="0" t="n">
        <f aca="false">BK74</f>
        <v>0</v>
      </c>
      <c r="D75" s="0" t="n">
        <f aca="false">BL74</f>
        <v>0</v>
      </c>
      <c r="E75" s="0" t="n">
        <f aca="false">BM74</f>
        <v>0</v>
      </c>
      <c r="F75" s="0" t="n">
        <f aca="false">BN74</f>
        <v>0</v>
      </c>
      <c r="G75" s="0" t="n">
        <f aca="false">BO74</f>
        <v>0</v>
      </c>
      <c r="H75" s="0" t="n">
        <f aca="false">BP74</f>
        <v>0</v>
      </c>
      <c r="I75" s="0" t="n">
        <f aca="false">BQ74</f>
        <v>0</v>
      </c>
      <c r="J75" s="0" t="n">
        <f aca="false">BR74</f>
        <v>0</v>
      </c>
      <c r="K75" s="0" t="n">
        <f aca="false">BS74</f>
        <v>0</v>
      </c>
      <c r="L75" s="0" t="n">
        <f aca="false">ROUND(B75*N(Debts!$D$5)/12,2)</f>
        <v>0</v>
      </c>
      <c r="M75" s="0" t="n">
        <f aca="false">ROUND(C75*N(Debts!$D$6)/12,2)</f>
        <v>0</v>
      </c>
      <c r="N75" s="0" t="n">
        <f aca="false">ROUND(D75*N(Debts!$D$7)/12,2)</f>
        <v>0</v>
      </c>
      <c r="O75" s="0" t="n">
        <f aca="false">ROUND(E75*N(Debts!$D$8)/12,2)</f>
        <v>0</v>
      </c>
      <c r="P75" s="0" t="n">
        <f aca="false">ROUND(F75*N(Debts!$D$9)/12,2)</f>
        <v>0</v>
      </c>
      <c r="Q75" s="0" t="n">
        <f aca="false">ROUND(G75*N(Debts!$D$10)/12,2)</f>
        <v>0</v>
      </c>
      <c r="R75" s="0" t="n">
        <f aca="false">ROUND(H75*N(Debts!$D$11)/12,2)</f>
        <v>0</v>
      </c>
      <c r="S75" s="0" t="n">
        <f aca="false">ROUND(I75*N(Debts!$D$12)/12,2)</f>
        <v>0</v>
      </c>
      <c r="T75" s="0" t="n">
        <f aca="false">ROUND(J75*N(Debts!$D$13)/12,2)</f>
        <v>0</v>
      </c>
      <c r="U75" s="0" t="n">
        <f aca="false">ROUND(K75*N(Debts!$D$14)/12,2)</f>
        <v>0</v>
      </c>
      <c r="V75" s="0" t="n">
        <f aca="false">B75+L75</f>
        <v>0</v>
      </c>
      <c r="W75" s="0" t="n">
        <f aca="false">C75+M75</f>
        <v>0</v>
      </c>
      <c r="X75" s="0" t="n">
        <f aca="false">D75+N75</f>
        <v>0</v>
      </c>
      <c r="Y75" s="0" t="n">
        <f aca="false">E75+O75</f>
        <v>0</v>
      </c>
      <c r="Z75" s="0" t="n">
        <f aca="false">F75+P75</f>
        <v>0</v>
      </c>
      <c r="AA75" s="0" t="n">
        <f aca="false">G75+Q75</f>
        <v>0</v>
      </c>
      <c r="AB75" s="0" t="n">
        <f aca="false">H75+R75</f>
        <v>0</v>
      </c>
      <c r="AC75" s="0" t="n">
        <f aca="false">I75+S75</f>
        <v>0</v>
      </c>
      <c r="AD75" s="0" t="n">
        <f aca="false">J75+T75</f>
        <v>0</v>
      </c>
      <c r="AE75" s="0" t="n">
        <f aca="false">K75+U75</f>
        <v>0</v>
      </c>
      <c r="AF75" s="0" t="n">
        <f aca="false">MIN(N(Debts!$E$5),V75)</f>
        <v>0</v>
      </c>
      <c r="AG75" s="0" t="n">
        <f aca="false">MIN(N(Debts!$E$6),W75)</f>
        <v>0</v>
      </c>
      <c r="AH75" s="0" t="n">
        <f aca="false">MIN(N(Debts!$E$7),X75)</f>
        <v>0</v>
      </c>
      <c r="AI75" s="0" t="n">
        <f aca="false">MIN(N(Debts!$E$8),Y75)</f>
        <v>0</v>
      </c>
      <c r="AJ75" s="0" t="n">
        <f aca="false">MIN(N(Debts!$E$9),Z75)</f>
        <v>0</v>
      </c>
      <c r="AK75" s="0" t="n">
        <f aca="false">MIN(N(Debts!$E$10),AA75)</f>
        <v>0</v>
      </c>
      <c r="AL75" s="0" t="n">
        <f aca="false">MIN(N(Debts!$E$11),AB75)</f>
        <v>0</v>
      </c>
      <c r="AM75" s="0" t="n">
        <f aca="false">MIN(N(Debts!$E$12),AC75)</f>
        <v>0</v>
      </c>
      <c r="AN75" s="0" t="n">
        <f aca="false">MIN(N(Debts!$E$13),AD75)</f>
        <v>0</v>
      </c>
      <c r="AO75" s="0" t="n">
        <f aca="false">MIN(N(Debts!$E$14),AE75)</f>
        <v>0</v>
      </c>
      <c r="AP75" s="0" t="n">
        <f aca="false">V75-AF75</f>
        <v>0</v>
      </c>
      <c r="AQ75" s="0" t="n">
        <f aca="false">W75-AG75</f>
        <v>0</v>
      </c>
      <c r="AR75" s="0" t="n">
        <f aca="false">X75-AH75</f>
        <v>0</v>
      </c>
      <c r="AS75" s="0" t="n">
        <f aca="false">Y75-AI75</f>
        <v>0</v>
      </c>
      <c r="AT75" s="0" t="n">
        <f aca="false">Z75-AJ75</f>
        <v>0</v>
      </c>
      <c r="AU75" s="0" t="n">
        <f aca="false">AA75-AK75</f>
        <v>0</v>
      </c>
      <c r="AV75" s="0" t="n">
        <f aca="false">AB75-AL75</f>
        <v>0</v>
      </c>
      <c r="AW75" s="0" t="n">
        <f aca="false">AC75-AM75</f>
        <v>0</v>
      </c>
      <c r="AX75" s="0" t="n">
        <f aca="false">AD75-AN75</f>
        <v>0</v>
      </c>
      <c r="AY75" s="0" t="n">
        <f aca="false">AE75-AO75</f>
        <v>0</v>
      </c>
      <c r="AZ75" s="0" t="n">
        <f aca="false">MAX(0,MIN(AP75,$BT75-SUMIF($AP$2:$AY$2,"&lt;"&amp;AP$2,$AP75:$AY75)))</f>
        <v>0</v>
      </c>
      <c r="BA75" s="0" t="n">
        <f aca="false">MAX(0,MIN(AQ75,$BT75-SUMIF($AP$2:$AY$2,"&lt;"&amp;AQ$2,$AP75:$AY75)))</f>
        <v>0</v>
      </c>
      <c r="BB75" s="0" t="n">
        <f aca="false">MAX(0,MIN(AR75,$BT75-SUMIF($AP$2:$AY$2,"&lt;"&amp;AR$2,$AP75:$AY75)))</f>
        <v>0</v>
      </c>
      <c r="BC75" s="0" t="n">
        <f aca="false">MAX(0,MIN(AS75,$BT75-SUMIF($AP$2:$AY$2,"&lt;"&amp;AS$2,$AP75:$AY75)))</f>
        <v>0</v>
      </c>
      <c r="BD75" s="0" t="n">
        <f aca="false">MAX(0,MIN(AT75,$BT75-SUMIF($AP$2:$AY$2,"&lt;"&amp;AT$2,$AP75:$AY75)))</f>
        <v>0</v>
      </c>
      <c r="BE75" s="0" t="n">
        <f aca="false">MAX(0,MIN(AU75,$BT75-SUMIF($AP$2:$AY$2,"&lt;"&amp;AU$2,$AP75:$AY75)))</f>
        <v>0</v>
      </c>
      <c r="BF75" s="0" t="n">
        <f aca="false">MAX(0,MIN(AV75,$BT75-SUMIF($AP$2:$AY$2,"&lt;"&amp;AV$2,$AP75:$AY75)))</f>
        <v>0</v>
      </c>
      <c r="BG75" s="0" t="n">
        <f aca="false">MAX(0,MIN(AW75,$BT75-SUMIF($AP$2:$AY$2,"&lt;"&amp;AW$2,$AP75:$AY75)))</f>
        <v>0</v>
      </c>
      <c r="BH75" s="0" t="n">
        <f aca="false">MAX(0,MIN(AX75,$BT75-SUMIF($AP$2:$AY$2,"&lt;"&amp;AX$2,$AP75:$AY75)))</f>
        <v>0</v>
      </c>
      <c r="BI75" s="0" t="n">
        <f aca="false">MAX(0,MIN(AY75,$BT75-SUMIF($AP$2:$AY$2,"&lt;"&amp;AY$2,$AP75:$AY75)))</f>
        <v>0</v>
      </c>
      <c r="BJ75" s="0" t="n">
        <f aca="false">ROUND(V75-AF75-AZ75,2)</f>
        <v>0</v>
      </c>
      <c r="BK75" s="0" t="n">
        <f aca="false">ROUND(W75-AG75-BA75,2)</f>
        <v>0</v>
      </c>
      <c r="BL75" s="0" t="n">
        <f aca="false">ROUND(X75-AH75-BB75,2)</f>
        <v>0</v>
      </c>
      <c r="BM75" s="0" t="n">
        <f aca="false">ROUND(Y75-AI75-BC75,2)</f>
        <v>0</v>
      </c>
      <c r="BN75" s="0" t="n">
        <f aca="false">ROUND(Z75-AJ75-BD75,2)</f>
        <v>0</v>
      </c>
      <c r="BO75" s="0" t="n">
        <f aca="false">ROUND(AA75-AK75-BE75,2)</f>
        <v>0</v>
      </c>
      <c r="BP75" s="0" t="n">
        <f aca="false">ROUND(AB75-AL75-BF75,2)</f>
        <v>0</v>
      </c>
      <c r="BQ75" s="0" t="n">
        <f aca="false">ROUND(AC75-AM75-BG75,2)</f>
        <v>0</v>
      </c>
      <c r="BR75" s="0" t="n">
        <f aca="false">ROUND(AD75-AN75-BH75,2)</f>
        <v>0</v>
      </c>
      <c r="BS75" s="0" t="n">
        <f aca="false">ROUND(AE75-AO75-BI75,2)</f>
        <v>0</v>
      </c>
      <c r="BT75" s="0" t="n">
        <f aca="false">MAX(0,Plan!$C$4-SUM(AF75:AO75))</f>
        <v>650</v>
      </c>
      <c r="BU75" s="0" t="n">
        <f aca="false">ROUND(SUM(BJ75:BS75),2)</f>
        <v>0</v>
      </c>
      <c r="BV75" s="0" t="n">
        <f aca="false">SUM(AF75:AO75)+SUM(AZ75:BI75)</f>
        <v>0</v>
      </c>
      <c r="BW75" s="0" t="n">
        <f aca="false">SUM(L75:U75)</f>
        <v>0</v>
      </c>
    </row>
    <row r="76" customFormat="false" ht="15" hidden="false" customHeight="false" outlineLevel="0" collapsed="false">
      <c r="A76" s="0" t="n">
        <v>71</v>
      </c>
      <c r="B76" s="0" t="n">
        <f aca="false">BJ75</f>
        <v>0</v>
      </c>
      <c r="C76" s="0" t="n">
        <f aca="false">BK75</f>
        <v>0</v>
      </c>
      <c r="D76" s="0" t="n">
        <f aca="false">BL75</f>
        <v>0</v>
      </c>
      <c r="E76" s="0" t="n">
        <f aca="false">BM75</f>
        <v>0</v>
      </c>
      <c r="F76" s="0" t="n">
        <f aca="false">BN75</f>
        <v>0</v>
      </c>
      <c r="G76" s="0" t="n">
        <f aca="false">BO75</f>
        <v>0</v>
      </c>
      <c r="H76" s="0" t="n">
        <f aca="false">BP75</f>
        <v>0</v>
      </c>
      <c r="I76" s="0" t="n">
        <f aca="false">BQ75</f>
        <v>0</v>
      </c>
      <c r="J76" s="0" t="n">
        <f aca="false">BR75</f>
        <v>0</v>
      </c>
      <c r="K76" s="0" t="n">
        <f aca="false">BS75</f>
        <v>0</v>
      </c>
      <c r="L76" s="0" t="n">
        <f aca="false">ROUND(B76*N(Debts!$D$5)/12,2)</f>
        <v>0</v>
      </c>
      <c r="M76" s="0" t="n">
        <f aca="false">ROUND(C76*N(Debts!$D$6)/12,2)</f>
        <v>0</v>
      </c>
      <c r="N76" s="0" t="n">
        <f aca="false">ROUND(D76*N(Debts!$D$7)/12,2)</f>
        <v>0</v>
      </c>
      <c r="O76" s="0" t="n">
        <f aca="false">ROUND(E76*N(Debts!$D$8)/12,2)</f>
        <v>0</v>
      </c>
      <c r="P76" s="0" t="n">
        <f aca="false">ROUND(F76*N(Debts!$D$9)/12,2)</f>
        <v>0</v>
      </c>
      <c r="Q76" s="0" t="n">
        <f aca="false">ROUND(G76*N(Debts!$D$10)/12,2)</f>
        <v>0</v>
      </c>
      <c r="R76" s="0" t="n">
        <f aca="false">ROUND(H76*N(Debts!$D$11)/12,2)</f>
        <v>0</v>
      </c>
      <c r="S76" s="0" t="n">
        <f aca="false">ROUND(I76*N(Debts!$D$12)/12,2)</f>
        <v>0</v>
      </c>
      <c r="T76" s="0" t="n">
        <f aca="false">ROUND(J76*N(Debts!$D$13)/12,2)</f>
        <v>0</v>
      </c>
      <c r="U76" s="0" t="n">
        <f aca="false">ROUND(K76*N(Debts!$D$14)/12,2)</f>
        <v>0</v>
      </c>
      <c r="V76" s="0" t="n">
        <f aca="false">B76+L76</f>
        <v>0</v>
      </c>
      <c r="W76" s="0" t="n">
        <f aca="false">C76+M76</f>
        <v>0</v>
      </c>
      <c r="X76" s="0" t="n">
        <f aca="false">D76+N76</f>
        <v>0</v>
      </c>
      <c r="Y76" s="0" t="n">
        <f aca="false">E76+O76</f>
        <v>0</v>
      </c>
      <c r="Z76" s="0" t="n">
        <f aca="false">F76+P76</f>
        <v>0</v>
      </c>
      <c r="AA76" s="0" t="n">
        <f aca="false">G76+Q76</f>
        <v>0</v>
      </c>
      <c r="AB76" s="0" t="n">
        <f aca="false">H76+R76</f>
        <v>0</v>
      </c>
      <c r="AC76" s="0" t="n">
        <f aca="false">I76+S76</f>
        <v>0</v>
      </c>
      <c r="AD76" s="0" t="n">
        <f aca="false">J76+T76</f>
        <v>0</v>
      </c>
      <c r="AE76" s="0" t="n">
        <f aca="false">K76+U76</f>
        <v>0</v>
      </c>
      <c r="AF76" s="0" t="n">
        <f aca="false">MIN(N(Debts!$E$5),V76)</f>
        <v>0</v>
      </c>
      <c r="AG76" s="0" t="n">
        <f aca="false">MIN(N(Debts!$E$6),W76)</f>
        <v>0</v>
      </c>
      <c r="AH76" s="0" t="n">
        <f aca="false">MIN(N(Debts!$E$7),X76)</f>
        <v>0</v>
      </c>
      <c r="AI76" s="0" t="n">
        <f aca="false">MIN(N(Debts!$E$8),Y76)</f>
        <v>0</v>
      </c>
      <c r="AJ76" s="0" t="n">
        <f aca="false">MIN(N(Debts!$E$9),Z76)</f>
        <v>0</v>
      </c>
      <c r="AK76" s="0" t="n">
        <f aca="false">MIN(N(Debts!$E$10),AA76)</f>
        <v>0</v>
      </c>
      <c r="AL76" s="0" t="n">
        <f aca="false">MIN(N(Debts!$E$11),AB76)</f>
        <v>0</v>
      </c>
      <c r="AM76" s="0" t="n">
        <f aca="false">MIN(N(Debts!$E$12),AC76)</f>
        <v>0</v>
      </c>
      <c r="AN76" s="0" t="n">
        <f aca="false">MIN(N(Debts!$E$13),AD76)</f>
        <v>0</v>
      </c>
      <c r="AO76" s="0" t="n">
        <f aca="false">MIN(N(Debts!$E$14),AE76)</f>
        <v>0</v>
      </c>
      <c r="AP76" s="0" t="n">
        <f aca="false">V76-AF76</f>
        <v>0</v>
      </c>
      <c r="AQ76" s="0" t="n">
        <f aca="false">W76-AG76</f>
        <v>0</v>
      </c>
      <c r="AR76" s="0" t="n">
        <f aca="false">X76-AH76</f>
        <v>0</v>
      </c>
      <c r="AS76" s="0" t="n">
        <f aca="false">Y76-AI76</f>
        <v>0</v>
      </c>
      <c r="AT76" s="0" t="n">
        <f aca="false">Z76-AJ76</f>
        <v>0</v>
      </c>
      <c r="AU76" s="0" t="n">
        <f aca="false">AA76-AK76</f>
        <v>0</v>
      </c>
      <c r="AV76" s="0" t="n">
        <f aca="false">AB76-AL76</f>
        <v>0</v>
      </c>
      <c r="AW76" s="0" t="n">
        <f aca="false">AC76-AM76</f>
        <v>0</v>
      </c>
      <c r="AX76" s="0" t="n">
        <f aca="false">AD76-AN76</f>
        <v>0</v>
      </c>
      <c r="AY76" s="0" t="n">
        <f aca="false">AE76-AO76</f>
        <v>0</v>
      </c>
      <c r="AZ76" s="0" t="n">
        <f aca="false">MAX(0,MIN(AP76,$BT76-SUMIF($AP$2:$AY$2,"&lt;"&amp;AP$2,$AP76:$AY76)))</f>
        <v>0</v>
      </c>
      <c r="BA76" s="0" t="n">
        <f aca="false">MAX(0,MIN(AQ76,$BT76-SUMIF($AP$2:$AY$2,"&lt;"&amp;AQ$2,$AP76:$AY76)))</f>
        <v>0</v>
      </c>
      <c r="BB76" s="0" t="n">
        <f aca="false">MAX(0,MIN(AR76,$BT76-SUMIF($AP$2:$AY$2,"&lt;"&amp;AR$2,$AP76:$AY76)))</f>
        <v>0</v>
      </c>
      <c r="BC76" s="0" t="n">
        <f aca="false">MAX(0,MIN(AS76,$BT76-SUMIF($AP$2:$AY$2,"&lt;"&amp;AS$2,$AP76:$AY76)))</f>
        <v>0</v>
      </c>
      <c r="BD76" s="0" t="n">
        <f aca="false">MAX(0,MIN(AT76,$BT76-SUMIF($AP$2:$AY$2,"&lt;"&amp;AT$2,$AP76:$AY76)))</f>
        <v>0</v>
      </c>
      <c r="BE76" s="0" t="n">
        <f aca="false">MAX(0,MIN(AU76,$BT76-SUMIF($AP$2:$AY$2,"&lt;"&amp;AU$2,$AP76:$AY76)))</f>
        <v>0</v>
      </c>
      <c r="BF76" s="0" t="n">
        <f aca="false">MAX(0,MIN(AV76,$BT76-SUMIF($AP$2:$AY$2,"&lt;"&amp;AV$2,$AP76:$AY76)))</f>
        <v>0</v>
      </c>
      <c r="BG76" s="0" t="n">
        <f aca="false">MAX(0,MIN(AW76,$BT76-SUMIF($AP$2:$AY$2,"&lt;"&amp;AW$2,$AP76:$AY76)))</f>
        <v>0</v>
      </c>
      <c r="BH76" s="0" t="n">
        <f aca="false">MAX(0,MIN(AX76,$BT76-SUMIF($AP$2:$AY$2,"&lt;"&amp;AX$2,$AP76:$AY76)))</f>
        <v>0</v>
      </c>
      <c r="BI76" s="0" t="n">
        <f aca="false">MAX(0,MIN(AY76,$BT76-SUMIF($AP$2:$AY$2,"&lt;"&amp;AY$2,$AP76:$AY76)))</f>
        <v>0</v>
      </c>
      <c r="BJ76" s="0" t="n">
        <f aca="false">ROUND(V76-AF76-AZ76,2)</f>
        <v>0</v>
      </c>
      <c r="BK76" s="0" t="n">
        <f aca="false">ROUND(W76-AG76-BA76,2)</f>
        <v>0</v>
      </c>
      <c r="BL76" s="0" t="n">
        <f aca="false">ROUND(X76-AH76-BB76,2)</f>
        <v>0</v>
      </c>
      <c r="BM76" s="0" t="n">
        <f aca="false">ROUND(Y76-AI76-BC76,2)</f>
        <v>0</v>
      </c>
      <c r="BN76" s="0" t="n">
        <f aca="false">ROUND(Z76-AJ76-BD76,2)</f>
        <v>0</v>
      </c>
      <c r="BO76" s="0" t="n">
        <f aca="false">ROUND(AA76-AK76-BE76,2)</f>
        <v>0</v>
      </c>
      <c r="BP76" s="0" t="n">
        <f aca="false">ROUND(AB76-AL76-BF76,2)</f>
        <v>0</v>
      </c>
      <c r="BQ76" s="0" t="n">
        <f aca="false">ROUND(AC76-AM76-BG76,2)</f>
        <v>0</v>
      </c>
      <c r="BR76" s="0" t="n">
        <f aca="false">ROUND(AD76-AN76-BH76,2)</f>
        <v>0</v>
      </c>
      <c r="BS76" s="0" t="n">
        <f aca="false">ROUND(AE76-AO76-BI76,2)</f>
        <v>0</v>
      </c>
      <c r="BT76" s="0" t="n">
        <f aca="false">MAX(0,Plan!$C$4-SUM(AF76:AO76))</f>
        <v>650</v>
      </c>
      <c r="BU76" s="0" t="n">
        <f aca="false">ROUND(SUM(BJ76:BS76),2)</f>
        <v>0</v>
      </c>
      <c r="BV76" s="0" t="n">
        <f aca="false">SUM(AF76:AO76)+SUM(AZ76:BI76)</f>
        <v>0</v>
      </c>
      <c r="BW76" s="0" t="n">
        <f aca="false">SUM(L76:U76)</f>
        <v>0</v>
      </c>
    </row>
    <row r="77" customFormat="false" ht="15" hidden="false" customHeight="false" outlineLevel="0" collapsed="false">
      <c r="A77" s="0" t="n">
        <v>72</v>
      </c>
      <c r="B77" s="0" t="n">
        <f aca="false">BJ76</f>
        <v>0</v>
      </c>
      <c r="C77" s="0" t="n">
        <f aca="false">BK76</f>
        <v>0</v>
      </c>
      <c r="D77" s="0" t="n">
        <f aca="false">BL76</f>
        <v>0</v>
      </c>
      <c r="E77" s="0" t="n">
        <f aca="false">BM76</f>
        <v>0</v>
      </c>
      <c r="F77" s="0" t="n">
        <f aca="false">BN76</f>
        <v>0</v>
      </c>
      <c r="G77" s="0" t="n">
        <f aca="false">BO76</f>
        <v>0</v>
      </c>
      <c r="H77" s="0" t="n">
        <f aca="false">BP76</f>
        <v>0</v>
      </c>
      <c r="I77" s="0" t="n">
        <f aca="false">BQ76</f>
        <v>0</v>
      </c>
      <c r="J77" s="0" t="n">
        <f aca="false">BR76</f>
        <v>0</v>
      </c>
      <c r="K77" s="0" t="n">
        <f aca="false">BS76</f>
        <v>0</v>
      </c>
      <c r="L77" s="0" t="n">
        <f aca="false">ROUND(B77*N(Debts!$D$5)/12,2)</f>
        <v>0</v>
      </c>
      <c r="M77" s="0" t="n">
        <f aca="false">ROUND(C77*N(Debts!$D$6)/12,2)</f>
        <v>0</v>
      </c>
      <c r="N77" s="0" t="n">
        <f aca="false">ROUND(D77*N(Debts!$D$7)/12,2)</f>
        <v>0</v>
      </c>
      <c r="O77" s="0" t="n">
        <f aca="false">ROUND(E77*N(Debts!$D$8)/12,2)</f>
        <v>0</v>
      </c>
      <c r="P77" s="0" t="n">
        <f aca="false">ROUND(F77*N(Debts!$D$9)/12,2)</f>
        <v>0</v>
      </c>
      <c r="Q77" s="0" t="n">
        <f aca="false">ROUND(G77*N(Debts!$D$10)/12,2)</f>
        <v>0</v>
      </c>
      <c r="R77" s="0" t="n">
        <f aca="false">ROUND(H77*N(Debts!$D$11)/12,2)</f>
        <v>0</v>
      </c>
      <c r="S77" s="0" t="n">
        <f aca="false">ROUND(I77*N(Debts!$D$12)/12,2)</f>
        <v>0</v>
      </c>
      <c r="T77" s="0" t="n">
        <f aca="false">ROUND(J77*N(Debts!$D$13)/12,2)</f>
        <v>0</v>
      </c>
      <c r="U77" s="0" t="n">
        <f aca="false">ROUND(K77*N(Debts!$D$14)/12,2)</f>
        <v>0</v>
      </c>
      <c r="V77" s="0" t="n">
        <f aca="false">B77+L77</f>
        <v>0</v>
      </c>
      <c r="W77" s="0" t="n">
        <f aca="false">C77+M77</f>
        <v>0</v>
      </c>
      <c r="X77" s="0" t="n">
        <f aca="false">D77+N77</f>
        <v>0</v>
      </c>
      <c r="Y77" s="0" t="n">
        <f aca="false">E77+O77</f>
        <v>0</v>
      </c>
      <c r="Z77" s="0" t="n">
        <f aca="false">F77+P77</f>
        <v>0</v>
      </c>
      <c r="AA77" s="0" t="n">
        <f aca="false">G77+Q77</f>
        <v>0</v>
      </c>
      <c r="AB77" s="0" t="n">
        <f aca="false">H77+R77</f>
        <v>0</v>
      </c>
      <c r="AC77" s="0" t="n">
        <f aca="false">I77+S77</f>
        <v>0</v>
      </c>
      <c r="AD77" s="0" t="n">
        <f aca="false">J77+T77</f>
        <v>0</v>
      </c>
      <c r="AE77" s="0" t="n">
        <f aca="false">K77+U77</f>
        <v>0</v>
      </c>
      <c r="AF77" s="0" t="n">
        <f aca="false">MIN(N(Debts!$E$5),V77)</f>
        <v>0</v>
      </c>
      <c r="AG77" s="0" t="n">
        <f aca="false">MIN(N(Debts!$E$6),W77)</f>
        <v>0</v>
      </c>
      <c r="AH77" s="0" t="n">
        <f aca="false">MIN(N(Debts!$E$7),X77)</f>
        <v>0</v>
      </c>
      <c r="AI77" s="0" t="n">
        <f aca="false">MIN(N(Debts!$E$8),Y77)</f>
        <v>0</v>
      </c>
      <c r="AJ77" s="0" t="n">
        <f aca="false">MIN(N(Debts!$E$9),Z77)</f>
        <v>0</v>
      </c>
      <c r="AK77" s="0" t="n">
        <f aca="false">MIN(N(Debts!$E$10),AA77)</f>
        <v>0</v>
      </c>
      <c r="AL77" s="0" t="n">
        <f aca="false">MIN(N(Debts!$E$11),AB77)</f>
        <v>0</v>
      </c>
      <c r="AM77" s="0" t="n">
        <f aca="false">MIN(N(Debts!$E$12),AC77)</f>
        <v>0</v>
      </c>
      <c r="AN77" s="0" t="n">
        <f aca="false">MIN(N(Debts!$E$13),AD77)</f>
        <v>0</v>
      </c>
      <c r="AO77" s="0" t="n">
        <f aca="false">MIN(N(Debts!$E$14),AE77)</f>
        <v>0</v>
      </c>
      <c r="AP77" s="0" t="n">
        <f aca="false">V77-AF77</f>
        <v>0</v>
      </c>
      <c r="AQ77" s="0" t="n">
        <f aca="false">W77-AG77</f>
        <v>0</v>
      </c>
      <c r="AR77" s="0" t="n">
        <f aca="false">X77-AH77</f>
        <v>0</v>
      </c>
      <c r="AS77" s="0" t="n">
        <f aca="false">Y77-AI77</f>
        <v>0</v>
      </c>
      <c r="AT77" s="0" t="n">
        <f aca="false">Z77-AJ77</f>
        <v>0</v>
      </c>
      <c r="AU77" s="0" t="n">
        <f aca="false">AA77-AK77</f>
        <v>0</v>
      </c>
      <c r="AV77" s="0" t="n">
        <f aca="false">AB77-AL77</f>
        <v>0</v>
      </c>
      <c r="AW77" s="0" t="n">
        <f aca="false">AC77-AM77</f>
        <v>0</v>
      </c>
      <c r="AX77" s="0" t="n">
        <f aca="false">AD77-AN77</f>
        <v>0</v>
      </c>
      <c r="AY77" s="0" t="n">
        <f aca="false">AE77-AO77</f>
        <v>0</v>
      </c>
      <c r="AZ77" s="0" t="n">
        <f aca="false">MAX(0,MIN(AP77,$BT77-SUMIF($AP$2:$AY$2,"&lt;"&amp;AP$2,$AP77:$AY77)))</f>
        <v>0</v>
      </c>
      <c r="BA77" s="0" t="n">
        <f aca="false">MAX(0,MIN(AQ77,$BT77-SUMIF($AP$2:$AY$2,"&lt;"&amp;AQ$2,$AP77:$AY77)))</f>
        <v>0</v>
      </c>
      <c r="BB77" s="0" t="n">
        <f aca="false">MAX(0,MIN(AR77,$BT77-SUMIF($AP$2:$AY$2,"&lt;"&amp;AR$2,$AP77:$AY77)))</f>
        <v>0</v>
      </c>
      <c r="BC77" s="0" t="n">
        <f aca="false">MAX(0,MIN(AS77,$BT77-SUMIF($AP$2:$AY$2,"&lt;"&amp;AS$2,$AP77:$AY77)))</f>
        <v>0</v>
      </c>
      <c r="BD77" s="0" t="n">
        <f aca="false">MAX(0,MIN(AT77,$BT77-SUMIF($AP$2:$AY$2,"&lt;"&amp;AT$2,$AP77:$AY77)))</f>
        <v>0</v>
      </c>
      <c r="BE77" s="0" t="n">
        <f aca="false">MAX(0,MIN(AU77,$BT77-SUMIF($AP$2:$AY$2,"&lt;"&amp;AU$2,$AP77:$AY77)))</f>
        <v>0</v>
      </c>
      <c r="BF77" s="0" t="n">
        <f aca="false">MAX(0,MIN(AV77,$BT77-SUMIF($AP$2:$AY$2,"&lt;"&amp;AV$2,$AP77:$AY77)))</f>
        <v>0</v>
      </c>
      <c r="BG77" s="0" t="n">
        <f aca="false">MAX(0,MIN(AW77,$BT77-SUMIF($AP$2:$AY$2,"&lt;"&amp;AW$2,$AP77:$AY77)))</f>
        <v>0</v>
      </c>
      <c r="BH77" s="0" t="n">
        <f aca="false">MAX(0,MIN(AX77,$BT77-SUMIF($AP$2:$AY$2,"&lt;"&amp;AX$2,$AP77:$AY77)))</f>
        <v>0</v>
      </c>
      <c r="BI77" s="0" t="n">
        <f aca="false">MAX(0,MIN(AY77,$BT77-SUMIF($AP$2:$AY$2,"&lt;"&amp;AY$2,$AP77:$AY77)))</f>
        <v>0</v>
      </c>
      <c r="BJ77" s="0" t="n">
        <f aca="false">ROUND(V77-AF77-AZ77,2)</f>
        <v>0</v>
      </c>
      <c r="BK77" s="0" t="n">
        <f aca="false">ROUND(W77-AG77-BA77,2)</f>
        <v>0</v>
      </c>
      <c r="BL77" s="0" t="n">
        <f aca="false">ROUND(X77-AH77-BB77,2)</f>
        <v>0</v>
      </c>
      <c r="BM77" s="0" t="n">
        <f aca="false">ROUND(Y77-AI77-BC77,2)</f>
        <v>0</v>
      </c>
      <c r="BN77" s="0" t="n">
        <f aca="false">ROUND(Z77-AJ77-BD77,2)</f>
        <v>0</v>
      </c>
      <c r="BO77" s="0" t="n">
        <f aca="false">ROUND(AA77-AK77-BE77,2)</f>
        <v>0</v>
      </c>
      <c r="BP77" s="0" t="n">
        <f aca="false">ROUND(AB77-AL77-BF77,2)</f>
        <v>0</v>
      </c>
      <c r="BQ77" s="0" t="n">
        <f aca="false">ROUND(AC77-AM77-BG77,2)</f>
        <v>0</v>
      </c>
      <c r="BR77" s="0" t="n">
        <f aca="false">ROUND(AD77-AN77-BH77,2)</f>
        <v>0</v>
      </c>
      <c r="BS77" s="0" t="n">
        <f aca="false">ROUND(AE77-AO77-BI77,2)</f>
        <v>0</v>
      </c>
      <c r="BT77" s="0" t="n">
        <f aca="false">MAX(0,Plan!$C$4-SUM(AF77:AO77))</f>
        <v>650</v>
      </c>
      <c r="BU77" s="0" t="n">
        <f aca="false">ROUND(SUM(BJ77:BS77),2)</f>
        <v>0</v>
      </c>
      <c r="BV77" s="0" t="n">
        <f aca="false">SUM(AF77:AO77)+SUM(AZ77:BI77)</f>
        <v>0</v>
      </c>
      <c r="BW77" s="0" t="n">
        <f aca="false">SUM(L77:U77)</f>
        <v>0</v>
      </c>
    </row>
    <row r="78" customFormat="false" ht="15" hidden="false" customHeight="false" outlineLevel="0" collapsed="false">
      <c r="A78" s="0" t="n">
        <v>73</v>
      </c>
      <c r="B78" s="0" t="n">
        <f aca="false">BJ77</f>
        <v>0</v>
      </c>
      <c r="C78" s="0" t="n">
        <f aca="false">BK77</f>
        <v>0</v>
      </c>
      <c r="D78" s="0" t="n">
        <f aca="false">BL77</f>
        <v>0</v>
      </c>
      <c r="E78" s="0" t="n">
        <f aca="false">BM77</f>
        <v>0</v>
      </c>
      <c r="F78" s="0" t="n">
        <f aca="false">BN77</f>
        <v>0</v>
      </c>
      <c r="G78" s="0" t="n">
        <f aca="false">BO77</f>
        <v>0</v>
      </c>
      <c r="H78" s="0" t="n">
        <f aca="false">BP77</f>
        <v>0</v>
      </c>
      <c r="I78" s="0" t="n">
        <f aca="false">BQ77</f>
        <v>0</v>
      </c>
      <c r="J78" s="0" t="n">
        <f aca="false">BR77</f>
        <v>0</v>
      </c>
      <c r="K78" s="0" t="n">
        <f aca="false">BS77</f>
        <v>0</v>
      </c>
      <c r="L78" s="0" t="n">
        <f aca="false">ROUND(B78*N(Debts!$D$5)/12,2)</f>
        <v>0</v>
      </c>
      <c r="M78" s="0" t="n">
        <f aca="false">ROUND(C78*N(Debts!$D$6)/12,2)</f>
        <v>0</v>
      </c>
      <c r="N78" s="0" t="n">
        <f aca="false">ROUND(D78*N(Debts!$D$7)/12,2)</f>
        <v>0</v>
      </c>
      <c r="O78" s="0" t="n">
        <f aca="false">ROUND(E78*N(Debts!$D$8)/12,2)</f>
        <v>0</v>
      </c>
      <c r="P78" s="0" t="n">
        <f aca="false">ROUND(F78*N(Debts!$D$9)/12,2)</f>
        <v>0</v>
      </c>
      <c r="Q78" s="0" t="n">
        <f aca="false">ROUND(G78*N(Debts!$D$10)/12,2)</f>
        <v>0</v>
      </c>
      <c r="R78" s="0" t="n">
        <f aca="false">ROUND(H78*N(Debts!$D$11)/12,2)</f>
        <v>0</v>
      </c>
      <c r="S78" s="0" t="n">
        <f aca="false">ROUND(I78*N(Debts!$D$12)/12,2)</f>
        <v>0</v>
      </c>
      <c r="T78" s="0" t="n">
        <f aca="false">ROUND(J78*N(Debts!$D$13)/12,2)</f>
        <v>0</v>
      </c>
      <c r="U78" s="0" t="n">
        <f aca="false">ROUND(K78*N(Debts!$D$14)/12,2)</f>
        <v>0</v>
      </c>
      <c r="V78" s="0" t="n">
        <f aca="false">B78+L78</f>
        <v>0</v>
      </c>
      <c r="W78" s="0" t="n">
        <f aca="false">C78+M78</f>
        <v>0</v>
      </c>
      <c r="X78" s="0" t="n">
        <f aca="false">D78+N78</f>
        <v>0</v>
      </c>
      <c r="Y78" s="0" t="n">
        <f aca="false">E78+O78</f>
        <v>0</v>
      </c>
      <c r="Z78" s="0" t="n">
        <f aca="false">F78+P78</f>
        <v>0</v>
      </c>
      <c r="AA78" s="0" t="n">
        <f aca="false">G78+Q78</f>
        <v>0</v>
      </c>
      <c r="AB78" s="0" t="n">
        <f aca="false">H78+R78</f>
        <v>0</v>
      </c>
      <c r="AC78" s="0" t="n">
        <f aca="false">I78+S78</f>
        <v>0</v>
      </c>
      <c r="AD78" s="0" t="n">
        <f aca="false">J78+T78</f>
        <v>0</v>
      </c>
      <c r="AE78" s="0" t="n">
        <f aca="false">K78+U78</f>
        <v>0</v>
      </c>
      <c r="AF78" s="0" t="n">
        <f aca="false">MIN(N(Debts!$E$5),V78)</f>
        <v>0</v>
      </c>
      <c r="AG78" s="0" t="n">
        <f aca="false">MIN(N(Debts!$E$6),W78)</f>
        <v>0</v>
      </c>
      <c r="AH78" s="0" t="n">
        <f aca="false">MIN(N(Debts!$E$7),X78)</f>
        <v>0</v>
      </c>
      <c r="AI78" s="0" t="n">
        <f aca="false">MIN(N(Debts!$E$8),Y78)</f>
        <v>0</v>
      </c>
      <c r="AJ78" s="0" t="n">
        <f aca="false">MIN(N(Debts!$E$9),Z78)</f>
        <v>0</v>
      </c>
      <c r="AK78" s="0" t="n">
        <f aca="false">MIN(N(Debts!$E$10),AA78)</f>
        <v>0</v>
      </c>
      <c r="AL78" s="0" t="n">
        <f aca="false">MIN(N(Debts!$E$11),AB78)</f>
        <v>0</v>
      </c>
      <c r="AM78" s="0" t="n">
        <f aca="false">MIN(N(Debts!$E$12),AC78)</f>
        <v>0</v>
      </c>
      <c r="AN78" s="0" t="n">
        <f aca="false">MIN(N(Debts!$E$13),AD78)</f>
        <v>0</v>
      </c>
      <c r="AO78" s="0" t="n">
        <f aca="false">MIN(N(Debts!$E$14),AE78)</f>
        <v>0</v>
      </c>
      <c r="AP78" s="0" t="n">
        <f aca="false">V78-AF78</f>
        <v>0</v>
      </c>
      <c r="AQ78" s="0" t="n">
        <f aca="false">W78-AG78</f>
        <v>0</v>
      </c>
      <c r="AR78" s="0" t="n">
        <f aca="false">X78-AH78</f>
        <v>0</v>
      </c>
      <c r="AS78" s="0" t="n">
        <f aca="false">Y78-AI78</f>
        <v>0</v>
      </c>
      <c r="AT78" s="0" t="n">
        <f aca="false">Z78-AJ78</f>
        <v>0</v>
      </c>
      <c r="AU78" s="0" t="n">
        <f aca="false">AA78-AK78</f>
        <v>0</v>
      </c>
      <c r="AV78" s="0" t="n">
        <f aca="false">AB78-AL78</f>
        <v>0</v>
      </c>
      <c r="AW78" s="0" t="n">
        <f aca="false">AC78-AM78</f>
        <v>0</v>
      </c>
      <c r="AX78" s="0" t="n">
        <f aca="false">AD78-AN78</f>
        <v>0</v>
      </c>
      <c r="AY78" s="0" t="n">
        <f aca="false">AE78-AO78</f>
        <v>0</v>
      </c>
      <c r="AZ78" s="0" t="n">
        <f aca="false">MAX(0,MIN(AP78,$BT78-SUMIF($AP$2:$AY$2,"&lt;"&amp;AP$2,$AP78:$AY78)))</f>
        <v>0</v>
      </c>
      <c r="BA78" s="0" t="n">
        <f aca="false">MAX(0,MIN(AQ78,$BT78-SUMIF($AP$2:$AY$2,"&lt;"&amp;AQ$2,$AP78:$AY78)))</f>
        <v>0</v>
      </c>
      <c r="BB78" s="0" t="n">
        <f aca="false">MAX(0,MIN(AR78,$BT78-SUMIF($AP$2:$AY$2,"&lt;"&amp;AR$2,$AP78:$AY78)))</f>
        <v>0</v>
      </c>
      <c r="BC78" s="0" t="n">
        <f aca="false">MAX(0,MIN(AS78,$BT78-SUMIF($AP$2:$AY$2,"&lt;"&amp;AS$2,$AP78:$AY78)))</f>
        <v>0</v>
      </c>
      <c r="BD78" s="0" t="n">
        <f aca="false">MAX(0,MIN(AT78,$BT78-SUMIF($AP$2:$AY$2,"&lt;"&amp;AT$2,$AP78:$AY78)))</f>
        <v>0</v>
      </c>
      <c r="BE78" s="0" t="n">
        <f aca="false">MAX(0,MIN(AU78,$BT78-SUMIF($AP$2:$AY$2,"&lt;"&amp;AU$2,$AP78:$AY78)))</f>
        <v>0</v>
      </c>
      <c r="BF78" s="0" t="n">
        <f aca="false">MAX(0,MIN(AV78,$BT78-SUMIF($AP$2:$AY$2,"&lt;"&amp;AV$2,$AP78:$AY78)))</f>
        <v>0</v>
      </c>
      <c r="BG78" s="0" t="n">
        <f aca="false">MAX(0,MIN(AW78,$BT78-SUMIF($AP$2:$AY$2,"&lt;"&amp;AW$2,$AP78:$AY78)))</f>
        <v>0</v>
      </c>
      <c r="BH78" s="0" t="n">
        <f aca="false">MAX(0,MIN(AX78,$BT78-SUMIF($AP$2:$AY$2,"&lt;"&amp;AX$2,$AP78:$AY78)))</f>
        <v>0</v>
      </c>
      <c r="BI78" s="0" t="n">
        <f aca="false">MAX(0,MIN(AY78,$BT78-SUMIF($AP$2:$AY$2,"&lt;"&amp;AY$2,$AP78:$AY78)))</f>
        <v>0</v>
      </c>
      <c r="BJ78" s="0" t="n">
        <f aca="false">ROUND(V78-AF78-AZ78,2)</f>
        <v>0</v>
      </c>
      <c r="BK78" s="0" t="n">
        <f aca="false">ROUND(W78-AG78-BA78,2)</f>
        <v>0</v>
      </c>
      <c r="BL78" s="0" t="n">
        <f aca="false">ROUND(X78-AH78-BB78,2)</f>
        <v>0</v>
      </c>
      <c r="BM78" s="0" t="n">
        <f aca="false">ROUND(Y78-AI78-BC78,2)</f>
        <v>0</v>
      </c>
      <c r="BN78" s="0" t="n">
        <f aca="false">ROUND(Z78-AJ78-BD78,2)</f>
        <v>0</v>
      </c>
      <c r="BO78" s="0" t="n">
        <f aca="false">ROUND(AA78-AK78-BE78,2)</f>
        <v>0</v>
      </c>
      <c r="BP78" s="0" t="n">
        <f aca="false">ROUND(AB78-AL78-BF78,2)</f>
        <v>0</v>
      </c>
      <c r="BQ78" s="0" t="n">
        <f aca="false">ROUND(AC78-AM78-BG78,2)</f>
        <v>0</v>
      </c>
      <c r="BR78" s="0" t="n">
        <f aca="false">ROUND(AD78-AN78-BH78,2)</f>
        <v>0</v>
      </c>
      <c r="BS78" s="0" t="n">
        <f aca="false">ROUND(AE78-AO78-BI78,2)</f>
        <v>0</v>
      </c>
      <c r="BT78" s="0" t="n">
        <f aca="false">MAX(0,Plan!$C$4-SUM(AF78:AO78))</f>
        <v>650</v>
      </c>
      <c r="BU78" s="0" t="n">
        <f aca="false">ROUND(SUM(BJ78:BS78),2)</f>
        <v>0</v>
      </c>
      <c r="BV78" s="0" t="n">
        <f aca="false">SUM(AF78:AO78)+SUM(AZ78:BI78)</f>
        <v>0</v>
      </c>
      <c r="BW78" s="0" t="n">
        <f aca="false">SUM(L78:U78)</f>
        <v>0</v>
      </c>
    </row>
    <row r="79" customFormat="false" ht="15" hidden="false" customHeight="false" outlineLevel="0" collapsed="false">
      <c r="A79" s="0" t="n">
        <v>74</v>
      </c>
      <c r="B79" s="0" t="n">
        <f aca="false">BJ78</f>
        <v>0</v>
      </c>
      <c r="C79" s="0" t="n">
        <f aca="false">BK78</f>
        <v>0</v>
      </c>
      <c r="D79" s="0" t="n">
        <f aca="false">BL78</f>
        <v>0</v>
      </c>
      <c r="E79" s="0" t="n">
        <f aca="false">BM78</f>
        <v>0</v>
      </c>
      <c r="F79" s="0" t="n">
        <f aca="false">BN78</f>
        <v>0</v>
      </c>
      <c r="G79" s="0" t="n">
        <f aca="false">BO78</f>
        <v>0</v>
      </c>
      <c r="H79" s="0" t="n">
        <f aca="false">BP78</f>
        <v>0</v>
      </c>
      <c r="I79" s="0" t="n">
        <f aca="false">BQ78</f>
        <v>0</v>
      </c>
      <c r="J79" s="0" t="n">
        <f aca="false">BR78</f>
        <v>0</v>
      </c>
      <c r="K79" s="0" t="n">
        <f aca="false">BS78</f>
        <v>0</v>
      </c>
      <c r="L79" s="0" t="n">
        <f aca="false">ROUND(B79*N(Debts!$D$5)/12,2)</f>
        <v>0</v>
      </c>
      <c r="M79" s="0" t="n">
        <f aca="false">ROUND(C79*N(Debts!$D$6)/12,2)</f>
        <v>0</v>
      </c>
      <c r="N79" s="0" t="n">
        <f aca="false">ROUND(D79*N(Debts!$D$7)/12,2)</f>
        <v>0</v>
      </c>
      <c r="O79" s="0" t="n">
        <f aca="false">ROUND(E79*N(Debts!$D$8)/12,2)</f>
        <v>0</v>
      </c>
      <c r="P79" s="0" t="n">
        <f aca="false">ROUND(F79*N(Debts!$D$9)/12,2)</f>
        <v>0</v>
      </c>
      <c r="Q79" s="0" t="n">
        <f aca="false">ROUND(G79*N(Debts!$D$10)/12,2)</f>
        <v>0</v>
      </c>
      <c r="R79" s="0" t="n">
        <f aca="false">ROUND(H79*N(Debts!$D$11)/12,2)</f>
        <v>0</v>
      </c>
      <c r="S79" s="0" t="n">
        <f aca="false">ROUND(I79*N(Debts!$D$12)/12,2)</f>
        <v>0</v>
      </c>
      <c r="T79" s="0" t="n">
        <f aca="false">ROUND(J79*N(Debts!$D$13)/12,2)</f>
        <v>0</v>
      </c>
      <c r="U79" s="0" t="n">
        <f aca="false">ROUND(K79*N(Debts!$D$14)/12,2)</f>
        <v>0</v>
      </c>
      <c r="V79" s="0" t="n">
        <f aca="false">B79+L79</f>
        <v>0</v>
      </c>
      <c r="W79" s="0" t="n">
        <f aca="false">C79+M79</f>
        <v>0</v>
      </c>
      <c r="X79" s="0" t="n">
        <f aca="false">D79+N79</f>
        <v>0</v>
      </c>
      <c r="Y79" s="0" t="n">
        <f aca="false">E79+O79</f>
        <v>0</v>
      </c>
      <c r="Z79" s="0" t="n">
        <f aca="false">F79+P79</f>
        <v>0</v>
      </c>
      <c r="AA79" s="0" t="n">
        <f aca="false">G79+Q79</f>
        <v>0</v>
      </c>
      <c r="AB79" s="0" t="n">
        <f aca="false">H79+R79</f>
        <v>0</v>
      </c>
      <c r="AC79" s="0" t="n">
        <f aca="false">I79+S79</f>
        <v>0</v>
      </c>
      <c r="AD79" s="0" t="n">
        <f aca="false">J79+T79</f>
        <v>0</v>
      </c>
      <c r="AE79" s="0" t="n">
        <f aca="false">K79+U79</f>
        <v>0</v>
      </c>
      <c r="AF79" s="0" t="n">
        <f aca="false">MIN(N(Debts!$E$5),V79)</f>
        <v>0</v>
      </c>
      <c r="AG79" s="0" t="n">
        <f aca="false">MIN(N(Debts!$E$6),W79)</f>
        <v>0</v>
      </c>
      <c r="AH79" s="0" t="n">
        <f aca="false">MIN(N(Debts!$E$7),X79)</f>
        <v>0</v>
      </c>
      <c r="AI79" s="0" t="n">
        <f aca="false">MIN(N(Debts!$E$8),Y79)</f>
        <v>0</v>
      </c>
      <c r="AJ79" s="0" t="n">
        <f aca="false">MIN(N(Debts!$E$9),Z79)</f>
        <v>0</v>
      </c>
      <c r="AK79" s="0" t="n">
        <f aca="false">MIN(N(Debts!$E$10),AA79)</f>
        <v>0</v>
      </c>
      <c r="AL79" s="0" t="n">
        <f aca="false">MIN(N(Debts!$E$11),AB79)</f>
        <v>0</v>
      </c>
      <c r="AM79" s="0" t="n">
        <f aca="false">MIN(N(Debts!$E$12),AC79)</f>
        <v>0</v>
      </c>
      <c r="AN79" s="0" t="n">
        <f aca="false">MIN(N(Debts!$E$13),AD79)</f>
        <v>0</v>
      </c>
      <c r="AO79" s="0" t="n">
        <f aca="false">MIN(N(Debts!$E$14),AE79)</f>
        <v>0</v>
      </c>
      <c r="AP79" s="0" t="n">
        <f aca="false">V79-AF79</f>
        <v>0</v>
      </c>
      <c r="AQ79" s="0" t="n">
        <f aca="false">W79-AG79</f>
        <v>0</v>
      </c>
      <c r="AR79" s="0" t="n">
        <f aca="false">X79-AH79</f>
        <v>0</v>
      </c>
      <c r="AS79" s="0" t="n">
        <f aca="false">Y79-AI79</f>
        <v>0</v>
      </c>
      <c r="AT79" s="0" t="n">
        <f aca="false">Z79-AJ79</f>
        <v>0</v>
      </c>
      <c r="AU79" s="0" t="n">
        <f aca="false">AA79-AK79</f>
        <v>0</v>
      </c>
      <c r="AV79" s="0" t="n">
        <f aca="false">AB79-AL79</f>
        <v>0</v>
      </c>
      <c r="AW79" s="0" t="n">
        <f aca="false">AC79-AM79</f>
        <v>0</v>
      </c>
      <c r="AX79" s="0" t="n">
        <f aca="false">AD79-AN79</f>
        <v>0</v>
      </c>
      <c r="AY79" s="0" t="n">
        <f aca="false">AE79-AO79</f>
        <v>0</v>
      </c>
      <c r="AZ79" s="0" t="n">
        <f aca="false">MAX(0,MIN(AP79,$BT79-SUMIF($AP$2:$AY$2,"&lt;"&amp;AP$2,$AP79:$AY79)))</f>
        <v>0</v>
      </c>
      <c r="BA79" s="0" t="n">
        <f aca="false">MAX(0,MIN(AQ79,$BT79-SUMIF($AP$2:$AY$2,"&lt;"&amp;AQ$2,$AP79:$AY79)))</f>
        <v>0</v>
      </c>
      <c r="BB79" s="0" t="n">
        <f aca="false">MAX(0,MIN(AR79,$BT79-SUMIF($AP$2:$AY$2,"&lt;"&amp;AR$2,$AP79:$AY79)))</f>
        <v>0</v>
      </c>
      <c r="BC79" s="0" t="n">
        <f aca="false">MAX(0,MIN(AS79,$BT79-SUMIF($AP$2:$AY$2,"&lt;"&amp;AS$2,$AP79:$AY79)))</f>
        <v>0</v>
      </c>
      <c r="BD79" s="0" t="n">
        <f aca="false">MAX(0,MIN(AT79,$BT79-SUMIF($AP$2:$AY$2,"&lt;"&amp;AT$2,$AP79:$AY79)))</f>
        <v>0</v>
      </c>
      <c r="BE79" s="0" t="n">
        <f aca="false">MAX(0,MIN(AU79,$BT79-SUMIF($AP$2:$AY$2,"&lt;"&amp;AU$2,$AP79:$AY79)))</f>
        <v>0</v>
      </c>
      <c r="BF79" s="0" t="n">
        <f aca="false">MAX(0,MIN(AV79,$BT79-SUMIF($AP$2:$AY$2,"&lt;"&amp;AV$2,$AP79:$AY79)))</f>
        <v>0</v>
      </c>
      <c r="BG79" s="0" t="n">
        <f aca="false">MAX(0,MIN(AW79,$BT79-SUMIF($AP$2:$AY$2,"&lt;"&amp;AW$2,$AP79:$AY79)))</f>
        <v>0</v>
      </c>
      <c r="BH79" s="0" t="n">
        <f aca="false">MAX(0,MIN(AX79,$BT79-SUMIF($AP$2:$AY$2,"&lt;"&amp;AX$2,$AP79:$AY79)))</f>
        <v>0</v>
      </c>
      <c r="BI79" s="0" t="n">
        <f aca="false">MAX(0,MIN(AY79,$BT79-SUMIF($AP$2:$AY$2,"&lt;"&amp;AY$2,$AP79:$AY79)))</f>
        <v>0</v>
      </c>
      <c r="BJ79" s="0" t="n">
        <f aca="false">ROUND(V79-AF79-AZ79,2)</f>
        <v>0</v>
      </c>
      <c r="BK79" s="0" t="n">
        <f aca="false">ROUND(W79-AG79-BA79,2)</f>
        <v>0</v>
      </c>
      <c r="BL79" s="0" t="n">
        <f aca="false">ROUND(X79-AH79-BB79,2)</f>
        <v>0</v>
      </c>
      <c r="BM79" s="0" t="n">
        <f aca="false">ROUND(Y79-AI79-BC79,2)</f>
        <v>0</v>
      </c>
      <c r="BN79" s="0" t="n">
        <f aca="false">ROUND(Z79-AJ79-BD79,2)</f>
        <v>0</v>
      </c>
      <c r="BO79" s="0" t="n">
        <f aca="false">ROUND(AA79-AK79-BE79,2)</f>
        <v>0</v>
      </c>
      <c r="BP79" s="0" t="n">
        <f aca="false">ROUND(AB79-AL79-BF79,2)</f>
        <v>0</v>
      </c>
      <c r="BQ79" s="0" t="n">
        <f aca="false">ROUND(AC79-AM79-BG79,2)</f>
        <v>0</v>
      </c>
      <c r="BR79" s="0" t="n">
        <f aca="false">ROUND(AD79-AN79-BH79,2)</f>
        <v>0</v>
      </c>
      <c r="BS79" s="0" t="n">
        <f aca="false">ROUND(AE79-AO79-BI79,2)</f>
        <v>0</v>
      </c>
      <c r="BT79" s="0" t="n">
        <f aca="false">MAX(0,Plan!$C$4-SUM(AF79:AO79))</f>
        <v>650</v>
      </c>
      <c r="BU79" s="0" t="n">
        <f aca="false">ROUND(SUM(BJ79:BS79),2)</f>
        <v>0</v>
      </c>
      <c r="BV79" s="0" t="n">
        <f aca="false">SUM(AF79:AO79)+SUM(AZ79:BI79)</f>
        <v>0</v>
      </c>
      <c r="BW79" s="0" t="n">
        <f aca="false">SUM(L79:U79)</f>
        <v>0</v>
      </c>
    </row>
    <row r="80" customFormat="false" ht="15" hidden="false" customHeight="false" outlineLevel="0" collapsed="false">
      <c r="A80" s="0" t="n">
        <v>75</v>
      </c>
      <c r="B80" s="0" t="n">
        <f aca="false">BJ79</f>
        <v>0</v>
      </c>
      <c r="C80" s="0" t="n">
        <f aca="false">BK79</f>
        <v>0</v>
      </c>
      <c r="D80" s="0" t="n">
        <f aca="false">BL79</f>
        <v>0</v>
      </c>
      <c r="E80" s="0" t="n">
        <f aca="false">BM79</f>
        <v>0</v>
      </c>
      <c r="F80" s="0" t="n">
        <f aca="false">BN79</f>
        <v>0</v>
      </c>
      <c r="G80" s="0" t="n">
        <f aca="false">BO79</f>
        <v>0</v>
      </c>
      <c r="H80" s="0" t="n">
        <f aca="false">BP79</f>
        <v>0</v>
      </c>
      <c r="I80" s="0" t="n">
        <f aca="false">BQ79</f>
        <v>0</v>
      </c>
      <c r="J80" s="0" t="n">
        <f aca="false">BR79</f>
        <v>0</v>
      </c>
      <c r="K80" s="0" t="n">
        <f aca="false">BS79</f>
        <v>0</v>
      </c>
      <c r="L80" s="0" t="n">
        <f aca="false">ROUND(B80*N(Debts!$D$5)/12,2)</f>
        <v>0</v>
      </c>
      <c r="M80" s="0" t="n">
        <f aca="false">ROUND(C80*N(Debts!$D$6)/12,2)</f>
        <v>0</v>
      </c>
      <c r="N80" s="0" t="n">
        <f aca="false">ROUND(D80*N(Debts!$D$7)/12,2)</f>
        <v>0</v>
      </c>
      <c r="O80" s="0" t="n">
        <f aca="false">ROUND(E80*N(Debts!$D$8)/12,2)</f>
        <v>0</v>
      </c>
      <c r="P80" s="0" t="n">
        <f aca="false">ROUND(F80*N(Debts!$D$9)/12,2)</f>
        <v>0</v>
      </c>
      <c r="Q80" s="0" t="n">
        <f aca="false">ROUND(G80*N(Debts!$D$10)/12,2)</f>
        <v>0</v>
      </c>
      <c r="R80" s="0" t="n">
        <f aca="false">ROUND(H80*N(Debts!$D$11)/12,2)</f>
        <v>0</v>
      </c>
      <c r="S80" s="0" t="n">
        <f aca="false">ROUND(I80*N(Debts!$D$12)/12,2)</f>
        <v>0</v>
      </c>
      <c r="T80" s="0" t="n">
        <f aca="false">ROUND(J80*N(Debts!$D$13)/12,2)</f>
        <v>0</v>
      </c>
      <c r="U80" s="0" t="n">
        <f aca="false">ROUND(K80*N(Debts!$D$14)/12,2)</f>
        <v>0</v>
      </c>
      <c r="V80" s="0" t="n">
        <f aca="false">B80+L80</f>
        <v>0</v>
      </c>
      <c r="W80" s="0" t="n">
        <f aca="false">C80+M80</f>
        <v>0</v>
      </c>
      <c r="X80" s="0" t="n">
        <f aca="false">D80+N80</f>
        <v>0</v>
      </c>
      <c r="Y80" s="0" t="n">
        <f aca="false">E80+O80</f>
        <v>0</v>
      </c>
      <c r="Z80" s="0" t="n">
        <f aca="false">F80+P80</f>
        <v>0</v>
      </c>
      <c r="AA80" s="0" t="n">
        <f aca="false">G80+Q80</f>
        <v>0</v>
      </c>
      <c r="AB80" s="0" t="n">
        <f aca="false">H80+R80</f>
        <v>0</v>
      </c>
      <c r="AC80" s="0" t="n">
        <f aca="false">I80+S80</f>
        <v>0</v>
      </c>
      <c r="AD80" s="0" t="n">
        <f aca="false">J80+T80</f>
        <v>0</v>
      </c>
      <c r="AE80" s="0" t="n">
        <f aca="false">K80+U80</f>
        <v>0</v>
      </c>
      <c r="AF80" s="0" t="n">
        <f aca="false">MIN(N(Debts!$E$5),V80)</f>
        <v>0</v>
      </c>
      <c r="AG80" s="0" t="n">
        <f aca="false">MIN(N(Debts!$E$6),W80)</f>
        <v>0</v>
      </c>
      <c r="AH80" s="0" t="n">
        <f aca="false">MIN(N(Debts!$E$7),X80)</f>
        <v>0</v>
      </c>
      <c r="AI80" s="0" t="n">
        <f aca="false">MIN(N(Debts!$E$8),Y80)</f>
        <v>0</v>
      </c>
      <c r="AJ80" s="0" t="n">
        <f aca="false">MIN(N(Debts!$E$9),Z80)</f>
        <v>0</v>
      </c>
      <c r="AK80" s="0" t="n">
        <f aca="false">MIN(N(Debts!$E$10),AA80)</f>
        <v>0</v>
      </c>
      <c r="AL80" s="0" t="n">
        <f aca="false">MIN(N(Debts!$E$11),AB80)</f>
        <v>0</v>
      </c>
      <c r="AM80" s="0" t="n">
        <f aca="false">MIN(N(Debts!$E$12),AC80)</f>
        <v>0</v>
      </c>
      <c r="AN80" s="0" t="n">
        <f aca="false">MIN(N(Debts!$E$13),AD80)</f>
        <v>0</v>
      </c>
      <c r="AO80" s="0" t="n">
        <f aca="false">MIN(N(Debts!$E$14),AE80)</f>
        <v>0</v>
      </c>
      <c r="AP80" s="0" t="n">
        <f aca="false">V80-AF80</f>
        <v>0</v>
      </c>
      <c r="AQ80" s="0" t="n">
        <f aca="false">W80-AG80</f>
        <v>0</v>
      </c>
      <c r="AR80" s="0" t="n">
        <f aca="false">X80-AH80</f>
        <v>0</v>
      </c>
      <c r="AS80" s="0" t="n">
        <f aca="false">Y80-AI80</f>
        <v>0</v>
      </c>
      <c r="AT80" s="0" t="n">
        <f aca="false">Z80-AJ80</f>
        <v>0</v>
      </c>
      <c r="AU80" s="0" t="n">
        <f aca="false">AA80-AK80</f>
        <v>0</v>
      </c>
      <c r="AV80" s="0" t="n">
        <f aca="false">AB80-AL80</f>
        <v>0</v>
      </c>
      <c r="AW80" s="0" t="n">
        <f aca="false">AC80-AM80</f>
        <v>0</v>
      </c>
      <c r="AX80" s="0" t="n">
        <f aca="false">AD80-AN80</f>
        <v>0</v>
      </c>
      <c r="AY80" s="0" t="n">
        <f aca="false">AE80-AO80</f>
        <v>0</v>
      </c>
      <c r="AZ80" s="0" t="n">
        <f aca="false">MAX(0,MIN(AP80,$BT80-SUMIF($AP$2:$AY$2,"&lt;"&amp;AP$2,$AP80:$AY80)))</f>
        <v>0</v>
      </c>
      <c r="BA80" s="0" t="n">
        <f aca="false">MAX(0,MIN(AQ80,$BT80-SUMIF($AP$2:$AY$2,"&lt;"&amp;AQ$2,$AP80:$AY80)))</f>
        <v>0</v>
      </c>
      <c r="BB80" s="0" t="n">
        <f aca="false">MAX(0,MIN(AR80,$BT80-SUMIF($AP$2:$AY$2,"&lt;"&amp;AR$2,$AP80:$AY80)))</f>
        <v>0</v>
      </c>
      <c r="BC80" s="0" t="n">
        <f aca="false">MAX(0,MIN(AS80,$BT80-SUMIF($AP$2:$AY$2,"&lt;"&amp;AS$2,$AP80:$AY80)))</f>
        <v>0</v>
      </c>
      <c r="BD80" s="0" t="n">
        <f aca="false">MAX(0,MIN(AT80,$BT80-SUMIF($AP$2:$AY$2,"&lt;"&amp;AT$2,$AP80:$AY80)))</f>
        <v>0</v>
      </c>
      <c r="BE80" s="0" t="n">
        <f aca="false">MAX(0,MIN(AU80,$BT80-SUMIF($AP$2:$AY$2,"&lt;"&amp;AU$2,$AP80:$AY80)))</f>
        <v>0</v>
      </c>
      <c r="BF80" s="0" t="n">
        <f aca="false">MAX(0,MIN(AV80,$BT80-SUMIF($AP$2:$AY$2,"&lt;"&amp;AV$2,$AP80:$AY80)))</f>
        <v>0</v>
      </c>
      <c r="BG80" s="0" t="n">
        <f aca="false">MAX(0,MIN(AW80,$BT80-SUMIF($AP$2:$AY$2,"&lt;"&amp;AW$2,$AP80:$AY80)))</f>
        <v>0</v>
      </c>
      <c r="BH80" s="0" t="n">
        <f aca="false">MAX(0,MIN(AX80,$BT80-SUMIF($AP$2:$AY$2,"&lt;"&amp;AX$2,$AP80:$AY80)))</f>
        <v>0</v>
      </c>
      <c r="BI80" s="0" t="n">
        <f aca="false">MAX(0,MIN(AY80,$BT80-SUMIF($AP$2:$AY$2,"&lt;"&amp;AY$2,$AP80:$AY80)))</f>
        <v>0</v>
      </c>
      <c r="BJ80" s="0" t="n">
        <f aca="false">ROUND(V80-AF80-AZ80,2)</f>
        <v>0</v>
      </c>
      <c r="BK80" s="0" t="n">
        <f aca="false">ROUND(W80-AG80-BA80,2)</f>
        <v>0</v>
      </c>
      <c r="BL80" s="0" t="n">
        <f aca="false">ROUND(X80-AH80-BB80,2)</f>
        <v>0</v>
      </c>
      <c r="BM80" s="0" t="n">
        <f aca="false">ROUND(Y80-AI80-BC80,2)</f>
        <v>0</v>
      </c>
      <c r="BN80" s="0" t="n">
        <f aca="false">ROUND(Z80-AJ80-BD80,2)</f>
        <v>0</v>
      </c>
      <c r="BO80" s="0" t="n">
        <f aca="false">ROUND(AA80-AK80-BE80,2)</f>
        <v>0</v>
      </c>
      <c r="BP80" s="0" t="n">
        <f aca="false">ROUND(AB80-AL80-BF80,2)</f>
        <v>0</v>
      </c>
      <c r="BQ80" s="0" t="n">
        <f aca="false">ROUND(AC80-AM80-BG80,2)</f>
        <v>0</v>
      </c>
      <c r="BR80" s="0" t="n">
        <f aca="false">ROUND(AD80-AN80-BH80,2)</f>
        <v>0</v>
      </c>
      <c r="BS80" s="0" t="n">
        <f aca="false">ROUND(AE80-AO80-BI80,2)</f>
        <v>0</v>
      </c>
      <c r="BT80" s="0" t="n">
        <f aca="false">MAX(0,Plan!$C$4-SUM(AF80:AO80))</f>
        <v>650</v>
      </c>
      <c r="BU80" s="0" t="n">
        <f aca="false">ROUND(SUM(BJ80:BS80),2)</f>
        <v>0</v>
      </c>
      <c r="BV80" s="0" t="n">
        <f aca="false">SUM(AF80:AO80)+SUM(AZ80:BI80)</f>
        <v>0</v>
      </c>
      <c r="BW80" s="0" t="n">
        <f aca="false">SUM(L80:U80)</f>
        <v>0</v>
      </c>
    </row>
    <row r="81" customFormat="false" ht="15" hidden="false" customHeight="false" outlineLevel="0" collapsed="false">
      <c r="A81" s="0" t="n">
        <v>76</v>
      </c>
      <c r="B81" s="0" t="n">
        <f aca="false">BJ80</f>
        <v>0</v>
      </c>
      <c r="C81" s="0" t="n">
        <f aca="false">BK80</f>
        <v>0</v>
      </c>
      <c r="D81" s="0" t="n">
        <f aca="false">BL80</f>
        <v>0</v>
      </c>
      <c r="E81" s="0" t="n">
        <f aca="false">BM80</f>
        <v>0</v>
      </c>
      <c r="F81" s="0" t="n">
        <f aca="false">BN80</f>
        <v>0</v>
      </c>
      <c r="G81" s="0" t="n">
        <f aca="false">BO80</f>
        <v>0</v>
      </c>
      <c r="H81" s="0" t="n">
        <f aca="false">BP80</f>
        <v>0</v>
      </c>
      <c r="I81" s="0" t="n">
        <f aca="false">BQ80</f>
        <v>0</v>
      </c>
      <c r="J81" s="0" t="n">
        <f aca="false">BR80</f>
        <v>0</v>
      </c>
      <c r="K81" s="0" t="n">
        <f aca="false">BS80</f>
        <v>0</v>
      </c>
      <c r="L81" s="0" t="n">
        <f aca="false">ROUND(B81*N(Debts!$D$5)/12,2)</f>
        <v>0</v>
      </c>
      <c r="M81" s="0" t="n">
        <f aca="false">ROUND(C81*N(Debts!$D$6)/12,2)</f>
        <v>0</v>
      </c>
      <c r="N81" s="0" t="n">
        <f aca="false">ROUND(D81*N(Debts!$D$7)/12,2)</f>
        <v>0</v>
      </c>
      <c r="O81" s="0" t="n">
        <f aca="false">ROUND(E81*N(Debts!$D$8)/12,2)</f>
        <v>0</v>
      </c>
      <c r="P81" s="0" t="n">
        <f aca="false">ROUND(F81*N(Debts!$D$9)/12,2)</f>
        <v>0</v>
      </c>
      <c r="Q81" s="0" t="n">
        <f aca="false">ROUND(G81*N(Debts!$D$10)/12,2)</f>
        <v>0</v>
      </c>
      <c r="R81" s="0" t="n">
        <f aca="false">ROUND(H81*N(Debts!$D$11)/12,2)</f>
        <v>0</v>
      </c>
      <c r="S81" s="0" t="n">
        <f aca="false">ROUND(I81*N(Debts!$D$12)/12,2)</f>
        <v>0</v>
      </c>
      <c r="T81" s="0" t="n">
        <f aca="false">ROUND(J81*N(Debts!$D$13)/12,2)</f>
        <v>0</v>
      </c>
      <c r="U81" s="0" t="n">
        <f aca="false">ROUND(K81*N(Debts!$D$14)/12,2)</f>
        <v>0</v>
      </c>
      <c r="V81" s="0" t="n">
        <f aca="false">B81+L81</f>
        <v>0</v>
      </c>
      <c r="W81" s="0" t="n">
        <f aca="false">C81+M81</f>
        <v>0</v>
      </c>
      <c r="X81" s="0" t="n">
        <f aca="false">D81+N81</f>
        <v>0</v>
      </c>
      <c r="Y81" s="0" t="n">
        <f aca="false">E81+O81</f>
        <v>0</v>
      </c>
      <c r="Z81" s="0" t="n">
        <f aca="false">F81+P81</f>
        <v>0</v>
      </c>
      <c r="AA81" s="0" t="n">
        <f aca="false">G81+Q81</f>
        <v>0</v>
      </c>
      <c r="AB81" s="0" t="n">
        <f aca="false">H81+R81</f>
        <v>0</v>
      </c>
      <c r="AC81" s="0" t="n">
        <f aca="false">I81+S81</f>
        <v>0</v>
      </c>
      <c r="AD81" s="0" t="n">
        <f aca="false">J81+T81</f>
        <v>0</v>
      </c>
      <c r="AE81" s="0" t="n">
        <f aca="false">K81+U81</f>
        <v>0</v>
      </c>
      <c r="AF81" s="0" t="n">
        <f aca="false">MIN(N(Debts!$E$5),V81)</f>
        <v>0</v>
      </c>
      <c r="AG81" s="0" t="n">
        <f aca="false">MIN(N(Debts!$E$6),W81)</f>
        <v>0</v>
      </c>
      <c r="AH81" s="0" t="n">
        <f aca="false">MIN(N(Debts!$E$7),X81)</f>
        <v>0</v>
      </c>
      <c r="AI81" s="0" t="n">
        <f aca="false">MIN(N(Debts!$E$8),Y81)</f>
        <v>0</v>
      </c>
      <c r="AJ81" s="0" t="n">
        <f aca="false">MIN(N(Debts!$E$9),Z81)</f>
        <v>0</v>
      </c>
      <c r="AK81" s="0" t="n">
        <f aca="false">MIN(N(Debts!$E$10),AA81)</f>
        <v>0</v>
      </c>
      <c r="AL81" s="0" t="n">
        <f aca="false">MIN(N(Debts!$E$11),AB81)</f>
        <v>0</v>
      </c>
      <c r="AM81" s="0" t="n">
        <f aca="false">MIN(N(Debts!$E$12),AC81)</f>
        <v>0</v>
      </c>
      <c r="AN81" s="0" t="n">
        <f aca="false">MIN(N(Debts!$E$13),AD81)</f>
        <v>0</v>
      </c>
      <c r="AO81" s="0" t="n">
        <f aca="false">MIN(N(Debts!$E$14),AE81)</f>
        <v>0</v>
      </c>
      <c r="AP81" s="0" t="n">
        <f aca="false">V81-AF81</f>
        <v>0</v>
      </c>
      <c r="AQ81" s="0" t="n">
        <f aca="false">W81-AG81</f>
        <v>0</v>
      </c>
      <c r="AR81" s="0" t="n">
        <f aca="false">X81-AH81</f>
        <v>0</v>
      </c>
      <c r="AS81" s="0" t="n">
        <f aca="false">Y81-AI81</f>
        <v>0</v>
      </c>
      <c r="AT81" s="0" t="n">
        <f aca="false">Z81-AJ81</f>
        <v>0</v>
      </c>
      <c r="AU81" s="0" t="n">
        <f aca="false">AA81-AK81</f>
        <v>0</v>
      </c>
      <c r="AV81" s="0" t="n">
        <f aca="false">AB81-AL81</f>
        <v>0</v>
      </c>
      <c r="AW81" s="0" t="n">
        <f aca="false">AC81-AM81</f>
        <v>0</v>
      </c>
      <c r="AX81" s="0" t="n">
        <f aca="false">AD81-AN81</f>
        <v>0</v>
      </c>
      <c r="AY81" s="0" t="n">
        <f aca="false">AE81-AO81</f>
        <v>0</v>
      </c>
      <c r="AZ81" s="0" t="n">
        <f aca="false">MAX(0,MIN(AP81,$BT81-SUMIF($AP$2:$AY$2,"&lt;"&amp;AP$2,$AP81:$AY81)))</f>
        <v>0</v>
      </c>
      <c r="BA81" s="0" t="n">
        <f aca="false">MAX(0,MIN(AQ81,$BT81-SUMIF($AP$2:$AY$2,"&lt;"&amp;AQ$2,$AP81:$AY81)))</f>
        <v>0</v>
      </c>
      <c r="BB81" s="0" t="n">
        <f aca="false">MAX(0,MIN(AR81,$BT81-SUMIF($AP$2:$AY$2,"&lt;"&amp;AR$2,$AP81:$AY81)))</f>
        <v>0</v>
      </c>
      <c r="BC81" s="0" t="n">
        <f aca="false">MAX(0,MIN(AS81,$BT81-SUMIF($AP$2:$AY$2,"&lt;"&amp;AS$2,$AP81:$AY81)))</f>
        <v>0</v>
      </c>
      <c r="BD81" s="0" t="n">
        <f aca="false">MAX(0,MIN(AT81,$BT81-SUMIF($AP$2:$AY$2,"&lt;"&amp;AT$2,$AP81:$AY81)))</f>
        <v>0</v>
      </c>
      <c r="BE81" s="0" t="n">
        <f aca="false">MAX(0,MIN(AU81,$BT81-SUMIF($AP$2:$AY$2,"&lt;"&amp;AU$2,$AP81:$AY81)))</f>
        <v>0</v>
      </c>
      <c r="BF81" s="0" t="n">
        <f aca="false">MAX(0,MIN(AV81,$BT81-SUMIF($AP$2:$AY$2,"&lt;"&amp;AV$2,$AP81:$AY81)))</f>
        <v>0</v>
      </c>
      <c r="BG81" s="0" t="n">
        <f aca="false">MAX(0,MIN(AW81,$BT81-SUMIF($AP$2:$AY$2,"&lt;"&amp;AW$2,$AP81:$AY81)))</f>
        <v>0</v>
      </c>
      <c r="BH81" s="0" t="n">
        <f aca="false">MAX(0,MIN(AX81,$BT81-SUMIF($AP$2:$AY$2,"&lt;"&amp;AX$2,$AP81:$AY81)))</f>
        <v>0</v>
      </c>
      <c r="BI81" s="0" t="n">
        <f aca="false">MAX(0,MIN(AY81,$BT81-SUMIF($AP$2:$AY$2,"&lt;"&amp;AY$2,$AP81:$AY81)))</f>
        <v>0</v>
      </c>
      <c r="BJ81" s="0" t="n">
        <f aca="false">ROUND(V81-AF81-AZ81,2)</f>
        <v>0</v>
      </c>
      <c r="BK81" s="0" t="n">
        <f aca="false">ROUND(W81-AG81-BA81,2)</f>
        <v>0</v>
      </c>
      <c r="BL81" s="0" t="n">
        <f aca="false">ROUND(X81-AH81-BB81,2)</f>
        <v>0</v>
      </c>
      <c r="BM81" s="0" t="n">
        <f aca="false">ROUND(Y81-AI81-BC81,2)</f>
        <v>0</v>
      </c>
      <c r="BN81" s="0" t="n">
        <f aca="false">ROUND(Z81-AJ81-BD81,2)</f>
        <v>0</v>
      </c>
      <c r="BO81" s="0" t="n">
        <f aca="false">ROUND(AA81-AK81-BE81,2)</f>
        <v>0</v>
      </c>
      <c r="BP81" s="0" t="n">
        <f aca="false">ROUND(AB81-AL81-BF81,2)</f>
        <v>0</v>
      </c>
      <c r="BQ81" s="0" t="n">
        <f aca="false">ROUND(AC81-AM81-BG81,2)</f>
        <v>0</v>
      </c>
      <c r="BR81" s="0" t="n">
        <f aca="false">ROUND(AD81-AN81-BH81,2)</f>
        <v>0</v>
      </c>
      <c r="BS81" s="0" t="n">
        <f aca="false">ROUND(AE81-AO81-BI81,2)</f>
        <v>0</v>
      </c>
      <c r="BT81" s="0" t="n">
        <f aca="false">MAX(0,Plan!$C$4-SUM(AF81:AO81))</f>
        <v>650</v>
      </c>
      <c r="BU81" s="0" t="n">
        <f aca="false">ROUND(SUM(BJ81:BS81),2)</f>
        <v>0</v>
      </c>
      <c r="BV81" s="0" t="n">
        <f aca="false">SUM(AF81:AO81)+SUM(AZ81:BI81)</f>
        <v>0</v>
      </c>
      <c r="BW81" s="0" t="n">
        <f aca="false">SUM(L81:U81)</f>
        <v>0</v>
      </c>
    </row>
    <row r="82" customFormat="false" ht="15" hidden="false" customHeight="false" outlineLevel="0" collapsed="false">
      <c r="A82" s="0" t="n">
        <v>77</v>
      </c>
      <c r="B82" s="0" t="n">
        <f aca="false">BJ81</f>
        <v>0</v>
      </c>
      <c r="C82" s="0" t="n">
        <f aca="false">BK81</f>
        <v>0</v>
      </c>
      <c r="D82" s="0" t="n">
        <f aca="false">BL81</f>
        <v>0</v>
      </c>
      <c r="E82" s="0" t="n">
        <f aca="false">BM81</f>
        <v>0</v>
      </c>
      <c r="F82" s="0" t="n">
        <f aca="false">BN81</f>
        <v>0</v>
      </c>
      <c r="G82" s="0" t="n">
        <f aca="false">BO81</f>
        <v>0</v>
      </c>
      <c r="H82" s="0" t="n">
        <f aca="false">BP81</f>
        <v>0</v>
      </c>
      <c r="I82" s="0" t="n">
        <f aca="false">BQ81</f>
        <v>0</v>
      </c>
      <c r="J82" s="0" t="n">
        <f aca="false">BR81</f>
        <v>0</v>
      </c>
      <c r="K82" s="0" t="n">
        <f aca="false">BS81</f>
        <v>0</v>
      </c>
      <c r="L82" s="0" t="n">
        <f aca="false">ROUND(B82*N(Debts!$D$5)/12,2)</f>
        <v>0</v>
      </c>
      <c r="M82" s="0" t="n">
        <f aca="false">ROUND(C82*N(Debts!$D$6)/12,2)</f>
        <v>0</v>
      </c>
      <c r="N82" s="0" t="n">
        <f aca="false">ROUND(D82*N(Debts!$D$7)/12,2)</f>
        <v>0</v>
      </c>
      <c r="O82" s="0" t="n">
        <f aca="false">ROUND(E82*N(Debts!$D$8)/12,2)</f>
        <v>0</v>
      </c>
      <c r="P82" s="0" t="n">
        <f aca="false">ROUND(F82*N(Debts!$D$9)/12,2)</f>
        <v>0</v>
      </c>
      <c r="Q82" s="0" t="n">
        <f aca="false">ROUND(G82*N(Debts!$D$10)/12,2)</f>
        <v>0</v>
      </c>
      <c r="R82" s="0" t="n">
        <f aca="false">ROUND(H82*N(Debts!$D$11)/12,2)</f>
        <v>0</v>
      </c>
      <c r="S82" s="0" t="n">
        <f aca="false">ROUND(I82*N(Debts!$D$12)/12,2)</f>
        <v>0</v>
      </c>
      <c r="T82" s="0" t="n">
        <f aca="false">ROUND(J82*N(Debts!$D$13)/12,2)</f>
        <v>0</v>
      </c>
      <c r="U82" s="0" t="n">
        <f aca="false">ROUND(K82*N(Debts!$D$14)/12,2)</f>
        <v>0</v>
      </c>
      <c r="V82" s="0" t="n">
        <f aca="false">B82+L82</f>
        <v>0</v>
      </c>
      <c r="W82" s="0" t="n">
        <f aca="false">C82+M82</f>
        <v>0</v>
      </c>
      <c r="X82" s="0" t="n">
        <f aca="false">D82+N82</f>
        <v>0</v>
      </c>
      <c r="Y82" s="0" t="n">
        <f aca="false">E82+O82</f>
        <v>0</v>
      </c>
      <c r="Z82" s="0" t="n">
        <f aca="false">F82+P82</f>
        <v>0</v>
      </c>
      <c r="AA82" s="0" t="n">
        <f aca="false">G82+Q82</f>
        <v>0</v>
      </c>
      <c r="AB82" s="0" t="n">
        <f aca="false">H82+R82</f>
        <v>0</v>
      </c>
      <c r="AC82" s="0" t="n">
        <f aca="false">I82+S82</f>
        <v>0</v>
      </c>
      <c r="AD82" s="0" t="n">
        <f aca="false">J82+T82</f>
        <v>0</v>
      </c>
      <c r="AE82" s="0" t="n">
        <f aca="false">K82+U82</f>
        <v>0</v>
      </c>
      <c r="AF82" s="0" t="n">
        <f aca="false">MIN(N(Debts!$E$5),V82)</f>
        <v>0</v>
      </c>
      <c r="AG82" s="0" t="n">
        <f aca="false">MIN(N(Debts!$E$6),W82)</f>
        <v>0</v>
      </c>
      <c r="AH82" s="0" t="n">
        <f aca="false">MIN(N(Debts!$E$7),X82)</f>
        <v>0</v>
      </c>
      <c r="AI82" s="0" t="n">
        <f aca="false">MIN(N(Debts!$E$8),Y82)</f>
        <v>0</v>
      </c>
      <c r="AJ82" s="0" t="n">
        <f aca="false">MIN(N(Debts!$E$9),Z82)</f>
        <v>0</v>
      </c>
      <c r="AK82" s="0" t="n">
        <f aca="false">MIN(N(Debts!$E$10),AA82)</f>
        <v>0</v>
      </c>
      <c r="AL82" s="0" t="n">
        <f aca="false">MIN(N(Debts!$E$11),AB82)</f>
        <v>0</v>
      </c>
      <c r="AM82" s="0" t="n">
        <f aca="false">MIN(N(Debts!$E$12),AC82)</f>
        <v>0</v>
      </c>
      <c r="AN82" s="0" t="n">
        <f aca="false">MIN(N(Debts!$E$13),AD82)</f>
        <v>0</v>
      </c>
      <c r="AO82" s="0" t="n">
        <f aca="false">MIN(N(Debts!$E$14),AE82)</f>
        <v>0</v>
      </c>
      <c r="AP82" s="0" t="n">
        <f aca="false">V82-AF82</f>
        <v>0</v>
      </c>
      <c r="AQ82" s="0" t="n">
        <f aca="false">W82-AG82</f>
        <v>0</v>
      </c>
      <c r="AR82" s="0" t="n">
        <f aca="false">X82-AH82</f>
        <v>0</v>
      </c>
      <c r="AS82" s="0" t="n">
        <f aca="false">Y82-AI82</f>
        <v>0</v>
      </c>
      <c r="AT82" s="0" t="n">
        <f aca="false">Z82-AJ82</f>
        <v>0</v>
      </c>
      <c r="AU82" s="0" t="n">
        <f aca="false">AA82-AK82</f>
        <v>0</v>
      </c>
      <c r="AV82" s="0" t="n">
        <f aca="false">AB82-AL82</f>
        <v>0</v>
      </c>
      <c r="AW82" s="0" t="n">
        <f aca="false">AC82-AM82</f>
        <v>0</v>
      </c>
      <c r="AX82" s="0" t="n">
        <f aca="false">AD82-AN82</f>
        <v>0</v>
      </c>
      <c r="AY82" s="0" t="n">
        <f aca="false">AE82-AO82</f>
        <v>0</v>
      </c>
      <c r="AZ82" s="0" t="n">
        <f aca="false">MAX(0,MIN(AP82,$BT82-SUMIF($AP$2:$AY$2,"&lt;"&amp;AP$2,$AP82:$AY82)))</f>
        <v>0</v>
      </c>
      <c r="BA82" s="0" t="n">
        <f aca="false">MAX(0,MIN(AQ82,$BT82-SUMIF($AP$2:$AY$2,"&lt;"&amp;AQ$2,$AP82:$AY82)))</f>
        <v>0</v>
      </c>
      <c r="BB82" s="0" t="n">
        <f aca="false">MAX(0,MIN(AR82,$BT82-SUMIF($AP$2:$AY$2,"&lt;"&amp;AR$2,$AP82:$AY82)))</f>
        <v>0</v>
      </c>
      <c r="BC82" s="0" t="n">
        <f aca="false">MAX(0,MIN(AS82,$BT82-SUMIF($AP$2:$AY$2,"&lt;"&amp;AS$2,$AP82:$AY82)))</f>
        <v>0</v>
      </c>
      <c r="BD82" s="0" t="n">
        <f aca="false">MAX(0,MIN(AT82,$BT82-SUMIF($AP$2:$AY$2,"&lt;"&amp;AT$2,$AP82:$AY82)))</f>
        <v>0</v>
      </c>
      <c r="BE82" s="0" t="n">
        <f aca="false">MAX(0,MIN(AU82,$BT82-SUMIF($AP$2:$AY$2,"&lt;"&amp;AU$2,$AP82:$AY82)))</f>
        <v>0</v>
      </c>
      <c r="BF82" s="0" t="n">
        <f aca="false">MAX(0,MIN(AV82,$BT82-SUMIF($AP$2:$AY$2,"&lt;"&amp;AV$2,$AP82:$AY82)))</f>
        <v>0</v>
      </c>
      <c r="BG82" s="0" t="n">
        <f aca="false">MAX(0,MIN(AW82,$BT82-SUMIF($AP$2:$AY$2,"&lt;"&amp;AW$2,$AP82:$AY82)))</f>
        <v>0</v>
      </c>
      <c r="BH82" s="0" t="n">
        <f aca="false">MAX(0,MIN(AX82,$BT82-SUMIF($AP$2:$AY$2,"&lt;"&amp;AX$2,$AP82:$AY82)))</f>
        <v>0</v>
      </c>
      <c r="BI82" s="0" t="n">
        <f aca="false">MAX(0,MIN(AY82,$BT82-SUMIF($AP$2:$AY$2,"&lt;"&amp;AY$2,$AP82:$AY82)))</f>
        <v>0</v>
      </c>
      <c r="BJ82" s="0" t="n">
        <f aca="false">ROUND(V82-AF82-AZ82,2)</f>
        <v>0</v>
      </c>
      <c r="BK82" s="0" t="n">
        <f aca="false">ROUND(W82-AG82-BA82,2)</f>
        <v>0</v>
      </c>
      <c r="BL82" s="0" t="n">
        <f aca="false">ROUND(X82-AH82-BB82,2)</f>
        <v>0</v>
      </c>
      <c r="BM82" s="0" t="n">
        <f aca="false">ROUND(Y82-AI82-BC82,2)</f>
        <v>0</v>
      </c>
      <c r="BN82" s="0" t="n">
        <f aca="false">ROUND(Z82-AJ82-BD82,2)</f>
        <v>0</v>
      </c>
      <c r="BO82" s="0" t="n">
        <f aca="false">ROUND(AA82-AK82-BE82,2)</f>
        <v>0</v>
      </c>
      <c r="BP82" s="0" t="n">
        <f aca="false">ROUND(AB82-AL82-BF82,2)</f>
        <v>0</v>
      </c>
      <c r="BQ82" s="0" t="n">
        <f aca="false">ROUND(AC82-AM82-BG82,2)</f>
        <v>0</v>
      </c>
      <c r="BR82" s="0" t="n">
        <f aca="false">ROUND(AD82-AN82-BH82,2)</f>
        <v>0</v>
      </c>
      <c r="BS82" s="0" t="n">
        <f aca="false">ROUND(AE82-AO82-BI82,2)</f>
        <v>0</v>
      </c>
      <c r="BT82" s="0" t="n">
        <f aca="false">MAX(0,Plan!$C$4-SUM(AF82:AO82))</f>
        <v>650</v>
      </c>
      <c r="BU82" s="0" t="n">
        <f aca="false">ROUND(SUM(BJ82:BS82),2)</f>
        <v>0</v>
      </c>
      <c r="BV82" s="0" t="n">
        <f aca="false">SUM(AF82:AO82)+SUM(AZ82:BI82)</f>
        <v>0</v>
      </c>
      <c r="BW82" s="0" t="n">
        <f aca="false">SUM(L82:U82)</f>
        <v>0</v>
      </c>
    </row>
    <row r="83" customFormat="false" ht="15" hidden="false" customHeight="false" outlineLevel="0" collapsed="false">
      <c r="A83" s="0" t="n">
        <v>78</v>
      </c>
      <c r="B83" s="0" t="n">
        <f aca="false">BJ82</f>
        <v>0</v>
      </c>
      <c r="C83" s="0" t="n">
        <f aca="false">BK82</f>
        <v>0</v>
      </c>
      <c r="D83" s="0" t="n">
        <f aca="false">BL82</f>
        <v>0</v>
      </c>
      <c r="E83" s="0" t="n">
        <f aca="false">BM82</f>
        <v>0</v>
      </c>
      <c r="F83" s="0" t="n">
        <f aca="false">BN82</f>
        <v>0</v>
      </c>
      <c r="G83" s="0" t="n">
        <f aca="false">BO82</f>
        <v>0</v>
      </c>
      <c r="H83" s="0" t="n">
        <f aca="false">BP82</f>
        <v>0</v>
      </c>
      <c r="I83" s="0" t="n">
        <f aca="false">BQ82</f>
        <v>0</v>
      </c>
      <c r="J83" s="0" t="n">
        <f aca="false">BR82</f>
        <v>0</v>
      </c>
      <c r="K83" s="0" t="n">
        <f aca="false">BS82</f>
        <v>0</v>
      </c>
      <c r="L83" s="0" t="n">
        <f aca="false">ROUND(B83*N(Debts!$D$5)/12,2)</f>
        <v>0</v>
      </c>
      <c r="M83" s="0" t="n">
        <f aca="false">ROUND(C83*N(Debts!$D$6)/12,2)</f>
        <v>0</v>
      </c>
      <c r="N83" s="0" t="n">
        <f aca="false">ROUND(D83*N(Debts!$D$7)/12,2)</f>
        <v>0</v>
      </c>
      <c r="O83" s="0" t="n">
        <f aca="false">ROUND(E83*N(Debts!$D$8)/12,2)</f>
        <v>0</v>
      </c>
      <c r="P83" s="0" t="n">
        <f aca="false">ROUND(F83*N(Debts!$D$9)/12,2)</f>
        <v>0</v>
      </c>
      <c r="Q83" s="0" t="n">
        <f aca="false">ROUND(G83*N(Debts!$D$10)/12,2)</f>
        <v>0</v>
      </c>
      <c r="R83" s="0" t="n">
        <f aca="false">ROUND(H83*N(Debts!$D$11)/12,2)</f>
        <v>0</v>
      </c>
      <c r="S83" s="0" t="n">
        <f aca="false">ROUND(I83*N(Debts!$D$12)/12,2)</f>
        <v>0</v>
      </c>
      <c r="T83" s="0" t="n">
        <f aca="false">ROUND(J83*N(Debts!$D$13)/12,2)</f>
        <v>0</v>
      </c>
      <c r="U83" s="0" t="n">
        <f aca="false">ROUND(K83*N(Debts!$D$14)/12,2)</f>
        <v>0</v>
      </c>
      <c r="V83" s="0" t="n">
        <f aca="false">B83+L83</f>
        <v>0</v>
      </c>
      <c r="W83" s="0" t="n">
        <f aca="false">C83+M83</f>
        <v>0</v>
      </c>
      <c r="X83" s="0" t="n">
        <f aca="false">D83+N83</f>
        <v>0</v>
      </c>
      <c r="Y83" s="0" t="n">
        <f aca="false">E83+O83</f>
        <v>0</v>
      </c>
      <c r="Z83" s="0" t="n">
        <f aca="false">F83+P83</f>
        <v>0</v>
      </c>
      <c r="AA83" s="0" t="n">
        <f aca="false">G83+Q83</f>
        <v>0</v>
      </c>
      <c r="AB83" s="0" t="n">
        <f aca="false">H83+R83</f>
        <v>0</v>
      </c>
      <c r="AC83" s="0" t="n">
        <f aca="false">I83+S83</f>
        <v>0</v>
      </c>
      <c r="AD83" s="0" t="n">
        <f aca="false">J83+T83</f>
        <v>0</v>
      </c>
      <c r="AE83" s="0" t="n">
        <f aca="false">K83+U83</f>
        <v>0</v>
      </c>
      <c r="AF83" s="0" t="n">
        <f aca="false">MIN(N(Debts!$E$5),V83)</f>
        <v>0</v>
      </c>
      <c r="AG83" s="0" t="n">
        <f aca="false">MIN(N(Debts!$E$6),W83)</f>
        <v>0</v>
      </c>
      <c r="AH83" s="0" t="n">
        <f aca="false">MIN(N(Debts!$E$7),X83)</f>
        <v>0</v>
      </c>
      <c r="AI83" s="0" t="n">
        <f aca="false">MIN(N(Debts!$E$8),Y83)</f>
        <v>0</v>
      </c>
      <c r="AJ83" s="0" t="n">
        <f aca="false">MIN(N(Debts!$E$9),Z83)</f>
        <v>0</v>
      </c>
      <c r="AK83" s="0" t="n">
        <f aca="false">MIN(N(Debts!$E$10),AA83)</f>
        <v>0</v>
      </c>
      <c r="AL83" s="0" t="n">
        <f aca="false">MIN(N(Debts!$E$11),AB83)</f>
        <v>0</v>
      </c>
      <c r="AM83" s="0" t="n">
        <f aca="false">MIN(N(Debts!$E$12),AC83)</f>
        <v>0</v>
      </c>
      <c r="AN83" s="0" t="n">
        <f aca="false">MIN(N(Debts!$E$13),AD83)</f>
        <v>0</v>
      </c>
      <c r="AO83" s="0" t="n">
        <f aca="false">MIN(N(Debts!$E$14),AE83)</f>
        <v>0</v>
      </c>
      <c r="AP83" s="0" t="n">
        <f aca="false">V83-AF83</f>
        <v>0</v>
      </c>
      <c r="AQ83" s="0" t="n">
        <f aca="false">W83-AG83</f>
        <v>0</v>
      </c>
      <c r="AR83" s="0" t="n">
        <f aca="false">X83-AH83</f>
        <v>0</v>
      </c>
      <c r="AS83" s="0" t="n">
        <f aca="false">Y83-AI83</f>
        <v>0</v>
      </c>
      <c r="AT83" s="0" t="n">
        <f aca="false">Z83-AJ83</f>
        <v>0</v>
      </c>
      <c r="AU83" s="0" t="n">
        <f aca="false">AA83-AK83</f>
        <v>0</v>
      </c>
      <c r="AV83" s="0" t="n">
        <f aca="false">AB83-AL83</f>
        <v>0</v>
      </c>
      <c r="AW83" s="0" t="n">
        <f aca="false">AC83-AM83</f>
        <v>0</v>
      </c>
      <c r="AX83" s="0" t="n">
        <f aca="false">AD83-AN83</f>
        <v>0</v>
      </c>
      <c r="AY83" s="0" t="n">
        <f aca="false">AE83-AO83</f>
        <v>0</v>
      </c>
      <c r="AZ83" s="0" t="n">
        <f aca="false">MAX(0,MIN(AP83,$BT83-SUMIF($AP$2:$AY$2,"&lt;"&amp;AP$2,$AP83:$AY83)))</f>
        <v>0</v>
      </c>
      <c r="BA83" s="0" t="n">
        <f aca="false">MAX(0,MIN(AQ83,$BT83-SUMIF($AP$2:$AY$2,"&lt;"&amp;AQ$2,$AP83:$AY83)))</f>
        <v>0</v>
      </c>
      <c r="BB83" s="0" t="n">
        <f aca="false">MAX(0,MIN(AR83,$BT83-SUMIF($AP$2:$AY$2,"&lt;"&amp;AR$2,$AP83:$AY83)))</f>
        <v>0</v>
      </c>
      <c r="BC83" s="0" t="n">
        <f aca="false">MAX(0,MIN(AS83,$BT83-SUMIF($AP$2:$AY$2,"&lt;"&amp;AS$2,$AP83:$AY83)))</f>
        <v>0</v>
      </c>
      <c r="BD83" s="0" t="n">
        <f aca="false">MAX(0,MIN(AT83,$BT83-SUMIF($AP$2:$AY$2,"&lt;"&amp;AT$2,$AP83:$AY83)))</f>
        <v>0</v>
      </c>
      <c r="BE83" s="0" t="n">
        <f aca="false">MAX(0,MIN(AU83,$BT83-SUMIF($AP$2:$AY$2,"&lt;"&amp;AU$2,$AP83:$AY83)))</f>
        <v>0</v>
      </c>
      <c r="BF83" s="0" t="n">
        <f aca="false">MAX(0,MIN(AV83,$BT83-SUMIF($AP$2:$AY$2,"&lt;"&amp;AV$2,$AP83:$AY83)))</f>
        <v>0</v>
      </c>
      <c r="BG83" s="0" t="n">
        <f aca="false">MAX(0,MIN(AW83,$BT83-SUMIF($AP$2:$AY$2,"&lt;"&amp;AW$2,$AP83:$AY83)))</f>
        <v>0</v>
      </c>
      <c r="BH83" s="0" t="n">
        <f aca="false">MAX(0,MIN(AX83,$BT83-SUMIF($AP$2:$AY$2,"&lt;"&amp;AX$2,$AP83:$AY83)))</f>
        <v>0</v>
      </c>
      <c r="BI83" s="0" t="n">
        <f aca="false">MAX(0,MIN(AY83,$BT83-SUMIF($AP$2:$AY$2,"&lt;"&amp;AY$2,$AP83:$AY83)))</f>
        <v>0</v>
      </c>
      <c r="BJ83" s="0" t="n">
        <f aca="false">ROUND(V83-AF83-AZ83,2)</f>
        <v>0</v>
      </c>
      <c r="BK83" s="0" t="n">
        <f aca="false">ROUND(W83-AG83-BA83,2)</f>
        <v>0</v>
      </c>
      <c r="BL83" s="0" t="n">
        <f aca="false">ROUND(X83-AH83-BB83,2)</f>
        <v>0</v>
      </c>
      <c r="BM83" s="0" t="n">
        <f aca="false">ROUND(Y83-AI83-BC83,2)</f>
        <v>0</v>
      </c>
      <c r="BN83" s="0" t="n">
        <f aca="false">ROUND(Z83-AJ83-BD83,2)</f>
        <v>0</v>
      </c>
      <c r="BO83" s="0" t="n">
        <f aca="false">ROUND(AA83-AK83-BE83,2)</f>
        <v>0</v>
      </c>
      <c r="BP83" s="0" t="n">
        <f aca="false">ROUND(AB83-AL83-BF83,2)</f>
        <v>0</v>
      </c>
      <c r="BQ83" s="0" t="n">
        <f aca="false">ROUND(AC83-AM83-BG83,2)</f>
        <v>0</v>
      </c>
      <c r="BR83" s="0" t="n">
        <f aca="false">ROUND(AD83-AN83-BH83,2)</f>
        <v>0</v>
      </c>
      <c r="BS83" s="0" t="n">
        <f aca="false">ROUND(AE83-AO83-BI83,2)</f>
        <v>0</v>
      </c>
      <c r="BT83" s="0" t="n">
        <f aca="false">MAX(0,Plan!$C$4-SUM(AF83:AO83))</f>
        <v>650</v>
      </c>
      <c r="BU83" s="0" t="n">
        <f aca="false">ROUND(SUM(BJ83:BS83),2)</f>
        <v>0</v>
      </c>
      <c r="BV83" s="0" t="n">
        <f aca="false">SUM(AF83:AO83)+SUM(AZ83:BI83)</f>
        <v>0</v>
      </c>
      <c r="BW83" s="0" t="n">
        <f aca="false">SUM(L83:U83)</f>
        <v>0</v>
      </c>
    </row>
    <row r="84" customFormat="false" ht="15" hidden="false" customHeight="false" outlineLevel="0" collapsed="false">
      <c r="A84" s="0" t="n">
        <v>79</v>
      </c>
      <c r="B84" s="0" t="n">
        <f aca="false">BJ83</f>
        <v>0</v>
      </c>
      <c r="C84" s="0" t="n">
        <f aca="false">BK83</f>
        <v>0</v>
      </c>
      <c r="D84" s="0" t="n">
        <f aca="false">BL83</f>
        <v>0</v>
      </c>
      <c r="E84" s="0" t="n">
        <f aca="false">BM83</f>
        <v>0</v>
      </c>
      <c r="F84" s="0" t="n">
        <f aca="false">BN83</f>
        <v>0</v>
      </c>
      <c r="G84" s="0" t="n">
        <f aca="false">BO83</f>
        <v>0</v>
      </c>
      <c r="H84" s="0" t="n">
        <f aca="false">BP83</f>
        <v>0</v>
      </c>
      <c r="I84" s="0" t="n">
        <f aca="false">BQ83</f>
        <v>0</v>
      </c>
      <c r="J84" s="0" t="n">
        <f aca="false">BR83</f>
        <v>0</v>
      </c>
      <c r="K84" s="0" t="n">
        <f aca="false">BS83</f>
        <v>0</v>
      </c>
      <c r="L84" s="0" t="n">
        <f aca="false">ROUND(B84*N(Debts!$D$5)/12,2)</f>
        <v>0</v>
      </c>
      <c r="M84" s="0" t="n">
        <f aca="false">ROUND(C84*N(Debts!$D$6)/12,2)</f>
        <v>0</v>
      </c>
      <c r="N84" s="0" t="n">
        <f aca="false">ROUND(D84*N(Debts!$D$7)/12,2)</f>
        <v>0</v>
      </c>
      <c r="O84" s="0" t="n">
        <f aca="false">ROUND(E84*N(Debts!$D$8)/12,2)</f>
        <v>0</v>
      </c>
      <c r="P84" s="0" t="n">
        <f aca="false">ROUND(F84*N(Debts!$D$9)/12,2)</f>
        <v>0</v>
      </c>
      <c r="Q84" s="0" t="n">
        <f aca="false">ROUND(G84*N(Debts!$D$10)/12,2)</f>
        <v>0</v>
      </c>
      <c r="R84" s="0" t="n">
        <f aca="false">ROUND(H84*N(Debts!$D$11)/12,2)</f>
        <v>0</v>
      </c>
      <c r="S84" s="0" t="n">
        <f aca="false">ROUND(I84*N(Debts!$D$12)/12,2)</f>
        <v>0</v>
      </c>
      <c r="T84" s="0" t="n">
        <f aca="false">ROUND(J84*N(Debts!$D$13)/12,2)</f>
        <v>0</v>
      </c>
      <c r="U84" s="0" t="n">
        <f aca="false">ROUND(K84*N(Debts!$D$14)/12,2)</f>
        <v>0</v>
      </c>
      <c r="V84" s="0" t="n">
        <f aca="false">B84+L84</f>
        <v>0</v>
      </c>
      <c r="W84" s="0" t="n">
        <f aca="false">C84+M84</f>
        <v>0</v>
      </c>
      <c r="X84" s="0" t="n">
        <f aca="false">D84+N84</f>
        <v>0</v>
      </c>
      <c r="Y84" s="0" t="n">
        <f aca="false">E84+O84</f>
        <v>0</v>
      </c>
      <c r="Z84" s="0" t="n">
        <f aca="false">F84+P84</f>
        <v>0</v>
      </c>
      <c r="AA84" s="0" t="n">
        <f aca="false">G84+Q84</f>
        <v>0</v>
      </c>
      <c r="AB84" s="0" t="n">
        <f aca="false">H84+R84</f>
        <v>0</v>
      </c>
      <c r="AC84" s="0" t="n">
        <f aca="false">I84+S84</f>
        <v>0</v>
      </c>
      <c r="AD84" s="0" t="n">
        <f aca="false">J84+T84</f>
        <v>0</v>
      </c>
      <c r="AE84" s="0" t="n">
        <f aca="false">K84+U84</f>
        <v>0</v>
      </c>
      <c r="AF84" s="0" t="n">
        <f aca="false">MIN(N(Debts!$E$5),V84)</f>
        <v>0</v>
      </c>
      <c r="AG84" s="0" t="n">
        <f aca="false">MIN(N(Debts!$E$6),W84)</f>
        <v>0</v>
      </c>
      <c r="AH84" s="0" t="n">
        <f aca="false">MIN(N(Debts!$E$7),X84)</f>
        <v>0</v>
      </c>
      <c r="AI84" s="0" t="n">
        <f aca="false">MIN(N(Debts!$E$8),Y84)</f>
        <v>0</v>
      </c>
      <c r="AJ84" s="0" t="n">
        <f aca="false">MIN(N(Debts!$E$9),Z84)</f>
        <v>0</v>
      </c>
      <c r="AK84" s="0" t="n">
        <f aca="false">MIN(N(Debts!$E$10),AA84)</f>
        <v>0</v>
      </c>
      <c r="AL84" s="0" t="n">
        <f aca="false">MIN(N(Debts!$E$11),AB84)</f>
        <v>0</v>
      </c>
      <c r="AM84" s="0" t="n">
        <f aca="false">MIN(N(Debts!$E$12),AC84)</f>
        <v>0</v>
      </c>
      <c r="AN84" s="0" t="n">
        <f aca="false">MIN(N(Debts!$E$13),AD84)</f>
        <v>0</v>
      </c>
      <c r="AO84" s="0" t="n">
        <f aca="false">MIN(N(Debts!$E$14),AE84)</f>
        <v>0</v>
      </c>
      <c r="AP84" s="0" t="n">
        <f aca="false">V84-AF84</f>
        <v>0</v>
      </c>
      <c r="AQ84" s="0" t="n">
        <f aca="false">W84-AG84</f>
        <v>0</v>
      </c>
      <c r="AR84" s="0" t="n">
        <f aca="false">X84-AH84</f>
        <v>0</v>
      </c>
      <c r="AS84" s="0" t="n">
        <f aca="false">Y84-AI84</f>
        <v>0</v>
      </c>
      <c r="AT84" s="0" t="n">
        <f aca="false">Z84-AJ84</f>
        <v>0</v>
      </c>
      <c r="AU84" s="0" t="n">
        <f aca="false">AA84-AK84</f>
        <v>0</v>
      </c>
      <c r="AV84" s="0" t="n">
        <f aca="false">AB84-AL84</f>
        <v>0</v>
      </c>
      <c r="AW84" s="0" t="n">
        <f aca="false">AC84-AM84</f>
        <v>0</v>
      </c>
      <c r="AX84" s="0" t="n">
        <f aca="false">AD84-AN84</f>
        <v>0</v>
      </c>
      <c r="AY84" s="0" t="n">
        <f aca="false">AE84-AO84</f>
        <v>0</v>
      </c>
      <c r="AZ84" s="0" t="n">
        <f aca="false">MAX(0,MIN(AP84,$BT84-SUMIF($AP$2:$AY$2,"&lt;"&amp;AP$2,$AP84:$AY84)))</f>
        <v>0</v>
      </c>
      <c r="BA84" s="0" t="n">
        <f aca="false">MAX(0,MIN(AQ84,$BT84-SUMIF($AP$2:$AY$2,"&lt;"&amp;AQ$2,$AP84:$AY84)))</f>
        <v>0</v>
      </c>
      <c r="BB84" s="0" t="n">
        <f aca="false">MAX(0,MIN(AR84,$BT84-SUMIF($AP$2:$AY$2,"&lt;"&amp;AR$2,$AP84:$AY84)))</f>
        <v>0</v>
      </c>
      <c r="BC84" s="0" t="n">
        <f aca="false">MAX(0,MIN(AS84,$BT84-SUMIF($AP$2:$AY$2,"&lt;"&amp;AS$2,$AP84:$AY84)))</f>
        <v>0</v>
      </c>
      <c r="BD84" s="0" t="n">
        <f aca="false">MAX(0,MIN(AT84,$BT84-SUMIF($AP$2:$AY$2,"&lt;"&amp;AT$2,$AP84:$AY84)))</f>
        <v>0</v>
      </c>
      <c r="BE84" s="0" t="n">
        <f aca="false">MAX(0,MIN(AU84,$BT84-SUMIF($AP$2:$AY$2,"&lt;"&amp;AU$2,$AP84:$AY84)))</f>
        <v>0</v>
      </c>
      <c r="BF84" s="0" t="n">
        <f aca="false">MAX(0,MIN(AV84,$BT84-SUMIF($AP$2:$AY$2,"&lt;"&amp;AV$2,$AP84:$AY84)))</f>
        <v>0</v>
      </c>
      <c r="BG84" s="0" t="n">
        <f aca="false">MAX(0,MIN(AW84,$BT84-SUMIF($AP$2:$AY$2,"&lt;"&amp;AW$2,$AP84:$AY84)))</f>
        <v>0</v>
      </c>
      <c r="BH84" s="0" t="n">
        <f aca="false">MAX(0,MIN(AX84,$BT84-SUMIF($AP$2:$AY$2,"&lt;"&amp;AX$2,$AP84:$AY84)))</f>
        <v>0</v>
      </c>
      <c r="BI84" s="0" t="n">
        <f aca="false">MAX(0,MIN(AY84,$BT84-SUMIF($AP$2:$AY$2,"&lt;"&amp;AY$2,$AP84:$AY84)))</f>
        <v>0</v>
      </c>
      <c r="BJ84" s="0" t="n">
        <f aca="false">ROUND(V84-AF84-AZ84,2)</f>
        <v>0</v>
      </c>
      <c r="BK84" s="0" t="n">
        <f aca="false">ROUND(W84-AG84-BA84,2)</f>
        <v>0</v>
      </c>
      <c r="BL84" s="0" t="n">
        <f aca="false">ROUND(X84-AH84-BB84,2)</f>
        <v>0</v>
      </c>
      <c r="BM84" s="0" t="n">
        <f aca="false">ROUND(Y84-AI84-BC84,2)</f>
        <v>0</v>
      </c>
      <c r="BN84" s="0" t="n">
        <f aca="false">ROUND(Z84-AJ84-BD84,2)</f>
        <v>0</v>
      </c>
      <c r="BO84" s="0" t="n">
        <f aca="false">ROUND(AA84-AK84-BE84,2)</f>
        <v>0</v>
      </c>
      <c r="BP84" s="0" t="n">
        <f aca="false">ROUND(AB84-AL84-BF84,2)</f>
        <v>0</v>
      </c>
      <c r="BQ84" s="0" t="n">
        <f aca="false">ROUND(AC84-AM84-BG84,2)</f>
        <v>0</v>
      </c>
      <c r="BR84" s="0" t="n">
        <f aca="false">ROUND(AD84-AN84-BH84,2)</f>
        <v>0</v>
      </c>
      <c r="BS84" s="0" t="n">
        <f aca="false">ROUND(AE84-AO84-BI84,2)</f>
        <v>0</v>
      </c>
      <c r="BT84" s="0" t="n">
        <f aca="false">MAX(0,Plan!$C$4-SUM(AF84:AO84))</f>
        <v>650</v>
      </c>
      <c r="BU84" s="0" t="n">
        <f aca="false">ROUND(SUM(BJ84:BS84),2)</f>
        <v>0</v>
      </c>
      <c r="BV84" s="0" t="n">
        <f aca="false">SUM(AF84:AO84)+SUM(AZ84:BI84)</f>
        <v>0</v>
      </c>
      <c r="BW84" s="0" t="n">
        <f aca="false">SUM(L84:U84)</f>
        <v>0</v>
      </c>
    </row>
    <row r="85" customFormat="false" ht="15" hidden="false" customHeight="false" outlineLevel="0" collapsed="false">
      <c r="A85" s="0" t="n">
        <v>80</v>
      </c>
      <c r="B85" s="0" t="n">
        <f aca="false">BJ84</f>
        <v>0</v>
      </c>
      <c r="C85" s="0" t="n">
        <f aca="false">BK84</f>
        <v>0</v>
      </c>
      <c r="D85" s="0" t="n">
        <f aca="false">BL84</f>
        <v>0</v>
      </c>
      <c r="E85" s="0" t="n">
        <f aca="false">BM84</f>
        <v>0</v>
      </c>
      <c r="F85" s="0" t="n">
        <f aca="false">BN84</f>
        <v>0</v>
      </c>
      <c r="G85" s="0" t="n">
        <f aca="false">BO84</f>
        <v>0</v>
      </c>
      <c r="H85" s="0" t="n">
        <f aca="false">BP84</f>
        <v>0</v>
      </c>
      <c r="I85" s="0" t="n">
        <f aca="false">BQ84</f>
        <v>0</v>
      </c>
      <c r="J85" s="0" t="n">
        <f aca="false">BR84</f>
        <v>0</v>
      </c>
      <c r="K85" s="0" t="n">
        <f aca="false">BS84</f>
        <v>0</v>
      </c>
      <c r="L85" s="0" t="n">
        <f aca="false">ROUND(B85*N(Debts!$D$5)/12,2)</f>
        <v>0</v>
      </c>
      <c r="M85" s="0" t="n">
        <f aca="false">ROUND(C85*N(Debts!$D$6)/12,2)</f>
        <v>0</v>
      </c>
      <c r="N85" s="0" t="n">
        <f aca="false">ROUND(D85*N(Debts!$D$7)/12,2)</f>
        <v>0</v>
      </c>
      <c r="O85" s="0" t="n">
        <f aca="false">ROUND(E85*N(Debts!$D$8)/12,2)</f>
        <v>0</v>
      </c>
      <c r="P85" s="0" t="n">
        <f aca="false">ROUND(F85*N(Debts!$D$9)/12,2)</f>
        <v>0</v>
      </c>
      <c r="Q85" s="0" t="n">
        <f aca="false">ROUND(G85*N(Debts!$D$10)/12,2)</f>
        <v>0</v>
      </c>
      <c r="R85" s="0" t="n">
        <f aca="false">ROUND(H85*N(Debts!$D$11)/12,2)</f>
        <v>0</v>
      </c>
      <c r="S85" s="0" t="n">
        <f aca="false">ROUND(I85*N(Debts!$D$12)/12,2)</f>
        <v>0</v>
      </c>
      <c r="T85" s="0" t="n">
        <f aca="false">ROUND(J85*N(Debts!$D$13)/12,2)</f>
        <v>0</v>
      </c>
      <c r="U85" s="0" t="n">
        <f aca="false">ROUND(K85*N(Debts!$D$14)/12,2)</f>
        <v>0</v>
      </c>
      <c r="V85" s="0" t="n">
        <f aca="false">B85+L85</f>
        <v>0</v>
      </c>
      <c r="W85" s="0" t="n">
        <f aca="false">C85+M85</f>
        <v>0</v>
      </c>
      <c r="X85" s="0" t="n">
        <f aca="false">D85+N85</f>
        <v>0</v>
      </c>
      <c r="Y85" s="0" t="n">
        <f aca="false">E85+O85</f>
        <v>0</v>
      </c>
      <c r="Z85" s="0" t="n">
        <f aca="false">F85+P85</f>
        <v>0</v>
      </c>
      <c r="AA85" s="0" t="n">
        <f aca="false">G85+Q85</f>
        <v>0</v>
      </c>
      <c r="AB85" s="0" t="n">
        <f aca="false">H85+R85</f>
        <v>0</v>
      </c>
      <c r="AC85" s="0" t="n">
        <f aca="false">I85+S85</f>
        <v>0</v>
      </c>
      <c r="AD85" s="0" t="n">
        <f aca="false">J85+T85</f>
        <v>0</v>
      </c>
      <c r="AE85" s="0" t="n">
        <f aca="false">K85+U85</f>
        <v>0</v>
      </c>
      <c r="AF85" s="0" t="n">
        <f aca="false">MIN(N(Debts!$E$5),V85)</f>
        <v>0</v>
      </c>
      <c r="AG85" s="0" t="n">
        <f aca="false">MIN(N(Debts!$E$6),W85)</f>
        <v>0</v>
      </c>
      <c r="AH85" s="0" t="n">
        <f aca="false">MIN(N(Debts!$E$7),X85)</f>
        <v>0</v>
      </c>
      <c r="AI85" s="0" t="n">
        <f aca="false">MIN(N(Debts!$E$8),Y85)</f>
        <v>0</v>
      </c>
      <c r="AJ85" s="0" t="n">
        <f aca="false">MIN(N(Debts!$E$9),Z85)</f>
        <v>0</v>
      </c>
      <c r="AK85" s="0" t="n">
        <f aca="false">MIN(N(Debts!$E$10),AA85)</f>
        <v>0</v>
      </c>
      <c r="AL85" s="0" t="n">
        <f aca="false">MIN(N(Debts!$E$11),AB85)</f>
        <v>0</v>
      </c>
      <c r="AM85" s="0" t="n">
        <f aca="false">MIN(N(Debts!$E$12),AC85)</f>
        <v>0</v>
      </c>
      <c r="AN85" s="0" t="n">
        <f aca="false">MIN(N(Debts!$E$13),AD85)</f>
        <v>0</v>
      </c>
      <c r="AO85" s="0" t="n">
        <f aca="false">MIN(N(Debts!$E$14),AE85)</f>
        <v>0</v>
      </c>
      <c r="AP85" s="0" t="n">
        <f aca="false">V85-AF85</f>
        <v>0</v>
      </c>
      <c r="AQ85" s="0" t="n">
        <f aca="false">W85-AG85</f>
        <v>0</v>
      </c>
      <c r="AR85" s="0" t="n">
        <f aca="false">X85-AH85</f>
        <v>0</v>
      </c>
      <c r="AS85" s="0" t="n">
        <f aca="false">Y85-AI85</f>
        <v>0</v>
      </c>
      <c r="AT85" s="0" t="n">
        <f aca="false">Z85-AJ85</f>
        <v>0</v>
      </c>
      <c r="AU85" s="0" t="n">
        <f aca="false">AA85-AK85</f>
        <v>0</v>
      </c>
      <c r="AV85" s="0" t="n">
        <f aca="false">AB85-AL85</f>
        <v>0</v>
      </c>
      <c r="AW85" s="0" t="n">
        <f aca="false">AC85-AM85</f>
        <v>0</v>
      </c>
      <c r="AX85" s="0" t="n">
        <f aca="false">AD85-AN85</f>
        <v>0</v>
      </c>
      <c r="AY85" s="0" t="n">
        <f aca="false">AE85-AO85</f>
        <v>0</v>
      </c>
      <c r="AZ85" s="0" t="n">
        <f aca="false">MAX(0,MIN(AP85,$BT85-SUMIF($AP$2:$AY$2,"&lt;"&amp;AP$2,$AP85:$AY85)))</f>
        <v>0</v>
      </c>
      <c r="BA85" s="0" t="n">
        <f aca="false">MAX(0,MIN(AQ85,$BT85-SUMIF($AP$2:$AY$2,"&lt;"&amp;AQ$2,$AP85:$AY85)))</f>
        <v>0</v>
      </c>
      <c r="BB85" s="0" t="n">
        <f aca="false">MAX(0,MIN(AR85,$BT85-SUMIF($AP$2:$AY$2,"&lt;"&amp;AR$2,$AP85:$AY85)))</f>
        <v>0</v>
      </c>
      <c r="BC85" s="0" t="n">
        <f aca="false">MAX(0,MIN(AS85,$BT85-SUMIF($AP$2:$AY$2,"&lt;"&amp;AS$2,$AP85:$AY85)))</f>
        <v>0</v>
      </c>
      <c r="BD85" s="0" t="n">
        <f aca="false">MAX(0,MIN(AT85,$BT85-SUMIF($AP$2:$AY$2,"&lt;"&amp;AT$2,$AP85:$AY85)))</f>
        <v>0</v>
      </c>
      <c r="BE85" s="0" t="n">
        <f aca="false">MAX(0,MIN(AU85,$BT85-SUMIF($AP$2:$AY$2,"&lt;"&amp;AU$2,$AP85:$AY85)))</f>
        <v>0</v>
      </c>
      <c r="BF85" s="0" t="n">
        <f aca="false">MAX(0,MIN(AV85,$BT85-SUMIF($AP$2:$AY$2,"&lt;"&amp;AV$2,$AP85:$AY85)))</f>
        <v>0</v>
      </c>
      <c r="BG85" s="0" t="n">
        <f aca="false">MAX(0,MIN(AW85,$BT85-SUMIF($AP$2:$AY$2,"&lt;"&amp;AW$2,$AP85:$AY85)))</f>
        <v>0</v>
      </c>
      <c r="BH85" s="0" t="n">
        <f aca="false">MAX(0,MIN(AX85,$BT85-SUMIF($AP$2:$AY$2,"&lt;"&amp;AX$2,$AP85:$AY85)))</f>
        <v>0</v>
      </c>
      <c r="BI85" s="0" t="n">
        <f aca="false">MAX(0,MIN(AY85,$BT85-SUMIF($AP$2:$AY$2,"&lt;"&amp;AY$2,$AP85:$AY85)))</f>
        <v>0</v>
      </c>
      <c r="BJ85" s="0" t="n">
        <f aca="false">ROUND(V85-AF85-AZ85,2)</f>
        <v>0</v>
      </c>
      <c r="BK85" s="0" t="n">
        <f aca="false">ROUND(W85-AG85-BA85,2)</f>
        <v>0</v>
      </c>
      <c r="BL85" s="0" t="n">
        <f aca="false">ROUND(X85-AH85-BB85,2)</f>
        <v>0</v>
      </c>
      <c r="BM85" s="0" t="n">
        <f aca="false">ROUND(Y85-AI85-BC85,2)</f>
        <v>0</v>
      </c>
      <c r="BN85" s="0" t="n">
        <f aca="false">ROUND(Z85-AJ85-BD85,2)</f>
        <v>0</v>
      </c>
      <c r="BO85" s="0" t="n">
        <f aca="false">ROUND(AA85-AK85-BE85,2)</f>
        <v>0</v>
      </c>
      <c r="BP85" s="0" t="n">
        <f aca="false">ROUND(AB85-AL85-BF85,2)</f>
        <v>0</v>
      </c>
      <c r="BQ85" s="0" t="n">
        <f aca="false">ROUND(AC85-AM85-BG85,2)</f>
        <v>0</v>
      </c>
      <c r="BR85" s="0" t="n">
        <f aca="false">ROUND(AD85-AN85-BH85,2)</f>
        <v>0</v>
      </c>
      <c r="BS85" s="0" t="n">
        <f aca="false">ROUND(AE85-AO85-BI85,2)</f>
        <v>0</v>
      </c>
      <c r="BT85" s="0" t="n">
        <f aca="false">MAX(0,Plan!$C$4-SUM(AF85:AO85))</f>
        <v>650</v>
      </c>
      <c r="BU85" s="0" t="n">
        <f aca="false">ROUND(SUM(BJ85:BS85),2)</f>
        <v>0</v>
      </c>
      <c r="BV85" s="0" t="n">
        <f aca="false">SUM(AF85:AO85)+SUM(AZ85:BI85)</f>
        <v>0</v>
      </c>
      <c r="BW85" s="0" t="n">
        <f aca="false">SUM(L85:U85)</f>
        <v>0</v>
      </c>
    </row>
    <row r="86" customFormat="false" ht="15" hidden="false" customHeight="false" outlineLevel="0" collapsed="false">
      <c r="A86" s="0" t="n">
        <v>81</v>
      </c>
      <c r="B86" s="0" t="n">
        <f aca="false">BJ85</f>
        <v>0</v>
      </c>
      <c r="C86" s="0" t="n">
        <f aca="false">BK85</f>
        <v>0</v>
      </c>
      <c r="D86" s="0" t="n">
        <f aca="false">BL85</f>
        <v>0</v>
      </c>
      <c r="E86" s="0" t="n">
        <f aca="false">BM85</f>
        <v>0</v>
      </c>
      <c r="F86" s="0" t="n">
        <f aca="false">BN85</f>
        <v>0</v>
      </c>
      <c r="G86" s="0" t="n">
        <f aca="false">BO85</f>
        <v>0</v>
      </c>
      <c r="H86" s="0" t="n">
        <f aca="false">BP85</f>
        <v>0</v>
      </c>
      <c r="I86" s="0" t="n">
        <f aca="false">BQ85</f>
        <v>0</v>
      </c>
      <c r="J86" s="0" t="n">
        <f aca="false">BR85</f>
        <v>0</v>
      </c>
      <c r="K86" s="0" t="n">
        <f aca="false">BS85</f>
        <v>0</v>
      </c>
      <c r="L86" s="0" t="n">
        <f aca="false">ROUND(B86*N(Debts!$D$5)/12,2)</f>
        <v>0</v>
      </c>
      <c r="M86" s="0" t="n">
        <f aca="false">ROUND(C86*N(Debts!$D$6)/12,2)</f>
        <v>0</v>
      </c>
      <c r="N86" s="0" t="n">
        <f aca="false">ROUND(D86*N(Debts!$D$7)/12,2)</f>
        <v>0</v>
      </c>
      <c r="O86" s="0" t="n">
        <f aca="false">ROUND(E86*N(Debts!$D$8)/12,2)</f>
        <v>0</v>
      </c>
      <c r="P86" s="0" t="n">
        <f aca="false">ROUND(F86*N(Debts!$D$9)/12,2)</f>
        <v>0</v>
      </c>
      <c r="Q86" s="0" t="n">
        <f aca="false">ROUND(G86*N(Debts!$D$10)/12,2)</f>
        <v>0</v>
      </c>
      <c r="R86" s="0" t="n">
        <f aca="false">ROUND(H86*N(Debts!$D$11)/12,2)</f>
        <v>0</v>
      </c>
      <c r="S86" s="0" t="n">
        <f aca="false">ROUND(I86*N(Debts!$D$12)/12,2)</f>
        <v>0</v>
      </c>
      <c r="T86" s="0" t="n">
        <f aca="false">ROUND(J86*N(Debts!$D$13)/12,2)</f>
        <v>0</v>
      </c>
      <c r="U86" s="0" t="n">
        <f aca="false">ROUND(K86*N(Debts!$D$14)/12,2)</f>
        <v>0</v>
      </c>
      <c r="V86" s="0" t="n">
        <f aca="false">B86+L86</f>
        <v>0</v>
      </c>
      <c r="W86" s="0" t="n">
        <f aca="false">C86+M86</f>
        <v>0</v>
      </c>
      <c r="X86" s="0" t="n">
        <f aca="false">D86+N86</f>
        <v>0</v>
      </c>
      <c r="Y86" s="0" t="n">
        <f aca="false">E86+O86</f>
        <v>0</v>
      </c>
      <c r="Z86" s="0" t="n">
        <f aca="false">F86+P86</f>
        <v>0</v>
      </c>
      <c r="AA86" s="0" t="n">
        <f aca="false">G86+Q86</f>
        <v>0</v>
      </c>
      <c r="AB86" s="0" t="n">
        <f aca="false">H86+R86</f>
        <v>0</v>
      </c>
      <c r="AC86" s="0" t="n">
        <f aca="false">I86+S86</f>
        <v>0</v>
      </c>
      <c r="AD86" s="0" t="n">
        <f aca="false">J86+T86</f>
        <v>0</v>
      </c>
      <c r="AE86" s="0" t="n">
        <f aca="false">K86+U86</f>
        <v>0</v>
      </c>
      <c r="AF86" s="0" t="n">
        <f aca="false">MIN(N(Debts!$E$5),V86)</f>
        <v>0</v>
      </c>
      <c r="AG86" s="0" t="n">
        <f aca="false">MIN(N(Debts!$E$6),W86)</f>
        <v>0</v>
      </c>
      <c r="AH86" s="0" t="n">
        <f aca="false">MIN(N(Debts!$E$7),X86)</f>
        <v>0</v>
      </c>
      <c r="AI86" s="0" t="n">
        <f aca="false">MIN(N(Debts!$E$8),Y86)</f>
        <v>0</v>
      </c>
      <c r="AJ86" s="0" t="n">
        <f aca="false">MIN(N(Debts!$E$9),Z86)</f>
        <v>0</v>
      </c>
      <c r="AK86" s="0" t="n">
        <f aca="false">MIN(N(Debts!$E$10),AA86)</f>
        <v>0</v>
      </c>
      <c r="AL86" s="0" t="n">
        <f aca="false">MIN(N(Debts!$E$11),AB86)</f>
        <v>0</v>
      </c>
      <c r="AM86" s="0" t="n">
        <f aca="false">MIN(N(Debts!$E$12),AC86)</f>
        <v>0</v>
      </c>
      <c r="AN86" s="0" t="n">
        <f aca="false">MIN(N(Debts!$E$13),AD86)</f>
        <v>0</v>
      </c>
      <c r="AO86" s="0" t="n">
        <f aca="false">MIN(N(Debts!$E$14),AE86)</f>
        <v>0</v>
      </c>
      <c r="AP86" s="0" t="n">
        <f aca="false">V86-AF86</f>
        <v>0</v>
      </c>
      <c r="AQ86" s="0" t="n">
        <f aca="false">W86-AG86</f>
        <v>0</v>
      </c>
      <c r="AR86" s="0" t="n">
        <f aca="false">X86-AH86</f>
        <v>0</v>
      </c>
      <c r="AS86" s="0" t="n">
        <f aca="false">Y86-AI86</f>
        <v>0</v>
      </c>
      <c r="AT86" s="0" t="n">
        <f aca="false">Z86-AJ86</f>
        <v>0</v>
      </c>
      <c r="AU86" s="0" t="n">
        <f aca="false">AA86-AK86</f>
        <v>0</v>
      </c>
      <c r="AV86" s="0" t="n">
        <f aca="false">AB86-AL86</f>
        <v>0</v>
      </c>
      <c r="AW86" s="0" t="n">
        <f aca="false">AC86-AM86</f>
        <v>0</v>
      </c>
      <c r="AX86" s="0" t="n">
        <f aca="false">AD86-AN86</f>
        <v>0</v>
      </c>
      <c r="AY86" s="0" t="n">
        <f aca="false">AE86-AO86</f>
        <v>0</v>
      </c>
      <c r="AZ86" s="0" t="n">
        <f aca="false">MAX(0,MIN(AP86,$BT86-SUMIF($AP$2:$AY$2,"&lt;"&amp;AP$2,$AP86:$AY86)))</f>
        <v>0</v>
      </c>
      <c r="BA86" s="0" t="n">
        <f aca="false">MAX(0,MIN(AQ86,$BT86-SUMIF($AP$2:$AY$2,"&lt;"&amp;AQ$2,$AP86:$AY86)))</f>
        <v>0</v>
      </c>
      <c r="BB86" s="0" t="n">
        <f aca="false">MAX(0,MIN(AR86,$BT86-SUMIF($AP$2:$AY$2,"&lt;"&amp;AR$2,$AP86:$AY86)))</f>
        <v>0</v>
      </c>
      <c r="BC86" s="0" t="n">
        <f aca="false">MAX(0,MIN(AS86,$BT86-SUMIF($AP$2:$AY$2,"&lt;"&amp;AS$2,$AP86:$AY86)))</f>
        <v>0</v>
      </c>
      <c r="BD86" s="0" t="n">
        <f aca="false">MAX(0,MIN(AT86,$BT86-SUMIF($AP$2:$AY$2,"&lt;"&amp;AT$2,$AP86:$AY86)))</f>
        <v>0</v>
      </c>
      <c r="BE86" s="0" t="n">
        <f aca="false">MAX(0,MIN(AU86,$BT86-SUMIF($AP$2:$AY$2,"&lt;"&amp;AU$2,$AP86:$AY86)))</f>
        <v>0</v>
      </c>
      <c r="BF86" s="0" t="n">
        <f aca="false">MAX(0,MIN(AV86,$BT86-SUMIF($AP$2:$AY$2,"&lt;"&amp;AV$2,$AP86:$AY86)))</f>
        <v>0</v>
      </c>
      <c r="BG86" s="0" t="n">
        <f aca="false">MAX(0,MIN(AW86,$BT86-SUMIF($AP$2:$AY$2,"&lt;"&amp;AW$2,$AP86:$AY86)))</f>
        <v>0</v>
      </c>
      <c r="BH86" s="0" t="n">
        <f aca="false">MAX(0,MIN(AX86,$BT86-SUMIF($AP$2:$AY$2,"&lt;"&amp;AX$2,$AP86:$AY86)))</f>
        <v>0</v>
      </c>
      <c r="BI86" s="0" t="n">
        <f aca="false">MAX(0,MIN(AY86,$BT86-SUMIF($AP$2:$AY$2,"&lt;"&amp;AY$2,$AP86:$AY86)))</f>
        <v>0</v>
      </c>
      <c r="BJ86" s="0" t="n">
        <f aca="false">ROUND(V86-AF86-AZ86,2)</f>
        <v>0</v>
      </c>
      <c r="BK86" s="0" t="n">
        <f aca="false">ROUND(W86-AG86-BA86,2)</f>
        <v>0</v>
      </c>
      <c r="BL86" s="0" t="n">
        <f aca="false">ROUND(X86-AH86-BB86,2)</f>
        <v>0</v>
      </c>
      <c r="BM86" s="0" t="n">
        <f aca="false">ROUND(Y86-AI86-BC86,2)</f>
        <v>0</v>
      </c>
      <c r="BN86" s="0" t="n">
        <f aca="false">ROUND(Z86-AJ86-BD86,2)</f>
        <v>0</v>
      </c>
      <c r="BO86" s="0" t="n">
        <f aca="false">ROUND(AA86-AK86-BE86,2)</f>
        <v>0</v>
      </c>
      <c r="BP86" s="0" t="n">
        <f aca="false">ROUND(AB86-AL86-BF86,2)</f>
        <v>0</v>
      </c>
      <c r="BQ86" s="0" t="n">
        <f aca="false">ROUND(AC86-AM86-BG86,2)</f>
        <v>0</v>
      </c>
      <c r="BR86" s="0" t="n">
        <f aca="false">ROUND(AD86-AN86-BH86,2)</f>
        <v>0</v>
      </c>
      <c r="BS86" s="0" t="n">
        <f aca="false">ROUND(AE86-AO86-BI86,2)</f>
        <v>0</v>
      </c>
      <c r="BT86" s="0" t="n">
        <f aca="false">MAX(0,Plan!$C$4-SUM(AF86:AO86))</f>
        <v>650</v>
      </c>
      <c r="BU86" s="0" t="n">
        <f aca="false">ROUND(SUM(BJ86:BS86),2)</f>
        <v>0</v>
      </c>
      <c r="BV86" s="0" t="n">
        <f aca="false">SUM(AF86:AO86)+SUM(AZ86:BI86)</f>
        <v>0</v>
      </c>
      <c r="BW86" s="0" t="n">
        <f aca="false">SUM(L86:U86)</f>
        <v>0</v>
      </c>
    </row>
    <row r="87" customFormat="false" ht="15" hidden="false" customHeight="false" outlineLevel="0" collapsed="false">
      <c r="A87" s="0" t="n">
        <v>82</v>
      </c>
      <c r="B87" s="0" t="n">
        <f aca="false">BJ86</f>
        <v>0</v>
      </c>
      <c r="C87" s="0" t="n">
        <f aca="false">BK86</f>
        <v>0</v>
      </c>
      <c r="D87" s="0" t="n">
        <f aca="false">BL86</f>
        <v>0</v>
      </c>
      <c r="E87" s="0" t="n">
        <f aca="false">BM86</f>
        <v>0</v>
      </c>
      <c r="F87" s="0" t="n">
        <f aca="false">BN86</f>
        <v>0</v>
      </c>
      <c r="G87" s="0" t="n">
        <f aca="false">BO86</f>
        <v>0</v>
      </c>
      <c r="H87" s="0" t="n">
        <f aca="false">BP86</f>
        <v>0</v>
      </c>
      <c r="I87" s="0" t="n">
        <f aca="false">BQ86</f>
        <v>0</v>
      </c>
      <c r="J87" s="0" t="n">
        <f aca="false">BR86</f>
        <v>0</v>
      </c>
      <c r="K87" s="0" t="n">
        <f aca="false">BS86</f>
        <v>0</v>
      </c>
      <c r="L87" s="0" t="n">
        <f aca="false">ROUND(B87*N(Debts!$D$5)/12,2)</f>
        <v>0</v>
      </c>
      <c r="M87" s="0" t="n">
        <f aca="false">ROUND(C87*N(Debts!$D$6)/12,2)</f>
        <v>0</v>
      </c>
      <c r="N87" s="0" t="n">
        <f aca="false">ROUND(D87*N(Debts!$D$7)/12,2)</f>
        <v>0</v>
      </c>
      <c r="O87" s="0" t="n">
        <f aca="false">ROUND(E87*N(Debts!$D$8)/12,2)</f>
        <v>0</v>
      </c>
      <c r="P87" s="0" t="n">
        <f aca="false">ROUND(F87*N(Debts!$D$9)/12,2)</f>
        <v>0</v>
      </c>
      <c r="Q87" s="0" t="n">
        <f aca="false">ROUND(G87*N(Debts!$D$10)/12,2)</f>
        <v>0</v>
      </c>
      <c r="R87" s="0" t="n">
        <f aca="false">ROUND(H87*N(Debts!$D$11)/12,2)</f>
        <v>0</v>
      </c>
      <c r="S87" s="0" t="n">
        <f aca="false">ROUND(I87*N(Debts!$D$12)/12,2)</f>
        <v>0</v>
      </c>
      <c r="T87" s="0" t="n">
        <f aca="false">ROUND(J87*N(Debts!$D$13)/12,2)</f>
        <v>0</v>
      </c>
      <c r="U87" s="0" t="n">
        <f aca="false">ROUND(K87*N(Debts!$D$14)/12,2)</f>
        <v>0</v>
      </c>
      <c r="V87" s="0" t="n">
        <f aca="false">B87+L87</f>
        <v>0</v>
      </c>
      <c r="W87" s="0" t="n">
        <f aca="false">C87+M87</f>
        <v>0</v>
      </c>
      <c r="X87" s="0" t="n">
        <f aca="false">D87+N87</f>
        <v>0</v>
      </c>
      <c r="Y87" s="0" t="n">
        <f aca="false">E87+O87</f>
        <v>0</v>
      </c>
      <c r="Z87" s="0" t="n">
        <f aca="false">F87+P87</f>
        <v>0</v>
      </c>
      <c r="AA87" s="0" t="n">
        <f aca="false">G87+Q87</f>
        <v>0</v>
      </c>
      <c r="AB87" s="0" t="n">
        <f aca="false">H87+R87</f>
        <v>0</v>
      </c>
      <c r="AC87" s="0" t="n">
        <f aca="false">I87+S87</f>
        <v>0</v>
      </c>
      <c r="AD87" s="0" t="n">
        <f aca="false">J87+T87</f>
        <v>0</v>
      </c>
      <c r="AE87" s="0" t="n">
        <f aca="false">K87+U87</f>
        <v>0</v>
      </c>
      <c r="AF87" s="0" t="n">
        <f aca="false">MIN(N(Debts!$E$5),V87)</f>
        <v>0</v>
      </c>
      <c r="AG87" s="0" t="n">
        <f aca="false">MIN(N(Debts!$E$6),W87)</f>
        <v>0</v>
      </c>
      <c r="AH87" s="0" t="n">
        <f aca="false">MIN(N(Debts!$E$7),X87)</f>
        <v>0</v>
      </c>
      <c r="AI87" s="0" t="n">
        <f aca="false">MIN(N(Debts!$E$8),Y87)</f>
        <v>0</v>
      </c>
      <c r="AJ87" s="0" t="n">
        <f aca="false">MIN(N(Debts!$E$9),Z87)</f>
        <v>0</v>
      </c>
      <c r="AK87" s="0" t="n">
        <f aca="false">MIN(N(Debts!$E$10),AA87)</f>
        <v>0</v>
      </c>
      <c r="AL87" s="0" t="n">
        <f aca="false">MIN(N(Debts!$E$11),AB87)</f>
        <v>0</v>
      </c>
      <c r="AM87" s="0" t="n">
        <f aca="false">MIN(N(Debts!$E$12),AC87)</f>
        <v>0</v>
      </c>
      <c r="AN87" s="0" t="n">
        <f aca="false">MIN(N(Debts!$E$13),AD87)</f>
        <v>0</v>
      </c>
      <c r="AO87" s="0" t="n">
        <f aca="false">MIN(N(Debts!$E$14),AE87)</f>
        <v>0</v>
      </c>
      <c r="AP87" s="0" t="n">
        <f aca="false">V87-AF87</f>
        <v>0</v>
      </c>
      <c r="AQ87" s="0" t="n">
        <f aca="false">W87-AG87</f>
        <v>0</v>
      </c>
      <c r="AR87" s="0" t="n">
        <f aca="false">X87-AH87</f>
        <v>0</v>
      </c>
      <c r="AS87" s="0" t="n">
        <f aca="false">Y87-AI87</f>
        <v>0</v>
      </c>
      <c r="AT87" s="0" t="n">
        <f aca="false">Z87-AJ87</f>
        <v>0</v>
      </c>
      <c r="AU87" s="0" t="n">
        <f aca="false">AA87-AK87</f>
        <v>0</v>
      </c>
      <c r="AV87" s="0" t="n">
        <f aca="false">AB87-AL87</f>
        <v>0</v>
      </c>
      <c r="AW87" s="0" t="n">
        <f aca="false">AC87-AM87</f>
        <v>0</v>
      </c>
      <c r="AX87" s="0" t="n">
        <f aca="false">AD87-AN87</f>
        <v>0</v>
      </c>
      <c r="AY87" s="0" t="n">
        <f aca="false">AE87-AO87</f>
        <v>0</v>
      </c>
      <c r="AZ87" s="0" t="n">
        <f aca="false">MAX(0,MIN(AP87,$BT87-SUMIF($AP$2:$AY$2,"&lt;"&amp;AP$2,$AP87:$AY87)))</f>
        <v>0</v>
      </c>
      <c r="BA87" s="0" t="n">
        <f aca="false">MAX(0,MIN(AQ87,$BT87-SUMIF($AP$2:$AY$2,"&lt;"&amp;AQ$2,$AP87:$AY87)))</f>
        <v>0</v>
      </c>
      <c r="BB87" s="0" t="n">
        <f aca="false">MAX(0,MIN(AR87,$BT87-SUMIF($AP$2:$AY$2,"&lt;"&amp;AR$2,$AP87:$AY87)))</f>
        <v>0</v>
      </c>
      <c r="BC87" s="0" t="n">
        <f aca="false">MAX(0,MIN(AS87,$BT87-SUMIF($AP$2:$AY$2,"&lt;"&amp;AS$2,$AP87:$AY87)))</f>
        <v>0</v>
      </c>
      <c r="BD87" s="0" t="n">
        <f aca="false">MAX(0,MIN(AT87,$BT87-SUMIF($AP$2:$AY$2,"&lt;"&amp;AT$2,$AP87:$AY87)))</f>
        <v>0</v>
      </c>
      <c r="BE87" s="0" t="n">
        <f aca="false">MAX(0,MIN(AU87,$BT87-SUMIF($AP$2:$AY$2,"&lt;"&amp;AU$2,$AP87:$AY87)))</f>
        <v>0</v>
      </c>
      <c r="BF87" s="0" t="n">
        <f aca="false">MAX(0,MIN(AV87,$BT87-SUMIF($AP$2:$AY$2,"&lt;"&amp;AV$2,$AP87:$AY87)))</f>
        <v>0</v>
      </c>
      <c r="BG87" s="0" t="n">
        <f aca="false">MAX(0,MIN(AW87,$BT87-SUMIF($AP$2:$AY$2,"&lt;"&amp;AW$2,$AP87:$AY87)))</f>
        <v>0</v>
      </c>
      <c r="BH87" s="0" t="n">
        <f aca="false">MAX(0,MIN(AX87,$BT87-SUMIF($AP$2:$AY$2,"&lt;"&amp;AX$2,$AP87:$AY87)))</f>
        <v>0</v>
      </c>
      <c r="BI87" s="0" t="n">
        <f aca="false">MAX(0,MIN(AY87,$BT87-SUMIF($AP$2:$AY$2,"&lt;"&amp;AY$2,$AP87:$AY87)))</f>
        <v>0</v>
      </c>
      <c r="BJ87" s="0" t="n">
        <f aca="false">ROUND(V87-AF87-AZ87,2)</f>
        <v>0</v>
      </c>
      <c r="BK87" s="0" t="n">
        <f aca="false">ROUND(W87-AG87-BA87,2)</f>
        <v>0</v>
      </c>
      <c r="BL87" s="0" t="n">
        <f aca="false">ROUND(X87-AH87-BB87,2)</f>
        <v>0</v>
      </c>
      <c r="BM87" s="0" t="n">
        <f aca="false">ROUND(Y87-AI87-BC87,2)</f>
        <v>0</v>
      </c>
      <c r="BN87" s="0" t="n">
        <f aca="false">ROUND(Z87-AJ87-BD87,2)</f>
        <v>0</v>
      </c>
      <c r="BO87" s="0" t="n">
        <f aca="false">ROUND(AA87-AK87-BE87,2)</f>
        <v>0</v>
      </c>
      <c r="BP87" s="0" t="n">
        <f aca="false">ROUND(AB87-AL87-BF87,2)</f>
        <v>0</v>
      </c>
      <c r="BQ87" s="0" t="n">
        <f aca="false">ROUND(AC87-AM87-BG87,2)</f>
        <v>0</v>
      </c>
      <c r="BR87" s="0" t="n">
        <f aca="false">ROUND(AD87-AN87-BH87,2)</f>
        <v>0</v>
      </c>
      <c r="BS87" s="0" t="n">
        <f aca="false">ROUND(AE87-AO87-BI87,2)</f>
        <v>0</v>
      </c>
      <c r="BT87" s="0" t="n">
        <f aca="false">MAX(0,Plan!$C$4-SUM(AF87:AO87))</f>
        <v>650</v>
      </c>
      <c r="BU87" s="0" t="n">
        <f aca="false">ROUND(SUM(BJ87:BS87),2)</f>
        <v>0</v>
      </c>
      <c r="BV87" s="0" t="n">
        <f aca="false">SUM(AF87:AO87)+SUM(AZ87:BI87)</f>
        <v>0</v>
      </c>
      <c r="BW87" s="0" t="n">
        <f aca="false">SUM(L87:U87)</f>
        <v>0</v>
      </c>
    </row>
    <row r="88" customFormat="false" ht="15" hidden="false" customHeight="false" outlineLevel="0" collapsed="false">
      <c r="A88" s="0" t="n">
        <v>83</v>
      </c>
      <c r="B88" s="0" t="n">
        <f aca="false">BJ87</f>
        <v>0</v>
      </c>
      <c r="C88" s="0" t="n">
        <f aca="false">BK87</f>
        <v>0</v>
      </c>
      <c r="D88" s="0" t="n">
        <f aca="false">BL87</f>
        <v>0</v>
      </c>
      <c r="E88" s="0" t="n">
        <f aca="false">BM87</f>
        <v>0</v>
      </c>
      <c r="F88" s="0" t="n">
        <f aca="false">BN87</f>
        <v>0</v>
      </c>
      <c r="G88" s="0" t="n">
        <f aca="false">BO87</f>
        <v>0</v>
      </c>
      <c r="H88" s="0" t="n">
        <f aca="false">BP87</f>
        <v>0</v>
      </c>
      <c r="I88" s="0" t="n">
        <f aca="false">BQ87</f>
        <v>0</v>
      </c>
      <c r="J88" s="0" t="n">
        <f aca="false">BR87</f>
        <v>0</v>
      </c>
      <c r="K88" s="0" t="n">
        <f aca="false">BS87</f>
        <v>0</v>
      </c>
      <c r="L88" s="0" t="n">
        <f aca="false">ROUND(B88*N(Debts!$D$5)/12,2)</f>
        <v>0</v>
      </c>
      <c r="M88" s="0" t="n">
        <f aca="false">ROUND(C88*N(Debts!$D$6)/12,2)</f>
        <v>0</v>
      </c>
      <c r="N88" s="0" t="n">
        <f aca="false">ROUND(D88*N(Debts!$D$7)/12,2)</f>
        <v>0</v>
      </c>
      <c r="O88" s="0" t="n">
        <f aca="false">ROUND(E88*N(Debts!$D$8)/12,2)</f>
        <v>0</v>
      </c>
      <c r="P88" s="0" t="n">
        <f aca="false">ROUND(F88*N(Debts!$D$9)/12,2)</f>
        <v>0</v>
      </c>
      <c r="Q88" s="0" t="n">
        <f aca="false">ROUND(G88*N(Debts!$D$10)/12,2)</f>
        <v>0</v>
      </c>
      <c r="R88" s="0" t="n">
        <f aca="false">ROUND(H88*N(Debts!$D$11)/12,2)</f>
        <v>0</v>
      </c>
      <c r="S88" s="0" t="n">
        <f aca="false">ROUND(I88*N(Debts!$D$12)/12,2)</f>
        <v>0</v>
      </c>
      <c r="T88" s="0" t="n">
        <f aca="false">ROUND(J88*N(Debts!$D$13)/12,2)</f>
        <v>0</v>
      </c>
      <c r="U88" s="0" t="n">
        <f aca="false">ROUND(K88*N(Debts!$D$14)/12,2)</f>
        <v>0</v>
      </c>
      <c r="V88" s="0" t="n">
        <f aca="false">B88+L88</f>
        <v>0</v>
      </c>
      <c r="W88" s="0" t="n">
        <f aca="false">C88+M88</f>
        <v>0</v>
      </c>
      <c r="X88" s="0" t="n">
        <f aca="false">D88+N88</f>
        <v>0</v>
      </c>
      <c r="Y88" s="0" t="n">
        <f aca="false">E88+O88</f>
        <v>0</v>
      </c>
      <c r="Z88" s="0" t="n">
        <f aca="false">F88+P88</f>
        <v>0</v>
      </c>
      <c r="AA88" s="0" t="n">
        <f aca="false">G88+Q88</f>
        <v>0</v>
      </c>
      <c r="AB88" s="0" t="n">
        <f aca="false">H88+R88</f>
        <v>0</v>
      </c>
      <c r="AC88" s="0" t="n">
        <f aca="false">I88+S88</f>
        <v>0</v>
      </c>
      <c r="AD88" s="0" t="n">
        <f aca="false">J88+T88</f>
        <v>0</v>
      </c>
      <c r="AE88" s="0" t="n">
        <f aca="false">K88+U88</f>
        <v>0</v>
      </c>
      <c r="AF88" s="0" t="n">
        <f aca="false">MIN(N(Debts!$E$5),V88)</f>
        <v>0</v>
      </c>
      <c r="AG88" s="0" t="n">
        <f aca="false">MIN(N(Debts!$E$6),W88)</f>
        <v>0</v>
      </c>
      <c r="AH88" s="0" t="n">
        <f aca="false">MIN(N(Debts!$E$7),X88)</f>
        <v>0</v>
      </c>
      <c r="AI88" s="0" t="n">
        <f aca="false">MIN(N(Debts!$E$8),Y88)</f>
        <v>0</v>
      </c>
      <c r="AJ88" s="0" t="n">
        <f aca="false">MIN(N(Debts!$E$9),Z88)</f>
        <v>0</v>
      </c>
      <c r="AK88" s="0" t="n">
        <f aca="false">MIN(N(Debts!$E$10),AA88)</f>
        <v>0</v>
      </c>
      <c r="AL88" s="0" t="n">
        <f aca="false">MIN(N(Debts!$E$11),AB88)</f>
        <v>0</v>
      </c>
      <c r="AM88" s="0" t="n">
        <f aca="false">MIN(N(Debts!$E$12),AC88)</f>
        <v>0</v>
      </c>
      <c r="AN88" s="0" t="n">
        <f aca="false">MIN(N(Debts!$E$13),AD88)</f>
        <v>0</v>
      </c>
      <c r="AO88" s="0" t="n">
        <f aca="false">MIN(N(Debts!$E$14),AE88)</f>
        <v>0</v>
      </c>
      <c r="AP88" s="0" t="n">
        <f aca="false">V88-AF88</f>
        <v>0</v>
      </c>
      <c r="AQ88" s="0" t="n">
        <f aca="false">W88-AG88</f>
        <v>0</v>
      </c>
      <c r="AR88" s="0" t="n">
        <f aca="false">X88-AH88</f>
        <v>0</v>
      </c>
      <c r="AS88" s="0" t="n">
        <f aca="false">Y88-AI88</f>
        <v>0</v>
      </c>
      <c r="AT88" s="0" t="n">
        <f aca="false">Z88-AJ88</f>
        <v>0</v>
      </c>
      <c r="AU88" s="0" t="n">
        <f aca="false">AA88-AK88</f>
        <v>0</v>
      </c>
      <c r="AV88" s="0" t="n">
        <f aca="false">AB88-AL88</f>
        <v>0</v>
      </c>
      <c r="AW88" s="0" t="n">
        <f aca="false">AC88-AM88</f>
        <v>0</v>
      </c>
      <c r="AX88" s="0" t="n">
        <f aca="false">AD88-AN88</f>
        <v>0</v>
      </c>
      <c r="AY88" s="0" t="n">
        <f aca="false">AE88-AO88</f>
        <v>0</v>
      </c>
      <c r="AZ88" s="0" t="n">
        <f aca="false">MAX(0,MIN(AP88,$BT88-SUMIF($AP$2:$AY$2,"&lt;"&amp;AP$2,$AP88:$AY88)))</f>
        <v>0</v>
      </c>
      <c r="BA88" s="0" t="n">
        <f aca="false">MAX(0,MIN(AQ88,$BT88-SUMIF($AP$2:$AY$2,"&lt;"&amp;AQ$2,$AP88:$AY88)))</f>
        <v>0</v>
      </c>
      <c r="BB88" s="0" t="n">
        <f aca="false">MAX(0,MIN(AR88,$BT88-SUMIF($AP$2:$AY$2,"&lt;"&amp;AR$2,$AP88:$AY88)))</f>
        <v>0</v>
      </c>
      <c r="BC88" s="0" t="n">
        <f aca="false">MAX(0,MIN(AS88,$BT88-SUMIF($AP$2:$AY$2,"&lt;"&amp;AS$2,$AP88:$AY88)))</f>
        <v>0</v>
      </c>
      <c r="BD88" s="0" t="n">
        <f aca="false">MAX(0,MIN(AT88,$BT88-SUMIF($AP$2:$AY$2,"&lt;"&amp;AT$2,$AP88:$AY88)))</f>
        <v>0</v>
      </c>
      <c r="BE88" s="0" t="n">
        <f aca="false">MAX(0,MIN(AU88,$BT88-SUMIF($AP$2:$AY$2,"&lt;"&amp;AU$2,$AP88:$AY88)))</f>
        <v>0</v>
      </c>
      <c r="BF88" s="0" t="n">
        <f aca="false">MAX(0,MIN(AV88,$BT88-SUMIF($AP$2:$AY$2,"&lt;"&amp;AV$2,$AP88:$AY88)))</f>
        <v>0</v>
      </c>
      <c r="BG88" s="0" t="n">
        <f aca="false">MAX(0,MIN(AW88,$BT88-SUMIF($AP$2:$AY$2,"&lt;"&amp;AW$2,$AP88:$AY88)))</f>
        <v>0</v>
      </c>
      <c r="BH88" s="0" t="n">
        <f aca="false">MAX(0,MIN(AX88,$BT88-SUMIF($AP$2:$AY$2,"&lt;"&amp;AX$2,$AP88:$AY88)))</f>
        <v>0</v>
      </c>
      <c r="BI88" s="0" t="n">
        <f aca="false">MAX(0,MIN(AY88,$BT88-SUMIF($AP$2:$AY$2,"&lt;"&amp;AY$2,$AP88:$AY88)))</f>
        <v>0</v>
      </c>
      <c r="BJ88" s="0" t="n">
        <f aca="false">ROUND(V88-AF88-AZ88,2)</f>
        <v>0</v>
      </c>
      <c r="BK88" s="0" t="n">
        <f aca="false">ROUND(W88-AG88-BA88,2)</f>
        <v>0</v>
      </c>
      <c r="BL88" s="0" t="n">
        <f aca="false">ROUND(X88-AH88-BB88,2)</f>
        <v>0</v>
      </c>
      <c r="BM88" s="0" t="n">
        <f aca="false">ROUND(Y88-AI88-BC88,2)</f>
        <v>0</v>
      </c>
      <c r="BN88" s="0" t="n">
        <f aca="false">ROUND(Z88-AJ88-BD88,2)</f>
        <v>0</v>
      </c>
      <c r="BO88" s="0" t="n">
        <f aca="false">ROUND(AA88-AK88-BE88,2)</f>
        <v>0</v>
      </c>
      <c r="BP88" s="0" t="n">
        <f aca="false">ROUND(AB88-AL88-BF88,2)</f>
        <v>0</v>
      </c>
      <c r="BQ88" s="0" t="n">
        <f aca="false">ROUND(AC88-AM88-BG88,2)</f>
        <v>0</v>
      </c>
      <c r="BR88" s="0" t="n">
        <f aca="false">ROUND(AD88-AN88-BH88,2)</f>
        <v>0</v>
      </c>
      <c r="BS88" s="0" t="n">
        <f aca="false">ROUND(AE88-AO88-BI88,2)</f>
        <v>0</v>
      </c>
      <c r="BT88" s="0" t="n">
        <f aca="false">MAX(0,Plan!$C$4-SUM(AF88:AO88))</f>
        <v>650</v>
      </c>
      <c r="BU88" s="0" t="n">
        <f aca="false">ROUND(SUM(BJ88:BS88),2)</f>
        <v>0</v>
      </c>
      <c r="BV88" s="0" t="n">
        <f aca="false">SUM(AF88:AO88)+SUM(AZ88:BI88)</f>
        <v>0</v>
      </c>
      <c r="BW88" s="0" t="n">
        <f aca="false">SUM(L88:U88)</f>
        <v>0</v>
      </c>
    </row>
    <row r="89" customFormat="false" ht="15" hidden="false" customHeight="false" outlineLevel="0" collapsed="false">
      <c r="A89" s="0" t="n">
        <v>84</v>
      </c>
      <c r="B89" s="0" t="n">
        <f aca="false">BJ88</f>
        <v>0</v>
      </c>
      <c r="C89" s="0" t="n">
        <f aca="false">BK88</f>
        <v>0</v>
      </c>
      <c r="D89" s="0" t="n">
        <f aca="false">BL88</f>
        <v>0</v>
      </c>
      <c r="E89" s="0" t="n">
        <f aca="false">BM88</f>
        <v>0</v>
      </c>
      <c r="F89" s="0" t="n">
        <f aca="false">BN88</f>
        <v>0</v>
      </c>
      <c r="G89" s="0" t="n">
        <f aca="false">BO88</f>
        <v>0</v>
      </c>
      <c r="H89" s="0" t="n">
        <f aca="false">BP88</f>
        <v>0</v>
      </c>
      <c r="I89" s="0" t="n">
        <f aca="false">BQ88</f>
        <v>0</v>
      </c>
      <c r="J89" s="0" t="n">
        <f aca="false">BR88</f>
        <v>0</v>
      </c>
      <c r="K89" s="0" t="n">
        <f aca="false">BS88</f>
        <v>0</v>
      </c>
      <c r="L89" s="0" t="n">
        <f aca="false">ROUND(B89*N(Debts!$D$5)/12,2)</f>
        <v>0</v>
      </c>
      <c r="M89" s="0" t="n">
        <f aca="false">ROUND(C89*N(Debts!$D$6)/12,2)</f>
        <v>0</v>
      </c>
      <c r="N89" s="0" t="n">
        <f aca="false">ROUND(D89*N(Debts!$D$7)/12,2)</f>
        <v>0</v>
      </c>
      <c r="O89" s="0" t="n">
        <f aca="false">ROUND(E89*N(Debts!$D$8)/12,2)</f>
        <v>0</v>
      </c>
      <c r="P89" s="0" t="n">
        <f aca="false">ROUND(F89*N(Debts!$D$9)/12,2)</f>
        <v>0</v>
      </c>
      <c r="Q89" s="0" t="n">
        <f aca="false">ROUND(G89*N(Debts!$D$10)/12,2)</f>
        <v>0</v>
      </c>
      <c r="R89" s="0" t="n">
        <f aca="false">ROUND(H89*N(Debts!$D$11)/12,2)</f>
        <v>0</v>
      </c>
      <c r="S89" s="0" t="n">
        <f aca="false">ROUND(I89*N(Debts!$D$12)/12,2)</f>
        <v>0</v>
      </c>
      <c r="T89" s="0" t="n">
        <f aca="false">ROUND(J89*N(Debts!$D$13)/12,2)</f>
        <v>0</v>
      </c>
      <c r="U89" s="0" t="n">
        <f aca="false">ROUND(K89*N(Debts!$D$14)/12,2)</f>
        <v>0</v>
      </c>
      <c r="V89" s="0" t="n">
        <f aca="false">B89+L89</f>
        <v>0</v>
      </c>
      <c r="W89" s="0" t="n">
        <f aca="false">C89+M89</f>
        <v>0</v>
      </c>
      <c r="X89" s="0" t="n">
        <f aca="false">D89+N89</f>
        <v>0</v>
      </c>
      <c r="Y89" s="0" t="n">
        <f aca="false">E89+O89</f>
        <v>0</v>
      </c>
      <c r="Z89" s="0" t="n">
        <f aca="false">F89+P89</f>
        <v>0</v>
      </c>
      <c r="AA89" s="0" t="n">
        <f aca="false">G89+Q89</f>
        <v>0</v>
      </c>
      <c r="AB89" s="0" t="n">
        <f aca="false">H89+R89</f>
        <v>0</v>
      </c>
      <c r="AC89" s="0" t="n">
        <f aca="false">I89+S89</f>
        <v>0</v>
      </c>
      <c r="AD89" s="0" t="n">
        <f aca="false">J89+T89</f>
        <v>0</v>
      </c>
      <c r="AE89" s="0" t="n">
        <f aca="false">K89+U89</f>
        <v>0</v>
      </c>
      <c r="AF89" s="0" t="n">
        <f aca="false">MIN(N(Debts!$E$5),V89)</f>
        <v>0</v>
      </c>
      <c r="AG89" s="0" t="n">
        <f aca="false">MIN(N(Debts!$E$6),W89)</f>
        <v>0</v>
      </c>
      <c r="AH89" s="0" t="n">
        <f aca="false">MIN(N(Debts!$E$7),X89)</f>
        <v>0</v>
      </c>
      <c r="AI89" s="0" t="n">
        <f aca="false">MIN(N(Debts!$E$8),Y89)</f>
        <v>0</v>
      </c>
      <c r="AJ89" s="0" t="n">
        <f aca="false">MIN(N(Debts!$E$9),Z89)</f>
        <v>0</v>
      </c>
      <c r="AK89" s="0" t="n">
        <f aca="false">MIN(N(Debts!$E$10),AA89)</f>
        <v>0</v>
      </c>
      <c r="AL89" s="0" t="n">
        <f aca="false">MIN(N(Debts!$E$11),AB89)</f>
        <v>0</v>
      </c>
      <c r="AM89" s="0" t="n">
        <f aca="false">MIN(N(Debts!$E$12),AC89)</f>
        <v>0</v>
      </c>
      <c r="AN89" s="0" t="n">
        <f aca="false">MIN(N(Debts!$E$13),AD89)</f>
        <v>0</v>
      </c>
      <c r="AO89" s="0" t="n">
        <f aca="false">MIN(N(Debts!$E$14),AE89)</f>
        <v>0</v>
      </c>
      <c r="AP89" s="0" t="n">
        <f aca="false">V89-AF89</f>
        <v>0</v>
      </c>
      <c r="AQ89" s="0" t="n">
        <f aca="false">W89-AG89</f>
        <v>0</v>
      </c>
      <c r="AR89" s="0" t="n">
        <f aca="false">X89-AH89</f>
        <v>0</v>
      </c>
      <c r="AS89" s="0" t="n">
        <f aca="false">Y89-AI89</f>
        <v>0</v>
      </c>
      <c r="AT89" s="0" t="n">
        <f aca="false">Z89-AJ89</f>
        <v>0</v>
      </c>
      <c r="AU89" s="0" t="n">
        <f aca="false">AA89-AK89</f>
        <v>0</v>
      </c>
      <c r="AV89" s="0" t="n">
        <f aca="false">AB89-AL89</f>
        <v>0</v>
      </c>
      <c r="AW89" s="0" t="n">
        <f aca="false">AC89-AM89</f>
        <v>0</v>
      </c>
      <c r="AX89" s="0" t="n">
        <f aca="false">AD89-AN89</f>
        <v>0</v>
      </c>
      <c r="AY89" s="0" t="n">
        <f aca="false">AE89-AO89</f>
        <v>0</v>
      </c>
      <c r="AZ89" s="0" t="n">
        <f aca="false">MAX(0,MIN(AP89,$BT89-SUMIF($AP$2:$AY$2,"&lt;"&amp;AP$2,$AP89:$AY89)))</f>
        <v>0</v>
      </c>
      <c r="BA89" s="0" t="n">
        <f aca="false">MAX(0,MIN(AQ89,$BT89-SUMIF($AP$2:$AY$2,"&lt;"&amp;AQ$2,$AP89:$AY89)))</f>
        <v>0</v>
      </c>
      <c r="BB89" s="0" t="n">
        <f aca="false">MAX(0,MIN(AR89,$BT89-SUMIF($AP$2:$AY$2,"&lt;"&amp;AR$2,$AP89:$AY89)))</f>
        <v>0</v>
      </c>
      <c r="BC89" s="0" t="n">
        <f aca="false">MAX(0,MIN(AS89,$BT89-SUMIF($AP$2:$AY$2,"&lt;"&amp;AS$2,$AP89:$AY89)))</f>
        <v>0</v>
      </c>
      <c r="BD89" s="0" t="n">
        <f aca="false">MAX(0,MIN(AT89,$BT89-SUMIF($AP$2:$AY$2,"&lt;"&amp;AT$2,$AP89:$AY89)))</f>
        <v>0</v>
      </c>
      <c r="BE89" s="0" t="n">
        <f aca="false">MAX(0,MIN(AU89,$BT89-SUMIF($AP$2:$AY$2,"&lt;"&amp;AU$2,$AP89:$AY89)))</f>
        <v>0</v>
      </c>
      <c r="BF89" s="0" t="n">
        <f aca="false">MAX(0,MIN(AV89,$BT89-SUMIF($AP$2:$AY$2,"&lt;"&amp;AV$2,$AP89:$AY89)))</f>
        <v>0</v>
      </c>
      <c r="BG89" s="0" t="n">
        <f aca="false">MAX(0,MIN(AW89,$BT89-SUMIF($AP$2:$AY$2,"&lt;"&amp;AW$2,$AP89:$AY89)))</f>
        <v>0</v>
      </c>
      <c r="BH89" s="0" t="n">
        <f aca="false">MAX(0,MIN(AX89,$BT89-SUMIF($AP$2:$AY$2,"&lt;"&amp;AX$2,$AP89:$AY89)))</f>
        <v>0</v>
      </c>
      <c r="BI89" s="0" t="n">
        <f aca="false">MAX(0,MIN(AY89,$BT89-SUMIF($AP$2:$AY$2,"&lt;"&amp;AY$2,$AP89:$AY89)))</f>
        <v>0</v>
      </c>
      <c r="BJ89" s="0" t="n">
        <f aca="false">ROUND(V89-AF89-AZ89,2)</f>
        <v>0</v>
      </c>
      <c r="BK89" s="0" t="n">
        <f aca="false">ROUND(W89-AG89-BA89,2)</f>
        <v>0</v>
      </c>
      <c r="BL89" s="0" t="n">
        <f aca="false">ROUND(X89-AH89-BB89,2)</f>
        <v>0</v>
      </c>
      <c r="BM89" s="0" t="n">
        <f aca="false">ROUND(Y89-AI89-BC89,2)</f>
        <v>0</v>
      </c>
      <c r="BN89" s="0" t="n">
        <f aca="false">ROUND(Z89-AJ89-BD89,2)</f>
        <v>0</v>
      </c>
      <c r="BO89" s="0" t="n">
        <f aca="false">ROUND(AA89-AK89-BE89,2)</f>
        <v>0</v>
      </c>
      <c r="BP89" s="0" t="n">
        <f aca="false">ROUND(AB89-AL89-BF89,2)</f>
        <v>0</v>
      </c>
      <c r="BQ89" s="0" t="n">
        <f aca="false">ROUND(AC89-AM89-BG89,2)</f>
        <v>0</v>
      </c>
      <c r="BR89" s="0" t="n">
        <f aca="false">ROUND(AD89-AN89-BH89,2)</f>
        <v>0</v>
      </c>
      <c r="BS89" s="0" t="n">
        <f aca="false">ROUND(AE89-AO89-BI89,2)</f>
        <v>0</v>
      </c>
      <c r="BT89" s="0" t="n">
        <f aca="false">MAX(0,Plan!$C$4-SUM(AF89:AO89))</f>
        <v>650</v>
      </c>
      <c r="BU89" s="0" t="n">
        <f aca="false">ROUND(SUM(BJ89:BS89),2)</f>
        <v>0</v>
      </c>
      <c r="BV89" s="0" t="n">
        <f aca="false">SUM(AF89:AO89)+SUM(AZ89:BI89)</f>
        <v>0</v>
      </c>
      <c r="BW89" s="0" t="n">
        <f aca="false">SUM(L89:U89)</f>
        <v>0</v>
      </c>
    </row>
    <row r="90" customFormat="false" ht="15" hidden="false" customHeight="false" outlineLevel="0" collapsed="false">
      <c r="A90" s="0" t="n">
        <v>85</v>
      </c>
      <c r="B90" s="0" t="n">
        <f aca="false">BJ89</f>
        <v>0</v>
      </c>
      <c r="C90" s="0" t="n">
        <f aca="false">BK89</f>
        <v>0</v>
      </c>
      <c r="D90" s="0" t="n">
        <f aca="false">BL89</f>
        <v>0</v>
      </c>
      <c r="E90" s="0" t="n">
        <f aca="false">BM89</f>
        <v>0</v>
      </c>
      <c r="F90" s="0" t="n">
        <f aca="false">BN89</f>
        <v>0</v>
      </c>
      <c r="G90" s="0" t="n">
        <f aca="false">BO89</f>
        <v>0</v>
      </c>
      <c r="H90" s="0" t="n">
        <f aca="false">BP89</f>
        <v>0</v>
      </c>
      <c r="I90" s="0" t="n">
        <f aca="false">BQ89</f>
        <v>0</v>
      </c>
      <c r="J90" s="0" t="n">
        <f aca="false">BR89</f>
        <v>0</v>
      </c>
      <c r="K90" s="0" t="n">
        <f aca="false">BS89</f>
        <v>0</v>
      </c>
      <c r="L90" s="0" t="n">
        <f aca="false">ROUND(B90*N(Debts!$D$5)/12,2)</f>
        <v>0</v>
      </c>
      <c r="M90" s="0" t="n">
        <f aca="false">ROUND(C90*N(Debts!$D$6)/12,2)</f>
        <v>0</v>
      </c>
      <c r="N90" s="0" t="n">
        <f aca="false">ROUND(D90*N(Debts!$D$7)/12,2)</f>
        <v>0</v>
      </c>
      <c r="O90" s="0" t="n">
        <f aca="false">ROUND(E90*N(Debts!$D$8)/12,2)</f>
        <v>0</v>
      </c>
      <c r="P90" s="0" t="n">
        <f aca="false">ROUND(F90*N(Debts!$D$9)/12,2)</f>
        <v>0</v>
      </c>
      <c r="Q90" s="0" t="n">
        <f aca="false">ROUND(G90*N(Debts!$D$10)/12,2)</f>
        <v>0</v>
      </c>
      <c r="R90" s="0" t="n">
        <f aca="false">ROUND(H90*N(Debts!$D$11)/12,2)</f>
        <v>0</v>
      </c>
      <c r="S90" s="0" t="n">
        <f aca="false">ROUND(I90*N(Debts!$D$12)/12,2)</f>
        <v>0</v>
      </c>
      <c r="T90" s="0" t="n">
        <f aca="false">ROUND(J90*N(Debts!$D$13)/12,2)</f>
        <v>0</v>
      </c>
      <c r="U90" s="0" t="n">
        <f aca="false">ROUND(K90*N(Debts!$D$14)/12,2)</f>
        <v>0</v>
      </c>
      <c r="V90" s="0" t="n">
        <f aca="false">B90+L90</f>
        <v>0</v>
      </c>
      <c r="W90" s="0" t="n">
        <f aca="false">C90+M90</f>
        <v>0</v>
      </c>
      <c r="X90" s="0" t="n">
        <f aca="false">D90+N90</f>
        <v>0</v>
      </c>
      <c r="Y90" s="0" t="n">
        <f aca="false">E90+O90</f>
        <v>0</v>
      </c>
      <c r="Z90" s="0" t="n">
        <f aca="false">F90+P90</f>
        <v>0</v>
      </c>
      <c r="AA90" s="0" t="n">
        <f aca="false">G90+Q90</f>
        <v>0</v>
      </c>
      <c r="AB90" s="0" t="n">
        <f aca="false">H90+R90</f>
        <v>0</v>
      </c>
      <c r="AC90" s="0" t="n">
        <f aca="false">I90+S90</f>
        <v>0</v>
      </c>
      <c r="AD90" s="0" t="n">
        <f aca="false">J90+T90</f>
        <v>0</v>
      </c>
      <c r="AE90" s="0" t="n">
        <f aca="false">K90+U90</f>
        <v>0</v>
      </c>
      <c r="AF90" s="0" t="n">
        <f aca="false">MIN(N(Debts!$E$5),V90)</f>
        <v>0</v>
      </c>
      <c r="AG90" s="0" t="n">
        <f aca="false">MIN(N(Debts!$E$6),W90)</f>
        <v>0</v>
      </c>
      <c r="AH90" s="0" t="n">
        <f aca="false">MIN(N(Debts!$E$7),X90)</f>
        <v>0</v>
      </c>
      <c r="AI90" s="0" t="n">
        <f aca="false">MIN(N(Debts!$E$8),Y90)</f>
        <v>0</v>
      </c>
      <c r="AJ90" s="0" t="n">
        <f aca="false">MIN(N(Debts!$E$9),Z90)</f>
        <v>0</v>
      </c>
      <c r="AK90" s="0" t="n">
        <f aca="false">MIN(N(Debts!$E$10),AA90)</f>
        <v>0</v>
      </c>
      <c r="AL90" s="0" t="n">
        <f aca="false">MIN(N(Debts!$E$11),AB90)</f>
        <v>0</v>
      </c>
      <c r="AM90" s="0" t="n">
        <f aca="false">MIN(N(Debts!$E$12),AC90)</f>
        <v>0</v>
      </c>
      <c r="AN90" s="0" t="n">
        <f aca="false">MIN(N(Debts!$E$13),AD90)</f>
        <v>0</v>
      </c>
      <c r="AO90" s="0" t="n">
        <f aca="false">MIN(N(Debts!$E$14),AE90)</f>
        <v>0</v>
      </c>
      <c r="AP90" s="0" t="n">
        <f aca="false">V90-AF90</f>
        <v>0</v>
      </c>
      <c r="AQ90" s="0" t="n">
        <f aca="false">W90-AG90</f>
        <v>0</v>
      </c>
      <c r="AR90" s="0" t="n">
        <f aca="false">X90-AH90</f>
        <v>0</v>
      </c>
      <c r="AS90" s="0" t="n">
        <f aca="false">Y90-AI90</f>
        <v>0</v>
      </c>
      <c r="AT90" s="0" t="n">
        <f aca="false">Z90-AJ90</f>
        <v>0</v>
      </c>
      <c r="AU90" s="0" t="n">
        <f aca="false">AA90-AK90</f>
        <v>0</v>
      </c>
      <c r="AV90" s="0" t="n">
        <f aca="false">AB90-AL90</f>
        <v>0</v>
      </c>
      <c r="AW90" s="0" t="n">
        <f aca="false">AC90-AM90</f>
        <v>0</v>
      </c>
      <c r="AX90" s="0" t="n">
        <f aca="false">AD90-AN90</f>
        <v>0</v>
      </c>
      <c r="AY90" s="0" t="n">
        <f aca="false">AE90-AO90</f>
        <v>0</v>
      </c>
      <c r="AZ90" s="0" t="n">
        <f aca="false">MAX(0,MIN(AP90,$BT90-SUMIF($AP$2:$AY$2,"&lt;"&amp;AP$2,$AP90:$AY90)))</f>
        <v>0</v>
      </c>
      <c r="BA90" s="0" t="n">
        <f aca="false">MAX(0,MIN(AQ90,$BT90-SUMIF($AP$2:$AY$2,"&lt;"&amp;AQ$2,$AP90:$AY90)))</f>
        <v>0</v>
      </c>
      <c r="BB90" s="0" t="n">
        <f aca="false">MAX(0,MIN(AR90,$BT90-SUMIF($AP$2:$AY$2,"&lt;"&amp;AR$2,$AP90:$AY90)))</f>
        <v>0</v>
      </c>
      <c r="BC90" s="0" t="n">
        <f aca="false">MAX(0,MIN(AS90,$BT90-SUMIF($AP$2:$AY$2,"&lt;"&amp;AS$2,$AP90:$AY90)))</f>
        <v>0</v>
      </c>
      <c r="BD90" s="0" t="n">
        <f aca="false">MAX(0,MIN(AT90,$BT90-SUMIF($AP$2:$AY$2,"&lt;"&amp;AT$2,$AP90:$AY90)))</f>
        <v>0</v>
      </c>
      <c r="BE90" s="0" t="n">
        <f aca="false">MAX(0,MIN(AU90,$BT90-SUMIF($AP$2:$AY$2,"&lt;"&amp;AU$2,$AP90:$AY90)))</f>
        <v>0</v>
      </c>
      <c r="BF90" s="0" t="n">
        <f aca="false">MAX(0,MIN(AV90,$BT90-SUMIF($AP$2:$AY$2,"&lt;"&amp;AV$2,$AP90:$AY90)))</f>
        <v>0</v>
      </c>
      <c r="BG90" s="0" t="n">
        <f aca="false">MAX(0,MIN(AW90,$BT90-SUMIF($AP$2:$AY$2,"&lt;"&amp;AW$2,$AP90:$AY90)))</f>
        <v>0</v>
      </c>
      <c r="BH90" s="0" t="n">
        <f aca="false">MAX(0,MIN(AX90,$BT90-SUMIF($AP$2:$AY$2,"&lt;"&amp;AX$2,$AP90:$AY90)))</f>
        <v>0</v>
      </c>
      <c r="BI90" s="0" t="n">
        <f aca="false">MAX(0,MIN(AY90,$BT90-SUMIF($AP$2:$AY$2,"&lt;"&amp;AY$2,$AP90:$AY90)))</f>
        <v>0</v>
      </c>
      <c r="BJ90" s="0" t="n">
        <f aca="false">ROUND(V90-AF90-AZ90,2)</f>
        <v>0</v>
      </c>
      <c r="BK90" s="0" t="n">
        <f aca="false">ROUND(W90-AG90-BA90,2)</f>
        <v>0</v>
      </c>
      <c r="BL90" s="0" t="n">
        <f aca="false">ROUND(X90-AH90-BB90,2)</f>
        <v>0</v>
      </c>
      <c r="BM90" s="0" t="n">
        <f aca="false">ROUND(Y90-AI90-BC90,2)</f>
        <v>0</v>
      </c>
      <c r="BN90" s="0" t="n">
        <f aca="false">ROUND(Z90-AJ90-BD90,2)</f>
        <v>0</v>
      </c>
      <c r="BO90" s="0" t="n">
        <f aca="false">ROUND(AA90-AK90-BE90,2)</f>
        <v>0</v>
      </c>
      <c r="BP90" s="0" t="n">
        <f aca="false">ROUND(AB90-AL90-BF90,2)</f>
        <v>0</v>
      </c>
      <c r="BQ90" s="0" t="n">
        <f aca="false">ROUND(AC90-AM90-BG90,2)</f>
        <v>0</v>
      </c>
      <c r="BR90" s="0" t="n">
        <f aca="false">ROUND(AD90-AN90-BH90,2)</f>
        <v>0</v>
      </c>
      <c r="BS90" s="0" t="n">
        <f aca="false">ROUND(AE90-AO90-BI90,2)</f>
        <v>0</v>
      </c>
      <c r="BT90" s="0" t="n">
        <f aca="false">MAX(0,Plan!$C$4-SUM(AF90:AO90))</f>
        <v>650</v>
      </c>
      <c r="BU90" s="0" t="n">
        <f aca="false">ROUND(SUM(BJ90:BS90),2)</f>
        <v>0</v>
      </c>
      <c r="BV90" s="0" t="n">
        <f aca="false">SUM(AF90:AO90)+SUM(AZ90:BI90)</f>
        <v>0</v>
      </c>
      <c r="BW90" s="0" t="n">
        <f aca="false">SUM(L90:U90)</f>
        <v>0</v>
      </c>
    </row>
    <row r="91" customFormat="false" ht="15" hidden="false" customHeight="false" outlineLevel="0" collapsed="false">
      <c r="A91" s="0" t="n">
        <v>86</v>
      </c>
      <c r="B91" s="0" t="n">
        <f aca="false">BJ90</f>
        <v>0</v>
      </c>
      <c r="C91" s="0" t="n">
        <f aca="false">BK90</f>
        <v>0</v>
      </c>
      <c r="D91" s="0" t="n">
        <f aca="false">BL90</f>
        <v>0</v>
      </c>
      <c r="E91" s="0" t="n">
        <f aca="false">BM90</f>
        <v>0</v>
      </c>
      <c r="F91" s="0" t="n">
        <f aca="false">BN90</f>
        <v>0</v>
      </c>
      <c r="G91" s="0" t="n">
        <f aca="false">BO90</f>
        <v>0</v>
      </c>
      <c r="H91" s="0" t="n">
        <f aca="false">BP90</f>
        <v>0</v>
      </c>
      <c r="I91" s="0" t="n">
        <f aca="false">BQ90</f>
        <v>0</v>
      </c>
      <c r="J91" s="0" t="n">
        <f aca="false">BR90</f>
        <v>0</v>
      </c>
      <c r="K91" s="0" t="n">
        <f aca="false">BS90</f>
        <v>0</v>
      </c>
      <c r="L91" s="0" t="n">
        <f aca="false">ROUND(B91*N(Debts!$D$5)/12,2)</f>
        <v>0</v>
      </c>
      <c r="M91" s="0" t="n">
        <f aca="false">ROUND(C91*N(Debts!$D$6)/12,2)</f>
        <v>0</v>
      </c>
      <c r="N91" s="0" t="n">
        <f aca="false">ROUND(D91*N(Debts!$D$7)/12,2)</f>
        <v>0</v>
      </c>
      <c r="O91" s="0" t="n">
        <f aca="false">ROUND(E91*N(Debts!$D$8)/12,2)</f>
        <v>0</v>
      </c>
      <c r="P91" s="0" t="n">
        <f aca="false">ROUND(F91*N(Debts!$D$9)/12,2)</f>
        <v>0</v>
      </c>
      <c r="Q91" s="0" t="n">
        <f aca="false">ROUND(G91*N(Debts!$D$10)/12,2)</f>
        <v>0</v>
      </c>
      <c r="R91" s="0" t="n">
        <f aca="false">ROUND(H91*N(Debts!$D$11)/12,2)</f>
        <v>0</v>
      </c>
      <c r="S91" s="0" t="n">
        <f aca="false">ROUND(I91*N(Debts!$D$12)/12,2)</f>
        <v>0</v>
      </c>
      <c r="T91" s="0" t="n">
        <f aca="false">ROUND(J91*N(Debts!$D$13)/12,2)</f>
        <v>0</v>
      </c>
      <c r="U91" s="0" t="n">
        <f aca="false">ROUND(K91*N(Debts!$D$14)/12,2)</f>
        <v>0</v>
      </c>
      <c r="V91" s="0" t="n">
        <f aca="false">B91+L91</f>
        <v>0</v>
      </c>
      <c r="W91" s="0" t="n">
        <f aca="false">C91+M91</f>
        <v>0</v>
      </c>
      <c r="X91" s="0" t="n">
        <f aca="false">D91+N91</f>
        <v>0</v>
      </c>
      <c r="Y91" s="0" t="n">
        <f aca="false">E91+O91</f>
        <v>0</v>
      </c>
      <c r="Z91" s="0" t="n">
        <f aca="false">F91+P91</f>
        <v>0</v>
      </c>
      <c r="AA91" s="0" t="n">
        <f aca="false">G91+Q91</f>
        <v>0</v>
      </c>
      <c r="AB91" s="0" t="n">
        <f aca="false">H91+R91</f>
        <v>0</v>
      </c>
      <c r="AC91" s="0" t="n">
        <f aca="false">I91+S91</f>
        <v>0</v>
      </c>
      <c r="AD91" s="0" t="n">
        <f aca="false">J91+T91</f>
        <v>0</v>
      </c>
      <c r="AE91" s="0" t="n">
        <f aca="false">K91+U91</f>
        <v>0</v>
      </c>
      <c r="AF91" s="0" t="n">
        <f aca="false">MIN(N(Debts!$E$5),V91)</f>
        <v>0</v>
      </c>
      <c r="AG91" s="0" t="n">
        <f aca="false">MIN(N(Debts!$E$6),W91)</f>
        <v>0</v>
      </c>
      <c r="AH91" s="0" t="n">
        <f aca="false">MIN(N(Debts!$E$7),X91)</f>
        <v>0</v>
      </c>
      <c r="AI91" s="0" t="n">
        <f aca="false">MIN(N(Debts!$E$8),Y91)</f>
        <v>0</v>
      </c>
      <c r="AJ91" s="0" t="n">
        <f aca="false">MIN(N(Debts!$E$9),Z91)</f>
        <v>0</v>
      </c>
      <c r="AK91" s="0" t="n">
        <f aca="false">MIN(N(Debts!$E$10),AA91)</f>
        <v>0</v>
      </c>
      <c r="AL91" s="0" t="n">
        <f aca="false">MIN(N(Debts!$E$11),AB91)</f>
        <v>0</v>
      </c>
      <c r="AM91" s="0" t="n">
        <f aca="false">MIN(N(Debts!$E$12),AC91)</f>
        <v>0</v>
      </c>
      <c r="AN91" s="0" t="n">
        <f aca="false">MIN(N(Debts!$E$13),AD91)</f>
        <v>0</v>
      </c>
      <c r="AO91" s="0" t="n">
        <f aca="false">MIN(N(Debts!$E$14),AE91)</f>
        <v>0</v>
      </c>
      <c r="AP91" s="0" t="n">
        <f aca="false">V91-AF91</f>
        <v>0</v>
      </c>
      <c r="AQ91" s="0" t="n">
        <f aca="false">W91-AG91</f>
        <v>0</v>
      </c>
      <c r="AR91" s="0" t="n">
        <f aca="false">X91-AH91</f>
        <v>0</v>
      </c>
      <c r="AS91" s="0" t="n">
        <f aca="false">Y91-AI91</f>
        <v>0</v>
      </c>
      <c r="AT91" s="0" t="n">
        <f aca="false">Z91-AJ91</f>
        <v>0</v>
      </c>
      <c r="AU91" s="0" t="n">
        <f aca="false">AA91-AK91</f>
        <v>0</v>
      </c>
      <c r="AV91" s="0" t="n">
        <f aca="false">AB91-AL91</f>
        <v>0</v>
      </c>
      <c r="AW91" s="0" t="n">
        <f aca="false">AC91-AM91</f>
        <v>0</v>
      </c>
      <c r="AX91" s="0" t="n">
        <f aca="false">AD91-AN91</f>
        <v>0</v>
      </c>
      <c r="AY91" s="0" t="n">
        <f aca="false">AE91-AO91</f>
        <v>0</v>
      </c>
      <c r="AZ91" s="0" t="n">
        <f aca="false">MAX(0,MIN(AP91,$BT91-SUMIF($AP$2:$AY$2,"&lt;"&amp;AP$2,$AP91:$AY91)))</f>
        <v>0</v>
      </c>
      <c r="BA91" s="0" t="n">
        <f aca="false">MAX(0,MIN(AQ91,$BT91-SUMIF($AP$2:$AY$2,"&lt;"&amp;AQ$2,$AP91:$AY91)))</f>
        <v>0</v>
      </c>
      <c r="BB91" s="0" t="n">
        <f aca="false">MAX(0,MIN(AR91,$BT91-SUMIF($AP$2:$AY$2,"&lt;"&amp;AR$2,$AP91:$AY91)))</f>
        <v>0</v>
      </c>
      <c r="BC91" s="0" t="n">
        <f aca="false">MAX(0,MIN(AS91,$BT91-SUMIF($AP$2:$AY$2,"&lt;"&amp;AS$2,$AP91:$AY91)))</f>
        <v>0</v>
      </c>
      <c r="BD91" s="0" t="n">
        <f aca="false">MAX(0,MIN(AT91,$BT91-SUMIF($AP$2:$AY$2,"&lt;"&amp;AT$2,$AP91:$AY91)))</f>
        <v>0</v>
      </c>
      <c r="BE91" s="0" t="n">
        <f aca="false">MAX(0,MIN(AU91,$BT91-SUMIF($AP$2:$AY$2,"&lt;"&amp;AU$2,$AP91:$AY91)))</f>
        <v>0</v>
      </c>
      <c r="BF91" s="0" t="n">
        <f aca="false">MAX(0,MIN(AV91,$BT91-SUMIF($AP$2:$AY$2,"&lt;"&amp;AV$2,$AP91:$AY91)))</f>
        <v>0</v>
      </c>
      <c r="BG91" s="0" t="n">
        <f aca="false">MAX(0,MIN(AW91,$BT91-SUMIF($AP$2:$AY$2,"&lt;"&amp;AW$2,$AP91:$AY91)))</f>
        <v>0</v>
      </c>
      <c r="BH91" s="0" t="n">
        <f aca="false">MAX(0,MIN(AX91,$BT91-SUMIF($AP$2:$AY$2,"&lt;"&amp;AX$2,$AP91:$AY91)))</f>
        <v>0</v>
      </c>
      <c r="BI91" s="0" t="n">
        <f aca="false">MAX(0,MIN(AY91,$BT91-SUMIF($AP$2:$AY$2,"&lt;"&amp;AY$2,$AP91:$AY91)))</f>
        <v>0</v>
      </c>
      <c r="BJ91" s="0" t="n">
        <f aca="false">ROUND(V91-AF91-AZ91,2)</f>
        <v>0</v>
      </c>
      <c r="BK91" s="0" t="n">
        <f aca="false">ROUND(W91-AG91-BA91,2)</f>
        <v>0</v>
      </c>
      <c r="BL91" s="0" t="n">
        <f aca="false">ROUND(X91-AH91-BB91,2)</f>
        <v>0</v>
      </c>
      <c r="BM91" s="0" t="n">
        <f aca="false">ROUND(Y91-AI91-BC91,2)</f>
        <v>0</v>
      </c>
      <c r="BN91" s="0" t="n">
        <f aca="false">ROUND(Z91-AJ91-BD91,2)</f>
        <v>0</v>
      </c>
      <c r="BO91" s="0" t="n">
        <f aca="false">ROUND(AA91-AK91-BE91,2)</f>
        <v>0</v>
      </c>
      <c r="BP91" s="0" t="n">
        <f aca="false">ROUND(AB91-AL91-BF91,2)</f>
        <v>0</v>
      </c>
      <c r="BQ91" s="0" t="n">
        <f aca="false">ROUND(AC91-AM91-BG91,2)</f>
        <v>0</v>
      </c>
      <c r="BR91" s="0" t="n">
        <f aca="false">ROUND(AD91-AN91-BH91,2)</f>
        <v>0</v>
      </c>
      <c r="BS91" s="0" t="n">
        <f aca="false">ROUND(AE91-AO91-BI91,2)</f>
        <v>0</v>
      </c>
      <c r="BT91" s="0" t="n">
        <f aca="false">MAX(0,Plan!$C$4-SUM(AF91:AO91))</f>
        <v>650</v>
      </c>
      <c r="BU91" s="0" t="n">
        <f aca="false">ROUND(SUM(BJ91:BS91),2)</f>
        <v>0</v>
      </c>
      <c r="BV91" s="0" t="n">
        <f aca="false">SUM(AF91:AO91)+SUM(AZ91:BI91)</f>
        <v>0</v>
      </c>
      <c r="BW91" s="0" t="n">
        <f aca="false">SUM(L91:U91)</f>
        <v>0</v>
      </c>
    </row>
    <row r="92" customFormat="false" ht="15" hidden="false" customHeight="false" outlineLevel="0" collapsed="false">
      <c r="A92" s="0" t="n">
        <v>87</v>
      </c>
      <c r="B92" s="0" t="n">
        <f aca="false">BJ91</f>
        <v>0</v>
      </c>
      <c r="C92" s="0" t="n">
        <f aca="false">BK91</f>
        <v>0</v>
      </c>
      <c r="D92" s="0" t="n">
        <f aca="false">BL91</f>
        <v>0</v>
      </c>
      <c r="E92" s="0" t="n">
        <f aca="false">BM91</f>
        <v>0</v>
      </c>
      <c r="F92" s="0" t="n">
        <f aca="false">BN91</f>
        <v>0</v>
      </c>
      <c r="G92" s="0" t="n">
        <f aca="false">BO91</f>
        <v>0</v>
      </c>
      <c r="H92" s="0" t="n">
        <f aca="false">BP91</f>
        <v>0</v>
      </c>
      <c r="I92" s="0" t="n">
        <f aca="false">BQ91</f>
        <v>0</v>
      </c>
      <c r="J92" s="0" t="n">
        <f aca="false">BR91</f>
        <v>0</v>
      </c>
      <c r="K92" s="0" t="n">
        <f aca="false">BS91</f>
        <v>0</v>
      </c>
      <c r="L92" s="0" t="n">
        <f aca="false">ROUND(B92*N(Debts!$D$5)/12,2)</f>
        <v>0</v>
      </c>
      <c r="M92" s="0" t="n">
        <f aca="false">ROUND(C92*N(Debts!$D$6)/12,2)</f>
        <v>0</v>
      </c>
      <c r="N92" s="0" t="n">
        <f aca="false">ROUND(D92*N(Debts!$D$7)/12,2)</f>
        <v>0</v>
      </c>
      <c r="O92" s="0" t="n">
        <f aca="false">ROUND(E92*N(Debts!$D$8)/12,2)</f>
        <v>0</v>
      </c>
      <c r="P92" s="0" t="n">
        <f aca="false">ROUND(F92*N(Debts!$D$9)/12,2)</f>
        <v>0</v>
      </c>
      <c r="Q92" s="0" t="n">
        <f aca="false">ROUND(G92*N(Debts!$D$10)/12,2)</f>
        <v>0</v>
      </c>
      <c r="R92" s="0" t="n">
        <f aca="false">ROUND(H92*N(Debts!$D$11)/12,2)</f>
        <v>0</v>
      </c>
      <c r="S92" s="0" t="n">
        <f aca="false">ROUND(I92*N(Debts!$D$12)/12,2)</f>
        <v>0</v>
      </c>
      <c r="T92" s="0" t="n">
        <f aca="false">ROUND(J92*N(Debts!$D$13)/12,2)</f>
        <v>0</v>
      </c>
      <c r="U92" s="0" t="n">
        <f aca="false">ROUND(K92*N(Debts!$D$14)/12,2)</f>
        <v>0</v>
      </c>
      <c r="V92" s="0" t="n">
        <f aca="false">B92+L92</f>
        <v>0</v>
      </c>
      <c r="W92" s="0" t="n">
        <f aca="false">C92+M92</f>
        <v>0</v>
      </c>
      <c r="X92" s="0" t="n">
        <f aca="false">D92+N92</f>
        <v>0</v>
      </c>
      <c r="Y92" s="0" t="n">
        <f aca="false">E92+O92</f>
        <v>0</v>
      </c>
      <c r="Z92" s="0" t="n">
        <f aca="false">F92+P92</f>
        <v>0</v>
      </c>
      <c r="AA92" s="0" t="n">
        <f aca="false">G92+Q92</f>
        <v>0</v>
      </c>
      <c r="AB92" s="0" t="n">
        <f aca="false">H92+R92</f>
        <v>0</v>
      </c>
      <c r="AC92" s="0" t="n">
        <f aca="false">I92+S92</f>
        <v>0</v>
      </c>
      <c r="AD92" s="0" t="n">
        <f aca="false">J92+T92</f>
        <v>0</v>
      </c>
      <c r="AE92" s="0" t="n">
        <f aca="false">K92+U92</f>
        <v>0</v>
      </c>
      <c r="AF92" s="0" t="n">
        <f aca="false">MIN(N(Debts!$E$5),V92)</f>
        <v>0</v>
      </c>
      <c r="AG92" s="0" t="n">
        <f aca="false">MIN(N(Debts!$E$6),W92)</f>
        <v>0</v>
      </c>
      <c r="AH92" s="0" t="n">
        <f aca="false">MIN(N(Debts!$E$7),X92)</f>
        <v>0</v>
      </c>
      <c r="AI92" s="0" t="n">
        <f aca="false">MIN(N(Debts!$E$8),Y92)</f>
        <v>0</v>
      </c>
      <c r="AJ92" s="0" t="n">
        <f aca="false">MIN(N(Debts!$E$9),Z92)</f>
        <v>0</v>
      </c>
      <c r="AK92" s="0" t="n">
        <f aca="false">MIN(N(Debts!$E$10),AA92)</f>
        <v>0</v>
      </c>
      <c r="AL92" s="0" t="n">
        <f aca="false">MIN(N(Debts!$E$11),AB92)</f>
        <v>0</v>
      </c>
      <c r="AM92" s="0" t="n">
        <f aca="false">MIN(N(Debts!$E$12),AC92)</f>
        <v>0</v>
      </c>
      <c r="AN92" s="0" t="n">
        <f aca="false">MIN(N(Debts!$E$13),AD92)</f>
        <v>0</v>
      </c>
      <c r="AO92" s="0" t="n">
        <f aca="false">MIN(N(Debts!$E$14),AE92)</f>
        <v>0</v>
      </c>
      <c r="AP92" s="0" t="n">
        <f aca="false">V92-AF92</f>
        <v>0</v>
      </c>
      <c r="AQ92" s="0" t="n">
        <f aca="false">W92-AG92</f>
        <v>0</v>
      </c>
      <c r="AR92" s="0" t="n">
        <f aca="false">X92-AH92</f>
        <v>0</v>
      </c>
      <c r="AS92" s="0" t="n">
        <f aca="false">Y92-AI92</f>
        <v>0</v>
      </c>
      <c r="AT92" s="0" t="n">
        <f aca="false">Z92-AJ92</f>
        <v>0</v>
      </c>
      <c r="AU92" s="0" t="n">
        <f aca="false">AA92-AK92</f>
        <v>0</v>
      </c>
      <c r="AV92" s="0" t="n">
        <f aca="false">AB92-AL92</f>
        <v>0</v>
      </c>
      <c r="AW92" s="0" t="n">
        <f aca="false">AC92-AM92</f>
        <v>0</v>
      </c>
      <c r="AX92" s="0" t="n">
        <f aca="false">AD92-AN92</f>
        <v>0</v>
      </c>
      <c r="AY92" s="0" t="n">
        <f aca="false">AE92-AO92</f>
        <v>0</v>
      </c>
      <c r="AZ92" s="0" t="n">
        <f aca="false">MAX(0,MIN(AP92,$BT92-SUMIF($AP$2:$AY$2,"&lt;"&amp;AP$2,$AP92:$AY92)))</f>
        <v>0</v>
      </c>
      <c r="BA92" s="0" t="n">
        <f aca="false">MAX(0,MIN(AQ92,$BT92-SUMIF($AP$2:$AY$2,"&lt;"&amp;AQ$2,$AP92:$AY92)))</f>
        <v>0</v>
      </c>
      <c r="BB92" s="0" t="n">
        <f aca="false">MAX(0,MIN(AR92,$BT92-SUMIF($AP$2:$AY$2,"&lt;"&amp;AR$2,$AP92:$AY92)))</f>
        <v>0</v>
      </c>
      <c r="BC92" s="0" t="n">
        <f aca="false">MAX(0,MIN(AS92,$BT92-SUMIF($AP$2:$AY$2,"&lt;"&amp;AS$2,$AP92:$AY92)))</f>
        <v>0</v>
      </c>
      <c r="BD92" s="0" t="n">
        <f aca="false">MAX(0,MIN(AT92,$BT92-SUMIF($AP$2:$AY$2,"&lt;"&amp;AT$2,$AP92:$AY92)))</f>
        <v>0</v>
      </c>
      <c r="BE92" s="0" t="n">
        <f aca="false">MAX(0,MIN(AU92,$BT92-SUMIF($AP$2:$AY$2,"&lt;"&amp;AU$2,$AP92:$AY92)))</f>
        <v>0</v>
      </c>
      <c r="BF92" s="0" t="n">
        <f aca="false">MAX(0,MIN(AV92,$BT92-SUMIF($AP$2:$AY$2,"&lt;"&amp;AV$2,$AP92:$AY92)))</f>
        <v>0</v>
      </c>
      <c r="BG92" s="0" t="n">
        <f aca="false">MAX(0,MIN(AW92,$BT92-SUMIF($AP$2:$AY$2,"&lt;"&amp;AW$2,$AP92:$AY92)))</f>
        <v>0</v>
      </c>
      <c r="BH92" s="0" t="n">
        <f aca="false">MAX(0,MIN(AX92,$BT92-SUMIF($AP$2:$AY$2,"&lt;"&amp;AX$2,$AP92:$AY92)))</f>
        <v>0</v>
      </c>
      <c r="BI92" s="0" t="n">
        <f aca="false">MAX(0,MIN(AY92,$BT92-SUMIF($AP$2:$AY$2,"&lt;"&amp;AY$2,$AP92:$AY92)))</f>
        <v>0</v>
      </c>
      <c r="BJ92" s="0" t="n">
        <f aca="false">ROUND(V92-AF92-AZ92,2)</f>
        <v>0</v>
      </c>
      <c r="BK92" s="0" t="n">
        <f aca="false">ROUND(W92-AG92-BA92,2)</f>
        <v>0</v>
      </c>
      <c r="BL92" s="0" t="n">
        <f aca="false">ROUND(X92-AH92-BB92,2)</f>
        <v>0</v>
      </c>
      <c r="BM92" s="0" t="n">
        <f aca="false">ROUND(Y92-AI92-BC92,2)</f>
        <v>0</v>
      </c>
      <c r="BN92" s="0" t="n">
        <f aca="false">ROUND(Z92-AJ92-BD92,2)</f>
        <v>0</v>
      </c>
      <c r="BO92" s="0" t="n">
        <f aca="false">ROUND(AA92-AK92-BE92,2)</f>
        <v>0</v>
      </c>
      <c r="BP92" s="0" t="n">
        <f aca="false">ROUND(AB92-AL92-BF92,2)</f>
        <v>0</v>
      </c>
      <c r="BQ92" s="0" t="n">
        <f aca="false">ROUND(AC92-AM92-BG92,2)</f>
        <v>0</v>
      </c>
      <c r="BR92" s="0" t="n">
        <f aca="false">ROUND(AD92-AN92-BH92,2)</f>
        <v>0</v>
      </c>
      <c r="BS92" s="0" t="n">
        <f aca="false">ROUND(AE92-AO92-BI92,2)</f>
        <v>0</v>
      </c>
      <c r="BT92" s="0" t="n">
        <f aca="false">MAX(0,Plan!$C$4-SUM(AF92:AO92))</f>
        <v>650</v>
      </c>
      <c r="BU92" s="0" t="n">
        <f aca="false">ROUND(SUM(BJ92:BS92),2)</f>
        <v>0</v>
      </c>
      <c r="BV92" s="0" t="n">
        <f aca="false">SUM(AF92:AO92)+SUM(AZ92:BI92)</f>
        <v>0</v>
      </c>
      <c r="BW92" s="0" t="n">
        <f aca="false">SUM(L92:U92)</f>
        <v>0</v>
      </c>
    </row>
    <row r="93" customFormat="false" ht="15" hidden="false" customHeight="false" outlineLevel="0" collapsed="false">
      <c r="A93" s="0" t="n">
        <v>88</v>
      </c>
      <c r="B93" s="0" t="n">
        <f aca="false">BJ92</f>
        <v>0</v>
      </c>
      <c r="C93" s="0" t="n">
        <f aca="false">BK92</f>
        <v>0</v>
      </c>
      <c r="D93" s="0" t="n">
        <f aca="false">BL92</f>
        <v>0</v>
      </c>
      <c r="E93" s="0" t="n">
        <f aca="false">BM92</f>
        <v>0</v>
      </c>
      <c r="F93" s="0" t="n">
        <f aca="false">BN92</f>
        <v>0</v>
      </c>
      <c r="G93" s="0" t="n">
        <f aca="false">BO92</f>
        <v>0</v>
      </c>
      <c r="H93" s="0" t="n">
        <f aca="false">BP92</f>
        <v>0</v>
      </c>
      <c r="I93" s="0" t="n">
        <f aca="false">BQ92</f>
        <v>0</v>
      </c>
      <c r="J93" s="0" t="n">
        <f aca="false">BR92</f>
        <v>0</v>
      </c>
      <c r="K93" s="0" t="n">
        <f aca="false">BS92</f>
        <v>0</v>
      </c>
      <c r="L93" s="0" t="n">
        <f aca="false">ROUND(B93*N(Debts!$D$5)/12,2)</f>
        <v>0</v>
      </c>
      <c r="M93" s="0" t="n">
        <f aca="false">ROUND(C93*N(Debts!$D$6)/12,2)</f>
        <v>0</v>
      </c>
      <c r="N93" s="0" t="n">
        <f aca="false">ROUND(D93*N(Debts!$D$7)/12,2)</f>
        <v>0</v>
      </c>
      <c r="O93" s="0" t="n">
        <f aca="false">ROUND(E93*N(Debts!$D$8)/12,2)</f>
        <v>0</v>
      </c>
      <c r="P93" s="0" t="n">
        <f aca="false">ROUND(F93*N(Debts!$D$9)/12,2)</f>
        <v>0</v>
      </c>
      <c r="Q93" s="0" t="n">
        <f aca="false">ROUND(G93*N(Debts!$D$10)/12,2)</f>
        <v>0</v>
      </c>
      <c r="R93" s="0" t="n">
        <f aca="false">ROUND(H93*N(Debts!$D$11)/12,2)</f>
        <v>0</v>
      </c>
      <c r="S93" s="0" t="n">
        <f aca="false">ROUND(I93*N(Debts!$D$12)/12,2)</f>
        <v>0</v>
      </c>
      <c r="T93" s="0" t="n">
        <f aca="false">ROUND(J93*N(Debts!$D$13)/12,2)</f>
        <v>0</v>
      </c>
      <c r="U93" s="0" t="n">
        <f aca="false">ROUND(K93*N(Debts!$D$14)/12,2)</f>
        <v>0</v>
      </c>
      <c r="V93" s="0" t="n">
        <f aca="false">B93+L93</f>
        <v>0</v>
      </c>
      <c r="W93" s="0" t="n">
        <f aca="false">C93+M93</f>
        <v>0</v>
      </c>
      <c r="X93" s="0" t="n">
        <f aca="false">D93+N93</f>
        <v>0</v>
      </c>
      <c r="Y93" s="0" t="n">
        <f aca="false">E93+O93</f>
        <v>0</v>
      </c>
      <c r="Z93" s="0" t="n">
        <f aca="false">F93+P93</f>
        <v>0</v>
      </c>
      <c r="AA93" s="0" t="n">
        <f aca="false">G93+Q93</f>
        <v>0</v>
      </c>
      <c r="AB93" s="0" t="n">
        <f aca="false">H93+R93</f>
        <v>0</v>
      </c>
      <c r="AC93" s="0" t="n">
        <f aca="false">I93+S93</f>
        <v>0</v>
      </c>
      <c r="AD93" s="0" t="n">
        <f aca="false">J93+T93</f>
        <v>0</v>
      </c>
      <c r="AE93" s="0" t="n">
        <f aca="false">K93+U93</f>
        <v>0</v>
      </c>
      <c r="AF93" s="0" t="n">
        <f aca="false">MIN(N(Debts!$E$5),V93)</f>
        <v>0</v>
      </c>
      <c r="AG93" s="0" t="n">
        <f aca="false">MIN(N(Debts!$E$6),W93)</f>
        <v>0</v>
      </c>
      <c r="AH93" s="0" t="n">
        <f aca="false">MIN(N(Debts!$E$7),X93)</f>
        <v>0</v>
      </c>
      <c r="AI93" s="0" t="n">
        <f aca="false">MIN(N(Debts!$E$8),Y93)</f>
        <v>0</v>
      </c>
      <c r="AJ93" s="0" t="n">
        <f aca="false">MIN(N(Debts!$E$9),Z93)</f>
        <v>0</v>
      </c>
      <c r="AK93" s="0" t="n">
        <f aca="false">MIN(N(Debts!$E$10),AA93)</f>
        <v>0</v>
      </c>
      <c r="AL93" s="0" t="n">
        <f aca="false">MIN(N(Debts!$E$11),AB93)</f>
        <v>0</v>
      </c>
      <c r="AM93" s="0" t="n">
        <f aca="false">MIN(N(Debts!$E$12),AC93)</f>
        <v>0</v>
      </c>
      <c r="AN93" s="0" t="n">
        <f aca="false">MIN(N(Debts!$E$13),AD93)</f>
        <v>0</v>
      </c>
      <c r="AO93" s="0" t="n">
        <f aca="false">MIN(N(Debts!$E$14),AE93)</f>
        <v>0</v>
      </c>
      <c r="AP93" s="0" t="n">
        <f aca="false">V93-AF93</f>
        <v>0</v>
      </c>
      <c r="AQ93" s="0" t="n">
        <f aca="false">W93-AG93</f>
        <v>0</v>
      </c>
      <c r="AR93" s="0" t="n">
        <f aca="false">X93-AH93</f>
        <v>0</v>
      </c>
      <c r="AS93" s="0" t="n">
        <f aca="false">Y93-AI93</f>
        <v>0</v>
      </c>
      <c r="AT93" s="0" t="n">
        <f aca="false">Z93-AJ93</f>
        <v>0</v>
      </c>
      <c r="AU93" s="0" t="n">
        <f aca="false">AA93-AK93</f>
        <v>0</v>
      </c>
      <c r="AV93" s="0" t="n">
        <f aca="false">AB93-AL93</f>
        <v>0</v>
      </c>
      <c r="AW93" s="0" t="n">
        <f aca="false">AC93-AM93</f>
        <v>0</v>
      </c>
      <c r="AX93" s="0" t="n">
        <f aca="false">AD93-AN93</f>
        <v>0</v>
      </c>
      <c r="AY93" s="0" t="n">
        <f aca="false">AE93-AO93</f>
        <v>0</v>
      </c>
      <c r="AZ93" s="0" t="n">
        <f aca="false">MAX(0,MIN(AP93,$BT93-SUMIF($AP$2:$AY$2,"&lt;"&amp;AP$2,$AP93:$AY93)))</f>
        <v>0</v>
      </c>
      <c r="BA93" s="0" t="n">
        <f aca="false">MAX(0,MIN(AQ93,$BT93-SUMIF($AP$2:$AY$2,"&lt;"&amp;AQ$2,$AP93:$AY93)))</f>
        <v>0</v>
      </c>
      <c r="BB93" s="0" t="n">
        <f aca="false">MAX(0,MIN(AR93,$BT93-SUMIF($AP$2:$AY$2,"&lt;"&amp;AR$2,$AP93:$AY93)))</f>
        <v>0</v>
      </c>
      <c r="BC93" s="0" t="n">
        <f aca="false">MAX(0,MIN(AS93,$BT93-SUMIF($AP$2:$AY$2,"&lt;"&amp;AS$2,$AP93:$AY93)))</f>
        <v>0</v>
      </c>
      <c r="BD93" s="0" t="n">
        <f aca="false">MAX(0,MIN(AT93,$BT93-SUMIF($AP$2:$AY$2,"&lt;"&amp;AT$2,$AP93:$AY93)))</f>
        <v>0</v>
      </c>
      <c r="BE93" s="0" t="n">
        <f aca="false">MAX(0,MIN(AU93,$BT93-SUMIF($AP$2:$AY$2,"&lt;"&amp;AU$2,$AP93:$AY93)))</f>
        <v>0</v>
      </c>
      <c r="BF93" s="0" t="n">
        <f aca="false">MAX(0,MIN(AV93,$BT93-SUMIF($AP$2:$AY$2,"&lt;"&amp;AV$2,$AP93:$AY93)))</f>
        <v>0</v>
      </c>
      <c r="BG93" s="0" t="n">
        <f aca="false">MAX(0,MIN(AW93,$BT93-SUMIF($AP$2:$AY$2,"&lt;"&amp;AW$2,$AP93:$AY93)))</f>
        <v>0</v>
      </c>
      <c r="BH93" s="0" t="n">
        <f aca="false">MAX(0,MIN(AX93,$BT93-SUMIF($AP$2:$AY$2,"&lt;"&amp;AX$2,$AP93:$AY93)))</f>
        <v>0</v>
      </c>
      <c r="BI93" s="0" t="n">
        <f aca="false">MAX(0,MIN(AY93,$BT93-SUMIF($AP$2:$AY$2,"&lt;"&amp;AY$2,$AP93:$AY93)))</f>
        <v>0</v>
      </c>
      <c r="BJ93" s="0" t="n">
        <f aca="false">ROUND(V93-AF93-AZ93,2)</f>
        <v>0</v>
      </c>
      <c r="BK93" s="0" t="n">
        <f aca="false">ROUND(W93-AG93-BA93,2)</f>
        <v>0</v>
      </c>
      <c r="BL93" s="0" t="n">
        <f aca="false">ROUND(X93-AH93-BB93,2)</f>
        <v>0</v>
      </c>
      <c r="BM93" s="0" t="n">
        <f aca="false">ROUND(Y93-AI93-BC93,2)</f>
        <v>0</v>
      </c>
      <c r="BN93" s="0" t="n">
        <f aca="false">ROUND(Z93-AJ93-BD93,2)</f>
        <v>0</v>
      </c>
      <c r="BO93" s="0" t="n">
        <f aca="false">ROUND(AA93-AK93-BE93,2)</f>
        <v>0</v>
      </c>
      <c r="BP93" s="0" t="n">
        <f aca="false">ROUND(AB93-AL93-BF93,2)</f>
        <v>0</v>
      </c>
      <c r="BQ93" s="0" t="n">
        <f aca="false">ROUND(AC93-AM93-BG93,2)</f>
        <v>0</v>
      </c>
      <c r="BR93" s="0" t="n">
        <f aca="false">ROUND(AD93-AN93-BH93,2)</f>
        <v>0</v>
      </c>
      <c r="BS93" s="0" t="n">
        <f aca="false">ROUND(AE93-AO93-BI93,2)</f>
        <v>0</v>
      </c>
      <c r="BT93" s="0" t="n">
        <f aca="false">MAX(0,Plan!$C$4-SUM(AF93:AO93))</f>
        <v>650</v>
      </c>
      <c r="BU93" s="0" t="n">
        <f aca="false">ROUND(SUM(BJ93:BS93),2)</f>
        <v>0</v>
      </c>
      <c r="BV93" s="0" t="n">
        <f aca="false">SUM(AF93:AO93)+SUM(AZ93:BI93)</f>
        <v>0</v>
      </c>
      <c r="BW93" s="0" t="n">
        <f aca="false">SUM(L93:U93)</f>
        <v>0</v>
      </c>
    </row>
    <row r="94" customFormat="false" ht="15" hidden="false" customHeight="false" outlineLevel="0" collapsed="false">
      <c r="A94" s="0" t="n">
        <v>89</v>
      </c>
      <c r="B94" s="0" t="n">
        <f aca="false">BJ93</f>
        <v>0</v>
      </c>
      <c r="C94" s="0" t="n">
        <f aca="false">BK93</f>
        <v>0</v>
      </c>
      <c r="D94" s="0" t="n">
        <f aca="false">BL93</f>
        <v>0</v>
      </c>
      <c r="E94" s="0" t="n">
        <f aca="false">BM93</f>
        <v>0</v>
      </c>
      <c r="F94" s="0" t="n">
        <f aca="false">BN93</f>
        <v>0</v>
      </c>
      <c r="G94" s="0" t="n">
        <f aca="false">BO93</f>
        <v>0</v>
      </c>
      <c r="H94" s="0" t="n">
        <f aca="false">BP93</f>
        <v>0</v>
      </c>
      <c r="I94" s="0" t="n">
        <f aca="false">BQ93</f>
        <v>0</v>
      </c>
      <c r="J94" s="0" t="n">
        <f aca="false">BR93</f>
        <v>0</v>
      </c>
      <c r="K94" s="0" t="n">
        <f aca="false">BS93</f>
        <v>0</v>
      </c>
      <c r="L94" s="0" t="n">
        <f aca="false">ROUND(B94*N(Debts!$D$5)/12,2)</f>
        <v>0</v>
      </c>
      <c r="M94" s="0" t="n">
        <f aca="false">ROUND(C94*N(Debts!$D$6)/12,2)</f>
        <v>0</v>
      </c>
      <c r="N94" s="0" t="n">
        <f aca="false">ROUND(D94*N(Debts!$D$7)/12,2)</f>
        <v>0</v>
      </c>
      <c r="O94" s="0" t="n">
        <f aca="false">ROUND(E94*N(Debts!$D$8)/12,2)</f>
        <v>0</v>
      </c>
      <c r="P94" s="0" t="n">
        <f aca="false">ROUND(F94*N(Debts!$D$9)/12,2)</f>
        <v>0</v>
      </c>
      <c r="Q94" s="0" t="n">
        <f aca="false">ROUND(G94*N(Debts!$D$10)/12,2)</f>
        <v>0</v>
      </c>
      <c r="R94" s="0" t="n">
        <f aca="false">ROUND(H94*N(Debts!$D$11)/12,2)</f>
        <v>0</v>
      </c>
      <c r="S94" s="0" t="n">
        <f aca="false">ROUND(I94*N(Debts!$D$12)/12,2)</f>
        <v>0</v>
      </c>
      <c r="T94" s="0" t="n">
        <f aca="false">ROUND(J94*N(Debts!$D$13)/12,2)</f>
        <v>0</v>
      </c>
      <c r="U94" s="0" t="n">
        <f aca="false">ROUND(K94*N(Debts!$D$14)/12,2)</f>
        <v>0</v>
      </c>
      <c r="V94" s="0" t="n">
        <f aca="false">B94+L94</f>
        <v>0</v>
      </c>
      <c r="W94" s="0" t="n">
        <f aca="false">C94+M94</f>
        <v>0</v>
      </c>
      <c r="X94" s="0" t="n">
        <f aca="false">D94+N94</f>
        <v>0</v>
      </c>
      <c r="Y94" s="0" t="n">
        <f aca="false">E94+O94</f>
        <v>0</v>
      </c>
      <c r="Z94" s="0" t="n">
        <f aca="false">F94+P94</f>
        <v>0</v>
      </c>
      <c r="AA94" s="0" t="n">
        <f aca="false">G94+Q94</f>
        <v>0</v>
      </c>
      <c r="AB94" s="0" t="n">
        <f aca="false">H94+R94</f>
        <v>0</v>
      </c>
      <c r="AC94" s="0" t="n">
        <f aca="false">I94+S94</f>
        <v>0</v>
      </c>
      <c r="AD94" s="0" t="n">
        <f aca="false">J94+T94</f>
        <v>0</v>
      </c>
      <c r="AE94" s="0" t="n">
        <f aca="false">K94+U94</f>
        <v>0</v>
      </c>
      <c r="AF94" s="0" t="n">
        <f aca="false">MIN(N(Debts!$E$5),V94)</f>
        <v>0</v>
      </c>
      <c r="AG94" s="0" t="n">
        <f aca="false">MIN(N(Debts!$E$6),W94)</f>
        <v>0</v>
      </c>
      <c r="AH94" s="0" t="n">
        <f aca="false">MIN(N(Debts!$E$7),X94)</f>
        <v>0</v>
      </c>
      <c r="AI94" s="0" t="n">
        <f aca="false">MIN(N(Debts!$E$8),Y94)</f>
        <v>0</v>
      </c>
      <c r="AJ94" s="0" t="n">
        <f aca="false">MIN(N(Debts!$E$9),Z94)</f>
        <v>0</v>
      </c>
      <c r="AK94" s="0" t="n">
        <f aca="false">MIN(N(Debts!$E$10),AA94)</f>
        <v>0</v>
      </c>
      <c r="AL94" s="0" t="n">
        <f aca="false">MIN(N(Debts!$E$11),AB94)</f>
        <v>0</v>
      </c>
      <c r="AM94" s="0" t="n">
        <f aca="false">MIN(N(Debts!$E$12),AC94)</f>
        <v>0</v>
      </c>
      <c r="AN94" s="0" t="n">
        <f aca="false">MIN(N(Debts!$E$13),AD94)</f>
        <v>0</v>
      </c>
      <c r="AO94" s="0" t="n">
        <f aca="false">MIN(N(Debts!$E$14),AE94)</f>
        <v>0</v>
      </c>
      <c r="AP94" s="0" t="n">
        <f aca="false">V94-AF94</f>
        <v>0</v>
      </c>
      <c r="AQ94" s="0" t="n">
        <f aca="false">W94-AG94</f>
        <v>0</v>
      </c>
      <c r="AR94" s="0" t="n">
        <f aca="false">X94-AH94</f>
        <v>0</v>
      </c>
      <c r="AS94" s="0" t="n">
        <f aca="false">Y94-AI94</f>
        <v>0</v>
      </c>
      <c r="AT94" s="0" t="n">
        <f aca="false">Z94-AJ94</f>
        <v>0</v>
      </c>
      <c r="AU94" s="0" t="n">
        <f aca="false">AA94-AK94</f>
        <v>0</v>
      </c>
      <c r="AV94" s="0" t="n">
        <f aca="false">AB94-AL94</f>
        <v>0</v>
      </c>
      <c r="AW94" s="0" t="n">
        <f aca="false">AC94-AM94</f>
        <v>0</v>
      </c>
      <c r="AX94" s="0" t="n">
        <f aca="false">AD94-AN94</f>
        <v>0</v>
      </c>
      <c r="AY94" s="0" t="n">
        <f aca="false">AE94-AO94</f>
        <v>0</v>
      </c>
      <c r="AZ94" s="0" t="n">
        <f aca="false">MAX(0,MIN(AP94,$BT94-SUMIF($AP$2:$AY$2,"&lt;"&amp;AP$2,$AP94:$AY94)))</f>
        <v>0</v>
      </c>
      <c r="BA94" s="0" t="n">
        <f aca="false">MAX(0,MIN(AQ94,$BT94-SUMIF($AP$2:$AY$2,"&lt;"&amp;AQ$2,$AP94:$AY94)))</f>
        <v>0</v>
      </c>
      <c r="BB94" s="0" t="n">
        <f aca="false">MAX(0,MIN(AR94,$BT94-SUMIF($AP$2:$AY$2,"&lt;"&amp;AR$2,$AP94:$AY94)))</f>
        <v>0</v>
      </c>
      <c r="BC94" s="0" t="n">
        <f aca="false">MAX(0,MIN(AS94,$BT94-SUMIF($AP$2:$AY$2,"&lt;"&amp;AS$2,$AP94:$AY94)))</f>
        <v>0</v>
      </c>
      <c r="BD94" s="0" t="n">
        <f aca="false">MAX(0,MIN(AT94,$BT94-SUMIF($AP$2:$AY$2,"&lt;"&amp;AT$2,$AP94:$AY94)))</f>
        <v>0</v>
      </c>
      <c r="BE94" s="0" t="n">
        <f aca="false">MAX(0,MIN(AU94,$BT94-SUMIF($AP$2:$AY$2,"&lt;"&amp;AU$2,$AP94:$AY94)))</f>
        <v>0</v>
      </c>
      <c r="BF94" s="0" t="n">
        <f aca="false">MAX(0,MIN(AV94,$BT94-SUMIF($AP$2:$AY$2,"&lt;"&amp;AV$2,$AP94:$AY94)))</f>
        <v>0</v>
      </c>
      <c r="BG94" s="0" t="n">
        <f aca="false">MAX(0,MIN(AW94,$BT94-SUMIF($AP$2:$AY$2,"&lt;"&amp;AW$2,$AP94:$AY94)))</f>
        <v>0</v>
      </c>
      <c r="BH94" s="0" t="n">
        <f aca="false">MAX(0,MIN(AX94,$BT94-SUMIF($AP$2:$AY$2,"&lt;"&amp;AX$2,$AP94:$AY94)))</f>
        <v>0</v>
      </c>
      <c r="BI94" s="0" t="n">
        <f aca="false">MAX(0,MIN(AY94,$BT94-SUMIF($AP$2:$AY$2,"&lt;"&amp;AY$2,$AP94:$AY94)))</f>
        <v>0</v>
      </c>
      <c r="BJ94" s="0" t="n">
        <f aca="false">ROUND(V94-AF94-AZ94,2)</f>
        <v>0</v>
      </c>
      <c r="BK94" s="0" t="n">
        <f aca="false">ROUND(W94-AG94-BA94,2)</f>
        <v>0</v>
      </c>
      <c r="BL94" s="0" t="n">
        <f aca="false">ROUND(X94-AH94-BB94,2)</f>
        <v>0</v>
      </c>
      <c r="BM94" s="0" t="n">
        <f aca="false">ROUND(Y94-AI94-BC94,2)</f>
        <v>0</v>
      </c>
      <c r="BN94" s="0" t="n">
        <f aca="false">ROUND(Z94-AJ94-BD94,2)</f>
        <v>0</v>
      </c>
      <c r="BO94" s="0" t="n">
        <f aca="false">ROUND(AA94-AK94-BE94,2)</f>
        <v>0</v>
      </c>
      <c r="BP94" s="0" t="n">
        <f aca="false">ROUND(AB94-AL94-BF94,2)</f>
        <v>0</v>
      </c>
      <c r="BQ94" s="0" t="n">
        <f aca="false">ROUND(AC94-AM94-BG94,2)</f>
        <v>0</v>
      </c>
      <c r="BR94" s="0" t="n">
        <f aca="false">ROUND(AD94-AN94-BH94,2)</f>
        <v>0</v>
      </c>
      <c r="BS94" s="0" t="n">
        <f aca="false">ROUND(AE94-AO94-BI94,2)</f>
        <v>0</v>
      </c>
      <c r="BT94" s="0" t="n">
        <f aca="false">MAX(0,Plan!$C$4-SUM(AF94:AO94))</f>
        <v>650</v>
      </c>
      <c r="BU94" s="0" t="n">
        <f aca="false">ROUND(SUM(BJ94:BS94),2)</f>
        <v>0</v>
      </c>
      <c r="BV94" s="0" t="n">
        <f aca="false">SUM(AF94:AO94)+SUM(AZ94:BI94)</f>
        <v>0</v>
      </c>
      <c r="BW94" s="0" t="n">
        <f aca="false">SUM(L94:U94)</f>
        <v>0</v>
      </c>
    </row>
    <row r="95" customFormat="false" ht="15" hidden="false" customHeight="false" outlineLevel="0" collapsed="false">
      <c r="A95" s="0" t="n">
        <v>90</v>
      </c>
      <c r="B95" s="0" t="n">
        <f aca="false">BJ94</f>
        <v>0</v>
      </c>
      <c r="C95" s="0" t="n">
        <f aca="false">BK94</f>
        <v>0</v>
      </c>
      <c r="D95" s="0" t="n">
        <f aca="false">BL94</f>
        <v>0</v>
      </c>
      <c r="E95" s="0" t="n">
        <f aca="false">BM94</f>
        <v>0</v>
      </c>
      <c r="F95" s="0" t="n">
        <f aca="false">BN94</f>
        <v>0</v>
      </c>
      <c r="G95" s="0" t="n">
        <f aca="false">BO94</f>
        <v>0</v>
      </c>
      <c r="H95" s="0" t="n">
        <f aca="false">BP94</f>
        <v>0</v>
      </c>
      <c r="I95" s="0" t="n">
        <f aca="false">BQ94</f>
        <v>0</v>
      </c>
      <c r="J95" s="0" t="n">
        <f aca="false">BR94</f>
        <v>0</v>
      </c>
      <c r="K95" s="0" t="n">
        <f aca="false">BS94</f>
        <v>0</v>
      </c>
      <c r="L95" s="0" t="n">
        <f aca="false">ROUND(B95*N(Debts!$D$5)/12,2)</f>
        <v>0</v>
      </c>
      <c r="M95" s="0" t="n">
        <f aca="false">ROUND(C95*N(Debts!$D$6)/12,2)</f>
        <v>0</v>
      </c>
      <c r="N95" s="0" t="n">
        <f aca="false">ROUND(D95*N(Debts!$D$7)/12,2)</f>
        <v>0</v>
      </c>
      <c r="O95" s="0" t="n">
        <f aca="false">ROUND(E95*N(Debts!$D$8)/12,2)</f>
        <v>0</v>
      </c>
      <c r="P95" s="0" t="n">
        <f aca="false">ROUND(F95*N(Debts!$D$9)/12,2)</f>
        <v>0</v>
      </c>
      <c r="Q95" s="0" t="n">
        <f aca="false">ROUND(G95*N(Debts!$D$10)/12,2)</f>
        <v>0</v>
      </c>
      <c r="R95" s="0" t="n">
        <f aca="false">ROUND(H95*N(Debts!$D$11)/12,2)</f>
        <v>0</v>
      </c>
      <c r="S95" s="0" t="n">
        <f aca="false">ROUND(I95*N(Debts!$D$12)/12,2)</f>
        <v>0</v>
      </c>
      <c r="T95" s="0" t="n">
        <f aca="false">ROUND(J95*N(Debts!$D$13)/12,2)</f>
        <v>0</v>
      </c>
      <c r="U95" s="0" t="n">
        <f aca="false">ROUND(K95*N(Debts!$D$14)/12,2)</f>
        <v>0</v>
      </c>
      <c r="V95" s="0" t="n">
        <f aca="false">B95+L95</f>
        <v>0</v>
      </c>
      <c r="W95" s="0" t="n">
        <f aca="false">C95+M95</f>
        <v>0</v>
      </c>
      <c r="X95" s="0" t="n">
        <f aca="false">D95+N95</f>
        <v>0</v>
      </c>
      <c r="Y95" s="0" t="n">
        <f aca="false">E95+O95</f>
        <v>0</v>
      </c>
      <c r="Z95" s="0" t="n">
        <f aca="false">F95+P95</f>
        <v>0</v>
      </c>
      <c r="AA95" s="0" t="n">
        <f aca="false">G95+Q95</f>
        <v>0</v>
      </c>
      <c r="AB95" s="0" t="n">
        <f aca="false">H95+R95</f>
        <v>0</v>
      </c>
      <c r="AC95" s="0" t="n">
        <f aca="false">I95+S95</f>
        <v>0</v>
      </c>
      <c r="AD95" s="0" t="n">
        <f aca="false">J95+T95</f>
        <v>0</v>
      </c>
      <c r="AE95" s="0" t="n">
        <f aca="false">K95+U95</f>
        <v>0</v>
      </c>
      <c r="AF95" s="0" t="n">
        <f aca="false">MIN(N(Debts!$E$5),V95)</f>
        <v>0</v>
      </c>
      <c r="AG95" s="0" t="n">
        <f aca="false">MIN(N(Debts!$E$6),W95)</f>
        <v>0</v>
      </c>
      <c r="AH95" s="0" t="n">
        <f aca="false">MIN(N(Debts!$E$7),X95)</f>
        <v>0</v>
      </c>
      <c r="AI95" s="0" t="n">
        <f aca="false">MIN(N(Debts!$E$8),Y95)</f>
        <v>0</v>
      </c>
      <c r="AJ95" s="0" t="n">
        <f aca="false">MIN(N(Debts!$E$9),Z95)</f>
        <v>0</v>
      </c>
      <c r="AK95" s="0" t="n">
        <f aca="false">MIN(N(Debts!$E$10),AA95)</f>
        <v>0</v>
      </c>
      <c r="AL95" s="0" t="n">
        <f aca="false">MIN(N(Debts!$E$11),AB95)</f>
        <v>0</v>
      </c>
      <c r="AM95" s="0" t="n">
        <f aca="false">MIN(N(Debts!$E$12),AC95)</f>
        <v>0</v>
      </c>
      <c r="AN95" s="0" t="n">
        <f aca="false">MIN(N(Debts!$E$13),AD95)</f>
        <v>0</v>
      </c>
      <c r="AO95" s="0" t="n">
        <f aca="false">MIN(N(Debts!$E$14),AE95)</f>
        <v>0</v>
      </c>
      <c r="AP95" s="0" t="n">
        <f aca="false">V95-AF95</f>
        <v>0</v>
      </c>
      <c r="AQ95" s="0" t="n">
        <f aca="false">W95-AG95</f>
        <v>0</v>
      </c>
      <c r="AR95" s="0" t="n">
        <f aca="false">X95-AH95</f>
        <v>0</v>
      </c>
      <c r="AS95" s="0" t="n">
        <f aca="false">Y95-AI95</f>
        <v>0</v>
      </c>
      <c r="AT95" s="0" t="n">
        <f aca="false">Z95-AJ95</f>
        <v>0</v>
      </c>
      <c r="AU95" s="0" t="n">
        <f aca="false">AA95-AK95</f>
        <v>0</v>
      </c>
      <c r="AV95" s="0" t="n">
        <f aca="false">AB95-AL95</f>
        <v>0</v>
      </c>
      <c r="AW95" s="0" t="n">
        <f aca="false">AC95-AM95</f>
        <v>0</v>
      </c>
      <c r="AX95" s="0" t="n">
        <f aca="false">AD95-AN95</f>
        <v>0</v>
      </c>
      <c r="AY95" s="0" t="n">
        <f aca="false">AE95-AO95</f>
        <v>0</v>
      </c>
      <c r="AZ95" s="0" t="n">
        <f aca="false">MAX(0,MIN(AP95,$BT95-SUMIF($AP$2:$AY$2,"&lt;"&amp;AP$2,$AP95:$AY95)))</f>
        <v>0</v>
      </c>
      <c r="BA95" s="0" t="n">
        <f aca="false">MAX(0,MIN(AQ95,$BT95-SUMIF($AP$2:$AY$2,"&lt;"&amp;AQ$2,$AP95:$AY95)))</f>
        <v>0</v>
      </c>
      <c r="BB95" s="0" t="n">
        <f aca="false">MAX(0,MIN(AR95,$BT95-SUMIF($AP$2:$AY$2,"&lt;"&amp;AR$2,$AP95:$AY95)))</f>
        <v>0</v>
      </c>
      <c r="BC95" s="0" t="n">
        <f aca="false">MAX(0,MIN(AS95,$BT95-SUMIF($AP$2:$AY$2,"&lt;"&amp;AS$2,$AP95:$AY95)))</f>
        <v>0</v>
      </c>
      <c r="BD95" s="0" t="n">
        <f aca="false">MAX(0,MIN(AT95,$BT95-SUMIF($AP$2:$AY$2,"&lt;"&amp;AT$2,$AP95:$AY95)))</f>
        <v>0</v>
      </c>
      <c r="BE95" s="0" t="n">
        <f aca="false">MAX(0,MIN(AU95,$BT95-SUMIF($AP$2:$AY$2,"&lt;"&amp;AU$2,$AP95:$AY95)))</f>
        <v>0</v>
      </c>
      <c r="BF95" s="0" t="n">
        <f aca="false">MAX(0,MIN(AV95,$BT95-SUMIF($AP$2:$AY$2,"&lt;"&amp;AV$2,$AP95:$AY95)))</f>
        <v>0</v>
      </c>
      <c r="BG95" s="0" t="n">
        <f aca="false">MAX(0,MIN(AW95,$BT95-SUMIF($AP$2:$AY$2,"&lt;"&amp;AW$2,$AP95:$AY95)))</f>
        <v>0</v>
      </c>
      <c r="BH95" s="0" t="n">
        <f aca="false">MAX(0,MIN(AX95,$BT95-SUMIF($AP$2:$AY$2,"&lt;"&amp;AX$2,$AP95:$AY95)))</f>
        <v>0</v>
      </c>
      <c r="BI95" s="0" t="n">
        <f aca="false">MAX(0,MIN(AY95,$BT95-SUMIF($AP$2:$AY$2,"&lt;"&amp;AY$2,$AP95:$AY95)))</f>
        <v>0</v>
      </c>
      <c r="BJ95" s="0" t="n">
        <f aca="false">ROUND(V95-AF95-AZ95,2)</f>
        <v>0</v>
      </c>
      <c r="BK95" s="0" t="n">
        <f aca="false">ROUND(W95-AG95-BA95,2)</f>
        <v>0</v>
      </c>
      <c r="BL95" s="0" t="n">
        <f aca="false">ROUND(X95-AH95-BB95,2)</f>
        <v>0</v>
      </c>
      <c r="BM95" s="0" t="n">
        <f aca="false">ROUND(Y95-AI95-BC95,2)</f>
        <v>0</v>
      </c>
      <c r="BN95" s="0" t="n">
        <f aca="false">ROUND(Z95-AJ95-BD95,2)</f>
        <v>0</v>
      </c>
      <c r="BO95" s="0" t="n">
        <f aca="false">ROUND(AA95-AK95-BE95,2)</f>
        <v>0</v>
      </c>
      <c r="BP95" s="0" t="n">
        <f aca="false">ROUND(AB95-AL95-BF95,2)</f>
        <v>0</v>
      </c>
      <c r="BQ95" s="0" t="n">
        <f aca="false">ROUND(AC95-AM95-BG95,2)</f>
        <v>0</v>
      </c>
      <c r="BR95" s="0" t="n">
        <f aca="false">ROUND(AD95-AN95-BH95,2)</f>
        <v>0</v>
      </c>
      <c r="BS95" s="0" t="n">
        <f aca="false">ROUND(AE95-AO95-BI95,2)</f>
        <v>0</v>
      </c>
      <c r="BT95" s="0" t="n">
        <f aca="false">MAX(0,Plan!$C$4-SUM(AF95:AO95))</f>
        <v>650</v>
      </c>
      <c r="BU95" s="0" t="n">
        <f aca="false">ROUND(SUM(BJ95:BS95),2)</f>
        <v>0</v>
      </c>
      <c r="BV95" s="0" t="n">
        <f aca="false">SUM(AF95:AO95)+SUM(AZ95:BI95)</f>
        <v>0</v>
      </c>
      <c r="BW95" s="0" t="n">
        <f aca="false">SUM(L95:U95)</f>
        <v>0</v>
      </c>
    </row>
    <row r="96" customFormat="false" ht="15" hidden="false" customHeight="false" outlineLevel="0" collapsed="false">
      <c r="A96" s="0" t="n">
        <v>91</v>
      </c>
      <c r="B96" s="0" t="n">
        <f aca="false">BJ95</f>
        <v>0</v>
      </c>
      <c r="C96" s="0" t="n">
        <f aca="false">BK95</f>
        <v>0</v>
      </c>
      <c r="D96" s="0" t="n">
        <f aca="false">BL95</f>
        <v>0</v>
      </c>
      <c r="E96" s="0" t="n">
        <f aca="false">BM95</f>
        <v>0</v>
      </c>
      <c r="F96" s="0" t="n">
        <f aca="false">BN95</f>
        <v>0</v>
      </c>
      <c r="G96" s="0" t="n">
        <f aca="false">BO95</f>
        <v>0</v>
      </c>
      <c r="H96" s="0" t="n">
        <f aca="false">BP95</f>
        <v>0</v>
      </c>
      <c r="I96" s="0" t="n">
        <f aca="false">BQ95</f>
        <v>0</v>
      </c>
      <c r="J96" s="0" t="n">
        <f aca="false">BR95</f>
        <v>0</v>
      </c>
      <c r="K96" s="0" t="n">
        <f aca="false">BS95</f>
        <v>0</v>
      </c>
      <c r="L96" s="0" t="n">
        <f aca="false">ROUND(B96*N(Debts!$D$5)/12,2)</f>
        <v>0</v>
      </c>
      <c r="M96" s="0" t="n">
        <f aca="false">ROUND(C96*N(Debts!$D$6)/12,2)</f>
        <v>0</v>
      </c>
      <c r="N96" s="0" t="n">
        <f aca="false">ROUND(D96*N(Debts!$D$7)/12,2)</f>
        <v>0</v>
      </c>
      <c r="O96" s="0" t="n">
        <f aca="false">ROUND(E96*N(Debts!$D$8)/12,2)</f>
        <v>0</v>
      </c>
      <c r="P96" s="0" t="n">
        <f aca="false">ROUND(F96*N(Debts!$D$9)/12,2)</f>
        <v>0</v>
      </c>
      <c r="Q96" s="0" t="n">
        <f aca="false">ROUND(G96*N(Debts!$D$10)/12,2)</f>
        <v>0</v>
      </c>
      <c r="R96" s="0" t="n">
        <f aca="false">ROUND(H96*N(Debts!$D$11)/12,2)</f>
        <v>0</v>
      </c>
      <c r="S96" s="0" t="n">
        <f aca="false">ROUND(I96*N(Debts!$D$12)/12,2)</f>
        <v>0</v>
      </c>
      <c r="T96" s="0" t="n">
        <f aca="false">ROUND(J96*N(Debts!$D$13)/12,2)</f>
        <v>0</v>
      </c>
      <c r="U96" s="0" t="n">
        <f aca="false">ROUND(K96*N(Debts!$D$14)/12,2)</f>
        <v>0</v>
      </c>
      <c r="V96" s="0" t="n">
        <f aca="false">B96+L96</f>
        <v>0</v>
      </c>
      <c r="W96" s="0" t="n">
        <f aca="false">C96+M96</f>
        <v>0</v>
      </c>
      <c r="X96" s="0" t="n">
        <f aca="false">D96+N96</f>
        <v>0</v>
      </c>
      <c r="Y96" s="0" t="n">
        <f aca="false">E96+O96</f>
        <v>0</v>
      </c>
      <c r="Z96" s="0" t="n">
        <f aca="false">F96+P96</f>
        <v>0</v>
      </c>
      <c r="AA96" s="0" t="n">
        <f aca="false">G96+Q96</f>
        <v>0</v>
      </c>
      <c r="AB96" s="0" t="n">
        <f aca="false">H96+R96</f>
        <v>0</v>
      </c>
      <c r="AC96" s="0" t="n">
        <f aca="false">I96+S96</f>
        <v>0</v>
      </c>
      <c r="AD96" s="0" t="n">
        <f aca="false">J96+T96</f>
        <v>0</v>
      </c>
      <c r="AE96" s="0" t="n">
        <f aca="false">K96+U96</f>
        <v>0</v>
      </c>
      <c r="AF96" s="0" t="n">
        <f aca="false">MIN(N(Debts!$E$5),V96)</f>
        <v>0</v>
      </c>
      <c r="AG96" s="0" t="n">
        <f aca="false">MIN(N(Debts!$E$6),W96)</f>
        <v>0</v>
      </c>
      <c r="AH96" s="0" t="n">
        <f aca="false">MIN(N(Debts!$E$7),X96)</f>
        <v>0</v>
      </c>
      <c r="AI96" s="0" t="n">
        <f aca="false">MIN(N(Debts!$E$8),Y96)</f>
        <v>0</v>
      </c>
      <c r="AJ96" s="0" t="n">
        <f aca="false">MIN(N(Debts!$E$9),Z96)</f>
        <v>0</v>
      </c>
      <c r="AK96" s="0" t="n">
        <f aca="false">MIN(N(Debts!$E$10),AA96)</f>
        <v>0</v>
      </c>
      <c r="AL96" s="0" t="n">
        <f aca="false">MIN(N(Debts!$E$11),AB96)</f>
        <v>0</v>
      </c>
      <c r="AM96" s="0" t="n">
        <f aca="false">MIN(N(Debts!$E$12),AC96)</f>
        <v>0</v>
      </c>
      <c r="AN96" s="0" t="n">
        <f aca="false">MIN(N(Debts!$E$13),AD96)</f>
        <v>0</v>
      </c>
      <c r="AO96" s="0" t="n">
        <f aca="false">MIN(N(Debts!$E$14),AE96)</f>
        <v>0</v>
      </c>
      <c r="AP96" s="0" t="n">
        <f aca="false">V96-AF96</f>
        <v>0</v>
      </c>
      <c r="AQ96" s="0" t="n">
        <f aca="false">W96-AG96</f>
        <v>0</v>
      </c>
      <c r="AR96" s="0" t="n">
        <f aca="false">X96-AH96</f>
        <v>0</v>
      </c>
      <c r="AS96" s="0" t="n">
        <f aca="false">Y96-AI96</f>
        <v>0</v>
      </c>
      <c r="AT96" s="0" t="n">
        <f aca="false">Z96-AJ96</f>
        <v>0</v>
      </c>
      <c r="AU96" s="0" t="n">
        <f aca="false">AA96-AK96</f>
        <v>0</v>
      </c>
      <c r="AV96" s="0" t="n">
        <f aca="false">AB96-AL96</f>
        <v>0</v>
      </c>
      <c r="AW96" s="0" t="n">
        <f aca="false">AC96-AM96</f>
        <v>0</v>
      </c>
      <c r="AX96" s="0" t="n">
        <f aca="false">AD96-AN96</f>
        <v>0</v>
      </c>
      <c r="AY96" s="0" t="n">
        <f aca="false">AE96-AO96</f>
        <v>0</v>
      </c>
      <c r="AZ96" s="0" t="n">
        <f aca="false">MAX(0,MIN(AP96,$BT96-SUMIF($AP$2:$AY$2,"&lt;"&amp;AP$2,$AP96:$AY96)))</f>
        <v>0</v>
      </c>
      <c r="BA96" s="0" t="n">
        <f aca="false">MAX(0,MIN(AQ96,$BT96-SUMIF($AP$2:$AY$2,"&lt;"&amp;AQ$2,$AP96:$AY96)))</f>
        <v>0</v>
      </c>
      <c r="BB96" s="0" t="n">
        <f aca="false">MAX(0,MIN(AR96,$BT96-SUMIF($AP$2:$AY$2,"&lt;"&amp;AR$2,$AP96:$AY96)))</f>
        <v>0</v>
      </c>
      <c r="BC96" s="0" t="n">
        <f aca="false">MAX(0,MIN(AS96,$BT96-SUMIF($AP$2:$AY$2,"&lt;"&amp;AS$2,$AP96:$AY96)))</f>
        <v>0</v>
      </c>
      <c r="BD96" s="0" t="n">
        <f aca="false">MAX(0,MIN(AT96,$BT96-SUMIF($AP$2:$AY$2,"&lt;"&amp;AT$2,$AP96:$AY96)))</f>
        <v>0</v>
      </c>
      <c r="BE96" s="0" t="n">
        <f aca="false">MAX(0,MIN(AU96,$BT96-SUMIF($AP$2:$AY$2,"&lt;"&amp;AU$2,$AP96:$AY96)))</f>
        <v>0</v>
      </c>
      <c r="BF96" s="0" t="n">
        <f aca="false">MAX(0,MIN(AV96,$BT96-SUMIF($AP$2:$AY$2,"&lt;"&amp;AV$2,$AP96:$AY96)))</f>
        <v>0</v>
      </c>
      <c r="BG96" s="0" t="n">
        <f aca="false">MAX(0,MIN(AW96,$BT96-SUMIF($AP$2:$AY$2,"&lt;"&amp;AW$2,$AP96:$AY96)))</f>
        <v>0</v>
      </c>
      <c r="BH96" s="0" t="n">
        <f aca="false">MAX(0,MIN(AX96,$BT96-SUMIF($AP$2:$AY$2,"&lt;"&amp;AX$2,$AP96:$AY96)))</f>
        <v>0</v>
      </c>
      <c r="BI96" s="0" t="n">
        <f aca="false">MAX(0,MIN(AY96,$BT96-SUMIF($AP$2:$AY$2,"&lt;"&amp;AY$2,$AP96:$AY96)))</f>
        <v>0</v>
      </c>
      <c r="BJ96" s="0" t="n">
        <f aca="false">ROUND(V96-AF96-AZ96,2)</f>
        <v>0</v>
      </c>
      <c r="BK96" s="0" t="n">
        <f aca="false">ROUND(W96-AG96-BA96,2)</f>
        <v>0</v>
      </c>
      <c r="BL96" s="0" t="n">
        <f aca="false">ROUND(X96-AH96-BB96,2)</f>
        <v>0</v>
      </c>
      <c r="BM96" s="0" t="n">
        <f aca="false">ROUND(Y96-AI96-BC96,2)</f>
        <v>0</v>
      </c>
      <c r="BN96" s="0" t="n">
        <f aca="false">ROUND(Z96-AJ96-BD96,2)</f>
        <v>0</v>
      </c>
      <c r="BO96" s="0" t="n">
        <f aca="false">ROUND(AA96-AK96-BE96,2)</f>
        <v>0</v>
      </c>
      <c r="BP96" s="0" t="n">
        <f aca="false">ROUND(AB96-AL96-BF96,2)</f>
        <v>0</v>
      </c>
      <c r="BQ96" s="0" t="n">
        <f aca="false">ROUND(AC96-AM96-BG96,2)</f>
        <v>0</v>
      </c>
      <c r="BR96" s="0" t="n">
        <f aca="false">ROUND(AD96-AN96-BH96,2)</f>
        <v>0</v>
      </c>
      <c r="BS96" s="0" t="n">
        <f aca="false">ROUND(AE96-AO96-BI96,2)</f>
        <v>0</v>
      </c>
      <c r="BT96" s="0" t="n">
        <f aca="false">MAX(0,Plan!$C$4-SUM(AF96:AO96))</f>
        <v>650</v>
      </c>
      <c r="BU96" s="0" t="n">
        <f aca="false">ROUND(SUM(BJ96:BS96),2)</f>
        <v>0</v>
      </c>
      <c r="BV96" s="0" t="n">
        <f aca="false">SUM(AF96:AO96)+SUM(AZ96:BI96)</f>
        <v>0</v>
      </c>
      <c r="BW96" s="0" t="n">
        <f aca="false">SUM(L96:U96)</f>
        <v>0</v>
      </c>
    </row>
    <row r="97" customFormat="false" ht="15" hidden="false" customHeight="false" outlineLevel="0" collapsed="false">
      <c r="A97" s="0" t="n">
        <v>92</v>
      </c>
      <c r="B97" s="0" t="n">
        <f aca="false">BJ96</f>
        <v>0</v>
      </c>
      <c r="C97" s="0" t="n">
        <f aca="false">BK96</f>
        <v>0</v>
      </c>
      <c r="D97" s="0" t="n">
        <f aca="false">BL96</f>
        <v>0</v>
      </c>
      <c r="E97" s="0" t="n">
        <f aca="false">BM96</f>
        <v>0</v>
      </c>
      <c r="F97" s="0" t="n">
        <f aca="false">BN96</f>
        <v>0</v>
      </c>
      <c r="G97" s="0" t="n">
        <f aca="false">BO96</f>
        <v>0</v>
      </c>
      <c r="H97" s="0" t="n">
        <f aca="false">BP96</f>
        <v>0</v>
      </c>
      <c r="I97" s="0" t="n">
        <f aca="false">BQ96</f>
        <v>0</v>
      </c>
      <c r="J97" s="0" t="n">
        <f aca="false">BR96</f>
        <v>0</v>
      </c>
      <c r="K97" s="0" t="n">
        <f aca="false">BS96</f>
        <v>0</v>
      </c>
      <c r="L97" s="0" t="n">
        <f aca="false">ROUND(B97*N(Debts!$D$5)/12,2)</f>
        <v>0</v>
      </c>
      <c r="M97" s="0" t="n">
        <f aca="false">ROUND(C97*N(Debts!$D$6)/12,2)</f>
        <v>0</v>
      </c>
      <c r="N97" s="0" t="n">
        <f aca="false">ROUND(D97*N(Debts!$D$7)/12,2)</f>
        <v>0</v>
      </c>
      <c r="O97" s="0" t="n">
        <f aca="false">ROUND(E97*N(Debts!$D$8)/12,2)</f>
        <v>0</v>
      </c>
      <c r="P97" s="0" t="n">
        <f aca="false">ROUND(F97*N(Debts!$D$9)/12,2)</f>
        <v>0</v>
      </c>
      <c r="Q97" s="0" t="n">
        <f aca="false">ROUND(G97*N(Debts!$D$10)/12,2)</f>
        <v>0</v>
      </c>
      <c r="R97" s="0" t="n">
        <f aca="false">ROUND(H97*N(Debts!$D$11)/12,2)</f>
        <v>0</v>
      </c>
      <c r="S97" s="0" t="n">
        <f aca="false">ROUND(I97*N(Debts!$D$12)/12,2)</f>
        <v>0</v>
      </c>
      <c r="T97" s="0" t="n">
        <f aca="false">ROUND(J97*N(Debts!$D$13)/12,2)</f>
        <v>0</v>
      </c>
      <c r="U97" s="0" t="n">
        <f aca="false">ROUND(K97*N(Debts!$D$14)/12,2)</f>
        <v>0</v>
      </c>
      <c r="V97" s="0" t="n">
        <f aca="false">B97+L97</f>
        <v>0</v>
      </c>
      <c r="W97" s="0" t="n">
        <f aca="false">C97+M97</f>
        <v>0</v>
      </c>
      <c r="X97" s="0" t="n">
        <f aca="false">D97+N97</f>
        <v>0</v>
      </c>
      <c r="Y97" s="0" t="n">
        <f aca="false">E97+O97</f>
        <v>0</v>
      </c>
      <c r="Z97" s="0" t="n">
        <f aca="false">F97+P97</f>
        <v>0</v>
      </c>
      <c r="AA97" s="0" t="n">
        <f aca="false">G97+Q97</f>
        <v>0</v>
      </c>
      <c r="AB97" s="0" t="n">
        <f aca="false">H97+R97</f>
        <v>0</v>
      </c>
      <c r="AC97" s="0" t="n">
        <f aca="false">I97+S97</f>
        <v>0</v>
      </c>
      <c r="AD97" s="0" t="n">
        <f aca="false">J97+T97</f>
        <v>0</v>
      </c>
      <c r="AE97" s="0" t="n">
        <f aca="false">K97+U97</f>
        <v>0</v>
      </c>
      <c r="AF97" s="0" t="n">
        <f aca="false">MIN(N(Debts!$E$5),V97)</f>
        <v>0</v>
      </c>
      <c r="AG97" s="0" t="n">
        <f aca="false">MIN(N(Debts!$E$6),W97)</f>
        <v>0</v>
      </c>
      <c r="AH97" s="0" t="n">
        <f aca="false">MIN(N(Debts!$E$7),X97)</f>
        <v>0</v>
      </c>
      <c r="AI97" s="0" t="n">
        <f aca="false">MIN(N(Debts!$E$8),Y97)</f>
        <v>0</v>
      </c>
      <c r="AJ97" s="0" t="n">
        <f aca="false">MIN(N(Debts!$E$9),Z97)</f>
        <v>0</v>
      </c>
      <c r="AK97" s="0" t="n">
        <f aca="false">MIN(N(Debts!$E$10),AA97)</f>
        <v>0</v>
      </c>
      <c r="AL97" s="0" t="n">
        <f aca="false">MIN(N(Debts!$E$11),AB97)</f>
        <v>0</v>
      </c>
      <c r="AM97" s="0" t="n">
        <f aca="false">MIN(N(Debts!$E$12),AC97)</f>
        <v>0</v>
      </c>
      <c r="AN97" s="0" t="n">
        <f aca="false">MIN(N(Debts!$E$13),AD97)</f>
        <v>0</v>
      </c>
      <c r="AO97" s="0" t="n">
        <f aca="false">MIN(N(Debts!$E$14),AE97)</f>
        <v>0</v>
      </c>
      <c r="AP97" s="0" t="n">
        <f aca="false">V97-AF97</f>
        <v>0</v>
      </c>
      <c r="AQ97" s="0" t="n">
        <f aca="false">W97-AG97</f>
        <v>0</v>
      </c>
      <c r="AR97" s="0" t="n">
        <f aca="false">X97-AH97</f>
        <v>0</v>
      </c>
      <c r="AS97" s="0" t="n">
        <f aca="false">Y97-AI97</f>
        <v>0</v>
      </c>
      <c r="AT97" s="0" t="n">
        <f aca="false">Z97-AJ97</f>
        <v>0</v>
      </c>
      <c r="AU97" s="0" t="n">
        <f aca="false">AA97-AK97</f>
        <v>0</v>
      </c>
      <c r="AV97" s="0" t="n">
        <f aca="false">AB97-AL97</f>
        <v>0</v>
      </c>
      <c r="AW97" s="0" t="n">
        <f aca="false">AC97-AM97</f>
        <v>0</v>
      </c>
      <c r="AX97" s="0" t="n">
        <f aca="false">AD97-AN97</f>
        <v>0</v>
      </c>
      <c r="AY97" s="0" t="n">
        <f aca="false">AE97-AO97</f>
        <v>0</v>
      </c>
      <c r="AZ97" s="0" t="n">
        <f aca="false">MAX(0,MIN(AP97,$BT97-SUMIF($AP$2:$AY$2,"&lt;"&amp;AP$2,$AP97:$AY97)))</f>
        <v>0</v>
      </c>
      <c r="BA97" s="0" t="n">
        <f aca="false">MAX(0,MIN(AQ97,$BT97-SUMIF($AP$2:$AY$2,"&lt;"&amp;AQ$2,$AP97:$AY97)))</f>
        <v>0</v>
      </c>
      <c r="BB97" s="0" t="n">
        <f aca="false">MAX(0,MIN(AR97,$BT97-SUMIF($AP$2:$AY$2,"&lt;"&amp;AR$2,$AP97:$AY97)))</f>
        <v>0</v>
      </c>
      <c r="BC97" s="0" t="n">
        <f aca="false">MAX(0,MIN(AS97,$BT97-SUMIF($AP$2:$AY$2,"&lt;"&amp;AS$2,$AP97:$AY97)))</f>
        <v>0</v>
      </c>
      <c r="BD97" s="0" t="n">
        <f aca="false">MAX(0,MIN(AT97,$BT97-SUMIF($AP$2:$AY$2,"&lt;"&amp;AT$2,$AP97:$AY97)))</f>
        <v>0</v>
      </c>
      <c r="BE97" s="0" t="n">
        <f aca="false">MAX(0,MIN(AU97,$BT97-SUMIF($AP$2:$AY$2,"&lt;"&amp;AU$2,$AP97:$AY97)))</f>
        <v>0</v>
      </c>
      <c r="BF97" s="0" t="n">
        <f aca="false">MAX(0,MIN(AV97,$BT97-SUMIF($AP$2:$AY$2,"&lt;"&amp;AV$2,$AP97:$AY97)))</f>
        <v>0</v>
      </c>
      <c r="BG97" s="0" t="n">
        <f aca="false">MAX(0,MIN(AW97,$BT97-SUMIF($AP$2:$AY$2,"&lt;"&amp;AW$2,$AP97:$AY97)))</f>
        <v>0</v>
      </c>
      <c r="BH97" s="0" t="n">
        <f aca="false">MAX(0,MIN(AX97,$BT97-SUMIF($AP$2:$AY$2,"&lt;"&amp;AX$2,$AP97:$AY97)))</f>
        <v>0</v>
      </c>
      <c r="BI97" s="0" t="n">
        <f aca="false">MAX(0,MIN(AY97,$BT97-SUMIF($AP$2:$AY$2,"&lt;"&amp;AY$2,$AP97:$AY97)))</f>
        <v>0</v>
      </c>
      <c r="BJ97" s="0" t="n">
        <f aca="false">ROUND(V97-AF97-AZ97,2)</f>
        <v>0</v>
      </c>
      <c r="BK97" s="0" t="n">
        <f aca="false">ROUND(W97-AG97-BA97,2)</f>
        <v>0</v>
      </c>
      <c r="BL97" s="0" t="n">
        <f aca="false">ROUND(X97-AH97-BB97,2)</f>
        <v>0</v>
      </c>
      <c r="BM97" s="0" t="n">
        <f aca="false">ROUND(Y97-AI97-BC97,2)</f>
        <v>0</v>
      </c>
      <c r="BN97" s="0" t="n">
        <f aca="false">ROUND(Z97-AJ97-BD97,2)</f>
        <v>0</v>
      </c>
      <c r="BO97" s="0" t="n">
        <f aca="false">ROUND(AA97-AK97-BE97,2)</f>
        <v>0</v>
      </c>
      <c r="BP97" s="0" t="n">
        <f aca="false">ROUND(AB97-AL97-BF97,2)</f>
        <v>0</v>
      </c>
      <c r="BQ97" s="0" t="n">
        <f aca="false">ROUND(AC97-AM97-BG97,2)</f>
        <v>0</v>
      </c>
      <c r="BR97" s="0" t="n">
        <f aca="false">ROUND(AD97-AN97-BH97,2)</f>
        <v>0</v>
      </c>
      <c r="BS97" s="0" t="n">
        <f aca="false">ROUND(AE97-AO97-BI97,2)</f>
        <v>0</v>
      </c>
      <c r="BT97" s="0" t="n">
        <f aca="false">MAX(0,Plan!$C$4-SUM(AF97:AO97))</f>
        <v>650</v>
      </c>
      <c r="BU97" s="0" t="n">
        <f aca="false">ROUND(SUM(BJ97:BS97),2)</f>
        <v>0</v>
      </c>
      <c r="BV97" s="0" t="n">
        <f aca="false">SUM(AF97:AO97)+SUM(AZ97:BI97)</f>
        <v>0</v>
      </c>
      <c r="BW97" s="0" t="n">
        <f aca="false">SUM(L97:U97)</f>
        <v>0</v>
      </c>
    </row>
    <row r="98" customFormat="false" ht="15" hidden="false" customHeight="false" outlineLevel="0" collapsed="false">
      <c r="A98" s="0" t="n">
        <v>93</v>
      </c>
      <c r="B98" s="0" t="n">
        <f aca="false">BJ97</f>
        <v>0</v>
      </c>
      <c r="C98" s="0" t="n">
        <f aca="false">BK97</f>
        <v>0</v>
      </c>
      <c r="D98" s="0" t="n">
        <f aca="false">BL97</f>
        <v>0</v>
      </c>
      <c r="E98" s="0" t="n">
        <f aca="false">BM97</f>
        <v>0</v>
      </c>
      <c r="F98" s="0" t="n">
        <f aca="false">BN97</f>
        <v>0</v>
      </c>
      <c r="G98" s="0" t="n">
        <f aca="false">BO97</f>
        <v>0</v>
      </c>
      <c r="H98" s="0" t="n">
        <f aca="false">BP97</f>
        <v>0</v>
      </c>
      <c r="I98" s="0" t="n">
        <f aca="false">BQ97</f>
        <v>0</v>
      </c>
      <c r="J98" s="0" t="n">
        <f aca="false">BR97</f>
        <v>0</v>
      </c>
      <c r="K98" s="0" t="n">
        <f aca="false">BS97</f>
        <v>0</v>
      </c>
      <c r="L98" s="0" t="n">
        <f aca="false">ROUND(B98*N(Debts!$D$5)/12,2)</f>
        <v>0</v>
      </c>
      <c r="M98" s="0" t="n">
        <f aca="false">ROUND(C98*N(Debts!$D$6)/12,2)</f>
        <v>0</v>
      </c>
      <c r="N98" s="0" t="n">
        <f aca="false">ROUND(D98*N(Debts!$D$7)/12,2)</f>
        <v>0</v>
      </c>
      <c r="O98" s="0" t="n">
        <f aca="false">ROUND(E98*N(Debts!$D$8)/12,2)</f>
        <v>0</v>
      </c>
      <c r="P98" s="0" t="n">
        <f aca="false">ROUND(F98*N(Debts!$D$9)/12,2)</f>
        <v>0</v>
      </c>
      <c r="Q98" s="0" t="n">
        <f aca="false">ROUND(G98*N(Debts!$D$10)/12,2)</f>
        <v>0</v>
      </c>
      <c r="R98" s="0" t="n">
        <f aca="false">ROUND(H98*N(Debts!$D$11)/12,2)</f>
        <v>0</v>
      </c>
      <c r="S98" s="0" t="n">
        <f aca="false">ROUND(I98*N(Debts!$D$12)/12,2)</f>
        <v>0</v>
      </c>
      <c r="T98" s="0" t="n">
        <f aca="false">ROUND(J98*N(Debts!$D$13)/12,2)</f>
        <v>0</v>
      </c>
      <c r="U98" s="0" t="n">
        <f aca="false">ROUND(K98*N(Debts!$D$14)/12,2)</f>
        <v>0</v>
      </c>
      <c r="V98" s="0" t="n">
        <f aca="false">B98+L98</f>
        <v>0</v>
      </c>
      <c r="W98" s="0" t="n">
        <f aca="false">C98+M98</f>
        <v>0</v>
      </c>
      <c r="X98" s="0" t="n">
        <f aca="false">D98+N98</f>
        <v>0</v>
      </c>
      <c r="Y98" s="0" t="n">
        <f aca="false">E98+O98</f>
        <v>0</v>
      </c>
      <c r="Z98" s="0" t="n">
        <f aca="false">F98+P98</f>
        <v>0</v>
      </c>
      <c r="AA98" s="0" t="n">
        <f aca="false">G98+Q98</f>
        <v>0</v>
      </c>
      <c r="AB98" s="0" t="n">
        <f aca="false">H98+R98</f>
        <v>0</v>
      </c>
      <c r="AC98" s="0" t="n">
        <f aca="false">I98+S98</f>
        <v>0</v>
      </c>
      <c r="AD98" s="0" t="n">
        <f aca="false">J98+T98</f>
        <v>0</v>
      </c>
      <c r="AE98" s="0" t="n">
        <f aca="false">K98+U98</f>
        <v>0</v>
      </c>
      <c r="AF98" s="0" t="n">
        <f aca="false">MIN(N(Debts!$E$5),V98)</f>
        <v>0</v>
      </c>
      <c r="AG98" s="0" t="n">
        <f aca="false">MIN(N(Debts!$E$6),W98)</f>
        <v>0</v>
      </c>
      <c r="AH98" s="0" t="n">
        <f aca="false">MIN(N(Debts!$E$7),X98)</f>
        <v>0</v>
      </c>
      <c r="AI98" s="0" t="n">
        <f aca="false">MIN(N(Debts!$E$8),Y98)</f>
        <v>0</v>
      </c>
      <c r="AJ98" s="0" t="n">
        <f aca="false">MIN(N(Debts!$E$9),Z98)</f>
        <v>0</v>
      </c>
      <c r="AK98" s="0" t="n">
        <f aca="false">MIN(N(Debts!$E$10),AA98)</f>
        <v>0</v>
      </c>
      <c r="AL98" s="0" t="n">
        <f aca="false">MIN(N(Debts!$E$11),AB98)</f>
        <v>0</v>
      </c>
      <c r="AM98" s="0" t="n">
        <f aca="false">MIN(N(Debts!$E$12),AC98)</f>
        <v>0</v>
      </c>
      <c r="AN98" s="0" t="n">
        <f aca="false">MIN(N(Debts!$E$13),AD98)</f>
        <v>0</v>
      </c>
      <c r="AO98" s="0" t="n">
        <f aca="false">MIN(N(Debts!$E$14),AE98)</f>
        <v>0</v>
      </c>
      <c r="AP98" s="0" t="n">
        <f aca="false">V98-AF98</f>
        <v>0</v>
      </c>
      <c r="AQ98" s="0" t="n">
        <f aca="false">W98-AG98</f>
        <v>0</v>
      </c>
      <c r="AR98" s="0" t="n">
        <f aca="false">X98-AH98</f>
        <v>0</v>
      </c>
      <c r="AS98" s="0" t="n">
        <f aca="false">Y98-AI98</f>
        <v>0</v>
      </c>
      <c r="AT98" s="0" t="n">
        <f aca="false">Z98-AJ98</f>
        <v>0</v>
      </c>
      <c r="AU98" s="0" t="n">
        <f aca="false">AA98-AK98</f>
        <v>0</v>
      </c>
      <c r="AV98" s="0" t="n">
        <f aca="false">AB98-AL98</f>
        <v>0</v>
      </c>
      <c r="AW98" s="0" t="n">
        <f aca="false">AC98-AM98</f>
        <v>0</v>
      </c>
      <c r="AX98" s="0" t="n">
        <f aca="false">AD98-AN98</f>
        <v>0</v>
      </c>
      <c r="AY98" s="0" t="n">
        <f aca="false">AE98-AO98</f>
        <v>0</v>
      </c>
      <c r="AZ98" s="0" t="n">
        <f aca="false">MAX(0,MIN(AP98,$BT98-SUMIF($AP$2:$AY$2,"&lt;"&amp;AP$2,$AP98:$AY98)))</f>
        <v>0</v>
      </c>
      <c r="BA98" s="0" t="n">
        <f aca="false">MAX(0,MIN(AQ98,$BT98-SUMIF($AP$2:$AY$2,"&lt;"&amp;AQ$2,$AP98:$AY98)))</f>
        <v>0</v>
      </c>
      <c r="BB98" s="0" t="n">
        <f aca="false">MAX(0,MIN(AR98,$BT98-SUMIF($AP$2:$AY$2,"&lt;"&amp;AR$2,$AP98:$AY98)))</f>
        <v>0</v>
      </c>
      <c r="BC98" s="0" t="n">
        <f aca="false">MAX(0,MIN(AS98,$BT98-SUMIF($AP$2:$AY$2,"&lt;"&amp;AS$2,$AP98:$AY98)))</f>
        <v>0</v>
      </c>
      <c r="BD98" s="0" t="n">
        <f aca="false">MAX(0,MIN(AT98,$BT98-SUMIF($AP$2:$AY$2,"&lt;"&amp;AT$2,$AP98:$AY98)))</f>
        <v>0</v>
      </c>
      <c r="BE98" s="0" t="n">
        <f aca="false">MAX(0,MIN(AU98,$BT98-SUMIF($AP$2:$AY$2,"&lt;"&amp;AU$2,$AP98:$AY98)))</f>
        <v>0</v>
      </c>
      <c r="BF98" s="0" t="n">
        <f aca="false">MAX(0,MIN(AV98,$BT98-SUMIF($AP$2:$AY$2,"&lt;"&amp;AV$2,$AP98:$AY98)))</f>
        <v>0</v>
      </c>
      <c r="BG98" s="0" t="n">
        <f aca="false">MAX(0,MIN(AW98,$BT98-SUMIF($AP$2:$AY$2,"&lt;"&amp;AW$2,$AP98:$AY98)))</f>
        <v>0</v>
      </c>
      <c r="BH98" s="0" t="n">
        <f aca="false">MAX(0,MIN(AX98,$BT98-SUMIF($AP$2:$AY$2,"&lt;"&amp;AX$2,$AP98:$AY98)))</f>
        <v>0</v>
      </c>
      <c r="BI98" s="0" t="n">
        <f aca="false">MAX(0,MIN(AY98,$BT98-SUMIF($AP$2:$AY$2,"&lt;"&amp;AY$2,$AP98:$AY98)))</f>
        <v>0</v>
      </c>
      <c r="BJ98" s="0" t="n">
        <f aca="false">ROUND(V98-AF98-AZ98,2)</f>
        <v>0</v>
      </c>
      <c r="BK98" s="0" t="n">
        <f aca="false">ROUND(W98-AG98-BA98,2)</f>
        <v>0</v>
      </c>
      <c r="BL98" s="0" t="n">
        <f aca="false">ROUND(X98-AH98-BB98,2)</f>
        <v>0</v>
      </c>
      <c r="BM98" s="0" t="n">
        <f aca="false">ROUND(Y98-AI98-BC98,2)</f>
        <v>0</v>
      </c>
      <c r="BN98" s="0" t="n">
        <f aca="false">ROUND(Z98-AJ98-BD98,2)</f>
        <v>0</v>
      </c>
      <c r="BO98" s="0" t="n">
        <f aca="false">ROUND(AA98-AK98-BE98,2)</f>
        <v>0</v>
      </c>
      <c r="BP98" s="0" t="n">
        <f aca="false">ROUND(AB98-AL98-BF98,2)</f>
        <v>0</v>
      </c>
      <c r="BQ98" s="0" t="n">
        <f aca="false">ROUND(AC98-AM98-BG98,2)</f>
        <v>0</v>
      </c>
      <c r="BR98" s="0" t="n">
        <f aca="false">ROUND(AD98-AN98-BH98,2)</f>
        <v>0</v>
      </c>
      <c r="BS98" s="0" t="n">
        <f aca="false">ROUND(AE98-AO98-BI98,2)</f>
        <v>0</v>
      </c>
      <c r="BT98" s="0" t="n">
        <f aca="false">MAX(0,Plan!$C$4-SUM(AF98:AO98))</f>
        <v>650</v>
      </c>
      <c r="BU98" s="0" t="n">
        <f aca="false">ROUND(SUM(BJ98:BS98),2)</f>
        <v>0</v>
      </c>
      <c r="BV98" s="0" t="n">
        <f aca="false">SUM(AF98:AO98)+SUM(AZ98:BI98)</f>
        <v>0</v>
      </c>
      <c r="BW98" s="0" t="n">
        <f aca="false">SUM(L98:U98)</f>
        <v>0</v>
      </c>
    </row>
    <row r="99" customFormat="false" ht="15" hidden="false" customHeight="false" outlineLevel="0" collapsed="false">
      <c r="A99" s="0" t="n">
        <v>94</v>
      </c>
      <c r="B99" s="0" t="n">
        <f aca="false">BJ98</f>
        <v>0</v>
      </c>
      <c r="C99" s="0" t="n">
        <f aca="false">BK98</f>
        <v>0</v>
      </c>
      <c r="D99" s="0" t="n">
        <f aca="false">BL98</f>
        <v>0</v>
      </c>
      <c r="E99" s="0" t="n">
        <f aca="false">BM98</f>
        <v>0</v>
      </c>
      <c r="F99" s="0" t="n">
        <f aca="false">BN98</f>
        <v>0</v>
      </c>
      <c r="G99" s="0" t="n">
        <f aca="false">BO98</f>
        <v>0</v>
      </c>
      <c r="H99" s="0" t="n">
        <f aca="false">BP98</f>
        <v>0</v>
      </c>
      <c r="I99" s="0" t="n">
        <f aca="false">BQ98</f>
        <v>0</v>
      </c>
      <c r="J99" s="0" t="n">
        <f aca="false">BR98</f>
        <v>0</v>
      </c>
      <c r="K99" s="0" t="n">
        <f aca="false">BS98</f>
        <v>0</v>
      </c>
      <c r="L99" s="0" t="n">
        <f aca="false">ROUND(B99*N(Debts!$D$5)/12,2)</f>
        <v>0</v>
      </c>
      <c r="M99" s="0" t="n">
        <f aca="false">ROUND(C99*N(Debts!$D$6)/12,2)</f>
        <v>0</v>
      </c>
      <c r="N99" s="0" t="n">
        <f aca="false">ROUND(D99*N(Debts!$D$7)/12,2)</f>
        <v>0</v>
      </c>
      <c r="O99" s="0" t="n">
        <f aca="false">ROUND(E99*N(Debts!$D$8)/12,2)</f>
        <v>0</v>
      </c>
      <c r="P99" s="0" t="n">
        <f aca="false">ROUND(F99*N(Debts!$D$9)/12,2)</f>
        <v>0</v>
      </c>
      <c r="Q99" s="0" t="n">
        <f aca="false">ROUND(G99*N(Debts!$D$10)/12,2)</f>
        <v>0</v>
      </c>
      <c r="R99" s="0" t="n">
        <f aca="false">ROUND(H99*N(Debts!$D$11)/12,2)</f>
        <v>0</v>
      </c>
      <c r="S99" s="0" t="n">
        <f aca="false">ROUND(I99*N(Debts!$D$12)/12,2)</f>
        <v>0</v>
      </c>
      <c r="T99" s="0" t="n">
        <f aca="false">ROUND(J99*N(Debts!$D$13)/12,2)</f>
        <v>0</v>
      </c>
      <c r="U99" s="0" t="n">
        <f aca="false">ROUND(K99*N(Debts!$D$14)/12,2)</f>
        <v>0</v>
      </c>
      <c r="V99" s="0" t="n">
        <f aca="false">B99+L99</f>
        <v>0</v>
      </c>
      <c r="W99" s="0" t="n">
        <f aca="false">C99+M99</f>
        <v>0</v>
      </c>
      <c r="X99" s="0" t="n">
        <f aca="false">D99+N99</f>
        <v>0</v>
      </c>
      <c r="Y99" s="0" t="n">
        <f aca="false">E99+O99</f>
        <v>0</v>
      </c>
      <c r="Z99" s="0" t="n">
        <f aca="false">F99+P99</f>
        <v>0</v>
      </c>
      <c r="AA99" s="0" t="n">
        <f aca="false">G99+Q99</f>
        <v>0</v>
      </c>
      <c r="AB99" s="0" t="n">
        <f aca="false">H99+R99</f>
        <v>0</v>
      </c>
      <c r="AC99" s="0" t="n">
        <f aca="false">I99+S99</f>
        <v>0</v>
      </c>
      <c r="AD99" s="0" t="n">
        <f aca="false">J99+T99</f>
        <v>0</v>
      </c>
      <c r="AE99" s="0" t="n">
        <f aca="false">K99+U99</f>
        <v>0</v>
      </c>
      <c r="AF99" s="0" t="n">
        <f aca="false">MIN(N(Debts!$E$5),V99)</f>
        <v>0</v>
      </c>
      <c r="AG99" s="0" t="n">
        <f aca="false">MIN(N(Debts!$E$6),W99)</f>
        <v>0</v>
      </c>
      <c r="AH99" s="0" t="n">
        <f aca="false">MIN(N(Debts!$E$7),X99)</f>
        <v>0</v>
      </c>
      <c r="AI99" s="0" t="n">
        <f aca="false">MIN(N(Debts!$E$8),Y99)</f>
        <v>0</v>
      </c>
      <c r="AJ99" s="0" t="n">
        <f aca="false">MIN(N(Debts!$E$9),Z99)</f>
        <v>0</v>
      </c>
      <c r="AK99" s="0" t="n">
        <f aca="false">MIN(N(Debts!$E$10),AA99)</f>
        <v>0</v>
      </c>
      <c r="AL99" s="0" t="n">
        <f aca="false">MIN(N(Debts!$E$11),AB99)</f>
        <v>0</v>
      </c>
      <c r="AM99" s="0" t="n">
        <f aca="false">MIN(N(Debts!$E$12),AC99)</f>
        <v>0</v>
      </c>
      <c r="AN99" s="0" t="n">
        <f aca="false">MIN(N(Debts!$E$13),AD99)</f>
        <v>0</v>
      </c>
      <c r="AO99" s="0" t="n">
        <f aca="false">MIN(N(Debts!$E$14),AE99)</f>
        <v>0</v>
      </c>
      <c r="AP99" s="0" t="n">
        <f aca="false">V99-AF99</f>
        <v>0</v>
      </c>
      <c r="AQ99" s="0" t="n">
        <f aca="false">W99-AG99</f>
        <v>0</v>
      </c>
      <c r="AR99" s="0" t="n">
        <f aca="false">X99-AH99</f>
        <v>0</v>
      </c>
      <c r="AS99" s="0" t="n">
        <f aca="false">Y99-AI99</f>
        <v>0</v>
      </c>
      <c r="AT99" s="0" t="n">
        <f aca="false">Z99-AJ99</f>
        <v>0</v>
      </c>
      <c r="AU99" s="0" t="n">
        <f aca="false">AA99-AK99</f>
        <v>0</v>
      </c>
      <c r="AV99" s="0" t="n">
        <f aca="false">AB99-AL99</f>
        <v>0</v>
      </c>
      <c r="AW99" s="0" t="n">
        <f aca="false">AC99-AM99</f>
        <v>0</v>
      </c>
      <c r="AX99" s="0" t="n">
        <f aca="false">AD99-AN99</f>
        <v>0</v>
      </c>
      <c r="AY99" s="0" t="n">
        <f aca="false">AE99-AO99</f>
        <v>0</v>
      </c>
      <c r="AZ99" s="0" t="n">
        <f aca="false">MAX(0,MIN(AP99,$BT99-SUMIF($AP$2:$AY$2,"&lt;"&amp;AP$2,$AP99:$AY99)))</f>
        <v>0</v>
      </c>
      <c r="BA99" s="0" t="n">
        <f aca="false">MAX(0,MIN(AQ99,$BT99-SUMIF($AP$2:$AY$2,"&lt;"&amp;AQ$2,$AP99:$AY99)))</f>
        <v>0</v>
      </c>
      <c r="BB99" s="0" t="n">
        <f aca="false">MAX(0,MIN(AR99,$BT99-SUMIF($AP$2:$AY$2,"&lt;"&amp;AR$2,$AP99:$AY99)))</f>
        <v>0</v>
      </c>
      <c r="BC99" s="0" t="n">
        <f aca="false">MAX(0,MIN(AS99,$BT99-SUMIF($AP$2:$AY$2,"&lt;"&amp;AS$2,$AP99:$AY99)))</f>
        <v>0</v>
      </c>
      <c r="BD99" s="0" t="n">
        <f aca="false">MAX(0,MIN(AT99,$BT99-SUMIF($AP$2:$AY$2,"&lt;"&amp;AT$2,$AP99:$AY99)))</f>
        <v>0</v>
      </c>
      <c r="BE99" s="0" t="n">
        <f aca="false">MAX(0,MIN(AU99,$BT99-SUMIF($AP$2:$AY$2,"&lt;"&amp;AU$2,$AP99:$AY99)))</f>
        <v>0</v>
      </c>
      <c r="BF99" s="0" t="n">
        <f aca="false">MAX(0,MIN(AV99,$BT99-SUMIF($AP$2:$AY$2,"&lt;"&amp;AV$2,$AP99:$AY99)))</f>
        <v>0</v>
      </c>
      <c r="BG99" s="0" t="n">
        <f aca="false">MAX(0,MIN(AW99,$BT99-SUMIF($AP$2:$AY$2,"&lt;"&amp;AW$2,$AP99:$AY99)))</f>
        <v>0</v>
      </c>
      <c r="BH99" s="0" t="n">
        <f aca="false">MAX(0,MIN(AX99,$BT99-SUMIF($AP$2:$AY$2,"&lt;"&amp;AX$2,$AP99:$AY99)))</f>
        <v>0</v>
      </c>
      <c r="BI99" s="0" t="n">
        <f aca="false">MAX(0,MIN(AY99,$BT99-SUMIF($AP$2:$AY$2,"&lt;"&amp;AY$2,$AP99:$AY99)))</f>
        <v>0</v>
      </c>
      <c r="BJ99" s="0" t="n">
        <f aca="false">ROUND(V99-AF99-AZ99,2)</f>
        <v>0</v>
      </c>
      <c r="BK99" s="0" t="n">
        <f aca="false">ROUND(W99-AG99-BA99,2)</f>
        <v>0</v>
      </c>
      <c r="BL99" s="0" t="n">
        <f aca="false">ROUND(X99-AH99-BB99,2)</f>
        <v>0</v>
      </c>
      <c r="BM99" s="0" t="n">
        <f aca="false">ROUND(Y99-AI99-BC99,2)</f>
        <v>0</v>
      </c>
      <c r="BN99" s="0" t="n">
        <f aca="false">ROUND(Z99-AJ99-BD99,2)</f>
        <v>0</v>
      </c>
      <c r="BO99" s="0" t="n">
        <f aca="false">ROUND(AA99-AK99-BE99,2)</f>
        <v>0</v>
      </c>
      <c r="BP99" s="0" t="n">
        <f aca="false">ROUND(AB99-AL99-BF99,2)</f>
        <v>0</v>
      </c>
      <c r="BQ99" s="0" t="n">
        <f aca="false">ROUND(AC99-AM99-BG99,2)</f>
        <v>0</v>
      </c>
      <c r="BR99" s="0" t="n">
        <f aca="false">ROUND(AD99-AN99-BH99,2)</f>
        <v>0</v>
      </c>
      <c r="BS99" s="0" t="n">
        <f aca="false">ROUND(AE99-AO99-BI99,2)</f>
        <v>0</v>
      </c>
      <c r="BT99" s="0" t="n">
        <f aca="false">MAX(0,Plan!$C$4-SUM(AF99:AO99))</f>
        <v>650</v>
      </c>
      <c r="BU99" s="0" t="n">
        <f aca="false">ROUND(SUM(BJ99:BS99),2)</f>
        <v>0</v>
      </c>
      <c r="BV99" s="0" t="n">
        <f aca="false">SUM(AF99:AO99)+SUM(AZ99:BI99)</f>
        <v>0</v>
      </c>
      <c r="BW99" s="0" t="n">
        <f aca="false">SUM(L99:U99)</f>
        <v>0</v>
      </c>
    </row>
    <row r="100" customFormat="false" ht="15" hidden="false" customHeight="false" outlineLevel="0" collapsed="false">
      <c r="A100" s="0" t="n">
        <v>95</v>
      </c>
      <c r="B100" s="0" t="n">
        <f aca="false">BJ99</f>
        <v>0</v>
      </c>
      <c r="C100" s="0" t="n">
        <f aca="false">BK99</f>
        <v>0</v>
      </c>
      <c r="D100" s="0" t="n">
        <f aca="false">BL99</f>
        <v>0</v>
      </c>
      <c r="E100" s="0" t="n">
        <f aca="false">BM99</f>
        <v>0</v>
      </c>
      <c r="F100" s="0" t="n">
        <f aca="false">BN99</f>
        <v>0</v>
      </c>
      <c r="G100" s="0" t="n">
        <f aca="false">BO99</f>
        <v>0</v>
      </c>
      <c r="H100" s="0" t="n">
        <f aca="false">BP99</f>
        <v>0</v>
      </c>
      <c r="I100" s="0" t="n">
        <f aca="false">BQ99</f>
        <v>0</v>
      </c>
      <c r="J100" s="0" t="n">
        <f aca="false">BR99</f>
        <v>0</v>
      </c>
      <c r="K100" s="0" t="n">
        <f aca="false">BS99</f>
        <v>0</v>
      </c>
      <c r="L100" s="0" t="n">
        <f aca="false">ROUND(B100*N(Debts!$D$5)/12,2)</f>
        <v>0</v>
      </c>
      <c r="M100" s="0" t="n">
        <f aca="false">ROUND(C100*N(Debts!$D$6)/12,2)</f>
        <v>0</v>
      </c>
      <c r="N100" s="0" t="n">
        <f aca="false">ROUND(D100*N(Debts!$D$7)/12,2)</f>
        <v>0</v>
      </c>
      <c r="O100" s="0" t="n">
        <f aca="false">ROUND(E100*N(Debts!$D$8)/12,2)</f>
        <v>0</v>
      </c>
      <c r="P100" s="0" t="n">
        <f aca="false">ROUND(F100*N(Debts!$D$9)/12,2)</f>
        <v>0</v>
      </c>
      <c r="Q100" s="0" t="n">
        <f aca="false">ROUND(G100*N(Debts!$D$10)/12,2)</f>
        <v>0</v>
      </c>
      <c r="R100" s="0" t="n">
        <f aca="false">ROUND(H100*N(Debts!$D$11)/12,2)</f>
        <v>0</v>
      </c>
      <c r="S100" s="0" t="n">
        <f aca="false">ROUND(I100*N(Debts!$D$12)/12,2)</f>
        <v>0</v>
      </c>
      <c r="T100" s="0" t="n">
        <f aca="false">ROUND(J100*N(Debts!$D$13)/12,2)</f>
        <v>0</v>
      </c>
      <c r="U100" s="0" t="n">
        <f aca="false">ROUND(K100*N(Debts!$D$14)/12,2)</f>
        <v>0</v>
      </c>
      <c r="V100" s="0" t="n">
        <f aca="false">B100+L100</f>
        <v>0</v>
      </c>
      <c r="W100" s="0" t="n">
        <f aca="false">C100+M100</f>
        <v>0</v>
      </c>
      <c r="X100" s="0" t="n">
        <f aca="false">D100+N100</f>
        <v>0</v>
      </c>
      <c r="Y100" s="0" t="n">
        <f aca="false">E100+O100</f>
        <v>0</v>
      </c>
      <c r="Z100" s="0" t="n">
        <f aca="false">F100+P100</f>
        <v>0</v>
      </c>
      <c r="AA100" s="0" t="n">
        <f aca="false">G100+Q100</f>
        <v>0</v>
      </c>
      <c r="AB100" s="0" t="n">
        <f aca="false">H100+R100</f>
        <v>0</v>
      </c>
      <c r="AC100" s="0" t="n">
        <f aca="false">I100+S100</f>
        <v>0</v>
      </c>
      <c r="AD100" s="0" t="n">
        <f aca="false">J100+T100</f>
        <v>0</v>
      </c>
      <c r="AE100" s="0" t="n">
        <f aca="false">K100+U100</f>
        <v>0</v>
      </c>
      <c r="AF100" s="0" t="n">
        <f aca="false">MIN(N(Debts!$E$5),V100)</f>
        <v>0</v>
      </c>
      <c r="AG100" s="0" t="n">
        <f aca="false">MIN(N(Debts!$E$6),W100)</f>
        <v>0</v>
      </c>
      <c r="AH100" s="0" t="n">
        <f aca="false">MIN(N(Debts!$E$7),X100)</f>
        <v>0</v>
      </c>
      <c r="AI100" s="0" t="n">
        <f aca="false">MIN(N(Debts!$E$8),Y100)</f>
        <v>0</v>
      </c>
      <c r="AJ100" s="0" t="n">
        <f aca="false">MIN(N(Debts!$E$9),Z100)</f>
        <v>0</v>
      </c>
      <c r="AK100" s="0" t="n">
        <f aca="false">MIN(N(Debts!$E$10),AA100)</f>
        <v>0</v>
      </c>
      <c r="AL100" s="0" t="n">
        <f aca="false">MIN(N(Debts!$E$11),AB100)</f>
        <v>0</v>
      </c>
      <c r="AM100" s="0" t="n">
        <f aca="false">MIN(N(Debts!$E$12),AC100)</f>
        <v>0</v>
      </c>
      <c r="AN100" s="0" t="n">
        <f aca="false">MIN(N(Debts!$E$13),AD100)</f>
        <v>0</v>
      </c>
      <c r="AO100" s="0" t="n">
        <f aca="false">MIN(N(Debts!$E$14),AE100)</f>
        <v>0</v>
      </c>
      <c r="AP100" s="0" t="n">
        <f aca="false">V100-AF100</f>
        <v>0</v>
      </c>
      <c r="AQ100" s="0" t="n">
        <f aca="false">W100-AG100</f>
        <v>0</v>
      </c>
      <c r="AR100" s="0" t="n">
        <f aca="false">X100-AH100</f>
        <v>0</v>
      </c>
      <c r="AS100" s="0" t="n">
        <f aca="false">Y100-AI100</f>
        <v>0</v>
      </c>
      <c r="AT100" s="0" t="n">
        <f aca="false">Z100-AJ100</f>
        <v>0</v>
      </c>
      <c r="AU100" s="0" t="n">
        <f aca="false">AA100-AK100</f>
        <v>0</v>
      </c>
      <c r="AV100" s="0" t="n">
        <f aca="false">AB100-AL100</f>
        <v>0</v>
      </c>
      <c r="AW100" s="0" t="n">
        <f aca="false">AC100-AM100</f>
        <v>0</v>
      </c>
      <c r="AX100" s="0" t="n">
        <f aca="false">AD100-AN100</f>
        <v>0</v>
      </c>
      <c r="AY100" s="0" t="n">
        <f aca="false">AE100-AO100</f>
        <v>0</v>
      </c>
      <c r="AZ100" s="0" t="n">
        <f aca="false">MAX(0,MIN(AP100,$BT100-SUMIF($AP$2:$AY$2,"&lt;"&amp;AP$2,$AP100:$AY100)))</f>
        <v>0</v>
      </c>
      <c r="BA100" s="0" t="n">
        <f aca="false">MAX(0,MIN(AQ100,$BT100-SUMIF($AP$2:$AY$2,"&lt;"&amp;AQ$2,$AP100:$AY100)))</f>
        <v>0</v>
      </c>
      <c r="BB100" s="0" t="n">
        <f aca="false">MAX(0,MIN(AR100,$BT100-SUMIF($AP$2:$AY$2,"&lt;"&amp;AR$2,$AP100:$AY100)))</f>
        <v>0</v>
      </c>
      <c r="BC100" s="0" t="n">
        <f aca="false">MAX(0,MIN(AS100,$BT100-SUMIF($AP$2:$AY$2,"&lt;"&amp;AS$2,$AP100:$AY100)))</f>
        <v>0</v>
      </c>
      <c r="BD100" s="0" t="n">
        <f aca="false">MAX(0,MIN(AT100,$BT100-SUMIF($AP$2:$AY$2,"&lt;"&amp;AT$2,$AP100:$AY100)))</f>
        <v>0</v>
      </c>
      <c r="BE100" s="0" t="n">
        <f aca="false">MAX(0,MIN(AU100,$BT100-SUMIF($AP$2:$AY$2,"&lt;"&amp;AU$2,$AP100:$AY100)))</f>
        <v>0</v>
      </c>
      <c r="BF100" s="0" t="n">
        <f aca="false">MAX(0,MIN(AV100,$BT100-SUMIF($AP$2:$AY$2,"&lt;"&amp;AV$2,$AP100:$AY100)))</f>
        <v>0</v>
      </c>
      <c r="BG100" s="0" t="n">
        <f aca="false">MAX(0,MIN(AW100,$BT100-SUMIF($AP$2:$AY$2,"&lt;"&amp;AW$2,$AP100:$AY100)))</f>
        <v>0</v>
      </c>
      <c r="BH100" s="0" t="n">
        <f aca="false">MAX(0,MIN(AX100,$BT100-SUMIF($AP$2:$AY$2,"&lt;"&amp;AX$2,$AP100:$AY100)))</f>
        <v>0</v>
      </c>
      <c r="BI100" s="0" t="n">
        <f aca="false">MAX(0,MIN(AY100,$BT100-SUMIF($AP$2:$AY$2,"&lt;"&amp;AY$2,$AP100:$AY100)))</f>
        <v>0</v>
      </c>
      <c r="BJ100" s="0" t="n">
        <f aca="false">ROUND(V100-AF100-AZ100,2)</f>
        <v>0</v>
      </c>
      <c r="BK100" s="0" t="n">
        <f aca="false">ROUND(W100-AG100-BA100,2)</f>
        <v>0</v>
      </c>
      <c r="BL100" s="0" t="n">
        <f aca="false">ROUND(X100-AH100-BB100,2)</f>
        <v>0</v>
      </c>
      <c r="BM100" s="0" t="n">
        <f aca="false">ROUND(Y100-AI100-BC100,2)</f>
        <v>0</v>
      </c>
      <c r="BN100" s="0" t="n">
        <f aca="false">ROUND(Z100-AJ100-BD100,2)</f>
        <v>0</v>
      </c>
      <c r="BO100" s="0" t="n">
        <f aca="false">ROUND(AA100-AK100-BE100,2)</f>
        <v>0</v>
      </c>
      <c r="BP100" s="0" t="n">
        <f aca="false">ROUND(AB100-AL100-BF100,2)</f>
        <v>0</v>
      </c>
      <c r="BQ100" s="0" t="n">
        <f aca="false">ROUND(AC100-AM100-BG100,2)</f>
        <v>0</v>
      </c>
      <c r="BR100" s="0" t="n">
        <f aca="false">ROUND(AD100-AN100-BH100,2)</f>
        <v>0</v>
      </c>
      <c r="BS100" s="0" t="n">
        <f aca="false">ROUND(AE100-AO100-BI100,2)</f>
        <v>0</v>
      </c>
      <c r="BT100" s="0" t="n">
        <f aca="false">MAX(0,Plan!$C$4-SUM(AF100:AO100))</f>
        <v>650</v>
      </c>
      <c r="BU100" s="0" t="n">
        <f aca="false">ROUND(SUM(BJ100:BS100),2)</f>
        <v>0</v>
      </c>
      <c r="BV100" s="0" t="n">
        <f aca="false">SUM(AF100:AO100)+SUM(AZ100:BI100)</f>
        <v>0</v>
      </c>
      <c r="BW100" s="0" t="n">
        <f aca="false">SUM(L100:U100)</f>
        <v>0</v>
      </c>
    </row>
    <row r="101" customFormat="false" ht="15" hidden="false" customHeight="false" outlineLevel="0" collapsed="false">
      <c r="A101" s="0" t="n">
        <v>96</v>
      </c>
      <c r="B101" s="0" t="n">
        <f aca="false">BJ100</f>
        <v>0</v>
      </c>
      <c r="C101" s="0" t="n">
        <f aca="false">BK100</f>
        <v>0</v>
      </c>
      <c r="D101" s="0" t="n">
        <f aca="false">BL100</f>
        <v>0</v>
      </c>
      <c r="E101" s="0" t="n">
        <f aca="false">BM100</f>
        <v>0</v>
      </c>
      <c r="F101" s="0" t="n">
        <f aca="false">BN100</f>
        <v>0</v>
      </c>
      <c r="G101" s="0" t="n">
        <f aca="false">BO100</f>
        <v>0</v>
      </c>
      <c r="H101" s="0" t="n">
        <f aca="false">BP100</f>
        <v>0</v>
      </c>
      <c r="I101" s="0" t="n">
        <f aca="false">BQ100</f>
        <v>0</v>
      </c>
      <c r="J101" s="0" t="n">
        <f aca="false">BR100</f>
        <v>0</v>
      </c>
      <c r="K101" s="0" t="n">
        <f aca="false">BS100</f>
        <v>0</v>
      </c>
      <c r="L101" s="0" t="n">
        <f aca="false">ROUND(B101*N(Debts!$D$5)/12,2)</f>
        <v>0</v>
      </c>
      <c r="M101" s="0" t="n">
        <f aca="false">ROUND(C101*N(Debts!$D$6)/12,2)</f>
        <v>0</v>
      </c>
      <c r="N101" s="0" t="n">
        <f aca="false">ROUND(D101*N(Debts!$D$7)/12,2)</f>
        <v>0</v>
      </c>
      <c r="O101" s="0" t="n">
        <f aca="false">ROUND(E101*N(Debts!$D$8)/12,2)</f>
        <v>0</v>
      </c>
      <c r="P101" s="0" t="n">
        <f aca="false">ROUND(F101*N(Debts!$D$9)/12,2)</f>
        <v>0</v>
      </c>
      <c r="Q101" s="0" t="n">
        <f aca="false">ROUND(G101*N(Debts!$D$10)/12,2)</f>
        <v>0</v>
      </c>
      <c r="R101" s="0" t="n">
        <f aca="false">ROUND(H101*N(Debts!$D$11)/12,2)</f>
        <v>0</v>
      </c>
      <c r="S101" s="0" t="n">
        <f aca="false">ROUND(I101*N(Debts!$D$12)/12,2)</f>
        <v>0</v>
      </c>
      <c r="T101" s="0" t="n">
        <f aca="false">ROUND(J101*N(Debts!$D$13)/12,2)</f>
        <v>0</v>
      </c>
      <c r="U101" s="0" t="n">
        <f aca="false">ROUND(K101*N(Debts!$D$14)/12,2)</f>
        <v>0</v>
      </c>
      <c r="V101" s="0" t="n">
        <f aca="false">B101+L101</f>
        <v>0</v>
      </c>
      <c r="W101" s="0" t="n">
        <f aca="false">C101+M101</f>
        <v>0</v>
      </c>
      <c r="X101" s="0" t="n">
        <f aca="false">D101+N101</f>
        <v>0</v>
      </c>
      <c r="Y101" s="0" t="n">
        <f aca="false">E101+O101</f>
        <v>0</v>
      </c>
      <c r="Z101" s="0" t="n">
        <f aca="false">F101+P101</f>
        <v>0</v>
      </c>
      <c r="AA101" s="0" t="n">
        <f aca="false">G101+Q101</f>
        <v>0</v>
      </c>
      <c r="AB101" s="0" t="n">
        <f aca="false">H101+R101</f>
        <v>0</v>
      </c>
      <c r="AC101" s="0" t="n">
        <f aca="false">I101+S101</f>
        <v>0</v>
      </c>
      <c r="AD101" s="0" t="n">
        <f aca="false">J101+T101</f>
        <v>0</v>
      </c>
      <c r="AE101" s="0" t="n">
        <f aca="false">K101+U101</f>
        <v>0</v>
      </c>
      <c r="AF101" s="0" t="n">
        <f aca="false">MIN(N(Debts!$E$5),V101)</f>
        <v>0</v>
      </c>
      <c r="AG101" s="0" t="n">
        <f aca="false">MIN(N(Debts!$E$6),W101)</f>
        <v>0</v>
      </c>
      <c r="AH101" s="0" t="n">
        <f aca="false">MIN(N(Debts!$E$7),X101)</f>
        <v>0</v>
      </c>
      <c r="AI101" s="0" t="n">
        <f aca="false">MIN(N(Debts!$E$8),Y101)</f>
        <v>0</v>
      </c>
      <c r="AJ101" s="0" t="n">
        <f aca="false">MIN(N(Debts!$E$9),Z101)</f>
        <v>0</v>
      </c>
      <c r="AK101" s="0" t="n">
        <f aca="false">MIN(N(Debts!$E$10),AA101)</f>
        <v>0</v>
      </c>
      <c r="AL101" s="0" t="n">
        <f aca="false">MIN(N(Debts!$E$11),AB101)</f>
        <v>0</v>
      </c>
      <c r="AM101" s="0" t="n">
        <f aca="false">MIN(N(Debts!$E$12),AC101)</f>
        <v>0</v>
      </c>
      <c r="AN101" s="0" t="n">
        <f aca="false">MIN(N(Debts!$E$13),AD101)</f>
        <v>0</v>
      </c>
      <c r="AO101" s="0" t="n">
        <f aca="false">MIN(N(Debts!$E$14),AE101)</f>
        <v>0</v>
      </c>
      <c r="AP101" s="0" t="n">
        <f aca="false">V101-AF101</f>
        <v>0</v>
      </c>
      <c r="AQ101" s="0" t="n">
        <f aca="false">W101-AG101</f>
        <v>0</v>
      </c>
      <c r="AR101" s="0" t="n">
        <f aca="false">X101-AH101</f>
        <v>0</v>
      </c>
      <c r="AS101" s="0" t="n">
        <f aca="false">Y101-AI101</f>
        <v>0</v>
      </c>
      <c r="AT101" s="0" t="n">
        <f aca="false">Z101-AJ101</f>
        <v>0</v>
      </c>
      <c r="AU101" s="0" t="n">
        <f aca="false">AA101-AK101</f>
        <v>0</v>
      </c>
      <c r="AV101" s="0" t="n">
        <f aca="false">AB101-AL101</f>
        <v>0</v>
      </c>
      <c r="AW101" s="0" t="n">
        <f aca="false">AC101-AM101</f>
        <v>0</v>
      </c>
      <c r="AX101" s="0" t="n">
        <f aca="false">AD101-AN101</f>
        <v>0</v>
      </c>
      <c r="AY101" s="0" t="n">
        <f aca="false">AE101-AO101</f>
        <v>0</v>
      </c>
      <c r="AZ101" s="0" t="n">
        <f aca="false">MAX(0,MIN(AP101,$BT101-SUMIF($AP$2:$AY$2,"&lt;"&amp;AP$2,$AP101:$AY101)))</f>
        <v>0</v>
      </c>
      <c r="BA101" s="0" t="n">
        <f aca="false">MAX(0,MIN(AQ101,$BT101-SUMIF($AP$2:$AY$2,"&lt;"&amp;AQ$2,$AP101:$AY101)))</f>
        <v>0</v>
      </c>
      <c r="BB101" s="0" t="n">
        <f aca="false">MAX(0,MIN(AR101,$BT101-SUMIF($AP$2:$AY$2,"&lt;"&amp;AR$2,$AP101:$AY101)))</f>
        <v>0</v>
      </c>
      <c r="BC101" s="0" t="n">
        <f aca="false">MAX(0,MIN(AS101,$BT101-SUMIF($AP$2:$AY$2,"&lt;"&amp;AS$2,$AP101:$AY101)))</f>
        <v>0</v>
      </c>
      <c r="BD101" s="0" t="n">
        <f aca="false">MAX(0,MIN(AT101,$BT101-SUMIF($AP$2:$AY$2,"&lt;"&amp;AT$2,$AP101:$AY101)))</f>
        <v>0</v>
      </c>
      <c r="BE101" s="0" t="n">
        <f aca="false">MAX(0,MIN(AU101,$BT101-SUMIF($AP$2:$AY$2,"&lt;"&amp;AU$2,$AP101:$AY101)))</f>
        <v>0</v>
      </c>
      <c r="BF101" s="0" t="n">
        <f aca="false">MAX(0,MIN(AV101,$BT101-SUMIF($AP$2:$AY$2,"&lt;"&amp;AV$2,$AP101:$AY101)))</f>
        <v>0</v>
      </c>
      <c r="BG101" s="0" t="n">
        <f aca="false">MAX(0,MIN(AW101,$BT101-SUMIF($AP$2:$AY$2,"&lt;"&amp;AW$2,$AP101:$AY101)))</f>
        <v>0</v>
      </c>
      <c r="BH101" s="0" t="n">
        <f aca="false">MAX(0,MIN(AX101,$BT101-SUMIF($AP$2:$AY$2,"&lt;"&amp;AX$2,$AP101:$AY101)))</f>
        <v>0</v>
      </c>
      <c r="BI101" s="0" t="n">
        <f aca="false">MAX(0,MIN(AY101,$BT101-SUMIF($AP$2:$AY$2,"&lt;"&amp;AY$2,$AP101:$AY101)))</f>
        <v>0</v>
      </c>
      <c r="BJ101" s="0" t="n">
        <f aca="false">ROUND(V101-AF101-AZ101,2)</f>
        <v>0</v>
      </c>
      <c r="BK101" s="0" t="n">
        <f aca="false">ROUND(W101-AG101-BA101,2)</f>
        <v>0</v>
      </c>
      <c r="BL101" s="0" t="n">
        <f aca="false">ROUND(X101-AH101-BB101,2)</f>
        <v>0</v>
      </c>
      <c r="BM101" s="0" t="n">
        <f aca="false">ROUND(Y101-AI101-BC101,2)</f>
        <v>0</v>
      </c>
      <c r="BN101" s="0" t="n">
        <f aca="false">ROUND(Z101-AJ101-BD101,2)</f>
        <v>0</v>
      </c>
      <c r="BO101" s="0" t="n">
        <f aca="false">ROUND(AA101-AK101-BE101,2)</f>
        <v>0</v>
      </c>
      <c r="BP101" s="0" t="n">
        <f aca="false">ROUND(AB101-AL101-BF101,2)</f>
        <v>0</v>
      </c>
      <c r="BQ101" s="0" t="n">
        <f aca="false">ROUND(AC101-AM101-BG101,2)</f>
        <v>0</v>
      </c>
      <c r="BR101" s="0" t="n">
        <f aca="false">ROUND(AD101-AN101-BH101,2)</f>
        <v>0</v>
      </c>
      <c r="BS101" s="0" t="n">
        <f aca="false">ROUND(AE101-AO101-BI101,2)</f>
        <v>0</v>
      </c>
      <c r="BT101" s="0" t="n">
        <f aca="false">MAX(0,Plan!$C$4-SUM(AF101:AO101))</f>
        <v>650</v>
      </c>
      <c r="BU101" s="0" t="n">
        <f aca="false">ROUND(SUM(BJ101:BS101),2)</f>
        <v>0</v>
      </c>
      <c r="BV101" s="0" t="n">
        <f aca="false">SUM(AF101:AO101)+SUM(AZ101:BI101)</f>
        <v>0</v>
      </c>
      <c r="BW101" s="0" t="n">
        <f aca="false">SUM(L101:U101)</f>
        <v>0</v>
      </c>
    </row>
    <row r="102" customFormat="false" ht="15" hidden="false" customHeight="false" outlineLevel="0" collapsed="false">
      <c r="A102" s="0" t="n">
        <v>97</v>
      </c>
      <c r="B102" s="0" t="n">
        <f aca="false">BJ101</f>
        <v>0</v>
      </c>
      <c r="C102" s="0" t="n">
        <f aca="false">BK101</f>
        <v>0</v>
      </c>
      <c r="D102" s="0" t="n">
        <f aca="false">BL101</f>
        <v>0</v>
      </c>
      <c r="E102" s="0" t="n">
        <f aca="false">BM101</f>
        <v>0</v>
      </c>
      <c r="F102" s="0" t="n">
        <f aca="false">BN101</f>
        <v>0</v>
      </c>
      <c r="G102" s="0" t="n">
        <f aca="false">BO101</f>
        <v>0</v>
      </c>
      <c r="H102" s="0" t="n">
        <f aca="false">BP101</f>
        <v>0</v>
      </c>
      <c r="I102" s="0" t="n">
        <f aca="false">BQ101</f>
        <v>0</v>
      </c>
      <c r="J102" s="0" t="n">
        <f aca="false">BR101</f>
        <v>0</v>
      </c>
      <c r="K102" s="0" t="n">
        <f aca="false">BS101</f>
        <v>0</v>
      </c>
      <c r="L102" s="0" t="n">
        <f aca="false">ROUND(B102*N(Debts!$D$5)/12,2)</f>
        <v>0</v>
      </c>
      <c r="M102" s="0" t="n">
        <f aca="false">ROUND(C102*N(Debts!$D$6)/12,2)</f>
        <v>0</v>
      </c>
      <c r="N102" s="0" t="n">
        <f aca="false">ROUND(D102*N(Debts!$D$7)/12,2)</f>
        <v>0</v>
      </c>
      <c r="O102" s="0" t="n">
        <f aca="false">ROUND(E102*N(Debts!$D$8)/12,2)</f>
        <v>0</v>
      </c>
      <c r="P102" s="0" t="n">
        <f aca="false">ROUND(F102*N(Debts!$D$9)/12,2)</f>
        <v>0</v>
      </c>
      <c r="Q102" s="0" t="n">
        <f aca="false">ROUND(G102*N(Debts!$D$10)/12,2)</f>
        <v>0</v>
      </c>
      <c r="R102" s="0" t="n">
        <f aca="false">ROUND(H102*N(Debts!$D$11)/12,2)</f>
        <v>0</v>
      </c>
      <c r="S102" s="0" t="n">
        <f aca="false">ROUND(I102*N(Debts!$D$12)/12,2)</f>
        <v>0</v>
      </c>
      <c r="T102" s="0" t="n">
        <f aca="false">ROUND(J102*N(Debts!$D$13)/12,2)</f>
        <v>0</v>
      </c>
      <c r="U102" s="0" t="n">
        <f aca="false">ROUND(K102*N(Debts!$D$14)/12,2)</f>
        <v>0</v>
      </c>
      <c r="V102" s="0" t="n">
        <f aca="false">B102+L102</f>
        <v>0</v>
      </c>
      <c r="W102" s="0" t="n">
        <f aca="false">C102+M102</f>
        <v>0</v>
      </c>
      <c r="X102" s="0" t="n">
        <f aca="false">D102+N102</f>
        <v>0</v>
      </c>
      <c r="Y102" s="0" t="n">
        <f aca="false">E102+O102</f>
        <v>0</v>
      </c>
      <c r="Z102" s="0" t="n">
        <f aca="false">F102+P102</f>
        <v>0</v>
      </c>
      <c r="AA102" s="0" t="n">
        <f aca="false">G102+Q102</f>
        <v>0</v>
      </c>
      <c r="AB102" s="0" t="n">
        <f aca="false">H102+R102</f>
        <v>0</v>
      </c>
      <c r="AC102" s="0" t="n">
        <f aca="false">I102+S102</f>
        <v>0</v>
      </c>
      <c r="AD102" s="0" t="n">
        <f aca="false">J102+T102</f>
        <v>0</v>
      </c>
      <c r="AE102" s="0" t="n">
        <f aca="false">K102+U102</f>
        <v>0</v>
      </c>
      <c r="AF102" s="0" t="n">
        <f aca="false">MIN(N(Debts!$E$5),V102)</f>
        <v>0</v>
      </c>
      <c r="AG102" s="0" t="n">
        <f aca="false">MIN(N(Debts!$E$6),W102)</f>
        <v>0</v>
      </c>
      <c r="AH102" s="0" t="n">
        <f aca="false">MIN(N(Debts!$E$7),X102)</f>
        <v>0</v>
      </c>
      <c r="AI102" s="0" t="n">
        <f aca="false">MIN(N(Debts!$E$8),Y102)</f>
        <v>0</v>
      </c>
      <c r="AJ102" s="0" t="n">
        <f aca="false">MIN(N(Debts!$E$9),Z102)</f>
        <v>0</v>
      </c>
      <c r="AK102" s="0" t="n">
        <f aca="false">MIN(N(Debts!$E$10),AA102)</f>
        <v>0</v>
      </c>
      <c r="AL102" s="0" t="n">
        <f aca="false">MIN(N(Debts!$E$11),AB102)</f>
        <v>0</v>
      </c>
      <c r="AM102" s="0" t="n">
        <f aca="false">MIN(N(Debts!$E$12),AC102)</f>
        <v>0</v>
      </c>
      <c r="AN102" s="0" t="n">
        <f aca="false">MIN(N(Debts!$E$13),AD102)</f>
        <v>0</v>
      </c>
      <c r="AO102" s="0" t="n">
        <f aca="false">MIN(N(Debts!$E$14),AE102)</f>
        <v>0</v>
      </c>
      <c r="AP102" s="0" t="n">
        <f aca="false">V102-AF102</f>
        <v>0</v>
      </c>
      <c r="AQ102" s="0" t="n">
        <f aca="false">W102-AG102</f>
        <v>0</v>
      </c>
      <c r="AR102" s="0" t="n">
        <f aca="false">X102-AH102</f>
        <v>0</v>
      </c>
      <c r="AS102" s="0" t="n">
        <f aca="false">Y102-AI102</f>
        <v>0</v>
      </c>
      <c r="AT102" s="0" t="n">
        <f aca="false">Z102-AJ102</f>
        <v>0</v>
      </c>
      <c r="AU102" s="0" t="n">
        <f aca="false">AA102-AK102</f>
        <v>0</v>
      </c>
      <c r="AV102" s="0" t="n">
        <f aca="false">AB102-AL102</f>
        <v>0</v>
      </c>
      <c r="AW102" s="0" t="n">
        <f aca="false">AC102-AM102</f>
        <v>0</v>
      </c>
      <c r="AX102" s="0" t="n">
        <f aca="false">AD102-AN102</f>
        <v>0</v>
      </c>
      <c r="AY102" s="0" t="n">
        <f aca="false">AE102-AO102</f>
        <v>0</v>
      </c>
      <c r="AZ102" s="0" t="n">
        <f aca="false">MAX(0,MIN(AP102,$BT102-SUMIF($AP$2:$AY$2,"&lt;"&amp;AP$2,$AP102:$AY102)))</f>
        <v>0</v>
      </c>
      <c r="BA102" s="0" t="n">
        <f aca="false">MAX(0,MIN(AQ102,$BT102-SUMIF($AP$2:$AY$2,"&lt;"&amp;AQ$2,$AP102:$AY102)))</f>
        <v>0</v>
      </c>
      <c r="BB102" s="0" t="n">
        <f aca="false">MAX(0,MIN(AR102,$BT102-SUMIF($AP$2:$AY$2,"&lt;"&amp;AR$2,$AP102:$AY102)))</f>
        <v>0</v>
      </c>
      <c r="BC102" s="0" t="n">
        <f aca="false">MAX(0,MIN(AS102,$BT102-SUMIF($AP$2:$AY$2,"&lt;"&amp;AS$2,$AP102:$AY102)))</f>
        <v>0</v>
      </c>
      <c r="BD102" s="0" t="n">
        <f aca="false">MAX(0,MIN(AT102,$BT102-SUMIF($AP$2:$AY$2,"&lt;"&amp;AT$2,$AP102:$AY102)))</f>
        <v>0</v>
      </c>
      <c r="BE102" s="0" t="n">
        <f aca="false">MAX(0,MIN(AU102,$BT102-SUMIF($AP$2:$AY$2,"&lt;"&amp;AU$2,$AP102:$AY102)))</f>
        <v>0</v>
      </c>
      <c r="BF102" s="0" t="n">
        <f aca="false">MAX(0,MIN(AV102,$BT102-SUMIF($AP$2:$AY$2,"&lt;"&amp;AV$2,$AP102:$AY102)))</f>
        <v>0</v>
      </c>
      <c r="BG102" s="0" t="n">
        <f aca="false">MAX(0,MIN(AW102,$BT102-SUMIF($AP$2:$AY$2,"&lt;"&amp;AW$2,$AP102:$AY102)))</f>
        <v>0</v>
      </c>
      <c r="BH102" s="0" t="n">
        <f aca="false">MAX(0,MIN(AX102,$BT102-SUMIF($AP$2:$AY$2,"&lt;"&amp;AX$2,$AP102:$AY102)))</f>
        <v>0</v>
      </c>
      <c r="BI102" s="0" t="n">
        <f aca="false">MAX(0,MIN(AY102,$BT102-SUMIF($AP$2:$AY$2,"&lt;"&amp;AY$2,$AP102:$AY102)))</f>
        <v>0</v>
      </c>
      <c r="BJ102" s="0" t="n">
        <f aca="false">ROUND(V102-AF102-AZ102,2)</f>
        <v>0</v>
      </c>
      <c r="BK102" s="0" t="n">
        <f aca="false">ROUND(W102-AG102-BA102,2)</f>
        <v>0</v>
      </c>
      <c r="BL102" s="0" t="n">
        <f aca="false">ROUND(X102-AH102-BB102,2)</f>
        <v>0</v>
      </c>
      <c r="BM102" s="0" t="n">
        <f aca="false">ROUND(Y102-AI102-BC102,2)</f>
        <v>0</v>
      </c>
      <c r="BN102" s="0" t="n">
        <f aca="false">ROUND(Z102-AJ102-BD102,2)</f>
        <v>0</v>
      </c>
      <c r="BO102" s="0" t="n">
        <f aca="false">ROUND(AA102-AK102-BE102,2)</f>
        <v>0</v>
      </c>
      <c r="BP102" s="0" t="n">
        <f aca="false">ROUND(AB102-AL102-BF102,2)</f>
        <v>0</v>
      </c>
      <c r="BQ102" s="0" t="n">
        <f aca="false">ROUND(AC102-AM102-BG102,2)</f>
        <v>0</v>
      </c>
      <c r="BR102" s="0" t="n">
        <f aca="false">ROUND(AD102-AN102-BH102,2)</f>
        <v>0</v>
      </c>
      <c r="BS102" s="0" t="n">
        <f aca="false">ROUND(AE102-AO102-BI102,2)</f>
        <v>0</v>
      </c>
      <c r="BT102" s="0" t="n">
        <f aca="false">MAX(0,Plan!$C$4-SUM(AF102:AO102))</f>
        <v>650</v>
      </c>
      <c r="BU102" s="0" t="n">
        <f aca="false">ROUND(SUM(BJ102:BS102),2)</f>
        <v>0</v>
      </c>
      <c r="BV102" s="0" t="n">
        <f aca="false">SUM(AF102:AO102)+SUM(AZ102:BI102)</f>
        <v>0</v>
      </c>
      <c r="BW102" s="0" t="n">
        <f aca="false">SUM(L102:U102)</f>
        <v>0</v>
      </c>
    </row>
    <row r="103" customFormat="false" ht="15" hidden="false" customHeight="false" outlineLevel="0" collapsed="false">
      <c r="A103" s="0" t="n">
        <v>98</v>
      </c>
      <c r="B103" s="0" t="n">
        <f aca="false">BJ102</f>
        <v>0</v>
      </c>
      <c r="C103" s="0" t="n">
        <f aca="false">BK102</f>
        <v>0</v>
      </c>
      <c r="D103" s="0" t="n">
        <f aca="false">BL102</f>
        <v>0</v>
      </c>
      <c r="E103" s="0" t="n">
        <f aca="false">BM102</f>
        <v>0</v>
      </c>
      <c r="F103" s="0" t="n">
        <f aca="false">BN102</f>
        <v>0</v>
      </c>
      <c r="G103" s="0" t="n">
        <f aca="false">BO102</f>
        <v>0</v>
      </c>
      <c r="H103" s="0" t="n">
        <f aca="false">BP102</f>
        <v>0</v>
      </c>
      <c r="I103" s="0" t="n">
        <f aca="false">BQ102</f>
        <v>0</v>
      </c>
      <c r="J103" s="0" t="n">
        <f aca="false">BR102</f>
        <v>0</v>
      </c>
      <c r="K103" s="0" t="n">
        <f aca="false">BS102</f>
        <v>0</v>
      </c>
      <c r="L103" s="0" t="n">
        <f aca="false">ROUND(B103*N(Debts!$D$5)/12,2)</f>
        <v>0</v>
      </c>
      <c r="M103" s="0" t="n">
        <f aca="false">ROUND(C103*N(Debts!$D$6)/12,2)</f>
        <v>0</v>
      </c>
      <c r="N103" s="0" t="n">
        <f aca="false">ROUND(D103*N(Debts!$D$7)/12,2)</f>
        <v>0</v>
      </c>
      <c r="O103" s="0" t="n">
        <f aca="false">ROUND(E103*N(Debts!$D$8)/12,2)</f>
        <v>0</v>
      </c>
      <c r="P103" s="0" t="n">
        <f aca="false">ROUND(F103*N(Debts!$D$9)/12,2)</f>
        <v>0</v>
      </c>
      <c r="Q103" s="0" t="n">
        <f aca="false">ROUND(G103*N(Debts!$D$10)/12,2)</f>
        <v>0</v>
      </c>
      <c r="R103" s="0" t="n">
        <f aca="false">ROUND(H103*N(Debts!$D$11)/12,2)</f>
        <v>0</v>
      </c>
      <c r="S103" s="0" t="n">
        <f aca="false">ROUND(I103*N(Debts!$D$12)/12,2)</f>
        <v>0</v>
      </c>
      <c r="T103" s="0" t="n">
        <f aca="false">ROUND(J103*N(Debts!$D$13)/12,2)</f>
        <v>0</v>
      </c>
      <c r="U103" s="0" t="n">
        <f aca="false">ROUND(K103*N(Debts!$D$14)/12,2)</f>
        <v>0</v>
      </c>
      <c r="V103" s="0" t="n">
        <f aca="false">B103+L103</f>
        <v>0</v>
      </c>
      <c r="W103" s="0" t="n">
        <f aca="false">C103+M103</f>
        <v>0</v>
      </c>
      <c r="X103" s="0" t="n">
        <f aca="false">D103+N103</f>
        <v>0</v>
      </c>
      <c r="Y103" s="0" t="n">
        <f aca="false">E103+O103</f>
        <v>0</v>
      </c>
      <c r="Z103" s="0" t="n">
        <f aca="false">F103+P103</f>
        <v>0</v>
      </c>
      <c r="AA103" s="0" t="n">
        <f aca="false">G103+Q103</f>
        <v>0</v>
      </c>
      <c r="AB103" s="0" t="n">
        <f aca="false">H103+R103</f>
        <v>0</v>
      </c>
      <c r="AC103" s="0" t="n">
        <f aca="false">I103+S103</f>
        <v>0</v>
      </c>
      <c r="AD103" s="0" t="n">
        <f aca="false">J103+T103</f>
        <v>0</v>
      </c>
      <c r="AE103" s="0" t="n">
        <f aca="false">K103+U103</f>
        <v>0</v>
      </c>
      <c r="AF103" s="0" t="n">
        <f aca="false">MIN(N(Debts!$E$5),V103)</f>
        <v>0</v>
      </c>
      <c r="AG103" s="0" t="n">
        <f aca="false">MIN(N(Debts!$E$6),W103)</f>
        <v>0</v>
      </c>
      <c r="AH103" s="0" t="n">
        <f aca="false">MIN(N(Debts!$E$7),X103)</f>
        <v>0</v>
      </c>
      <c r="AI103" s="0" t="n">
        <f aca="false">MIN(N(Debts!$E$8),Y103)</f>
        <v>0</v>
      </c>
      <c r="AJ103" s="0" t="n">
        <f aca="false">MIN(N(Debts!$E$9),Z103)</f>
        <v>0</v>
      </c>
      <c r="AK103" s="0" t="n">
        <f aca="false">MIN(N(Debts!$E$10),AA103)</f>
        <v>0</v>
      </c>
      <c r="AL103" s="0" t="n">
        <f aca="false">MIN(N(Debts!$E$11),AB103)</f>
        <v>0</v>
      </c>
      <c r="AM103" s="0" t="n">
        <f aca="false">MIN(N(Debts!$E$12),AC103)</f>
        <v>0</v>
      </c>
      <c r="AN103" s="0" t="n">
        <f aca="false">MIN(N(Debts!$E$13),AD103)</f>
        <v>0</v>
      </c>
      <c r="AO103" s="0" t="n">
        <f aca="false">MIN(N(Debts!$E$14),AE103)</f>
        <v>0</v>
      </c>
      <c r="AP103" s="0" t="n">
        <f aca="false">V103-AF103</f>
        <v>0</v>
      </c>
      <c r="AQ103" s="0" t="n">
        <f aca="false">W103-AG103</f>
        <v>0</v>
      </c>
      <c r="AR103" s="0" t="n">
        <f aca="false">X103-AH103</f>
        <v>0</v>
      </c>
      <c r="AS103" s="0" t="n">
        <f aca="false">Y103-AI103</f>
        <v>0</v>
      </c>
      <c r="AT103" s="0" t="n">
        <f aca="false">Z103-AJ103</f>
        <v>0</v>
      </c>
      <c r="AU103" s="0" t="n">
        <f aca="false">AA103-AK103</f>
        <v>0</v>
      </c>
      <c r="AV103" s="0" t="n">
        <f aca="false">AB103-AL103</f>
        <v>0</v>
      </c>
      <c r="AW103" s="0" t="n">
        <f aca="false">AC103-AM103</f>
        <v>0</v>
      </c>
      <c r="AX103" s="0" t="n">
        <f aca="false">AD103-AN103</f>
        <v>0</v>
      </c>
      <c r="AY103" s="0" t="n">
        <f aca="false">AE103-AO103</f>
        <v>0</v>
      </c>
      <c r="AZ103" s="0" t="n">
        <f aca="false">MAX(0,MIN(AP103,$BT103-SUMIF($AP$2:$AY$2,"&lt;"&amp;AP$2,$AP103:$AY103)))</f>
        <v>0</v>
      </c>
      <c r="BA103" s="0" t="n">
        <f aca="false">MAX(0,MIN(AQ103,$BT103-SUMIF($AP$2:$AY$2,"&lt;"&amp;AQ$2,$AP103:$AY103)))</f>
        <v>0</v>
      </c>
      <c r="BB103" s="0" t="n">
        <f aca="false">MAX(0,MIN(AR103,$BT103-SUMIF($AP$2:$AY$2,"&lt;"&amp;AR$2,$AP103:$AY103)))</f>
        <v>0</v>
      </c>
      <c r="BC103" s="0" t="n">
        <f aca="false">MAX(0,MIN(AS103,$BT103-SUMIF($AP$2:$AY$2,"&lt;"&amp;AS$2,$AP103:$AY103)))</f>
        <v>0</v>
      </c>
      <c r="BD103" s="0" t="n">
        <f aca="false">MAX(0,MIN(AT103,$BT103-SUMIF($AP$2:$AY$2,"&lt;"&amp;AT$2,$AP103:$AY103)))</f>
        <v>0</v>
      </c>
      <c r="BE103" s="0" t="n">
        <f aca="false">MAX(0,MIN(AU103,$BT103-SUMIF($AP$2:$AY$2,"&lt;"&amp;AU$2,$AP103:$AY103)))</f>
        <v>0</v>
      </c>
      <c r="BF103" s="0" t="n">
        <f aca="false">MAX(0,MIN(AV103,$BT103-SUMIF($AP$2:$AY$2,"&lt;"&amp;AV$2,$AP103:$AY103)))</f>
        <v>0</v>
      </c>
      <c r="BG103" s="0" t="n">
        <f aca="false">MAX(0,MIN(AW103,$BT103-SUMIF($AP$2:$AY$2,"&lt;"&amp;AW$2,$AP103:$AY103)))</f>
        <v>0</v>
      </c>
      <c r="BH103" s="0" t="n">
        <f aca="false">MAX(0,MIN(AX103,$BT103-SUMIF($AP$2:$AY$2,"&lt;"&amp;AX$2,$AP103:$AY103)))</f>
        <v>0</v>
      </c>
      <c r="BI103" s="0" t="n">
        <f aca="false">MAX(0,MIN(AY103,$BT103-SUMIF($AP$2:$AY$2,"&lt;"&amp;AY$2,$AP103:$AY103)))</f>
        <v>0</v>
      </c>
      <c r="BJ103" s="0" t="n">
        <f aca="false">ROUND(V103-AF103-AZ103,2)</f>
        <v>0</v>
      </c>
      <c r="BK103" s="0" t="n">
        <f aca="false">ROUND(W103-AG103-BA103,2)</f>
        <v>0</v>
      </c>
      <c r="BL103" s="0" t="n">
        <f aca="false">ROUND(X103-AH103-BB103,2)</f>
        <v>0</v>
      </c>
      <c r="BM103" s="0" t="n">
        <f aca="false">ROUND(Y103-AI103-BC103,2)</f>
        <v>0</v>
      </c>
      <c r="BN103" s="0" t="n">
        <f aca="false">ROUND(Z103-AJ103-BD103,2)</f>
        <v>0</v>
      </c>
      <c r="BO103" s="0" t="n">
        <f aca="false">ROUND(AA103-AK103-BE103,2)</f>
        <v>0</v>
      </c>
      <c r="BP103" s="0" t="n">
        <f aca="false">ROUND(AB103-AL103-BF103,2)</f>
        <v>0</v>
      </c>
      <c r="BQ103" s="0" t="n">
        <f aca="false">ROUND(AC103-AM103-BG103,2)</f>
        <v>0</v>
      </c>
      <c r="BR103" s="0" t="n">
        <f aca="false">ROUND(AD103-AN103-BH103,2)</f>
        <v>0</v>
      </c>
      <c r="BS103" s="0" t="n">
        <f aca="false">ROUND(AE103-AO103-BI103,2)</f>
        <v>0</v>
      </c>
      <c r="BT103" s="0" t="n">
        <f aca="false">MAX(0,Plan!$C$4-SUM(AF103:AO103))</f>
        <v>650</v>
      </c>
      <c r="BU103" s="0" t="n">
        <f aca="false">ROUND(SUM(BJ103:BS103),2)</f>
        <v>0</v>
      </c>
      <c r="BV103" s="0" t="n">
        <f aca="false">SUM(AF103:AO103)+SUM(AZ103:BI103)</f>
        <v>0</v>
      </c>
      <c r="BW103" s="0" t="n">
        <f aca="false">SUM(L103:U103)</f>
        <v>0</v>
      </c>
    </row>
    <row r="104" customFormat="false" ht="15" hidden="false" customHeight="false" outlineLevel="0" collapsed="false">
      <c r="A104" s="0" t="n">
        <v>99</v>
      </c>
      <c r="B104" s="0" t="n">
        <f aca="false">BJ103</f>
        <v>0</v>
      </c>
      <c r="C104" s="0" t="n">
        <f aca="false">BK103</f>
        <v>0</v>
      </c>
      <c r="D104" s="0" t="n">
        <f aca="false">BL103</f>
        <v>0</v>
      </c>
      <c r="E104" s="0" t="n">
        <f aca="false">BM103</f>
        <v>0</v>
      </c>
      <c r="F104" s="0" t="n">
        <f aca="false">BN103</f>
        <v>0</v>
      </c>
      <c r="G104" s="0" t="n">
        <f aca="false">BO103</f>
        <v>0</v>
      </c>
      <c r="H104" s="0" t="n">
        <f aca="false">BP103</f>
        <v>0</v>
      </c>
      <c r="I104" s="0" t="n">
        <f aca="false">BQ103</f>
        <v>0</v>
      </c>
      <c r="J104" s="0" t="n">
        <f aca="false">BR103</f>
        <v>0</v>
      </c>
      <c r="K104" s="0" t="n">
        <f aca="false">BS103</f>
        <v>0</v>
      </c>
      <c r="L104" s="0" t="n">
        <f aca="false">ROUND(B104*N(Debts!$D$5)/12,2)</f>
        <v>0</v>
      </c>
      <c r="M104" s="0" t="n">
        <f aca="false">ROUND(C104*N(Debts!$D$6)/12,2)</f>
        <v>0</v>
      </c>
      <c r="N104" s="0" t="n">
        <f aca="false">ROUND(D104*N(Debts!$D$7)/12,2)</f>
        <v>0</v>
      </c>
      <c r="O104" s="0" t="n">
        <f aca="false">ROUND(E104*N(Debts!$D$8)/12,2)</f>
        <v>0</v>
      </c>
      <c r="P104" s="0" t="n">
        <f aca="false">ROUND(F104*N(Debts!$D$9)/12,2)</f>
        <v>0</v>
      </c>
      <c r="Q104" s="0" t="n">
        <f aca="false">ROUND(G104*N(Debts!$D$10)/12,2)</f>
        <v>0</v>
      </c>
      <c r="R104" s="0" t="n">
        <f aca="false">ROUND(H104*N(Debts!$D$11)/12,2)</f>
        <v>0</v>
      </c>
      <c r="S104" s="0" t="n">
        <f aca="false">ROUND(I104*N(Debts!$D$12)/12,2)</f>
        <v>0</v>
      </c>
      <c r="T104" s="0" t="n">
        <f aca="false">ROUND(J104*N(Debts!$D$13)/12,2)</f>
        <v>0</v>
      </c>
      <c r="U104" s="0" t="n">
        <f aca="false">ROUND(K104*N(Debts!$D$14)/12,2)</f>
        <v>0</v>
      </c>
      <c r="V104" s="0" t="n">
        <f aca="false">B104+L104</f>
        <v>0</v>
      </c>
      <c r="W104" s="0" t="n">
        <f aca="false">C104+M104</f>
        <v>0</v>
      </c>
      <c r="X104" s="0" t="n">
        <f aca="false">D104+N104</f>
        <v>0</v>
      </c>
      <c r="Y104" s="0" t="n">
        <f aca="false">E104+O104</f>
        <v>0</v>
      </c>
      <c r="Z104" s="0" t="n">
        <f aca="false">F104+P104</f>
        <v>0</v>
      </c>
      <c r="AA104" s="0" t="n">
        <f aca="false">G104+Q104</f>
        <v>0</v>
      </c>
      <c r="AB104" s="0" t="n">
        <f aca="false">H104+R104</f>
        <v>0</v>
      </c>
      <c r="AC104" s="0" t="n">
        <f aca="false">I104+S104</f>
        <v>0</v>
      </c>
      <c r="AD104" s="0" t="n">
        <f aca="false">J104+T104</f>
        <v>0</v>
      </c>
      <c r="AE104" s="0" t="n">
        <f aca="false">K104+U104</f>
        <v>0</v>
      </c>
      <c r="AF104" s="0" t="n">
        <f aca="false">MIN(N(Debts!$E$5),V104)</f>
        <v>0</v>
      </c>
      <c r="AG104" s="0" t="n">
        <f aca="false">MIN(N(Debts!$E$6),W104)</f>
        <v>0</v>
      </c>
      <c r="AH104" s="0" t="n">
        <f aca="false">MIN(N(Debts!$E$7),X104)</f>
        <v>0</v>
      </c>
      <c r="AI104" s="0" t="n">
        <f aca="false">MIN(N(Debts!$E$8),Y104)</f>
        <v>0</v>
      </c>
      <c r="AJ104" s="0" t="n">
        <f aca="false">MIN(N(Debts!$E$9),Z104)</f>
        <v>0</v>
      </c>
      <c r="AK104" s="0" t="n">
        <f aca="false">MIN(N(Debts!$E$10),AA104)</f>
        <v>0</v>
      </c>
      <c r="AL104" s="0" t="n">
        <f aca="false">MIN(N(Debts!$E$11),AB104)</f>
        <v>0</v>
      </c>
      <c r="AM104" s="0" t="n">
        <f aca="false">MIN(N(Debts!$E$12),AC104)</f>
        <v>0</v>
      </c>
      <c r="AN104" s="0" t="n">
        <f aca="false">MIN(N(Debts!$E$13),AD104)</f>
        <v>0</v>
      </c>
      <c r="AO104" s="0" t="n">
        <f aca="false">MIN(N(Debts!$E$14),AE104)</f>
        <v>0</v>
      </c>
      <c r="AP104" s="0" t="n">
        <f aca="false">V104-AF104</f>
        <v>0</v>
      </c>
      <c r="AQ104" s="0" t="n">
        <f aca="false">W104-AG104</f>
        <v>0</v>
      </c>
      <c r="AR104" s="0" t="n">
        <f aca="false">X104-AH104</f>
        <v>0</v>
      </c>
      <c r="AS104" s="0" t="n">
        <f aca="false">Y104-AI104</f>
        <v>0</v>
      </c>
      <c r="AT104" s="0" t="n">
        <f aca="false">Z104-AJ104</f>
        <v>0</v>
      </c>
      <c r="AU104" s="0" t="n">
        <f aca="false">AA104-AK104</f>
        <v>0</v>
      </c>
      <c r="AV104" s="0" t="n">
        <f aca="false">AB104-AL104</f>
        <v>0</v>
      </c>
      <c r="AW104" s="0" t="n">
        <f aca="false">AC104-AM104</f>
        <v>0</v>
      </c>
      <c r="AX104" s="0" t="n">
        <f aca="false">AD104-AN104</f>
        <v>0</v>
      </c>
      <c r="AY104" s="0" t="n">
        <f aca="false">AE104-AO104</f>
        <v>0</v>
      </c>
      <c r="AZ104" s="0" t="n">
        <f aca="false">MAX(0,MIN(AP104,$BT104-SUMIF($AP$2:$AY$2,"&lt;"&amp;AP$2,$AP104:$AY104)))</f>
        <v>0</v>
      </c>
      <c r="BA104" s="0" t="n">
        <f aca="false">MAX(0,MIN(AQ104,$BT104-SUMIF($AP$2:$AY$2,"&lt;"&amp;AQ$2,$AP104:$AY104)))</f>
        <v>0</v>
      </c>
      <c r="BB104" s="0" t="n">
        <f aca="false">MAX(0,MIN(AR104,$BT104-SUMIF($AP$2:$AY$2,"&lt;"&amp;AR$2,$AP104:$AY104)))</f>
        <v>0</v>
      </c>
      <c r="BC104" s="0" t="n">
        <f aca="false">MAX(0,MIN(AS104,$BT104-SUMIF($AP$2:$AY$2,"&lt;"&amp;AS$2,$AP104:$AY104)))</f>
        <v>0</v>
      </c>
      <c r="BD104" s="0" t="n">
        <f aca="false">MAX(0,MIN(AT104,$BT104-SUMIF($AP$2:$AY$2,"&lt;"&amp;AT$2,$AP104:$AY104)))</f>
        <v>0</v>
      </c>
      <c r="BE104" s="0" t="n">
        <f aca="false">MAX(0,MIN(AU104,$BT104-SUMIF($AP$2:$AY$2,"&lt;"&amp;AU$2,$AP104:$AY104)))</f>
        <v>0</v>
      </c>
      <c r="BF104" s="0" t="n">
        <f aca="false">MAX(0,MIN(AV104,$BT104-SUMIF($AP$2:$AY$2,"&lt;"&amp;AV$2,$AP104:$AY104)))</f>
        <v>0</v>
      </c>
      <c r="BG104" s="0" t="n">
        <f aca="false">MAX(0,MIN(AW104,$BT104-SUMIF($AP$2:$AY$2,"&lt;"&amp;AW$2,$AP104:$AY104)))</f>
        <v>0</v>
      </c>
      <c r="BH104" s="0" t="n">
        <f aca="false">MAX(0,MIN(AX104,$BT104-SUMIF($AP$2:$AY$2,"&lt;"&amp;AX$2,$AP104:$AY104)))</f>
        <v>0</v>
      </c>
      <c r="BI104" s="0" t="n">
        <f aca="false">MAX(0,MIN(AY104,$BT104-SUMIF($AP$2:$AY$2,"&lt;"&amp;AY$2,$AP104:$AY104)))</f>
        <v>0</v>
      </c>
      <c r="BJ104" s="0" t="n">
        <f aca="false">ROUND(V104-AF104-AZ104,2)</f>
        <v>0</v>
      </c>
      <c r="BK104" s="0" t="n">
        <f aca="false">ROUND(W104-AG104-BA104,2)</f>
        <v>0</v>
      </c>
      <c r="BL104" s="0" t="n">
        <f aca="false">ROUND(X104-AH104-BB104,2)</f>
        <v>0</v>
      </c>
      <c r="BM104" s="0" t="n">
        <f aca="false">ROUND(Y104-AI104-BC104,2)</f>
        <v>0</v>
      </c>
      <c r="BN104" s="0" t="n">
        <f aca="false">ROUND(Z104-AJ104-BD104,2)</f>
        <v>0</v>
      </c>
      <c r="BO104" s="0" t="n">
        <f aca="false">ROUND(AA104-AK104-BE104,2)</f>
        <v>0</v>
      </c>
      <c r="BP104" s="0" t="n">
        <f aca="false">ROUND(AB104-AL104-BF104,2)</f>
        <v>0</v>
      </c>
      <c r="BQ104" s="0" t="n">
        <f aca="false">ROUND(AC104-AM104-BG104,2)</f>
        <v>0</v>
      </c>
      <c r="BR104" s="0" t="n">
        <f aca="false">ROUND(AD104-AN104-BH104,2)</f>
        <v>0</v>
      </c>
      <c r="BS104" s="0" t="n">
        <f aca="false">ROUND(AE104-AO104-BI104,2)</f>
        <v>0</v>
      </c>
      <c r="BT104" s="0" t="n">
        <f aca="false">MAX(0,Plan!$C$4-SUM(AF104:AO104))</f>
        <v>650</v>
      </c>
      <c r="BU104" s="0" t="n">
        <f aca="false">ROUND(SUM(BJ104:BS104),2)</f>
        <v>0</v>
      </c>
      <c r="BV104" s="0" t="n">
        <f aca="false">SUM(AF104:AO104)+SUM(AZ104:BI104)</f>
        <v>0</v>
      </c>
      <c r="BW104" s="0" t="n">
        <f aca="false">SUM(L104:U104)</f>
        <v>0</v>
      </c>
    </row>
    <row r="105" customFormat="false" ht="15" hidden="false" customHeight="false" outlineLevel="0" collapsed="false">
      <c r="A105" s="0" t="n">
        <v>100</v>
      </c>
      <c r="B105" s="0" t="n">
        <f aca="false">BJ104</f>
        <v>0</v>
      </c>
      <c r="C105" s="0" t="n">
        <f aca="false">BK104</f>
        <v>0</v>
      </c>
      <c r="D105" s="0" t="n">
        <f aca="false">BL104</f>
        <v>0</v>
      </c>
      <c r="E105" s="0" t="n">
        <f aca="false">BM104</f>
        <v>0</v>
      </c>
      <c r="F105" s="0" t="n">
        <f aca="false">BN104</f>
        <v>0</v>
      </c>
      <c r="G105" s="0" t="n">
        <f aca="false">BO104</f>
        <v>0</v>
      </c>
      <c r="H105" s="0" t="n">
        <f aca="false">BP104</f>
        <v>0</v>
      </c>
      <c r="I105" s="0" t="n">
        <f aca="false">BQ104</f>
        <v>0</v>
      </c>
      <c r="J105" s="0" t="n">
        <f aca="false">BR104</f>
        <v>0</v>
      </c>
      <c r="K105" s="0" t="n">
        <f aca="false">BS104</f>
        <v>0</v>
      </c>
      <c r="L105" s="0" t="n">
        <f aca="false">ROUND(B105*N(Debts!$D$5)/12,2)</f>
        <v>0</v>
      </c>
      <c r="M105" s="0" t="n">
        <f aca="false">ROUND(C105*N(Debts!$D$6)/12,2)</f>
        <v>0</v>
      </c>
      <c r="N105" s="0" t="n">
        <f aca="false">ROUND(D105*N(Debts!$D$7)/12,2)</f>
        <v>0</v>
      </c>
      <c r="O105" s="0" t="n">
        <f aca="false">ROUND(E105*N(Debts!$D$8)/12,2)</f>
        <v>0</v>
      </c>
      <c r="P105" s="0" t="n">
        <f aca="false">ROUND(F105*N(Debts!$D$9)/12,2)</f>
        <v>0</v>
      </c>
      <c r="Q105" s="0" t="n">
        <f aca="false">ROUND(G105*N(Debts!$D$10)/12,2)</f>
        <v>0</v>
      </c>
      <c r="R105" s="0" t="n">
        <f aca="false">ROUND(H105*N(Debts!$D$11)/12,2)</f>
        <v>0</v>
      </c>
      <c r="S105" s="0" t="n">
        <f aca="false">ROUND(I105*N(Debts!$D$12)/12,2)</f>
        <v>0</v>
      </c>
      <c r="T105" s="0" t="n">
        <f aca="false">ROUND(J105*N(Debts!$D$13)/12,2)</f>
        <v>0</v>
      </c>
      <c r="U105" s="0" t="n">
        <f aca="false">ROUND(K105*N(Debts!$D$14)/12,2)</f>
        <v>0</v>
      </c>
      <c r="V105" s="0" t="n">
        <f aca="false">B105+L105</f>
        <v>0</v>
      </c>
      <c r="W105" s="0" t="n">
        <f aca="false">C105+M105</f>
        <v>0</v>
      </c>
      <c r="X105" s="0" t="n">
        <f aca="false">D105+N105</f>
        <v>0</v>
      </c>
      <c r="Y105" s="0" t="n">
        <f aca="false">E105+O105</f>
        <v>0</v>
      </c>
      <c r="Z105" s="0" t="n">
        <f aca="false">F105+P105</f>
        <v>0</v>
      </c>
      <c r="AA105" s="0" t="n">
        <f aca="false">G105+Q105</f>
        <v>0</v>
      </c>
      <c r="AB105" s="0" t="n">
        <f aca="false">H105+R105</f>
        <v>0</v>
      </c>
      <c r="AC105" s="0" t="n">
        <f aca="false">I105+S105</f>
        <v>0</v>
      </c>
      <c r="AD105" s="0" t="n">
        <f aca="false">J105+T105</f>
        <v>0</v>
      </c>
      <c r="AE105" s="0" t="n">
        <f aca="false">K105+U105</f>
        <v>0</v>
      </c>
      <c r="AF105" s="0" t="n">
        <f aca="false">MIN(N(Debts!$E$5),V105)</f>
        <v>0</v>
      </c>
      <c r="AG105" s="0" t="n">
        <f aca="false">MIN(N(Debts!$E$6),W105)</f>
        <v>0</v>
      </c>
      <c r="AH105" s="0" t="n">
        <f aca="false">MIN(N(Debts!$E$7),X105)</f>
        <v>0</v>
      </c>
      <c r="AI105" s="0" t="n">
        <f aca="false">MIN(N(Debts!$E$8),Y105)</f>
        <v>0</v>
      </c>
      <c r="AJ105" s="0" t="n">
        <f aca="false">MIN(N(Debts!$E$9),Z105)</f>
        <v>0</v>
      </c>
      <c r="AK105" s="0" t="n">
        <f aca="false">MIN(N(Debts!$E$10),AA105)</f>
        <v>0</v>
      </c>
      <c r="AL105" s="0" t="n">
        <f aca="false">MIN(N(Debts!$E$11),AB105)</f>
        <v>0</v>
      </c>
      <c r="AM105" s="0" t="n">
        <f aca="false">MIN(N(Debts!$E$12),AC105)</f>
        <v>0</v>
      </c>
      <c r="AN105" s="0" t="n">
        <f aca="false">MIN(N(Debts!$E$13),AD105)</f>
        <v>0</v>
      </c>
      <c r="AO105" s="0" t="n">
        <f aca="false">MIN(N(Debts!$E$14),AE105)</f>
        <v>0</v>
      </c>
      <c r="AP105" s="0" t="n">
        <f aca="false">V105-AF105</f>
        <v>0</v>
      </c>
      <c r="AQ105" s="0" t="n">
        <f aca="false">W105-AG105</f>
        <v>0</v>
      </c>
      <c r="AR105" s="0" t="n">
        <f aca="false">X105-AH105</f>
        <v>0</v>
      </c>
      <c r="AS105" s="0" t="n">
        <f aca="false">Y105-AI105</f>
        <v>0</v>
      </c>
      <c r="AT105" s="0" t="n">
        <f aca="false">Z105-AJ105</f>
        <v>0</v>
      </c>
      <c r="AU105" s="0" t="n">
        <f aca="false">AA105-AK105</f>
        <v>0</v>
      </c>
      <c r="AV105" s="0" t="n">
        <f aca="false">AB105-AL105</f>
        <v>0</v>
      </c>
      <c r="AW105" s="0" t="n">
        <f aca="false">AC105-AM105</f>
        <v>0</v>
      </c>
      <c r="AX105" s="0" t="n">
        <f aca="false">AD105-AN105</f>
        <v>0</v>
      </c>
      <c r="AY105" s="0" t="n">
        <f aca="false">AE105-AO105</f>
        <v>0</v>
      </c>
      <c r="AZ105" s="0" t="n">
        <f aca="false">MAX(0,MIN(AP105,$BT105-SUMIF($AP$2:$AY$2,"&lt;"&amp;AP$2,$AP105:$AY105)))</f>
        <v>0</v>
      </c>
      <c r="BA105" s="0" t="n">
        <f aca="false">MAX(0,MIN(AQ105,$BT105-SUMIF($AP$2:$AY$2,"&lt;"&amp;AQ$2,$AP105:$AY105)))</f>
        <v>0</v>
      </c>
      <c r="BB105" s="0" t="n">
        <f aca="false">MAX(0,MIN(AR105,$BT105-SUMIF($AP$2:$AY$2,"&lt;"&amp;AR$2,$AP105:$AY105)))</f>
        <v>0</v>
      </c>
      <c r="BC105" s="0" t="n">
        <f aca="false">MAX(0,MIN(AS105,$BT105-SUMIF($AP$2:$AY$2,"&lt;"&amp;AS$2,$AP105:$AY105)))</f>
        <v>0</v>
      </c>
      <c r="BD105" s="0" t="n">
        <f aca="false">MAX(0,MIN(AT105,$BT105-SUMIF($AP$2:$AY$2,"&lt;"&amp;AT$2,$AP105:$AY105)))</f>
        <v>0</v>
      </c>
      <c r="BE105" s="0" t="n">
        <f aca="false">MAX(0,MIN(AU105,$BT105-SUMIF($AP$2:$AY$2,"&lt;"&amp;AU$2,$AP105:$AY105)))</f>
        <v>0</v>
      </c>
      <c r="BF105" s="0" t="n">
        <f aca="false">MAX(0,MIN(AV105,$BT105-SUMIF($AP$2:$AY$2,"&lt;"&amp;AV$2,$AP105:$AY105)))</f>
        <v>0</v>
      </c>
      <c r="BG105" s="0" t="n">
        <f aca="false">MAX(0,MIN(AW105,$BT105-SUMIF($AP$2:$AY$2,"&lt;"&amp;AW$2,$AP105:$AY105)))</f>
        <v>0</v>
      </c>
      <c r="BH105" s="0" t="n">
        <f aca="false">MAX(0,MIN(AX105,$BT105-SUMIF($AP$2:$AY$2,"&lt;"&amp;AX$2,$AP105:$AY105)))</f>
        <v>0</v>
      </c>
      <c r="BI105" s="0" t="n">
        <f aca="false">MAX(0,MIN(AY105,$BT105-SUMIF($AP$2:$AY$2,"&lt;"&amp;AY$2,$AP105:$AY105)))</f>
        <v>0</v>
      </c>
      <c r="BJ105" s="0" t="n">
        <f aca="false">ROUND(V105-AF105-AZ105,2)</f>
        <v>0</v>
      </c>
      <c r="BK105" s="0" t="n">
        <f aca="false">ROUND(W105-AG105-BA105,2)</f>
        <v>0</v>
      </c>
      <c r="BL105" s="0" t="n">
        <f aca="false">ROUND(X105-AH105-BB105,2)</f>
        <v>0</v>
      </c>
      <c r="BM105" s="0" t="n">
        <f aca="false">ROUND(Y105-AI105-BC105,2)</f>
        <v>0</v>
      </c>
      <c r="BN105" s="0" t="n">
        <f aca="false">ROUND(Z105-AJ105-BD105,2)</f>
        <v>0</v>
      </c>
      <c r="BO105" s="0" t="n">
        <f aca="false">ROUND(AA105-AK105-BE105,2)</f>
        <v>0</v>
      </c>
      <c r="BP105" s="0" t="n">
        <f aca="false">ROUND(AB105-AL105-BF105,2)</f>
        <v>0</v>
      </c>
      <c r="BQ105" s="0" t="n">
        <f aca="false">ROUND(AC105-AM105-BG105,2)</f>
        <v>0</v>
      </c>
      <c r="BR105" s="0" t="n">
        <f aca="false">ROUND(AD105-AN105-BH105,2)</f>
        <v>0</v>
      </c>
      <c r="BS105" s="0" t="n">
        <f aca="false">ROUND(AE105-AO105-BI105,2)</f>
        <v>0</v>
      </c>
      <c r="BT105" s="0" t="n">
        <f aca="false">MAX(0,Plan!$C$4-SUM(AF105:AO105))</f>
        <v>650</v>
      </c>
      <c r="BU105" s="0" t="n">
        <f aca="false">ROUND(SUM(BJ105:BS105),2)</f>
        <v>0</v>
      </c>
      <c r="BV105" s="0" t="n">
        <f aca="false">SUM(AF105:AO105)+SUM(AZ105:BI105)</f>
        <v>0</v>
      </c>
      <c r="BW105" s="0" t="n">
        <f aca="false">SUM(L105:U105)</f>
        <v>0</v>
      </c>
    </row>
    <row r="106" customFormat="false" ht="15" hidden="false" customHeight="false" outlineLevel="0" collapsed="false">
      <c r="A106" s="0" t="n">
        <v>101</v>
      </c>
      <c r="B106" s="0" t="n">
        <f aca="false">BJ105</f>
        <v>0</v>
      </c>
      <c r="C106" s="0" t="n">
        <f aca="false">BK105</f>
        <v>0</v>
      </c>
      <c r="D106" s="0" t="n">
        <f aca="false">BL105</f>
        <v>0</v>
      </c>
      <c r="E106" s="0" t="n">
        <f aca="false">BM105</f>
        <v>0</v>
      </c>
      <c r="F106" s="0" t="n">
        <f aca="false">BN105</f>
        <v>0</v>
      </c>
      <c r="G106" s="0" t="n">
        <f aca="false">BO105</f>
        <v>0</v>
      </c>
      <c r="H106" s="0" t="n">
        <f aca="false">BP105</f>
        <v>0</v>
      </c>
      <c r="I106" s="0" t="n">
        <f aca="false">BQ105</f>
        <v>0</v>
      </c>
      <c r="J106" s="0" t="n">
        <f aca="false">BR105</f>
        <v>0</v>
      </c>
      <c r="K106" s="0" t="n">
        <f aca="false">BS105</f>
        <v>0</v>
      </c>
      <c r="L106" s="0" t="n">
        <f aca="false">ROUND(B106*N(Debts!$D$5)/12,2)</f>
        <v>0</v>
      </c>
      <c r="M106" s="0" t="n">
        <f aca="false">ROUND(C106*N(Debts!$D$6)/12,2)</f>
        <v>0</v>
      </c>
      <c r="N106" s="0" t="n">
        <f aca="false">ROUND(D106*N(Debts!$D$7)/12,2)</f>
        <v>0</v>
      </c>
      <c r="O106" s="0" t="n">
        <f aca="false">ROUND(E106*N(Debts!$D$8)/12,2)</f>
        <v>0</v>
      </c>
      <c r="P106" s="0" t="n">
        <f aca="false">ROUND(F106*N(Debts!$D$9)/12,2)</f>
        <v>0</v>
      </c>
      <c r="Q106" s="0" t="n">
        <f aca="false">ROUND(G106*N(Debts!$D$10)/12,2)</f>
        <v>0</v>
      </c>
      <c r="R106" s="0" t="n">
        <f aca="false">ROUND(H106*N(Debts!$D$11)/12,2)</f>
        <v>0</v>
      </c>
      <c r="S106" s="0" t="n">
        <f aca="false">ROUND(I106*N(Debts!$D$12)/12,2)</f>
        <v>0</v>
      </c>
      <c r="T106" s="0" t="n">
        <f aca="false">ROUND(J106*N(Debts!$D$13)/12,2)</f>
        <v>0</v>
      </c>
      <c r="U106" s="0" t="n">
        <f aca="false">ROUND(K106*N(Debts!$D$14)/12,2)</f>
        <v>0</v>
      </c>
      <c r="V106" s="0" t="n">
        <f aca="false">B106+L106</f>
        <v>0</v>
      </c>
      <c r="W106" s="0" t="n">
        <f aca="false">C106+M106</f>
        <v>0</v>
      </c>
      <c r="X106" s="0" t="n">
        <f aca="false">D106+N106</f>
        <v>0</v>
      </c>
      <c r="Y106" s="0" t="n">
        <f aca="false">E106+O106</f>
        <v>0</v>
      </c>
      <c r="Z106" s="0" t="n">
        <f aca="false">F106+P106</f>
        <v>0</v>
      </c>
      <c r="AA106" s="0" t="n">
        <f aca="false">G106+Q106</f>
        <v>0</v>
      </c>
      <c r="AB106" s="0" t="n">
        <f aca="false">H106+R106</f>
        <v>0</v>
      </c>
      <c r="AC106" s="0" t="n">
        <f aca="false">I106+S106</f>
        <v>0</v>
      </c>
      <c r="AD106" s="0" t="n">
        <f aca="false">J106+T106</f>
        <v>0</v>
      </c>
      <c r="AE106" s="0" t="n">
        <f aca="false">K106+U106</f>
        <v>0</v>
      </c>
      <c r="AF106" s="0" t="n">
        <f aca="false">MIN(N(Debts!$E$5),V106)</f>
        <v>0</v>
      </c>
      <c r="AG106" s="0" t="n">
        <f aca="false">MIN(N(Debts!$E$6),W106)</f>
        <v>0</v>
      </c>
      <c r="AH106" s="0" t="n">
        <f aca="false">MIN(N(Debts!$E$7),X106)</f>
        <v>0</v>
      </c>
      <c r="AI106" s="0" t="n">
        <f aca="false">MIN(N(Debts!$E$8),Y106)</f>
        <v>0</v>
      </c>
      <c r="AJ106" s="0" t="n">
        <f aca="false">MIN(N(Debts!$E$9),Z106)</f>
        <v>0</v>
      </c>
      <c r="AK106" s="0" t="n">
        <f aca="false">MIN(N(Debts!$E$10),AA106)</f>
        <v>0</v>
      </c>
      <c r="AL106" s="0" t="n">
        <f aca="false">MIN(N(Debts!$E$11),AB106)</f>
        <v>0</v>
      </c>
      <c r="AM106" s="0" t="n">
        <f aca="false">MIN(N(Debts!$E$12),AC106)</f>
        <v>0</v>
      </c>
      <c r="AN106" s="0" t="n">
        <f aca="false">MIN(N(Debts!$E$13),AD106)</f>
        <v>0</v>
      </c>
      <c r="AO106" s="0" t="n">
        <f aca="false">MIN(N(Debts!$E$14),AE106)</f>
        <v>0</v>
      </c>
      <c r="AP106" s="0" t="n">
        <f aca="false">V106-AF106</f>
        <v>0</v>
      </c>
      <c r="AQ106" s="0" t="n">
        <f aca="false">W106-AG106</f>
        <v>0</v>
      </c>
      <c r="AR106" s="0" t="n">
        <f aca="false">X106-AH106</f>
        <v>0</v>
      </c>
      <c r="AS106" s="0" t="n">
        <f aca="false">Y106-AI106</f>
        <v>0</v>
      </c>
      <c r="AT106" s="0" t="n">
        <f aca="false">Z106-AJ106</f>
        <v>0</v>
      </c>
      <c r="AU106" s="0" t="n">
        <f aca="false">AA106-AK106</f>
        <v>0</v>
      </c>
      <c r="AV106" s="0" t="n">
        <f aca="false">AB106-AL106</f>
        <v>0</v>
      </c>
      <c r="AW106" s="0" t="n">
        <f aca="false">AC106-AM106</f>
        <v>0</v>
      </c>
      <c r="AX106" s="0" t="n">
        <f aca="false">AD106-AN106</f>
        <v>0</v>
      </c>
      <c r="AY106" s="0" t="n">
        <f aca="false">AE106-AO106</f>
        <v>0</v>
      </c>
      <c r="AZ106" s="0" t="n">
        <f aca="false">MAX(0,MIN(AP106,$BT106-SUMIF($AP$2:$AY$2,"&lt;"&amp;AP$2,$AP106:$AY106)))</f>
        <v>0</v>
      </c>
      <c r="BA106" s="0" t="n">
        <f aca="false">MAX(0,MIN(AQ106,$BT106-SUMIF($AP$2:$AY$2,"&lt;"&amp;AQ$2,$AP106:$AY106)))</f>
        <v>0</v>
      </c>
      <c r="BB106" s="0" t="n">
        <f aca="false">MAX(0,MIN(AR106,$BT106-SUMIF($AP$2:$AY$2,"&lt;"&amp;AR$2,$AP106:$AY106)))</f>
        <v>0</v>
      </c>
      <c r="BC106" s="0" t="n">
        <f aca="false">MAX(0,MIN(AS106,$BT106-SUMIF($AP$2:$AY$2,"&lt;"&amp;AS$2,$AP106:$AY106)))</f>
        <v>0</v>
      </c>
      <c r="BD106" s="0" t="n">
        <f aca="false">MAX(0,MIN(AT106,$BT106-SUMIF($AP$2:$AY$2,"&lt;"&amp;AT$2,$AP106:$AY106)))</f>
        <v>0</v>
      </c>
      <c r="BE106" s="0" t="n">
        <f aca="false">MAX(0,MIN(AU106,$BT106-SUMIF($AP$2:$AY$2,"&lt;"&amp;AU$2,$AP106:$AY106)))</f>
        <v>0</v>
      </c>
      <c r="BF106" s="0" t="n">
        <f aca="false">MAX(0,MIN(AV106,$BT106-SUMIF($AP$2:$AY$2,"&lt;"&amp;AV$2,$AP106:$AY106)))</f>
        <v>0</v>
      </c>
      <c r="BG106" s="0" t="n">
        <f aca="false">MAX(0,MIN(AW106,$BT106-SUMIF($AP$2:$AY$2,"&lt;"&amp;AW$2,$AP106:$AY106)))</f>
        <v>0</v>
      </c>
      <c r="BH106" s="0" t="n">
        <f aca="false">MAX(0,MIN(AX106,$BT106-SUMIF($AP$2:$AY$2,"&lt;"&amp;AX$2,$AP106:$AY106)))</f>
        <v>0</v>
      </c>
      <c r="BI106" s="0" t="n">
        <f aca="false">MAX(0,MIN(AY106,$BT106-SUMIF($AP$2:$AY$2,"&lt;"&amp;AY$2,$AP106:$AY106)))</f>
        <v>0</v>
      </c>
      <c r="BJ106" s="0" t="n">
        <f aca="false">ROUND(V106-AF106-AZ106,2)</f>
        <v>0</v>
      </c>
      <c r="BK106" s="0" t="n">
        <f aca="false">ROUND(W106-AG106-BA106,2)</f>
        <v>0</v>
      </c>
      <c r="BL106" s="0" t="n">
        <f aca="false">ROUND(X106-AH106-BB106,2)</f>
        <v>0</v>
      </c>
      <c r="BM106" s="0" t="n">
        <f aca="false">ROUND(Y106-AI106-BC106,2)</f>
        <v>0</v>
      </c>
      <c r="BN106" s="0" t="n">
        <f aca="false">ROUND(Z106-AJ106-BD106,2)</f>
        <v>0</v>
      </c>
      <c r="BO106" s="0" t="n">
        <f aca="false">ROUND(AA106-AK106-BE106,2)</f>
        <v>0</v>
      </c>
      <c r="BP106" s="0" t="n">
        <f aca="false">ROUND(AB106-AL106-BF106,2)</f>
        <v>0</v>
      </c>
      <c r="BQ106" s="0" t="n">
        <f aca="false">ROUND(AC106-AM106-BG106,2)</f>
        <v>0</v>
      </c>
      <c r="BR106" s="0" t="n">
        <f aca="false">ROUND(AD106-AN106-BH106,2)</f>
        <v>0</v>
      </c>
      <c r="BS106" s="0" t="n">
        <f aca="false">ROUND(AE106-AO106-BI106,2)</f>
        <v>0</v>
      </c>
      <c r="BT106" s="0" t="n">
        <f aca="false">MAX(0,Plan!$C$4-SUM(AF106:AO106))</f>
        <v>650</v>
      </c>
      <c r="BU106" s="0" t="n">
        <f aca="false">ROUND(SUM(BJ106:BS106),2)</f>
        <v>0</v>
      </c>
      <c r="BV106" s="0" t="n">
        <f aca="false">SUM(AF106:AO106)+SUM(AZ106:BI106)</f>
        <v>0</v>
      </c>
      <c r="BW106" s="0" t="n">
        <f aca="false">SUM(L106:U106)</f>
        <v>0</v>
      </c>
    </row>
    <row r="107" customFormat="false" ht="15" hidden="false" customHeight="false" outlineLevel="0" collapsed="false">
      <c r="A107" s="0" t="n">
        <v>102</v>
      </c>
      <c r="B107" s="0" t="n">
        <f aca="false">BJ106</f>
        <v>0</v>
      </c>
      <c r="C107" s="0" t="n">
        <f aca="false">BK106</f>
        <v>0</v>
      </c>
      <c r="D107" s="0" t="n">
        <f aca="false">BL106</f>
        <v>0</v>
      </c>
      <c r="E107" s="0" t="n">
        <f aca="false">BM106</f>
        <v>0</v>
      </c>
      <c r="F107" s="0" t="n">
        <f aca="false">BN106</f>
        <v>0</v>
      </c>
      <c r="G107" s="0" t="n">
        <f aca="false">BO106</f>
        <v>0</v>
      </c>
      <c r="H107" s="0" t="n">
        <f aca="false">BP106</f>
        <v>0</v>
      </c>
      <c r="I107" s="0" t="n">
        <f aca="false">BQ106</f>
        <v>0</v>
      </c>
      <c r="J107" s="0" t="n">
        <f aca="false">BR106</f>
        <v>0</v>
      </c>
      <c r="K107" s="0" t="n">
        <f aca="false">BS106</f>
        <v>0</v>
      </c>
      <c r="L107" s="0" t="n">
        <f aca="false">ROUND(B107*N(Debts!$D$5)/12,2)</f>
        <v>0</v>
      </c>
      <c r="M107" s="0" t="n">
        <f aca="false">ROUND(C107*N(Debts!$D$6)/12,2)</f>
        <v>0</v>
      </c>
      <c r="N107" s="0" t="n">
        <f aca="false">ROUND(D107*N(Debts!$D$7)/12,2)</f>
        <v>0</v>
      </c>
      <c r="O107" s="0" t="n">
        <f aca="false">ROUND(E107*N(Debts!$D$8)/12,2)</f>
        <v>0</v>
      </c>
      <c r="P107" s="0" t="n">
        <f aca="false">ROUND(F107*N(Debts!$D$9)/12,2)</f>
        <v>0</v>
      </c>
      <c r="Q107" s="0" t="n">
        <f aca="false">ROUND(G107*N(Debts!$D$10)/12,2)</f>
        <v>0</v>
      </c>
      <c r="R107" s="0" t="n">
        <f aca="false">ROUND(H107*N(Debts!$D$11)/12,2)</f>
        <v>0</v>
      </c>
      <c r="S107" s="0" t="n">
        <f aca="false">ROUND(I107*N(Debts!$D$12)/12,2)</f>
        <v>0</v>
      </c>
      <c r="T107" s="0" t="n">
        <f aca="false">ROUND(J107*N(Debts!$D$13)/12,2)</f>
        <v>0</v>
      </c>
      <c r="U107" s="0" t="n">
        <f aca="false">ROUND(K107*N(Debts!$D$14)/12,2)</f>
        <v>0</v>
      </c>
      <c r="V107" s="0" t="n">
        <f aca="false">B107+L107</f>
        <v>0</v>
      </c>
      <c r="W107" s="0" t="n">
        <f aca="false">C107+M107</f>
        <v>0</v>
      </c>
      <c r="X107" s="0" t="n">
        <f aca="false">D107+N107</f>
        <v>0</v>
      </c>
      <c r="Y107" s="0" t="n">
        <f aca="false">E107+O107</f>
        <v>0</v>
      </c>
      <c r="Z107" s="0" t="n">
        <f aca="false">F107+P107</f>
        <v>0</v>
      </c>
      <c r="AA107" s="0" t="n">
        <f aca="false">G107+Q107</f>
        <v>0</v>
      </c>
      <c r="AB107" s="0" t="n">
        <f aca="false">H107+R107</f>
        <v>0</v>
      </c>
      <c r="AC107" s="0" t="n">
        <f aca="false">I107+S107</f>
        <v>0</v>
      </c>
      <c r="AD107" s="0" t="n">
        <f aca="false">J107+T107</f>
        <v>0</v>
      </c>
      <c r="AE107" s="0" t="n">
        <f aca="false">K107+U107</f>
        <v>0</v>
      </c>
      <c r="AF107" s="0" t="n">
        <f aca="false">MIN(N(Debts!$E$5),V107)</f>
        <v>0</v>
      </c>
      <c r="AG107" s="0" t="n">
        <f aca="false">MIN(N(Debts!$E$6),W107)</f>
        <v>0</v>
      </c>
      <c r="AH107" s="0" t="n">
        <f aca="false">MIN(N(Debts!$E$7),X107)</f>
        <v>0</v>
      </c>
      <c r="AI107" s="0" t="n">
        <f aca="false">MIN(N(Debts!$E$8),Y107)</f>
        <v>0</v>
      </c>
      <c r="AJ107" s="0" t="n">
        <f aca="false">MIN(N(Debts!$E$9),Z107)</f>
        <v>0</v>
      </c>
      <c r="AK107" s="0" t="n">
        <f aca="false">MIN(N(Debts!$E$10),AA107)</f>
        <v>0</v>
      </c>
      <c r="AL107" s="0" t="n">
        <f aca="false">MIN(N(Debts!$E$11),AB107)</f>
        <v>0</v>
      </c>
      <c r="AM107" s="0" t="n">
        <f aca="false">MIN(N(Debts!$E$12),AC107)</f>
        <v>0</v>
      </c>
      <c r="AN107" s="0" t="n">
        <f aca="false">MIN(N(Debts!$E$13),AD107)</f>
        <v>0</v>
      </c>
      <c r="AO107" s="0" t="n">
        <f aca="false">MIN(N(Debts!$E$14),AE107)</f>
        <v>0</v>
      </c>
      <c r="AP107" s="0" t="n">
        <f aca="false">V107-AF107</f>
        <v>0</v>
      </c>
      <c r="AQ107" s="0" t="n">
        <f aca="false">W107-AG107</f>
        <v>0</v>
      </c>
      <c r="AR107" s="0" t="n">
        <f aca="false">X107-AH107</f>
        <v>0</v>
      </c>
      <c r="AS107" s="0" t="n">
        <f aca="false">Y107-AI107</f>
        <v>0</v>
      </c>
      <c r="AT107" s="0" t="n">
        <f aca="false">Z107-AJ107</f>
        <v>0</v>
      </c>
      <c r="AU107" s="0" t="n">
        <f aca="false">AA107-AK107</f>
        <v>0</v>
      </c>
      <c r="AV107" s="0" t="n">
        <f aca="false">AB107-AL107</f>
        <v>0</v>
      </c>
      <c r="AW107" s="0" t="n">
        <f aca="false">AC107-AM107</f>
        <v>0</v>
      </c>
      <c r="AX107" s="0" t="n">
        <f aca="false">AD107-AN107</f>
        <v>0</v>
      </c>
      <c r="AY107" s="0" t="n">
        <f aca="false">AE107-AO107</f>
        <v>0</v>
      </c>
      <c r="AZ107" s="0" t="n">
        <f aca="false">MAX(0,MIN(AP107,$BT107-SUMIF($AP$2:$AY$2,"&lt;"&amp;AP$2,$AP107:$AY107)))</f>
        <v>0</v>
      </c>
      <c r="BA107" s="0" t="n">
        <f aca="false">MAX(0,MIN(AQ107,$BT107-SUMIF($AP$2:$AY$2,"&lt;"&amp;AQ$2,$AP107:$AY107)))</f>
        <v>0</v>
      </c>
      <c r="BB107" s="0" t="n">
        <f aca="false">MAX(0,MIN(AR107,$BT107-SUMIF($AP$2:$AY$2,"&lt;"&amp;AR$2,$AP107:$AY107)))</f>
        <v>0</v>
      </c>
      <c r="BC107" s="0" t="n">
        <f aca="false">MAX(0,MIN(AS107,$BT107-SUMIF($AP$2:$AY$2,"&lt;"&amp;AS$2,$AP107:$AY107)))</f>
        <v>0</v>
      </c>
      <c r="BD107" s="0" t="n">
        <f aca="false">MAX(0,MIN(AT107,$BT107-SUMIF($AP$2:$AY$2,"&lt;"&amp;AT$2,$AP107:$AY107)))</f>
        <v>0</v>
      </c>
      <c r="BE107" s="0" t="n">
        <f aca="false">MAX(0,MIN(AU107,$BT107-SUMIF($AP$2:$AY$2,"&lt;"&amp;AU$2,$AP107:$AY107)))</f>
        <v>0</v>
      </c>
      <c r="BF107" s="0" t="n">
        <f aca="false">MAX(0,MIN(AV107,$BT107-SUMIF($AP$2:$AY$2,"&lt;"&amp;AV$2,$AP107:$AY107)))</f>
        <v>0</v>
      </c>
      <c r="BG107" s="0" t="n">
        <f aca="false">MAX(0,MIN(AW107,$BT107-SUMIF($AP$2:$AY$2,"&lt;"&amp;AW$2,$AP107:$AY107)))</f>
        <v>0</v>
      </c>
      <c r="BH107" s="0" t="n">
        <f aca="false">MAX(0,MIN(AX107,$BT107-SUMIF($AP$2:$AY$2,"&lt;"&amp;AX$2,$AP107:$AY107)))</f>
        <v>0</v>
      </c>
      <c r="BI107" s="0" t="n">
        <f aca="false">MAX(0,MIN(AY107,$BT107-SUMIF($AP$2:$AY$2,"&lt;"&amp;AY$2,$AP107:$AY107)))</f>
        <v>0</v>
      </c>
      <c r="BJ107" s="0" t="n">
        <f aca="false">ROUND(V107-AF107-AZ107,2)</f>
        <v>0</v>
      </c>
      <c r="BK107" s="0" t="n">
        <f aca="false">ROUND(W107-AG107-BA107,2)</f>
        <v>0</v>
      </c>
      <c r="BL107" s="0" t="n">
        <f aca="false">ROUND(X107-AH107-BB107,2)</f>
        <v>0</v>
      </c>
      <c r="BM107" s="0" t="n">
        <f aca="false">ROUND(Y107-AI107-BC107,2)</f>
        <v>0</v>
      </c>
      <c r="BN107" s="0" t="n">
        <f aca="false">ROUND(Z107-AJ107-BD107,2)</f>
        <v>0</v>
      </c>
      <c r="BO107" s="0" t="n">
        <f aca="false">ROUND(AA107-AK107-BE107,2)</f>
        <v>0</v>
      </c>
      <c r="BP107" s="0" t="n">
        <f aca="false">ROUND(AB107-AL107-BF107,2)</f>
        <v>0</v>
      </c>
      <c r="BQ107" s="0" t="n">
        <f aca="false">ROUND(AC107-AM107-BG107,2)</f>
        <v>0</v>
      </c>
      <c r="BR107" s="0" t="n">
        <f aca="false">ROUND(AD107-AN107-BH107,2)</f>
        <v>0</v>
      </c>
      <c r="BS107" s="0" t="n">
        <f aca="false">ROUND(AE107-AO107-BI107,2)</f>
        <v>0</v>
      </c>
      <c r="BT107" s="0" t="n">
        <f aca="false">MAX(0,Plan!$C$4-SUM(AF107:AO107))</f>
        <v>650</v>
      </c>
      <c r="BU107" s="0" t="n">
        <f aca="false">ROUND(SUM(BJ107:BS107),2)</f>
        <v>0</v>
      </c>
      <c r="BV107" s="0" t="n">
        <f aca="false">SUM(AF107:AO107)+SUM(AZ107:BI107)</f>
        <v>0</v>
      </c>
      <c r="BW107" s="0" t="n">
        <f aca="false">SUM(L107:U107)</f>
        <v>0</v>
      </c>
    </row>
    <row r="108" customFormat="false" ht="15" hidden="false" customHeight="false" outlineLevel="0" collapsed="false">
      <c r="A108" s="0" t="n">
        <v>103</v>
      </c>
      <c r="B108" s="0" t="n">
        <f aca="false">BJ107</f>
        <v>0</v>
      </c>
      <c r="C108" s="0" t="n">
        <f aca="false">BK107</f>
        <v>0</v>
      </c>
      <c r="D108" s="0" t="n">
        <f aca="false">BL107</f>
        <v>0</v>
      </c>
      <c r="E108" s="0" t="n">
        <f aca="false">BM107</f>
        <v>0</v>
      </c>
      <c r="F108" s="0" t="n">
        <f aca="false">BN107</f>
        <v>0</v>
      </c>
      <c r="G108" s="0" t="n">
        <f aca="false">BO107</f>
        <v>0</v>
      </c>
      <c r="H108" s="0" t="n">
        <f aca="false">BP107</f>
        <v>0</v>
      </c>
      <c r="I108" s="0" t="n">
        <f aca="false">BQ107</f>
        <v>0</v>
      </c>
      <c r="J108" s="0" t="n">
        <f aca="false">BR107</f>
        <v>0</v>
      </c>
      <c r="K108" s="0" t="n">
        <f aca="false">BS107</f>
        <v>0</v>
      </c>
      <c r="L108" s="0" t="n">
        <f aca="false">ROUND(B108*N(Debts!$D$5)/12,2)</f>
        <v>0</v>
      </c>
      <c r="M108" s="0" t="n">
        <f aca="false">ROUND(C108*N(Debts!$D$6)/12,2)</f>
        <v>0</v>
      </c>
      <c r="N108" s="0" t="n">
        <f aca="false">ROUND(D108*N(Debts!$D$7)/12,2)</f>
        <v>0</v>
      </c>
      <c r="O108" s="0" t="n">
        <f aca="false">ROUND(E108*N(Debts!$D$8)/12,2)</f>
        <v>0</v>
      </c>
      <c r="P108" s="0" t="n">
        <f aca="false">ROUND(F108*N(Debts!$D$9)/12,2)</f>
        <v>0</v>
      </c>
      <c r="Q108" s="0" t="n">
        <f aca="false">ROUND(G108*N(Debts!$D$10)/12,2)</f>
        <v>0</v>
      </c>
      <c r="R108" s="0" t="n">
        <f aca="false">ROUND(H108*N(Debts!$D$11)/12,2)</f>
        <v>0</v>
      </c>
      <c r="S108" s="0" t="n">
        <f aca="false">ROUND(I108*N(Debts!$D$12)/12,2)</f>
        <v>0</v>
      </c>
      <c r="T108" s="0" t="n">
        <f aca="false">ROUND(J108*N(Debts!$D$13)/12,2)</f>
        <v>0</v>
      </c>
      <c r="U108" s="0" t="n">
        <f aca="false">ROUND(K108*N(Debts!$D$14)/12,2)</f>
        <v>0</v>
      </c>
      <c r="V108" s="0" t="n">
        <f aca="false">B108+L108</f>
        <v>0</v>
      </c>
      <c r="W108" s="0" t="n">
        <f aca="false">C108+M108</f>
        <v>0</v>
      </c>
      <c r="X108" s="0" t="n">
        <f aca="false">D108+N108</f>
        <v>0</v>
      </c>
      <c r="Y108" s="0" t="n">
        <f aca="false">E108+O108</f>
        <v>0</v>
      </c>
      <c r="Z108" s="0" t="n">
        <f aca="false">F108+P108</f>
        <v>0</v>
      </c>
      <c r="AA108" s="0" t="n">
        <f aca="false">G108+Q108</f>
        <v>0</v>
      </c>
      <c r="AB108" s="0" t="n">
        <f aca="false">H108+R108</f>
        <v>0</v>
      </c>
      <c r="AC108" s="0" t="n">
        <f aca="false">I108+S108</f>
        <v>0</v>
      </c>
      <c r="AD108" s="0" t="n">
        <f aca="false">J108+T108</f>
        <v>0</v>
      </c>
      <c r="AE108" s="0" t="n">
        <f aca="false">K108+U108</f>
        <v>0</v>
      </c>
      <c r="AF108" s="0" t="n">
        <f aca="false">MIN(N(Debts!$E$5),V108)</f>
        <v>0</v>
      </c>
      <c r="AG108" s="0" t="n">
        <f aca="false">MIN(N(Debts!$E$6),W108)</f>
        <v>0</v>
      </c>
      <c r="AH108" s="0" t="n">
        <f aca="false">MIN(N(Debts!$E$7),X108)</f>
        <v>0</v>
      </c>
      <c r="AI108" s="0" t="n">
        <f aca="false">MIN(N(Debts!$E$8),Y108)</f>
        <v>0</v>
      </c>
      <c r="AJ108" s="0" t="n">
        <f aca="false">MIN(N(Debts!$E$9),Z108)</f>
        <v>0</v>
      </c>
      <c r="AK108" s="0" t="n">
        <f aca="false">MIN(N(Debts!$E$10),AA108)</f>
        <v>0</v>
      </c>
      <c r="AL108" s="0" t="n">
        <f aca="false">MIN(N(Debts!$E$11),AB108)</f>
        <v>0</v>
      </c>
      <c r="AM108" s="0" t="n">
        <f aca="false">MIN(N(Debts!$E$12),AC108)</f>
        <v>0</v>
      </c>
      <c r="AN108" s="0" t="n">
        <f aca="false">MIN(N(Debts!$E$13),AD108)</f>
        <v>0</v>
      </c>
      <c r="AO108" s="0" t="n">
        <f aca="false">MIN(N(Debts!$E$14),AE108)</f>
        <v>0</v>
      </c>
      <c r="AP108" s="0" t="n">
        <f aca="false">V108-AF108</f>
        <v>0</v>
      </c>
      <c r="AQ108" s="0" t="n">
        <f aca="false">W108-AG108</f>
        <v>0</v>
      </c>
      <c r="AR108" s="0" t="n">
        <f aca="false">X108-AH108</f>
        <v>0</v>
      </c>
      <c r="AS108" s="0" t="n">
        <f aca="false">Y108-AI108</f>
        <v>0</v>
      </c>
      <c r="AT108" s="0" t="n">
        <f aca="false">Z108-AJ108</f>
        <v>0</v>
      </c>
      <c r="AU108" s="0" t="n">
        <f aca="false">AA108-AK108</f>
        <v>0</v>
      </c>
      <c r="AV108" s="0" t="n">
        <f aca="false">AB108-AL108</f>
        <v>0</v>
      </c>
      <c r="AW108" s="0" t="n">
        <f aca="false">AC108-AM108</f>
        <v>0</v>
      </c>
      <c r="AX108" s="0" t="n">
        <f aca="false">AD108-AN108</f>
        <v>0</v>
      </c>
      <c r="AY108" s="0" t="n">
        <f aca="false">AE108-AO108</f>
        <v>0</v>
      </c>
      <c r="AZ108" s="0" t="n">
        <f aca="false">MAX(0,MIN(AP108,$BT108-SUMIF($AP$2:$AY$2,"&lt;"&amp;AP$2,$AP108:$AY108)))</f>
        <v>0</v>
      </c>
      <c r="BA108" s="0" t="n">
        <f aca="false">MAX(0,MIN(AQ108,$BT108-SUMIF($AP$2:$AY$2,"&lt;"&amp;AQ$2,$AP108:$AY108)))</f>
        <v>0</v>
      </c>
      <c r="BB108" s="0" t="n">
        <f aca="false">MAX(0,MIN(AR108,$BT108-SUMIF($AP$2:$AY$2,"&lt;"&amp;AR$2,$AP108:$AY108)))</f>
        <v>0</v>
      </c>
      <c r="BC108" s="0" t="n">
        <f aca="false">MAX(0,MIN(AS108,$BT108-SUMIF($AP$2:$AY$2,"&lt;"&amp;AS$2,$AP108:$AY108)))</f>
        <v>0</v>
      </c>
      <c r="BD108" s="0" t="n">
        <f aca="false">MAX(0,MIN(AT108,$BT108-SUMIF($AP$2:$AY$2,"&lt;"&amp;AT$2,$AP108:$AY108)))</f>
        <v>0</v>
      </c>
      <c r="BE108" s="0" t="n">
        <f aca="false">MAX(0,MIN(AU108,$BT108-SUMIF($AP$2:$AY$2,"&lt;"&amp;AU$2,$AP108:$AY108)))</f>
        <v>0</v>
      </c>
      <c r="BF108" s="0" t="n">
        <f aca="false">MAX(0,MIN(AV108,$BT108-SUMIF($AP$2:$AY$2,"&lt;"&amp;AV$2,$AP108:$AY108)))</f>
        <v>0</v>
      </c>
      <c r="BG108" s="0" t="n">
        <f aca="false">MAX(0,MIN(AW108,$BT108-SUMIF($AP$2:$AY$2,"&lt;"&amp;AW$2,$AP108:$AY108)))</f>
        <v>0</v>
      </c>
      <c r="BH108" s="0" t="n">
        <f aca="false">MAX(0,MIN(AX108,$BT108-SUMIF($AP$2:$AY$2,"&lt;"&amp;AX$2,$AP108:$AY108)))</f>
        <v>0</v>
      </c>
      <c r="BI108" s="0" t="n">
        <f aca="false">MAX(0,MIN(AY108,$BT108-SUMIF($AP$2:$AY$2,"&lt;"&amp;AY$2,$AP108:$AY108)))</f>
        <v>0</v>
      </c>
      <c r="BJ108" s="0" t="n">
        <f aca="false">ROUND(V108-AF108-AZ108,2)</f>
        <v>0</v>
      </c>
      <c r="BK108" s="0" t="n">
        <f aca="false">ROUND(W108-AG108-BA108,2)</f>
        <v>0</v>
      </c>
      <c r="BL108" s="0" t="n">
        <f aca="false">ROUND(X108-AH108-BB108,2)</f>
        <v>0</v>
      </c>
      <c r="BM108" s="0" t="n">
        <f aca="false">ROUND(Y108-AI108-BC108,2)</f>
        <v>0</v>
      </c>
      <c r="BN108" s="0" t="n">
        <f aca="false">ROUND(Z108-AJ108-BD108,2)</f>
        <v>0</v>
      </c>
      <c r="BO108" s="0" t="n">
        <f aca="false">ROUND(AA108-AK108-BE108,2)</f>
        <v>0</v>
      </c>
      <c r="BP108" s="0" t="n">
        <f aca="false">ROUND(AB108-AL108-BF108,2)</f>
        <v>0</v>
      </c>
      <c r="BQ108" s="0" t="n">
        <f aca="false">ROUND(AC108-AM108-BG108,2)</f>
        <v>0</v>
      </c>
      <c r="BR108" s="0" t="n">
        <f aca="false">ROUND(AD108-AN108-BH108,2)</f>
        <v>0</v>
      </c>
      <c r="BS108" s="0" t="n">
        <f aca="false">ROUND(AE108-AO108-BI108,2)</f>
        <v>0</v>
      </c>
      <c r="BT108" s="0" t="n">
        <f aca="false">MAX(0,Plan!$C$4-SUM(AF108:AO108))</f>
        <v>650</v>
      </c>
      <c r="BU108" s="0" t="n">
        <f aca="false">ROUND(SUM(BJ108:BS108),2)</f>
        <v>0</v>
      </c>
      <c r="BV108" s="0" t="n">
        <f aca="false">SUM(AF108:AO108)+SUM(AZ108:BI108)</f>
        <v>0</v>
      </c>
      <c r="BW108" s="0" t="n">
        <f aca="false">SUM(L108:U108)</f>
        <v>0</v>
      </c>
    </row>
    <row r="109" customFormat="false" ht="15" hidden="false" customHeight="false" outlineLevel="0" collapsed="false">
      <c r="A109" s="0" t="n">
        <v>104</v>
      </c>
      <c r="B109" s="0" t="n">
        <f aca="false">BJ108</f>
        <v>0</v>
      </c>
      <c r="C109" s="0" t="n">
        <f aca="false">BK108</f>
        <v>0</v>
      </c>
      <c r="D109" s="0" t="n">
        <f aca="false">BL108</f>
        <v>0</v>
      </c>
      <c r="E109" s="0" t="n">
        <f aca="false">BM108</f>
        <v>0</v>
      </c>
      <c r="F109" s="0" t="n">
        <f aca="false">BN108</f>
        <v>0</v>
      </c>
      <c r="G109" s="0" t="n">
        <f aca="false">BO108</f>
        <v>0</v>
      </c>
      <c r="H109" s="0" t="n">
        <f aca="false">BP108</f>
        <v>0</v>
      </c>
      <c r="I109" s="0" t="n">
        <f aca="false">BQ108</f>
        <v>0</v>
      </c>
      <c r="J109" s="0" t="n">
        <f aca="false">BR108</f>
        <v>0</v>
      </c>
      <c r="K109" s="0" t="n">
        <f aca="false">BS108</f>
        <v>0</v>
      </c>
      <c r="L109" s="0" t="n">
        <f aca="false">ROUND(B109*N(Debts!$D$5)/12,2)</f>
        <v>0</v>
      </c>
      <c r="M109" s="0" t="n">
        <f aca="false">ROUND(C109*N(Debts!$D$6)/12,2)</f>
        <v>0</v>
      </c>
      <c r="N109" s="0" t="n">
        <f aca="false">ROUND(D109*N(Debts!$D$7)/12,2)</f>
        <v>0</v>
      </c>
      <c r="O109" s="0" t="n">
        <f aca="false">ROUND(E109*N(Debts!$D$8)/12,2)</f>
        <v>0</v>
      </c>
      <c r="P109" s="0" t="n">
        <f aca="false">ROUND(F109*N(Debts!$D$9)/12,2)</f>
        <v>0</v>
      </c>
      <c r="Q109" s="0" t="n">
        <f aca="false">ROUND(G109*N(Debts!$D$10)/12,2)</f>
        <v>0</v>
      </c>
      <c r="R109" s="0" t="n">
        <f aca="false">ROUND(H109*N(Debts!$D$11)/12,2)</f>
        <v>0</v>
      </c>
      <c r="S109" s="0" t="n">
        <f aca="false">ROUND(I109*N(Debts!$D$12)/12,2)</f>
        <v>0</v>
      </c>
      <c r="T109" s="0" t="n">
        <f aca="false">ROUND(J109*N(Debts!$D$13)/12,2)</f>
        <v>0</v>
      </c>
      <c r="U109" s="0" t="n">
        <f aca="false">ROUND(K109*N(Debts!$D$14)/12,2)</f>
        <v>0</v>
      </c>
      <c r="V109" s="0" t="n">
        <f aca="false">B109+L109</f>
        <v>0</v>
      </c>
      <c r="W109" s="0" t="n">
        <f aca="false">C109+M109</f>
        <v>0</v>
      </c>
      <c r="X109" s="0" t="n">
        <f aca="false">D109+N109</f>
        <v>0</v>
      </c>
      <c r="Y109" s="0" t="n">
        <f aca="false">E109+O109</f>
        <v>0</v>
      </c>
      <c r="Z109" s="0" t="n">
        <f aca="false">F109+P109</f>
        <v>0</v>
      </c>
      <c r="AA109" s="0" t="n">
        <f aca="false">G109+Q109</f>
        <v>0</v>
      </c>
      <c r="AB109" s="0" t="n">
        <f aca="false">H109+R109</f>
        <v>0</v>
      </c>
      <c r="AC109" s="0" t="n">
        <f aca="false">I109+S109</f>
        <v>0</v>
      </c>
      <c r="AD109" s="0" t="n">
        <f aca="false">J109+T109</f>
        <v>0</v>
      </c>
      <c r="AE109" s="0" t="n">
        <f aca="false">K109+U109</f>
        <v>0</v>
      </c>
      <c r="AF109" s="0" t="n">
        <f aca="false">MIN(N(Debts!$E$5),V109)</f>
        <v>0</v>
      </c>
      <c r="AG109" s="0" t="n">
        <f aca="false">MIN(N(Debts!$E$6),W109)</f>
        <v>0</v>
      </c>
      <c r="AH109" s="0" t="n">
        <f aca="false">MIN(N(Debts!$E$7),X109)</f>
        <v>0</v>
      </c>
      <c r="AI109" s="0" t="n">
        <f aca="false">MIN(N(Debts!$E$8),Y109)</f>
        <v>0</v>
      </c>
      <c r="AJ109" s="0" t="n">
        <f aca="false">MIN(N(Debts!$E$9),Z109)</f>
        <v>0</v>
      </c>
      <c r="AK109" s="0" t="n">
        <f aca="false">MIN(N(Debts!$E$10),AA109)</f>
        <v>0</v>
      </c>
      <c r="AL109" s="0" t="n">
        <f aca="false">MIN(N(Debts!$E$11),AB109)</f>
        <v>0</v>
      </c>
      <c r="AM109" s="0" t="n">
        <f aca="false">MIN(N(Debts!$E$12),AC109)</f>
        <v>0</v>
      </c>
      <c r="AN109" s="0" t="n">
        <f aca="false">MIN(N(Debts!$E$13),AD109)</f>
        <v>0</v>
      </c>
      <c r="AO109" s="0" t="n">
        <f aca="false">MIN(N(Debts!$E$14),AE109)</f>
        <v>0</v>
      </c>
      <c r="AP109" s="0" t="n">
        <f aca="false">V109-AF109</f>
        <v>0</v>
      </c>
      <c r="AQ109" s="0" t="n">
        <f aca="false">W109-AG109</f>
        <v>0</v>
      </c>
      <c r="AR109" s="0" t="n">
        <f aca="false">X109-AH109</f>
        <v>0</v>
      </c>
      <c r="AS109" s="0" t="n">
        <f aca="false">Y109-AI109</f>
        <v>0</v>
      </c>
      <c r="AT109" s="0" t="n">
        <f aca="false">Z109-AJ109</f>
        <v>0</v>
      </c>
      <c r="AU109" s="0" t="n">
        <f aca="false">AA109-AK109</f>
        <v>0</v>
      </c>
      <c r="AV109" s="0" t="n">
        <f aca="false">AB109-AL109</f>
        <v>0</v>
      </c>
      <c r="AW109" s="0" t="n">
        <f aca="false">AC109-AM109</f>
        <v>0</v>
      </c>
      <c r="AX109" s="0" t="n">
        <f aca="false">AD109-AN109</f>
        <v>0</v>
      </c>
      <c r="AY109" s="0" t="n">
        <f aca="false">AE109-AO109</f>
        <v>0</v>
      </c>
      <c r="AZ109" s="0" t="n">
        <f aca="false">MAX(0,MIN(AP109,$BT109-SUMIF($AP$2:$AY$2,"&lt;"&amp;AP$2,$AP109:$AY109)))</f>
        <v>0</v>
      </c>
      <c r="BA109" s="0" t="n">
        <f aca="false">MAX(0,MIN(AQ109,$BT109-SUMIF($AP$2:$AY$2,"&lt;"&amp;AQ$2,$AP109:$AY109)))</f>
        <v>0</v>
      </c>
      <c r="BB109" s="0" t="n">
        <f aca="false">MAX(0,MIN(AR109,$BT109-SUMIF($AP$2:$AY$2,"&lt;"&amp;AR$2,$AP109:$AY109)))</f>
        <v>0</v>
      </c>
      <c r="BC109" s="0" t="n">
        <f aca="false">MAX(0,MIN(AS109,$BT109-SUMIF($AP$2:$AY$2,"&lt;"&amp;AS$2,$AP109:$AY109)))</f>
        <v>0</v>
      </c>
      <c r="BD109" s="0" t="n">
        <f aca="false">MAX(0,MIN(AT109,$BT109-SUMIF($AP$2:$AY$2,"&lt;"&amp;AT$2,$AP109:$AY109)))</f>
        <v>0</v>
      </c>
      <c r="BE109" s="0" t="n">
        <f aca="false">MAX(0,MIN(AU109,$BT109-SUMIF($AP$2:$AY$2,"&lt;"&amp;AU$2,$AP109:$AY109)))</f>
        <v>0</v>
      </c>
      <c r="BF109" s="0" t="n">
        <f aca="false">MAX(0,MIN(AV109,$BT109-SUMIF($AP$2:$AY$2,"&lt;"&amp;AV$2,$AP109:$AY109)))</f>
        <v>0</v>
      </c>
      <c r="BG109" s="0" t="n">
        <f aca="false">MAX(0,MIN(AW109,$BT109-SUMIF($AP$2:$AY$2,"&lt;"&amp;AW$2,$AP109:$AY109)))</f>
        <v>0</v>
      </c>
      <c r="BH109" s="0" t="n">
        <f aca="false">MAX(0,MIN(AX109,$BT109-SUMIF($AP$2:$AY$2,"&lt;"&amp;AX$2,$AP109:$AY109)))</f>
        <v>0</v>
      </c>
      <c r="BI109" s="0" t="n">
        <f aca="false">MAX(0,MIN(AY109,$BT109-SUMIF($AP$2:$AY$2,"&lt;"&amp;AY$2,$AP109:$AY109)))</f>
        <v>0</v>
      </c>
      <c r="BJ109" s="0" t="n">
        <f aca="false">ROUND(V109-AF109-AZ109,2)</f>
        <v>0</v>
      </c>
      <c r="BK109" s="0" t="n">
        <f aca="false">ROUND(W109-AG109-BA109,2)</f>
        <v>0</v>
      </c>
      <c r="BL109" s="0" t="n">
        <f aca="false">ROUND(X109-AH109-BB109,2)</f>
        <v>0</v>
      </c>
      <c r="BM109" s="0" t="n">
        <f aca="false">ROUND(Y109-AI109-BC109,2)</f>
        <v>0</v>
      </c>
      <c r="BN109" s="0" t="n">
        <f aca="false">ROUND(Z109-AJ109-BD109,2)</f>
        <v>0</v>
      </c>
      <c r="BO109" s="0" t="n">
        <f aca="false">ROUND(AA109-AK109-BE109,2)</f>
        <v>0</v>
      </c>
      <c r="BP109" s="0" t="n">
        <f aca="false">ROUND(AB109-AL109-BF109,2)</f>
        <v>0</v>
      </c>
      <c r="BQ109" s="0" t="n">
        <f aca="false">ROUND(AC109-AM109-BG109,2)</f>
        <v>0</v>
      </c>
      <c r="BR109" s="0" t="n">
        <f aca="false">ROUND(AD109-AN109-BH109,2)</f>
        <v>0</v>
      </c>
      <c r="BS109" s="0" t="n">
        <f aca="false">ROUND(AE109-AO109-BI109,2)</f>
        <v>0</v>
      </c>
      <c r="BT109" s="0" t="n">
        <f aca="false">MAX(0,Plan!$C$4-SUM(AF109:AO109))</f>
        <v>650</v>
      </c>
      <c r="BU109" s="0" t="n">
        <f aca="false">ROUND(SUM(BJ109:BS109),2)</f>
        <v>0</v>
      </c>
      <c r="BV109" s="0" t="n">
        <f aca="false">SUM(AF109:AO109)+SUM(AZ109:BI109)</f>
        <v>0</v>
      </c>
      <c r="BW109" s="0" t="n">
        <f aca="false">SUM(L109:U109)</f>
        <v>0</v>
      </c>
    </row>
    <row r="110" customFormat="false" ht="15" hidden="false" customHeight="false" outlineLevel="0" collapsed="false">
      <c r="A110" s="0" t="n">
        <v>105</v>
      </c>
      <c r="B110" s="0" t="n">
        <f aca="false">BJ109</f>
        <v>0</v>
      </c>
      <c r="C110" s="0" t="n">
        <f aca="false">BK109</f>
        <v>0</v>
      </c>
      <c r="D110" s="0" t="n">
        <f aca="false">BL109</f>
        <v>0</v>
      </c>
      <c r="E110" s="0" t="n">
        <f aca="false">BM109</f>
        <v>0</v>
      </c>
      <c r="F110" s="0" t="n">
        <f aca="false">BN109</f>
        <v>0</v>
      </c>
      <c r="G110" s="0" t="n">
        <f aca="false">BO109</f>
        <v>0</v>
      </c>
      <c r="H110" s="0" t="n">
        <f aca="false">BP109</f>
        <v>0</v>
      </c>
      <c r="I110" s="0" t="n">
        <f aca="false">BQ109</f>
        <v>0</v>
      </c>
      <c r="J110" s="0" t="n">
        <f aca="false">BR109</f>
        <v>0</v>
      </c>
      <c r="K110" s="0" t="n">
        <f aca="false">BS109</f>
        <v>0</v>
      </c>
      <c r="L110" s="0" t="n">
        <f aca="false">ROUND(B110*N(Debts!$D$5)/12,2)</f>
        <v>0</v>
      </c>
      <c r="M110" s="0" t="n">
        <f aca="false">ROUND(C110*N(Debts!$D$6)/12,2)</f>
        <v>0</v>
      </c>
      <c r="N110" s="0" t="n">
        <f aca="false">ROUND(D110*N(Debts!$D$7)/12,2)</f>
        <v>0</v>
      </c>
      <c r="O110" s="0" t="n">
        <f aca="false">ROUND(E110*N(Debts!$D$8)/12,2)</f>
        <v>0</v>
      </c>
      <c r="P110" s="0" t="n">
        <f aca="false">ROUND(F110*N(Debts!$D$9)/12,2)</f>
        <v>0</v>
      </c>
      <c r="Q110" s="0" t="n">
        <f aca="false">ROUND(G110*N(Debts!$D$10)/12,2)</f>
        <v>0</v>
      </c>
      <c r="R110" s="0" t="n">
        <f aca="false">ROUND(H110*N(Debts!$D$11)/12,2)</f>
        <v>0</v>
      </c>
      <c r="S110" s="0" t="n">
        <f aca="false">ROUND(I110*N(Debts!$D$12)/12,2)</f>
        <v>0</v>
      </c>
      <c r="T110" s="0" t="n">
        <f aca="false">ROUND(J110*N(Debts!$D$13)/12,2)</f>
        <v>0</v>
      </c>
      <c r="U110" s="0" t="n">
        <f aca="false">ROUND(K110*N(Debts!$D$14)/12,2)</f>
        <v>0</v>
      </c>
      <c r="V110" s="0" t="n">
        <f aca="false">B110+L110</f>
        <v>0</v>
      </c>
      <c r="W110" s="0" t="n">
        <f aca="false">C110+M110</f>
        <v>0</v>
      </c>
      <c r="X110" s="0" t="n">
        <f aca="false">D110+N110</f>
        <v>0</v>
      </c>
      <c r="Y110" s="0" t="n">
        <f aca="false">E110+O110</f>
        <v>0</v>
      </c>
      <c r="Z110" s="0" t="n">
        <f aca="false">F110+P110</f>
        <v>0</v>
      </c>
      <c r="AA110" s="0" t="n">
        <f aca="false">G110+Q110</f>
        <v>0</v>
      </c>
      <c r="AB110" s="0" t="n">
        <f aca="false">H110+R110</f>
        <v>0</v>
      </c>
      <c r="AC110" s="0" t="n">
        <f aca="false">I110+S110</f>
        <v>0</v>
      </c>
      <c r="AD110" s="0" t="n">
        <f aca="false">J110+T110</f>
        <v>0</v>
      </c>
      <c r="AE110" s="0" t="n">
        <f aca="false">K110+U110</f>
        <v>0</v>
      </c>
      <c r="AF110" s="0" t="n">
        <f aca="false">MIN(N(Debts!$E$5),V110)</f>
        <v>0</v>
      </c>
      <c r="AG110" s="0" t="n">
        <f aca="false">MIN(N(Debts!$E$6),W110)</f>
        <v>0</v>
      </c>
      <c r="AH110" s="0" t="n">
        <f aca="false">MIN(N(Debts!$E$7),X110)</f>
        <v>0</v>
      </c>
      <c r="AI110" s="0" t="n">
        <f aca="false">MIN(N(Debts!$E$8),Y110)</f>
        <v>0</v>
      </c>
      <c r="AJ110" s="0" t="n">
        <f aca="false">MIN(N(Debts!$E$9),Z110)</f>
        <v>0</v>
      </c>
      <c r="AK110" s="0" t="n">
        <f aca="false">MIN(N(Debts!$E$10),AA110)</f>
        <v>0</v>
      </c>
      <c r="AL110" s="0" t="n">
        <f aca="false">MIN(N(Debts!$E$11),AB110)</f>
        <v>0</v>
      </c>
      <c r="AM110" s="0" t="n">
        <f aca="false">MIN(N(Debts!$E$12),AC110)</f>
        <v>0</v>
      </c>
      <c r="AN110" s="0" t="n">
        <f aca="false">MIN(N(Debts!$E$13),AD110)</f>
        <v>0</v>
      </c>
      <c r="AO110" s="0" t="n">
        <f aca="false">MIN(N(Debts!$E$14),AE110)</f>
        <v>0</v>
      </c>
      <c r="AP110" s="0" t="n">
        <f aca="false">V110-AF110</f>
        <v>0</v>
      </c>
      <c r="AQ110" s="0" t="n">
        <f aca="false">W110-AG110</f>
        <v>0</v>
      </c>
      <c r="AR110" s="0" t="n">
        <f aca="false">X110-AH110</f>
        <v>0</v>
      </c>
      <c r="AS110" s="0" t="n">
        <f aca="false">Y110-AI110</f>
        <v>0</v>
      </c>
      <c r="AT110" s="0" t="n">
        <f aca="false">Z110-AJ110</f>
        <v>0</v>
      </c>
      <c r="AU110" s="0" t="n">
        <f aca="false">AA110-AK110</f>
        <v>0</v>
      </c>
      <c r="AV110" s="0" t="n">
        <f aca="false">AB110-AL110</f>
        <v>0</v>
      </c>
      <c r="AW110" s="0" t="n">
        <f aca="false">AC110-AM110</f>
        <v>0</v>
      </c>
      <c r="AX110" s="0" t="n">
        <f aca="false">AD110-AN110</f>
        <v>0</v>
      </c>
      <c r="AY110" s="0" t="n">
        <f aca="false">AE110-AO110</f>
        <v>0</v>
      </c>
      <c r="AZ110" s="0" t="n">
        <f aca="false">MAX(0,MIN(AP110,$BT110-SUMIF($AP$2:$AY$2,"&lt;"&amp;AP$2,$AP110:$AY110)))</f>
        <v>0</v>
      </c>
      <c r="BA110" s="0" t="n">
        <f aca="false">MAX(0,MIN(AQ110,$BT110-SUMIF($AP$2:$AY$2,"&lt;"&amp;AQ$2,$AP110:$AY110)))</f>
        <v>0</v>
      </c>
      <c r="BB110" s="0" t="n">
        <f aca="false">MAX(0,MIN(AR110,$BT110-SUMIF($AP$2:$AY$2,"&lt;"&amp;AR$2,$AP110:$AY110)))</f>
        <v>0</v>
      </c>
      <c r="BC110" s="0" t="n">
        <f aca="false">MAX(0,MIN(AS110,$BT110-SUMIF($AP$2:$AY$2,"&lt;"&amp;AS$2,$AP110:$AY110)))</f>
        <v>0</v>
      </c>
      <c r="BD110" s="0" t="n">
        <f aca="false">MAX(0,MIN(AT110,$BT110-SUMIF($AP$2:$AY$2,"&lt;"&amp;AT$2,$AP110:$AY110)))</f>
        <v>0</v>
      </c>
      <c r="BE110" s="0" t="n">
        <f aca="false">MAX(0,MIN(AU110,$BT110-SUMIF($AP$2:$AY$2,"&lt;"&amp;AU$2,$AP110:$AY110)))</f>
        <v>0</v>
      </c>
      <c r="BF110" s="0" t="n">
        <f aca="false">MAX(0,MIN(AV110,$BT110-SUMIF($AP$2:$AY$2,"&lt;"&amp;AV$2,$AP110:$AY110)))</f>
        <v>0</v>
      </c>
      <c r="BG110" s="0" t="n">
        <f aca="false">MAX(0,MIN(AW110,$BT110-SUMIF($AP$2:$AY$2,"&lt;"&amp;AW$2,$AP110:$AY110)))</f>
        <v>0</v>
      </c>
      <c r="BH110" s="0" t="n">
        <f aca="false">MAX(0,MIN(AX110,$BT110-SUMIF($AP$2:$AY$2,"&lt;"&amp;AX$2,$AP110:$AY110)))</f>
        <v>0</v>
      </c>
      <c r="BI110" s="0" t="n">
        <f aca="false">MAX(0,MIN(AY110,$BT110-SUMIF($AP$2:$AY$2,"&lt;"&amp;AY$2,$AP110:$AY110)))</f>
        <v>0</v>
      </c>
      <c r="BJ110" s="0" t="n">
        <f aca="false">ROUND(V110-AF110-AZ110,2)</f>
        <v>0</v>
      </c>
      <c r="BK110" s="0" t="n">
        <f aca="false">ROUND(W110-AG110-BA110,2)</f>
        <v>0</v>
      </c>
      <c r="BL110" s="0" t="n">
        <f aca="false">ROUND(X110-AH110-BB110,2)</f>
        <v>0</v>
      </c>
      <c r="BM110" s="0" t="n">
        <f aca="false">ROUND(Y110-AI110-BC110,2)</f>
        <v>0</v>
      </c>
      <c r="BN110" s="0" t="n">
        <f aca="false">ROUND(Z110-AJ110-BD110,2)</f>
        <v>0</v>
      </c>
      <c r="BO110" s="0" t="n">
        <f aca="false">ROUND(AA110-AK110-BE110,2)</f>
        <v>0</v>
      </c>
      <c r="BP110" s="0" t="n">
        <f aca="false">ROUND(AB110-AL110-BF110,2)</f>
        <v>0</v>
      </c>
      <c r="BQ110" s="0" t="n">
        <f aca="false">ROUND(AC110-AM110-BG110,2)</f>
        <v>0</v>
      </c>
      <c r="BR110" s="0" t="n">
        <f aca="false">ROUND(AD110-AN110-BH110,2)</f>
        <v>0</v>
      </c>
      <c r="BS110" s="0" t="n">
        <f aca="false">ROUND(AE110-AO110-BI110,2)</f>
        <v>0</v>
      </c>
      <c r="BT110" s="0" t="n">
        <f aca="false">MAX(0,Plan!$C$4-SUM(AF110:AO110))</f>
        <v>650</v>
      </c>
      <c r="BU110" s="0" t="n">
        <f aca="false">ROUND(SUM(BJ110:BS110),2)</f>
        <v>0</v>
      </c>
      <c r="BV110" s="0" t="n">
        <f aca="false">SUM(AF110:AO110)+SUM(AZ110:BI110)</f>
        <v>0</v>
      </c>
      <c r="BW110" s="0" t="n">
        <f aca="false">SUM(L110:U110)</f>
        <v>0</v>
      </c>
    </row>
    <row r="111" customFormat="false" ht="15" hidden="false" customHeight="false" outlineLevel="0" collapsed="false">
      <c r="A111" s="0" t="n">
        <v>106</v>
      </c>
      <c r="B111" s="0" t="n">
        <f aca="false">BJ110</f>
        <v>0</v>
      </c>
      <c r="C111" s="0" t="n">
        <f aca="false">BK110</f>
        <v>0</v>
      </c>
      <c r="D111" s="0" t="n">
        <f aca="false">BL110</f>
        <v>0</v>
      </c>
      <c r="E111" s="0" t="n">
        <f aca="false">BM110</f>
        <v>0</v>
      </c>
      <c r="F111" s="0" t="n">
        <f aca="false">BN110</f>
        <v>0</v>
      </c>
      <c r="G111" s="0" t="n">
        <f aca="false">BO110</f>
        <v>0</v>
      </c>
      <c r="H111" s="0" t="n">
        <f aca="false">BP110</f>
        <v>0</v>
      </c>
      <c r="I111" s="0" t="n">
        <f aca="false">BQ110</f>
        <v>0</v>
      </c>
      <c r="J111" s="0" t="n">
        <f aca="false">BR110</f>
        <v>0</v>
      </c>
      <c r="K111" s="0" t="n">
        <f aca="false">BS110</f>
        <v>0</v>
      </c>
      <c r="L111" s="0" t="n">
        <f aca="false">ROUND(B111*N(Debts!$D$5)/12,2)</f>
        <v>0</v>
      </c>
      <c r="M111" s="0" t="n">
        <f aca="false">ROUND(C111*N(Debts!$D$6)/12,2)</f>
        <v>0</v>
      </c>
      <c r="N111" s="0" t="n">
        <f aca="false">ROUND(D111*N(Debts!$D$7)/12,2)</f>
        <v>0</v>
      </c>
      <c r="O111" s="0" t="n">
        <f aca="false">ROUND(E111*N(Debts!$D$8)/12,2)</f>
        <v>0</v>
      </c>
      <c r="P111" s="0" t="n">
        <f aca="false">ROUND(F111*N(Debts!$D$9)/12,2)</f>
        <v>0</v>
      </c>
      <c r="Q111" s="0" t="n">
        <f aca="false">ROUND(G111*N(Debts!$D$10)/12,2)</f>
        <v>0</v>
      </c>
      <c r="R111" s="0" t="n">
        <f aca="false">ROUND(H111*N(Debts!$D$11)/12,2)</f>
        <v>0</v>
      </c>
      <c r="S111" s="0" t="n">
        <f aca="false">ROUND(I111*N(Debts!$D$12)/12,2)</f>
        <v>0</v>
      </c>
      <c r="T111" s="0" t="n">
        <f aca="false">ROUND(J111*N(Debts!$D$13)/12,2)</f>
        <v>0</v>
      </c>
      <c r="U111" s="0" t="n">
        <f aca="false">ROUND(K111*N(Debts!$D$14)/12,2)</f>
        <v>0</v>
      </c>
      <c r="V111" s="0" t="n">
        <f aca="false">B111+L111</f>
        <v>0</v>
      </c>
      <c r="W111" s="0" t="n">
        <f aca="false">C111+M111</f>
        <v>0</v>
      </c>
      <c r="X111" s="0" t="n">
        <f aca="false">D111+N111</f>
        <v>0</v>
      </c>
      <c r="Y111" s="0" t="n">
        <f aca="false">E111+O111</f>
        <v>0</v>
      </c>
      <c r="Z111" s="0" t="n">
        <f aca="false">F111+P111</f>
        <v>0</v>
      </c>
      <c r="AA111" s="0" t="n">
        <f aca="false">G111+Q111</f>
        <v>0</v>
      </c>
      <c r="AB111" s="0" t="n">
        <f aca="false">H111+R111</f>
        <v>0</v>
      </c>
      <c r="AC111" s="0" t="n">
        <f aca="false">I111+S111</f>
        <v>0</v>
      </c>
      <c r="AD111" s="0" t="n">
        <f aca="false">J111+T111</f>
        <v>0</v>
      </c>
      <c r="AE111" s="0" t="n">
        <f aca="false">K111+U111</f>
        <v>0</v>
      </c>
      <c r="AF111" s="0" t="n">
        <f aca="false">MIN(N(Debts!$E$5),V111)</f>
        <v>0</v>
      </c>
      <c r="AG111" s="0" t="n">
        <f aca="false">MIN(N(Debts!$E$6),W111)</f>
        <v>0</v>
      </c>
      <c r="AH111" s="0" t="n">
        <f aca="false">MIN(N(Debts!$E$7),X111)</f>
        <v>0</v>
      </c>
      <c r="AI111" s="0" t="n">
        <f aca="false">MIN(N(Debts!$E$8),Y111)</f>
        <v>0</v>
      </c>
      <c r="AJ111" s="0" t="n">
        <f aca="false">MIN(N(Debts!$E$9),Z111)</f>
        <v>0</v>
      </c>
      <c r="AK111" s="0" t="n">
        <f aca="false">MIN(N(Debts!$E$10),AA111)</f>
        <v>0</v>
      </c>
      <c r="AL111" s="0" t="n">
        <f aca="false">MIN(N(Debts!$E$11),AB111)</f>
        <v>0</v>
      </c>
      <c r="AM111" s="0" t="n">
        <f aca="false">MIN(N(Debts!$E$12),AC111)</f>
        <v>0</v>
      </c>
      <c r="AN111" s="0" t="n">
        <f aca="false">MIN(N(Debts!$E$13),AD111)</f>
        <v>0</v>
      </c>
      <c r="AO111" s="0" t="n">
        <f aca="false">MIN(N(Debts!$E$14),AE111)</f>
        <v>0</v>
      </c>
      <c r="AP111" s="0" t="n">
        <f aca="false">V111-AF111</f>
        <v>0</v>
      </c>
      <c r="AQ111" s="0" t="n">
        <f aca="false">W111-AG111</f>
        <v>0</v>
      </c>
      <c r="AR111" s="0" t="n">
        <f aca="false">X111-AH111</f>
        <v>0</v>
      </c>
      <c r="AS111" s="0" t="n">
        <f aca="false">Y111-AI111</f>
        <v>0</v>
      </c>
      <c r="AT111" s="0" t="n">
        <f aca="false">Z111-AJ111</f>
        <v>0</v>
      </c>
      <c r="AU111" s="0" t="n">
        <f aca="false">AA111-AK111</f>
        <v>0</v>
      </c>
      <c r="AV111" s="0" t="n">
        <f aca="false">AB111-AL111</f>
        <v>0</v>
      </c>
      <c r="AW111" s="0" t="n">
        <f aca="false">AC111-AM111</f>
        <v>0</v>
      </c>
      <c r="AX111" s="0" t="n">
        <f aca="false">AD111-AN111</f>
        <v>0</v>
      </c>
      <c r="AY111" s="0" t="n">
        <f aca="false">AE111-AO111</f>
        <v>0</v>
      </c>
      <c r="AZ111" s="0" t="n">
        <f aca="false">MAX(0,MIN(AP111,$BT111-SUMIF($AP$2:$AY$2,"&lt;"&amp;AP$2,$AP111:$AY111)))</f>
        <v>0</v>
      </c>
      <c r="BA111" s="0" t="n">
        <f aca="false">MAX(0,MIN(AQ111,$BT111-SUMIF($AP$2:$AY$2,"&lt;"&amp;AQ$2,$AP111:$AY111)))</f>
        <v>0</v>
      </c>
      <c r="BB111" s="0" t="n">
        <f aca="false">MAX(0,MIN(AR111,$BT111-SUMIF($AP$2:$AY$2,"&lt;"&amp;AR$2,$AP111:$AY111)))</f>
        <v>0</v>
      </c>
      <c r="BC111" s="0" t="n">
        <f aca="false">MAX(0,MIN(AS111,$BT111-SUMIF($AP$2:$AY$2,"&lt;"&amp;AS$2,$AP111:$AY111)))</f>
        <v>0</v>
      </c>
      <c r="BD111" s="0" t="n">
        <f aca="false">MAX(0,MIN(AT111,$BT111-SUMIF($AP$2:$AY$2,"&lt;"&amp;AT$2,$AP111:$AY111)))</f>
        <v>0</v>
      </c>
      <c r="BE111" s="0" t="n">
        <f aca="false">MAX(0,MIN(AU111,$BT111-SUMIF($AP$2:$AY$2,"&lt;"&amp;AU$2,$AP111:$AY111)))</f>
        <v>0</v>
      </c>
      <c r="BF111" s="0" t="n">
        <f aca="false">MAX(0,MIN(AV111,$BT111-SUMIF($AP$2:$AY$2,"&lt;"&amp;AV$2,$AP111:$AY111)))</f>
        <v>0</v>
      </c>
      <c r="BG111" s="0" t="n">
        <f aca="false">MAX(0,MIN(AW111,$BT111-SUMIF($AP$2:$AY$2,"&lt;"&amp;AW$2,$AP111:$AY111)))</f>
        <v>0</v>
      </c>
      <c r="BH111" s="0" t="n">
        <f aca="false">MAX(0,MIN(AX111,$BT111-SUMIF($AP$2:$AY$2,"&lt;"&amp;AX$2,$AP111:$AY111)))</f>
        <v>0</v>
      </c>
      <c r="BI111" s="0" t="n">
        <f aca="false">MAX(0,MIN(AY111,$BT111-SUMIF($AP$2:$AY$2,"&lt;"&amp;AY$2,$AP111:$AY111)))</f>
        <v>0</v>
      </c>
      <c r="BJ111" s="0" t="n">
        <f aca="false">ROUND(V111-AF111-AZ111,2)</f>
        <v>0</v>
      </c>
      <c r="BK111" s="0" t="n">
        <f aca="false">ROUND(W111-AG111-BA111,2)</f>
        <v>0</v>
      </c>
      <c r="BL111" s="0" t="n">
        <f aca="false">ROUND(X111-AH111-BB111,2)</f>
        <v>0</v>
      </c>
      <c r="BM111" s="0" t="n">
        <f aca="false">ROUND(Y111-AI111-BC111,2)</f>
        <v>0</v>
      </c>
      <c r="BN111" s="0" t="n">
        <f aca="false">ROUND(Z111-AJ111-BD111,2)</f>
        <v>0</v>
      </c>
      <c r="BO111" s="0" t="n">
        <f aca="false">ROUND(AA111-AK111-BE111,2)</f>
        <v>0</v>
      </c>
      <c r="BP111" s="0" t="n">
        <f aca="false">ROUND(AB111-AL111-BF111,2)</f>
        <v>0</v>
      </c>
      <c r="BQ111" s="0" t="n">
        <f aca="false">ROUND(AC111-AM111-BG111,2)</f>
        <v>0</v>
      </c>
      <c r="BR111" s="0" t="n">
        <f aca="false">ROUND(AD111-AN111-BH111,2)</f>
        <v>0</v>
      </c>
      <c r="BS111" s="0" t="n">
        <f aca="false">ROUND(AE111-AO111-BI111,2)</f>
        <v>0</v>
      </c>
      <c r="BT111" s="0" t="n">
        <f aca="false">MAX(0,Plan!$C$4-SUM(AF111:AO111))</f>
        <v>650</v>
      </c>
      <c r="BU111" s="0" t="n">
        <f aca="false">ROUND(SUM(BJ111:BS111),2)</f>
        <v>0</v>
      </c>
      <c r="BV111" s="0" t="n">
        <f aca="false">SUM(AF111:AO111)+SUM(AZ111:BI111)</f>
        <v>0</v>
      </c>
      <c r="BW111" s="0" t="n">
        <f aca="false">SUM(L111:U111)</f>
        <v>0</v>
      </c>
    </row>
    <row r="112" customFormat="false" ht="15" hidden="false" customHeight="false" outlineLevel="0" collapsed="false">
      <c r="A112" s="0" t="n">
        <v>107</v>
      </c>
      <c r="B112" s="0" t="n">
        <f aca="false">BJ111</f>
        <v>0</v>
      </c>
      <c r="C112" s="0" t="n">
        <f aca="false">BK111</f>
        <v>0</v>
      </c>
      <c r="D112" s="0" t="n">
        <f aca="false">BL111</f>
        <v>0</v>
      </c>
      <c r="E112" s="0" t="n">
        <f aca="false">BM111</f>
        <v>0</v>
      </c>
      <c r="F112" s="0" t="n">
        <f aca="false">BN111</f>
        <v>0</v>
      </c>
      <c r="G112" s="0" t="n">
        <f aca="false">BO111</f>
        <v>0</v>
      </c>
      <c r="H112" s="0" t="n">
        <f aca="false">BP111</f>
        <v>0</v>
      </c>
      <c r="I112" s="0" t="n">
        <f aca="false">BQ111</f>
        <v>0</v>
      </c>
      <c r="J112" s="0" t="n">
        <f aca="false">BR111</f>
        <v>0</v>
      </c>
      <c r="K112" s="0" t="n">
        <f aca="false">BS111</f>
        <v>0</v>
      </c>
      <c r="L112" s="0" t="n">
        <f aca="false">ROUND(B112*N(Debts!$D$5)/12,2)</f>
        <v>0</v>
      </c>
      <c r="M112" s="0" t="n">
        <f aca="false">ROUND(C112*N(Debts!$D$6)/12,2)</f>
        <v>0</v>
      </c>
      <c r="N112" s="0" t="n">
        <f aca="false">ROUND(D112*N(Debts!$D$7)/12,2)</f>
        <v>0</v>
      </c>
      <c r="O112" s="0" t="n">
        <f aca="false">ROUND(E112*N(Debts!$D$8)/12,2)</f>
        <v>0</v>
      </c>
      <c r="P112" s="0" t="n">
        <f aca="false">ROUND(F112*N(Debts!$D$9)/12,2)</f>
        <v>0</v>
      </c>
      <c r="Q112" s="0" t="n">
        <f aca="false">ROUND(G112*N(Debts!$D$10)/12,2)</f>
        <v>0</v>
      </c>
      <c r="R112" s="0" t="n">
        <f aca="false">ROUND(H112*N(Debts!$D$11)/12,2)</f>
        <v>0</v>
      </c>
      <c r="S112" s="0" t="n">
        <f aca="false">ROUND(I112*N(Debts!$D$12)/12,2)</f>
        <v>0</v>
      </c>
      <c r="T112" s="0" t="n">
        <f aca="false">ROUND(J112*N(Debts!$D$13)/12,2)</f>
        <v>0</v>
      </c>
      <c r="U112" s="0" t="n">
        <f aca="false">ROUND(K112*N(Debts!$D$14)/12,2)</f>
        <v>0</v>
      </c>
      <c r="V112" s="0" t="n">
        <f aca="false">B112+L112</f>
        <v>0</v>
      </c>
      <c r="W112" s="0" t="n">
        <f aca="false">C112+M112</f>
        <v>0</v>
      </c>
      <c r="X112" s="0" t="n">
        <f aca="false">D112+N112</f>
        <v>0</v>
      </c>
      <c r="Y112" s="0" t="n">
        <f aca="false">E112+O112</f>
        <v>0</v>
      </c>
      <c r="Z112" s="0" t="n">
        <f aca="false">F112+P112</f>
        <v>0</v>
      </c>
      <c r="AA112" s="0" t="n">
        <f aca="false">G112+Q112</f>
        <v>0</v>
      </c>
      <c r="AB112" s="0" t="n">
        <f aca="false">H112+R112</f>
        <v>0</v>
      </c>
      <c r="AC112" s="0" t="n">
        <f aca="false">I112+S112</f>
        <v>0</v>
      </c>
      <c r="AD112" s="0" t="n">
        <f aca="false">J112+T112</f>
        <v>0</v>
      </c>
      <c r="AE112" s="0" t="n">
        <f aca="false">K112+U112</f>
        <v>0</v>
      </c>
      <c r="AF112" s="0" t="n">
        <f aca="false">MIN(N(Debts!$E$5),V112)</f>
        <v>0</v>
      </c>
      <c r="AG112" s="0" t="n">
        <f aca="false">MIN(N(Debts!$E$6),W112)</f>
        <v>0</v>
      </c>
      <c r="AH112" s="0" t="n">
        <f aca="false">MIN(N(Debts!$E$7),X112)</f>
        <v>0</v>
      </c>
      <c r="AI112" s="0" t="n">
        <f aca="false">MIN(N(Debts!$E$8),Y112)</f>
        <v>0</v>
      </c>
      <c r="AJ112" s="0" t="n">
        <f aca="false">MIN(N(Debts!$E$9),Z112)</f>
        <v>0</v>
      </c>
      <c r="AK112" s="0" t="n">
        <f aca="false">MIN(N(Debts!$E$10),AA112)</f>
        <v>0</v>
      </c>
      <c r="AL112" s="0" t="n">
        <f aca="false">MIN(N(Debts!$E$11),AB112)</f>
        <v>0</v>
      </c>
      <c r="AM112" s="0" t="n">
        <f aca="false">MIN(N(Debts!$E$12),AC112)</f>
        <v>0</v>
      </c>
      <c r="AN112" s="0" t="n">
        <f aca="false">MIN(N(Debts!$E$13),AD112)</f>
        <v>0</v>
      </c>
      <c r="AO112" s="0" t="n">
        <f aca="false">MIN(N(Debts!$E$14),AE112)</f>
        <v>0</v>
      </c>
      <c r="AP112" s="0" t="n">
        <f aca="false">V112-AF112</f>
        <v>0</v>
      </c>
      <c r="AQ112" s="0" t="n">
        <f aca="false">W112-AG112</f>
        <v>0</v>
      </c>
      <c r="AR112" s="0" t="n">
        <f aca="false">X112-AH112</f>
        <v>0</v>
      </c>
      <c r="AS112" s="0" t="n">
        <f aca="false">Y112-AI112</f>
        <v>0</v>
      </c>
      <c r="AT112" s="0" t="n">
        <f aca="false">Z112-AJ112</f>
        <v>0</v>
      </c>
      <c r="AU112" s="0" t="n">
        <f aca="false">AA112-AK112</f>
        <v>0</v>
      </c>
      <c r="AV112" s="0" t="n">
        <f aca="false">AB112-AL112</f>
        <v>0</v>
      </c>
      <c r="AW112" s="0" t="n">
        <f aca="false">AC112-AM112</f>
        <v>0</v>
      </c>
      <c r="AX112" s="0" t="n">
        <f aca="false">AD112-AN112</f>
        <v>0</v>
      </c>
      <c r="AY112" s="0" t="n">
        <f aca="false">AE112-AO112</f>
        <v>0</v>
      </c>
      <c r="AZ112" s="0" t="n">
        <f aca="false">MAX(0,MIN(AP112,$BT112-SUMIF($AP$2:$AY$2,"&lt;"&amp;AP$2,$AP112:$AY112)))</f>
        <v>0</v>
      </c>
      <c r="BA112" s="0" t="n">
        <f aca="false">MAX(0,MIN(AQ112,$BT112-SUMIF($AP$2:$AY$2,"&lt;"&amp;AQ$2,$AP112:$AY112)))</f>
        <v>0</v>
      </c>
      <c r="BB112" s="0" t="n">
        <f aca="false">MAX(0,MIN(AR112,$BT112-SUMIF($AP$2:$AY$2,"&lt;"&amp;AR$2,$AP112:$AY112)))</f>
        <v>0</v>
      </c>
      <c r="BC112" s="0" t="n">
        <f aca="false">MAX(0,MIN(AS112,$BT112-SUMIF($AP$2:$AY$2,"&lt;"&amp;AS$2,$AP112:$AY112)))</f>
        <v>0</v>
      </c>
      <c r="BD112" s="0" t="n">
        <f aca="false">MAX(0,MIN(AT112,$BT112-SUMIF($AP$2:$AY$2,"&lt;"&amp;AT$2,$AP112:$AY112)))</f>
        <v>0</v>
      </c>
      <c r="BE112" s="0" t="n">
        <f aca="false">MAX(0,MIN(AU112,$BT112-SUMIF($AP$2:$AY$2,"&lt;"&amp;AU$2,$AP112:$AY112)))</f>
        <v>0</v>
      </c>
      <c r="BF112" s="0" t="n">
        <f aca="false">MAX(0,MIN(AV112,$BT112-SUMIF($AP$2:$AY$2,"&lt;"&amp;AV$2,$AP112:$AY112)))</f>
        <v>0</v>
      </c>
      <c r="BG112" s="0" t="n">
        <f aca="false">MAX(0,MIN(AW112,$BT112-SUMIF($AP$2:$AY$2,"&lt;"&amp;AW$2,$AP112:$AY112)))</f>
        <v>0</v>
      </c>
      <c r="BH112" s="0" t="n">
        <f aca="false">MAX(0,MIN(AX112,$BT112-SUMIF($AP$2:$AY$2,"&lt;"&amp;AX$2,$AP112:$AY112)))</f>
        <v>0</v>
      </c>
      <c r="BI112" s="0" t="n">
        <f aca="false">MAX(0,MIN(AY112,$BT112-SUMIF($AP$2:$AY$2,"&lt;"&amp;AY$2,$AP112:$AY112)))</f>
        <v>0</v>
      </c>
      <c r="BJ112" s="0" t="n">
        <f aca="false">ROUND(V112-AF112-AZ112,2)</f>
        <v>0</v>
      </c>
      <c r="BK112" s="0" t="n">
        <f aca="false">ROUND(W112-AG112-BA112,2)</f>
        <v>0</v>
      </c>
      <c r="BL112" s="0" t="n">
        <f aca="false">ROUND(X112-AH112-BB112,2)</f>
        <v>0</v>
      </c>
      <c r="BM112" s="0" t="n">
        <f aca="false">ROUND(Y112-AI112-BC112,2)</f>
        <v>0</v>
      </c>
      <c r="BN112" s="0" t="n">
        <f aca="false">ROUND(Z112-AJ112-BD112,2)</f>
        <v>0</v>
      </c>
      <c r="BO112" s="0" t="n">
        <f aca="false">ROUND(AA112-AK112-BE112,2)</f>
        <v>0</v>
      </c>
      <c r="BP112" s="0" t="n">
        <f aca="false">ROUND(AB112-AL112-BF112,2)</f>
        <v>0</v>
      </c>
      <c r="BQ112" s="0" t="n">
        <f aca="false">ROUND(AC112-AM112-BG112,2)</f>
        <v>0</v>
      </c>
      <c r="BR112" s="0" t="n">
        <f aca="false">ROUND(AD112-AN112-BH112,2)</f>
        <v>0</v>
      </c>
      <c r="BS112" s="0" t="n">
        <f aca="false">ROUND(AE112-AO112-BI112,2)</f>
        <v>0</v>
      </c>
      <c r="BT112" s="0" t="n">
        <f aca="false">MAX(0,Plan!$C$4-SUM(AF112:AO112))</f>
        <v>650</v>
      </c>
      <c r="BU112" s="0" t="n">
        <f aca="false">ROUND(SUM(BJ112:BS112),2)</f>
        <v>0</v>
      </c>
      <c r="BV112" s="0" t="n">
        <f aca="false">SUM(AF112:AO112)+SUM(AZ112:BI112)</f>
        <v>0</v>
      </c>
      <c r="BW112" s="0" t="n">
        <f aca="false">SUM(L112:U112)</f>
        <v>0</v>
      </c>
    </row>
    <row r="113" customFormat="false" ht="15" hidden="false" customHeight="false" outlineLevel="0" collapsed="false">
      <c r="A113" s="0" t="n">
        <v>108</v>
      </c>
      <c r="B113" s="0" t="n">
        <f aca="false">BJ112</f>
        <v>0</v>
      </c>
      <c r="C113" s="0" t="n">
        <f aca="false">BK112</f>
        <v>0</v>
      </c>
      <c r="D113" s="0" t="n">
        <f aca="false">BL112</f>
        <v>0</v>
      </c>
      <c r="E113" s="0" t="n">
        <f aca="false">BM112</f>
        <v>0</v>
      </c>
      <c r="F113" s="0" t="n">
        <f aca="false">BN112</f>
        <v>0</v>
      </c>
      <c r="G113" s="0" t="n">
        <f aca="false">BO112</f>
        <v>0</v>
      </c>
      <c r="H113" s="0" t="n">
        <f aca="false">BP112</f>
        <v>0</v>
      </c>
      <c r="I113" s="0" t="n">
        <f aca="false">BQ112</f>
        <v>0</v>
      </c>
      <c r="J113" s="0" t="n">
        <f aca="false">BR112</f>
        <v>0</v>
      </c>
      <c r="K113" s="0" t="n">
        <f aca="false">BS112</f>
        <v>0</v>
      </c>
      <c r="L113" s="0" t="n">
        <f aca="false">ROUND(B113*N(Debts!$D$5)/12,2)</f>
        <v>0</v>
      </c>
      <c r="M113" s="0" t="n">
        <f aca="false">ROUND(C113*N(Debts!$D$6)/12,2)</f>
        <v>0</v>
      </c>
      <c r="N113" s="0" t="n">
        <f aca="false">ROUND(D113*N(Debts!$D$7)/12,2)</f>
        <v>0</v>
      </c>
      <c r="O113" s="0" t="n">
        <f aca="false">ROUND(E113*N(Debts!$D$8)/12,2)</f>
        <v>0</v>
      </c>
      <c r="P113" s="0" t="n">
        <f aca="false">ROUND(F113*N(Debts!$D$9)/12,2)</f>
        <v>0</v>
      </c>
      <c r="Q113" s="0" t="n">
        <f aca="false">ROUND(G113*N(Debts!$D$10)/12,2)</f>
        <v>0</v>
      </c>
      <c r="R113" s="0" t="n">
        <f aca="false">ROUND(H113*N(Debts!$D$11)/12,2)</f>
        <v>0</v>
      </c>
      <c r="S113" s="0" t="n">
        <f aca="false">ROUND(I113*N(Debts!$D$12)/12,2)</f>
        <v>0</v>
      </c>
      <c r="T113" s="0" t="n">
        <f aca="false">ROUND(J113*N(Debts!$D$13)/12,2)</f>
        <v>0</v>
      </c>
      <c r="U113" s="0" t="n">
        <f aca="false">ROUND(K113*N(Debts!$D$14)/12,2)</f>
        <v>0</v>
      </c>
      <c r="V113" s="0" t="n">
        <f aca="false">B113+L113</f>
        <v>0</v>
      </c>
      <c r="W113" s="0" t="n">
        <f aca="false">C113+M113</f>
        <v>0</v>
      </c>
      <c r="X113" s="0" t="n">
        <f aca="false">D113+N113</f>
        <v>0</v>
      </c>
      <c r="Y113" s="0" t="n">
        <f aca="false">E113+O113</f>
        <v>0</v>
      </c>
      <c r="Z113" s="0" t="n">
        <f aca="false">F113+P113</f>
        <v>0</v>
      </c>
      <c r="AA113" s="0" t="n">
        <f aca="false">G113+Q113</f>
        <v>0</v>
      </c>
      <c r="AB113" s="0" t="n">
        <f aca="false">H113+R113</f>
        <v>0</v>
      </c>
      <c r="AC113" s="0" t="n">
        <f aca="false">I113+S113</f>
        <v>0</v>
      </c>
      <c r="AD113" s="0" t="n">
        <f aca="false">J113+T113</f>
        <v>0</v>
      </c>
      <c r="AE113" s="0" t="n">
        <f aca="false">K113+U113</f>
        <v>0</v>
      </c>
      <c r="AF113" s="0" t="n">
        <f aca="false">MIN(N(Debts!$E$5),V113)</f>
        <v>0</v>
      </c>
      <c r="AG113" s="0" t="n">
        <f aca="false">MIN(N(Debts!$E$6),W113)</f>
        <v>0</v>
      </c>
      <c r="AH113" s="0" t="n">
        <f aca="false">MIN(N(Debts!$E$7),X113)</f>
        <v>0</v>
      </c>
      <c r="AI113" s="0" t="n">
        <f aca="false">MIN(N(Debts!$E$8),Y113)</f>
        <v>0</v>
      </c>
      <c r="AJ113" s="0" t="n">
        <f aca="false">MIN(N(Debts!$E$9),Z113)</f>
        <v>0</v>
      </c>
      <c r="AK113" s="0" t="n">
        <f aca="false">MIN(N(Debts!$E$10),AA113)</f>
        <v>0</v>
      </c>
      <c r="AL113" s="0" t="n">
        <f aca="false">MIN(N(Debts!$E$11),AB113)</f>
        <v>0</v>
      </c>
      <c r="AM113" s="0" t="n">
        <f aca="false">MIN(N(Debts!$E$12),AC113)</f>
        <v>0</v>
      </c>
      <c r="AN113" s="0" t="n">
        <f aca="false">MIN(N(Debts!$E$13),AD113)</f>
        <v>0</v>
      </c>
      <c r="AO113" s="0" t="n">
        <f aca="false">MIN(N(Debts!$E$14),AE113)</f>
        <v>0</v>
      </c>
      <c r="AP113" s="0" t="n">
        <f aca="false">V113-AF113</f>
        <v>0</v>
      </c>
      <c r="AQ113" s="0" t="n">
        <f aca="false">W113-AG113</f>
        <v>0</v>
      </c>
      <c r="AR113" s="0" t="n">
        <f aca="false">X113-AH113</f>
        <v>0</v>
      </c>
      <c r="AS113" s="0" t="n">
        <f aca="false">Y113-AI113</f>
        <v>0</v>
      </c>
      <c r="AT113" s="0" t="n">
        <f aca="false">Z113-AJ113</f>
        <v>0</v>
      </c>
      <c r="AU113" s="0" t="n">
        <f aca="false">AA113-AK113</f>
        <v>0</v>
      </c>
      <c r="AV113" s="0" t="n">
        <f aca="false">AB113-AL113</f>
        <v>0</v>
      </c>
      <c r="AW113" s="0" t="n">
        <f aca="false">AC113-AM113</f>
        <v>0</v>
      </c>
      <c r="AX113" s="0" t="n">
        <f aca="false">AD113-AN113</f>
        <v>0</v>
      </c>
      <c r="AY113" s="0" t="n">
        <f aca="false">AE113-AO113</f>
        <v>0</v>
      </c>
      <c r="AZ113" s="0" t="n">
        <f aca="false">MAX(0,MIN(AP113,$BT113-SUMIF($AP$2:$AY$2,"&lt;"&amp;AP$2,$AP113:$AY113)))</f>
        <v>0</v>
      </c>
      <c r="BA113" s="0" t="n">
        <f aca="false">MAX(0,MIN(AQ113,$BT113-SUMIF($AP$2:$AY$2,"&lt;"&amp;AQ$2,$AP113:$AY113)))</f>
        <v>0</v>
      </c>
      <c r="BB113" s="0" t="n">
        <f aca="false">MAX(0,MIN(AR113,$BT113-SUMIF($AP$2:$AY$2,"&lt;"&amp;AR$2,$AP113:$AY113)))</f>
        <v>0</v>
      </c>
      <c r="BC113" s="0" t="n">
        <f aca="false">MAX(0,MIN(AS113,$BT113-SUMIF($AP$2:$AY$2,"&lt;"&amp;AS$2,$AP113:$AY113)))</f>
        <v>0</v>
      </c>
      <c r="BD113" s="0" t="n">
        <f aca="false">MAX(0,MIN(AT113,$BT113-SUMIF($AP$2:$AY$2,"&lt;"&amp;AT$2,$AP113:$AY113)))</f>
        <v>0</v>
      </c>
      <c r="BE113" s="0" t="n">
        <f aca="false">MAX(0,MIN(AU113,$BT113-SUMIF($AP$2:$AY$2,"&lt;"&amp;AU$2,$AP113:$AY113)))</f>
        <v>0</v>
      </c>
      <c r="BF113" s="0" t="n">
        <f aca="false">MAX(0,MIN(AV113,$BT113-SUMIF($AP$2:$AY$2,"&lt;"&amp;AV$2,$AP113:$AY113)))</f>
        <v>0</v>
      </c>
      <c r="BG113" s="0" t="n">
        <f aca="false">MAX(0,MIN(AW113,$BT113-SUMIF($AP$2:$AY$2,"&lt;"&amp;AW$2,$AP113:$AY113)))</f>
        <v>0</v>
      </c>
      <c r="BH113" s="0" t="n">
        <f aca="false">MAX(0,MIN(AX113,$BT113-SUMIF($AP$2:$AY$2,"&lt;"&amp;AX$2,$AP113:$AY113)))</f>
        <v>0</v>
      </c>
      <c r="BI113" s="0" t="n">
        <f aca="false">MAX(0,MIN(AY113,$BT113-SUMIF($AP$2:$AY$2,"&lt;"&amp;AY$2,$AP113:$AY113)))</f>
        <v>0</v>
      </c>
      <c r="BJ113" s="0" t="n">
        <f aca="false">ROUND(V113-AF113-AZ113,2)</f>
        <v>0</v>
      </c>
      <c r="BK113" s="0" t="n">
        <f aca="false">ROUND(W113-AG113-BA113,2)</f>
        <v>0</v>
      </c>
      <c r="BL113" s="0" t="n">
        <f aca="false">ROUND(X113-AH113-BB113,2)</f>
        <v>0</v>
      </c>
      <c r="BM113" s="0" t="n">
        <f aca="false">ROUND(Y113-AI113-BC113,2)</f>
        <v>0</v>
      </c>
      <c r="BN113" s="0" t="n">
        <f aca="false">ROUND(Z113-AJ113-BD113,2)</f>
        <v>0</v>
      </c>
      <c r="BO113" s="0" t="n">
        <f aca="false">ROUND(AA113-AK113-BE113,2)</f>
        <v>0</v>
      </c>
      <c r="BP113" s="0" t="n">
        <f aca="false">ROUND(AB113-AL113-BF113,2)</f>
        <v>0</v>
      </c>
      <c r="BQ113" s="0" t="n">
        <f aca="false">ROUND(AC113-AM113-BG113,2)</f>
        <v>0</v>
      </c>
      <c r="BR113" s="0" t="n">
        <f aca="false">ROUND(AD113-AN113-BH113,2)</f>
        <v>0</v>
      </c>
      <c r="BS113" s="0" t="n">
        <f aca="false">ROUND(AE113-AO113-BI113,2)</f>
        <v>0</v>
      </c>
      <c r="BT113" s="0" t="n">
        <f aca="false">MAX(0,Plan!$C$4-SUM(AF113:AO113))</f>
        <v>650</v>
      </c>
      <c r="BU113" s="0" t="n">
        <f aca="false">ROUND(SUM(BJ113:BS113),2)</f>
        <v>0</v>
      </c>
      <c r="BV113" s="0" t="n">
        <f aca="false">SUM(AF113:AO113)+SUM(AZ113:BI113)</f>
        <v>0</v>
      </c>
      <c r="BW113" s="0" t="n">
        <f aca="false">SUM(L113:U113)</f>
        <v>0</v>
      </c>
    </row>
    <row r="114" customFormat="false" ht="15" hidden="false" customHeight="false" outlineLevel="0" collapsed="false">
      <c r="A114" s="0" t="n">
        <v>109</v>
      </c>
      <c r="B114" s="0" t="n">
        <f aca="false">BJ113</f>
        <v>0</v>
      </c>
      <c r="C114" s="0" t="n">
        <f aca="false">BK113</f>
        <v>0</v>
      </c>
      <c r="D114" s="0" t="n">
        <f aca="false">BL113</f>
        <v>0</v>
      </c>
      <c r="E114" s="0" t="n">
        <f aca="false">BM113</f>
        <v>0</v>
      </c>
      <c r="F114" s="0" t="n">
        <f aca="false">BN113</f>
        <v>0</v>
      </c>
      <c r="G114" s="0" t="n">
        <f aca="false">BO113</f>
        <v>0</v>
      </c>
      <c r="H114" s="0" t="n">
        <f aca="false">BP113</f>
        <v>0</v>
      </c>
      <c r="I114" s="0" t="n">
        <f aca="false">BQ113</f>
        <v>0</v>
      </c>
      <c r="J114" s="0" t="n">
        <f aca="false">BR113</f>
        <v>0</v>
      </c>
      <c r="K114" s="0" t="n">
        <f aca="false">BS113</f>
        <v>0</v>
      </c>
      <c r="L114" s="0" t="n">
        <f aca="false">ROUND(B114*N(Debts!$D$5)/12,2)</f>
        <v>0</v>
      </c>
      <c r="M114" s="0" t="n">
        <f aca="false">ROUND(C114*N(Debts!$D$6)/12,2)</f>
        <v>0</v>
      </c>
      <c r="N114" s="0" t="n">
        <f aca="false">ROUND(D114*N(Debts!$D$7)/12,2)</f>
        <v>0</v>
      </c>
      <c r="O114" s="0" t="n">
        <f aca="false">ROUND(E114*N(Debts!$D$8)/12,2)</f>
        <v>0</v>
      </c>
      <c r="P114" s="0" t="n">
        <f aca="false">ROUND(F114*N(Debts!$D$9)/12,2)</f>
        <v>0</v>
      </c>
      <c r="Q114" s="0" t="n">
        <f aca="false">ROUND(G114*N(Debts!$D$10)/12,2)</f>
        <v>0</v>
      </c>
      <c r="R114" s="0" t="n">
        <f aca="false">ROUND(H114*N(Debts!$D$11)/12,2)</f>
        <v>0</v>
      </c>
      <c r="S114" s="0" t="n">
        <f aca="false">ROUND(I114*N(Debts!$D$12)/12,2)</f>
        <v>0</v>
      </c>
      <c r="T114" s="0" t="n">
        <f aca="false">ROUND(J114*N(Debts!$D$13)/12,2)</f>
        <v>0</v>
      </c>
      <c r="U114" s="0" t="n">
        <f aca="false">ROUND(K114*N(Debts!$D$14)/12,2)</f>
        <v>0</v>
      </c>
      <c r="V114" s="0" t="n">
        <f aca="false">B114+L114</f>
        <v>0</v>
      </c>
      <c r="W114" s="0" t="n">
        <f aca="false">C114+M114</f>
        <v>0</v>
      </c>
      <c r="X114" s="0" t="n">
        <f aca="false">D114+N114</f>
        <v>0</v>
      </c>
      <c r="Y114" s="0" t="n">
        <f aca="false">E114+O114</f>
        <v>0</v>
      </c>
      <c r="Z114" s="0" t="n">
        <f aca="false">F114+P114</f>
        <v>0</v>
      </c>
      <c r="AA114" s="0" t="n">
        <f aca="false">G114+Q114</f>
        <v>0</v>
      </c>
      <c r="AB114" s="0" t="n">
        <f aca="false">H114+R114</f>
        <v>0</v>
      </c>
      <c r="AC114" s="0" t="n">
        <f aca="false">I114+S114</f>
        <v>0</v>
      </c>
      <c r="AD114" s="0" t="n">
        <f aca="false">J114+T114</f>
        <v>0</v>
      </c>
      <c r="AE114" s="0" t="n">
        <f aca="false">K114+U114</f>
        <v>0</v>
      </c>
      <c r="AF114" s="0" t="n">
        <f aca="false">MIN(N(Debts!$E$5),V114)</f>
        <v>0</v>
      </c>
      <c r="AG114" s="0" t="n">
        <f aca="false">MIN(N(Debts!$E$6),W114)</f>
        <v>0</v>
      </c>
      <c r="AH114" s="0" t="n">
        <f aca="false">MIN(N(Debts!$E$7),X114)</f>
        <v>0</v>
      </c>
      <c r="AI114" s="0" t="n">
        <f aca="false">MIN(N(Debts!$E$8),Y114)</f>
        <v>0</v>
      </c>
      <c r="AJ114" s="0" t="n">
        <f aca="false">MIN(N(Debts!$E$9),Z114)</f>
        <v>0</v>
      </c>
      <c r="AK114" s="0" t="n">
        <f aca="false">MIN(N(Debts!$E$10),AA114)</f>
        <v>0</v>
      </c>
      <c r="AL114" s="0" t="n">
        <f aca="false">MIN(N(Debts!$E$11),AB114)</f>
        <v>0</v>
      </c>
      <c r="AM114" s="0" t="n">
        <f aca="false">MIN(N(Debts!$E$12),AC114)</f>
        <v>0</v>
      </c>
      <c r="AN114" s="0" t="n">
        <f aca="false">MIN(N(Debts!$E$13),AD114)</f>
        <v>0</v>
      </c>
      <c r="AO114" s="0" t="n">
        <f aca="false">MIN(N(Debts!$E$14),AE114)</f>
        <v>0</v>
      </c>
      <c r="AP114" s="0" t="n">
        <f aca="false">V114-AF114</f>
        <v>0</v>
      </c>
      <c r="AQ114" s="0" t="n">
        <f aca="false">W114-AG114</f>
        <v>0</v>
      </c>
      <c r="AR114" s="0" t="n">
        <f aca="false">X114-AH114</f>
        <v>0</v>
      </c>
      <c r="AS114" s="0" t="n">
        <f aca="false">Y114-AI114</f>
        <v>0</v>
      </c>
      <c r="AT114" s="0" t="n">
        <f aca="false">Z114-AJ114</f>
        <v>0</v>
      </c>
      <c r="AU114" s="0" t="n">
        <f aca="false">AA114-AK114</f>
        <v>0</v>
      </c>
      <c r="AV114" s="0" t="n">
        <f aca="false">AB114-AL114</f>
        <v>0</v>
      </c>
      <c r="AW114" s="0" t="n">
        <f aca="false">AC114-AM114</f>
        <v>0</v>
      </c>
      <c r="AX114" s="0" t="n">
        <f aca="false">AD114-AN114</f>
        <v>0</v>
      </c>
      <c r="AY114" s="0" t="n">
        <f aca="false">AE114-AO114</f>
        <v>0</v>
      </c>
      <c r="AZ114" s="0" t="n">
        <f aca="false">MAX(0,MIN(AP114,$BT114-SUMIF($AP$2:$AY$2,"&lt;"&amp;AP$2,$AP114:$AY114)))</f>
        <v>0</v>
      </c>
      <c r="BA114" s="0" t="n">
        <f aca="false">MAX(0,MIN(AQ114,$BT114-SUMIF($AP$2:$AY$2,"&lt;"&amp;AQ$2,$AP114:$AY114)))</f>
        <v>0</v>
      </c>
      <c r="BB114" s="0" t="n">
        <f aca="false">MAX(0,MIN(AR114,$BT114-SUMIF($AP$2:$AY$2,"&lt;"&amp;AR$2,$AP114:$AY114)))</f>
        <v>0</v>
      </c>
      <c r="BC114" s="0" t="n">
        <f aca="false">MAX(0,MIN(AS114,$BT114-SUMIF($AP$2:$AY$2,"&lt;"&amp;AS$2,$AP114:$AY114)))</f>
        <v>0</v>
      </c>
      <c r="BD114" s="0" t="n">
        <f aca="false">MAX(0,MIN(AT114,$BT114-SUMIF($AP$2:$AY$2,"&lt;"&amp;AT$2,$AP114:$AY114)))</f>
        <v>0</v>
      </c>
      <c r="BE114" s="0" t="n">
        <f aca="false">MAX(0,MIN(AU114,$BT114-SUMIF($AP$2:$AY$2,"&lt;"&amp;AU$2,$AP114:$AY114)))</f>
        <v>0</v>
      </c>
      <c r="BF114" s="0" t="n">
        <f aca="false">MAX(0,MIN(AV114,$BT114-SUMIF($AP$2:$AY$2,"&lt;"&amp;AV$2,$AP114:$AY114)))</f>
        <v>0</v>
      </c>
      <c r="BG114" s="0" t="n">
        <f aca="false">MAX(0,MIN(AW114,$BT114-SUMIF($AP$2:$AY$2,"&lt;"&amp;AW$2,$AP114:$AY114)))</f>
        <v>0</v>
      </c>
      <c r="BH114" s="0" t="n">
        <f aca="false">MAX(0,MIN(AX114,$BT114-SUMIF($AP$2:$AY$2,"&lt;"&amp;AX$2,$AP114:$AY114)))</f>
        <v>0</v>
      </c>
      <c r="BI114" s="0" t="n">
        <f aca="false">MAX(0,MIN(AY114,$BT114-SUMIF($AP$2:$AY$2,"&lt;"&amp;AY$2,$AP114:$AY114)))</f>
        <v>0</v>
      </c>
      <c r="BJ114" s="0" t="n">
        <f aca="false">ROUND(V114-AF114-AZ114,2)</f>
        <v>0</v>
      </c>
      <c r="BK114" s="0" t="n">
        <f aca="false">ROUND(W114-AG114-BA114,2)</f>
        <v>0</v>
      </c>
      <c r="BL114" s="0" t="n">
        <f aca="false">ROUND(X114-AH114-BB114,2)</f>
        <v>0</v>
      </c>
      <c r="BM114" s="0" t="n">
        <f aca="false">ROUND(Y114-AI114-BC114,2)</f>
        <v>0</v>
      </c>
      <c r="BN114" s="0" t="n">
        <f aca="false">ROUND(Z114-AJ114-BD114,2)</f>
        <v>0</v>
      </c>
      <c r="BO114" s="0" t="n">
        <f aca="false">ROUND(AA114-AK114-BE114,2)</f>
        <v>0</v>
      </c>
      <c r="BP114" s="0" t="n">
        <f aca="false">ROUND(AB114-AL114-BF114,2)</f>
        <v>0</v>
      </c>
      <c r="BQ114" s="0" t="n">
        <f aca="false">ROUND(AC114-AM114-BG114,2)</f>
        <v>0</v>
      </c>
      <c r="BR114" s="0" t="n">
        <f aca="false">ROUND(AD114-AN114-BH114,2)</f>
        <v>0</v>
      </c>
      <c r="BS114" s="0" t="n">
        <f aca="false">ROUND(AE114-AO114-BI114,2)</f>
        <v>0</v>
      </c>
      <c r="BT114" s="0" t="n">
        <f aca="false">MAX(0,Plan!$C$4-SUM(AF114:AO114))</f>
        <v>650</v>
      </c>
      <c r="BU114" s="0" t="n">
        <f aca="false">ROUND(SUM(BJ114:BS114),2)</f>
        <v>0</v>
      </c>
      <c r="BV114" s="0" t="n">
        <f aca="false">SUM(AF114:AO114)+SUM(AZ114:BI114)</f>
        <v>0</v>
      </c>
      <c r="BW114" s="0" t="n">
        <f aca="false">SUM(L114:U114)</f>
        <v>0</v>
      </c>
    </row>
    <row r="115" customFormat="false" ht="15" hidden="false" customHeight="false" outlineLevel="0" collapsed="false">
      <c r="A115" s="0" t="n">
        <v>110</v>
      </c>
      <c r="B115" s="0" t="n">
        <f aca="false">BJ114</f>
        <v>0</v>
      </c>
      <c r="C115" s="0" t="n">
        <f aca="false">BK114</f>
        <v>0</v>
      </c>
      <c r="D115" s="0" t="n">
        <f aca="false">BL114</f>
        <v>0</v>
      </c>
      <c r="E115" s="0" t="n">
        <f aca="false">BM114</f>
        <v>0</v>
      </c>
      <c r="F115" s="0" t="n">
        <f aca="false">BN114</f>
        <v>0</v>
      </c>
      <c r="G115" s="0" t="n">
        <f aca="false">BO114</f>
        <v>0</v>
      </c>
      <c r="H115" s="0" t="n">
        <f aca="false">BP114</f>
        <v>0</v>
      </c>
      <c r="I115" s="0" t="n">
        <f aca="false">BQ114</f>
        <v>0</v>
      </c>
      <c r="J115" s="0" t="n">
        <f aca="false">BR114</f>
        <v>0</v>
      </c>
      <c r="K115" s="0" t="n">
        <f aca="false">BS114</f>
        <v>0</v>
      </c>
      <c r="L115" s="0" t="n">
        <f aca="false">ROUND(B115*N(Debts!$D$5)/12,2)</f>
        <v>0</v>
      </c>
      <c r="M115" s="0" t="n">
        <f aca="false">ROUND(C115*N(Debts!$D$6)/12,2)</f>
        <v>0</v>
      </c>
      <c r="N115" s="0" t="n">
        <f aca="false">ROUND(D115*N(Debts!$D$7)/12,2)</f>
        <v>0</v>
      </c>
      <c r="O115" s="0" t="n">
        <f aca="false">ROUND(E115*N(Debts!$D$8)/12,2)</f>
        <v>0</v>
      </c>
      <c r="P115" s="0" t="n">
        <f aca="false">ROUND(F115*N(Debts!$D$9)/12,2)</f>
        <v>0</v>
      </c>
      <c r="Q115" s="0" t="n">
        <f aca="false">ROUND(G115*N(Debts!$D$10)/12,2)</f>
        <v>0</v>
      </c>
      <c r="R115" s="0" t="n">
        <f aca="false">ROUND(H115*N(Debts!$D$11)/12,2)</f>
        <v>0</v>
      </c>
      <c r="S115" s="0" t="n">
        <f aca="false">ROUND(I115*N(Debts!$D$12)/12,2)</f>
        <v>0</v>
      </c>
      <c r="T115" s="0" t="n">
        <f aca="false">ROUND(J115*N(Debts!$D$13)/12,2)</f>
        <v>0</v>
      </c>
      <c r="U115" s="0" t="n">
        <f aca="false">ROUND(K115*N(Debts!$D$14)/12,2)</f>
        <v>0</v>
      </c>
      <c r="V115" s="0" t="n">
        <f aca="false">B115+L115</f>
        <v>0</v>
      </c>
      <c r="W115" s="0" t="n">
        <f aca="false">C115+M115</f>
        <v>0</v>
      </c>
      <c r="X115" s="0" t="n">
        <f aca="false">D115+N115</f>
        <v>0</v>
      </c>
      <c r="Y115" s="0" t="n">
        <f aca="false">E115+O115</f>
        <v>0</v>
      </c>
      <c r="Z115" s="0" t="n">
        <f aca="false">F115+P115</f>
        <v>0</v>
      </c>
      <c r="AA115" s="0" t="n">
        <f aca="false">G115+Q115</f>
        <v>0</v>
      </c>
      <c r="AB115" s="0" t="n">
        <f aca="false">H115+R115</f>
        <v>0</v>
      </c>
      <c r="AC115" s="0" t="n">
        <f aca="false">I115+S115</f>
        <v>0</v>
      </c>
      <c r="AD115" s="0" t="n">
        <f aca="false">J115+T115</f>
        <v>0</v>
      </c>
      <c r="AE115" s="0" t="n">
        <f aca="false">K115+U115</f>
        <v>0</v>
      </c>
      <c r="AF115" s="0" t="n">
        <f aca="false">MIN(N(Debts!$E$5),V115)</f>
        <v>0</v>
      </c>
      <c r="AG115" s="0" t="n">
        <f aca="false">MIN(N(Debts!$E$6),W115)</f>
        <v>0</v>
      </c>
      <c r="AH115" s="0" t="n">
        <f aca="false">MIN(N(Debts!$E$7),X115)</f>
        <v>0</v>
      </c>
      <c r="AI115" s="0" t="n">
        <f aca="false">MIN(N(Debts!$E$8),Y115)</f>
        <v>0</v>
      </c>
      <c r="AJ115" s="0" t="n">
        <f aca="false">MIN(N(Debts!$E$9),Z115)</f>
        <v>0</v>
      </c>
      <c r="AK115" s="0" t="n">
        <f aca="false">MIN(N(Debts!$E$10),AA115)</f>
        <v>0</v>
      </c>
      <c r="AL115" s="0" t="n">
        <f aca="false">MIN(N(Debts!$E$11),AB115)</f>
        <v>0</v>
      </c>
      <c r="AM115" s="0" t="n">
        <f aca="false">MIN(N(Debts!$E$12),AC115)</f>
        <v>0</v>
      </c>
      <c r="AN115" s="0" t="n">
        <f aca="false">MIN(N(Debts!$E$13),AD115)</f>
        <v>0</v>
      </c>
      <c r="AO115" s="0" t="n">
        <f aca="false">MIN(N(Debts!$E$14),AE115)</f>
        <v>0</v>
      </c>
      <c r="AP115" s="0" t="n">
        <f aca="false">V115-AF115</f>
        <v>0</v>
      </c>
      <c r="AQ115" s="0" t="n">
        <f aca="false">W115-AG115</f>
        <v>0</v>
      </c>
      <c r="AR115" s="0" t="n">
        <f aca="false">X115-AH115</f>
        <v>0</v>
      </c>
      <c r="AS115" s="0" t="n">
        <f aca="false">Y115-AI115</f>
        <v>0</v>
      </c>
      <c r="AT115" s="0" t="n">
        <f aca="false">Z115-AJ115</f>
        <v>0</v>
      </c>
      <c r="AU115" s="0" t="n">
        <f aca="false">AA115-AK115</f>
        <v>0</v>
      </c>
      <c r="AV115" s="0" t="n">
        <f aca="false">AB115-AL115</f>
        <v>0</v>
      </c>
      <c r="AW115" s="0" t="n">
        <f aca="false">AC115-AM115</f>
        <v>0</v>
      </c>
      <c r="AX115" s="0" t="n">
        <f aca="false">AD115-AN115</f>
        <v>0</v>
      </c>
      <c r="AY115" s="0" t="n">
        <f aca="false">AE115-AO115</f>
        <v>0</v>
      </c>
      <c r="AZ115" s="0" t="n">
        <f aca="false">MAX(0,MIN(AP115,$BT115-SUMIF($AP$2:$AY$2,"&lt;"&amp;AP$2,$AP115:$AY115)))</f>
        <v>0</v>
      </c>
      <c r="BA115" s="0" t="n">
        <f aca="false">MAX(0,MIN(AQ115,$BT115-SUMIF($AP$2:$AY$2,"&lt;"&amp;AQ$2,$AP115:$AY115)))</f>
        <v>0</v>
      </c>
      <c r="BB115" s="0" t="n">
        <f aca="false">MAX(0,MIN(AR115,$BT115-SUMIF($AP$2:$AY$2,"&lt;"&amp;AR$2,$AP115:$AY115)))</f>
        <v>0</v>
      </c>
      <c r="BC115" s="0" t="n">
        <f aca="false">MAX(0,MIN(AS115,$BT115-SUMIF($AP$2:$AY$2,"&lt;"&amp;AS$2,$AP115:$AY115)))</f>
        <v>0</v>
      </c>
      <c r="BD115" s="0" t="n">
        <f aca="false">MAX(0,MIN(AT115,$BT115-SUMIF($AP$2:$AY$2,"&lt;"&amp;AT$2,$AP115:$AY115)))</f>
        <v>0</v>
      </c>
      <c r="BE115" s="0" t="n">
        <f aca="false">MAX(0,MIN(AU115,$BT115-SUMIF($AP$2:$AY$2,"&lt;"&amp;AU$2,$AP115:$AY115)))</f>
        <v>0</v>
      </c>
      <c r="BF115" s="0" t="n">
        <f aca="false">MAX(0,MIN(AV115,$BT115-SUMIF($AP$2:$AY$2,"&lt;"&amp;AV$2,$AP115:$AY115)))</f>
        <v>0</v>
      </c>
      <c r="BG115" s="0" t="n">
        <f aca="false">MAX(0,MIN(AW115,$BT115-SUMIF($AP$2:$AY$2,"&lt;"&amp;AW$2,$AP115:$AY115)))</f>
        <v>0</v>
      </c>
      <c r="BH115" s="0" t="n">
        <f aca="false">MAX(0,MIN(AX115,$BT115-SUMIF($AP$2:$AY$2,"&lt;"&amp;AX$2,$AP115:$AY115)))</f>
        <v>0</v>
      </c>
      <c r="BI115" s="0" t="n">
        <f aca="false">MAX(0,MIN(AY115,$BT115-SUMIF($AP$2:$AY$2,"&lt;"&amp;AY$2,$AP115:$AY115)))</f>
        <v>0</v>
      </c>
      <c r="BJ115" s="0" t="n">
        <f aca="false">ROUND(V115-AF115-AZ115,2)</f>
        <v>0</v>
      </c>
      <c r="BK115" s="0" t="n">
        <f aca="false">ROUND(W115-AG115-BA115,2)</f>
        <v>0</v>
      </c>
      <c r="BL115" s="0" t="n">
        <f aca="false">ROUND(X115-AH115-BB115,2)</f>
        <v>0</v>
      </c>
      <c r="BM115" s="0" t="n">
        <f aca="false">ROUND(Y115-AI115-BC115,2)</f>
        <v>0</v>
      </c>
      <c r="BN115" s="0" t="n">
        <f aca="false">ROUND(Z115-AJ115-BD115,2)</f>
        <v>0</v>
      </c>
      <c r="BO115" s="0" t="n">
        <f aca="false">ROUND(AA115-AK115-BE115,2)</f>
        <v>0</v>
      </c>
      <c r="BP115" s="0" t="n">
        <f aca="false">ROUND(AB115-AL115-BF115,2)</f>
        <v>0</v>
      </c>
      <c r="BQ115" s="0" t="n">
        <f aca="false">ROUND(AC115-AM115-BG115,2)</f>
        <v>0</v>
      </c>
      <c r="BR115" s="0" t="n">
        <f aca="false">ROUND(AD115-AN115-BH115,2)</f>
        <v>0</v>
      </c>
      <c r="BS115" s="0" t="n">
        <f aca="false">ROUND(AE115-AO115-BI115,2)</f>
        <v>0</v>
      </c>
      <c r="BT115" s="0" t="n">
        <f aca="false">MAX(0,Plan!$C$4-SUM(AF115:AO115))</f>
        <v>650</v>
      </c>
      <c r="BU115" s="0" t="n">
        <f aca="false">ROUND(SUM(BJ115:BS115),2)</f>
        <v>0</v>
      </c>
      <c r="BV115" s="0" t="n">
        <f aca="false">SUM(AF115:AO115)+SUM(AZ115:BI115)</f>
        <v>0</v>
      </c>
      <c r="BW115" s="0" t="n">
        <f aca="false">SUM(L115:U115)</f>
        <v>0</v>
      </c>
    </row>
    <row r="116" customFormat="false" ht="15" hidden="false" customHeight="false" outlineLevel="0" collapsed="false">
      <c r="A116" s="0" t="n">
        <v>111</v>
      </c>
      <c r="B116" s="0" t="n">
        <f aca="false">BJ115</f>
        <v>0</v>
      </c>
      <c r="C116" s="0" t="n">
        <f aca="false">BK115</f>
        <v>0</v>
      </c>
      <c r="D116" s="0" t="n">
        <f aca="false">BL115</f>
        <v>0</v>
      </c>
      <c r="E116" s="0" t="n">
        <f aca="false">BM115</f>
        <v>0</v>
      </c>
      <c r="F116" s="0" t="n">
        <f aca="false">BN115</f>
        <v>0</v>
      </c>
      <c r="G116" s="0" t="n">
        <f aca="false">BO115</f>
        <v>0</v>
      </c>
      <c r="H116" s="0" t="n">
        <f aca="false">BP115</f>
        <v>0</v>
      </c>
      <c r="I116" s="0" t="n">
        <f aca="false">BQ115</f>
        <v>0</v>
      </c>
      <c r="J116" s="0" t="n">
        <f aca="false">BR115</f>
        <v>0</v>
      </c>
      <c r="K116" s="0" t="n">
        <f aca="false">BS115</f>
        <v>0</v>
      </c>
      <c r="L116" s="0" t="n">
        <f aca="false">ROUND(B116*N(Debts!$D$5)/12,2)</f>
        <v>0</v>
      </c>
      <c r="M116" s="0" t="n">
        <f aca="false">ROUND(C116*N(Debts!$D$6)/12,2)</f>
        <v>0</v>
      </c>
      <c r="N116" s="0" t="n">
        <f aca="false">ROUND(D116*N(Debts!$D$7)/12,2)</f>
        <v>0</v>
      </c>
      <c r="O116" s="0" t="n">
        <f aca="false">ROUND(E116*N(Debts!$D$8)/12,2)</f>
        <v>0</v>
      </c>
      <c r="P116" s="0" t="n">
        <f aca="false">ROUND(F116*N(Debts!$D$9)/12,2)</f>
        <v>0</v>
      </c>
      <c r="Q116" s="0" t="n">
        <f aca="false">ROUND(G116*N(Debts!$D$10)/12,2)</f>
        <v>0</v>
      </c>
      <c r="R116" s="0" t="n">
        <f aca="false">ROUND(H116*N(Debts!$D$11)/12,2)</f>
        <v>0</v>
      </c>
      <c r="S116" s="0" t="n">
        <f aca="false">ROUND(I116*N(Debts!$D$12)/12,2)</f>
        <v>0</v>
      </c>
      <c r="T116" s="0" t="n">
        <f aca="false">ROUND(J116*N(Debts!$D$13)/12,2)</f>
        <v>0</v>
      </c>
      <c r="U116" s="0" t="n">
        <f aca="false">ROUND(K116*N(Debts!$D$14)/12,2)</f>
        <v>0</v>
      </c>
      <c r="V116" s="0" t="n">
        <f aca="false">B116+L116</f>
        <v>0</v>
      </c>
      <c r="W116" s="0" t="n">
        <f aca="false">C116+M116</f>
        <v>0</v>
      </c>
      <c r="X116" s="0" t="n">
        <f aca="false">D116+N116</f>
        <v>0</v>
      </c>
      <c r="Y116" s="0" t="n">
        <f aca="false">E116+O116</f>
        <v>0</v>
      </c>
      <c r="Z116" s="0" t="n">
        <f aca="false">F116+P116</f>
        <v>0</v>
      </c>
      <c r="AA116" s="0" t="n">
        <f aca="false">G116+Q116</f>
        <v>0</v>
      </c>
      <c r="AB116" s="0" t="n">
        <f aca="false">H116+R116</f>
        <v>0</v>
      </c>
      <c r="AC116" s="0" t="n">
        <f aca="false">I116+S116</f>
        <v>0</v>
      </c>
      <c r="AD116" s="0" t="n">
        <f aca="false">J116+T116</f>
        <v>0</v>
      </c>
      <c r="AE116" s="0" t="n">
        <f aca="false">K116+U116</f>
        <v>0</v>
      </c>
      <c r="AF116" s="0" t="n">
        <f aca="false">MIN(N(Debts!$E$5),V116)</f>
        <v>0</v>
      </c>
      <c r="AG116" s="0" t="n">
        <f aca="false">MIN(N(Debts!$E$6),W116)</f>
        <v>0</v>
      </c>
      <c r="AH116" s="0" t="n">
        <f aca="false">MIN(N(Debts!$E$7),X116)</f>
        <v>0</v>
      </c>
      <c r="AI116" s="0" t="n">
        <f aca="false">MIN(N(Debts!$E$8),Y116)</f>
        <v>0</v>
      </c>
      <c r="AJ116" s="0" t="n">
        <f aca="false">MIN(N(Debts!$E$9),Z116)</f>
        <v>0</v>
      </c>
      <c r="AK116" s="0" t="n">
        <f aca="false">MIN(N(Debts!$E$10),AA116)</f>
        <v>0</v>
      </c>
      <c r="AL116" s="0" t="n">
        <f aca="false">MIN(N(Debts!$E$11),AB116)</f>
        <v>0</v>
      </c>
      <c r="AM116" s="0" t="n">
        <f aca="false">MIN(N(Debts!$E$12),AC116)</f>
        <v>0</v>
      </c>
      <c r="AN116" s="0" t="n">
        <f aca="false">MIN(N(Debts!$E$13),AD116)</f>
        <v>0</v>
      </c>
      <c r="AO116" s="0" t="n">
        <f aca="false">MIN(N(Debts!$E$14),AE116)</f>
        <v>0</v>
      </c>
      <c r="AP116" s="0" t="n">
        <f aca="false">V116-AF116</f>
        <v>0</v>
      </c>
      <c r="AQ116" s="0" t="n">
        <f aca="false">W116-AG116</f>
        <v>0</v>
      </c>
      <c r="AR116" s="0" t="n">
        <f aca="false">X116-AH116</f>
        <v>0</v>
      </c>
      <c r="AS116" s="0" t="n">
        <f aca="false">Y116-AI116</f>
        <v>0</v>
      </c>
      <c r="AT116" s="0" t="n">
        <f aca="false">Z116-AJ116</f>
        <v>0</v>
      </c>
      <c r="AU116" s="0" t="n">
        <f aca="false">AA116-AK116</f>
        <v>0</v>
      </c>
      <c r="AV116" s="0" t="n">
        <f aca="false">AB116-AL116</f>
        <v>0</v>
      </c>
      <c r="AW116" s="0" t="n">
        <f aca="false">AC116-AM116</f>
        <v>0</v>
      </c>
      <c r="AX116" s="0" t="n">
        <f aca="false">AD116-AN116</f>
        <v>0</v>
      </c>
      <c r="AY116" s="0" t="n">
        <f aca="false">AE116-AO116</f>
        <v>0</v>
      </c>
      <c r="AZ116" s="0" t="n">
        <f aca="false">MAX(0,MIN(AP116,$BT116-SUMIF($AP$2:$AY$2,"&lt;"&amp;AP$2,$AP116:$AY116)))</f>
        <v>0</v>
      </c>
      <c r="BA116" s="0" t="n">
        <f aca="false">MAX(0,MIN(AQ116,$BT116-SUMIF($AP$2:$AY$2,"&lt;"&amp;AQ$2,$AP116:$AY116)))</f>
        <v>0</v>
      </c>
      <c r="BB116" s="0" t="n">
        <f aca="false">MAX(0,MIN(AR116,$BT116-SUMIF($AP$2:$AY$2,"&lt;"&amp;AR$2,$AP116:$AY116)))</f>
        <v>0</v>
      </c>
      <c r="BC116" s="0" t="n">
        <f aca="false">MAX(0,MIN(AS116,$BT116-SUMIF($AP$2:$AY$2,"&lt;"&amp;AS$2,$AP116:$AY116)))</f>
        <v>0</v>
      </c>
      <c r="BD116" s="0" t="n">
        <f aca="false">MAX(0,MIN(AT116,$BT116-SUMIF($AP$2:$AY$2,"&lt;"&amp;AT$2,$AP116:$AY116)))</f>
        <v>0</v>
      </c>
      <c r="BE116" s="0" t="n">
        <f aca="false">MAX(0,MIN(AU116,$BT116-SUMIF($AP$2:$AY$2,"&lt;"&amp;AU$2,$AP116:$AY116)))</f>
        <v>0</v>
      </c>
      <c r="BF116" s="0" t="n">
        <f aca="false">MAX(0,MIN(AV116,$BT116-SUMIF($AP$2:$AY$2,"&lt;"&amp;AV$2,$AP116:$AY116)))</f>
        <v>0</v>
      </c>
      <c r="BG116" s="0" t="n">
        <f aca="false">MAX(0,MIN(AW116,$BT116-SUMIF($AP$2:$AY$2,"&lt;"&amp;AW$2,$AP116:$AY116)))</f>
        <v>0</v>
      </c>
      <c r="BH116" s="0" t="n">
        <f aca="false">MAX(0,MIN(AX116,$BT116-SUMIF($AP$2:$AY$2,"&lt;"&amp;AX$2,$AP116:$AY116)))</f>
        <v>0</v>
      </c>
      <c r="BI116" s="0" t="n">
        <f aca="false">MAX(0,MIN(AY116,$BT116-SUMIF($AP$2:$AY$2,"&lt;"&amp;AY$2,$AP116:$AY116)))</f>
        <v>0</v>
      </c>
      <c r="BJ116" s="0" t="n">
        <f aca="false">ROUND(V116-AF116-AZ116,2)</f>
        <v>0</v>
      </c>
      <c r="BK116" s="0" t="n">
        <f aca="false">ROUND(W116-AG116-BA116,2)</f>
        <v>0</v>
      </c>
      <c r="BL116" s="0" t="n">
        <f aca="false">ROUND(X116-AH116-BB116,2)</f>
        <v>0</v>
      </c>
      <c r="BM116" s="0" t="n">
        <f aca="false">ROUND(Y116-AI116-BC116,2)</f>
        <v>0</v>
      </c>
      <c r="BN116" s="0" t="n">
        <f aca="false">ROUND(Z116-AJ116-BD116,2)</f>
        <v>0</v>
      </c>
      <c r="BO116" s="0" t="n">
        <f aca="false">ROUND(AA116-AK116-BE116,2)</f>
        <v>0</v>
      </c>
      <c r="BP116" s="0" t="n">
        <f aca="false">ROUND(AB116-AL116-BF116,2)</f>
        <v>0</v>
      </c>
      <c r="BQ116" s="0" t="n">
        <f aca="false">ROUND(AC116-AM116-BG116,2)</f>
        <v>0</v>
      </c>
      <c r="BR116" s="0" t="n">
        <f aca="false">ROUND(AD116-AN116-BH116,2)</f>
        <v>0</v>
      </c>
      <c r="BS116" s="0" t="n">
        <f aca="false">ROUND(AE116-AO116-BI116,2)</f>
        <v>0</v>
      </c>
      <c r="BT116" s="0" t="n">
        <f aca="false">MAX(0,Plan!$C$4-SUM(AF116:AO116))</f>
        <v>650</v>
      </c>
      <c r="BU116" s="0" t="n">
        <f aca="false">ROUND(SUM(BJ116:BS116),2)</f>
        <v>0</v>
      </c>
      <c r="BV116" s="0" t="n">
        <f aca="false">SUM(AF116:AO116)+SUM(AZ116:BI116)</f>
        <v>0</v>
      </c>
      <c r="BW116" s="0" t="n">
        <f aca="false">SUM(L116:U116)</f>
        <v>0</v>
      </c>
    </row>
    <row r="117" customFormat="false" ht="15" hidden="false" customHeight="false" outlineLevel="0" collapsed="false">
      <c r="A117" s="0" t="n">
        <v>112</v>
      </c>
      <c r="B117" s="0" t="n">
        <f aca="false">BJ116</f>
        <v>0</v>
      </c>
      <c r="C117" s="0" t="n">
        <f aca="false">BK116</f>
        <v>0</v>
      </c>
      <c r="D117" s="0" t="n">
        <f aca="false">BL116</f>
        <v>0</v>
      </c>
      <c r="E117" s="0" t="n">
        <f aca="false">BM116</f>
        <v>0</v>
      </c>
      <c r="F117" s="0" t="n">
        <f aca="false">BN116</f>
        <v>0</v>
      </c>
      <c r="G117" s="0" t="n">
        <f aca="false">BO116</f>
        <v>0</v>
      </c>
      <c r="H117" s="0" t="n">
        <f aca="false">BP116</f>
        <v>0</v>
      </c>
      <c r="I117" s="0" t="n">
        <f aca="false">BQ116</f>
        <v>0</v>
      </c>
      <c r="J117" s="0" t="n">
        <f aca="false">BR116</f>
        <v>0</v>
      </c>
      <c r="K117" s="0" t="n">
        <f aca="false">BS116</f>
        <v>0</v>
      </c>
      <c r="L117" s="0" t="n">
        <f aca="false">ROUND(B117*N(Debts!$D$5)/12,2)</f>
        <v>0</v>
      </c>
      <c r="M117" s="0" t="n">
        <f aca="false">ROUND(C117*N(Debts!$D$6)/12,2)</f>
        <v>0</v>
      </c>
      <c r="N117" s="0" t="n">
        <f aca="false">ROUND(D117*N(Debts!$D$7)/12,2)</f>
        <v>0</v>
      </c>
      <c r="O117" s="0" t="n">
        <f aca="false">ROUND(E117*N(Debts!$D$8)/12,2)</f>
        <v>0</v>
      </c>
      <c r="P117" s="0" t="n">
        <f aca="false">ROUND(F117*N(Debts!$D$9)/12,2)</f>
        <v>0</v>
      </c>
      <c r="Q117" s="0" t="n">
        <f aca="false">ROUND(G117*N(Debts!$D$10)/12,2)</f>
        <v>0</v>
      </c>
      <c r="R117" s="0" t="n">
        <f aca="false">ROUND(H117*N(Debts!$D$11)/12,2)</f>
        <v>0</v>
      </c>
      <c r="S117" s="0" t="n">
        <f aca="false">ROUND(I117*N(Debts!$D$12)/12,2)</f>
        <v>0</v>
      </c>
      <c r="T117" s="0" t="n">
        <f aca="false">ROUND(J117*N(Debts!$D$13)/12,2)</f>
        <v>0</v>
      </c>
      <c r="U117" s="0" t="n">
        <f aca="false">ROUND(K117*N(Debts!$D$14)/12,2)</f>
        <v>0</v>
      </c>
      <c r="V117" s="0" t="n">
        <f aca="false">B117+L117</f>
        <v>0</v>
      </c>
      <c r="W117" s="0" t="n">
        <f aca="false">C117+M117</f>
        <v>0</v>
      </c>
      <c r="X117" s="0" t="n">
        <f aca="false">D117+N117</f>
        <v>0</v>
      </c>
      <c r="Y117" s="0" t="n">
        <f aca="false">E117+O117</f>
        <v>0</v>
      </c>
      <c r="Z117" s="0" t="n">
        <f aca="false">F117+P117</f>
        <v>0</v>
      </c>
      <c r="AA117" s="0" t="n">
        <f aca="false">G117+Q117</f>
        <v>0</v>
      </c>
      <c r="AB117" s="0" t="n">
        <f aca="false">H117+R117</f>
        <v>0</v>
      </c>
      <c r="AC117" s="0" t="n">
        <f aca="false">I117+S117</f>
        <v>0</v>
      </c>
      <c r="AD117" s="0" t="n">
        <f aca="false">J117+T117</f>
        <v>0</v>
      </c>
      <c r="AE117" s="0" t="n">
        <f aca="false">K117+U117</f>
        <v>0</v>
      </c>
      <c r="AF117" s="0" t="n">
        <f aca="false">MIN(N(Debts!$E$5),V117)</f>
        <v>0</v>
      </c>
      <c r="AG117" s="0" t="n">
        <f aca="false">MIN(N(Debts!$E$6),W117)</f>
        <v>0</v>
      </c>
      <c r="AH117" s="0" t="n">
        <f aca="false">MIN(N(Debts!$E$7),X117)</f>
        <v>0</v>
      </c>
      <c r="AI117" s="0" t="n">
        <f aca="false">MIN(N(Debts!$E$8),Y117)</f>
        <v>0</v>
      </c>
      <c r="AJ117" s="0" t="n">
        <f aca="false">MIN(N(Debts!$E$9),Z117)</f>
        <v>0</v>
      </c>
      <c r="AK117" s="0" t="n">
        <f aca="false">MIN(N(Debts!$E$10),AA117)</f>
        <v>0</v>
      </c>
      <c r="AL117" s="0" t="n">
        <f aca="false">MIN(N(Debts!$E$11),AB117)</f>
        <v>0</v>
      </c>
      <c r="AM117" s="0" t="n">
        <f aca="false">MIN(N(Debts!$E$12),AC117)</f>
        <v>0</v>
      </c>
      <c r="AN117" s="0" t="n">
        <f aca="false">MIN(N(Debts!$E$13),AD117)</f>
        <v>0</v>
      </c>
      <c r="AO117" s="0" t="n">
        <f aca="false">MIN(N(Debts!$E$14),AE117)</f>
        <v>0</v>
      </c>
      <c r="AP117" s="0" t="n">
        <f aca="false">V117-AF117</f>
        <v>0</v>
      </c>
      <c r="AQ117" s="0" t="n">
        <f aca="false">W117-AG117</f>
        <v>0</v>
      </c>
      <c r="AR117" s="0" t="n">
        <f aca="false">X117-AH117</f>
        <v>0</v>
      </c>
      <c r="AS117" s="0" t="n">
        <f aca="false">Y117-AI117</f>
        <v>0</v>
      </c>
      <c r="AT117" s="0" t="n">
        <f aca="false">Z117-AJ117</f>
        <v>0</v>
      </c>
      <c r="AU117" s="0" t="n">
        <f aca="false">AA117-AK117</f>
        <v>0</v>
      </c>
      <c r="AV117" s="0" t="n">
        <f aca="false">AB117-AL117</f>
        <v>0</v>
      </c>
      <c r="AW117" s="0" t="n">
        <f aca="false">AC117-AM117</f>
        <v>0</v>
      </c>
      <c r="AX117" s="0" t="n">
        <f aca="false">AD117-AN117</f>
        <v>0</v>
      </c>
      <c r="AY117" s="0" t="n">
        <f aca="false">AE117-AO117</f>
        <v>0</v>
      </c>
      <c r="AZ117" s="0" t="n">
        <f aca="false">MAX(0,MIN(AP117,$BT117-SUMIF($AP$2:$AY$2,"&lt;"&amp;AP$2,$AP117:$AY117)))</f>
        <v>0</v>
      </c>
      <c r="BA117" s="0" t="n">
        <f aca="false">MAX(0,MIN(AQ117,$BT117-SUMIF($AP$2:$AY$2,"&lt;"&amp;AQ$2,$AP117:$AY117)))</f>
        <v>0</v>
      </c>
      <c r="BB117" s="0" t="n">
        <f aca="false">MAX(0,MIN(AR117,$BT117-SUMIF($AP$2:$AY$2,"&lt;"&amp;AR$2,$AP117:$AY117)))</f>
        <v>0</v>
      </c>
      <c r="BC117" s="0" t="n">
        <f aca="false">MAX(0,MIN(AS117,$BT117-SUMIF($AP$2:$AY$2,"&lt;"&amp;AS$2,$AP117:$AY117)))</f>
        <v>0</v>
      </c>
      <c r="BD117" s="0" t="n">
        <f aca="false">MAX(0,MIN(AT117,$BT117-SUMIF($AP$2:$AY$2,"&lt;"&amp;AT$2,$AP117:$AY117)))</f>
        <v>0</v>
      </c>
      <c r="BE117" s="0" t="n">
        <f aca="false">MAX(0,MIN(AU117,$BT117-SUMIF($AP$2:$AY$2,"&lt;"&amp;AU$2,$AP117:$AY117)))</f>
        <v>0</v>
      </c>
      <c r="BF117" s="0" t="n">
        <f aca="false">MAX(0,MIN(AV117,$BT117-SUMIF($AP$2:$AY$2,"&lt;"&amp;AV$2,$AP117:$AY117)))</f>
        <v>0</v>
      </c>
      <c r="BG117" s="0" t="n">
        <f aca="false">MAX(0,MIN(AW117,$BT117-SUMIF($AP$2:$AY$2,"&lt;"&amp;AW$2,$AP117:$AY117)))</f>
        <v>0</v>
      </c>
      <c r="BH117" s="0" t="n">
        <f aca="false">MAX(0,MIN(AX117,$BT117-SUMIF($AP$2:$AY$2,"&lt;"&amp;AX$2,$AP117:$AY117)))</f>
        <v>0</v>
      </c>
      <c r="BI117" s="0" t="n">
        <f aca="false">MAX(0,MIN(AY117,$BT117-SUMIF($AP$2:$AY$2,"&lt;"&amp;AY$2,$AP117:$AY117)))</f>
        <v>0</v>
      </c>
      <c r="BJ117" s="0" t="n">
        <f aca="false">ROUND(V117-AF117-AZ117,2)</f>
        <v>0</v>
      </c>
      <c r="BK117" s="0" t="n">
        <f aca="false">ROUND(W117-AG117-BA117,2)</f>
        <v>0</v>
      </c>
      <c r="BL117" s="0" t="n">
        <f aca="false">ROUND(X117-AH117-BB117,2)</f>
        <v>0</v>
      </c>
      <c r="BM117" s="0" t="n">
        <f aca="false">ROUND(Y117-AI117-BC117,2)</f>
        <v>0</v>
      </c>
      <c r="BN117" s="0" t="n">
        <f aca="false">ROUND(Z117-AJ117-BD117,2)</f>
        <v>0</v>
      </c>
      <c r="BO117" s="0" t="n">
        <f aca="false">ROUND(AA117-AK117-BE117,2)</f>
        <v>0</v>
      </c>
      <c r="BP117" s="0" t="n">
        <f aca="false">ROUND(AB117-AL117-BF117,2)</f>
        <v>0</v>
      </c>
      <c r="BQ117" s="0" t="n">
        <f aca="false">ROUND(AC117-AM117-BG117,2)</f>
        <v>0</v>
      </c>
      <c r="BR117" s="0" t="n">
        <f aca="false">ROUND(AD117-AN117-BH117,2)</f>
        <v>0</v>
      </c>
      <c r="BS117" s="0" t="n">
        <f aca="false">ROUND(AE117-AO117-BI117,2)</f>
        <v>0</v>
      </c>
      <c r="BT117" s="0" t="n">
        <f aca="false">MAX(0,Plan!$C$4-SUM(AF117:AO117))</f>
        <v>650</v>
      </c>
      <c r="BU117" s="0" t="n">
        <f aca="false">ROUND(SUM(BJ117:BS117),2)</f>
        <v>0</v>
      </c>
      <c r="BV117" s="0" t="n">
        <f aca="false">SUM(AF117:AO117)+SUM(AZ117:BI117)</f>
        <v>0</v>
      </c>
      <c r="BW117" s="0" t="n">
        <f aca="false">SUM(L117:U117)</f>
        <v>0</v>
      </c>
    </row>
    <row r="118" customFormat="false" ht="15" hidden="false" customHeight="false" outlineLevel="0" collapsed="false">
      <c r="A118" s="0" t="n">
        <v>113</v>
      </c>
      <c r="B118" s="0" t="n">
        <f aca="false">BJ117</f>
        <v>0</v>
      </c>
      <c r="C118" s="0" t="n">
        <f aca="false">BK117</f>
        <v>0</v>
      </c>
      <c r="D118" s="0" t="n">
        <f aca="false">BL117</f>
        <v>0</v>
      </c>
      <c r="E118" s="0" t="n">
        <f aca="false">BM117</f>
        <v>0</v>
      </c>
      <c r="F118" s="0" t="n">
        <f aca="false">BN117</f>
        <v>0</v>
      </c>
      <c r="G118" s="0" t="n">
        <f aca="false">BO117</f>
        <v>0</v>
      </c>
      <c r="H118" s="0" t="n">
        <f aca="false">BP117</f>
        <v>0</v>
      </c>
      <c r="I118" s="0" t="n">
        <f aca="false">BQ117</f>
        <v>0</v>
      </c>
      <c r="J118" s="0" t="n">
        <f aca="false">BR117</f>
        <v>0</v>
      </c>
      <c r="K118" s="0" t="n">
        <f aca="false">BS117</f>
        <v>0</v>
      </c>
      <c r="L118" s="0" t="n">
        <f aca="false">ROUND(B118*N(Debts!$D$5)/12,2)</f>
        <v>0</v>
      </c>
      <c r="M118" s="0" t="n">
        <f aca="false">ROUND(C118*N(Debts!$D$6)/12,2)</f>
        <v>0</v>
      </c>
      <c r="N118" s="0" t="n">
        <f aca="false">ROUND(D118*N(Debts!$D$7)/12,2)</f>
        <v>0</v>
      </c>
      <c r="O118" s="0" t="n">
        <f aca="false">ROUND(E118*N(Debts!$D$8)/12,2)</f>
        <v>0</v>
      </c>
      <c r="P118" s="0" t="n">
        <f aca="false">ROUND(F118*N(Debts!$D$9)/12,2)</f>
        <v>0</v>
      </c>
      <c r="Q118" s="0" t="n">
        <f aca="false">ROUND(G118*N(Debts!$D$10)/12,2)</f>
        <v>0</v>
      </c>
      <c r="R118" s="0" t="n">
        <f aca="false">ROUND(H118*N(Debts!$D$11)/12,2)</f>
        <v>0</v>
      </c>
      <c r="S118" s="0" t="n">
        <f aca="false">ROUND(I118*N(Debts!$D$12)/12,2)</f>
        <v>0</v>
      </c>
      <c r="T118" s="0" t="n">
        <f aca="false">ROUND(J118*N(Debts!$D$13)/12,2)</f>
        <v>0</v>
      </c>
      <c r="U118" s="0" t="n">
        <f aca="false">ROUND(K118*N(Debts!$D$14)/12,2)</f>
        <v>0</v>
      </c>
      <c r="V118" s="0" t="n">
        <f aca="false">B118+L118</f>
        <v>0</v>
      </c>
      <c r="W118" s="0" t="n">
        <f aca="false">C118+M118</f>
        <v>0</v>
      </c>
      <c r="X118" s="0" t="n">
        <f aca="false">D118+N118</f>
        <v>0</v>
      </c>
      <c r="Y118" s="0" t="n">
        <f aca="false">E118+O118</f>
        <v>0</v>
      </c>
      <c r="Z118" s="0" t="n">
        <f aca="false">F118+P118</f>
        <v>0</v>
      </c>
      <c r="AA118" s="0" t="n">
        <f aca="false">G118+Q118</f>
        <v>0</v>
      </c>
      <c r="AB118" s="0" t="n">
        <f aca="false">H118+R118</f>
        <v>0</v>
      </c>
      <c r="AC118" s="0" t="n">
        <f aca="false">I118+S118</f>
        <v>0</v>
      </c>
      <c r="AD118" s="0" t="n">
        <f aca="false">J118+T118</f>
        <v>0</v>
      </c>
      <c r="AE118" s="0" t="n">
        <f aca="false">K118+U118</f>
        <v>0</v>
      </c>
      <c r="AF118" s="0" t="n">
        <f aca="false">MIN(N(Debts!$E$5),V118)</f>
        <v>0</v>
      </c>
      <c r="AG118" s="0" t="n">
        <f aca="false">MIN(N(Debts!$E$6),W118)</f>
        <v>0</v>
      </c>
      <c r="AH118" s="0" t="n">
        <f aca="false">MIN(N(Debts!$E$7),X118)</f>
        <v>0</v>
      </c>
      <c r="AI118" s="0" t="n">
        <f aca="false">MIN(N(Debts!$E$8),Y118)</f>
        <v>0</v>
      </c>
      <c r="AJ118" s="0" t="n">
        <f aca="false">MIN(N(Debts!$E$9),Z118)</f>
        <v>0</v>
      </c>
      <c r="AK118" s="0" t="n">
        <f aca="false">MIN(N(Debts!$E$10),AA118)</f>
        <v>0</v>
      </c>
      <c r="AL118" s="0" t="n">
        <f aca="false">MIN(N(Debts!$E$11),AB118)</f>
        <v>0</v>
      </c>
      <c r="AM118" s="0" t="n">
        <f aca="false">MIN(N(Debts!$E$12),AC118)</f>
        <v>0</v>
      </c>
      <c r="AN118" s="0" t="n">
        <f aca="false">MIN(N(Debts!$E$13),AD118)</f>
        <v>0</v>
      </c>
      <c r="AO118" s="0" t="n">
        <f aca="false">MIN(N(Debts!$E$14),AE118)</f>
        <v>0</v>
      </c>
      <c r="AP118" s="0" t="n">
        <f aca="false">V118-AF118</f>
        <v>0</v>
      </c>
      <c r="AQ118" s="0" t="n">
        <f aca="false">W118-AG118</f>
        <v>0</v>
      </c>
      <c r="AR118" s="0" t="n">
        <f aca="false">X118-AH118</f>
        <v>0</v>
      </c>
      <c r="AS118" s="0" t="n">
        <f aca="false">Y118-AI118</f>
        <v>0</v>
      </c>
      <c r="AT118" s="0" t="n">
        <f aca="false">Z118-AJ118</f>
        <v>0</v>
      </c>
      <c r="AU118" s="0" t="n">
        <f aca="false">AA118-AK118</f>
        <v>0</v>
      </c>
      <c r="AV118" s="0" t="n">
        <f aca="false">AB118-AL118</f>
        <v>0</v>
      </c>
      <c r="AW118" s="0" t="n">
        <f aca="false">AC118-AM118</f>
        <v>0</v>
      </c>
      <c r="AX118" s="0" t="n">
        <f aca="false">AD118-AN118</f>
        <v>0</v>
      </c>
      <c r="AY118" s="0" t="n">
        <f aca="false">AE118-AO118</f>
        <v>0</v>
      </c>
      <c r="AZ118" s="0" t="n">
        <f aca="false">MAX(0,MIN(AP118,$BT118-SUMIF($AP$2:$AY$2,"&lt;"&amp;AP$2,$AP118:$AY118)))</f>
        <v>0</v>
      </c>
      <c r="BA118" s="0" t="n">
        <f aca="false">MAX(0,MIN(AQ118,$BT118-SUMIF($AP$2:$AY$2,"&lt;"&amp;AQ$2,$AP118:$AY118)))</f>
        <v>0</v>
      </c>
      <c r="BB118" s="0" t="n">
        <f aca="false">MAX(0,MIN(AR118,$BT118-SUMIF($AP$2:$AY$2,"&lt;"&amp;AR$2,$AP118:$AY118)))</f>
        <v>0</v>
      </c>
      <c r="BC118" s="0" t="n">
        <f aca="false">MAX(0,MIN(AS118,$BT118-SUMIF($AP$2:$AY$2,"&lt;"&amp;AS$2,$AP118:$AY118)))</f>
        <v>0</v>
      </c>
      <c r="BD118" s="0" t="n">
        <f aca="false">MAX(0,MIN(AT118,$BT118-SUMIF($AP$2:$AY$2,"&lt;"&amp;AT$2,$AP118:$AY118)))</f>
        <v>0</v>
      </c>
      <c r="BE118" s="0" t="n">
        <f aca="false">MAX(0,MIN(AU118,$BT118-SUMIF($AP$2:$AY$2,"&lt;"&amp;AU$2,$AP118:$AY118)))</f>
        <v>0</v>
      </c>
      <c r="BF118" s="0" t="n">
        <f aca="false">MAX(0,MIN(AV118,$BT118-SUMIF($AP$2:$AY$2,"&lt;"&amp;AV$2,$AP118:$AY118)))</f>
        <v>0</v>
      </c>
      <c r="BG118" s="0" t="n">
        <f aca="false">MAX(0,MIN(AW118,$BT118-SUMIF($AP$2:$AY$2,"&lt;"&amp;AW$2,$AP118:$AY118)))</f>
        <v>0</v>
      </c>
      <c r="BH118" s="0" t="n">
        <f aca="false">MAX(0,MIN(AX118,$BT118-SUMIF($AP$2:$AY$2,"&lt;"&amp;AX$2,$AP118:$AY118)))</f>
        <v>0</v>
      </c>
      <c r="BI118" s="0" t="n">
        <f aca="false">MAX(0,MIN(AY118,$BT118-SUMIF($AP$2:$AY$2,"&lt;"&amp;AY$2,$AP118:$AY118)))</f>
        <v>0</v>
      </c>
      <c r="BJ118" s="0" t="n">
        <f aca="false">ROUND(V118-AF118-AZ118,2)</f>
        <v>0</v>
      </c>
      <c r="BK118" s="0" t="n">
        <f aca="false">ROUND(W118-AG118-BA118,2)</f>
        <v>0</v>
      </c>
      <c r="BL118" s="0" t="n">
        <f aca="false">ROUND(X118-AH118-BB118,2)</f>
        <v>0</v>
      </c>
      <c r="BM118" s="0" t="n">
        <f aca="false">ROUND(Y118-AI118-BC118,2)</f>
        <v>0</v>
      </c>
      <c r="BN118" s="0" t="n">
        <f aca="false">ROUND(Z118-AJ118-BD118,2)</f>
        <v>0</v>
      </c>
      <c r="BO118" s="0" t="n">
        <f aca="false">ROUND(AA118-AK118-BE118,2)</f>
        <v>0</v>
      </c>
      <c r="BP118" s="0" t="n">
        <f aca="false">ROUND(AB118-AL118-BF118,2)</f>
        <v>0</v>
      </c>
      <c r="BQ118" s="0" t="n">
        <f aca="false">ROUND(AC118-AM118-BG118,2)</f>
        <v>0</v>
      </c>
      <c r="BR118" s="0" t="n">
        <f aca="false">ROUND(AD118-AN118-BH118,2)</f>
        <v>0</v>
      </c>
      <c r="BS118" s="0" t="n">
        <f aca="false">ROUND(AE118-AO118-BI118,2)</f>
        <v>0</v>
      </c>
      <c r="BT118" s="0" t="n">
        <f aca="false">MAX(0,Plan!$C$4-SUM(AF118:AO118))</f>
        <v>650</v>
      </c>
      <c r="BU118" s="0" t="n">
        <f aca="false">ROUND(SUM(BJ118:BS118),2)</f>
        <v>0</v>
      </c>
      <c r="BV118" s="0" t="n">
        <f aca="false">SUM(AF118:AO118)+SUM(AZ118:BI118)</f>
        <v>0</v>
      </c>
      <c r="BW118" s="0" t="n">
        <f aca="false">SUM(L118:U118)</f>
        <v>0</v>
      </c>
    </row>
    <row r="119" customFormat="false" ht="15" hidden="false" customHeight="false" outlineLevel="0" collapsed="false">
      <c r="A119" s="0" t="n">
        <v>114</v>
      </c>
      <c r="B119" s="0" t="n">
        <f aca="false">BJ118</f>
        <v>0</v>
      </c>
      <c r="C119" s="0" t="n">
        <f aca="false">BK118</f>
        <v>0</v>
      </c>
      <c r="D119" s="0" t="n">
        <f aca="false">BL118</f>
        <v>0</v>
      </c>
      <c r="E119" s="0" t="n">
        <f aca="false">BM118</f>
        <v>0</v>
      </c>
      <c r="F119" s="0" t="n">
        <f aca="false">BN118</f>
        <v>0</v>
      </c>
      <c r="G119" s="0" t="n">
        <f aca="false">BO118</f>
        <v>0</v>
      </c>
      <c r="H119" s="0" t="n">
        <f aca="false">BP118</f>
        <v>0</v>
      </c>
      <c r="I119" s="0" t="n">
        <f aca="false">BQ118</f>
        <v>0</v>
      </c>
      <c r="J119" s="0" t="n">
        <f aca="false">BR118</f>
        <v>0</v>
      </c>
      <c r="K119" s="0" t="n">
        <f aca="false">BS118</f>
        <v>0</v>
      </c>
      <c r="L119" s="0" t="n">
        <f aca="false">ROUND(B119*N(Debts!$D$5)/12,2)</f>
        <v>0</v>
      </c>
      <c r="M119" s="0" t="n">
        <f aca="false">ROUND(C119*N(Debts!$D$6)/12,2)</f>
        <v>0</v>
      </c>
      <c r="N119" s="0" t="n">
        <f aca="false">ROUND(D119*N(Debts!$D$7)/12,2)</f>
        <v>0</v>
      </c>
      <c r="O119" s="0" t="n">
        <f aca="false">ROUND(E119*N(Debts!$D$8)/12,2)</f>
        <v>0</v>
      </c>
      <c r="P119" s="0" t="n">
        <f aca="false">ROUND(F119*N(Debts!$D$9)/12,2)</f>
        <v>0</v>
      </c>
      <c r="Q119" s="0" t="n">
        <f aca="false">ROUND(G119*N(Debts!$D$10)/12,2)</f>
        <v>0</v>
      </c>
      <c r="R119" s="0" t="n">
        <f aca="false">ROUND(H119*N(Debts!$D$11)/12,2)</f>
        <v>0</v>
      </c>
      <c r="S119" s="0" t="n">
        <f aca="false">ROUND(I119*N(Debts!$D$12)/12,2)</f>
        <v>0</v>
      </c>
      <c r="T119" s="0" t="n">
        <f aca="false">ROUND(J119*N(Debts!$D$13)/12,2)</f>
        <v>0</v>
      </c>
      <c r="U119" s="0" t="n">
        <f aca="false">ROUND(K119*N(Debts!$D$14)/12,2)</f>
        <v>0</v>
      </c>
      <c r="V119" s="0" t="n">
        <f aca="false">B119+L119</f>
        <v>0</v>
      </c>
      <c r="W119" s="0" t="n">
        <f aca="false">C119+M119</f>
        <v>0</v>
      </c>
      <c r="X119" s="0" t="n">
        <f aca="false">D119+N119</f>
        <v>0</v>
      </c>
      <c r="Y119" s="0" t="n">
        <f aca="false">E119+O119</f>
        <v>0</v>
      </c>
      <c r="Z119" s="0" t="n">
        <f aca="false">F119+P119</f>
        <v>0</v>
      </c>
      <c r="AA119" s="0" t="n">
        <f aca="false">G119+Q119</f>
        <v>0</v>
      </c>
      <c r="AB119" s="0" t="n">
        <f aca="false">H119+R119</f>
        <v>0</v>
      </c>
      <c r="AC119" s="0" t="n">
        <f aca="false">I119+S119</f>
        <v>0</v>
      </c>
      <c r="AD119" s="0" t="n">
        <f aca="false">J119+T119</f>
        <v>0</v>
      </c>
      <c r="AE119" s="0" t="n">
        <f aca="false">K119+U119</f>
        <v>0</v>
      </c>
      <c r="AF119" s="0" t="n">
        <f aca="false">MIN(N(Debts!$E$5),V119)</f>
        <v>0</v>
      </c>
      <c r="AG119" s="0" t="n">
        <f aca="false">MIN(N(Debts!$E$6),W119)</f>
        <v>0</v>
      </c>
      <c r="AH119" s="0" t="n">
        <f aca="false">MIN(N(Debts!$E$7),X119)</f>
        <v>0</v>
      </c>
      <c r="AI119" s="0" t="n">
        <f aca="false">MIN(N(Debts!$E$8),Y119)</f>
        <v>0</v>
      </c>
      <c r="AJ119" s="0" t="n">
        <f aca="false">MIN(N(Debts!$E$9),Z119)</f>
        <v>0</v>
      </c>
      <c r="AK119" s="0" t="n">
        <f aca="false">MIN(N(Debts!$E$10),AA119)</f>
        <v>0</v>
      </c>
      <c r="AL119" s="0" t="n">
        <f aca="false">MIN(N(Debts!$E$11),AB119)</f>
        <v>0</v>
      </c>
      <c r="AM119" s="0" t="n">
        <f aca="false">MIN(N(Debts!$E$12),AC119)</f>
        <v>0</v>
      </c>
      <c r="AN119" s="0" t="n">
        <f aca="false">MIN(N(Debts!$E$13),AD119)</f>
        <v>0</v>
      </c>
      <c r="AO119" s="0" t="n">
        <f aca="false">MIN(N(Debts!$E$14),AE119)</f>
        <v>0</v>
      </c>
      <c r="AP119" s="0" t="n">
        <f aca="false">V119-AF119</f>
        <v>0</v>
      </c>
      <c r="AQ119" s="0" t="n">
        <f aca="false">W119-AG119</f>
        <v>0</v>
      </c>
      <c r="AR119" s="0" t="n">
        <f aca="false">X119-AH119</f>
        <v>0</v>
      </c>
      <c r="AS119" s="0" t="n">
        <f aca="false">Y119-AI119</f>
        <v>0</v>
      </c>
      <c r="AT119" s="0" t="n">
        <f aca="false">Z119-AJ119</f>
        <v>0</v>
      </c>
      <c r="AU119" s="0" t="n">
        <f aca="false">AA119-AK119</f>
        <v>0</v>
      </c>
      <c r="AV119" s="0" t="n">
        <f aca="false">AB119-AL119</f>
        <v>0</v>
      </c>
      <c r="AW119" s="0" t="n">
        <f aca="false">AC119-AM119</f>
        <v>0</v>
      </c>
      <c r="AX119" s="0" t="n">
        <f aca="false">AD119-AN119</f>
        <v>0</v>
      </c>
      <c r="AY119" s="0" t="n">
        <f aca="false">AE119-AO119</f>
        <v>0</v>
      </c>
      <c r="AZ119" s="0" t="n">
        <f aca="false">MAX(0,MIN(AP119,$BT119-SUMIF($AP$2:$AY$2,"&lt;"&amp;AP$2,$AP119:$AY119)))</f>
        <v>0</v>
      </c>
      <c r="BA119" s="0" t="n">
        <f aca="false">MAX(0,MIN(AQ119,$BT119-SUMIF($AP$2:$AY$2,"&lt;"&amp;AQ$2,$AP119:$AY119)))</f>
        <v>0</v>
      </c>
      <c r="BB119" s="0" t="n">
        <f aca="false">MAX(0,MIN(AR119,$BT119-SUMIF($AP$2:$AY$2,"&lt;"&amp;AR$2,$AP119:$AY119)))</f>
        <v>0</v>
      </c>
      <c r="BC119" s="0" t="n">
        <f aca="false">MAX(0,MIN(AS119,$BT119-SUMIF($AP$2:$AY$2,"&lt;"&amp;AS$2,$AP119:$AY119)))</f>
        <v>0</v>
      </c>
      <c r="BD119" s="0" t="n">
        <f aca="false">MAX(0,MIN(AT119,$BT119-SUMIF($AP$2:$AY$2,"&lt;"&amp;AT$2,$AP119:$AY119)))</f>
        <v>0</v>
      </c>
      <c r="BE119" s="0" t="n">
        <f aca="false">MAX(0,MIN(AU119,$BT119-SUMIF($AP$2:$AY$2,"&lt;"&amp;AU$2,$AP119:$AY119)))</f>
        <v>0</v>
      </c>
      <c r="BF119" s="0" t="n">
        <f aca="false">MAX(0,MIN(AV119,$BT119-SUMIF($AP$2:$AY$2,"&lt;"&amp;AV$2,$AP119:$AY119)))</f>
        <v>0</v>
      </c>
      <c r="BG119" s="0" t="n">
        <f aca="false">MAX(0,MIN(AW119,$BT119-SUMIF($AP$2:$AY$2,"&lt;"&amp;AW$2,$AP119:$AY119)))</f>
        <v>0</v>
      </c>
      <c r="BH119" s="0" t="n">
        <f aca="false">MAX(0,MIN(AX119,$BT119-SUMIF($AP$2:$AY$2,"&lt;"&amp;AX$2,$AP119:$AY119)))</f>
        <v>0</v>
      </c>
      <c r="BI119" s="0" t="n">
        <f aca="false">MAX(0,MIN(AY119,$BT119-SUMIF($AP$2:$AY$2,"&lt;"&amp;AY$2,$AP119:$AY119)))</f>
        <v>0</v>
      </c>
      <c r="BJ119" s="0" t="n">
        <f aca="false">ROUND(V119-AF119-AZ119,2)</f>
        <v>0</v>
      </c>
      <c r="BK119" s="0" t="n">
        <f aca="false">ROUND(W119-AG119-BA119,2)</f>
        <v>0</v>
      </c>
      <c r="BL119" s="0" t="n">
        <f aca="false">ROUND(X119-AH119-BB119,2)</f>
        <v>0</v>
      </c>
      <c r="BM119" s="0" t="n">
        <f aca="false">ROUND(Y119-AI119-BC119,2)</f>
        <v>0</v>
      </c>
      <c r="BN119" s="0" t="n">
        <f aca="false">ROUND(Z119-AJ119-BD119,2)</f>
        <v>0</v>
      </c>
      <c r="BO119" s="0" t="n">
        <f aca="false">ROUND(AA119-AK119-BE119,2)</f>
        <v>0</v>
      </c>
      <c r="BP119" s="0" t="n">
        <f aca="false">ROUND(AB119-AL119-BF119,2)</f>
        <v>0</v>
      </c>
      <c r="BQ119" s="0" t="n">
        <f aca="false">ROUND(AC119-AM119-BG119,2)</f>
        <v>0</v>
      </c>
      <c r="BR119" s="0" t="n">
        <f aca="false">ROUND(AD119-AN119-BH119,2)</f>
        <v>0</v>
      </c>
      <c r="BS119" s="0" t="n">
        <f aca="false">ROUND(AE119-AO119-BI119,2)</f>
        <v>0</v>
      </c>
      <c r="BT119" s="0" t="n">
        <f aca="false">MAX(0,Plan!$C$4-SUM(AF119:AO119))</f>
        <v>650</v>
      </c>
      <c r="BU119" s="0" t="n">
        <f aca="false">ROUND(SUM(BJ119:BS119),2)</f>
        <v>0</v>
      </c>
      <c r="BV119" s="0" t="n">
        <f aca="false">SUM(AF119:AO119)+SUM(AZ119:BI119)</f>
        <v>0</v>
      </c>
      <c r="BW119" s="0" t="n">
        <f aca="false">SUM(L119:U119)</f>
        <v>0</v>
      </c>
    </row>
    <row r="120" customFormat="false" ht="15" hidden="false" customHeight="false" outlineLevel="0" collapsed="false">
      <c r="A120" s="0" t="n">
        <v>115</v>
      </c>
      <c r="B120" s="0" t="n">
        <f aca="false">BJ119</f>
        <v>0</v>
      </c>
      <c r="C120" s="0" t="n">
        <f aca="false">BK119</f>
        <v>0</v>
      </c>
      <c r="D120" s="0" t="n">
        <f aca="false">BL119</f>
        <v>0</v>
      </c>
      <c r="E120" s="0" t="n">
        <f aca="false">BM119</f>
        <v>0</v>
      </c>
      <c r="F120" s="0" t="n">
        <f aca="false">BN119</f>
        <v>0</v>
      </c>
      <c r="G120" s="0" t="n">
        <f aca="false">BO119</f>
        <v>0</v>
      </c>
      <c r="H120" s="0" t="n">
        <f aca="false">BP119</f>
        <v>0</v>
      </c>
      <c r="I120" s="0" t="n">
        <f aca="false">BQ119</f>
        <v>0</v>
      </c>
      <c r="J120" s="0" t="n">
        <f aca="false">BR119</f>
        <v>0</v>
      </c>
      <c r="K120" s="0" t="n">
        <f aca="false">BS119</f>
        <v>0</v>
      </c>
      <c r="L120" s="0" t="n">
        <f aca="false">ROUND(B120*N(Debts!$D$5)/12,2)</f>
        <v>0</v>
      </c>
      <c r="M120" s="0" t="n">
        <f aca="false">ROUND(C120*N(Debts!$D$6)/12,2)</f>
        <v>0</v>
      </c>
      <c r="N120" s="0" t="n">
        <f aca="false">ROUND(D120*N(Debts!$D$7)/12,2)</f>
        <v>0</v>
      </c>
      <c r="O120" s="0" t="n">
        <f aca="false">ROUND(E120*N(Debts!$D$8)/12,2)</f>
        <v>0</v>
      </c>
      <c r="P120" s="0" t="n">
        <f aca="false">ROUND(F120*N(Debts!$D$9)/12,2)</f>
        <v>0</v>
      </c>
      <c r="Q120" s="0" t="n">
        <f aca="false">ROUND(G120*N(Debts!$D$10)/12,2)</f>
        <v>0</v>
      </c>
      <c r="R120" s="0" t="n">
        <f aca="false">ROUND(H120*N(Debts!$D$11)/12,2)</f>
        <v>0</v>
      </c>
      <c r="S120" s="0" t="n">
        <f aca="false">ROUND(I120*N(Debts!$D$12)/12,2)</f>
        <v>0</v>
      </c>
      <c r="T120" s="0" t="n">
        <f aca="false">ROUND(J120*N(Debts!$D$13)/12,2)</f>
        <v>0</v>
      </c>
      <c r="U120" s="0" t="n">
        <f aca="false">ROUND(K120*N(Debts!$D$14)/12,2)</f>
        <v>0</v>
      </c>
      <c r="V120" s="0" t="n">
        <f aca="false">B120+L120</f>
        <v>0</v>
      </c>
      <c r="W120" s="0" t="n">
        <f aca="false">C120+M120</f>
        <v>0</v>
      </c>
      <c r="X120" s="0" t="n">
        <f aca="false">D120+N120</f>
        <v>0</v>
      </c>
      <c r="Y120" s="0" t="n">
        <f aca="false">E120+O120</f>
        <v>0</v>
      </c>
      <c r="Z120" s="0" t="n">
        <f aca="false">F120+P120</f>
        <v>0</v>
      </c>
      <c r="AA120" s="0" t="n">
        <f aca="false">G120+Q120</f>
        <v>0</v>
      </c>
      <c r="AB120" s="0" t="n">
        <f aca="false">H120+R120</f>
        <v>0</v>
      </c>
      <c r="AC120" s="0" t="n">
        <f aca="false">I120+S120</f>
        <v>0</v>
      </c>
      <c r="AD120" s="0" t="n">
        <f aca="false">J120+T120</f>
        <v>0</v>
      </c>
      <c r="AE120" s="0" t="n">
        <f aca="false">K120+U120</f>
        <v>0</v>
      </c>
      <c r="AF120" s="0" t="n">
        <f aca="false">MIN(N(Debts!$E$5),V120)</f>
        <v>0</v>
      </c>
      <c r="AG120" s="0" t="n">
        <f aca="false">MIN(N(Debts!$E$6),W120)</f>
        <v>0</v>
      </c>
      <c r="AH120" s="0" t="n">
        <f aca="false">MIN(N(Debts!$E$7),X120)</f>
        <v>0</v>
      </c>
      <c r="AI120" s="0" t="n">
        <f aca="false">MIN(N(Debts!$E$8),Y120)</f>
        <v>0</v>
      </c>
      <c r="AJ120" s="0" t="n">
        <f aca="false">MIN(N(Debts!$E$9),Z120)</f>
        <v>0</v>
      </c>
      <c r="AK120" s="0" t="n">
        <f aca="false">MIN(N(Debts!$E$10),AA120)</f>
        <v>0</v>
      </c>
      <c r="AL120" s="0" t="n">
        <f aca="false">MIN(N(Debts!$E$11),AB120)</f>
        <v>0</v>
      </c>
      <c r="AM120" s="0" t="n">
        <f aca="false">MIN(N(Debts!$E$12),AC120)</f>
        <v>0</v>
      </c>
      <c r="AN120" s="0" t="n">
        <f aca="false">MIN(N(Debts!$E$13),AD120)</f>
        <v>0</v>
      </c>
      <c r="AO120" s="0" t="n">
        <f aca="false">MIN(N(Debts!$E$14),AE120)</f>
        <v>0</v>
      </c>
      <c r="AP120" s="0" t="n">
        <f aca="false">V120-AF120</f>
        <v>0</v>
      </c>
      <c r="AQ120" s="0" t="n">
        <f aca="false">W120-AG120</f>
        <v>0</v>
      </c>
      <c r="AR120" s="0" t="n">
        <f aca="false">X120-AH120</f>
        <v>0</v>
      </c>
      <c r="AS120" s="0" t="n">
        <f aca="false">Y120-AI120</f>
        <v>0</v>
      </c>
      <c r="AT120" s="0" t="n">
        <f aca="false">Z120-AJ120</f>
        <v>0</v>
      </c>
      <c r="AU120" s="0" t="n">
        <f aca="false">AA120-AK120</f>
        <v>0</v>
      </c>
      <c r="AV120" s="0" t="n">
        <f aca="false">AB120-AL120</f>
        <v>0</v>
      </c>
      <c r="AW120" s="0" t="n">
        <f aca="false">AC120-AM120</f>
        <v>0</v>
      </c>
      <c r="AX120" s="0" t="n">
        <f aca="false">AD120-AN120</f>
        <v>0</v>
      </c>
      <c r="AY120" s="0" t="n">
        <f aca="false">AE120-AO120</f>
        <v>0</v>
      </c>
      <c r="AZ120" s="0" t="n">
        <f aca="false">MAX(0,MIN(AP120,$BT120-SUMIF($AP$2:$AY$2,"&lt;"&amp;AP$2,$AP120:$AY120)))</f>
        <v>0</v>
      </c>
      <c r="BA120" s="0" t="n">
        <f aca="false">MAX(0,MIN(AQ120,$BT120-SUMIF($AP$2:$AY$2,"&lt;"&amp;AQ$2,$AP120:$AY120)))</f>
        <v>0</v>
      </c>
      <c r="BB120" s="0" t="n">
        <f aca="false">MAX(0,MIN(AR120,$BT120-SUMIF($AP$2:$AY$2,"&lt;"&amp;AR$2,$AP120:$AY120)))</f>
        <v>0</v>
      </c>
      <c r="BC120" s="0" t="n">
        <f aca="false">MAX(0,MIN(AS120,$BT120-SUMIF($AP$2:$AY$2,"&lt;"&amp;AS$2,$AP120:$AY120)))</f>
        <v>0</v>
      </c>
      <c r="BD120" s="0" t="n">
        <f aca="false">MAX(0,MIN(AT120,$BT120-SUMIF($AP$2:$AY$2,"&lt;"&amp;AT$2,$AP120:$AY120)))</f>
        <v>0</v>
      </c>
      <c r="BE120" s="0" t="n">
        <f aca="false">MAX(0,MIN(AU120,$BT120-SUMIF($AP$2:$AY$2,"&lt;"&amp;AU$2,$AP120:$AY120)))</f>
        <v>0</v>
      </c>
      <c r="BF120" s="0" t="n">
        <f aca="false">MAX(0,MIN(AV120,$BT120-SUMIF($AP$2:$AY$2,"&lt;"&amp;AV$2,$AP120:$AY120)))</f>
        <v>0</v>
      </c>
      <c r="BG120" s="0" t="n">
        <f aca="false">MAX(0,MIN(AW120,$BT120-SUMIF($AP$2:$AY$2,"&lt;"&amp;AW$2,$AP120:$AY120)))</f>
        <v>0</v>
      </c>
      <c r="BH120" s="0" t="n">
        <f aca="false">MAX(0,MIN(AX120,$BT120-SUMIF($AP$2:$AY$2,"&lt;"&amp;AX$2,$AP120:$AY120)))</f>
        <v>0</v>
      </c>
      <c r="BI120" s="0" t="n">
        <f aca="false">MAX(0,MIN(AY120,$BT120-SUMIF($AP$2:$AY$2,"&lt;"&amp;AY$2,$AP120:$AY120)))</f>
        <v>0</v>
      </c>
      <c r="BJ120" s="0" t="n">
        <f aca="false">ROUND(V120-AF120-AZ120,2)</f>
        <v>0</v>
      </c>
      <c r="BK120" s="0" t="n">
        <f aca="false">ROUND(W120-AG120-BA120,2)</f>
        <v>0</v>
      </c>
      <c r="BL120" s="0" t="n">
        <f aca="false">ROUND(X120-AH120-BB120,2)</f>
        <v>0</v>
      </c>
      <c r="BM120" s="0" t="n">
        <f aca="false">ROUND(Y120-AI120-BC120,2)</f>
        <v>0</v>
      </c>
      <c r="BN120" s="0" t="n">
        <f aca="false">ROUND(Z120-AJ120-BD120,2)</f>
        <v>0</v>
      </c>
      <c r="BO120" s="0" t="n">
        <f aca="false">ROUND(AA120-AK120-BE120,2)</f>
        <v>0</v>
      </c>
      <c r="BP120" s="0" t="n">
        <f aca="false">ROUND(AB120-AL120-BF120,2)</f>
        <v>0</v>
      </c>
      <c r="BQ120" s="0" t="n">
        <f aca="false">ROUND(AC120-AM120-BG120,2)</f>
        <v>0</v>
      </c>
      <c r="BR120" s="0" t="n">
        <f aca="false">ROUND(AD120-AN120-BH120,2)</f>
        <v>0</v>
      </c>
      <c r="BS120" s="0" t="n">
        <f aca="false">ROUND(AE120-AO120-BI120,2)</f>
        <v>0</v>
      </c>
      <c r="BT120" s="0" t="n">
        <f aca="false">MAX(0,Plan!$C$4-SUM(AF120:AO120))</f>
        <v>650</v>
      </c>
      <c r="BU120" s="0" t="n">
        <f aca="false">ROUND(SUM(BJ120:BS120),2)</f>
        <v>0</v>
      </c>
      <c r="BV120" s="0" t="n">
        <f aca="false">SUM(AF120:AO120)+SUM(AZ120:BI120)</f>
        <v>0</v>
      </c>
      <c r="BW120" s="0" t="n">
        <f aca="false">SUM(L120:U120)</f>
        <v>0</v>
      </c>
    </row>
    <row r="121" customFormat="false" ht="15" hidden="false" customHeight="false" outlineLevel="0" collapsed="false">
      <c r="A121" s="0" t="n">
        <v>116</v>
      </c>
      <c r="B121" s="0" t="n">
        <f aca="false">BJ120</f>
        <v>0</v>
      </c>
      <c r="C121" s="0" t="n">
        <f aca="false">BK120</f>
        <v>0</v>
      </c>
      <c r="D121" s="0" t="n">
        <f aca="false">BL120</f>
        <v>0</v>
      </c>
      <c r="E121" s="0" t="n">
        <f aca="false">BM120</f>
        <v>0</v>
      </c>
      <c r="F121" s="0" t="n">
        <f aca="false">BN120</f>
        <v>0</v>
      </c>
      <c r="G121" s="0" t="n">
        <f aca="false">BO120</f>
        <v>0</v>
      </c>
      <c r="H121" s="0" t="n">
        <f aca="false">BP120</f>
        <v>0</v>
      </c>
      <c r="I121" s="0" t="n">
        <f aca="false">BQ120</f>
        <v>0</v>
      </c>
      <c r="J121" s="0" t="n">
        <f aca="false">BR120</f>
        <v>0</v>
      </c>
      <c r="K121" s="0" t="n">
        <f aca="false">BS120</f>
        <v>0</v>
      </c>
      <c r="L121" s="0" t="n">
        <f aca="false">ROUND(B121*N(Debts!$D$5)/12,2)</f>
        <v>0</v>
      </c>
      <c r="M121" s="0" t="n">
        <f aca="false">ROUND(C121*N(Debts!$D$6)/12,2)</f>
        <v>0</v>
      </c>
      <c r="N121" s="0" t="n">
        <f aca="false">ROUND(D121*N(Debts!$D$7)/12,2)</f>
        <v>0</v>
      </c>
      <c r="O121" s="0" t="n">
        <f aca="false">ROUND(E121*N(Debts!$D$8)/12,2)</f>
        <v>0</v>
      </c>
      <c r="P121" s="0" t="n">
        <f aca="false">ROUND(F121*N(Debts!$D$9)/12,2)</f>
        <v>0</v>
      </c>
      <c r="Q121" s="0" t="n">
        <f aca="false">ROUND(G121*N(Debts!$D$10)/12,2)</f>
        <v>0</v>
      </c>
      <c r="R121" s="0" t="n">
        <f aca="false">ROUND(H121*N(Debts!$D$11)/12,2)</f>
        <v>0</v>
      </c>
      <c r="S121" s="0" t="n">
        <f aca="false">ROUND(I121*N(Debts!$D$12)/12,2)</f>
        <v>0</v>
      </c>
      <c r="T121" s="0" t="n">
        <f aca="false">ROUND(J121*N(Debts!$D$13)/12,2)</f>
        <v>0</v>
      </c>
      <c r="U121" s="0" t="n">
        <f aca="false">ROUND(K121*N(Debts!$D$14)/12,2)</f>
        <v>0</v>
      </c>
      <c r="V121" s="0" t="n">
        <f aca="false">B121+L121</f>
        <v>0</v>
      </c>
      <c r="W121" s="0" t="n">
        <f aca="false">C121+M121</f>
        <v>0</v>
      </c>
      <c r="X121" s="0" t="n">
        <f aca="false">D121+N121</f>
        <v>0</v>
      </c>
      <c r="Y121" s="0" t="n">
        <f aca="false">E121+O121</f>
        <v>0</v>
      </c>
      <c r="Z121" s="0" t="n">
        <f aca="false">F121+P121</f>
        <v>0</v>
      </c>
      <c r="AA121" s="0" t="n">
        <f aca="false">G121+Q121</f>
        <v>0</v>
      </c>
      <c r="AB121" s="0" t="n">
        <f aca="false">H121+R121</f>
        <v>0</v>
      </c>
      <c r="AC121" s="0" t="n">
        <f aca="false">I121+S121</f>
        <v>0</v>
      </c>
      <c r="AD121" s="0" t="n">
        <f aca="false">J121+T121</f>
        <v>0</v>
      </c>
      <c r="AE121" s="0" t="n">
        <f aca="false">K121+U121</f>
        <v>0</v>
      </c>
      <c r="AF121" s="0" t="n">
        <f aca="false">MIN(N(Debts!$E$5),V121)</f>
        <v>0</v>
      </c>
      <c r="AG121" s="0" t="n">
        <f aca="false">MIN(N(Debts!$E$6),W121)</f>
        <v>0</v>
      </c>
      <c r="AH121" s="0" t="n">
        <f aca="false">MIN(N(Debts!$E$7),X121)</f>
        <v>0</v>
      </c>
      <c r="AI121" s="0" t="n">
        <f aca="false">MIN(N(Debts!$E$8),Y121)</f>
        <v>0</v>
      </c>
      <c r="AJ121" s="0" t="n">
        <f aca="false">MIN(N(Debts!$E$9),Z121)</f>
        <v>0</v>
      </c>
      <c r="AK121" s="0" t="n">
        <f aca="false">MIN(N(Debts!$E$10),AA121)</f>
        <v>0</v>
      </c>
      <c r="AL121" s="0" t="n">
        <f aca="false">MIN(N(Debts!$E$11),AB121)</f>
        <v>0</v>
      </c>
      <c r="AM121" s="0" t="n">
        <f aca="false">MIN(N(Debts!$E$12),AC121)</f>
        <v>0</v>
      </c>
      <c r="AN121" s="0" t="n">
        <f aca="false">MIN(N(Debts!$E$13),AD121)</f>
        <v>0</v>
      </c>
      <c r="AO121" s="0" t="n">
        <f aca="false">MIN(N(Debts!$E$14),AE121)</f>
        <v>0</v>
      </c>
      <c r="AP121" s="0" t="n">
        <f aca="false">V121-AF121</f>
        <v>0</v>
      </c>
      <c r="AQ121" s="0" t="n">
        <f aca="false">W121-AG121</f>
        <v>0</v>
      </c>
      <c r="AR121" s="0" t="n">
        <f aca="false">X121-AH121</f>
        <v>0</v>
      </c>
      <c r="AS121" s="0" t="n">
        <f aca="false">Y121-AI121</f>
        <v>0</v>
      </c>
      <c r="AT121" s="0" t="n">
        <f aca="false">Z121-AJ121</f>
        <v>0</v>
      </c>
      <c r="AU121" s="0" t="n">
        <f aca="false">AA121-AK121</f>
        <v>0</v>
      </c>
      <c r="AV121" s="0" t="n">
        <f aca="false">AB121-AL121</f>
        <v>0</v>
      </c>
      <c r="AW121" s="0" t="n">
        <f aca="false">AC121-AM121</f>
        <v>0</v>
      </c>
      <c r="AX121" s="0" t="n">
        <f aca="false">AD121-AN121</f>
        <v>0</v>
      </c>
      <c r="AY121" s="0" t="n">
        <f aca="false">AE121-AO121</f>
        <v>0</v>
      </c>
      <c r="AZ121" s="0" t="n">
        <f aca="false">MAX(0,MIN(AP121,$BT121-SUMIF($AP$2:$AY$2,"&lt;"&amp;AP$2,$AP121:$AY121)))</f>
        <v>0</v>
      </c>
      <c r="BA121" s="0" t="n">
        <f aca="false">MAX(0,MIN(AQ121,$BT121-SUMIF($AP$2:$AY$2,"&lt;"&amp;AQ$2,$AP121:$AY121)))</f>
        <v>0</v>
      </c>
      <c r="BB121" s="0" t="n">
        <f aca="false">MAX(0,MIN(AR121,$BT121-SUMIF($AP$2:$AY$2,"&lt;"&amp;AR$2,$AP121:$AY121)))</f>
        <v>0</v>
      </c>
      <c r="BC121" s="0" t="n">
        <f aca="false">MAX(0,MIN(AS121,$BT121-SUMIF($AP$2:$AY$2,"&lt;"&amp;AS$2,$AP121:$AY121)))</f>
        <v>0</v>
      </c>
      <c r="BD121" s="0" t="n">
        <f aca="false">MAX(0,MIN(AT121,$BT121-SUMIF($AP$2:$AY$2,"&lt;"&amp;AT$2,$AP121:$AY121)))</f>
        <v>0</v>
      </c>
      <c r="BE121" s="0" t="n">
        <f aca="false">MAX(0,MIN(AU121,$BT121-SUMIF($AP$2:$AY$2,"&lt;"&amp;AU$2,$AP121:$AY121)))</f>
        <v>0</v>
      </c>
      <c r="BF121" s="0" t="n">
        <f aca="false">MAX(0,MIN(AV121,$BT121-SUMIF($AP$2:$AY$2,"&lt;"&amp;AV$2,$AP121:$AY121)))</f>
        <v>0</v>
      </c>
      <c r="BG121" s="0" t="n">
        <f aca="false">MAX(0,MIN(AW121,$BT121-SUMIF($AP$2:$AY$2,"&lt;"&amp;AW$2,$AP121:$AY121)))</f>
        <v>0</v>
      </c>
      <c r="BH121" s="0" t="n">
        <f aca="false">MAX(0,MIN(AX121,$BT121-SUMIF($AP$2:$AY$2,"&lt;"&amp;AX$2,$AP121:$AY121)))</f>
        <v>0</v>
      </c>
      <c r="BI121" s="0" t="n">
        <f aca="false">MAX(0,MIN(AY121,$BT121-SUMIF($AP$2:$AY$2,"&lt;"&amp;AY$2,$AP121:$AY121)))</f>
        <v>0</v>
      </c>
      <c r="BJ121" s="0" t="n">
        <f aca="false">ROUND(V121-AF121-AZ121,2)</f>
        <v>0</v>
      </c>
      <c r="BK121" s="0" t="n">
        <f aca="false">ROUND(W121-AG121-BA121,2)</f>
        <v>0</v>
      </c>
      <c r="BL121" s="0" t="n">
        <f aca="false">ROUND(X121-AH121-BB121,2)</f>
        <v>0</v>
      </c>
      <c r="BM121" s="0" t="n">
        <f aca="false">ROUND(Y121-AI121-BC121,2)</f>
        <v>0</v>
      </c>
      <c r="BN121" s="0" t="n">
        <f aca="false">ROUND(Z121-AJ121-BD121,2)</f>
        <v>0</v>
      </c>
      <c r="BO121" s="0" t="n">
        <f aca="false">ROUND(AA121-AK121-BE121,2)</f>
        <v>0</v>
      </c>
      <c r="BP121" s="0" t="n">
        <f aca="false">ROUND(AB121-AL121-BF121,2)</f>
        <v>0</v>
      </c>
      <c r="BQ121" s="0" t="n">
        <f aca="false">ROUND(AC121-AM121-BG121,2)</f>
        <v>0</v>
      </c>
      <c r="BR121" s="0" t="n">
        <f aca="false">ROUND(AD121-AN121-BH121,2)</f>
        <v>0</v>
      </c>
      <c r="BS121" s="0" t="n">
        <f aca="false">ROUND(AE121-AO121-BI121,2)</f>
        <v>0</v>
      </c>
      <c r="BT121" s="0" t="n">
        <f aca="false">MAX(0,Plan!$C$4-SUM(AF121:AO121))</f>
        <v>650</v>
      </c>
      <c r="BU121" s="0" t="n">
        <f aca="false">ROUND(SUM(BJ121:BS121),2)</f>
        <v>0</v>
      </c>
      <c r="BV121" s="0" t="n">
        <f aca="false">SUM(AF121:AO121)+SUM(AZ121:BI121)</f>
        <v>0</v>
      </c>
      <c r="BW121" s="0" t="n">
        <f aca="false">SUM(L121:U121)</f>
        <v>0</v>
      </c>
    </row>
    <row r="122" customFormat="false" ht="15" hidden="false" customHeight="false" outlineLevel="0" collapsed="false">
      <c r="A122" s="0" t="n">
        <v>117</v>
      </c>
      <c r="B122" s="0" t="n">
        <f aca="false">BJ121</f>
        <v>0</v>
      </c>
      <c r="C122" s="0" t="n">
        <f aca="false">BK121</f>
        <v>0</v>
      </c>
      <c r="D122" s="0" t="n">
        <f aca="false">BL121</f>
        <v>0</v>
      </c>
      <c r="E122" s="0" t="n">
        <f aca="false">BM121</f>
        <v>0</v>
      </c>
      <c r="F122" s="0" t="n">
        <f aca="false">BN121</f>
        <v>0</v>
      </c>
      <c r="G122" s="0" t="n">
        <f aca="false">BO121</f>
        <v>0</v>
      </c>
      <c r="H122" s="0" t="n">
        <f aca="false">BP121</f>
        <v>0</v>
      </c>
      <c r="I122" s="0" t="n">
        <f aca="false">BQ121</f>
        <v>0</v>
      </c>
      <c r="J122" s="0" t="n">
        <f aca="false">BR121</f>
        <v>0</v>
      </c>
      <c r="K122" s="0" t="n">
        <f aca="false">BS121</f>
        <v>0</v>
      </c>
      <c r="L122" s="0" t="n">
        <f aca="false">ROUND(B122*N(Debts!$D$5)/12,2)</f>
        <v>0</v>
      </c>
      <c r="M122" s="0" t="n">
        <f aca="false">ROUND(C122*N(Debts!$D$6)/12,2)</f>
        <v>0</v>
      </c>
      <c r="N122" s="0" t="n">
        <f aca="false">ROUND(D122*N(Debts!$D$7)/12,2)</f>
        <v>0</v>
      </c>
      <c r="O122" s="0" t="n">
        <f aca="false">ROUND(E122*N(Debts!$D$8)/12,2)</f>
        <v>0</v>
      </c>
      <c r="P122" s="0" t="n">
        <f aca="false">ROUND(F122*N(Debts!$D$9)/12,2)</f>
        <v>0</v>
      </c>
      <c r="Q122" s="0" t="n">
        <f aca="false">ROUND(G122*N(Debts!$D$10)/12,2)</f>
        <v>0</v>
      </c>
      <c r="R122" s="0" t="n">
        <f aca="false">ROUND(H122*N(Debts!$D$11)/12,2)</f>
        <v>0</v>
      </c>
      <c r="S122" s="0" t="n">
        <f aca="false">ROUND(I122*N(Debts!$D$12)/12,2)</f>
        <v>0</v>
      </c>
      <c r="T122" s="0" t="n">
        <f aca="false">ROUND(J122*N(Debts!$D$13)/12,2)</f>
        <v>0</v>
      </c>
      <c r="U122" s="0" t="n">
        <f aca="false">ROUND(K122*N(Debts!$D$14)/12,2)</f>
        <v>0</v>
      </c>
      <c r="V122" s="0" t="n">
        <f aca="false">B122+L122</f>
        <v>0</v>
      </c>
      <c r="W122" s="0" t="n">
        <f aca="false">C122+M122</f>
        <v>0</v>
      </c>
      <c r="X122" s="0" t="n">
        <f aca="false">D122+N122</f>
        <v>0</v>
      </c>
      <c r="Y122" s="0" t="n">
        <f aca="false">E122+O122</f>
        <v>0</v>
      </c>
      <c r="Z122" s="0" t="n">
        <f aca="false">F122+P122</f>
        <v>0</v>
      </c>
      <c r="AA122" s="0" t="n">
        <f aca="false">G122+Q122</f>
        <v>0</v>
      </c>
      <c r="AB122" s="0" t="n">
        <f aca="false">H122+R122</f>
        <v>0</v>
      </c>
      <c r="AC122" s="0" t="n">
        <f aca="false">I122+S122</f>
        <v>0</v>
      </c>
      <c r="AD122" s="0" t="n">
        <f aca="false">J122+T122</f>
        <v>0</v>
      </c>
      <c r="AE122" s="0" t="n">
        <f aca="false">K122+U122</f>
        <v>0</v>
      </c>
      <c r="AF122" s="0" t="n">
        <f aca="false">MIN(N(Debts!$E$5),V122)</f>
        <v>0</v>
      </c>
      <c r="AG122" s="0" t="n">
        <f aca="false">MIN(N(Debts!$E$6),W122)</f>
        <v>0</v>
      </c>
      <c r="AH122" s="0" t="n">
        <f aca="false">MIN(N(Debts!$E$7),X122)</f>
        <v>0</v>
      </c>
      <c r="AI122" s="0" t="n">
        <f aca="false">MIN(N(Debts!$E$8),Y122)</f>
        <v>0</v>
      </c>
      <c r="AJ122" s="0" t="n">
        <f aca="false">MIN(N(Debts!$E$9),Z122)</f>
        <v>0</v>
      </c>
      <c r="AK122" s="0" t="n">
        <f aca="false">MIN(N(Debts!$E$10),AA122)</f>
        <v>0</v>
      </c>
      <c r="AL122" s="0" t="n">
        <f aca="false">MIN(N(Debts!$E$11),AB122)</f>
        <v>0</v>
      </c>
      <c r="AM122" s="0" t="n">
        <f aca="false">MIN(N(Debts!$E$12),AC122)</f>
        <v>0</v>
      </c>
      <c r="AN122" s="0" t="n">
        <f aca="false">MIN(N(Debts!$E$13),AD122)</f>
        <v>0</v>
      </c>
      <c r="AO122" s="0" t="n">
        <f aca="false">MIN(N(Debts!$E$14),AE122)</f>
        <v>0</v>
      </c>
      <c r="AP122" s="0" t="n">
        <f aca="false">V122-AF122</f>
        <v>0</v>
      </c>
      <c r="AQ122" s="0" t="n">
        <f aca="false">W122-AG122</f>
        <v>0</v>
      </c>
      <c r="AR122" s="0" t="n">
        <f aca="false">X122-AH122</f>
        <v>0</v>
      </c>
      <c r="AS122" s="0" t="n">
        <f aca="false">Y122-AI122</f>
        <v>0</v>
      </c>
      <c r="AT122" s="0" t="n">
        <f aca="false">Z122-AJ122</f>
        <v>0</v>
      </c>
      <c r="AU122" s="0" t="n">
        <f aca="false">AA122-AK122</f>
        <v>0</v>
      </c>
      <c r="AV122" s="0" t="n">
        <f aca="false">AB122-AL122</f>
        <v>0</v>
      </c>
      <c r="AW122" s="0" t="n">
        <f aca="false">AC122-AM122</f>
        <v>0</v>
      </c>
      <c r="AX122" s="0" t="n">
        <f aca="false">AD122-AN122</f>
        <v>0</v>
      </c>
      <c r="AY122" s="0" t="n">
        <f aca="false">AE122-AO122</f>
        <v>0</v>
      </c>
      <c r="AZ122" s="0" t="n">
        <f aca="false">MAX(0,MIN(AP122,$BT122-SUMIF($AP$2:$AY$2,"&lt;"&amp;AP$2,$AP122:$AY122)))</f>
        <v>0</v>
      </c>
      <c r="BA122" s="0" t="n">
        <f aca="false">MAX(0,MIN(AQ122,$BT122-SUMIF($AP$2:$AY$2,"&lt;"&amp;AQ$2,$AP122:$AY122)))</f>
        <v>0</v>
      </c>
      <c r="BB122" s="0" t="n">
        <f aca="false">MAX(0,MIN(AR122,$BT122-SUMIF($AP$2:$AY$2,"&lt;"&amp;AR$2,$AP122:$AY122)))</f>
        <v>0</v>
      </c>
      <c r="BC122" s="0" t="n">
        <f aca="false">MAX(0,MIN(AS122,$BT122-SUMIF($AP$2:$AY$2,"&lt;"&amp;AS$2,$AP122:$AY122)))</f>
        <v>0</v>
      </c>
      <c r="BD122" s="0" t="n">
        <f aca="false">MAX(0,MIN(AT122,$BT122-SUMIF($AP$2:$AY$2,"&lt;"&amp;AT$2,$AP122:$AY122)))</f>
        <v>0</v>
      </c>
      <c r="BE122" s="0" t="n">
        <f aca="false">MAX(0,MIN(AU122,$BT122-SUMIF($AP$2:$AY$2,"&lt;"&amp;AU$2,$AP122:$AY122)))</f>
        <v>0</v>
      </c>
      <c r="BF122" s="0" t="n">
        <f aca="false">MAX(0,MIN(AV122,$BT122-SUMIF($AP$2:$AY$2,"&lt;"&amp;AV$2,$AP122:$AY122)))</f>
        <v>0</v>
      </c>
      <c r="BG122" s="0" t="n">
        <f aca="false">MAX(0,MIN(AW122,$BT122-SUMIF($AP$2:$AY$2,"&lt;"&amp;AW$2,$AP122:$AY122)))</f>
        <v>0</v>
      </c>
      <c r="BH122" s="0" t="n">
        <f aca="false">MAX(0,MIN(AX122,$BT122-SUMIF($AP$2:$AY$2,"&lt;"&amp;AX$2,$AP122:$AY122)))</f>
        <v>0</v>
      </c>
      <c r="BI122" s="0" t="n">
        <f aca="false">MAX(0,MIN(AY122,$BT122-SUMIF($AP$2:$AY$2,"&lt;"&amp;AY$2,$AP122:$AY122)))</f>
        <v>0</v>
      </c>
      <c r="BJ122" s="0" t="n">
        <f aca="false">ROUND(V122-AF122-AZ122,2)</f>
        <v>0</v>
      </c>
      <c r="BK122" s="0" t="n">
        <f aca="false">ROUND(W122-AG122-BA122,2)</f>
        <v>0</v>
      </c>
      <c r="BL122" s="0" t="n">
        <f aca="false">ROUND(X122-AH122-BB122,2)</f>
        <v>0</v>
      </c>
      <c r="BM122" s="0" t="n">
        <f aca="false">ROUND(Y122-AI122-BC122,2)</f>
        <v>0</v>
      </c>
      <c r="BN122" s="0" t="n">
        <f aca="false">ROUND(Z122-AJ122-BD122,2)</f>
        <v>0</v>
      </c>
      <c r="BO122" s="0" t="n">
        <f aca="false">ROUND(AA122-AK122-BE122,2)</f>
        <v>0</v>
      </c>
      <c r="BP122" s="0" t="n">
        <f aca="false">ROUND(AB122-AL122-BF122,2)</f>
        <v>0</v>
      </c>
      <c r="BQ122" s="0" t="n">
        <f aca="false">ROUND(AC122-AM122-BG122,2)</f>
        <v>0</v>
      </c>
      <c r="BR122" s="0" t="n">
        <f aca="false">ROUND(AD122-AN122-BH122,2)</f>
        <v>0</v>
      </c>
      <c r="BS122" s="0" t="n">
        <f aca="false">ROUND(AE122-AO122-BI122,2)</f>
        <v>0</v>
      </c>
      <c r="BT122" s="0" t="n">
        <f aca="false">MAX(0,Plan!$C$4-SUM(AF122:AO122))</f>
        <v>650</v>
      </c>
      <c r="BU122" s="0" t="n">
        <f aca="false">ROUND(SUM(BJ122:BS122),2)</f>
        <v>0</v>
      </c>
      <c r="BV122" s="0" t="n">
        <f aca="false">SUM(AF122:AO122)+SUM(AZ122:BI122)</f>
        <v>0</v>
      </c>
      <c r="BW122" s="0" t="n">
        <f aca="false">SUM(L122:U122)</f>
        <v>0</v>
      </c>
    </row>
    <row r="123" customFormat="false" ht="15" hidden="false" customHeight="false" outlineLevel="0" collapsed="false">
      <c r="A123" s="0" t="n">
        <v>118</v>
      </c>
      <c r="B123" s="0" t="n">
        <f aca="false">BJ122</f>
        <v>0</v>
      </c>
      <c r="C123" s="0" t="n">
        <f aca="false">BK122</f>
        <v>0</v>
      </c>
      <c r="D123" s="0" t="n">
        <f aca="false">BL122</f>
        <v>0</v>
      </c>
      <c r="E123" s="0" t="n">
        <f aca="false">BM122</f>
        <v>0</v>
      </c>
      <c r="F123" s="0" t="n">
        <f aca="false">BN122</f>
        <v>0</v>
      </c>
      <c r="G123" s="0" t="n">
        <f aca="false">BO122</f>
        <v>0</v>
      </c>
      <c r="H123" s="0" t="n">
        <f aca="false">BP122</f>
        <v>0</v>
      </c>
      <c r="I123" s="0" t="n">
        <f aca="false">BQ122</f>
        <v>0</v>
      </c>
      <c r="J123" s="0" t="n">
        <f aca="false">BR122</f>
        <v>0</v>
      </c>
      <c r="K123" s="0" t="n">
        <f aca="false">BS122</f>
        <v>0</v>
      </c>
      <c r="L123" s="0" t="n">
        <f aca="false">ROUND(B123*N(Debts!$D$5)/12,2)</f>
        <v>0</v>
      </c>
      <c r="M123" s="0" t="n">
        <f aca="false">ROUND(C123*N(Debts!$D$6)/12,2)</f>
        <v>0</v>
      </c>
      <c r="N123" s="0" t="n">
        <f aca="false">ROUND(D123*N(Debts!$D$7)/12,2)</f>
        <v>0</v>
      </c>
      <c r="O123" s="0" t="n">
        <f aca="false">ROUND(E123*N(Debts!$D$8)/12,2)</f>
        <v>0</v>
      </c>
      <c r="P123" s="0" t="n">
        <f aca="false">ROUND(F123*N(Debts!$D$9)/12,2)</f>
        <v>0</v>
      </c>
      <c r="Q123" s="0" t="n">
        <f aca="false">ROUND(G123*N(Debts!$D$10)/12,2)</f>
        <v>0</v>
      </c>
      <c r="R123" s="0" t="n">
        <f aca="false">ROUND(H123*N(Debts!$D$11)/12,2)</f>
        <v>0</v>
      </c>
      <c r="S123" s="0" t="n">
        <f aca="false">ROUND(I123*N(Debts!$D$12)/12,2)</f>
        <v>0</v>
      </c>
      <c r="T123" s="0" t="n">
        <f aca="false">ROUND(J123*N(Debts!$D$13)/12,2)</f>
        <v>0</v>
      </c>
      <c r="U123" s="0" t="n">
        <f aca="false">ROUND(K123*N(Debts!$D$14)/12,2)</f>
        <v>0</v>
      </c>
      <c r="V123" s="0" t="n">
        <f aca="false">B123+L123</f>
        <v>0</v>
      </c>
      <c r="W123" s="0" t="n">
        <f aca="false">C123+M123</f>
        <v>0</v>
      </c>
      <c r="X123" s="0" t="n">
        <f aca="false">D123+N123</f>
        <v>0</v>
      </c>
      <c r="Y123" s="0" t="n">
        <f aca="false">E123+O123</f>
        <v>0</v>
      </c>
      <c r="Z123" s="0" t="n">
        <f aca="false">F123+P123</f>
        <v>0</v>
      </c>
      <c r="AA123" s="0" t="n">
        <f aca="false">G123+Q123</f>
        <v>0</v>
      </c>
      <c r="AB123" s="0" t="n">
        <f aca="false">H123+R123</f>
        <v>0</v>
      </c>
      <c r="AC123" s="0" t="n">
        <f aca="false">I123+S123</f>
        <v>0</v>
      </c>
      <c r="AD123" s="0" t="n">
        <f aca="false">J123+T123</f>
        <v>0</v>
      </c>
      <c r="AE123" s="0" t="n">
        <f aca="false">K123+U123</f>
        <v>0</v>
      </c>
      <c r="AF123" s="0" t="n">
        <f aca="false">MIN(N(Debts!$E$5),V123)</f>
        <v>0</v>
      </c>
      <c r="AG123" s="0" t="n">
        <f aca="false">MIN(N(Debts!$E$6),W123)</f>
        <v>0</v>
      </c>
      <c r="AH123" s="0" t="n">
        <f aca="false">MIN(N(Debts!$E$7),X123)</f>
        <v>0</v>
      </c>
      <c r="AI123" s="0" t="n">
        <f aca="false">MIN(N(Debts!$E$8),Y123)</f>
        <v>0</v>
      </c>
      <c r="AJ123" s="0" t="n">
        <f aca="false">MIN(N(Debts!$E$9),Z123)</f>
        <v>0</v>
      </c>
      <c r="AK123" s="0" t="n">
        <f aca="false">MIN(N(Debts!$E$10),AA123)</f>
        <v>0</v>
      </c>
      <c r="AL123" s="0" t="n">
        <f aca="false">MIN(N(Debts!$E$11),AB123)</f>
        <v>0</v>
      </c>
      <c r="AM123" s="0" t="n">
        <f aca="false">MIN(N(Debts!$E$12),AC123)</f>
        <v>0</v>
      </c>
      <c r="AN123" s="0" t="n">
        <f aca="false">MIN(N(Debts!$E$13),AD123)</f>
        <v>0</v>
      </c>
      <c r="AO123" s="0" t="n">
        <f aca="false">MIN(N(Debts!$E$14),AE123)</f>
        <v>0</v>
      </c>
      <c r="AP123" s="0" t="n">
        <f aca="false">V123-AF123</f>
        <v>0</v>
      </c>
      <c r="AQ123" s="0" t="n">
        <f aca="false">W123-AG123</f>
        <v>0</v>
      </c>
      <c r="AR123" s="0" t="n">
        <f aca="false">X123-AH123</f>
        <v>0</v>
      </c>
      <c r="AS123" s="0" t="n">
        <f aca="false">Y123-AI123</f>
        <v>0</v>
      </c>
      <c r="AT123" s="0" t="n">
        <f aca="false">Z123-AJ123</f>
        <v>0</v>
      </c>
      <c r="AU123" s="0" t="n">
        <f aca="false">AA123-AK123</f>
        <v>0</v>
      </c>
      <c r="AV123" s="0" t="n">
        <f aca="false">AB123-AL123</f>
        <v>0</v>
      </c>
      <c r="AW123" s="0" t="n">
        <f aca="false">AC123-AM123</f>
        <v>0</v>
      </c>
      <c r="AX123" s="0" t="n">
        <f aca="false">AD123-AN123</f>
        <v>0</v>
      </c>
      <c r="AY123" s="0" t="n">
        <f aca="false">AE123-AO123</f>
        <v>0</v>
      </c>
      <c r="AZ123" s="0" t="n">
        <f aca="false">MAX(0,MIN(AP123,$BT123-SUMIF($AP$2:$AY$2,"&lt;"&amp;AP$2,$AP123:$AY123)))</f>
        <v>0</v>
      </c>
      <c r="BA123" s="0" t="n">
        <f aca="false">MAX(0,MIN(AQ123,$BT123-SUMIF($AP$2:$AY$2,"&lt;"&amp;AQ$2,$AP123:$AY123)))</f>
        <v>0</v>
      </c>
      <c r="BB123" s="0" t="n">
        <f aca="false">MAX(0,MIN(AR123,$BT123-SUMIF($AP$2:$AY$2,"&lt;"&amp;AR$2,$AP123:$AY123)))</f>
        <v>0</v>
      </c>
      <c r="BC123" s="0" t="n">
        <f aca="false">MAX(0,MIN(AS123,$BT123-SUMIF($AP$2:$AY$2,"&lt;"&amp;AS$2,$AP123:$AY123)))</f>
        <v>0</v>
      </c>
      <c r="BD123" s="0" t="n">
        <f aca="false">MAX(0,MIN(AT123,$BT123-SUMIF($AP$2:$AY$2,"&lt;"&amp;AT$2,$AP123:$AY123)))</f>
        <v>0</v>
      </c>
      <c r="BE123" s="0" t="n">
        <f aca="false">MAX(0,MIN(AU123,$BT123-SUMIF($AP$2:$AY$2,"&lt;"&amp;AU$2,$AP123:$AY123)))</f>
        <v>0</v>
      </c>
      <c r="BF123" s="0" t="n">
        <f aca="false">MAX(0,MIN(AV123,$BT123-SUMIF($AP$2:$AY$2,"&lt;"&amp;AV$2,$AP123:$AY123)))</f>
        <v>0</v>
      </c>
      <c r="BG123" s="0" t="n">
        <f aca="false">MAX(0,MIN(AW123,$BT123-SUMIF($AP$2:$AY$2,"&lt;"&amp;AW$2,$AP123:$AY123)))</f>
        <v>0</v>
      </c>
      <c r="BH123" s="0" t="n">
        <f aca="false">MAX(0,MIN(AX123,$BT123-SUMIF($AP$2:$AY$2,"&lt;"&amp;AX$2,$AP123:$AY123)))</f>
        <v>0</v>
      </c>
      <c r="BI123" s="0" t="n">
        <f aca="false">MAX(0,MIN(AY123,$BT123-SUMIF($AP$2:$AY$2,"&lt;"&amp;AY$2,$AP123:$AY123)))</f>
        <v>0</v>
      </c>
      <c r="BJ123" s="0" t="n">
        <f aca="false">ROUND(V123-AF123-AZ123,2)</f>
        <v>0</v>
      </c>
      <c r="BK123" s="0" t="n">
        <f aca="false">ROUND(W123-AG123-BA123,2)</f>
        <v>0</v>
      </c>
      <c r="BL123" s="0" t="n">
        <f aca="false">ROUND(X123-AH123-BB123,2)</f>
        <v>0</v>
      </c>
      <c r="BM123" s="0" t="n">
        <f aca="false">ROUND(Y123-AI123-BC123,2)</f>
        <v>0</v>
      </c>
      <c r="BN123" s="0" t="n">
        <f aca="false">ROUND(Z123-AJ123-BD123,2)</f>
        <v>0</v>
      </c>
      <c r="BO123" s="0" t="n">
        <f aca="false">ROUND(AA123-AK123-BE123,2)</f>
        <v>0</v>
      </c>
      <c r="BP123" s="0" t="n">
        <f aca="false">ROUND(AB123-AL123-BF123,2)</f>
        <v>0</v>
      </c>
      <c r="BQ123" s="0" t="n">
        <f aca="false">ROUND(AC123-AM123-BG123,2)</f>
        <v>0</v>
      </c>
      <c r="BR123" s="0" t="n">
        <f aca="false">ROUND(AD123-AN123-BH123,2)</f>
        <v>0</v>
      </c>
      <c r="BS123" s="0" t="n">
        <f aca="false">ROUND(AE123-AO123-BI123,2)</f>
        <v>0</v>
      </c>
      <c r="BT123" s="0" t="n">
        <f aca="false">MAX(0,Plan!$C$4-SUM(AF123:AO123))</f>
        <v>650</v>
      </c>
      <c r="BU123" s="0" t="n">
        <f aca="false">ROUND(SUM(BJ123:BS123),2)</f>
        <v>0</v>
      </c>
      <c r="BV123" s="0" t="n">
        <f aca="false">SUM(AF123:AO123)+SUM(AZ123:BI123)</f>
        <v>0</v>
      </c>
      <c r="BW123" s="0" t="n">
        <f aca="false">SUM(L123:U123)</f>
        <v>0</v>
      </c>
    </row>
    <row r="124" customFormat="false" ht="15" hidden="false" customHeight="false" outlineLevel="0" collapsed="false">
      <c r="A124" s="0" t="n">
        <v>119</v>
      </c>
      <c r="B124" s="0" t="n">
        <f aca="false">BJ123</f>
        <v>0</v>
      </c>
      <c r="C124" s="0" t="n">
        <f aca="false">BK123</f>
        <v>0</v>
      </c>
      <c r="D124" s="0" t="n">
        <f aca="false">BL123</f>
        <v>0</v>
      </c>
      <c r="E124" s="0" t="n">
        <f aca="false">BM123</f>
        <v>0</v>
      </c>
      <c r="F124" s="0" t="n">
        <f aca="false">BN123</f>
        <v>0</v>
      </c>
      <c r="G124" s="0" t="n">
        <f aca="false">BO123</f>
        <v>0</v>
      </c>
      <c r="H124" s="0" t="n">
        <f aca="false">BP123</f>
        <v>0</v>
      </c>
      <c r="I124" s="0" t="n">
        <f aca="false">BQ123</f>
        <v>0</v>
      </c>
      <c r="J124" s="0" t="n">
        <f aca="false">BR123</f>
        <v>0</v>
      </c>
      <c r="K124" s="0" t="n">
        <f aca="false">BS123</f>
        <v>0</v>
      </c>
      <c r="L124" s="0" t="n">
        <f aca="false">ROUND(B124*N(Debts!$D$5)/12,2)</f>
        <v>0</v>
      </c>
      <c r="M124" s="0" t="n">
        <f aca="false">ROUND(C124*N(Debts!$D$6)/12,2)</f>
        <v>0</v>
      </c>
      <c r="N124" s="0" t="n">
        <f aca="false">ROUND(D124*N(Debts!$D$7)/12,2)</f>
        <v>0</v>
      </c>
      <c r="O124" s="0" t="n">
        <f aca="false">ROUND(E124*N(Debts!$D$8)/12,2)</f>
        <v>0</v>
      </c>
      <c r="P124" s="0" t="n">
        <f aca="false">ROUND(F124*N(Debts!$D$9)/12,2)</f>
        <v>0</v>
      </c>
      <c r="Q124" s="0" t="n">
        <f aca="false">ROUND(G124*N(Debts!$D$10)/12,2)</f>
        <v>0</v>
      </c>
      <c r="R124" s="0" t="n">
        <f aca="false">ROUND(H124*N(Debts!$D$11)/12,2)</f>
        <v>0</v>
      </c>
      <c r="S124" s="0" t="n">
        <f aca="false">ROUND(I124*N(Debts!$D$12)/12,2)</f>
        <v>0</v>
      </c>
      <c r="T124" s="0" t="n">
        <f aca="false">ROUND(J124*N(Debts!$D$13)/12,2)</f>
        <v>0</v>
      </c>
      <c r="U124" s="0" t="n">
        <f aca="false">ROUND(K124*N(Debts!$D$14)/12,2)</f>
        <v>0</v>
      </c>
      <c r="V124" s="0" t="n">
        <f aca="false">B124+L124</f>
        <v>0</v>
      </c>
      <c r="W124" s="0" t="n">
        <f aca="false">C124+M124</f>
        <v>0</v>
      </c>
      <c r="X124" s="0" t="n">
        <f aca="false">D124+N124</f>
        <v>0</v>
      </c>
      <c r="Y124" s="0" t="n">
        <f aca="false">E124+O124</f>
        <v>0</v>
      </c>
      <c r="Z124" s="0" t="n">
        <f aca="false">F124+P124</f>
        <v>0</v>
      </c>
      <c r="AA124" s="0" t="n">
        <f aca="false">G124+Q124</f>
        <v>0</v>
      </c>
      <c r="AB124" s="0" t="n">
        <f aca="false">H124+R124</f>
        <v>0</v>
      </c>
      <c r="AC124" s="0" t="n">
        <f aca="false">I124+S124</f>
        <v>0</v>
      </c>
      <c r="AD124" s="0" t="n">
        <f aca="false">J124+T124</f>
        <v>0</v>
      </c>
      <c r="AE124" s="0" t="n">
        <f aca="false">K124+U124</f>
        <v>0</v>
      </c>
      <c r="AF124" s="0" t="n">
        <f aca="false">MIN(N(Debts!$E$5),V124)</f>
        <v>0</v>
      </c>
      <c r="AG124" s="0" t="n">
        <f aca="false">MIN(N(Debts!$E$6),W124)</f>
        <v>0</v>
      </c>
      <c r="AH124" s="0" t="n">
        <f aca="false">MIN(N(Debts!$E$7),X124)</f>
        <v>0</v>
      </c>
      <c r="AI124" s="0" t="n">
        <f aca="false">MIN(N(Debts!$E$8),Y124)</f>
        <v>0</v>
      </c>
      <c r="AJ124" s="0" t="n">
        <f aca="false">MIN(N(Debts!$E$9),Z124)</f>
        <v>0</v>
      </c>
      <c r="AK124" s="0" t="n">
        <f aca="false">MIN(N(Debts!$E$10),AA124)</f>
        <v>0</v>
      </c>
      <c r="AL124" s="0" t="n">
        <f aca="false">MIN(N(Debts!$E$11),AB124)</f>
        <v>0</v>
      </c>
      <c r="AM124" s="0" t="n">
        <f aca="false">MIN(N(Debts!$E$12),AC124)</f>
        <v>0</v>
      </c>
      <c r="AN124" s="0" t="n">
        <f aca="false">MIN(N(Debts!$E$13),AD124)</f>
        <v>0</v>
      </c>
      <c r="AO124" s="0" t="n">
        <f aca="false">MIN(N(Debts!$E$14),AE124)</f>
        <v>0</v>
      </c>
      <c r="AP124" s="0" t="n">
        <f aca="false">V124-AF124</f>
        <v>0</v>
      </c>
      <c r="AQ124" s="0" t="n">
        <f aca="false">W124-AG124</f>
        <v>0</v>
      </c>
      <c r="AR124" s="0" t="n">
        <f aca="false">X124-AH124</f>
        <v>0</v>
      </c>
      <c r="AS124" s="0" t="n">
        <f aca="false">Y124-AI124</f>
        <v>0</v>
      </c>
      <c r="AT124" s="0" t="n">
        <f aca="false">Z124-AJ124</f>
        <v>0</v>
      </c>
      <c r="AU124" s="0" t="n">
        <f aca="false">AA124-AK124</f>
        <v>0</v>
      </c>
      <c r="AV124" s="0" t="n">
        <f aca="false">AB124-AL124</f>
        <v>0</v>
      </c>
      <c r="AW124" s="0" t="n">
        <f aca="false">AC124-AM124</f>
        <v>0</v>
      </c>
      <c r="AX124" s="0" t="n">
        <f aca="false">AD124-AN124</f>
        <v>0</v>
      </c>
      <c r="AY124" s="0" t="n">
        <f aca="false">AE124-AO124</f>
        <v>0</v>
      </c>
      <c r="AZ124" s="0" t="n">
        <f aca="false">MAX(0,MIN(AP124,$BT124-SUMIF($AP$2:$AY$2,"&lt;"&amp;AP$2,$AP124:$AY124)))</f>
        <v>0</v>
      </c>
      <c r="BA124" s="0" t="n">
        <f aca="false">MAX(0,MIN(AQ124,$BT124-SUMIF($AP$2:$AY$2,"&lt;"&amp;AQ$2,$AP124:$AY124)))</f>
        <v>0</v>
      </c>
      <c r="BB124" s="0" t="n">
        <f aca="false">MAX(0,MIN(AR124,$BT124-SUMIF($AP$2:$AY$2,"&lt;"&amp;AR$2,$AP124:$AY124)))</f>
        <v>0</v>
      </c>
      <c r="BC124" s="0" t="n">
        <f aca="false">MAX(0,MIN(AS124,$BT124-SUMIF($AP$2:$AY$2,"&lt;"&amp;AS$2,$AP124:$AY124)))</f>
        <v>0</v>
      </c>
      <c r="BD124" s="0" t="n">
        <f aca="false">MAX(0,MIN(AT124,$BT124-SUMIF($AP$2:$AY$2,"&lt;"&amp;AT$2,$AP124:$AY124)))</f>
        <v>0</v>
      </c>
      <c r="BE124" s="0" t="n">
        <f aca="false">MAX(0,MIN(AU124,$BT124-SUMIF($AP$2:$AY$2,"&lt;"&amp;AU$2,$AP124:$AY124)))</f>
        <v>0</v>
      </c>
      <c r="BF124" s="0" t="n">
        <f aca="false">MAX(0,MIN(AV124,$BT124-SUMIF($AP$2:$AY$2,"&lt;"&amp;AV$2,$AP124:$AY124)))</f>
        <v>0</v>
      </c>
      <c r="BG124" s="0" t="n">
        <f aca="false">MAX(0,MIN(AW124,$BT124-SUMIF($AP$2:$AY$2,"&lt;"&amp;AW$2,$AP124:$AY124)))</f>
        <v>0</v>
      </c>
      <c r="BH124" s="0" t="n">
        <f aca="false">MAX(0,MIN(AX124,$BT124-SUMIF($AP$2:$AY$2,"&lt;"&amp;AX$2,$AP124:$AY124)))</f>
        <v>0</v>
      </c>
      <c r="BI124" s="0" t="n">
        <f aca="false">MAX(0,MIN(AY124,$BT124-SUMIF($AP$2:$AY$2,"&lt;"&amp;AY$2,$AP124:$AY124)))</f>
        <v>0</v>
      </c>
      <c r="BJ124" s="0" t="n">
        <f aca="false">ROUND(V124-AF124-AZ124,2)</f>
        <v>0</v>
      </c>
      <c r="BK124" s="0" t="n">
        <f aca="false">ROUND(W124-AG124-BA124,2)</f>
        <v>0</v>
      </c>
      <c r="BL124" s="0" t="n">
        <f aca="false">ROUND(X124-AH124-BB124,2)</f>
        <v>0</v>
      </c>
      <c r="BM124" s="0" t="n">
        <f aca="false">ROUND(Y124-AI124-BC124,2)</f>
        <v>0</v>
      </c>
      <c r="BN124" s="0" t="n">
        <f aca="false">ROUND(Z124-AJ124-BD124,2)</f>
        <v>0</v>
      </c>
      <c r="BO124" s="0" t="n">
        <f aca="false">ROUND(AA124-AK124-BE124,2)</f>
        <v>0</v>
      </c>
      <c r="BP124" s="0" t="n">
        <f aca="false">ROUND(AB124-AL124-BF124,2)</f>
        <v>0</v>
      </c>
      <c r="BQ124" s="0" t="n">
        <f aca="false">ROUND(AC124-AM124-BG124,2)</f>
        <v>0</v>
      </c>
      <c r="BR124" s="0" t="n">
        <f aca="false">ROUND(AD124-AN124-BH124,2)</f>
        <v>0</v>
      </c>
      <c r="BS124" s="0" t="n">
        <f aca="false">ROUND(AE124-AO124-BI124,2)</f>
        <v>0</v>
      </c>
      <c r="BT124" s="0" t="n">
        <f aca="false">MAX(0,Plan!$C$4-SUM(AF124:AO124))</f>
        <v>650</v>
      </c>
      <c r="BU124" s="0" t="n">
        <f aca="false">ROUND(SUM(BJ124:BS124),2)</f>
        <v>0</v>
      </c>
      <c r="BV124" s="0" t="n">
        <f aca="false">SUM(AF124:AO124)+SUM(AZ124:BI124)</f>
        <v>0</v>
      </c>
      <c r="BW124" s="0" t="n">
        <f aca="false">SUM(L124:U124)</f>
        <v>0</v>
      </c>
    </row>
    <row r="125" customFormat="false" ht="15" hidden="false" customHeight="false" outlineLevel="0" collapsed="false">
      <c r="A125" s="0" t="n">
        <v>120</v>
      </c>
      <c r="B125" s="0" t="n">
        <f aca="false">BJ124</f>
        <v>0</v>
      </c>
      <c r="C125" s="0" t="n">
        <f aca="false">BK124</f>
        <v>0</v>
      </c>
      <c r="D125" s="0" t="n">
        <f aca="false">BL124</f>
        <v>0</v>
      </c>
      <c r="E125" s="0" t="n">
        <f aca="false">BM124</f>
        <v>0</v>
      </c>
      <c r="F125" s="0" t="n">
        <f aca="false">BN124</f>
        <v>0</v>
      </c>
      <c r="G125" s="0" t="n">
        <f aca="false">BO124</f>
        <v>0</v>
      </c>
      <c r="H125" s="0" t="n">
        <f aca="false">BP124</f>
        <v>0</v>
      </c>
      <c r="I125" s="0" t="n">
        <f aca="false">BQ124</f>
        <v>0</v>
      </c>
      <c r="J125" s="0" t="n">
        <f aca="false">BR124</f>
        <v>0</v>
      </c>
      <c r="K125" s="0" t="n">
        <f aca="false">BS124</f>
        <v>0</v>
      </c>
      <c r="L125" s="0" t="n">
        <f aca="false">ROUND(B125*N(Debts!$D$5)/12,2)</f>
        <v>0</v>
      </c>
      <c r="M125" s="0" t="n">
        <f aca="false">ROUND(C125*N(Debts!$D$6)/12,2)</f>
        <v>0</v>
      </c>
      <c r="N125" s="0" t="n">
        <f aca="false">ROUND(D125*N(Debts!$D$7)/12,2)</f>
        <v>0</v>
      </c>
      <c r="O125" s="0" t="n">
        <f aca="false">ROUND(E125*N(Debts!$D$8)/12,2)</f>
        <v>0</v>
      </c>
      <c r="P125" s="0" t="n">
        <f aca="false">ROUND(F125*N(Debts!$D$9)/12,2)</f>
        <v>0</v>
      </c>
      <c r="Q125" s="0" t="n">
        <f aca="false">ROUND(G125*N(Debts!$D$10)/12,2)</f>
        <v>0</v>
      </c>
      <c r="R125" s="0" t="n">
        <f aca="false">ROUND(H125*N(Debts!$D$11)/12,2)</f>
        <v>0</v>
      </c>
      <c r="S125" s="0" t="n">
        <f aca="false">ROUND(I125*N(Debts!$D$12)/12,2)</f>
        <v>0</v>
      </c>
      <c r="T125" s="0" t="n">
        <f aca="false">ROUND(J125*N(Debts!$D$13)/12,2)</f>
        <v>0</v>
      </c>
      <c r="U125" s="0" t="n">
        <f aca="false">ROUND(K125*N(Debts!$D$14)/12,2)</f>
        <v>0</v>
      </c>
      <c r="V125" s="0" t="n">
        <f aca="false">B125+L125</f>
        <v>0</v>
      </c>
      <c r="W125" s="0" t="n">
        <f aca="false">C125+M125</f>
        <v>0</v>
      </c>
      <c r="X125" s="0" t="n">
        <f aca="false">D125+N125</f>
        <v>0</v>
      </c>
      <c r="Y125" s="0" t="n">
        <f aca="false">E125+O125</f>
        <v>0</v>
      </c>
      <c r="Z125" s="0" t="n">
        <f aca="false">F125+P125</f>
        <v>0</v>
      </c>
      <c r="AA125" s="0" t="n">
        <f aca="false">G125+Q125</f>
        <v>0</v>
      </c>
      <c r="AB125" s="0" t="n">
        <f aca="false">H125+R125</f>
        <v>0</v>
      </c>
      <c r="AC125" s="0" t="n">
        <f aca="false">I125+S125</f>
        <v>0</v>
      </c>
      <c r="AD125" s="0" t="n">
        <f aca="false">J125+T125</f>
        <v>0</v>
      </c>
      <c r="AE125" s="0" t="n">
        <f aca="false">K125+U125</f>
        <v>0</v>
      </c>
      <c r="AF125" s="0" t="n">
        <f aca="false">MIN(N(Debts!$E$5),V125)</f>
        <v>0</v>
      </c>
      <c r="AG125" s="0" t="n">
        <f aca="false">MIN(N(Debts!$E$6),W125)</f>
        <v>0</v>
      </c>
      <c r="AH125" s="0" t="n">
        <f aca="false">MIN(N(Debts!$E$7),X125)</f>
        <v>0</v>
      </c>
      <c r="AI125" s="0" t="n">
        <f aca="false">MIN(N(Debts!$E$8),Y125)</f>
        <v>0</v>
      </c>
      <c r="AJ125" s="0" t="n">
        <f aca="false">MIN(N(Debts!$E$9),Z125)</f>
        <v>0</v>
      </c>
      <c r="AK125" s="0" t="n">
        <f aca="false">MIN(N(Debts!$E$10),AA125)</f>
        <v>0</v>
      </c>
      <c r="AL125" s="0" t="n">
        <f aca="false">MIN(N(Debts!$E$11),AB125)</f>
        <v>0</v>
      </c>
      <c r="AM125" s="0" t="n">
        <f aca="false">MIN(N(Debts!$E$12),AC125)</f>
        <v>0</v>
      </c>
      <c r="AN125" s="0" t="n">
        <f aca="false">MIN(N(Debts!$E$13),AD125)</f>
        <v>0</v>
      </c>
      <c r="AO125" s="0" t="n">
        <f aca="false">MIN(N(Debts!$E$14),AE125)</f>
        <v>0</v>
      </c>
      <c r="AP125" s="0" t="n">
        <f aca="false">V125-AF125</f>
        <v>0</v>
      </c>
      <c r="AQ125" s="0" t="n">
        <f aca="false">W125-AG125</f>
        <v>0</v>
      </c>
      <c r="AR125" s="0" t="n">
        <f aca="false">X125-AH125</f>
        <v>0</v>
      </c>
      <c r="AS125" s="0" t="n">
        <f aca="false">Y125-AI125</f>
        <v>0</v>
      </c>
      <c r="AT125" s="0" t="n">
        <f aca="false">Z125-AJ125</f>
        <v>0</v>
      </c>
      <c r="AU125" s="0" t="n">
        <f aca="false">AA125-AK125</f>
        <v>0</v>
      </c>
      <c r="AV125" s="0" t="n">
        <f aca="false">AB125-AL125</f>
        <v>0</v>
      </c>
      <c r="AW125" s="0" t="n">
        <f aca="false">AC125-AM125</f>
        <v>0</v>
      </c>
      <c r="AX125" s="0" t="n">
        <f aca="false">AD125-AN125</f>
        <v>0</v>
      </c>
      <c r="AY125" s="0" t="n">
        <f aca="false">AE125-AO125</f>
        <v>0</v>
      </c>
      <c r="AZ125" s="0" t="n">
        <f aca="false">MAX(0,MIN(AP125,$BT125-SUMIF($AP$2:$AY$2,"&lt;"&amp;AP$2,$AP125:$AY125)))</f>
        <v>0</v>
      </c>
      <c r="BA125" s="0" t="n">
        <f aca="false">MAX(0,MIN(AQ125,$BT125-SUMIF($AP$2:$AY$2,"&lt;"&amp;AQ$2,$AP125:$AY125)))</f>
        <v>0</v>
      </c>
      <c r="BB125" s="0" t="n">
        <f aca="false">MAX(0,MIN(AR125,$BT125-SUMIF($AP$2:$AY$2,"&lt;"&amp;AR$2,$AP125:$AY125)))</f>
        <v>0</v>
      </c>
      <c r="BC125" s="0" t="n">
        <f aca="false">MAX(0,MIN(AS125,$BT125-SUMIF($AP$2:$AY$2,"&lt;"&amp;AS$2,$AP125:$AY125)))</f>
        <v>0</v>
      </c>
      <c r="BD125" s="0" t="n">
        <f aca="false">MAX(0,MIN(AT125,$BT125-SUMIF($AP$2:$AY$2,"&lt;"&amp;AT$2,$AP125:$AY125)))</f>
        <v>0</v>
      </c>
      <c r="BE125" s="0" t="n">
        <f aca="false">MAX(0,MIN(AU125,$BT125-SUMIF($AP$2:$AY$2,"&lt;"&amp;AU$2,$AP125:$AY125)))</f>
        <v>0</v>
      </c>
      <c r="BF125" s="0" t="n">
        <f aca="false">MAX(0,MIN(AV125,$BT125-SUMIF($AP$2:$AY$2,"&lt;"&amp;AV$2,$AP125:$AY125)))</f>
        <v>0</v>
      </c>
      <c r="BG125" s="0" t="n">
        <f aca="false">MAX(0,MIN(AW125,$BT125-SUMIF($AP$2:$AY$2,"&lt;"&amp;AW$2,$AP125:$AY125)))</f>
        <v>0</v>
      </c>
      <c r="BH125" s="0" t="n">
        <f aca="false">MAX(0,MIN(AX125,$BT125-SUMIF($AP$2:$AY$2,"&lt;"&amp;AX$2,$AP125:$AY125)))</f>
        <v>0</v>
      </c>
      <c r="BI125" s="0" t="n">
        <f aca="false">MAX(0,MIN(AY125,$BT125-SUMIF($AP$2:$AY$2,"&lt;"&amp;AY$2,$AP125:$AY125)))</f>
        <v>0</v>
      </c>
      <c r="BJ125" s="0" t="n">
        <f aca="false">ROUND(V125-AF125-AZ125,2)</f>
        <v>0</v>
      </c>
      <c r="BK125" s="0" t="n">
        <f aca="false">ROUND(W125-AG125-BA125,2)</f>
        <v>0</v>
      </c>
      <c r="BL125" s="0" t="n">
        <f aca="false">ROUND(X125-AH125-BB125,2)</f>
        <v>0</v>
      </c>
      <c r="BM125" s="0" t="n">
        <f aca="false">ROUND(Y125-AI125-BC125,2)</f>
        <v>0</v>
      </c>
      <c r="BN125" s="0" t="n">
        <f aca="false">ROUND(Z125-AJ125-BD125,2)</f>
        <v>0</v>
      </c>
      <c r="BO125" s="0" t="n">
        <f aca="false">ROUND(AA125-AK125-BE125,2)</f>
        <v>0</v>
      </c>
      <c r="BP125" s="0" t="n">
        <f aca="false">ROUND(AB125-AL125-BF125,2)</f>
        <v>0</v>
      </c>
      <c r="BQ125" s="0" t="n">
        <f aca="false">ROUND(AC125-AM125-BG125,2)</f>
        <v>0</v>
      </c>
      <c r="BR125" s="0" t="n">
        <f aca="false">ROUND(AD125-AN125-BH125,2)</f>
        <v>0</v>
      </c>
      <c r="BS125" s="0" t="n">
        <f aca="false">ROUND(AE125-AO125-BI125,2)</f>
        <v>0</v>
      </c>
      <c r="BT125" s="0" t="n">
        <f aca="false">MAX(0,Plan!$C$4-SUM(AF125:AO125))</f>
        <v>650</v>
      </c>
      <c r="BU125" s="0" t="n">
        <f aca="false">ROUND(SUM(BJ125:BS125),2)</f>
        <v>0</v>
      </c>
      <c r="BV125" s="0" t="n">
        <f aca="false">SUM(AF125:AO125)+SUM(AZ125:BI125)</f>
        <v>0</v>
      </c>
      <c r="BW125" s="0" t="n">
        <f aca="false">SUM(L125:U125)</f>
        <v>0</v>
      </c>
    </row>
    <row r="126" customFormat="false" ht="15" hidden="false" customHeight="false" outlineLevel="0" collapsed="false">
      <c r="A126" s="0" t="n">
        <v>121</v>
      </c>
      <c r="B126" s="0" t="n">
        <f aca="false">BJ125</f>
        <v>0</v>
      </c>
      <c r="C126" s="0" t="n">
        <f aca="false">BK125</f>
        <v>0</v>
      </c>
      <c r="D126" s="0" t="n">
        <f aca="false">BL125</f>
        <v>0</v>
      </c>
      <c r="E126" s="0" t="n">
        <f aca="false">BM125</f>
        <v>0</v>
      </c>
      <c r="F126" s="0" t="n">
        <f aca="false">BN125</f>
        <v>0</v>
      </c>
      <c r="G126" s="0" t="n">
        <f aca="false">BO125</f>
        <v>0</v>
      </c>
      <c r="H126" s="0" t="n">
        <f aca="false">BP125</f>
        <v>0</v>
      </c>
      <c r="I126" s="0" t="n">
        <f aca="false">BQ125</f>
        <v>0</v>
      </c>
      <c r="J126" s="0" t="n">
        <f aca="false">BR125</f>
        <v>0</v>
      </c>
      <c r="K126" s="0" t="n">
        <f aca="false">BS125</f>
        <v>0</v>
      </c>
      <c r="L126" s="0" t="n">
        <f aca="false">ROUND(B126*N(Debts!$D$5)/12,2)</f>
        <v>0</v>
      </c>
      <c r="M126" s="0" t="n">
        <f aca="false">ROUND(C126*N(Debts!$D$6)/12,2)</f>
        <v>0</v>
      </c>
      <c r="N126" s="0" t="n">
        <f aca="false">ROUND(D126*N(Debts!$D$7)/12,2)</f>
        <v>0</v>
      </c>
      <c r="O126" s="0" t="n">
        <f aca="false">ROUND(E126*N(Debts!$D$8)/12,2)</f>
        <v>0</v>
      </c>
      <c r="P126" s="0" t="n">
        <f aca="false">ROUND(F126*N(Debts!$D$9)/12,2)</f>
        <v>0</v>
      </c>
      <c r="Q126" s="0" t="n">
        <f aca="false">ROUND(G126*N(Debts!$D$10)/12,2)</f>
        <v>0</v>
      </c>
      <c r="R126" s="0" t="n">
        <f aca="false">ROUND(H126*N(Debts!$D$11)/12,2)</f>
        <v>0</v>
      </c>
      <c r="S126" s="0" t="n">
        <f aca="false">ROUND(I126*N(Debts!$D$12)/12,2)</f>
        <v>0</v>
      </c>
      <c r="T126" s="0" t="n">
        <f aca="false">ROUND(J126*N(Debts!$D$13)/12,2)</f>
        <v>0</v>
      </c>
      <c r="U126" s="0" t="n">
        <f aca="false">ROUND(K126*N(Debts!$D$14)/12,2)</f>
        <v>0</v>
      </c>
      <c r="V126" s="0" t="n">
        <f aca="false">B126+L126</f>
        <v>0</v>
      </c>
      <c r="W126" s="0" t="n">
        <f aca="false">C126+M126</f>
        <v>0</v>
      </c>
      <c r="X126" s="0" t="n">
        <f aca="false">D126+N126</f>
        <v>0</v>
      </c>
      <c r="Y126" s="0" t="n">
        <f aca="false">E126+O126</f>
        <v>0</v>
      </c>
      <c r="Z126" s="0" t="n">
        <f aca="false">F126+P126</f>
        <v>0</v>
      </c>
      <c r="AA126" s="0" t="n">
        <f aca="false">G126+Q126</f>
        <v>0</v>
      </c>
      <c r="AB126" s="0" t="n">
        <f aca="false">H126+R126</f>
        <v>0</v>
      </c>
      <c r="AC126" s="0" t="n">
        <f aca="false">I126+S126</f>
        <v>0</v>
      </c>
      <c r="AD126" s="0" t="n">
        <f aca="false">J126+T126</f>
        <v>0</v>
      </c>
      <c r="AE126" s="0" t="n">
        <f aca="false">K126+U126</f>
        <v>0</v>
      </c>
      <c r="AF126" s="0" t="n">
        <f aca="false">MIN(N(Debts!$E$5),V126)</f>
        <v>0</v>
      </c>
      <c r="AG126" s="0" t="n">
        <f aca="false">MIN(N(Debts!$E$6),W126)</f>
        <v>0</v>
      </c>
      <c r="AH126" s="0" t="n">
        <f aca="false">MIN(N(Debts!$E$7),X126)</f>
        <v>0</v>
      </c>
      <c r="AI126" s="0" t="n">
        <f aca="false">MIN(N(Debts!$E$8),Y126)</f>
        <v>0</v>
      </c>
      <c r="AJ126" s="0" t="n">
        <f aca="false">MIN(N(Debts!$E$9),Z126)</f>
        <v>0</v>
      </c>
      <c r="AK126" s="0" t="n">
        <f aca="false">MIN(N(Debts!$E$10),AA126)</f>
        <v>0</v>
      </c>
      <c r="AL126" s="0" t="n">
        <f aca="false">MIN(N(Debts!$E$11),AB126)</f>
        <v>0</v>
      </c>
      <c r="AM126" s="0" t="n">
        <f aca="false">MIN(N(Debts!$E$12),AC126)</f>
        <v>0</v>
      </c>
      <c r="AN126" s="0" t="n">
        <f aca="false">MIN(N(Debts!$E$13),AD126)</f>
        <v>0</v>
      </c>
      <c r="AO126" s="0" t="n">
        <f aca="false">MIN(N(Debts!$E$14),AE126)</f>
        <v>0</v>
      </c>
      <c r="AP126" s="0" t="n">
        <f aca="false">V126-AF126</f>
        <v>0</v>
      </c>
      <c r="AQ126" s="0" t="n">
        <f aca="false">W126-AG126</f>
        <v>0</v>
      </c>
      <c r="AR126" s="0" t="n">
        <f aca="false">X126-AH126</f>
        <v>0</v>
      </c>
      <c r="AS126" s="0" t="n">
        <f aca="false">Y126-AI126</f>
        <v>0</v>
      </c>
      <c r="AT126" s="0" t="n">
        <f aca="false">Z126-AJ126</f>
        <v>0</v>
      </c>
      <c r="AU126" s="0" t="n">
        <f aca="false">AA126-AK126</f>
        <v>0</v>
      </c>
      <c r="AV126" s="0" t="n">
        <f aca="false">AB126-AL126</f>
        <v>0</v>
      </c>
      <c r="AW126" s="0" t="n">
        <f aca="false">AC126-AM126</f>
        <v>0</v>
      </c>
      <c r="AX126" s="0" t="n">
        <f aca="false">AD126-AN126</f>
        <v>0</v>
      </c>
      <c r="AY126" s="0" t="n">
        <f aca="false">AE126-AO126</f>
        <v>0</v>
      </c>
      <c r="AZ126" s="0" t="n">
        <f aca="false">MAX(0,MIN(AP126,$BT126-SUMIF($AP$2:$AY$2,"&lt;"&amp;AP$2,$AP126:$AY126)))</f>
        <v>0</v>
      </c>
      <c r="BA126" s="0" t="n">
        <f aca="false">MAX(0,MIN(AQ126,$BT126-SUMIF($AP$2:$AY$2,"&lt;"&amp;AQ$2,$AP126:$AY126)))</f>
        <v>0</v>
      </c>
      <c r="BB126" s="0" t="n">
        <f aca="false">MAX(0,MIN(AR126,$BT126-SUMIF($AP$2:$AY$2,"&lt;"&amp;AR$2,$AP126:$AY126)))</f>
        <v>0</v>
      </c>
      <c r="BC126" s="0" t="n">
        <f aca="false">MAX(0,MIN(AS126,$BT126-SUMIF($AP$2:$AY$2,"&lt;"&amp;AS$2,$AP126:$AY126)))</f>
        <v>0</v>
      </c>
      <c r="BD126" s="0" t="n">
        <f aca="false">MAX(0,MIN(AT126,$BT126-SUMIF($AP$2:$AY$2,"&lt;"&amp;AT$2,$AP126:$AY126)))</f>
        <v>0</v>
      </c>
      <c r="BE126" s="0" t="n">
        <f aca="false">MAX(0,MIN(AU126,$BT126-SUMIF($AP$2:$AY$2,"&lt;"&amp;AU$2,$AP126:$AY126)))</f>
        <v>0</v>
      </c>
      <c r="BF126" s="0" t="n">
        <f aca="false">MAX(0,MIN(AV126,$BT126-SUMIF($AP$2:$AY$2,"&lt;"&amp;AV$2,$AP126:$AY126)))</f>
        <v>0</v>
      </c>
      <c r="BG126" s="0" t="n">
        <f aca="false">MAX(0,MIN(AW126,$BT126-SUMIF($AP$2:$AY$2,"&lt;"&amp;AW$2,$AP126:$AY126)))</f>
        <v>0</v>
      </c>
      <c r="BH126" s="0" t="n">
        <f aca="false">MAX(0,MIN(AX126,$BT126-SUMIF($AP$2:$AY$2,"&lt;"&amp;AX$2,$AP126:$AY126)))</f>
        <v>0</v>
      </c>
      <c r="BI126" s="0" t="n">
        <f aca="false">MAX(0,MIN(AY126,$BT126-SUMIF($AP$2:$AY$2,"&lt;"&amp;AY$2,$AP126:$AY126)))</f>
        <v>0</v>
      </c>
      <c r="BJ126" s="0" t="n">
        <f aca="false">ROUND(V126-AF126-AZ126,2)</f>
        <v>0</v>
      </c>
      <c r="BK126" s="0" t="n">
        <f aca="false">ROUND(W126-AG126-BA126,2)</f>
        <v>0</v>
      </c>
      <c r="BL126" s="0" t="n">
        <f aca="false">ROUND(X126-AH126-BB126,2)</f>
        <v>0</v>
      </c>
      <c r="BM126" s="0" t="n">
        <f aca="false">ROUND(Y126-AI126-BC126,2)</f>
        <v>0</v>
      </c>
      <c r="BN126" s="0" t="n">
        <f aca="false">ROUND(Z126-AJ126-BD126,2)</f>
        <v>0</v>
      </c>
      <c r="BO126" s="0" t="n">
        <f aca="false">ROUND(AA126-AK126-BE126,2)</f>
        <v>0</v>
      </c>
      <c r="BP126" s="0" t="n">
        <f aca="false">ROUND(AB126-AL126-BF126,2)</f>
        <v>0</v>
      </c>
      <c r="BQ126" s="0" t="n">
        <f aca="false">ROUND(AC126-AM126-BG126,2)</f>
        <v>0</v>
      </c>
      <c r="BR126" s="0" t="n">
        <f aca="false">ROUND(AD126-AN126-BH126,2)</f>
        <v>0</v>
      </c>
      <c r="BS126" s="0" t="n">
        <f aca="false">ROUND(AE126-AO126-BI126,2)</f>
        <v>0</v>
      </c>
      <c r="BT126" s="0" t="n">
        <f aca="false">MAX(0,Plan!$C$4-SUM(AF126:AO126))</f>
        <v>650</v>
      </c>
      <c r="BU126" s="0" t="n">
        <f aca="false">ROUND(SUM(BJ126:BS126),2)</f>
        <v>0</v>
      </c>
      <c r="BV126" s="0" t="n">
        <f aca="false">SUM(AF126:AO126)+SUM(AZ126:BI126)</f>
        <v>0</v>
      </c>
      <c r="BW126" s="0" t="n">
        <f aca="false">SUM(L126:U126)</f>
        <v>0</v>
      </c>
    </row>
    <row r="127" customFormat="false" ht="15" hidden="false" customHeight="false" outlineLevel="0" collapsed="false">
      <c r="A127" s="0" t="n">
        <v>122</v>
      </c>
      <c r="B127" s="0" t="n">
        <f aca="false">BJ126</f>
        <v>0</v>
      </c>
      <c r="C127" s="0" t="n">
        <f aca="false">BK126</f>
        <v>0</v>
      </c>
      <c r="D127" s="0" t="n">
        <f aca="false">BL126</f>
        <v>0</v>
      </c>
      <c r="E127" s="0" t="n">
        <f aca="false">BM126</f>
        <v>0</v>
      </c>
      <c r="F127" s="0" t="n">
        <f aca="false">BN126</f>
        <v>0</v>
      </c>
      <c r="G127" s="0" t="n">
        <f aca="false">BO126</f>
        <v>0</v>
      </c>
      <c r="H127" s="0" t="n">
        <f aca="false">BP126</f>
        <v>0</v>
      </c>
      <c r="I127" s="0" t="n">
        <f aca="false">BQ126</f>
        <v>0</v>
      </c>
      <c r="J127" s="0" t="n">
        <f aca="false">BR126</f>
        <v>0</v>
      </c>
      <c r="K127" s="0" t="n">
        <f aca="false">BS126</f>
        <v>0</v>
      </c>
      <c r="L127" s="0" t="n">
        <f aca="false">ROUND(B127*N(Debts!$D$5)/12,2)</f>
        <v>0</v>
      </c>
      <c r="M127" s="0" t="n">
        <f aca="false">ROUND(C127*N(Debts!$D$6)/12,2)</f>
        <v>0</v>
      </c>
      <c r="N127" s="0" t="n">
        <f aca="false">ROUND(D127*N(Debts!$D$7)/12,2)</f>
        <v>0</v>
      </c>
      <c r="O127" s="0" t="n">
        <f aca="false">ROUND(E127*N(Debts!$D$8)/12,2)</f>
        <v>0</v>
      </c>
      <c r="P127" s="0" t="n">
        <f aca="false">ROUND(F127*N(Debts!$D$9)/12,2)</f>
        <v>0</v>
      </c>
      <c r="Q127" s="0" t="n">
        <f aca="false">ROUND(G127*N(Debts!$D$10)/12,2)</f>
        <v>0</v>
      </c>
      <c r="R127" s="0" t="n">
        <f aca="false">ROUND(H127*N(Debts!$D$11)/12,2)</f>
        <v>0</v>
      </c>
      <c r="S127" s="0" t="n">
        <f aca="false">ROUND(I127*N(Debts!$D$12)/12,2)</f>
        <v>0</v>
      </c>
      <c r="T127" s="0" t="n">
        <f aca="false">ROUND(J127*N(Debts!$D$13)/12,2)</f>
        <v>0</v>
      </c>
      <c r="U127" s="0" t="n">
        <f aca="false">ROUND(K127*N(Debts!$D$14)/12,2)</f>
        <v>0</v>
      </c>
      <c r="V127" s="0" t="n">
        <f aca="false">B127+L127</f>
        <v>0</v>
      </c>
      <c r="W127" s="0" t="n">
        <f aca="false">C127+M127</f>
        <v>0</v>
      </c>
      <c r="X127" s="0" t="n">
        <f aca="false">D127+N127</f>
        <v>0</v>
      </c>
      <c r="Y127" s="0" t="n">
        <f aca="false">E127+O127</f>
        <v>0</v>
      </c>
      <c r="Z127" s="0" t="n">
        <f aca="false">F127+P127</f>
        <v>0</v>
      </c>
      <c r="AA127" s="0" t="n">
        <f aca="false">G127+Q127</f>
        <v>0</v>
      </c>
      <c r="AB127" s="0" t="n">
        <f aca="false">H127+R127</f>
        <v>0</v>
      </c>
      <c r="AC127" s="0" t="n">
        <f aca="false">I127+S127</f>
        <v>0</v>
      </c>
      <c r="AD127" s="0" t="n">
        <f aca="false">J127+T127</f>
        <v>0</v>
      </c>
      <c r="AE127" s="0" t="n">
        <f aca="false">K127+U127</f>
        <v>0</v>
      </c>
      <c r="AF127" s="0" t="n">
        <f aca="false">MIN(N(Debts!$E$5),V127)</f>
        <v>0</v>
      </c>
      <c r="AG127" s="0" t="n">
        <f aca="false">MIN(N(Debts!$E$6),W127)</f>
        <v>0</v>
      </c>
      <c r="AH127" s="0" t="n">
        <f aca="false">MIN(N(Debts!$E$7),X127)</f>
        <v>0</v>
      </c>
      <c r="AI127" s="0" t="n">
        <f aca="false">MIN(N(Debts!$E$8),Y127)</f>
        <v>0</v>
      </c>
      <c r="AJ127" s="0" t="n">
        <f aca="false">MIN(N(Debts!$E$9),Z127)</f>
        <v>0</v>
      </c>
      <c r="AK127" s="0" t="n">
        <f aca="false">MIN(N(Debts!$E$10),AA127)</f>
        <v>0</v>
      </c>
      <c r="AL127" s="0" t="n">
        <f aca="false">MIN(N(Debts!$E$11),AB127)</f>
        <v>0</v>
      </c>
      <c r="AM127" s="0" t="n">
        <f aca="false">MIN(N(Debts!$E$12),AC127)</f>
        <v>0</v>
      </c>
      <c r="AN127" s="0" t="n">
        <f aca="false">MIN(N(Debts!$E$13),AD127)</f>
        <v>0</v>
      </c>
      <c r="AO127" s="0" t="n">
        <f aca="false">MIN(N(Debts!$E$14),AE127)</f>
        <v>0</v>
      </c>
      <c r="AP127" s="0" t="n">
        <f aca="false">V127-AF127</f>
        <v>0</v>
      </c>
      <c r="AQ127" s="0" t="n">
        <f aca="false">W127-AG127</f>
        <v>0</v>
      </c>
      <c r="AR127" s="0" t="n">
        <f aca="false">X127-AH127</f>
        <v>0</v>
      </c>
      <c r="AS127" s="0" t="n">
        <f aca="false">Y127-AI127</f>
        <v>0</v>
      </c>
      <c r="AT127" s="0" t="n">
        <f aca="false">Z127-AJ127</f>
        <v>0</v>
      </c>
      <c r="AU127" s="0" t="n">
        <f aca="false">AA127-AK127</f>
        <v>0</v>
      </c>
      <c r="AV127" s="0" t="n">
        <f aca="false">AB127-AL127</f>
        <v>0</v>
      </c>
      <c r="AW127" s="0" t="n">
        <f aca="false">AC127-AM127</f>
        <v>0</v>
      </c>
      <c r="AX127" s="0" t="n">
        <f aca="false">AD127-AN127</f>
        <v>0</v>
      </c>
      <c r="AY127" s="0" t="n">
        <f aca="false">AE127-AO127</f>
        <v>0</v>
      </c>
      <c r="AZ127" s="0" t="n">
        <f aca="false">MAX(0,MIN(AP127,$BT127-SUMIF($AP$2:$AY$2,"&lt;"&amp;AP$2,$AP127:$AY127)))</f>
        <v>0</v>
      </c>
      <c r="BA127" s="0" t="n">
        <f aca="false">MAX(0,MIN(AQ127,$BT127-SUMIF($AP$2:$AY$2,"&lt;"&amp;AQ$2,$AP127:$AY127)))</f>
        <v>0</v>
      </c>
      <c r="BB127" s="0" t="n">
        <f aca="false">MAX(0,MIN(AR127,$BT127-SUMIF($AP$2:$AY$2,"&lt;"&amp;AR$2,$AP127:$AY127)))</f>
        <v>0</v>
      </c>
      <c r="BC127" s="0" t="n">
        <f aca="false">MAX(0,MIN(AS127,$BT127-SUMIF($AP$2:$AY$2,"&lt;"&amp;AS$2,$AP127:$AY127)))</f>
        <v>0</v>
      </c>
      <c r="BD127" s="0" t="n">
        <f aca="false">MAX(0,MIN(AT127,$BT127-SUMIF($AP$2:$AY$2,"&lt;"&amp;AT$2,$AP127:$AY127)))</f>
        <v>0</v>
      </c>
      <c r="BE127" s="0" t="n">
        <f aca="false">MAX(0,MIN(AU127,$BT127-SUMIF($AP$2:$AY$2,"&lt;"&amp;AU$2,$AP127:$AY127)))</f>
        <v>0</v>
      </c>
      <c r="BF127" s="0" t="n">
        <f aca="false">MAX(0,MIN(AV127,$BT127-SUMIF($AP$2:$AY$2,"&lt;"&amp;AV$2,$AP127:$AY127)))</f>
        <v>0</v>
      </c>
      <c r="BG127" s="0" t="n">
        <f aca="false">MAX(0,MIN(AW127,$BT127-SUMIF($AP$2:$AY$2,"&lt;"&amp;AW$2,$AP127:$AY127)))</f>
        <v>0</v>
      </c>
      <c r="BH127" s="0" t="n">
        <f aca="false">MAX(0,MIN(AX127,$BT127-SUMIF($AP$2:$AY$2,"&lt;"&amp;AX$2,$AP127:$AY127)))</f>
        <v>0</v>
      </c>
      <c r="BI127" s="0" t="n">
        <f aca="false">MAX(0,MIN(AY127,$BT127-SUMIF($AP$2:$AY$2,"&lt;"&amp;AY$2,$AP127:$AY127)))</f>
        <v>0</v>
      </c>
      <c r="BJ127" s="0" t="n">
        <f aca="false">ROUND(V127-AF127-AZ127,2)</f>
        <v>0</v>
      </c>
      <c r="BK127" s="0" t="n">
        <f aca="false">ROUND(W127-AG127-BA127,2)</f>
        <v>0</v>
      </c>
      <c r="BL127" s="0" t="n">
        <f aca="false">ROUND(X127-AH127-BB127,2)</f>
        <v>0</v>
      </c>
      <c r="BM127" s="0" t="n">
        <f aca="false">ROUND(Y127-AI127-BC127,2)</f>
        <v>0</v>
      </c>
      <c r="BN127" s="0" t="n">
        <f aca="false">ROUND(Z127-AJ127-BD127,2)</f>
        <v>0</v>
      </c>
      <c r="BO127" s="0" t="n">
        <f aca="false">ROUND(AA127-AK127-BE127,2)</f>
        <v>0</v>
      </c>
      <c r="BP127" s="0" t="n">
        <f aca="false">ROUND(AB127-AL127-BF127,2)</f>
        <v>0</v>
      </c>
      <c r="BQ127" s="0" t="n">
        <f aca="false">ROUND(AC127-AM127-BG127,2)</f>
        <v>0</v>
      </c>
      <c r="BR127" s="0" t="n">
        <f aca="false">ROUND(AD127-AN127-BH127,2)</f>
        <v>0</v>
      </c>
      <c r="BS127" s="0" t="n">
        <f aca="false">ROUND(AE127-AO127-BI127,2)</f>
        <v>0</v>
      </c>
      <c r="BT127" s="0" t="n">
        <f aca="false">MAX(0,Plan!$C$4-SUM(AF127:AO127))</f>
        <v>650</v>
      </c>
      <c r="BU127" s="0" t="n">
        <f aca="false">ROUND(SUM(BJ127:BS127),2)</f>
        <v>0</v>
      </c>
      <c r="BV127" s="0" t="n">
        <f aca="false">SUM(AF127:AO127)+SUM(AZ127:BI127)</f>
        <v>0</v>
      </c>
      <c r="BW127" s="0" t="n">
        <f aca="false">SUM(L127:U127)</f>
        <v>0</v>
      </c>
    </row>
    <row r="128" customFormat="false" ht="15" hidden="false" customHeight="false" outlineLevel="0" collapsed="false">
      <c r="A128" s="0" t="n">
        <v>123</v>
      </c>
      <c r="B128" s="0" t="n">
        <f aca="false">BJ127</f>
        <v>0</v>
      </c>
      <c r="C128" s="0" t="n">
        <f aca="false">BK127</f>
        <v>0</v>
      </c>
      <c r="D128" s="0" t="n">
        <f aca="false">BL127</f>
        <v>0</v>
      </c>
      <c r="E128" s="0" t="n">
        <f aca="false">BM127</f>
        <v>0</v>
      </c>
      <c r="F128" s="0" t="n">
        <f aca="false">BN127</f>
        <v>0</v>
      </c>
      <c r="G128" s="0" t="n">
        <f aca="false">BO127</f>
        <v>0</v>
      </c>
      <c r="H128" s="0" t="n">
        <f aca="false">BP127</f>
        <v>0</v>
      </c>
      <c r="I128" s="0" t="n">
        <f aca="false">BQ127</f>
        <v>0</v>
      </c>
      <c r="J128" s="0" t="n">
        <f aca="false">BR127</f>
        <v>0</v>
      </c>
      <c r="K128" s="0" t="n">
        <f aca="false">BS127</f>
        <v>0</v>
      </c>
      <c r="L128" s="0" t="n">
        <f aca="false">ROUND(B128*N(Debts!$D$5)/12,2)</f>
        <v>0</v>
      </c>
      <c r="M128" s="0" t="n">
        <f aca="false">ROUND(C128*N(Debts!$D$6)/12,2)</f>
        <v>0</v>
      </c>
      <c r="N128" s="0" t="n">
        <f aca="false">ROUND(D128*N(Debts!$D$7)/12,2)</f>
        <v>0</v>
      </c>
      <c r="O128" s="0" t="n">
        <f aca="false">ROUND(E128*N(Debts!$D$8)/12,2)</f>
        <v>0</v>
      </c>
      <c r="P128" s="0" t="n">
        <f aca="false">ROUND(F128*N(Debts!$D$9)/12,2)</f>
        <v>0</v>
      </c>
      <c r="Q128" s="0" t="n">
        <f aca="false">ROUND(G128*N(Debts!$D$10)/12,2)</f>
        <v>0</v>
      </c>
      <c r="R128" s="0" t="n">
        <f aca="false">ROUND(H128*N(Debts!$D$11)/12,2)</f>
        <v>0</v>
      </c>
      <c r="S128" s="0" t="n">
        <f aca="false">ROUND(I128*N(Debts!$D$12)/12,2)</f>
        <v>0</v>
      </c>
      <c r="T128" s="0" t="n">
        <f aca="false">ROUND(J128*N(Debts!$D$13)/12,2)</f>
        <v>0</v>
      </c>
      <c r="U128" s="0" t="n">
        <f aca="false">ROUND(K128*N(Debts!$D$14)/12,2)</f>
        <v>0</v>
      </c>
      <c r="V128" s="0" t="n">
        <f aca="false">B128+L128</f>
        <v>0</v>
      </c>
      <c r="W128" s="0" t="n">
        <f aca="false">C128+M128</f>
        <v>0</v>
      </c>
      <c r="X128" s="0" t="n">
        <f aca="false">D128+N128</f>
        <v>0</v>
      </c>
      <c r="Y128" s="0" t="n">
        <f aca="false">E128+O128</f>
        <v>0</v>
      </c>
      <c r="Z128" s="0" t="n">
        <f aca="false">F128+P128</f>
        <v>0</v>
      </c>
      <c r="AA128" s="0" t="n">
        <f aca="false">G128+Q128</f>
        <v>0</v>
      </c>
      <c r="AB128" s="0" t="n">
        <f aca="false">H128+R128</f>
        <v>0</v>
      </c>
      <c r="AC128" s="0" t="n">
        <f aca="false">I128+S128</f>
        <v>0</v>
      </c>
      <c r="AD128" s="0" t="n">
        <f aca="false">J128+T128</f>
        <v>0</v>
      </c>
      <c r="AE128" s="0" t="n">
        <f aca="false">K128+U128</f>
        <v>0</v>
      </c>
      <c r="AF128" s="0" t="n">
        <f aca="false">MIN(N(Debts!$E$5),V128)</f>
        <v>0</v>
      </c>
      <c r="AG128" s="0" t="n">
        <f aca="false">MIN(N(Debts!$E$6),W128)</f>
        <v>0</v>
      </c>
      <c r="AH128" s="0" t="n">
        <f aca="false">MIN(N(Debts!$E$7),X128)</f>
        <v>0</v>
      </c>
      <c r="AI128" s="0" t="n">
        <f aca="false">MIN(N(Debts!$E$8),Y128)</f>
        <v>0</v>
      </c>
      <c r="AJ128" s="0" t="n">
        <f aca="false">MIN(N(Debts!$E$9),Z128)</f>
        <v>0</v>
      </c>
      <c r="AK128" s="0" t="n">
        <f aca="false">MIN(N(Debts!$E$10),AA128)</f>
        <v>0</v>
      </c>
      <c r="AL128" s="0" t="n">
        <f aca="false">MIN(N(Debts!$E$11),AB128)</f>
        <v>0</v>
      </c>
      <c r="AM128" s="0" t="n">
        <f aca="false">MIN(N(Debts!$E$12),AC128)</f>
        <v>0</v>
      </c>
      <c r="AN128" s="0" t="n">
        <f aca="false">MIN(N(Debts!$E$13),AD128)</f>
        <v>0</v>
      </c>
      <c r="AO128" s="0" t="n">
        <f aca="false">MIN(N(Debts!$E$14),AE128)</f>
        <v>0</v>
      </c>
      <c r="AP128" s="0" t="n">
        <f aca="false">V128-AF128</f>
        <v>0</v>
      </c>
      <c r="AQ128" s="0" t="n">
        <f aca="false">W128-AG128</f>
        <v>0</v>
      </c>
      <c r="AR128" s="0" t="n">
        <f aca="false">X128-AH128</f>
        <v>0</v>
      </c>
      <c r="AS128" s="0" t="n">
        <f aca="false">Y128-AI128</f>
        <v>0</v>
      </c>
      <c r="AT128" s="0" t="n">
        <f aca="false">Z128-AJ128</f>
        <v>0</v>
      </c>
      <c r="AU128" s="0" t="n">
        <f aca="false">AA128-AK128</f>
        <v>0</v>
      </c>
      <c r="AV128" s="0" t="n">
        <f aca="false">AB128-AL128</f>
        <v>0</v>
      </c>
      <c r="AW128" s="0" t="n">
        <f aca="false">AC128-AM128</f>
        <v>0</v>
      </c>
      <c r="AX128" s="0" t="n">
        <f aca="false">AD128-AN128</f>
        <v>0</v>
      </c>
      <c r="AY128" s="0" t="n">
        <f aca="false">AE128-AO128</f>
        <v>0</v>
      </c>
      <c r="AZ128" s="0" t="n">
        <f aca="false">MAX(0,MIN(AP128,$BT128-SUMIF($AP$2:$AY$2,"&lt;"&amp;AP$2,$AP128:$AY128)))</f>
        <v>0</v>
      </c>
      <c r="BA128" s="0" t="n">
        <f aca="false">MAX(0,MIN(AQ128,$BT128-SUMIF($AP$2:$AY$2,"&lt;"&amp;AQ$2,$AP128:$AY128)))</f>
        <v>0</v>
      </c>
      <c r="BB128" s="0" t="n">
        <f aca="false">MAX(0,MIN(AR128,$BT128-SUMIF($AP$2:$AY$2,"&lt;"&amp;AR$2,$AP128:$AY128)))</f>
        <v>0</v>
      </c>
      <c r="BC128" s="0" t="n">
        <f aca="false">MAX(0,MIN(AS128,$BT128-SUMIF($AP$2:$AY$2,"&lt;"&amp;AS$2,$AP128:$AY128)))</f>
        <v>0</v>
      </c>
      <c r="BD128" s="0" t="n">
        <f aca="false">MAX(0,MIN(AT128,$BT128-SUMIF($AP$2:$AY$2,"&lt;"&amp;AT$2,$AP128:$AY128)))</f>
        <v>0</v>
      </c>
      <c r="BE128" s="0" t="n">
        <f aca="false">MAX(0,MIN(AU128,$BT128-SUMIF($AP$2:$AY$2,"&lt;"&amp;AU$2,$AP128:$AY128)))</f>
        <v>0</v>
      </c>
      <c r="BF128" s="0" t="n">
        <f aca="false">MAX(0,MIN(AV128,$BT128-SUMIF($AP$2:$AY$2,"&lt;"&amp;AV$2,$AP128:$AY128)))</f>
        <v>0</v>
      </c>
      <c r="BG128" s="0" t="n">
        <f aca="false">MAX(0,MIN(AW128,$BT128-SUMIF($AP$2:$AY$2,"&lt;"&amp;AW$2,$AP128:$AY128)))</f>
        <v>0</v>
      </c>
      <c r="BH128" s="0" t="n">
        <f aca="false">MAX(0,MIN(AX128,$BT128-SUMIF($AP$2:$AY$2,"&lt;"&amp;AX$2,$AP128:$AY128)))</f>
        <v>0</v>
      </c>
      <c r="BI128" s="0" t="n">
        <f aca="false">MAX(0,MIN(AY128,$BT128-SUMIF($AP$2:$AY$2,"&lt;"&amp;AY$2,$AP128:$AY128)))</f>
        <v>0</v>
      </c>
      <c r="BJ128" s="0" t="n">
        <f aca="false">ROUND(V128-AF128-AZ128,2)</f>
        <v>0</v>
      </c>
      <c r="BK128" s="0" t="n">
        <f aca="false">ROUND(W128-AG128-BA128,2)</f>
        <v>0</v>
      </c>
      <c r="BL128" s="0" t="n">
        <f aca="false">ROUND(X128-AH128-BB128,2)</f>
        <v>0</v>
      </c>
      <c r="BM128" s="0" t="n">
        <f aca="false">ROUND(Y128-AI128-BC128,2)</f>
        <v>0</v>
      </c>
      <c r="BN128" s="0" t="n">
        <f aca="false">ROUND(Z128-AJ128-BD128,2)</f>
        <v>0</v>
      </c>
      <c r="BO128" s="0" t="n">
        <f aca="false">ROUND(AA128-AK128-BE128,2)</f>
        <v>0</v>
      </c>
      <c r="BP128" s="0" t="n">
        <f aca="false">ROUND(AB128-AL128-BF128,2)</f>
        <v>0</v>
      </c>
      <c r="BQ128" s="0" t="n">
        <f aca="false">ROUND(AC128-AM128-BG128,2)</f>
        <v>0</v>
      </c>
      <c r="BR128" s="0" t="n">
        <f aca="false">ROUND(AD128-AN128-BH128,2)</f>
        <v>0</v>
      </c>
      <c r="BS128" s="0" t="n">
        <f aca="false">ROUND(AE128-AO128-BI128,2)</f>
        <v>0</v>
      </c>
      <c r="BT128" s="0" t="n">
        <f aca="false">MAX(0,Plan!$C$4-SUM(AF128:AO128))</f>
        <v>650</v>
      </c>
      <c r="BU128" s="0" t="n">
        <f aca="false">ROUND(SUM(BJ128:BS128),2)</f>
        <v>0</v>
      </c>
      <c r="BV128" s="0" t="n">
        <f aca="false">SUM(AF128:AO128)+SUM(AZ128:BI128)</f>
        <v>0</v>
      </c>
      <c r="BW128" s="0" t="n">
        <f aca="false">SUM(L128:U128)</f>
        <v>0</v>
      </c>
    </row>
    <row r="129" customFormat="false" ht="15" hidden="false" customHeight="false" outlineLevel="0" collapsed="false">
      <c r="A129" s="0" t="n">
        <v>124</v>
      </c>
      <c r="B129" s="0" t="n">
        <f aca="false">BJ128</f>
        <v>0</v>
      </c>
      <c r="C129" s="0" t="n">
        <f aca="false">BK128</f>
        <v>0</v>
      </c>
      <c r="D129" s="0" t="n">
        <f aca="false">BL128</f>
        <v>0</v>
      </c>
      <c r="E129" s="0" t="n">
        <f aca="false">BM128</f>
        <v>0</v>
      </c>
      <c r="F129" s="0" t="n">
        <f aca="false">BN128</f>
        <v>0</v>
      </c>
      <c r="G129" s="0" t="n">
        <f aca="false">BO128</f>
        <v>0</v>
      </c>
      <c r="H129" s="0" t="n">
        <f aca="false">BP128</f>
        <v>0</v>
      </c>
      <c r="I129" s="0" t="n">
        <f aca="false">BQ128</f>
        <v>0</v>
      </c>
      <c r="J129" s="0" t="n">
        <f aca="false">BR128</f>
        <v>0</v>
      </c>
      <c r="K129" s="0" t="n">
        <f aca="false">BS128</f>
        <v>0</v>
      </c>
      <c r="L129" s="0" t="n">
        <f aca="false">ROUND(B129*N(Debts!$D$5)/12,2)</f>
        <v>0</v>
      </c>
      <c r="M129" s="0" t="n">
        <f aca="false">ROUND(C129*N(Debts!$D$6)/12,2)</f>
        <v>0</v>
      </c>
      <c r="N129" s="0" t="n">
        <f aca="false">ROUND(D129*N(Debts!$D$7)/12,2)</f>
        <v>0</v>
      </c>
      <c r="O129" s="0" t="n">
        <f aca="false">ROUND(E129*N(Debts!$D$8)/12,2)</f>
        <v>0</v>
      </c>
      <c r="P129" s="0" t="n">
        <f aca="false">ROUND(F129*N(Debts!$D$9)/12,2)</f>
        <v>0</v>
      </c>
      <c r="Q129" s="0" t="n">
        <f aca="false">ROUND(G129*N(Debts!$D$10)/12,2)</f>
        <v>0</v>
      </c>
      <c r="R129" s="0" t="n">
        <f aca="false">ROUND(H129*N(Debts!$D$11)/12,2)</f>
        <v>0</v>
      </c>
      <c r="S129" s="0" t="n">
        <f aca="false">ROUND(I129*N(Debts!$D$12)/12,2)</f>
        <v>0</v>
      </c>
      <c r="T129" s="0" t="n">
        <f aca="false">ROUND(J129*N(Debts!$D$13)/12,2)</f>
        <v>0</v>
      </c>
      <c r="U129" s="0" t="n">
        <f aca="false">ROUND(K129*N(Debts!$D$14)/12,2)</f>
        <v>0</v>
      </c>
      <c r="V129" s="0" t="n">
        <f aca="false">B129+L129</f>
        <v>0</v>
      </c>
      <c r="W129" s="0" t="n">
        <f aca="false">C129+M129</f>
        <v>0</v>
      </c>
      <c r="X129" s="0" t="n">
        <f aca="false">D129+N129</f>
        <v>0</v>
      </c>
      <c r="Y129" s="0" t="n">
        <f aca="false">E129+O129</f>
        <v>0</v>
      </c>
      <c r="Z129" s="0" t="n">
        <f aca="false">F129+P129</f>
        <v>0</v>
      </c>
      <c r="AA129" s="0" t="n">
        <f aca="false">G129+Q129</f>
        <v>0</v>
      </c>
      <c r="AB129" s="0" t="n">
        <f aca="false">H129+R129</f>
        <v>0</v>
      </c>
      <c r="AC129" s="0" t="n">
        <f aca="false">I129+S129</f>
        <v>0</v>
      </c>
      <c r="AD129" s="0" t="n">
        <f aca="false">J129+T129</f>
        <v>0</v>
      </c>
      <c r="AE129" s="0" t="n">
        <f aca="false">K129+U129</f>
        <v>0</v>
      </c>
      <c r="AF129" s="0" t="n">
        <f aca="false">MIN(N(Debts!$E$5),V129)</f>
        <v>0</v>
      </c>
      <c r="AG129" s="0" t="n">
        <f aca="false">MIN(N(Debts!$E$6),W129)</f>
        <v>0</v>
      </c>
      <c r="AH129" s="0" t="n">
        <f aca="false">MIN(N(Debts!$E$7),X129)</f>
        <v>0</v>
      </c>
      <c r="AI129" s="0" t="n">
        <f aca="false">MIN(N(Debts!$E$8),Y129)</f>
        <v>0</v>
      </c>
      <c r="AJ129" s="0" t="n">
        <f aca="false">MIN(N(Debts!$E$9),Z129)</f>
        <v>0</v>
      </c>
      <c r="AK129" s="0" t="n">
        <f aca="false">MIN(N(Debts!$E$10),AA129)</f>
        <v>0</v>
      </c>
      <c r="AL129" s="0" t="n">
        <f aca="false">MIN(N(Debts!$E$11),AB129)</f>
        <v>0</v>
      </c>
      <c r="AM129" s="0" t="n">
        <f aca="false">MIN(N(Debts!$E$12),AC129)</f>
        <v>0</v>
      </c>
      <c r="AN129" s="0" t="n">
        <f aca="false">MIN(N(Debts!$E$13),AD129)</f>
        <v>0</v>
      </c>
      <c r="AO129" s="0" t="n">
        <f aca="false">MIN(N(Debts!$E$14),AE129)</f>
        <v>0</v>
      </c>
      <c r="AP129" s="0" t="n">
        <f aca="false">V129-AF129</f>
        <v>0</v>
      </c>
      <c r="AQ129" s="0" t="n">
        <f aca="false">W129-AG129</f>
        <v>0</v>
      </c>
      <c r="AR129" s="0" t="n">
        <f aca="false">X129-AH129</f>
        <v>0</v>
      </c>
      <c r="AS129" s="0" t="n">
        <f aca="false">Y129-AI129</f>
        <v>0</v>
      </c>
      <c r="AT129" s="0" t="n">
        <f aca="false">Z129-AJ129</f>
        <v>0</v>
      </c>
      <c r="AU129" s="0" t="n">
        <f aca="false">AA129-AK129</f>
        <v>0</v>
      </c>
      <c r="AV129" s="0" t="n">
        <f aca="false">AB129-AL129</f>
        <v>0</v>
      </c>
      <c r="AW129" s="0" t="n">
        <f aca="false">AC129-AM129</f>
        <v>0</v>
      </c>
      <c r="AX129" s="0" t="n">
        <f aca="false">AD129-AN129</f>
        <v>0</v>
      </c>
      <c r="AY129" s="0" t="n">
        <f aca="false">AE129-AO129</f>
        <v>0</v>
      </c>
      <c r="AZ129" s="0" t="n">
        <f aca="false">MAX(0,MIN(AP129,$BT129-SUMIF($AP$2:$AY$2,"&lt;"&amp;AP$2,$AP129:$AY129)))</f>
        <v>0</v>
      </c>
      <c r="BA129" s="0" t="n">
        <f aca="false">MAX(0,MIN(AQ129,$BT129-SUMIF($AP$2:$AY$2,"&lt;"&amp;AQ$2,$AP129:$AY129)))</f>
        <v>0</v>
      </c>
      <c r="BB129" s="0" t="n">
        <f aca="false">MAX(0,MIN(AR129,$BT129-SUMIF($AP$2:$AY$2,"&lt;"&amp;AR$2,$AP129:$AY129)))</f>
        <v>0</v>
      </c>
      <c r="BC129" s="0" t="n">
        <f aca="false">MAX(0,MIN(AS129,$BT129-SUMIF($AP$2:$AY$2,"&lt;"&amp;AS$2,$AP129:$AY129)))</f>
        <v>0</v>
      </c>
      <c r="BD129" s="0" t="n">
        <f aca="false">MAX(0,MIN(AT129,$BT129-SUMIF($AP$2:$AY$2,"&lt;"&amp;AT$2,$AP129:$AY129)))</f>
        <v>0</v>
      </c>
      <c r="BE129" s="0" t="n">
        <f aca="false">MAX(0,MIN(AU129,$BT129-SUMIF($AP$2:$AY$2,"&lt;"&amp;AU$2,$AP129:$AY129)))</f>
        <v>0</v>
      </c>
      <c r="BF129" s="0" t="n">
        <f aca="false">MAX(0,MIN(AV129,$BT129-SUMIF($AP$2:$AY$2,"&lt;"&amp;AV$2,$AP129:$AY129)))</f>
        <v>0</v>
      </c>
      <c r="BG129" s="0" t="n">
        <f aca="false">MAX(0,MIN(AW129,$BT129-SUMIF($AP$2:$AY$2,"&lt;"&amp;AW$2,$AP129:$AY129)))</f>
        <v>0</v>
      </c>
      <c r="BH129" s="0" t="n">
        <f aca="false">MAX(0,MIN(AX129,$BT129-SUMIF($AP$2:$AY$2,"&lt;"&amp;AX$2,$AP129:$AY129)))</f>
        <v>0</v>
      </c>
      <c r="BI129" s="0" t="n">
        <f aca="false">MAX(0,MIN(AY129,$BT129-SUMIF($AP$2:$AY$2,"&lt;"&amp;AY$2,$AP129:$AY129)))</f>
        <v>0</v>
      </c>
      <c r="BJ129" s="0" t="n">
        <f aca="false">ROUND(V129-AF129-AZ129,2)</f>
        <v>0</v>
      </c>
      <c r="BK129" s="0" t="n">
        <f aca="false">ROUND(W129-AG129-BA129,2)</f>
        <v>0</v>
      </c>
      <c r="BL129" s="0" t="n">
        <f aca="false">ROUND(X129-AH129-BB129,2)</f>
        <v>0</v>
      </c>
      <c r="BM129" s="0" t="n">
        <f aca="false">ROUND(Y129-AI129-BC129,2)</f>
        <v>0</v>
      </c>
      <c r="BN129" s="0" t="n">
        <f aca="false">ROUND(Z129-AJ129-BD129,2)</f>
        <v>0</v>
      </c>
      <c r="BO129" s="0" t="n">
        <f aca="false">ROUND(AA129-AK129-BE129,2)</f>
        <v>0</v>
      </c>
      <c r="BP129" s="0" t="n">
        <f aca="false">ROUND(AB129-AL129-BF129,2)</f>
        <v>0</v>
      </c>
      <c r="BQ129" s="0" t="n">
        <f aca="false">ROUND(AC129-AM129-BG129,2)</f>
        <v>0</v>
      </c>
      <c r="BR129" s="0" t="n">
        <f aca="false">ROUND(AD129-AN129-BH129,2)</f>
        <v>0</v>
      </c>
      <c r="BS129" s="0" t="n">
        <f aca="false">ROUND(AE129-AO129-BI129,2)</f>
        <v>0</v>
      </c>
      <c r="BT129" s="0" t="n">
        <f aca="false">MAX(0,Plan!$C$4-SUM(AF129:AO129))</f>
        <v>650</v>
      </c>
      <c r="BU129" s="0" t="n">
        <f aca="false">ROUND(SUM(BJ129:BS129),2)</f>
        <v>0</v>
      </c>
      <c r="BV129" s="0" t="n">
        <f aca="false">SUM(AF129:AO129)+SUM(AZ129:BI129)</f>
        <v>0</v>
      </c>
      <c r="BW129" s="0" t="n">
        <f aca="false">SUM(L129:U129)</f>
        <v>0</v>
      </c>
    </row>
    <row r="130" customFormat="false" ht="15" hidden="false" customHeight="false" outlineLevel="0" collapsed="false">
      <c r="A130" s="0" t="n">
        <v>125</v>
      </c>
      <c r="B130" s="0" t="n">
        <f aca="false">BJ129</f>
        <v>0</v>
      </c>
      <c r="C130" s="0" t="n">
        <f aca="false">BK129</f>
        <v>0</v>
      </c>
      <c r="D130" s="0" t="n">
        <f aca="false">BL129</f>
        <v>0</v>
      </c>
      <c r="E130" s="0" t="n">
        <f aca="false">BM129</f>
        <v>0</v>
      </c>
      <c r="F130" s="0" t="n">
        <f aca="false">BN129</f>
        <v>0</v>
      </c>
      <c r="G130" s="0" t="n">
        <f aca="false">BO129</f>
        <v>0</v>
      </c>
      <c r="H130" s="0" t="n">
        <f aca="false">BP129</f>
        <v>0</v>
      </c>
      <c r="I130" s="0" t="n">
        <f aca="false">BQ129</f>
        <v>0</v>
      </c>
      <c r="J130" s="0" t="n">
        <f aca="false">BR129</f>
        <v>0</v>
      </c>
      <c r="K130" s="0" t="n">
        <f aca="false">BS129</f>
        <v>0</v>
      </c>
      <c r="L130" s="0" t="n">
        <f aca="false">ROUND(B130*N(Debts!$D$5)/12,2)</f>
        <v>0</v>
      </c>
      <c r="M130" s="0" t="n">
        <f aca="false">ROUND(C130*N(Debts!$D$6)/12,2)</f>
        <v>0</v>
      </c>
      <c r="N130" s="0" t="n">
        <f aca="false">ROUND(D130*N(Debts!$D$7)/12,2)</f>
        <v>0</v>
      </c>
      <c r="O130" s="0" t="n">
        <f aca="false">ROUND(E130*N(Debts!$D$8)/12,2)</f>
        <v>0</v>
      </c>
      <c r="P130" s="0" t="n">
        <f aca="false">ROUND(F130*N(Debts!$D$9)/12,2)</f>
        <v>0</v>
      </c>
      <c r="Q130" s="0" t="n">
        <f aca="false">ROUND(G130*N(Debts!$D$10)/12,2)</f>
        <v>0</v>
      </c>
      <c r="R130" s="0" t="n">
        <f aca="false">ROUND(H130*N(Debts!$D$11)/12,2)</f>
        <v>0</v>
      </c>
      <c r="S130" s="0" t="n">
        <f aca="false">ROUND(I130*N(Debts!$D$12)/12,2)</f>
        <v>0</v>
      </c>
      <c r="T130" s="0" t="n">
        <f aca="false">ROUND(J130*N(Debts!$D$13)/12,2)</f>
        <v>0</v>
      </c>
      <c r="U130" s="0" t="n">
        <f aca="false">ROUND(K130*N(Debts!$D$14)/12,2)</f>
        <v>0</v>
      </c>
      <c r="V130" s="0" t="n">
        <f aca="false">B130+L130</f>
        <v>0</v>
      </c>
      <c r="W130" s="0" t="n">
        <f aca="false">C130+M130</f>
        <v>0</v>
      </c>
      <c r="X130" s="0" t="n">
        <f aca="false">D130+N130</f>
        <v>0</v>
      </c>
      <c r="Y130" s="0" t="n">
        <f aca="false">E130+O130</f>
        <v>0</v>
      </c>
      <c r="Z130" s="0" t="n">
        <f aca="false">F130+P130</f>
        <v>0</v>
      </c>
      <c r="AA130" s="0" t="n">
        <f aca="false">G130+Q130</f>
        <v>0</v>
      </c>
      <c r="AB130" s="0" t="n">
        <f aca="false">H130+R130</f>
        <v>0</v>
      </c>
      <c r="AC130" s="0" t="n">
        <f aca="false">I130+S130</f>
        <v>0</v>
      </c>
      <c r="AD130" s="0" t="n">
        <f aca="false">J130+T130</f>
        <v>0</v>
      </c>
      <c r="AE130" s="0" t="n">
        <f aca="false">K130+U130</f>
        <v>0</v>
      </c>
      <c r="AF130" s="0" t="n">
        <f aca="false">MIN(N(Debts!$E$5),V130)</f>
        <v>0</v>
      </c>
      <c r="AG130" s="0" t="n">
        <f aca="false">MIN(N(Debts!$E$6),W130)</f>
        <v>0</v>
      </c>
      <c r="AH130" s="0" t="n">
        <f aca="false">MIN(N(Debts!$E$7),X130)</f>
        <v>0</v>
      </c>
      <c r="AI130" s="0" t="n">
        <f aca="false">MIN(N(Debts!$E$8),Y130)</f>
        <v>0</v>
      </c>
      <c r="AJ130" s="0" t="n">
        <f aca="false">MIN(N(Debts!$E$9),Z130)</f>
        <v>0</v>
      </c>
      <c r="AK130" s="0" t="n">
        <f aca="false">MIN(N(Debts!$E$10),AA130)</f>
        <v>0</v>
      </c>
      <c r="AL130" s="0" t="n">
        <f aca="false">MIN(N(Debts!$E$11),AB130)</f>
        <v>0</v>
      </c>
      <c r="AM130" s="0" t="n">
        <f aca="false">MIN(N(Debts!$E$12),AC130)</f>
        <v>0</v>
      </c>
      <c r="AN130" s="0" t="n">
        <f aca="false">MIN(N(Debts!$E$13),AD130)</f>
        <v>0</v>
      </c>
      <c r="AO130" s="0" t="n">
        <f aca="false">MIN(N(Debts!$E$14),AE130)</f>
        <v>0</v>
      </c>
      <c r="AP130" s="0" t="n">
        <f aca="false">V130-AF130</f>
        <v>0</v>
      </c>
      <c r="AQ130" s="0" t="n">
        <f aca="false">W130-AG130</f>
        <v>0</v>
      </c>
      <c r="AR130" s="0" t="n">
        <f aca="false">X130-AH130</f>
        <v>0</v>
      </c>
      <c r="AS130" s="0" t="n">
        <f aca="false">Y130-AI130</f>
        <v>0</v>
      </c>
      <c r="AT130" s="0" t="n">
        <f aca="false">Z130-AJ130</f>
        <v>0</v>
      </c>
      <c r="AU130" s="0" t="n">
        <f aca="false">AA130-AK130</f>
        <v>0</v>
      </c>
      <c r="AV130" s="0" t="n">
        <f aca="false">AB130-AL130</f>
        <v>0</v>
      </c>
      <c r="AW130" s="0" t="n">
        <f aca="false">AC130-AM130</f>
        <v>0</v>
      </c>
      <c r="AX130" s="0" t="n">
        <f aca="false">AD130-AN130</f>
        <v>0</v>
      </c>
      <c r="AY130" s="0" t="n">
        <f aca="false">AE130-AO130</f>
        <v>0</v>
      </c>
      <c r="AZ130" s="0" t="n">
        <f aca="false">MAX(0,MIN(AP130,$BT130-SUMIF($AP$2:$AY$2,"&lt;"&amp;AP$2,$AP130:$AY130)))</f>
        <v>0</v>
      </c>
      <c r="BA130" s="0" t="n">
        <f aca="false">MAX(0,MIN(AQ130,$BT130-SUMIF($AP$2:$AY$2,"&lt;"&amp;AQ$2,$AP130:$AY130)))</f>
        <v>0</v>
      </c>
      <c r="BB130" s="0" t="n">
        <f aca="false">MAX(0,MIN(AR130,$BT130-SUMIF($AP$2:$AY$2,"&lt;"&amp;AR$2,$AP130:$AY130)))</f>
        <v>0</v>
      </c>
      <c r="BC130" s="0" t="n">
        <f aca="false">MAX(0,MIN(AS130,$BT130-SUMIF($AP$2:$AY$2,"&lt;"&amp;AS$2,$AP130:$AY130)))</f>
        <v>0</v>
      </c>
      <c r="BD130" s="0" t="n">
        <f aca="false">MAX(0,MIN(AT130,$BT130-SUMIF($AP$2:$AY$2,"&lt;"&amp;AT$2,$AP130:$AY130)))</f>
        <v>0</v>
      </c>
      <c r="BE130" s="0" t="n">
        <f aca="false">MAX(0,MIN(AU130,$BT130-SUMIF($AP$2:$AY$2,"&lt;"&amp;AU$2,$AP130:$AY130)))</f>
        <v>0</v>
      </c>
      <c r="BF130" s="0" t="n">
        <f aca="false">MAX(0,MIN(AV130,$BT130-SUMIF($AP$2:$AY$2,"&lt;"&amp;AV$2,$AP130:$AY130)))</f>
        <v>0</v>
      </c>
      <c r="BG130" s="0" t="n">
        <f aca="false">MAX(0,MIN(AW130,$BT130-SUMIF($AP$2:$AY$2,"&lt;"&amp;AW$2,$AP130:$AY130)))</f>
        <v>0</v>
      </c>
      <c r="BH130" s="0" t="n">
        <f aca="false">MAX(0,MIN(AX130,$BT130-SUMIF($AP$2:$AY$2,"&lt;"&amp;AX$2,$AP130:$AY130)))</f>
        <v>0</v>
      </c>
      <c r="BI130" s="0" t="n">
        <f aca="false">MAX(0,MIN(AY130,$BT130-SUMIF($AP$2:$AY$2,"&lt;"&amp;AY$2,$AP130:$AY130)))</f>
        <v>0</v>
      </c>
      <c r="BJ130" s="0" t="n">
        <f aca="false">ROUND(V130-AF130-AZ130,2)</f>
        <v>0</v>
      </c>
      <c r="BK130" s="0" t="n">
        <f aca="false">ROUND(W130-AG130-BA130,2)</f>
        <v>0</v>
      </c>
      <c r="BL130" s="0" t="n">
        <f aca="false">ROUND(X130-AH130-BB130,2)</f>
        <v>0</v>
      </c>
      <c r="BM130" s="0" t="n">
        <f aca="false">ROUND(Y130-AI130-BC130,2)</f>
        <v>0</v>
      </c>
      <c r="BN130" s="0" t="n">
        <f aca="false">ROUND(Z130-AJ130-BD130,2)</f>
        <v>0</v>
      </c>
      <c r="BO130" s="0" t="n">
        <f aca="false">ROUND(AA130-AK130-BE130,2)</f>
        <v>0</v>
      </c>
      <c r="BP130" s="0" t="n">
        <f aca="false">ROUND(AB130-AL130-BF130,2)</f>
        <v>0</v>
      </c>
      <c r="BQ130" s="0" t="n">
        <f aca="false">ROUND(AC130-AM130-BG130,2)</f>
        <v>0</v>
      </c>
      <c r="BR130" s="0" t="n">
        <f aca="false">ROUND(AD130-AN130-BH130,2)</f>
        <v>0</v>
      </c>
      <c r="BS130" s="0" t="n">
        <f aca="false">ROUND(AE130-AO130-BI130,2)</f>
        <v>0</v>
      </c>
      <c r="BT130" s="0" t="n">
        <f aca="false">MAX(0,Plan!$C$4-SUM(AF130:AO130))</f>
        <v>650</v>
      </c>
      <c r="BU130" s="0" t="n">
        <f aca="false">ROUND(SUM(BJ130:BS130),2)</f>
        <v>0</v>
      </c>
      <c r="BV130" s="0" t="n">
        <f aca="false">SUM(AF130:AO130)+SUM(AZ130:BI130)</f>
        <v>0</v>
      </c>
      <c r="BW130" s="0" t="n">
        <f aca="false">SUM(L130:U130)</f>
        <v>0</v>
      </c>
    </row>
    <row r="131" customFormat="false" ht="15" hidden="false" customHeight="false" outlineLevel="0" collapsed="false">
      <c r="A131" s="0" t="n">
        <v>126</v>
      </c>
      <c r="B131" s="0" t="n">
        <f aca="false">BJ130</f>
        <v>0</v>
      </c>
      <c r="C131" s="0" t="n">
        <f aca="false">BK130</f>
        <v>0</v>
      </c>
      <c r="D131" s="0" t="n">
        <f aca="false">BL130</f>
        <v>0</v>
      </c>
      <c r="E131" s="0" t="n">
        <f aca="false">BM130</f>
        <v>0</v>
      </c>
      <c r="F131" s="0" t="n">
        <f aca="false">BN130</f>
        <v>0</v>
      </c>
      <c r="G131" s="0" t="n">
        <f aca="false">BO130</f>
        <v>0</v>
      </c>
      <c r="H131" s="0" t="n">
        <f aca="false">BP130</f>
        <v>0</v>
      </c>
      <c r="I131" s="0" t="n">
        <f aca="false">BQ130</f>
        <v>0</v>
      </c>
      <c r="J131" s="0" t="n">
        <f aca="false">BR130</f>
        <v>0</v>
      </c>
      <c r="K131" s="0" t="n">
        <f aca="false">BS130</f>
        <v>0</v>
      </c>
      <c r="L131" s="0" t="n">
        <f aca="false">ROUND(B131*N(Debts!$D$5)/12,2)</f>
        <v>0</v>
      </c>
      <c r="M131" s="0" t="n">
        <f aca="false">ROUND(C131*N(Debts!$D$6)/12,2)</f>
        <v>0</v>
      </c>
      <c r="N131" s="0" t="n">
        <f aca="false">ROUND(D131*N(Debts!$D$7)/12,2)</f>
        <v>0</v>
      </c>
      <c r="O131" s="0" t="n">
        <f aca="false">ROUND(E131*N(Debts!$D$8)/12,2)</f>
        <v>0</v>
      </c>
      <c r="P131" s="0" t="n">
        <f aca="false">ROUND(F131*N(Debts!$D$9)/12,2)</f>
        <v>0</v>
      </c>
      <c r="Q131" s="0" t="n">
        <f aca="false">ROUND(G131*N(Debts!$D$10)/12,2)</f>
        <v>0</v>
      </c>
      <c r="R131" s="0" t="n">
        <f aca="false">ROUND(H131*N(Debts!$D$11)/12,2)</f>
        <v>0</v>
      </c>
      <c r="S131" s="0" t="n">
        <f aca="false">ROUND(I131*N(Debts!$D$12)/12,2)</f>
        <v>0</v>
      </c>
      <c r="T131" s="0" t="n">
        <f aca="false">ROUND(J131*N(Debts!$D$13)/12,2)</f>
        <v>0</v>
      </c>
      <c r="U131" s="0" t="n">
        <f aca="false">ROUND(K131*N(Debts!$D$14)/12,2)</f>
        <v>0</v>
      </c>
      <c r="V131" s="0" t="n">
        <f aca="false">B131+L131</f>
        <v>0</v>
      </c>
      <c r="W131" s="0" t="n">
        <f aca="false">C131+M131</f>
        <v>0</v>
      </c>
      <c r="X131" s="0" t="n">
        <f aca="false">D131+N131</f>
        <v>0</v>
      </c>
      <c r="Y131" s="0" t="n">
        <f aca="false">E131+O131</f>
        <v>0</v>
      </c>
      <c r="Z131" s="0" t="n">
        <f aca="false">F131+P131</f>
        <v>0</v>
      </c>
      <c r="AA131" s="0" t="n">
        <f aca="false">G131+Q131</f>
        <v>0</v>
      </c>
      <c r="AB131" s="0" t="n">
        <f aca="false">H131+R131</f>
        <v>0</v>
      </c>
      <c r="AC131" s="0" t="n">
        <f aca="false">I131+S131</f>
        <v>0</v>
      </c>
      <c r="AD131" s="0" t="n">
        <f aca="false">J131+T131</f>
        <v>0</v>
      </c>
      <c r="AE131" s="0" t="n">
        <f aca="false">K131+U131</f>
        <v>0</v>
      </c>
      <c r="AF131" s="0" t="n">
        <f aca="false">MIN(N(Debts!$E$5),V131)</f>
        <v>0</v>
      </c>
      <c r="AG131" s="0" t="n">
        <f aca="false">MIN(N(Debts!$E$6),W131)</f>
        <v>0</v>
      </c>
      <c r="AH131" s="0" t="n">
        <f aca="false">MIN(N(Debts!$E$7),X131)</f>
        <v>0</v>
      </c>
      <c r="AI131" s="0" t="n">
        <f aca="false">MIN(N(Debts!$E$8),Y131)</f>
        <v>0</v>
      </c>
      <c r="AJ131" s="0" t="n">
        <f aca="false">MIN(N(Debts!$E$9),Z131)</f>
        <v>0</v>
      </c>
      <c r="AK131" s="0" t="n">
        <f aca="false">MIN(N(Debts!$E$10),AA131)</f>
        <v>0</v>
      </c>
      <c r="AL131" s="0" t="n">
        <f aca="false">MIN(N(Debts!$E$11),AB131)</f>
        <v>0</v>
      </c>
      <c r="AM131" s="0" t="n">
        <f aca="false">MIN(N(Debts!$E$12),AC131)</f>
        <v>0</v>
      </c>
      <c r="AN131" s="0" t="n">
        <f aca="false">MIN(N(Debts!$E$13),AD131)</f>
        <v>0</v>
      </c>
      <c r="AO131" s="0" t="n">
        <f aca="false">MIN(N(Debts!$E$14),AE131)</f>
        <v>0</v>
      </c>
      <c r="AP131" s="0" t="n">
        <f aca="false">V131-AF131</f>
        <v>0</v>
      </c>
      <c r="AQ131" s="0" t="n">
        <f aca="false">W131-AG131</f>
        <v>0</v>
      </c>
      <c r="AR131" s="0" t="n">
        <f aca="false">X131-AH131</f>
        <v>0</v>
      </c>
      <c r="AS131" s="0" t="n">
        <f aca="false">Y131-AI131</f>
        <v>0</v>
      </c>
      <c r="AT131" s="0" t="n">
        <f aca="false">Z131-AJ131</f>
        <v>0</v>
      </c>
      <c r="AU131" s="0" t="n">
        <f aca="false">AA131-AK131</f>
        <v>0</v>
      </c>
      <c r="AV131" s="0" t="n">
        <f aca="false">AB131-AL131</f>
        <v>0</v>
      </c>
      <c r="AW131" s="0" t="n">
        <f aca="false">AC131-AM131</f>
        <v>0</v>
      </c>
      <c r="AX131" s="0" t="n">
        <f aca="false">AD131-AN131</f>
        <v>0</v>
      </c>
      <c r="AY131" s="0" t="n">
        <f aca="false">AE131-AO131</f>
        <v>0</v>
      </c>
      <c r="AZ131" s="0" t="n">
        <f aca="false">MAX(0,MIN(AP131,$BT131-SUMIF($AP$2:$AY$2,"&lt;"&amp;AP$2,$AP131:$AY131)))</f>
        <v>0</v>
      </c>
      <c r="BA131" s="0" t="n">
        <f aca="false">MAX(0,MIN(AQ131,$BT131-SUMIF($AP$2:$AY$2,"&lt;"&amp;AQ$2,$AP131:$AY131)))</f>
        <v>0</v>
      </c>
      <c r="BB131" s="0" t="n">
        <f aca="false">MAX(0,MIN(AR131,$BT131-SUMIF($AP$2:$AY$2,"&lt;"&amp;AR$2,$AP131:$AY131)))</f>
        <v>0</v>
      </c>
      <c r="BC131" s="0" t="n">
        <f aca="false">MAX(0,MIN(AS131,$BT131-SUMIF($AP$2:$AY$2,"&lt;"&amp;AS$2,$AP131:$AY131)))</f>
        <v>0</v>
      </c>
      <c r="BD131" s="0" t="n">
        <f aca="false">MAX(0,MIN(AT131,$BT131-SUMIF($AP$2:$AY$2,"&lt;"&amp;AT$2,$AP131:$AY131)))</f>
        <v>0</v>
      </c>
      <c r="BE131" s="0" t="n">
        <f aca="false">MAX(0,MIN(AU131,$BT131-SUMIF($AP$2:$AY$2,"&lt;"&amp;AU$2,$AP131:$AY131)))</f>
        <v>0</v>
      </c>
      <c r="BF131" s="0" t="n">
        <f aca="false">MAX(0,MIN(AV131,$BT131-SUMIF($AP$2:$AY$2,"&lt;"&amp;AV$2,$AP131:$AY131)))</f>
        <v>0</v>
      </c>
      <c r="BG131" s="0" t="n">
        <f aca="false">MAX(0,MIN(AW131,$BT131-SUMIF($AP$2:$AY$2,"&lt;"&amp;AW$2,$AP131:$AY131)))</f>
        <v>0</v>
      </c>
      <c r="BH131" s="0" t="n">
        <f aca="false">MAX(0,MIN(AX131,$BT131-SUMIF($AP$2:$AY$2,"&lt;"&amp;AX$2,$AP131:$AY131)))</f>
        <v>0</v>
      </c>
      <c r="BI131" s="0" t="n">
        <f aca="false">MAX(0,MIN(AY131,$BT131-SUMIF($AP$2:$AY$2,"&lt;"&amp;AY$2,$AP131:$AY131)))</f>
        <v>0</v>
      </c>
      <c r="BJ131" s="0" t="n">
        <f aca="false">ROUND(V131-AF131-AZ131,2)</f>
        <v>0</v>
      </c>
      <c r="BK131" s="0" t="n">
        <f aca="false">ROUND(W131-AG131-BA131,2)</f>
        <v>0</v>
      </c>
      <c r="BL131" s="0" t="n">
        <f aca="false">ROUND(X131-AH131-BB131,2)</f>
        <v>0</v>
      </c>
      <c r="BM131" s="0" t="n">
        <f aca="false">ROUND(Y131-AI131-BC131,2)</f>
        <v>0</v>
      </c>
      <c r="BN131" s="0" t="n">
        <f aca="false">ROUND(Z131-AJ131-BD131,2)</f>
        <v>0</v>
      </c>
      <c r="BO131" s="0" t="n">
        <f aca="false">ROUND(AA131-AK131-BE131,2)</f>
        <v>0</v>
      </c>
      <c r="BP131" s="0" t="n">
        <f aca="false">ROUND(AB131-AL131-BF131,2)</f>
        <v>0</v>
      </c>
      <c r="BQ131" s="0" t="n">
        <f aca="false">ROUND(AC131-AM131-BG131,2)</f>
        <v>0</v>
      </c>
      <c r="BR131" s="0" t="n">
        <f aca="false">ROUND(AD131-AN131-BH131,2)</f>
        <v>0</v>
      </c>
      <c r="BS131" s="0" t="n">
        <f aca="false">ROUND(AE131-AO131-BI131,2)</f>
        <v>0</v>
      </c>
      <c r="BT131" s="0" t="n">
        <f aca="false">MAX(0,Plan!$C$4-SUM(AF131:AO131))</f>
        <v>650</v>
      </c>
      <c r="BU131" s="0" t="n">
        <f aca="false">ROUND(SUM(BJ131:BS131),2)</f>
        <v>0</v>
      </c>
      <c r="BV131" s="0" t="n">
        <f aca="false">SUM(AF131:AO131)+SUM(AZ131:BI131)</f>
        <v>0</v>
      </c>
      <c r="BW131" s="0" t="n">
        <f aca="false">SUM(L131:U131)</f>
        <v>0</v>
      </c>
    </row>
    <row r="132" customFormat="false" ht="15" hidden="false" customHeight="false" outlineLevel="0" collapsed="false">
      <c r="A132" s="0" t="n">
        <v>127</v>
      </c>
      <c r="B132" s="0" t="n">
        <f aca="false">BJ131</f>
        <v>0</v>
      </c>
      <c r="C132" s="0" t="n">
        <f aca="false">BK131</f>
        <v>0</v>
      </c>
      <c r="D132" s="0" t="n">
        <f aca="false">BL131</f>
        <v>0</v>
      </c>
      <c r="E132" s="0" t="n">
        <f aca="false">BM131</f>
        <v>0</v>
      </c>
      <c r="F132" s="0" t="n">
        <f aca="false">BN131</f>
        <v>0</v>
      </c>
      <c r="G132" s="0" t="n">
        <f aca="false">BO131</f>
        <v>0</v>
      </c>
      <c r="H132" s="0" t="n">
        <f aca="false">BP131</f>
        <v>0</v>
      </c>
      <c r="I132" s="0" t="n">
        <f aca="false">BQ131</f>
        <v>0</v>
      </c>
      <c r="J132" s="0" t="n">
        <f aca="false">BR131</f>
        <v>0</v>
      </c>
      <c r="K132" s="0" t="n">
        <f aca="false">BS131</f>
        <v>0</v>
      </c>
      <c r="L132" s="0" t="n">
        <f aca="false">ROUND(B132*N(Debts!$D$5)/12,2)</f>
        <v>0</v>
      </c>
      <c r="M132" s="0" t="n">
        <f aca="false">ROUND(C132*N(Debts!$D$6)/12,2)</f>
        <v>0</v>
      </c>
      <c r="N132" s="0" t="n">
        <f aca="false">ROUND(D132*N(Debts!$D$7)/12,2)</f>
        <v>0</v>
      </c>
      <c r="O132" s="0" t="n">
        <f aca="false">ROUND(E132*N(Debts!$D$8)/12,2)</f>
        <v>0</v>
      </c>
      <c r="P132" s="0" t="n">
        <f aca="false">ROUND(F132*N(Debts!$D$9)/12,2)</f>
        <v>0</v>
      </c>
      <c r="Q132" s="0" t="n">
        <f aca="false">ROUND(G132*N(Debts!$D$10)/12,2)</f>
        <v>0</v>
      </c>
      <c r="R132" s="0" t="n">
        <f aca="false">ROUND(H132*N(Debts!$D$11)/12,2)</f>
        <v>0</v>
      </c>
      <c r="S132" s="0" t="n">
        <f aca="false">ROUND(I132*N(Debts!$D$12)/12,2)</f>
        <v>0</v>
      </c>
      <c r="T132" s="0" t="n">
        <f aca="false">ROUND(J132*N(Debts!$D$13)/12,2)</f>
        <v>0</v>
      </c>
      <c r="U132" s="0" t="n">
        <f aca="false">ROUND(K132*N(Debts!$D$14)/12,2)</f>
        <v>0</v>
      </c>
      <c r="V132" s="0" t="n">
        <f aca="false">B132+L132</f>
        <v>0</v>
      </c>
      <c r="W132" s="0" t="n">
        <f aca="false">C132+M132</f>
        <v>0</v>
      </c>
      <c r="X132" s="0" t="n">
        <f aca="false">D132+N132</f>
        <v>0</v>
      </c>
      <c r="Y132" s="0" t="n">
        <f aca="false">E132+O132</f>
        <v>0</v>
      </c>
      <c r="Z132" s="0" t="n">
        <f aca="false">F132+P132</f>
        <v>0</v>
      </c>
      <c r="AA132" s="0" t="n">
        <f aca="false">G132+Q132</f>
        <v>0</v>
      </c>
      <c r="AB132" s="0" t="n">
        <f aca="false">H132+R132</f>
        <v>0</v>
      </c>
      <c r="AC132" s="0" t="n">
        <f aca="false">I132+S132</f>
        <v>0</v>
      </c>
      <c r="AD132" s="0" t="n">
        <f aca="false">J132+T132</f>
        <v>0</v>
      </c>
      <c r="AE132" s="0" t="n">
        <f aca="false">K132+U132</f>
        <v>0</v>
      </c>
      <c r="AF132" s="0" t="n">
        <f aca="false">MIN(N(Debts!$E$5),V132)</f>
        <v>0</v>
      </c>
      <c r="AG132" s="0" t="n">
        <f aca="false">MIN(N(Debts!$E$6),W132)</f>
        <v>0</v>
      </c>
      <c r="AH132" s="0" t="n">
        <f aca="false">MIN(N(Debts!$E$7),X132)</f>
        <v>0</v>
      </c>
      <c r="AI132" s="0" t="n">
        <f aca="false">MIN(N(Debts!$E$8),Y132)</f>
        <v>0</v>
      </c>
      <c r="AJ132" s="0" t="n">
        <f aca="false">MIN(N(Debts!$E$9),Z132)</f>
        <v>0</v>
      </c>
      <c r="AK132" s="0" t="n">
        <f aca="false">MIN(N(Debts!$E$10),AA132)</f>
        <v>0</v>
      </c>
      <c r="AL132" s="0" t="n">
        <f aca="false">MIN(N(Debts!$E$11),AB132)</f>
        <v>0</v>
      </c>
      <c r="AM132" s="0" t="n">
        <f aca="false">MIN(N(Debts!$E$12),AC132)</f>
        <v>0</v>
      </c>
      <c r="AN132" s="0" t="n">
        <f aca="false">MIN(N(Debts!$E$13),AD132)</f>
        <v>0</v>
      </c>
      <c r="AO132" s="0" t="n">
        <f aca="false">MIN(N(Debts!$E$14),AE132)</f>
        <v>0</v>
      </c>
      <c r="AP132" s="0" t="n">
        <f aca="false">V132-AF132</f>
        <v>0</v>
      </c>
      <c r="AQ132" s="0" t="n">
        <f aca="false">W132-AG132</f>
        <v>0</v>
      </c>
      <c r="AR132" s="0" t="n">
        <f aca="false">X132-AH132</f>
        <v>0</v>
      </c>
      <c r="AS132" s="0" t="n">
        <f aca="false">Y132-AI132</f>
        <v>0</v>
      </c>
      <c r="AT132" s="0" t="n">
        <f aca="false">Z132-AJ132</f>
        <v>0</v>
      </c>
      <c r="AU132" s="0" t="n">
        <f aca="false">AA132-AK132</f>
        <v>0</v>
      </c>
      <c r="AV132" s="0" t="n">
        <f aca="false">AB132-AL132</f>
        <v>0</v>
      </c>
      <c r="AW132" s="0" t="n">
        <f aca="false">AC132-AM132</f>
        <v>0</v>
      </c>
      <c r="AX132" s="0" t="n">
        <f aca="false">AD132-AN132</f>
        <v>0</v>
      </c>
      <c r="AY132" s="0" t="n">
        <f aca="false">AE132-AO132</f>
        <v>0</v>
      </c>
      <c r="AZ132" s="0" t="n">
        <f aca="false">MAX(0,MIN(AP132,$BT132-SUMIF($AP$2:$AY$2,"&lt;"&amp;AP$2,$AP132:$AY132)))</f>
        <v>0</v>
      </c>
      <c r="BA132" s="0" t="n">
        <f aca="false">MAX(0,MIN(AQ132,$BT132-SUMIF($AP$2:$AY$2,"&lt;"&amp;AQ$2,$AP132:$AY132)))</f>
        <v>0</v>
      </c>
      <c r="BB132" s="0" t="n">
        <f aca="false">MAX(0,MIN(AR132,$BT132-SUMIF($AP$2:$AY$2,"&lt;"&amp;AR$2,$AP132:$AY132)))</f>
        <v>0</v>
      </c>
      <c r="BC132" s="0" t="n">
        <f aca="false">MAX(0,MIN(AS132,$BT132-SUMIF($AP$2:$AY$2,"&lt;"&amp;AS$2,$AP132:$AY132)))</f>
        <v>0</v>
      </c>
      <c r="BD132" s="0" t="n">
        <f aca="false">MAX(0,MIN(AT132,$BT132-SUMIF($AP$2:$AY$2,"&lt;"&amp;AT$2,$AP132:$AY132)))</f>
        <v>0</v>
      </c>
      <c r="BE132" s="0" t="n">
        <f aca="false">MAX(0,MIN(AU132,$BT132-SUMIF($AP$2:$AY$2,"&lt;"&amp;AU$2,$AP132:$AY132)))</f>
        <v>0</v>
      </c>
      <c r="BF132" s="0" t="n">
        <f aca="false">MAX(0,MIN(AV132,$BT132-SUMIF($AP$2:$AY$2,"&lt;"&amp;AV$2,$AP132:$AY132)))</f>
        <v>0</v>
      </c>
      <c r="BG132" s="0" t="n">
        <f aca="false">MAX(0,MIN(AW132,$BT132-SUMIF($AP$2:$AY$2,"&lt;"&amp;AW$2,$AP132:$AY132)))</f>
        <v>0</v>
      </c>
      <c r="BH132" s="0" t="n">
        <f aca="false">MAX(0,MIN(AX132,$BT132-SUMIF($AP$2:$AY$2,"&lt;"&amp;AX$2,$AP132:$AY132)))</f>
        <v>0</v>
      </c>
      <c r="BI132" s="0" t="n">
        <f aca="false">MAX(0,MIN(AY132,$BT132-SUMIF($AP$2:$AY$2,"&lt;"&amp;AY$2,$AP132:$AY132)))</f>
        <v>0</v>
      </c>
      <c r="BJ132" s="0" t="n">
        <f aca="false">ROUND(V132-AF132-AZ132,2)</f>
        <v>0</v>
      </c>
      <c r="BK132" s="0" t="n">
        <f aca="false">ROUND(W132-AG132-BA132,2)</f>
        <v>0</v>
      </c>
      <c r="BL132" s="0" t="n">
        <f aca="false">ROUND(X132-AH132-BB132,2)</f>
        <v>0</v>
      </c>
      <c r="BM132" s="0" t="n">
        <f aca="false">ROUND(Y132-AI132-BC132,2)</f>
        <v>0</v>
      </c>
      <c r="BN132" s="0" t="n">
        <f aca="false">ROUND(Z132-AJ132-BD132,2)</f>
        <v>0</v>
      </c>
      <c r="BO132" s="0" t="n">
        <f aca="false">ROUND(AA132-AK132-BE132,2)</f>
        <v>0</v>
      </c>
      <c r="BP132" s="0" t="n">
        <f aca="false">ROUND(AB132-AL132-BF132,2)</f>
        <v>0</v>
      </c>
      <c r="BQ132" s="0" t="n">
        <f aca="false">ROUND(AC132-AM132-BG132,2)</f>
        <v>0</v>
      </c>
      <c r="BR132" s="0" t="n">
        <f aca="false">ROUND(AD132-AN132-BH132,2)</f>
        <v>0</v>
      </c>
      <c r="BS132" s="0" t="n">
        <f aca="false">ROUND(AE132-AO132-BI132,2)</f>
        <v>0</v>
      </c>
      <c r="BT132" s="0" t="n">
        <f aca="false">MAX(0,Plan!$C$4-SUM(AF132:AO132))</f>
        <v>650</v>
      </c>
      <c r="BU132" s="0" t="n">
        <f aca="false">ROUND(SUM(BJ132:BS132),2)</f>
        <v>0</v>
      </c>
      <c r="BV132" s="0" t="n">
        <f aca="false">SUM(AF132:AO132)+SUM(AZ132:BI132)</f>
        <v>0</v>
      </c>
      <c r="BW132" s="0" t="n">
        <f aca="false">SUM(L132:U132)</f>
        <v>0</v>
      </c>
    </row>
    <row r="133" customFormat="false" ht="15" hidden="false" customHeight="false" outlineLevel="0" collapsed="false">
      <c r="A133" s="0" t="n">
        <v>128</v>
      </c>
      <c r="B133" s="0" t="n">
        <f aca="false">BJ132</f>
        <v>0</v>
      </c>
      <c r="C133" s="0" t="n">
        <f aca="false">BK132</f>
        <v>0</v>
      </c>
      <c r="D133" s="0" t="n">
        <f aca="false">BL132</f>
        <v>0</v>
      </c>
      <c r="E133" s="0" t="n">
        <f aca="false">BM132</f>
        <v>0</v>
      </c>
      <c r="F133" s="0" t="n">
        <f aca="false">BN132</f>
        <v>0</v>
      </c>
      <c r="G133" s="0" t="n">
        <f aca="false">BO132</f>
        <v>0</v>
      </c>
      <c r="H133" s="0" t="n">
        <f aca="false">BP132</f>
        <v>0</v>
      </c>
      <c r="I133" s="0" t="n">
        <f aca="false">BQ132</f>
        <v>0</v>
      </c>
      <c r="J133" s="0" t="n">
        <f aca="false">BR132</f>
        <v>0</v>
      </c>
      <c r="K133" s="0" t="n">
        <f aca="false">BS132</f>
        <v>0</v>
      </c>
      <c r="L133" s="0" t="n">
        <f aca="false">ROUND(B133*N(Debts!$D$5)/12,2)</f>
        <v>0</v>
      </c>
      <c r="M133" s="0" t="n">
        <f aca="false">ROUND(C133*N(Debts!$D$6)/12,2)</f>
        <v>0</v>
      </c>
      <c r="N133" s="0" t="n">
        <f aca="false">ROUND(D133*N(Debts!$D$7)/12,2)</f>
        <v>0</v>
      </c>
      <c r="O133" s="0" t="n">
        <f aca="false">ROUND(E133*N(Debts!$D$8)/12,2)</f>
        <v>0</v>
      </c>
      <c r="P133" s="0" t="n">
        <f aca="false">ROUND(F133*N(Debts!$D$9)/12,2)</f>
        <v>0</v>
      </c>
      <c r="Q133" s="0" t="n">
        <f aca="false">ROUND(G133*N(Debts!$D$10)/12,2)</f>
        <v>0</v>
      </c>
      <c r="R133" s="0" t="n">
        <f aca="false">ROUND(H133*N(Debts!$D$11)/12,2)</f>
        <v>0</v>
      </c>
      <c r="S133" s="0" t="n">
        <f aca="false">ROUND(I133*N(Debts!$D$12)/12,2)</f>
        <v>0</v>
      </c>
      <c r="T133" s="0" t="n">
        <f aca="false">ROUND(J133*N(Debts!$D$13)/12,2)</f>
        <v>0</v>
      </c>
      <c r="U133" s="0" t="n">
        <f aca="false">ROUND(K133*N(Debts!$D$14)/12,2)</f>
        <v>0</v>
      </c>
      <c r="V133" s="0" t="n">
        <f aca="false">B133+L133</f>
        <v>0</v>
      </c>
      <c r="W133" s="0" t="n">
        <f aca="false">C133+M133</f>
        <v>0</v>
      </c>
      <c r="X133" s="0" t="n">
        <f aca="false">D133+N133</f>
        <v>0</v>
      </c>
      <c r="Y133" s="0" t="n">
        <f aca="false">E133+O133</f>
        <v>0</v>
      </c>
      <c r="Z133" s="0" t="n">
        <f aca="false">F133+P133</f>
        <v>0</v>
      </c>
      <c r="AA133" s="0" t="n">
        <f aca="false">G133+Q133</f>
        <v>0</v>
      </c>
      <c r="AB133" s="0" t="n">
        <f aca="false">H133+R133</f>
        <v>0</v>
      </c>
      <c r="AC133" s="0" t="n">
        <f aca="false">I133+S133</f>
        <v>0</v>
      </c>
      <c r="AD133" s="0" t="n">
        <f aca="false">J133+T133</f>
        <v>0</v>
      </c>
      <c r="AE133" s="0" t="n">
        <f aca="false">K133+U133</f>
        <v>0</v>
      </c>
      <c r="AF133" s="0" t="n">
        <f aca="false">MIN(N(Debts!$E$5),V133)</f>
        <v>0</v>
      </c>
      <c r="AG133" s="0" t="n">
        <f aca="false">MIN(N(Debts!$E$6),W133)</f>
        <v>0</v>
      </c>
      <c r="AH133" s="0" t="n">
        <f aca="false">MIN(N(Debts!$E$7),X133)</f>
        <v>0</v>
      </c>
      <c r="AI133" s="0" t="n">
        <f aca="false">MIN(N(Debts!$E$8),Y133)</f>
        <v>0</v>
      </c>
      <c r="AJ133" s="0" t="n">
        <f aca="false">MIN(N(Debts!$E$9),Z133)</f>
        <v>0</v>
      </c>
      <c r="AK133" s="0" t="n">
        <f aca="false">MIN(N(Debts!$E$10),AA133)</f>
        <v>0</v>
      </c>
      <c r="AL133" s="0" t="n">
        <f aca="false">MIN(N(Debts!$E$11),AB133)</f>
        <v>0</v>
      </c>
      <c r="AM133" s="0" t="n">
        <f aca="false">MIN(N(Debts!$E$12),AC133)</f>
        <v>0</v>
      </c>
      <c r="AN133" s="0" t="n">
        <f aca="false">MIN(N(Debts!$E$13),AD133)</f>
        <v>0</v>
      </c>
      <c r="AO133" s="0" t="n">
        <f aca="false">MIN(N(Debts!$E$14),AE133)</f>
        <v>0</v>
      </c>
      <c r="AP133" s="0" t="n">
        <f aca="false">V133-AF133</f>
        <v>0</v>
      </c>
      <c r="AQ133" s="0" t="n">
        <f aca="false">W133-AG133</f>
        <v>0</v>
      </c>
      <c r="AR133" s="0" t="n">
        <f aca="false">X133-AH133</f>
        <v>0</v>
      </c>
      <c r="AS133" s="0" t="n">
        <f aca="false">Y133-AI133</f>
        <v>0</v>
      </c>
      <c r="AT133" s="0" t="n">
        <f aca="false">Z133-AJ133</f>
        <v>0</v>
      </c>
      <c r="AU133" s="0" t="n">
        <f aca="false">AA133-AK133</f>
        <v>0</v>
      </c>
      <c r="AV133" s="0" t="n">
        <f aca="false">AB133-AL133</f>
        <v>0</v>
      </c>
      <c r="AW133" s="0" t="n">
        <f aca="false">AC133-AM133</f>
        <v>0</v>
      </c>
      <c r="AX133" s="0" t="n">
        <f aca="false">AD133-AN133</f>
        <v>0</v>
      </c>
      <c r="AY133" s="0" t="n">
        <f aca="false">AE133-AO133</f>
        <v>0</v>
      </c>
      <c r="AZ133" s="0" t="n">
        <f aca="false">MAX(0,MIN(AP133,$BT133-SUMIF($AP$2:$AY$2,"&lt;"&amp;AP$2,$AP133:$AY133)))</f>
        <v>0</v>
      </c>
      <c r="BA133" s="0" t="n">
        <f aca="false">MAX(0,MIN(AQ133,$BT133-SUMIF($AP$2:$AY$2,"&lt;"&amp;AQ$2,$AP133:$AY133)))</f>
        <v>0</v>
      </c>
      <c r="BB133" s="0" t="n">
        <f aca="false">MAX(0,MIN(AR133,$BT133-SUMIF($AP$2:$AY$2,"&lt;"&amp;AR$2,$AP133:$AY133)))</f>
        <v>0</v>
      </c>
      <c r="BC133" s="0" t="n">
        <f aca="false">MAX(0,MIN(AS133,$BT133-SUMIF($AP$2:$AY$2,"&lt;"&amp;AS$2,$AP133:$AY133)))</f>
        <v>0</v>
      </c>
      <c r="BD133" s="0" t="n">
        <f aca="false">MAX(0,MIN(AT133,$BT133-SUMIF($AP$2:$AY$2,"&lt;"&amp;AT$2,$AP133:$AY133)))</f>
        <v>0</v>
      </c>
      <c r="BE133" s="0" t="n">
        <f aca="false">MAX(0,MIN(AU133,$BT133-SUMIF($AP$2:$AY$2,"&lt;"&amp;AU$2,$AP133:$AY133)))</f>
        <v>0</v>
      </c>
      <c r="BF133" s="0" t="n">
        <f aca="false">MAX(0,MIN(AV133,$BT133-SUMIF($AP$2:$AY$2,"&lt;"&amp;AV$2,$AP133:$AY133)))</f>
        <v>0</v>
      </c>
      <c r="BG133" s="0" t="n">
        <f aca="false">MAX(0,MIN(AW133,$BT133-SUMIF($AP$2:$AY$2,"&lt;"&amp;AW$2,$AP133:$AY133)))</f>
        <v>0</v>
      </c>
      <c r="BH133" s="0" t="n">
        <f aca="false">MAX(0,MIN(AX133,$BT133-SUMIF($AP$2:$AY$2,"&lt;"&amp;AX$2,$AP133:$AY133)))</f>
        <v>0</v>
      </c>
      <c r="BI133" s="0" t="n">
        <f aca="false">MAX(0,MIN(AY133,$BT133-SUMIF($AP$2:$AY$2,"&lt;"&amp;AY$2,$AP133:$AY133)))</f>
        <v>0</v>
      </c>
      <c r="BJ133" s="0" t="n">
        <f aca="false">ROUND(V133-AF133-AZ133,2)</f>
        <v>0</v>
      </c>
      <c r="BK133" s="0" t="n">
        <f aca="false">ROUND(W133-AG133-BA133,2)</f>
        <v>0</v>
      </c>
      <c r="BL133" s="0" t="n">
        <f aca="false">ROUND(X133-AH133-BB133,2)</f>
        <v>0</v>
      </c>
      <c r="BM133" s="0" t="n">
        <f aca="false">ROUND(Y133-AI133-BC133,2)</f>
        <v>0</v>
      </c>
      <c r="BN133" s="0" t="n">
        <f aca="false">ROUND(Z133-AJ133-BD133,2)</f>
        <v>0</v>
      </c>
      <c r="BO133" s="0" t="n">
        <f aca="false">ROUND(AA133-AK133-BE133,2)</f>
        <v>0</v>
      </c>
      <c r="BP133" s="0" t="n">
        <f aca="false">ROUND(AB133-AL133-BF133,2)</f>
        <v>0</v>
      </c>
      <c r="BQ133" s="0" t="n">
        <f aca="false">ROUND(AC133-AM133-BG133,2)</f>
        <v>0</v>
      </c>
      <c r="BR133" s="0" t="n">
        <f aca="false">ROUND(AD133-AN133-BH133,2)</f>
        <v>0</v>
      </c>
      <c r="BS133" s="0" t="n">
        <f aca="false">ROUND(AE133-AO133-BI133,2)</f>
        <v>0</v>
      </c>
      <c r="BT133" s="0" t="n">
        <f aca="false">MAX(0,Plan!$C$4-SUM(AF133:AO133))</f>
        <v>650</v>
      </c>
      <c r="BU133" s="0" t="n">
        <f aca="false">ROUND(SUM(BJ133:BS133),2)</f>
        <v>0</v>
      </c>
      <c r="BV133" s="0" t="n">
        <f aca="false">SUM(AF133:AO133)+SUM(AZ133:BI133)</f>
        <v>0</v>
      </c>
      <c r="BW133" s="0" t="n">
        <f aca="false">SUM(L133:U133)</f>
        <v>0</v>
      </c>
    </row>
    <row r="134" customFormat="false" ht="15" hidden="false" customHeight="false" outlineLevel="0" collapsed="false">
      <c r="A134" s="0" t="n">
        <v>129</v>
      </c>
      <c r="B134" s="0" t="n">
        <f aca="false">BJ133</f>
        <v>0</v>
      </c>
      <c r="C134" s="0" t="n">
        <f aca="false">BK133</f>
        <v>0</v>
      </c>
      <c r="D134" s="0" t="n">
        <f aca="false">BL133</f>
        <v>0</v>
      </c>
      <c r="E134" s="0" t="n">
        <f aca="false">BM133</f>
        <v>0</v>
      </c>
      <c r="F134" s="0" t="n">
        <f aca="false">BN133</f>
        <v>0</v>
      </c>
      <c r="G134" s="0" t="n">
        <f aca="false">BO133</f>
        <v>0</v>
      </c>
      <c r="H134" s="0" t="n">
        <f aca="false">BP133</f>
        <v>0</v>
      </c>
      <c r="I134" s="0" t="n">
        <f aca="false">BQ133</f>
        <v>0</v>
      </c>
      <c r="J134" s="0" t="n">
        <f aca="false">BR133</f>
        <v>0</v>
      </c>
      <c r="K134" s="0" t="n">
        <f aca="false">BS133</f>
        <v>0</v>
      </c>
      <c r="L134" s="0" t="n">
        <f aca="false">ROUND(B134*N(Debts!$D$5)/12,2)</f>
        <v>0</v>
      </c>
      <c r="M134" s="0" t="n">
        <f aca="false">ROUND(C134*N(Debts!$D$6)/12,2)</f>
        <v>0</v>
      </c>
      <c r="N134" s="0" t="n">
        <f aca="false">ROUND(D134*N(Debts!$D$7)/12,2)</f>
        <v>0</v>
      </c>
      <c r="O134" s="0" t="n">
        <f aca="false">ROUND(E134*N(Debts!$D$8)/12,2)</f>
        <v>0</v>
      </c>
      <c r="P134" s="0" t="n">
        <f aca="false">ROUND(F134*N(Debts!$D$9)/12,2)</f>
        <v>0</v>
      </c>
      <c r="Q134" s="0" t="n">
        <f aca="false">ROUND(G134*N(Debts!$D$10)/12,2)</f>
        <v>0</v>
      </c>
      <c r="R134" s="0" t="n">
        <f aca="false">ROUND(H134*N(Debts!$D$11)/12,2)</f>
        <v>0</v>
      </c>
      <c r="S134" s="0" t="n">
        <f aca="false">ROUND(I134*N(Debts!$D$12)/12,2)</f>
        <v>0</v>
      </c>
      <c r="T134" s="0" t="n">
        <f aca="false">ROUND(J134*N(Debts!$D$13)/12,2)</f>
        <v>0</v>
      </c>
      <c r="U134" s="0" t="n">
        <f aca="false">ROUND(K134*N(Debts!$D$14)/12,2)</f>
        <v>0</v>
      </c>
      <c r="V134" s="0" t="n">
        <f aca="false">B134+L134</f>
        <v>0</v>
      </c>
      <c r="W134" s="0" t="n">
        <f aca="false">C134+M134</f>
        <v>0</v>
      </c>
      <c r="X134" s="0" t="n">
        <f aca="false">D134+N134</f>
        <v>0</v>
      </c>
      <c r="Y134" s="0" t="n">
        <f aca="false">E134+O134</f>
        <v>0</v>
      </c>
      <c r="Z134" s="0" t="n">
        <f aca="false">F134+P134</f>
        <v>0</v>
      </c>
      <c r="AA134" s="0" t="n">
        <f aca="false">G134+Q134</f>
        <v>0</v>
      </c>
      <c r="AB134" s="0" t="n">
        <f aca="false">H134+R134</f>
        <v>0</v>
      </c>
      <c r="AC134" s="0" t="n">
        <f aca="false">I134+S134</f>
        <v>0</v>
      </c>
      <c r="AD134" s="0" t="n">
        <f aca="false">J134+T134</f>
        <v>0</v>
      </c>
      <c r="AE134" s="0" t="n">
        <f aca="false">K134+U134</f>
        <v>0</v>
      </c>
      <c r="AF134" s="0" t="n">
        <f aca="false">MIN(N(Debts!$E$5),V134)</f>
        <v>0</v>
      </c>
      <c r="AG134" s="0" t="n">
        <f aca="false">MIN(N(Debts!$E$6),W134)</f>
        <v>0</v>
      </c>
      <c r="AH134" s="0" t="n">
        <f aca="false">MIN(N(Debts!$E$7),X134)</f>
        <v>0</v>
      </c>
      <c r="AI134" s="0" t="n">
        <f aca="false">MIN(N(Debts!$E$8),Y134)</f>
        <v>0</v>
      </c>
      <c r="AJ134" s="0" t="n">
        <f aca="false">MIN(N(Debts!$E$9),Z134)</f>
        <v>0</v>
      </c>
      <c r="AK134" s="0" t="n">
        <f aca="false">MIN(N(Debts!$E$10),AA134)</f>
        <v>0</v>
      </c>
      <c r="AL134" s="0" t="n">
        <f aca="false">MIN(N(Debts!$E$11),AB134)</f>
        <v>0</v>
      </c>
      <c r="AM134" s="0" t="n">
        <f aca="false">MIN(N(Debts!$E$12),AC134)</f>
        <v>0</v>
      </c>
      <c r="AN134" s="0" t="n">
        <f aca="false">MIN(N(Debts!$E$13),AD134)</f>
        <v>0</v>
      </c>
      <c r="AO134" s="0" t="n">
        <f aca="false">MIN(N(Debts!$E$14),AE134)</f>
        <v>0</v>
      </c>
      <c r="AP134" s="0" t="n">
        <f aca="false">V134-AF134</f>
        <v>0</v>
      </c>
      <c r="AQ134" s="0" t="n">
        <f aca="false">W134-AG134</f>
        <v>0</v>
      </c>
      <c r="AR134" s="0" t="n">
        <f aca="false">X134-AH134</f>
        <v>0</v>
      </c>
      <c r="AS134" s="0" t="n">
        <f aca="false">Y134-AI134</f>
        <v>0</v>
      </c>
      <c r="AT134" s="0" t="n">
        <f aca="false">Z134-AJ134</f>
        <v>0</v>
      </c>
      <c r="AU134" s="0" t="n">
        <f aca="false">AA134-AK134</f>
        <v>0</v>
      </c>
      <c r="AV134" s="0" t="n">
        <f aca="false">AB134-AL134</f>
        <v>0</v>
      </c>
      <c r="AW134" s="0" t="n">
        <f aca="false">AC134-AM134</f>
        <v>0</v>
      </c>
      <c r="AX134" s="0" t="n">
        <f aca="false">AD134-AN134</f>
        <v>0</v>
      </c>
      <c r="AY134" s="0" t="n">
        <f aca="false">AE134-AO134</f>
        <v>0</v>
      </c>
      <c r="AZ134" s="0" t="n">
        <f aca="false">MAX(0,MIN(AP134,$BT134-SUMIF($AP$2:$AY$2,"&lt;"&amp;AP$2,$AP134:$AY134)))</f>
        <v>0</v>
      </c>
      <c r="BA134" s="0" t="n">
        <f aca="false">MAX(0,MIN(AQ134,$BT134-SUMIF($AP$2:$AY$2,"&lt;"&amp;AQ$2,$AP134:$AY134)))</f>
        <v>0</v>
      </c>
      <c r="BB134" s="0" t="n">
        <f aca="false">MAX(0,MIN(AR134,$BT134-SUMIF($AP$2:$AY$2,"&lt;"&amp;AR$2,$AP134:$AY134)))</f>
        <v>0</v>
      </c>
      <c r="BC134" s="0" t="n">
        <f aca="false">MAX(0,MIN(AS134,$BT134-SUMIF($AP$2:$AY$2,"&lt;"&amp;AS$2,$AP134:$AY134)))</f>
        <v>0</v>
      </c>
      <c r="BD134" s="0" t="n">
        <f aca="false">MAX(0,MIN(AT134,$BT134-SUMIF($AP$2:$AY$2,"&lt;"&amp;AT$2,$AP134:$AY134)))</f>
        <v>0</v>
      </c>
      <c r="BE134" s="0" t="n">
        <f aca="false">MAX(0,MIN(AU134,$BT134-SUMIF($AP$2:$AY$2,"&lt;"&amp;AU$2,$AP134:$AY134)))</f>
        <v>0</v>
      </c>
      <c r="BF134" s="0" t="n">
        <f aca="false">MAX(0,MIN(AV134,$BT134-SUMIF($AP$2:$AY$2,"&lt;"&amp;AV$2,$AP134:$AY134)))</f>
        <v>0</v>
      </c>
      <c r="BG134" s="0" t="n">
        <f aca="false">MAX(0,MIN(AW134,$BT134-SUMIF($AP$2:$AY$2,"&lt;"&amp;AW$2,$AP134:$AY134)))</f>
        <v>0</v>
      </c>
      <c r="BH134" s="0" t="n">
        <f aca="false">MAX(0,MIN(AX134,$BT134-SUMIF($AP$2:$AY$2,"&lt;"&amp;AX$2,$AP134:$AY134)))</f>
        <v>0</v>
      </c>
      <c r="BI134" s="0" t="n">
        <f aca="false">MAX(0,MIN(AY134,$BT134-SUMIF($AP$2:$AY$2,"&lt;"&amp;AY$2,$AP134:$AY134)))</f>
        <v>0</v>
      </c>
      <c r="BJ134" s="0" t="n">
        <f aca="false">ROUND(V134-AF134-AZ134,2)</f>
        <v>0</v>
      </c>
      <c r="BK134" s="0" t="n">
        <f aca="false">ROUND(W134-AG134-BA134,2)</f>
        <v>0</v>
      </c>
      <c r="BL134" s="0" t="n">
        <f aca="false">ROUND(X134-AH134-BB134,2)</f>
        <v>0</v>
      </c>
      <c r="BM134" s="0" t="n">
        <f aca="false">ROUND(Y134-AI134-BC134,2)</f>
        <v>0</v>
      </c>
      <c r="BN134" s="0" t="n">
        <f aca="false">ROUND(Z134-AJ134-BD134,2)</f>
        <v>0</v>
      </c>
      <c r="BO134" s="0" t="n">
        <f aca="false">ROUND(AA134-AK134-BE134,2)</f>
        <v>0</v>
      </c>
      <c r="BP134" s="0" t="n">
        <f aca="false">ROUND(AB134-AL134-BF134,2)</f>
        <v>0</v>
      </c>
      <c r="BQ134" s="0" t="n">
        <f aca="false">ROUND(AC134-AM134-BG134,2)</f>
        <v>0</v>
      </c>
      <c r="BR134" s="0" t="n">
        <f aca="false">ROUND(AD134-AN134-BH134,2)</f>
        <v>0</v>
      </c>
      <c r="BS134" s="0" t="n">
        <f aca="false">ROUND(AE134-AO134-BI134,2)</f>
        <v>0</v>
      </c>
      <c r="BT134" s="0" t="n">
        <f aca="false">MAX(0,Plan!$C$4-SUM(AF134:AO134))</f>
        <v>650</v>
      </c>
      <c r="BU134" s="0" t="n">
        <f aca="false">ROUND(SUM(BJ134:BS134),2)</f>
        <v>0</v>
      </c>
      <c r="BV134" s="0" t="n">
        <f aca="false">SUM(AF134:AO134)+SUM(AZ134:BI134)</f>
        <v>0</v>
      </c>
      <c r="BW134" s="0" t="n">
        <f aca="false">SUM(L134:U134)</f>
        <v>0</v>
      </c>
    </row>
    <row r="135" customFormat="false" ht="15" hidden="false" customHeight="false" outlineLevel="0" collapsed="false">
      <c r="A135" s="0" t="n">
        <v>130</v>
      </c>
      <c r="B135" s="0" t="n">
        <f aca="false">BJ134</f>
        <v>0</v>
      </c>
      <c r="C135" s="0" t="n">
        <f aca="false">BK134</f>
        <v>0</v>
      </c>
      <c r="D135" s="0" t="n">
        <f aca="false">BL134</f>
        <v>0</v>
      </c>
      <c r="E135" s="0" t="n">
        <f aca="false">BM134</f>
        <v>0</v>
      </c>
      <c r="F135" s="0" t="n">
        <f aca="false">BN134</f>
        <v>0</v>
      </c>
      <c r="G135" s="0" t="n">
        <f aca="false">BO134</f>
        <v>0</v>
      </c>
      <c r="H135" s="0" t="n">
        <f aca="false">BP134</f>
        <v>0</v>
      </c>
      <c r="I135" s="0" t="n">
        <f aca="false">BQ134</f>
        <v>0</v>
      </c>
      <c r="J135" s="0" t="n">
        <f aca="false">BR134</f>
        <v>0</v>
      </c>
      <c r="K135" s="0" t="n">
        <f aca="false">BS134</f>
        <v>0</v>
      </c>
      <c r="L135" s="0" t="n">
        <f aca="false">ROUND(B135*N(Debts!$D$5)/12,2)</f>
        <v>0</v>
      </c>
      <c r="M135" s="0" t="n">
        <f aca="false">ROUND(C135*N(Debts!$D$6)/12,2)</f>
        <v>0</v>
      </c>
      <c r="N135" s="0" t="n">
        <f aca="false">ROUND(D135*N(Debts!$D$7)/12,2)</f>
        <v>0</v>
      </c>
      <c r="O135" s="0" t="n">
        <f aca="false">ROUND(E135*N(Debts!$D$8)/12,2)</f>
        <v>0</v>
      </c>
      <c r="P135" s="0" t="n">
        <f aca="false">ROUND(F135*N(Debts!$D$9)/12,2)</f>
        <v>0</v>
      </c>
      <c r="Q135" s="0" t="n">
        <f aca="false">ROUND(G135*N(Debts!$D$10)/12,2)</f>
        <v>0</v>
      </c>
      <c r="R135" s="0" t="n">
        <f aca="false">ROUND(H135*N(Debts!$D$11)/12,2)</f>
        <v>0</v>
      </c>
      <c r="S135" s="0" t="n">
        <f aca="false">ROUND(I135*N(Debts!$D$12)/12,2)</f>
        <v>0</v>
      </c>
      <c r="T135" s="0" t="n">
        <f aca="false">ROUND(J135*N(Debts!$D$13)/12,2)</f>
        <v>0</v>
      </c>
      <c r="U135" s="0" t="n">
        <f aca="false">ROUND(K135*N(Debts!$D$14)/12,2)</f>
        <v>0</v>
      </c>
      <c r="V135" s="0" t="n">
        <f aca="false">B135+L135</f>
        <v>0</v>
      </c>
      <c r="W135" s="0" t="n">
        <f aca="false">C135+M135</f>
        <v>0</v>
      </c>
      <c r="X135" s="0" t="n">
        <f aca="false">D135+N135</f>
        <v>0</v>
      </c>
      <c r="Y135" s="0" t="n">
        <f aca="false">E135+O135</f>
        <v>0</v>
      </c>
      <c r="Z135" s="0" t="n">
        <f aca="false">F135+P135</f>
        <v>0</v>
      </c>
      <c r="AA135" s="0" t="n">
        <f aca="false">G135+Q135</f>
        <v>0</v>
      </c>
      <c r="AB135" s="0" t="n">
        <f aca="false">H135+R135</f>
        <v>0</v>
      </c>
      <c r="AC135" s="0" t="n">
        <f aca="false">I135+S135</f>
        <v>0</v>
      </c>
      <c r="AD135" s="0" t="n">
        <f aca="false">J135+T135</f>
        <v>0</v>
      </c>
      <c r="AE135" s="0" t="n">
        <f aca="false">K135+U135</f>
        <v>0</v>
      </c>
      <c r="AF135" s="0" t="n">
        <f aca="false">MIN(N(Debts!$E$5),V135)</f>
        <v>0</v>
      </c>
      <c r="AG135" s="0" t="n">
        <f aca="false">MIN(N(Debts!$E$6),W135)</f>
        <v>0</v>
      </c>
      <c r="AH135" s="0" t="n">
        <f aca="false">MIN(N(Debts!$E$7),X135)</f>
        <v>0</v>
      </c>
      <c r="AI135" s="0" t="n">
        <f aca="false">MIN(N(Debts!$E$8),Y135)</f>
        <v>0</v>
      </c>
      <c r="AJ135" s="0" t="n">
        <f aca="false">MIN(N(Debts!$E$9),Z135)</f>
        <v>0</v>
      </c>
      <c r="AK135" s="0" t="n">
        <f aca="false">MIN(N(Debts!$E$10),AA135)</f>
        <v>0</v>
      </c>
      <c r="AL135" s="0" t="n">
        <f aca="false">MIN(N(Debts!$E$11),AB135)</f>
        <v>0</v>
      </c>
      <c r="AM135" s="0" t="n">
        <f aca="false">MIN(N(Debts!$E$12),AC135)</f>
        <v>0</v>
      </c>
      <c r="AN135" s="0" t="n">
        <f aca="false">MIN(N(Debts!$E$13),AD135)</f>
        <v>0</v>
      </c>
      <c r="AO135" s="0" t="n">
        <f aca="false">MIN(N(Debts!$E$14),AE135)</f>
        <v>0</v>
      </c>
      <c r="AP135" s="0" t="n">
        <f aca="false">V135-AF135</f>
        <v>0</v>
      </c>
      <c r="AQ135" s="0" t="n">
        <f aca="false">W135-AG135</f>
        <v>0</v>
      </c>
      <c r="AR135" s="0" t="n">
        <f aca="false">X135-AH135</f>
        <v>0</v>
      </c>
      <c r="AS135" s="0" t="n">
        <f aca="false">Y135-AI135</f>
        <v>0</v>
      </c>
      <c r="AT135" s="0" t="n">
        <f aca="false">Z135-AJ135</f>
        <v>0</v>
      </c>
      <c r="AU135" s="0" t="n">
        <f aca="false">AA135-AK135</f>
        <v>0</v>
      </c>
      <c r="AV135" s="0" t="n">
        <f aca="false">AB135-AL135</f>
        <v>0</v>
      </c>
      <c r="AW135" s="0" t="n">
        <f aca="false">AC135-AM135</f>
        <v>0</v>
      </c>
      <c r="AX135" s="0" t="n">
        <f aca="false">AD135-AN135</f>
        <v>0</v>
      </c>
      <c r="AY135" s="0" t="n">
        <f aca="false">AE135-AO135</f>
        <v>0</v>
      </c>
      <c r="AZ135" s="0" t="n">
        <f aca="false">MAX(0,MIN(AP135,$BT135-SUMIF($AP$2:$AY$2,"&lt;"&amp;AP$2,$AP135:$AY135)))</f>
        <v>0</v>
      </c>
      <c r="BA135" s="0" t="n">
        <f aca="false">MAX(0,MIN(AQ135,$BT135-SUMIF($AP$2:$AY$2,"&lt;"&amp;AQ$2,$AP135:$AY135)))</f>
        <v>0</v>
      </c>
      <c r="BB135" s="0" t="n">
        <f aca="false">MAX(0,MIN(AR135,$BT135-SUMIF($AP$2:$AY$2,"&lt;"&amp;AR$2,$AP135:$AY135)))</f>
        <v>0</v>
      </c>
      <c r="BC135" s="0" t="n">
        <f aca="false">MAX(0,MIN(AS135,$BT135-SUMIF($AP$2:$AY$2,"&lt;"&amp;AS$2,$AP135:$AY135)))</f>
        <v>0</v>
      </c>
      <c r="BD135" s="0" t="n">
        <f aca="false">MAX(0,MIN(AT135,$BT135-SUMIF($AP$2:$AY$2,"&lt;"&amp;AT$2,$AP135:$AY135)))</f>
        <v>0</v>
      </c>
      <c r="BE135" s="0" t="n">
        <f aca="false">MAX(0,MIN(AU135,$BT135-SUMIF($AP$2:$AY$2,"&lt;"&amp;AU$2,$AP135:$AY135)))</f>
        <v>0</v>
      </c>
      <c r="BF135" s="0" t="n">
        <f aca="false">MAX(0,MIN(AV135,$BT135-SUMIF($AP$2:$AY$2,"&lt;"&amp;AV$2,$AP135:$AY135)))</f>
        <v>0</v>
      </c>
      <c r="BG135" s="0" t="n">
        <f aca="false">MAX(0,MIN(AW135,$BT135-SUMIF($AP$2:$AY$2,"&lt;"&amp;AW$2,$AP135:$AY135)))</f>
        <v>0</v>
      </c>
      <c r="BH135" s="0" t="n">
        <f aca="false">MAX(0,MIN(AX135,$BT135-SUMIF($AP$2:$AY$2,"&lt;"&amp;AX$2,$AP135:$AY135)))</f>
        <v>0</v>
      </c>
      <c r="BI135" s="0" t="n">
        <f aca="false">MAX(0,MIN(AY135,$BT135-SUMIF($AP$2:$AY$2,"&lt;"&amp;AY$2,$AP135:$AY135)))</f>
        <v>0</v>
      </c>
      <c r="BJ135" s="0" t="n">
        <f aca="false">ROUND(V135-AF135-AZ135,2)</f>
        <v>0</v>
      </c>
      <c r="BK135" s="0" t="n">
        <f aca="false">ROUND(W135-AG135-BA135,2)</f>
        <v>0</v>
      </c>
      <c r="BL135" s="0" t="n">
        <f aca="false">ROUND(X135-AH135-BB135,2)</f>
        <v>0</v>
      </c>
      <c r="BM135" s="0" t="n">
        <f aca="false">ROUND(Y135-AI135-BC135,2)</f>
        <v>0</v>
      </c>
      <c r="BN135" s="0" t="n">
        <f aca="false">ROUND(Z135-AJ135-BD135,2)</f>
        <v>0</v>
      </c>
      <c r="BO135" s="0" t="n">
        <f aca="false">ROUND(AA135-AK135-BE135,2)</f>
        <v>0</v>
      </c>
      <c r="BP135" s="0" t="n">
        <f aca="false">ROUND(AB135-AL135-BF135,2)</f>
        <v>0</v>
      </c>
      <c r="BQ135" s="0" t="n">
        <f aca="false">ROUND(AC135-AM135-BG135,2)</f>
        <v>0</v>
      </c>
      <c r="BR135" s="0" t="n">
        <f aca="false">ROUND(AD135-AN135-BH135,2)</f>
        <v>0</v>
      </c>
      <c r="BS135" s="0" t="n">
        <f aca="false">ROUND(AE135-AO135-BI135,2)</f>
        <v>0</v>
      </c>
      <c r="BT135" s="0" t="n">
        <f aca="false">MAX(0,Plan!$C$4-SUM(AF135:AO135))</f>
        <v>650</v>
      </c>
      <c r="BU135" s="0" t="n">
        <f aca="false">ROUND(SUM(BJ135:BS135),2)</f>
        <v>0</v>
      </c>
      <c r="BV135" s="0" t="n">
        <f aca="false">SUM(AF135:AO135)+SUM(AZ135:BI135)</f>
        <v>0</v>
      </c>
      <c r="BW135" s="0" t="n">
        <f aca="false">SUM(L135:U135)</f>
        <v>0</v>
      </c>
    </row>
    <row r="136" customFormat="false" ht="15" hidden="false" customHeight="false" outlineLevel="0" collapsed="false">
      <c r="A136" s="0" t="n">
        <v>131</v>
      </c>
      <c r="B136" s="0" t="n">
        <f aca="false">BJ135</f>
        <v>0</v>
      </c>
      <c r="C136" s="0" t="n">
        <f aca="false">BK135</f>
        <v>0</v>
      </c>
      <c r="D136" s="0" t="n">
        <f aca="false">BL135</f>
        <v>0</v>
      </c>
      <c r="E136" s="0" t="n">
        <f aca="false">BM135</f>
        <v>0</v>
      </c>
      <c r="F136" s="0" t="n">
        <f aca="false">BN135</f>
        <v>0</v>
      </c>
      <c r="G136" s="0" t="n">
        <f aca="false">BO135</f>
        <v>0</v>
      </c>
      <c r="H136" s="0" t="n">
        <f aca="false">BP135</f>
        <v>0</v>
      </c>
      <c r="I136" s="0" t="n">
        <f aca="false">BQ135</f>
        <v>0</v>
      </c>
      <c r="J136" s="0" t="n">
        <f aca="false">BR135</f>
        <v>0</v>
      </c>
      <c r="K136" s="0" t="n">
        <f aca="false">BS135</f>
        <v>0</v>
      </c>
      <c r="L136" s="0" t="n">
        <f aca="false">ROUND(B136*N(Debts!$D$5)/12,2)</f>
        <v>0</v>
      </c>
      <c r="M136" s="0" t="n">
        <f aca="false">ROUND(C136*N(Debts!$D$6)/12,2)</f>
        <v>0</v>
      </c>
      <c r="N136" s="0" t="n">
        <f aca="false">ROUND(D136*N(Debts!$D$7)/12,2)</f>
        <v>0</v>
      </c>
      <c r="O136" s="0" t="n">
        <f aca="false">ROUND(E136*N(Debts!$D$8)/12,2)</f>
        <v>0</v>
      </c>
      <c r="P136" s="0" t="n">
        <f aca="false">ROUND(F136*N(Debts!$D$9)/12,2)</f>
        <v>0</v>
      </c>
      <c r="Q136" s="0" t="n">
        <f aca="false">ROUND(G136*N(Debts!$D$10)/12,2)</f>
        <v>0</v>
      </c>
      <c r="R136" s="0" t="n">
        <f aca="false">ROUND(H136*N(Debts!$D$11)/12,2)</f>
        <v>0</v>
      </c>
      <c r="S136" s="0" t="n">
        <f aca="false">ROUND(I136*N(Debts!$D$12)/12,2)</f>
        <v>0</v>
      </c>
      <c r="T136" s="0" t="n">
        <f aca="false">ROUND(J136*N(Debts!$D$13)/12,2)</f>
        <v>0</v>
      </c>
      <c r="U136" s="0" t="n">
        <f aca="false">ROUND(K136*N(Debts!$D$14)/12,2)</f>
        <v>0</v>
      </c>
      <c r="V136" s="0" t="n">
        <f aca="false">B136+L136</f>
        <v>0</v>
      </c>
      <c r="W136" s="0" t="n">
        <f aca="false">C136+M136</f>
        <v>0</v>
      </c>
      <c r="X136" s="0" t="n">
        <f aca="false">D136+N136</f>
        <v>0</v>
      </c>
      <c r="Y136" s="0" t="n">
        <f aca="false">E136+O136</f>
        <v>0</v>
      </c>
      <c r="Z136" s="0" t="n">
        <f aca="false">F136+P136</f>
        <v>0</v>
      </c>
      <c r="AA136" s="0" t="n">
        <f aca="false">G136+Q136</f>
        <v>0</v>
      </c>
      <c r="AB136" s="0" t="n">
        <f aca="false">H136+R136</f>
        <v>0</v>
      </c>
      <c r="AC136" s="0" t="n">
        <f aca="false">I136+S136</f>
        <v>0</v>
      </c>
      <c r="AD136" s="0" t="n">
        <f aca="false">J136+T136</f>
        <v>0</v>
      </c>
      <c r="AE136" s="0" t="n">
        <f aca="false">K136+U136</f>
        <v>0</v>
      </c>
      <c r="AF136" s="0" t="n">
        <f aca="false">MIN(N(Debts!$E$5),V136)</f>
        <v>0</v>
      </c>
      <c r="AG136" s="0" t="n">
        <f aca="false">MIN(N(Debts!$E$6),W136)</f>
        <v>0</v>
      </c>
      <c r="AH136" s="0" t="n">
        <f aca="false">MIN(N(Debts!$E$7),X136)</f>
        <v>0</v>
      </c>
      <c r="AI136" s="0" t="n">
        <f aca="false">MIN(N(Debts!$E$8),Y136)</f>
        <v>0</v>
      </c>
      <c r="AJ136" s="0" t="n">
        <f aca="false">MIN(N(Debts!$E$9),Z136)</f>
        <v>0</v>
      </c>
      <c r="AK136" s="0" t="n">
        <f aca="false">MIN(N(Debts!$E$10),AA136)</f>
        <v>0</v>
      </c>
      <c r="AL136" s="0" t="n">
        <f aca="false">MIN(N(Debts!$E$11),AB136)</f>
        <v>0</v>
      </c>
      <c r="AM136" s="0" t="n">
        <f aca="false">MIN(N(Debts!$E$12),AC136)</f>
        <v>0</v>
      </c>
      <c r="AN136" s="0" t="n">
        <f aca="false">MIN(N(Debts!$E$13),AD136)</f>
        <v>0</v>
      </c>
      <c r="AO136" s="0" t="n">
        <f aca="false">MIN(N(Debts!$E$14),AE136)</f>
        <v>0</v>
      </c>
      <c r="AP136" s="0" t="n">
        <f aca="false">V136-AF136</f>
        <v>0</v>
      </c>
      <c r="AQ136" s="0" t="n">
        <f aca="false">W136-AG136</f>
        <v>0</v>
      </c>
      <c r="AR136" s="0" t="n">
        <f aca="false">X136-AH136</f>
        <v>0</v>
      </c>
      <c r="AS136" s="0" t="n">
        <f aca="false">Y136-AI136</f>
        <v>0</v>
      </c>
      <c r="AT136" s="0" t="n">
        <f aca="false">Z136-AJ136</f>
        <v>0</v>
      </c>
      <c r="AU136" s="0" t="n">
        <f aca="false">AA136-AK136</f>
        <v>0</v>
      </c>
      <c r="AV136" s="0" t="n">
        <f aca="false">AB136-AL136</f>
        <v>0</v>
      </c>
      <c r="AW136" s="0" t="n">
        <f aca="false">AC136-AM136</f>
        <v>0</v>
      </c>
      <c r="AX136" s="0" t="n">
        <f aca="false">AD136-AN136</f>
        <v>0</v>
      </c>
      <c r="AY136" s="0" t="n">
        <f aca="false">AE136-AO136</f>
        <v>0</v>
      </c>
      <c r="AZ136" s="0" t="n">
        <f aca="false">MAX(0,MIN(AP136,$BT136-SUMIF($AP$2:$AY$2,"&lt;"&amp;AP$2,$AP136:$AY136)))</f>
        <v>0</v>
      </c>
      <c r="BA136" s="0" t="n">
        <f aca="false">MAX(0,MIN(AQ136,$BT136-SUMIF($AP$2:$AY$2,"&lt;"&amp;AQ$2,$AP136:$AY136)))</f>
        <v>0</v>
      </c>
      <c r="BB136" s="0" t="n">
        <f aca="false">MAX(0,MIN(AR136,$BT136-SUMIF($AP$2:$AY$2,"&lt;"&amp;AR$2,$AP136:$AY136)))</f>
        <v>0</v>
      </c>
      <c r="BC136" s="0" t="n">
        <f aca="false">MAX(0,MIN(AS136,$BT136-SUMIF($AP$2:$AY$2,"&lt;"&amp;AS$2,$AP136:$AY136)))</f>
        <v>0</v>
      </c>
      <c r="BD136" s="0" t="n">
        <f aca="false">MAX(0,MIN(AT136,$BT136-SUMIF($AP$2:$AY$2,"&lt;"&amp;AT$2,$AP136:$AY136)))</f>
        <v>0</v>
      </c>
      <c r="BE136" s="0" t="n">
        <f aca="false">MAX(0,MIN(AU136,$BT136-SUMIF($AP$2:$AY$2,"&lt;"&amp;AU$2,$AP136:$AY136)))</f>
        <v>0</v>
      </c>
      <c r="BF136" s="0" t="n">
        <f aca="false">MAX(0,MIN(AV136,$BT136-SUMIF($AP$2:$AY$2,"&lt;"&amp;AV$2,$AP136:$AY136)))</f>
        <v>0</v>
      </c>
      <c r="BG136" s="0" t="n">
        <f aca="false">MAX(0,MIN(AW136,$BT136-SUMIF($AP$2:$AY$2,"&lt;"&amp;AW$2,$AP136:$AY136)))</f>
        <v>0</v>
      </c>
      <c r="BH136" s="0" t="n">
        <f aca="false">MAX(0,MIN(AX136,$BT136-SUMIF($AP$2:$AY$2,"&lt;"&amp;AX$2,$AP136:$AY136)))</f>
        <v>0</v>
      </c>
      <c r="BI136" s="0" t="n">
        <f aca="false">MAX(0,MIN(AY136,$BT136-SUMIF($AP$2:$AY$2,"&lt;"&amp;AY$2,$AP136:$AY136)))</f>
        <v>0</v>
      </c>
      <c r="BJ136" s="0" t="n">
        <f aca="false">ROUND(V136-AF136-AZ136,2)</f>
        <v>0</v>
      </c>
      <c r="BK136" s="0" t="n">
        <f aca="false">ROUND(W136-AG136-BA136,2)</f>
        <v>0</v>
      </c>
      <c r="BL136" s="0" t="n">
        <f aca="false">ROUND(X136-AH136-BB136,2)</f>
        <v>0</v>
      </c>
      <c r="BM136" s="0" t="n">
        <f aca="false">ROUND(Y136-AI136-BC136,2)</f>
        <v>0</v>
      </c>
      <c r="BN136" s="0" t="n">
        <f aca="false">ROUND(Z136-AJ136-BD136,2)</f>
        <v>0</v>
      </c>
      <c r="BO136" s="0" t="n">
        <f aca="false">ROUND(AA136-AK136-BE136,2)</f>
        <v>0</v>
      </c>
      <c r="BP136" s="0" t="n">
        <f aca="false">ROUND(AB136-AL136-BF136,2)</f>
        <v>0</v>
      </c>
      <c r="BQ136" s="0" t="n">
        <f aca="false">ROUND(AC136-AM136-BG136,2)</f>
        <v>0</v>
      </c>
      <c r="BR136" s="0" t="n">
        <f aca="false">ROUND(AD136-AN136-BH136,2)</f>
        <v>0</v>
      </c>
      <c r="BS136" s="0" t="n">
        <f aca="false">ROUND(AE136-AO136-BI136,2)</f>
        <v>0</v>
      </c>
      <c r="BT136" s="0" t="n">
        <f aca="false">MAX(0,Plan!$C$4-SUM(AF136:AO136))</f>
        <v>650</v>
      </c>
      <c r="BU136" s="0" t="n">
        <f aca="false">ROUND(SUM(BJ136:BS136),2)</f>
        <v>0</v>
      </c>
      <c r="BV136" s="0" t="n">
        <f aca="false">SUM(AF136:AO136)+SUM(AZ136:BI136)</f>
        <v>0</v>
      </c>
      <c r="BW136" s="0" t="n">
        <f aca="false">SUM(L136:U136)</f>
        <v>0</v>
      </c>
    </row>
    <row r="137" customFormat="false" ht="15" hidden="false" customHeight="false" outlineLevel="0" collapsed="false">
      <c r="A137" s="0" t="n">
        <v>132</v>
      </c>
      <c r="B137" s="0" t="n">
        <f aca="false">BJ136</f>
        <v>0</v>
      </c>
      <c r="C137" s="0" t="n">
        <f aca="false">BK136</f>
        <v>0</v>
      </c>
      <c r="D137" s="0" t="n">
        <f aca="false">BL136</f>
        <v>0</v>
      </c>
      <c r="E137" s="0" t="n">
        <f aca="false">BM136</f>
        <v>0</v>
      </c>
      <c r="F137" s="0" t="n">
        <f aca="false">BN136</f>
        <v>0</v>
      </c>
      <c r="G137" s="0" t="n">
        <f aca="false">BO136</f>
        <v>0</v>
      </c>
      <c r="H137" s="0" t="n">
        <f aca="false">BP136</f>
        <v>0</v>
      </c>
      <c r="I137" s="0" t="n">
        <f aca="false">BQ136</f>
        <v>0</v>
      </c>
      <c r="J137" s="0" t="n">
        <f aca="false">BR136</f>
        <v>0</v>
      </c>
      <c r="K137" s="0" t="n">
        <f aca="false">BS136</f>
        <v>0</v>
      </c>
      <c r="L137" s="0" t="n">
        <f aca="false">ROUND(B137*N(Debts!$D$5)/12,2)</f>
        <v>0</v>
      </c>
      <c r="M137" s="0" t="n">
        <f aca="false">ROUND(C137*N(Debts!$D$6)/12,2)</f>
        <v>0</v>
      </c>
      <c r="N137" s="0" t="n">
        <f aca="false">ROUND(D137*N(Debts!$D$7)/12,2)</f>
        <v>0</v>
      </c>
      <c r="O137" s="0" t="n">
        <f aca="false">ROUND(E137*N(Debts!$D$8)/12,2)</f>
        <v>0</v>
      </c>
      <c r="P137" s="0" t="n">
        <f aca="false">ROUND(F137*N(Debts!$D$9)/12,2)</f>
        <v>0</v>
      </c>
      <c r="Q137" s="0" t="n">
        <f aca="false">ROUND(G137*N(Debts!$D$10)/12,2)</f>
        <v>0</v>
      </c>
      <c r="R137" s="0" t="n">
        <f aca="false">ROUND(H137*N(Debts!$D$11)/12,2)</f>
        <v>0</v>
      </c>
      <c r="S137" s="0" t="n">
        <f aca="false">ROUND(I137*N(Debts!$D$12)/12,2)</f>
        <v>0</v>
      </c>
      <c r="T137" s="0" t="n">
        <f aca="false">ROUND(J137*N(Debts!$D$13)/12,2)</f>
        <v>0</v>
      </c>
      <c r="U137" s="0" t="n">
        <f aca="false">ROUND(K137*N(Debts!$D$14)/12,2)</f>
        <v>0</v>
      </c>
      <c r="V137" s="0" t="n">
        <f aca="false">B137+L137</f>
        <v>0</v>
      </c>
      <c r="W137" s="0" t="n">
        <f aca="false">C137+M137</f>
        <v>0</v>
      </c>
      <c r="X137" s="0" t="n">
        <f aca="false">D137+N137</f>
        <v>0</v>
      </c>
      <c r="Y137" s="0" t="n">
        <f aca="false">E137+O137</f>
        <v>0</v>
      </c>
      <c r="Z137" s="0" t="n">
        <f aca="false">F137+P137</f>
        <v>0</v>
      </c>
      <c r="AA137" s="0" t="n">
        <f aca="false">G137+Q137</f>
        <v>0</v>
      </c>
      <c r="AB137" s="0" t="n">
        <f aca="false">H137+R137</f>
        <v>0</v>
      </c>
      <c r="AC137" s="0" t="n">
        <f aca="false">I137+S137</f>
        <v>0</v>
      </c>
      <c r="AD137" s="0" t="n">
        <f aca="false">J137+T137</f>
        <v>0</v>
      </c>
      <c r="AE137" s="0" t="n">
        <f aca="false">K137+U137</f>
        <v>0</v>
      </c>
      <c r="AF137" s="0" t="n">
        <f aca="false">MIN(N(Debts!$E$5),V137)</f>
        <v>0</v>
      </c>
      <c r="AG137" s="0" t="n">
        <f aca="false">MIN(N(Debts!$E$6),W137)</f>
        <v>0</v>
      </c>
      <c r="AH137" s="0" t="n">
        <f aca="false">MIN(N(Debts!$E$7),X137)</f>
        <v>0</v>
      </c>
      <c r="AI137" s="0" t="n">
        <f aca="false">MIN(N(Debts!$E$8),Y137)</f>
        <v>0</v>
      </c>
      <c r="AJ137" s="0" t="n">
        <f aca="false">MIN(N(Debts!$E$9),Z137)</f>
        <v>0</v>
      </c>
      <c r="AK137" s="0" t="n">
        <f aca="false">MIN(N(Debts!$E$10),AA137)</f>
        <v>0</v>
      </c>
      <c r="AL137" s="0" t="n">
        <f aca="false">MIN(N(Debts!$E$11),AB137)</f>
        <v>0</v>
      </c>
      <c r="AM137" s="0" t="n">
        <f aca="false">MIN(N(Debts!$E$12),AC137)</f>
        <v>0</v>
      </c>
      <c r="AN137" s="0" t="n">
        <f aca="false">MIN(N(Debts!$E$13),AD137)</f>
        <v>0</v>
      </c>
      <c r="AO137" s="0" t="n">
        <f aca="false">MIN(N(Debts!$E$14),AE137)</f>
        <v>0</v>
      </c>
      <c r="AP137" s="0" t="n">
        <f aca="false">V137-AF137</f>
        <v>0</v>
      </c>
      <c r="AQ137" s="0" t="n">
        <f aca="false">W137-AG137</f>
        <v>0</v>
      </c>
      <c r="AR137" s="0" t="n">
        <f aca="false">X137-AH137</f>
        <v>0</v>
      </c>
      <c r="AS137" s="0" t="n">
        <f aca="false">Y137-AI137</f>
        <v>0</v>
      </c>
      <c r="AT137" s="0" t="n">
        <f aca="false">Z137-AJ137</f>
        <v>0</v>
      </c>
      <c r="AU137" s="0" t="n">
        <f aca="false">AA137-AK137</f>
        <v>0</v>
      </c>
      <c r="AV137" s="0" t="n">
        <f aca="false">AB137-AL137</f>
        <v>0</v>
      </c>
      <c r="AW137" s="0" t="n">
        <f aca="false">AC137-AM137</f>
        <v>0</v>
      </c>
      <c r="AX137" s="0" t="n">
        <f aca="false">AD137-AN137</f>
        <v>0</v>
      </c>
      <c r="AY137" s="0" t="n">
        <f aca="false">AE137-AO137</f>
        <v>0</v>
      </c>
      <c r="AZ137" s="0" t="n">
        <f aca="false">MAX(0,MIN(AP137,$BT137-SUMIF($AP$2:$AY$2,"&lt;"&amp;AP$2,$AP137:$AY137)))</f>
        <v>0</v>
      </c>
      <c r="BA137" s="0" t="n">
        <f aca="false">MAX(0,MIN(AQ137,$BT137-SUMIF($AP$2:$AY$2,"&lt;"&amp;AQ$2,$AP137:$AY137)))</f>
        <v>0</v>
      </c>
      <c r="BB137" s="0" t="n">
        <f aca="false">MAX(0,MIN(AR137,$BT137-SUMIF($AP$2:$AY$2,"&lt;"&amp;AR$2,$AP137:$AY137)))</f>
        <v>0</v>
      </c>
      <c r="BC137" s="0" t="n">
        <f aca="false">MAX(0,MIN(AS137,$BT137-SUMIF($AP$2:$AY$2,"&lt;"&amp;AS$2,$AP137:$AY137)))</f>
        <v>0</v>
      </c>
      <c r="BD137" s="0" t="n">
        <f aca="false">MAX(0,MIN(AT137,$BT137-SUMIF($AP$2:$AY$2,"&lt;"&amp;AT$2,$AP137:$AY137)))</f>
        <v>0</v>
      </c>
      <c r="BE137" s="0" t="n">
        <f aca="false">MAX(0,MIN(AU137,$BT137-SUMIF($AP$2:$AY$2,"&lt;"&amp;AU$2,$AP137:$AY137)))</f>
        <v>0</v>
      </c>
      <c r="BF137" s="0" t="n">
        <f aca="false">MAX(0,MIN(AV137,$BT137-SUMIF($AP$2:$AY$2,"&lt;"&amp;AV$2,$AP137:$AY137)))</f>
        <v>0</v>
      </c>
      <c r="BG137" s="0" t="n">
        <f aca="false">MAX(0,MIN(AW137,$BT137-SUMIF($AP$2:$AY$2,"&lt;"&amp;AW$2,$AP137:$AY137)))</f>
        <v>0</v>
      </c>
      <c r="BH137" s="0" t="n">
        <f aca="false">MAX(0,MIN(AX137,$BT137-SUMIF($AP$2:$AY$2,"&lt;"&amp;AX$2,$AP137:$AY137)))</f>
        <v>0</v>
      </c>
      <c r="BI137" s="0" t="n">
        <f aca="false">MAX(0,MIN(AY137,$BT137-SUMIF($AP$2:$AY$2,"&lt;"&amp;AY$2,$AP137:$AY137)))</f>
        <v>0</v>
      </c>
      <c r="BJ137" s="0" t="n">
        <f aca="false">ROUND(V137-AF137-AZ137,2)</f>
        <v>0</v>
      </c>
      <c r="BK137" s="0" t="n">
        <f aca="false">ROUND(W137-AG137-BA137,2)</f>
        <v>0</v>
      </c>
      <c r="BL137" s="0" t="n">
        <f aca="false">ROUND(X137-AH137-BB137,2)</f>
        <v>0</v>
      </c>
      <c r="BM137" s="0" t="n">
        <f aca="false">ROUND(Y137-AI137-BC137,2)</f>
        <v>0</v>
      </c>
      <c r="BN137" s="0" t="n">
        <f aca="false">ROUND(Z137-AJ137-BD137,2)</f>
        <v>0</v>
      </c>
      <c r="BO137" s="0" t="n">
        <f aca="false">ROUND(AA137-AK137-BE137,2)</f>
        <v>0</v>
      </c>
      <c r="BP137" s="0" t="n">
        <f aca="false">ROUND(AB137-AL137-BF137,2)</f>
        <v>0</v>
      </c>
      <c r="BQ137" s="0" t="n">
        <f aca="false">ROUND(AC137-AM137-BG137,2)</f>
        <v>0</v>
      </c>
      <c r="BR137" s="0" t="n">
        <f aca="false">ROUND(AD137-AN137-BH137,2)</f>
        <v>0</v>
      </c>
      <c r="BS137" s="0" t="n">
        <f aca="false">ROUND(AE137-AO137-BI137,2)</f>
        <v>0</v>
      </c>
      <c r="BT137" s="0" t="n">
        <f aca="false">MAX(0,Plan!$C$4-SUM(AF137:AO137))</f>
        <v>650</v>
      </c>
      <c r="BU137" s="0" t="n">
        <f aca="false">ROUND(SUM(BJ137:BS137),2)</f>
        <v>0</v>
      </c>
      <c r="BV137" s="0" t="n">
        <f aca="false">SUM(AF137:AO137)+SUM(AZ137:BI137)</f>
        <v>0</v>
      </c>
      <c r="BW137" s="0" t="n">
        <f aca="false">SUM(L137:U137)</f>
        <v>0</v>
      </c>
    </row>
    <row r="138" customFormat="false" ht="15" hidden="false" customHeight="false" outlineLevel="0" collapsed="false">
      <c r="A138" s="0" t="n">
        <v>133</v>
      </c>
      <c r="B138" s="0" t="n">
        <f aca="false">BJ137</f>
        <v>0</v>
      </c>
      <c r="C138" s="0" t="n">
        <f aca="false">BK137</f>
        <v>0</v>
      </c>
      <c r="D138" s="0" t="n">
        <f aca="false">BL137</f>
        <v>0</v>
      </c>
      <c r="E138" s="0" t="n">
        <f aca="false">BM137</f>
        <v>0</v>
      </c>
      <c r="F138" s="0" t="n">
        <f aca="false">BN137</f>
        <v>0</v>
      </c>
      <c r="G138" s="0" t="n">
        <f aca="false">BO137</f>
        <v>0</v>
      </c>
      <c r="H138" s="0" t="n">
        <f aca="false">BP137</f>
        <v>0</v>
      </c>
      <c r="I138" s="0" t="n">
        <f aca="false">BQ137</f>
        <v>0</v>
      </c>
      <c r="J138" s="0" t="n">
        <f aca="false">BR137</f>
        <v>0</v>
      </c>
      <c r="K138" s="0" t="n">
        <f aca="false">BS137</f>
        <v>0</v>
      </c>
      <c r="L138" s="0" t="n">
        <f aca="false">ROUND(B138*N(Debts!$D$5)/12,2)</f>
        <v>0</v>
      </c>
      <c r="M138" s="0" t="n">
        <f aca="false">ROUND(C138*N(Debts!$D$6)/12,2)</f>
        <v>0</v>
      </c>
      <c r="N138" s="0" t="n">
        <f aca="false">ROUND(D138*N(Debts!$D$7)/12,2)</f>
        <v>0</v>
      </c>
      <c r="O138" s="0" t="n">
        <f aca="false">ROUND(E138*N(Debts!$D$8)/12,2)</f>
        <v>0</v>
      </c>
      <c r="P138" s="0" t="n">
        <f aca="false">ROUND(F138*N(Debts!$D$9)/12,2)</f>
        <v>0</v>
      </c>
      <c r="Q138" s="0" t="n">
        <f aca="false">ROUND(G138*N(Debts!$D$10)/12,2)</f>
        <v>0</v>
      </c>
      <c r="R138" s="0" t="n">
        <f aca="false">ROUND(H138*N(Debts!$D$11)/12,2)</f>
        <v>0</v>
      </c>
      <c r="S138" s="0" t="n">
        <f aca="false">ROUND(I138*N(Debts!$D$12)/12,2)</f>
        <v>0</v>
      </c>
      <c r="T138" s="0" t="n">
        <f aca="false">ROUND(J138*N(Debts!$D$13)/12,2)</f>
        <v>0</v>
      </c>
      <c r="U138" s="0" t="n">
        <f aca="false">ROUND(K138*N(Debts!$D$14)/12,2)</f>
        <v>0</v>
      </c>
      <c r="V138" s="0" t="n">
        <f aca="false">B138+L138</f>
        <v>0</v>
      </c>
      <c r="W138" s="0" t="n">
        <f aca="false">C138+M138</f>
        <v>0</v>
      </c>
      <c r="X138" s="0" t="n">
        <f aca="false">D138+N138</f>
        <v>0</v>
      </c>
      <c r="Y138" s="0" t="n">
        <f aca="false">E138+O138</f>
        <v>0</v>
      </c>
      <c r="Z138" s="0" t="n">
        <f aca="false">F138+P138</f>
        <v>0</v>
      </c>
      <c r="AA138" s="0" t="n">
        <f aca="false">G138+Q138</f>
        <v>0</v>
      </c>
      <c r="AB138" s="0" t="n">
        <f aca="false">H138+R138</f>
        <v>0</v>
      </c>
      <c r="AC138" s="0" t="n">
        <f aca="false">I138+S138</f>
        <v>0</v>
      </c>
      <c r="AD138" s="0" t="n">
        <f aca="false">J138+T138</f>
        <v>0</v>
      </c>
      <c r="AE138" s="0" t="n">
        <f aca="false">K138+U138</f>
        <v>0</v>
      </c>
      <c r="AF138" s="0" t="n">
        <f aca="false">MIN(N(Debts!$E$5),V138)</f>
        <v>0</v>
      </c>
      <c r="AG138" s="0" t="n">
        <f aca="false">MIN(N(Debts!$E$6),W138)</f>
        <v>0</v>
      </c>
      <c r="AH138" s="0" t="n">
        <f aca="false">MIN(N(Debts!$E$7),X138)</f>
        <v>0</v>
      </c>
      <c r="AI138" s="0" t="n">
        <f aca="false">MIN(N(Debts!$E$8),Y138)</f>
        <v>0</v>
      </c>
      <c r="AJ138" s="0" t="n">
        <f aca="false">MIN(N(Debts!$E$9),Z138)</f>
        <v>0</v>
      </c>
      <c r="AK138" s="0" t="n">
        <f aca="false">MIN(N(Debts!$E$10),AA138)</f>
        <v>0</v>
      </c>
      <c r="AL138" s="0" t="n">
        <f aca="false">MIN(N(Debts!$E$11),AB138)</f>
        <v>0</v>
      </c>
      <c r="AM138" s="0" t="n">
        <f aca="false">MIN(N(Debts!$E$12),AC138)</f>
        <v>0</v>
      </c>
      <c r="AN138" s="0" t="n">
        <f aca="false">MIN(N(Debts!$E$13),AD138)</f>
        <v>0</v>
      </c>
      <c r="AO138" s="0" t="n">
        <f aca="false">MIN(N(Debts!$E$14),AE138)</f>
        <v>0</v>
      </c>
      <c r="AP138" s="0" t="n">
        <f aca="false">V138-AF138</f>
        <v>0</v>
      </c>
      <c r="AQ138" s="0" t="n">
        <f aca="false">W138-AG138</f>
        <v>0</v>
      </c>
      <c r="AR138" s="0" t="n">
        <f aca="false">X138-AH138</f>
        <v>0</v>
      </c>
      <c r="AS138" s="0" t="n">
        <f aca="false">Y138-AI138</f>
        <v>0</v>
      </c>
      <c r="AT138" s="0" t="n">
        <f aca="false">Z138-AJ138</f>
        <v>0</v>
      </c>
      <c r="AU138" s="0" t="n">
        <f aca="false">AA138-AK138</f>
        <v>0</v>
      </c>
      <c r="AV138" s="0" t="n">
        <f aca="false">AB138-AL138</f>
        <v>0</v>
      </c>
      <c r="AW138" s="0" t="n">
        <f aca="false">AC138-AM138</f>
        <v>0</v>
      </c>
      <c r="AX138" s="0" t="n">
        <f aca="false">AD138-AN138</f>
        <v>0</v>
      </c>
      <c r="AY138" s="0" t="n">
        <f aca="false">AE138-AO138</f>
        <v>0</v>
      </c>
      <c r="AZ138" s="0" t="n">
        <f aca="false">MAX(0,MIN(AP138,$BT138-SUMIF($AP$2:$AY$2,"&lt;"&amp;AP$2,$AP138:$AY138)))</f>
        <v>0</v>
      </c>
      <c r="BA138" s="0" t="n">
        <f aca="false">MAX(0,MIN(AQ138,$BT138-SUMIF($AP$2:$AY$2,"&lt;"&amp;AQ$2,$AP138:$AY138)))</f>
        <v>0</v>
      </c>
      <c r="BB138" s="0" t="n">
        <f aca="false">MAX(0,MIN(AR138,$BT138-SUMIF($AP$2:$AY$2,"&lt;"&amp;AR$2,$AP138:$AY138)))</f>
        <v>0</v>
      </c>
      <c r="BC138" s="0" t="n">
        <f aca="false">MAX(0,MIN(AS138,$BT138-SUMIF($AP$2:$AY$2,"&lt;"&amp;AS$2,$AP138:$AY138)))</f>
        <v>0</v>
      </c>
      <c r="BD138" s="0" t="n">
        <f aca="false">MAX(0,MIN(AT138,$BT138-SUMIF($AP$2:$AY$2,"&lt;"&amp;AT$2,$AP138:$AY138)))</f>
        <v>0</v>
      </c>
      <c r="BE138" s="0" t="n">
        <f aca="false">MAX(0,MIN(AU138,$BT138-SUMIF($AP$2:$AY$2,"&lt;"&amp;AU$2,$AP138:$AY138)))</f>
        <v>0</v>
      </c>
      <c r="BF138" s="0" t="n">
        <f aca="false">MAX(0,MIN(AV138,$BT138-SUMIF($AP$2:$AY$2,"&lt;"&amp;AV$2,$AP138:$AY138)))</f>
        <v>0</v>
      </c>
      <c r="BG138" s="0" t="n">
        <f aca="false">MAX(0,MIN(AW138,$BT138-SUMIF($AP$2:$AY$2,"&lt;"&amp;AW$2,$AP138:$AY138)))</f>
        <v>0</v>
      </c>
      <c r="BH138" s="0" t="n">
        <f aca="false">MAX(0,MIN(AX138,$BT138-SUMIF($AP$2:$AY$2,"&lt;"&amp;AX$2,$AP138:$AY138)))</f>
        <v>0</v>
      </c>
      <c r="BI138" s="0" t="n">
        <f aca="false">MAX(0,MIN(AY138,$BT138-SUMIF($AP$2:$AY$2,"&lt;"&amp;AY$2,$AP138:$AY138)))</f>
        <v>0</v>
      </c>
      <c r="BJ138" s="0" t="n">
        <f aca="false">ROUND(V138-AF138-AZ138,2)</f>
        <v>0</v>
      </c>
      <c r="BK138" s="0" t="n">
        <f aca="false">ROUND(W138-AG138-BA138,2)</f>
        <v>0</v>
      </c>
      <c r="BL138" s="0" t="n">
        <f aca="false">ROUND(X138-AH138-BB138,2)</f>
        <v>0</v>
      </c>
      <c r="BM138" s="0" t="n">
        <f aca="false">ROUND(Y138-AI138-BC138,2)</f>
        <v>0</v>
      </c>
      <c r="BN138" s="0" t="n">
        <f aca="false">ROUND(Z138-AJ138-BD138,2)</f>
        <v>0</v>
      </c>
      <c r="BO138" s="0" t="n">
        <f aca="false">ROUND(AA138-AK138-BE138,2)</f>
        <v>0</v>
      </c>
      <c r="BP138" s="0" t="n">
        <f aca="false">ROUND(AB138-AL138-BF138,2)</f>
        <v>0</v>
      </c>
      <c r="BQ138" s="0" t="n">
        <f aca="false">ROUND(AC138-AM138-BG138,2)</f>
        <v>0</v>
      </c>
      <c r="BR138" s="0" t="n">
        <f aca="false">ROUND(AD138-AN138-BH138,2)</f>
        <v>0</v>
      </c>
      <c r="BS138" s="0" t="n">
        <f aca="false">ROUND(AE138-AO138-BI138,2)</f>
        <v>0</v>
      </c>
      <c r="BT138" s="0" t="n">
        <f aca="false">MAX(0,Plan!$C$4-SUM(AF138:AO138))</f>
        <v>650</v>
      </c>
      <c r="BU138" s="0" t="n">
        <f aca="false">ROUND(SUM(BJ138:BS138),2)</f>
        <v>0</v>
      </c>
      <c r="BV138" s="0" t="n">
        <f aca="false">SUM(AF138:AO138)+SUM(AZ138:BI138)</f>
        <v>0</v>
      </c>
      <c r="BW138" s="0" t="n">
        <f aca="false">SUM(L138:U138)</f>
        <v>0</v>
      </c>
    </row>
    <row r="139" customFormat="false" ht="15" hidden="false" customHeight="false" outlineLevel="0" collapsed="false">
      <c r="A139" s="0" t="n">
        <v>134</v>
      </c>
      <c r="B139" s="0" t="n">
        <f aca="false">BJ138</f>
        <v>0</v>
      </c>
      <c r="C139" s="0" t="n">
        <f aca="false">BK138</f>
        <v>0</v>
      </c>
      <c r="D139" s="0" t="n">
        <f aca="false">BL138</f>
        <v>0</v>
      </c>
      <c r="E139" s="0" t="n">
        <f aca="false">BM138</f>
        <v>0</v>
      </c>
      <c r="F139" s="0" t="n">
        <f aca="false">BN138</f>
        <v>0</v>
      </c>
      <c r="G139" s="0" t="n">
        <f aca="false">BO138</f>
        <v>0</v>
      </c>
      <c r="H139" s="0" t="n">
        <f aca="false">BP138</f>
        <v>0</v>
      </c>
      <c r="I139" s="0" t="n">
        <f aca="false">BQ138</f>
        <v>0</v>
      </c>
      <c r="J139" s="0" t="n">
        <f aca="false">BR138</f>
        <v>0</v>
      </c>
      <c r="K139" s="0" t="n">
        <f aca="false">BS138</f>
        <v>0</v>
      </c>
      <c r="L139" s="0" t="n">
        <f aca="false">ROUND(B139*N(Debts!$D$5)/12,2)</f>
        <v>0</v>
      </c>
      <c r="M139" s="0" t="n">
        <f aca="false">ROUND(C139*N(Debts!$D$6)/12,2)</f>
        <v>0</v>
      </c>
      <c r="N139" s="0" t="n">
        <f aca="false">ROUND(D139*N(Debts!$D$7)/12,2)</f>
        <v>0</v>
      </c>
      <c r="O139" s="0" t="n">
        <f aca="false">ROUND(E139*N(Debts!$D$8)/12,2)</f>
        <v>0</v>
      </c>
      <c r="P139" s="0" t="n">
        <f aca="false">ROUND(F139*N(Debts!$D$9)/12,2)</f>
        <v>0</v>
      </c>
      <c r="Q139" s="0" t="n">
        <f aca="false">ROUND(G139*N(Debts!$D$10)/12,2)</f>
        <v>0</v>
      </c>
      <c r="R139" s="0" t="n">
        <f aca="false">ROUND(H139*N(Debts!$D$11)/12,2)</f>
        <v>0</v>
      </c>
      <c r="S139" s="0" t="n">
        <f aca="false">ROUND(I139*N(Debts!$D$12)/12,2)</f>
        <v>0</v>
      </c>
      <c r="T139" s="0" t="n">
        <f aca="false">ROUND(J139*N(Debts!$D$13)/12,2)</f>
        <v>0</v>
      </c>
      <c r="U139" s="0" t="n">
        <f aca="false">ROUND(K139*N(Debts!$D$14)/12,2)</f>
        <v>0</v>
      </c>
      <c r="V139" s="0" t="n">
        <f aca="false">B139+L139</f>
        <v>0</v>
      </c>
      <c r="W139" s="0" t="n">
        <f aca="false">C139+M139</f>
        <v>0</v>
      </c>
      <c r="X139" s="0" t="n">
        <f aca="false">D139+N139</f>
        <v>0</v>
      </c>
      <c r="Y139" s="0" t="n">
        <f aca="false">E139+O139</f>
        <v>0</v>
      </c>
      <c r="Z139" s="0" t="n">
        <f aca="false">F139+P139</f>
        <v>0</v>
      </c>
      <c r="AA139" s="0" t="n">
        <f aca="false">G139+Q139</f>
        <v>0</v>
      </c>
      <c r="AB139" s="0" t="n">
        <f aca="false">H139+R139</f>
        <v>0</v>
      </c>
      <c r="AC139" s="0" t="n">
        <f aca="false">I139+S139</f>
        <v>0</v>
      </c>
      <c r="AD139" s="0" t="n">
        <f aca="false">J139+T139</f>
        <v>0</v>
      </c>
      <c r="AE139" s="0" t="n">
        <f aca="false">K139+U139</f>
        <v>0</v>
      </c>
      <c r="AF139" s="0" t="n">
        <f aca="false">MIN(N(Debts!$E$5),V139)</f>
        <v>0</v>
      </c>
      <c r="AG139" s="0" t="n">
        <f aca="false">MIN(N(Debts!$E$6),W139)</f>
        <v>0</v>
      </c>
      <c r="AH139" s="0" t="n">
        <f aca="false">MIN(N(Debts!$E$7),X139)</f>
        <v>0</v>
      </c>
      <c r="AI139" s="0" t="n">
        <f aca="false">MIN(N(Debts!$E$8),Y139)</f>
        <v>0</v>
      </c>
      <c r="AJ139" s="0" t="n">
        <f aca="false">MIN(N(Debts!$E$9),Z139)</f>
        <v>0</v>
      </c>
      <c r="AK139" s="0" t="n">
        <f aca="false">MIN(N(Debts!$E$10),AA139)</f>
        <v>0</v>
      </c>
      <c r="AL139" s="0" t="n">
        <f aca="false">MIN(N(Debts!$E$11),AB139)</f>
        <v>0</v>
      </c>
      <c r="AM139" s="0" t="n">
        <f aca="false">MIN(N(Debts!$E$12),AC139)</f>
        <v>0</v>
      </c>
      <c r="AN139" s="0" t="n">
        <f aca="false">MIN(N(Debts!$E$13),AD139)</f>
        <v>0</v>
      </c>
      <c r="AO139" s="0" t="n">
        <f aca="false">MIN(N(Debts!$E$14),AE139)</f>
        <v>0</v>
      </c>
      <c r="AP139" s="0" t="n">
        <f aca="false">V139-AF139</f>
        <v>0</v>
      </c>
      <c r="AQ139" s="0" t="n">
        <f aca="false">W139-AG139</f>
        <v>0</v>
      </c>
      <c r="AR139" s="0" t="n">
        <f aca="false">X139-AH139</f>
        <v>0</v>
      </c>
      <c r="AS139" s="0" t="n">
        <f aca="false">Y139-AI139</f>
        <v>0</v>
      </c>
      <c r="AT139" s="0" t="n">
        <f aca="false">Z139-AJ139</f>
        <v>0</v>
      </c>
      <c r="AU139" s="0" t="n">
        <f aca="false">AA139-AK139</f>
        <v>0</v>
      </c>
      <c r="AV139" s="0" t="n">
        <f aca="false">AB139-AL139</f>
        <v>0</v>
      </c>
      <c r="AW139" s="0" t="n">
        <f aca="false">AC139-AM139</f>
        <v>0</v>
      </c>
      <c r="AX139" s="0" t="n">
        <f aca="false">AD139-AN139</f>
        <v>0</v>
      </c>
      <c r="AY139" s="0" t="n">
        <f aca="false">AE139-AO139</f>
        <v>0</v>
      </c>
      <c r="AZ139" s="0" t="n">
        <f aca="false">MAX(0,MIN(AP139,$BT139-SUMIF($AP$2:$AY$2,"&lt;"&amp;AP$2,$AP139:$AY139)))</f>
        <v>0</v>
      </c>
      <c r="BA139" s="0" t="n">
        <f aca="false">MAX(0,MIN(AQ139,$BT139-SUMIF($AP$2:$AY$2,"&lt;"&amp;AQ$2,$AP139:$AY139)))</f>
        <v>0</v>
      </c>
      <c r="BB139" s="0" t="n">
        <f aca="false">MAX(0,MIN(AR139,$BT139-SUMIF($AP$2:$AY$2,"&lt;"&amp;AR$2,$AP139:$AY139)))</f>
        <v>0</v>
      </c>
      <c r="BC139" s="0" t="n">
        <f aca="false">MAX(0,MIN(AS139,$BT139-SUMIF($AP$2:$AY$2,"&lt;"&amp;AS$2,$AP139:$AY139)))</f>
        <v>0</v>
      </c>
      <c r="BD139" s="0" t="n">
        <f aca="false">MAX(0,MIN(AT139,$BT139-SUMIF($AP$2:$AY$2,"&lt;"&amp;AT$2,$AP139:$AY139)))</f>
        <v>0</v>
      </c>
      <c r="BE139" s="0" t="n">
        <f aca="false">MAX(0,MIN(AU139,$BT139-SUMIF($AP$2:$AY$2,"&lt;"&amp;AU$2,$AP139:$AY139)))</f>
        <v>0</v>
      </c>
      <c r="BF139" s="0" t="n">
        <f aca="false">MAX(0,MIN(AV139,$BT139-SUMIF($AP$2:$AY$2,"&lt;"&amp;AV$2,$AP139:$AY139)))</f>
        <v>0</v>
      </c>
      <c r="BG139" s="0" t="n">
        <f aca="false">MAX(0,MIN(AW139,$BT139-SUMIF($AP$2:$AY$2,"&lt;"&amp;AW$2,$AP139:$AY139)))</f>
        <v>0</v>
      </c>
      <c r="BH139" s="0" t="n">
        <f aca="false">MAX(0,MIN(AX139,$BT139-SUMIF($AP$2:$AY$2,"&lt;"&amp;AX$2,$AP139:$AY139)))</f>
        <v>0</v>
      </c>
      <c r="BI139" s="0" t="n">
        <f aca="false">MAX(0,MIN(AY139,$BT139-SUMIF($AP$2:$AY$2,"&lt;"&amp;AY$2,$AP139:$AY139)))</f>
        <v>0</v>
      </c>
      <c r="BJ139" s="0" t="n">
        <f aca="false">ROUND(V139-AF139-AZ139,2)</f>
        <v>0</v>
      </c>
      <c r="BK139" s="0" t="n">
        <f aca="false">ROUND(W139-AG139-BA139,2)</f>
        <v>0</v>
      </c>
      <c r="BL139" s="0" t="n">
        <f aca="false">ROUND(X139-AH139-BB139,2)</f>
        <v>0</v>
      </c>
      <c r="BM139" s="0" t="n">
        <f aca="false">ROUND(Y139-AI139-BC139,2)</f>
        <v>0</v>
      </c>
      <c r="BN139" s="0" t="n">
        <f aca="false">ROUND(Z139-AJ139-BD139,2)</f>
        <v>0</v>
      </c>
      <c r="BO139" s="0" t="n">
        <f aca="false">ROUND(AA139-AK139-BE139,2)</f>
        <v>0</v>
      </c>
      <c r="BP139" s="0" t="n">
        <f aca="false">ROUND(AB139-AL139-BF139,2)</f>
        <v>0</v>
      </c>
      <c r="BQ139" s="0" t="n">
        <f aca="false">ROUND(AC139-AM139-BG139,2)</f>
        <v>0</v>
      </c>
      <c r="BR139" s="0" t="n">
        <f aca="false">ROUND(AD139-AN139-BH139,2)</f>
        <v>0</v>
      </c>
      <c r="BS139" s="0" t="n">
        <f aca="false">ROUND(AE139-AO139-BI139,2)</f>
        <v>0</v>
      </c>
      <c r="BT139" s="0" t="n">
        <f aca="false">MAX(0,Plan!$C$4-SUM(AF139:AO139))</f>
        <v>650</v>
      </c>
      <c r="BU139" s="0" t="n">
        <f aca="false">ROUND(SUM(BJ139:BS139),2)</f>
        <v>0</v>
      </c>
      <c r="BV139" s="0" t="n">
        <f aca="false">SUM(AF139:AO139)+SUM(AZ139:BI139)</f>
        <v>0</v>
      </c>
      <c r="BW139" s="0" t="n">
        <f aca="false">SUM(L139:U139)</f>
        <v>0</v>
      </c>
    </row>
    <row r="140" customFormat="false" ht="15" hidden="false" customHeight="false" outlineLevel="0" collapsed="false">
      <c r="A140" s="0" t="n">
        <v>135</v>
      </c>
      <c r="B140" s="0" t="n">
        <f aca="false">BJ139</f>
        <v>0</v>
      </c>
      <c r="C140" s="0" t="n">
        <f aca="false">BK139</f>
        <v>0</v>
      </c>
      <c r="D140" s="0" t="n">
        <f aca="false">BL139</f>
        <v>0</v>
      </c>
      <c r="E140" s="0" t="n">
        <f aca="false">BM139</f>
        <v>0</v>
      </c>
      <c r="F140" s="0" t="n">
        <f aca="false">BN139</f>
        <v>0</v>
      </c>
      <c r="G140" s="0" t="n">
        <f aca="false">BO139</f>
        <v>0</v>
      </c>
      <c r="H140" s="0" t="n">
        <f aca="false">BP139</f>
        <v>0</v>
      </c>
      <c r="I140" s="0" t="n">
        <f aca="false">BQ139</f>
        <v>0</v>
      </c>
      <c r="J140" s="0" t="n">
        <f aca="false">BR139</f>
        <v>0</v>
      </c>
      <c r="K140" s="0" t="n">
        <f aca="false">BS139</f>
        <v>0</v>
      </c>
      <c r="L140" s="0" t="n">
        <f aca="false">ROUND(B140*N(Debts!$D$5)/12,2)</f>
        <v>0</v>
      </c>
      <c r="M140" s="0" t="n">
        <f aca="false">ROUND(C140*N(Debts!$D$6)/12,2)</f>
        <v>0</v>
      </c>
      <c r="N140" s="0" t="n">
        <f aca="false">ROUND(D140*N(Debts!$D$7)/12,2)</f>
        <v>0</v>
      </c>
      <c r="O140" s="0" t="n">
        <f aca="false">ROUND(E140*N(Debts!$D$8)/12,2)</f>
        <v>0</v>
      </c>
      <c r="P140" s="0" t="n">
        <f aca="false">ROUND(F140*N(Debts!$D$9)/12,2)</f>
        <v>0</v>
      </c>
      <c r="Q140" s="0" t="n">
        <f aca="false">ROUND(G140*N(Debts!$D$10)/12,2)</f>
        <v>0</v>
      </c>
      <c r="R140" s="0" t="n">
        <f aca="false">ROUND(H140*N(Debts!$D$11)/12,2)</f>
        <v>0</v>
      </c>
      <c r="S140" s="0" t="n">
        <f aca="false">ROUND(I140*N(Debts!$D$12)/12,2)</f>
        <v>0</v>
      </c>
      <c r="T140" s="0" t="n">
        <f aca="false">ROUND(J140*N(Debts!$D$13)/12,2)</f>
        <v>0</v>
      </c>
      <c r="U140" s="0" t="n">
        <f aca="false">ROUND(K140*N(Debts!$D$14)/12,2)</f>
        <v>0</v>
      </c>
      <c r="V140" s="0" t="n">
        <f aca="false">B140+L140</f>
        <v>0</v>
      </c>
      <c r="W140" s="0" t="n">
        <f aca="false">C140+M140</f>
        <v>0</v>
      </c>
      <c r="X140" s="0" t="n">
        <f aca="false">D140+N140</f>
        <v>0</v>
      </c>
      <c r="Y140" s="0" t="n">
        <f aca="false">E140+O140</f>
        <v>0</v>
      </c>
      <c r="Z140" s="0" t="n">
        <f aca="false">F140+P140</f>
        <v>0</v>
      </c>
      <c r="AA140" s="0" t="n">
        <f aca="false">G140+Q140</f>
        <v>0</v>
      </c>
      <c r="AB140" s="0" t="n">
        <f aca="false">H140+R140</f>
        <v>0</v>
      </c>
      <c r="AC140" s="0" t="n">
        <f aca="false">I140+S140</f>
        <v>0</v>
      </c>
      <c r="AD140" s="0" t="n">
        <f aca="false">J140+T140</f>
        <v>0</v>
      </c>
      <c r="AE140" s="0" t="n">
        <f aca="false">K140+U140</f>
        <v>0</v>
      </c>
      <c r="AF140" s="0" t="n">
        <f aca="false">MIN(N(Debts!$E$5),V140)</f>
        <v>0</v>
      </c>
      <c r="AG140" s="0" t="n">
        <f aca="false">MIN(N(Debts!$E$6),W140)</f>
        <v>0</v>
      </c>
      <c r="AH140" s="0" t="n">
        <f aca="false">MIN(N(Debts!$E$7),X140)</f>
        <v>0</v>
      </c>
      <c r="AI140" s="0" t="n">
        <f aca="false">MIN(N(Debts!$E$8),Y140)</f>
        <v>0</v>
      </c>
      <c r="AJ140" s="0" t="n">
        <f aca="false">MIN(N(Debts!$E$9),Z140)</f>
        <v>0</v>
      </c>
      <c r="AK140" s="0" t="n">
        <f aca="false">MIN(N(Debts!$E$10),AA140)</f>
        <v>0</v>
      </c>
      <c r="AL140" s="0" t="n">
        <f aca="false">MIN(N(Debts!$E$11),AB140)</f>
        <v>0</v>
      </c>
      <c r="AM140" s="0" t="n">
        <f aca="false">MIN(N(Debts!$E$12),AC140)</f>
        <v>0</v>
      </c>
      <c r="AN140" s="0" t="n">
        <f aca="false">MIN(N(Debts!$E$13),AD140)</f>
        <v>0</v>
      </c>
      <c r="AO140" s="0" t="n">
        <f aca="false">MIN(N(Debts!$E$14),AE140)</f>
        <v>0</v>
      </c>
      <c r="AP140" s="0" t="n">
        <f aca="false">V140-AF140</f>
        <v>0</v>
      </c>
      <c r="AQ140" s="0" t="n">
        <f aca="false">W140-AG140</f>
        <v>0</v>
      </c>
      <c r="AR140" s="0" t="n">
        <f aca="false">X140-AH140</f>
        <v>0</v>
      </c>
      <c r="AS140" s="0" t="n">
        <f aca="false">Y140-AI140</f>
        <v>0</v>
      </c>
      <c r="AT140" s="0" t="n">
        <f aca="false">Z140-AJ140</f>
        <v>0</v>
      </c>
      <c r="AU140" s="0" t="n">
        <f aca="false">AA140-AK140</f>
        <v>0</v>
      </c>
      <c r="AV140" s="0" t="n">
        <f aca="false">AB140-AL140</f>
        <v>0</v>
      </c>
      <c r="AW140" s="0" t="n">
        <f aca="false">AC140-AM140</f>
        <v>0</v>
      </c>
      <c r="AX140" s="0" t="n">
        <f aca="false">AD140-AN140</f>
        <v>0</v>
      </c>
      <c r="AY140" s="0" t="n">
        <f aca="false">AE140-AO140</f>
        <v>0</v>
      </c>
      <c r="AZ140" s="0" t="n">
        <f aca="false">MAX(0,MIN(AP140,$BT140-SUMIF($AP$2:$AY$2,"&lt;"&amp;AP$2,$AP140:$AY140)))</f>
        <v>0</v>
      </c>
      <c r="BA140" s="0" t="n">
        <f aca="false">MAX(0,MIN(AQ140,$BT140-SUMIF($AP$2:$AY$2,"&lt;"&amp;AQ$2,$AP140:$AY140)))</f>
        <v>0</v>
      </c>
      <c r="BB140" s="0" t="n">
        <f aca="false">MAX(0,MIN(AR140,$BT140-SUMIF($AP$2:$AY$2,"&lt;"&amp;AR$2,$AP140:$AY140)))</f>
        <v>0</v>
      </c>
      <c r="BC140" s="0" t="n">
        <f aca="false">MAX(0,MIN(AS140,$BT140-SUMIF($AP$2:$AY$2,"&lt;"&amp;AS$2,$AP140:$AY140)))</f>
        <v>0</v>
      </c>
      <c r="BD140" s="0" t="n">
        <f aca="false">MAX(0,MIN(AT140,$BT140-SUMIF($AP$2:$AY$2,"&lt;"&amp;AT$2,$AP140:$AY140)))</f>
        <v>0</v>
      </c>
      <c r="BE140" s="0" t="n">
        <f aca="false">MAX(0,MIN(AU140,$BT140-SUMIF($AP$2:$AY$2,"&lt;"&amp;AU$2,$AP140:$AY140)))</f>
        <v>0</v>
      </c>
      <c r="BF140" s="0" t="n">
        <f aca="false">MAX(0,MIN(AV140,$BT140-SUMIF($AP$2:$AY$2,"&lt;"&amp;AV$2,$AP140:$AY140)))</f>
        <v>0</v>
      </c>
      <c r="BG140" s="0" t="n">
        <f aca="false">MAX(0,MIN(AW140,$BT140-SUMIF($AP$2:$AY$2,"&lt;"&amp;AW$2,$AP140:$AY140)))</f>
        <v>0</v>
      </c>
      <c r="BH140" s="0" t="n">
        <f aca="false">MAX(0,MIN(AX140,$BT140-SUMIF($AP$2:$AY$2,"&lt;"&amp;AX$2,$AP140:$AY140)))</f>
        <v>0</v>
      </c>
      <c r="BI140" s="0" t="n">
        <f aca="false">MAX(0,MIN(AY140,$BT140-SUMIF($AP$2:$AY$2,"&lt;"&amp;AY$2,$AP140:$AY140)))</f>
        <v>0</v>
      </c>
      <c r="BJ140" s="0" t="n">
        <f aca="false">ROUND(V140-AF140-AZ140,2)</f>
        <v>0</v>
      </c>
      <c r="BK140" s="0" t="n">
        <f aca="false">ROUND(W140-AG140-BA140,2)</f>
        <v>0</v>
      </c>
      <c r="BL140" s="0" t="n">
        <f aca="false">ROUND(X140-AH140-BB140,2)</f>
        <v>0</v>
      </c>
      <c r="BM140" s="0" t="n">
        <f aca="false">ROUND(Y140-AI140-BC140,2)</f>
        <v>0</v>
      </c>
      <c r="BN140" s="0" t="n">
        <f aca="false">ROUND(Z140-AJ140-BD140,2)</f>
        <v>0</v>
      </c>
      <c r="BO140" s="0" t="n">
        <f aca="false">ROUND(AA140-AK140-BE140,2)</f>
        <v>0</v>
      </c>
      <c r="BP140" s="0" t="n">
        <f aca="false">ROUND(AB140-AL140-BF140,2)</f>
        <v>0</v>
      </c>
      <c r="BQ140" s="0" t="n">
        <f aca="false">ROUND(AC140-AM140-BG140,2)</f>
        <v>0</v>
      </c>
      <c r="BR140" s="0" t="n">
        <f aca="false">ROUND(AD140-AN140-BH140,2)</f>
        <v>0</v>
      </c>
      <c r="BS140" s="0" t="n">
        <f aca="false">ROUND(AE140-AO140-BI140,2)</f>
        <v>0</v>
      </c>
      <c r="BT140" s="0" t="n">
        <f aca="false">MAX(0,Plan!$C$4-SUM(AF140:AO140))</f>
        <v>650</v>
      </c>
      <c r="BU140" s="0" t="n">
        <f aca="false">ROUND(SUM(BJ140:BS140),2)</f>
        <v>0</v>
      </c>
      <c r="BV140" s="0" t="n">
        <f aca="false">SUM(AF140:AO140)+SUM(AZ140:BI140)</f>
        <v>0</v>
      </c>
      <c r="BW140" s="0" t="n">
        <f aca="false">SUM(L140:U140)</f>
        <v>0</v>
      </c>
    </row>
    <row r="141" customFormat="false" ht="15" hidden="false" customHeight="false" outlineLevel="0" collapsed="false">
      <c r="A141" s="0" t="n">
        <v>136</v>
      </c>
      <c r="B141" s="0" t="n">
        <f aca="false">BJ140</f>
        <v>0</v>
      </c>
      <c r="C141" s="0" t="n">
        <f aca="false">BK140</f>
        <v>0</v>
      </c>
      <c r="D141" s="0" t="n">
        <f aca="false">BL140</f>
        <v>0</v>
      </c>
      <c r="E141" s="0" t="n">
        <f aca="false">BM140</f>
        <v>0</v>
      </c>
      <c r="F141" s="0" t="n">
        <f aca="false">BN140</f>
        <v>0</v>
      </c>
      <c r="G141" s="0" t="n">
        <f aca="false">BO140</f>
        <v>0</v>
      </c>
      <c r="H141" s="0" t="n">
        <f aca="false">BP140</f>
        <v>0</v>
      </c>
      <c r="I141" s="0" t="n">
        <f aca="false">BQ140</f>
        <v>0</v>
      </c>
      <c r="J141" s="0" t="n">
        <f aca="false">BR140</f>
        <v>0</v>
      </c>
      <c r="K141" s="0" t="n">
        <f aca="false">BS140</f>
        <v>0</v>
      </c>
      <c r="L141" s="0" t="n">
        <f aca="false">ROUND(B141*N(Debts!$D$5)/12,2)</f>
        <v>0</v>
      </c>
      <c r="M141" s="0" t="n">
        <f aca="false">ROUND(C141*N(Debts!$D$6)/12,2)</f>
        <v>0</v>
      </c>
      <c r="N141" s="0" t="n">
        <f aca="false">ROUND(D141*N(Debts!$D$7)/12,2)</f>
        <v>0</v>
      </c>
      <c r="O141" s="0" t="n">
        <f aca="false">ROUND(E141*N(Debts!$D$8)/12,2)</f>
        <v>0</v>
      </c>
      <c r="P141" s="0" t="n">
        <f aca="false">ROUND(F141*N(Debts!$D$9)/12,2)</f>
        <v>0</v>
      </c>
      <c r="Q141" s="0" t="n">
        <f aca="false">ROUND(G141*N(Debts!$D$10)/12,2)</f>
        <v>0</v>
      </c>
      <c r="R141" s="0" t="n">
        <f aca="false">ROUND(H141*N(Debts!$D$11)/12,2)</f>
        <v>0</v>
      </c>
      <c r="S141" s="0" t="n">
        <f aca="false">ROUND(I141*N(Debts!$D$12)/12,2)</f>
        <v>0</v>
      </c>
      <c r="T141" s="0" t="n">
        <f aca="false">ROUND(J141*N(Debts!$D$13)/12,2)</f>
        <v>0</v>
      </c>
      <c r="U141" s="0" t="n">
        <f aca="false">ROUND(K141*N(Debts!$D$14)/12,2)</f>
        <v>0</v>
      </c>
      <c r="V141" s="0" t="n">
        <f aca="false">B141+L141</f>
        <v>0</v>
      </c>
      <c r="W141" s="0" t="n">
        <f aca="false">C141+M141</f>
        <v>0</v>
      </c>
      <c r="X141" s="0" t="n">
        <f aca="false">D141+N141</f>
        <v>0</v>
      </c>
      <c r="Y141" s="0" t="n">
        <f aca="false">E141+O141</f>
        <v>0</v>
      </c>
      <c r="Z141" s="0" t="n">
        <f aca="false">F141+P141</f>
        <v>0</v>
      </c>
      <c r="AA141" s="0" t="n">
        <f aca="false">G141+Q141</f>
        <v>0</v>
      </c>
      <c r="AB141" s="0" t="n">
        <f aca="false">H141+R141</f>
        <v>0</v>
      </c>
      <c r="AC141" s="0" t="n">
        <f aca="false">I141+S141</f>
        <v>0</v>
      </c>
      <c r="AD141" s="0" t="n">
        <f aca="false">J141+T141</f>
        <v>0</v>
      </c>
      <c r="AE141" s="0" t="n">
        <f aca="false">K141+U141</f>
        <v>0</v>
      </c>
      <c r="AF141" s="0" t="n">
        <f aca="false">MIN(N(Debts!$E$5),V141)</f>
        <v>0</v>
      </c>
      <c r="AG141" s="0" t="n">
        <f aca="false">MIN(N(Debts!$E$6),W141)</f>
        <v>0</v>
      </c>
      <c r="AH141" s="0" t="n">
        <f aca="false">MIN(N(Debts!$E$7),X141)</f>
        <v>0</v>
      </c>
      <c r="AI141" s="0" t="n">
        <f aca="false">MIN(N(Debts!$E$8),Y141)</f>
        <v>0</v>
      </c>
      <c r="AJ141" s="0" t="n">
        <f aca="false">MIN(N(Debts!$E$9),Z141)</f>
        <v>0</v>
      </c>
      <c r="AK141" s="0" t="n">
        <f aca="false">MIN(N(Debts!$E$10),AA141)</f>
        <v>0</v>
      </c>
      <c r="AL141" s="0" t="n">
        <f aca="false">MIN(N(Debts!$E$11),AB141)</f>
        <v>0</v>
      </c>
      <c r="AM141" s="0" t="n">
        <f aca="false">MIN(N(Debts!$E$12),AC141)</f>
        <v>0</v>
      </c>
      <c r="AN141" s="0" t="n">
        <f aca="false">MIN(N(Debts!$E$13),AD141)</f>
        <v>0</v>
      </c>
      <c r="AO141" s="0" t="n">
        <f aca="false">MIN(N(Debts!$E$14),AE141)</f>
        <v>0</v>
      </c>
      <c r="AP141" s="0" t="n">
        <f aca="false">V141-AF141</f>
        <v>0</v>
      </c>
      <c r="AQ141" s="0" t="n">
        <f aca="false">W141-AG141</f>
        <v>0</v>
      </c>
      <c r="AR141" s="0" t="n">
        <f aca="false">X141-AH141</f>
        <v>0</v>
      </c>
      <c r="AS141" s="0" t="n">
        <f aca="false">Y141-AI141</f>
        <v>0</v>
      </c>
      <c r="AT141" s="0" t="n">
        <f aca="false">Z141-AJ141</f>
        <v>0</v>
      </c>
      <c r="AU141" s="0" t="n">
        <f aca="false">AA141-AK141</f>
        <v>0</v>
      </c>
      <c r="AV141" s="0" t="n">
        <f aca="false">AB141-AL141</f>
        <v>0</v>
      </c>
      <c r="AW141" s="0" t="n">
        <f aca="false">AC141-AM141</f>
        <v>0</v>
      </c>
      <c r="AX141" s="0" t="n">
        <f aca="false">AD141-AN141</f>
        <v>0</v>
      </c>
      <c r="AY141" s="0" t="n">
        <f aca="false">AE141-AO141</f>
        <v>0</v>
      </c>
      <c r="AZ141" s="0" t="n">
        <f aca="false">MAX(0,MIN(AP141,$BT141-SUMIF($AP$2:$AY$2,"&lt;"&amp;AP$2,$AP141:$AY141)))</f>
        <v>0</v>
      </c>
      <c r="BA141" s="0" t="n">
        <f aca="false">MAX(0,MIN(AQ141,$BT141-SUMIF($AP$2:$AY$2,"&lt;"&amp;AQ$2,$AP141:$AY141)))</f>
        <v>0</v>
      </c>
      <c r="BB141" s="0" t="n">
        <f aca="false">MAX(0,MIN(AR141,$BT141-SUMIF($AP$2:$AY$2,"&lt;"&amp;AR$2,$AP141:$AY141)))</f>
        <v>0</v>
      </c>
      <c r="BC141" s="0" t="n">
        <f aca="false">MAX(0,MIN(AS141,$BT141-SUMIF($AP$2:$AY$2,"&lt;"&amp;AS$2,$AP141:$AY141)))</f>
        <v>0</v>
      </c>
      <c r="BD141" s="0" t="n">
        <f aca="false">MAX(0,MIN(AT141,$BT141-SUMIF($AP$2:$AY$2,"&lt;"&amp;AT$2,$AP141:$AY141)))</f>
        <v>0</v>
      </c>
      <c r="BE141" s="0" t="n">
        <f aca="false">MAX(0,MIN(AU141,$BT141-SUMIF($AP$2:$AY$2,"&lt;"&amp;AU$2,$AP141:$AY141)))</f>
        <v>0</v>
      </c>
      <c r="BF141" s="0" t="n">
        <f aca="false">MAX(0,MIN(AV141,$BT141-SUMIF($AP$2:$AY$2,"&lt;"&amp;AV$2,$AP141:$AY141)))</f>
        <v>0</v>
      </c>
      <c r="BG141" s="0" t="n">
        <f aca="false">MAX(0,MIN(AW141,$BT141-SUMIF($AP$2:$AY$2,"&lt;"&amp;AW$2,$AP141:$AY141)))</f>
        <v>0</v>
      </c>
      <c r="BH141" s="0" t="n">
        <f aca="false">MAX(0,MIN(AX141,$BT141-SUMIF($AP$2:$AY$2,"&lt;"&amp;AX$2,$AP141:$AY141)))</f>
        <v>0</v>
      </c>
      <c r="BI141" s="0" t="n">
        <f aca="false">MAX(0,MIN(AY141,$BT141-SUMIF($AP$2:$AY$2,"&lt;"&amp;AY$2,$AP141:$AY141)))</f>
        <v>0</v>
      </c>
      <c r="BJ141" s="0" t="n">
        <f aca="false">ROUND(V141-AF141-AZ141,2)</f>
        <v>0</v>
      </c>
      <c r="BK141" s="0" t="n">
        <f aca="false">ROUND(W141-AG141-BA141,2)</f>
        <v>0</v>
      </c>
      <c r="BL141" s="0" t="n">
        <f aca="false">ROUND(X141-AH141-BB141,2)</f>
        <v>0</v>
      </c>
      <c r="BM141" s="0" t="n">
        <f aca="false">ROUND(Y141-AI141-BC141,2)</f>
        <v>0</v>
      </c>
      <c r="BN141" s="0" t="n">
        <f aca="false">ROUND(Z141-AJ141-BD141,2)</f>
        <v>0</v>
      </c>
      <c r="BO141" s="0" t="n">
        <f aca="false">ROUND(AA141-AK141-BE141,2)</f>
        <v>0</v>
      </c>
      <c r="BP141" s="0" t="n">
        <f aca="false">ROUND(AB141-AL141-BF141,2)</f>
        <v>0</v>
      </c>
      <c r="BQ141" s="0" t="n">
        <f aca="false">ROUND(AC141-AM141-BG141,2)</f>
        <v>0</v>
      </c>
      <c r="BR141" s="0" t="n">
        <f aca="false">ROUND(AD141-AN141-BH141,2)</f>
        <v>0</v>
      </c>
      <c r="BS141" s="0" t="n">
        <f aca="false">ROUND(AE141-AO141-BI141,2)</f>
        <v>0</v>
      </c>
      <c r="BT141" s="0" t="n">
        <f aca="false">MAX(0,Plan!$C$4-SUM(AF141:AO141))</f>
        <v>650</v>
      </c>
      <c r="BU141" s="0" t="n">
        <f aca="false">ROUND(SUM(BJ141:BS141),2)</f>
        <v>0</v>
      </c>
      <c r="BV141" s="0" t="n">
        <f aca="false">SUM(AF141:AO141)+SUM(AZ141:BI141)</f>
        <v>0</v>
      </c>
      <c r="BW141" s="0" t="n">
        <f aca="false">SUM(L141:U141)</f>
        <v>0</v>
      </c>
    </row>
    <row r="142" customFormat="false" ht="15" hidden="false" customHeight="false" outlineLevel="0" collapsed="false">
      <c r="A142" s="0" t="n">
        <v>137</v>
      </c>
      <c r="B142" s="0" t="n">
        <f aca="false">BJ141</f>
        <v>0</v>
      </c>
      <c r="C142" s="0" t="n">
        <f aca="false">BK141</f>
        <v>0</v>
      </c>
      <c r="D142" s="0" t="n">
        <f aca="false">BL141</f>
        <v>0</v>
      </c>
      <c r="E142" s="0" t="n">
        <f aca="false">BM141</f>
        <v>0</v>
      </c>
      <c r="F142" s="0" t="n">
        <f aca="false">BN141</f>
        <v>0</v>
      </c>
      <c r="G142" s="0" t="n">
        <f aca="false">BO141</f>
        <v>0</v>
      </c>
      <c r="H142" s="0" t="n">
        <f aca="false">BP141</f>
        <v>0</v>
      </c>
      <c r="I142" s="0" t="n">
        <f aca="false">BQ141</f>
        <v>0</v>
      </c>
      <c r="J142" s="0" t="n">
        <f aca="false">BR141</f>
        <v>0</v>
      </c>
      <c r="K142" s="0" t="n">
        <f aca="false">BS141</f>
        <v>0</v>
      </c>
      <c r="L142" s="0" t="n">
        <f aca="false">ROUND(B142*N(Debts!$D$5)/12,2)</f>
        <v>0</v>
      </c>
      <c r="M142" s="0" t="n">
        <f aca="false">ROUND(C142*N(Debts!$D$6)/12,2)</f>
        <v>0</v>
      </c>
      <c r="N142" s="0" t="n">
        <f aca="false">ROUND(D142*N(Debts!$D$7)/12,2)</f>
        <v>0</v>
      </c>
      <c r="O142" s="0" t="n">
        <f aca="false">ROUND(E142*N(Debts!$D$8)/12,2)</f>
        <v>0</v>
      </c>
      <c r="P142" s="0" t="n">
        <f aca="false">ROUND(F142*N(Debts!$D$9)/12,2)</f>
        <v>0</v>
      </c>
      <c r="Q142" s="0" t="n">
        <f aca="false">ROUND(G142*N(Debts!$D$10)/12,2)</f>
        <v>0</v>
      </c>
      <c r="R142" s="0" t="n">
        <f aca="false">ROUND(H142*N(Debts!$D$11)/12,2)</f>
        <v>0</v>
      </c>
      <c r="S142" s="0" t="n">
        <f aca="false">ROUND(I142*N(Debts!$D$12)/12,2)</f>
        <v>0</v>
      </c>
      <c r="T142" s="0" t="n">
        <f aca="false">ROUND(J142*N(Debts!$D$13)/12,2)</f>
        <v>0</v>
      </c>
      <c r="U142" s="0" t="n">
        <f aca="false">ROUND(K142*N(Debts!$D$14)/12,2)</f>
        <v>0</v>
      </c>
      <c r="V142" s="0" t="n">
        <f aca="false">B142+L142</f>
        <v>0</v>
      </c>
      <c r="W142" s="0" t="n">
        <f aca="false">C142+M142</f>
        <v>0</v>
      </c>
      <c r="X142" s="0" t="n">
        <f aca="false">D142+N142</f>
        <v>0</v>
      </c>
      <c r="Y142" s="0" t="n">
        <f aca="false">E142+O142</f>
        <v>0</v>
      </c>
      <c r="Z142" s="0" t="n">
        <f aca="false">F142+P142</f>
        <v>0</v>
      </c>
      <c r="AA142" s="0" t="n">
        <f aca="false">G142+Q142</f>
        <v>0</v>
      </c>
      <c r="AB142" s="0" t="n">
        <f aca="false">H142+R142</f>
        <v>0</v>
      </c>
      <c r="AC142" s="0" t="n">
        <f aca="false">I142+S142</f>
        <v>0</v>
      </c>
      <c r="AD142" s="0" t="n">
        <f aca="false">J142+T142</f>
        <v>0</v>
      </c>
      <c r="AE142" s="0" t="n">
        <f aca="false">K142+U142</f>
        <v>0</v>
      </c>
      <c r="AF142" s="0" t="n">
        <f aca="false">MIN(N(Debts!$E$5),V142)</f>
        <v>0</v>
      </c>
      <c r="AG142" s="0" t="n">
        <f aca="false">MIN(N(Debts!$E$6),W142)</f>
        <v>0</v>
      </c>
      <c r="AH142" s="0" t="n">
        <f aca="false">MIN(N(Debts!$E$7),X142)</f>
        <v>0</v>
      </c>
      <c r="AI142" s="0" t="n">
        <f aca="false">MIN(N(Debts!$E$8),Y142)</f>
        <v>0</v>
      </c>
      <c r="AJ142" s="0" t="n">
        <f aca="false">MIN(N(Debts!$E$9),Z142)</f>
        <v>0</v>
      </c>
      <c r="AK142" s="0" t="n">
        <f aca="false">MIN(N(Debts!$E$10),AA142)</f>
        <v>0</v>
      </c>
      <c r="AL142" s="0" t="n">
        <f aca="false">MIN(N(Debts!$E$11),AB142)</f>
        <v>0</v>
      </c>
      <c r="AM142" s="0" t="n">
        <f aca="false">MIN(N(Debts!$E$12),AC142)</f>
        <v>0</v>
      </c>
      <c r="AN142" s="0" t="n">
        <f aca="false">MIN(N(Debts!$E$13),AD142)</f>
        <v>0</v>
      </c>
      <c r="AO142" s="0" t="n">
        <f aca="false">MIN(N(Debts!$E$14),AE142)</f>
        <v>0</v>
      </c>
      <c r="AP142" s="0" t="n">
        <f aca="false">V142-AF142</f>
        <v>0</v>
      </c>
      <c r="AQ142" s="0" t="n">
        <f aca="false">W142-AG142</f>
        <v>0</v>
      </c>
      <c r="AR142" s="0" t="n">
        <f aca="false">X142-AH142</f>
        <v>0</v>
      </c>
      <c r="AS142" s="0" t="n">
        <f aca="false">Y142-AI142</f>
        <v>0</v>
      </c>
      <c r="AT142" s="0" t="n">
        <f aca="false">Z142-AJ142</f>
        <v>0</v>
      </c>
      <c r="AU142" s="0" t="n">
        <f aca="false">AA142-AK142</f>
        <v>0</v>
      </c>
      <c r="AV142" s="0" t="n">
        <f aca="false">AB142-AL142</f>
        <v>0</v>
      </c>
      <c r="AW142" s="0" t="n">
        <f aca="false">AC142-AM142</f>
        <v>0</v>
      </c>
      <c r="AX142" s="0" t="n">
        <f aca="false">AD142-AN142</f>
        <v>0</v>
      </c>
      <c r="AY142" s="0" t="n">
        <f aca="false">AE142-AO142</f>
        <v>0</v>
      </c>
      <c r="AZ142" s="0" t="n">
        <f aca="false">MAX(0,MIN(AP142,$BT142-SUMIF($AP$2:$AY$2,"&lt;"&amp;AP$2,$AP142:$AY142)))</f>
        <v>0</v>
      </c>
      <c r="BA142" s="0" t="n">
        <f aca="false">MAX(0,MIN(AQ142,$BT142-SUMIF($AP$2:$AY$2,"&lt;"&amp;AQ$2,$AP142:$AY142)))</f>
        <v>0</v>
      </c>
      <c r="BB142" s="0" t="n">
        <f aca="false">MAX(0,MIN(AR142,$BT142-SUMIF($AP$2:$AY$2,"&lt;"&amp;AR$2,$AP142:$AY142)))</f>
        <v>0</v>
      </c>
      <c r="BC142" s="0" t="n">
        <f aca="false">MAX(0,MIN(AS142,$BT142-SUMIF($AP$2:$AY$2,"&lt;"&amp;AS$2,$AP142:$AY142)))</f>
        <v>0</v>
      </c>
      <c r="BD142" s="0" t="n">
        <f aca="false">MAX(0,MIN(AT142,$BT142-SUMIF($AP$2:$AY$2,"&lt;"&amp;AT$2,$AP142:$AY142)))</f>
        <v>0</v>
      </c>
      <c r="BE142" s="0" t="n">
        <f aca="false">MAX(0,MIN(AU142,$BT142-SUMIF($AP$2:$AY$2,"&lt;"&amp;AU$2,$AP142:$AY142)))</f>
        <v>0</v>
      </c>
      <c r="BF142" s="0" t="n">
        <f aca="false">MAX(0,MIN(AV142,$BT142-SUMIF($AP$2:$AY$2,"&lt;"&amp;AV$2,$AP142:$AY142)))</f>
        <v>0</v>
      </c>
      <c r="BG142" s="0" t="n">
        <f aca="false">MAX(0,MIN(AW142,$BT142-SUMIF($AP$2:$AY$2,"&lt;"&amp;AW$2,$AP142:$AY142)))</f>
        <v>0</v>
      </c>
      <c r="BH142" s="0" t="n">
        <f aca="false">MAX(0,MIN(AX142,$BT142-SUMIF($AP$2:$AY$2,"&lt;"&amp;AX$2,$AP142:$AY142)))</f>
        <v>0</v>
      </c>
      <c r="BI142" s="0" t="n">
        <f aca="false">MAX(0,MIN(AY142,$BT142-SUMIF($AP$2:$AY$2,"&lt;"&amp;AY$2,$AP142:$AY142)))</f>
        <v>0</v>
      </c>
      <c r="BJ142" s="0" t="n">
        <f aca="false">ROUND(V142-AF142-AZ142,2)</f>
        <v>0</v>
      </c>
      <c r="BK142" s="0" t="n">
        <f aca="false">ROUND(W142-AG142-BA142,2)</f>
        <v>0</v>
      </c>
      <c r="BL142" s="0" t="n">
        <f aca="false">ROUND(X142-AH142-BB142,2)</f>
        <v>0</v>
      </c>
      <c r="BM142" s="0" t="n">
        <f aca="false">ROUND(Y142-AI142-BC142,2)</f>
        <v>0</v>
      </c>
      <c r="BN142" s="0" t="n">
        <f aca="false">ROUND(Z142-AJ142-BD142,2)</f>
        <v>0</v>
      </c>
      <c r="BO142" s="0" t="n">
        <f aca="false">ROUND(AA142-AK142-BE142,2)</f>
        <v>0</v>
      </c>
      <c r="BP142" s="0" t="n">
        <f aca="false">ROUND(AB142-AL142-BF142,2)</f>
        <v>0</v>
      </c>
      <c r="BQ142" s="0" t="n">
        <f aca="false">ROUND(AC142-AM142-BG142,2)</f>
        <v>0</v>
      </c>
      <c r="BR142" s="0" t="n">
        <f aca="false">ROUND(AD142-AN142-BH142,2)</f>
        <v>0</v>
      </c>
      <c r="BS142" s="0" t="n">
        <f aca="false">ROUND(AE142-AO142-BI142,2)</f>
        <v>0</v>
      </c>
      <c r="BT142" s="0" t="n">
        <f aca="false">MAX(0,Plan!$C$4-SUM(AF142:AO142))</f>
        <v>650</v>
      </c>
      <c r="BU142" s="0" t="n">
        <f aca="false">ROUND(SUM(BJ142:BS142),2)</f>
        <v>0</v>
      </c>
      <c r="BV142" s="0" t="n">
        <f aca="false">SUM(AF142:AO142)+SUM(AZ142:BI142)</f>
        <v>0</v>
      </c>
      <c r="BW142" s="0" t="n">
        <f aca="false">SUM(L142:U142)</f>
        <v>0</v>
      </c>
    </row>
    <row r="143" customFormat="false" ht="15" hidden="false" customHeight="false" outlineLevel="0" collapsed="false">
      <c r="A143" s="0" t="n">
        <v>138</v>
      </c>
      <c r="B143" s="0" t="n">
        <f aca="false">BJ142</f>
        <v>0</v>
      </c>
      <c r="C143" s="0" t="n">
        <f aca="false">BK142</f>
        <v>0</v>
      </c>
      <c r="D143" s="0" t="n">
        <f aca="false">BL142</f>
        <v>0</v>
      </c>
      <c r="E143" s="0" t="n">
        <f aca="false">BM142</f>
        <v>0</v>
      </c>
      <c r="F143" s="0" t="n">
        <f aca="false">BN142</f>
        <v>0</v>
      </c>
      <c r="G143" s="0" t="n">
        <f aca="false">BO142</f>
        <v>0</v>
      </c>
      <c r="H143" s="0" t="n">
        <f aca="false">BP142</f>
        <v>0</v>
      </c>
      <c r="I143" s="0" t="n">
        <f aca="false">BQ142</f>
        <v>0</v>
      </c>
      <c r="J143" s="0" t="n">
        <f aca="false">BR142</f>
        <v>0</v>
      </c>
      <c r="K143" s="0" t="n">
        <f aca="false">BS142</f>
        <v>0</v>
      </c>
      <c r="L143" s="0" t="n">
        <f aca="false">ROUND(B143*N(Debts!$D$5)/12,2)</f>
        <v>0</v>
      </c>
      <c r="M143" s="0" t="n">
        <f aca="false">ROUND(C143*N(Debts!$D$6)/12,2)</f>
        <v>0</v>
      </c>
      <c r="N143" s="0" t="n">
        <f aca="false">ROUND(D143*N(Debts!$D$7)/12,2)</f>
        <v>0</v>
      </c>
      <c r="O143" s="0" t="n">
        <f aca="false">ROUND(E143*N(Debts!$D$8)/12,2)</f>
        <v>0</v>
      </c>
      <c r="P143" s="0" t="n">
        <f aca="false">ROUND(F143*N(Debts!$D$9)/12,2)</f>
        <v>0</v>
      </c>
      <c r="Q143" s="0" t="n">
        <f aca="false">ROUND(G143*N(Debts!$D$10)/12,2)</f>
        <v>0</v>
      </c>
      <c r="R143" s="0" t="n">
        <f aca="false">ROUND(H143*N(Debts!$D$11)/12,2)</f>
        <v>0</v>
      </c>
      <c r="S143" s="0" t="n">
        <f aca="false">ROUND(I143*N(Debts!$D$12)/12,2)</f>
        <v>0</v>
      </c>
      <c r="T143" s="0" t="n">
        <f aca="false">ROUND(J143*N(Debts!$D$13)/12,2)</f>
        <v>0</v>
      </c>
      <c r="U143" s="0" t="n">
        <f aca="false">ROUND(K143*N(Debts!$D$14)/12,2)</f>
        <v>0</v>
      </c>
      <c r="V143" s="0" t="n">
        <f aca="false">B143+L143</f>
        <v>0</v>
      </c>
      <c r="W143" s="0" t="n">
        <f aca="false">C143+M143</f>
        <v>0</v>
      </c>
      <c r="X143" s="0" t="n">
        <f aca="false">D143+N143</f>
        <v>0</v>
      </c>
      <c r="Y143" s="0" t="n">
        <f aca="false">E143+O143</f>
        <v>0</v>
      </c>
      <c r="Z143" s="0" t="n">
        <f aca="false">F143+P143</f>
        <v>0</v>
      </c>
      <c r="AA143" s="0" t="n">
        <f aca="false">G143+Q143</f>
        <v>0</v>
      </c>
      <c r="AB143" s="0" t="n">
        <f aca="false">H143+R143</f>
        <v>0</v>
      </c>
      <c r="AC143" s="0" t="n">
        <f aca="false">I143+S143</f>
        <v>0</v>
      </c>
      <c r="AD143" s="0" t="n">
        <f aca="false">J143+T143</f>
        <v>0</v>
      </c>
      <c r="AE143" s="0" t="n">
        <f aca="false">K143+U143</f>
        <v>0</v>
      </c>
      <c r="AF143" s="0" t="n">
        <f aca="false">MIN(N(Debts!$E$5),V143)</f>
        <v>0</v>
      </c>
      <c r="AG143" s="0" t="n">
        <f aca="false">MIN(N(Debts!$E$6),W143)</f>
        <v>0</v>
      </c>
      <c r="AH143" s="0" t="n">
        <f aca="false">MIN(N(Debts!$E$7),X143)</f>
        <v>0</v>
      </c>
      <c r="AI143" s="0" t="n">
        <f aca="false">MIN(N(Debts!$E$8),Y143)</f>
        <v>0</v>
      </c>
      <c r="AJ143" s="0" t="n">
        <f aca="false">MIN(N(Debts!$E$9),Z143)</f>
        <v>0</v>
      </c>
      <c r="AK143" s="0" t="n">
        <f aca="false">MIN(N(Debts!$E$10),AA143)</f>
        <v>0</v>
      </c>
      <c r="AL143" s="0" t="n">
        <f aca="false">MIN(N(Debts!$E$11),AB143)</f>
        <v>0</v>
      </c>
      <c r="AM143" s="0" t="n">
        <f aca="false">MIN(N(Debts!$E$12),AC143)</f>
        <v>0</v>
      </c>
      <c r="AN143" s="0" t="n">
        <f aca="false">MIN(N(Debts!$E$13),AD143)</f>
        <v>0</v>
      </c>
      <c r="AO143" s="0" t="n">
        <f aca="false">MIN(N(Debts!$E$14),AE143)</f>
        <v>0</v>
      </c>
      <c r="AP143" s="0" t="n">
        <f aca="false">V143-AF143</f>
        <v>0</v>
      </c>
      <c r="AQ143" s="0" t="n">
        <f aca="false">W143-AG143</f>
        <v>0</v>
      </c>
      <c r="AR143" s="0" t="n">
        <f aca="false">X143-AH143</f>
        <v>0</v>
      </c>
      <c r="AS143" s="0" t="n">
        <f aca="false">Y143-AI143</f>
        <v>0</v>
      </c>
      <c r="AT143" s="0" t="n">
        <f aca="false">Z143-AJ143</f>
        <v>0</v>
      </c>
      <c r="AU143" s="0" t="n">
        <f aca="false">AA143-AK143</f>
        <v>0</v>
      </c>
      <c r="AV143" s="0" t="n">
        <f aca="false">AB143-AL143</f>
        <v>0</v>
      </c>
      <c r="AW143" s="0" t="n">
        <f aca="false">AC143-AM143</f>
        <v>0</v>
      </c>
      <c r="AX143" s="0" t="n">
        <f aca="false">AD143-AN143</f>
        <v>0</v>
      </c>
      <c r="AY143" s="0" t="n">
        <f aca="false">AE143-AO143</f>
        <v>0</v>
      </c>
      <c r="AZ143" s="0" t="n">
        <f aca="false">MAX(0,MIN(AP143,$BT143-SUMIF($AP$2:$AY$2,"&lt;"&amp;AP$2,$AP143:$AY143)))</f>
        <v>0</v>
      </c>
      <c r="BA143" s="0" t="n">
        <f aca="false">MAX(0,MIN(AQ143,$BT143-SUMIF($AP$2:$AY$2,"&lt;"&amp;AQ$2,$AP143:$AY143)))</f>
        <v>0</v>
      </c>
      <c r="BB143" s="0" t="n">
        <f aca="false">MAX(0,MIN(AR143,$BT143-SUMIF($AP$2:$AY$2,"&lt;"&amp;AR$2,$AP143:$AY143)))</f>
        <v>0</v>
      </c>
      <c r="BC143" s="0" t="n">
        <f aca="false">MAX(0,MIN(AS143,$BT143-SUMIF($AP$2:$AY$2,"&lt;"&amp;AS$2,$AP143:$AY143)))</f>
        <v>0</v>
      </c>
      <c r="BD143" s="0" t="n">
        <f aca="false">MAX(0,MIN(AT143,$BT143-SUMIF($AP$2:$AY$2,"&lt;"&amp;AT$2,$AP143:$AY143)))</f>
        <v>0</v>
      </c>
      <c r="BE143" s="0" t="n">
        <f aca="false">MAX(0,MIN(AU143,$BT143-SUMIF($AP$2:$AY$2,"&lt;"&amp;AU$2,$AP143:$AY143)))</f>
        <v>0</v>
      </c>
      <c r="BF143" s="0" t="n">
        <f aca="false">MAX(0,MIN(AV143,$BT143-SUMIF($AP$2:$AY$2,"&lt;"&amp;AV$2,$AP143:$AY143)))</f>
        <v>0</v>
      </c>
      <c r="BG143" s="0" t="n">
        <f aca="false">MAX(0,MIN(AW143,$BT143-SUMIF($AP$2:$AY$2,"&lt;"&amp;AW$2,$AP143:$AY143)))</f>
        <v>0</v>
      </c>
      <c r="BH143" s="0" t="n">
        <f aca="false">MAX(0,MIN(AX143,$BT143-SUMIF($AP$2:$AY$2,"&lt;"&amp;AX$2,$AP143:$AY143)))</f>
        <v>0</v>
      </c>
      <c r="BI143" s="0" t="n">
        <f aca="false">MAX(0,MIN(AY143,$BT143-SUMIF($AP$2:$AY$2,"&lt;"&amp;AY$2,$AP143:$AY143)))</f>
        <v>0</v>
      </c>
      <c r="BJ143" s="0" t="n">
        <f aca="false">ROUND(V143-AF143-AZ143,2)</f>
        <v>0</v>
      </c>
      <c r="BK143" s="0" t="n">
        <f aca="false">ROUND(W143-AG143-BA143,2)</f>
        <v>0</v>
      </c>
      <c r="BL143" s="0" t="n">
        <f aca="false">ROUND(X143-AH143-BB143,2)</f>
        <v>0</v>
      </c>
      <c r="BM143" s="0" t="n">
        <f aca="false">ROUND(Y143-AI143-BC143,2)</f>
        <v>0</v>
      </c>
      <c r="BN143" s="0" t="n">
        <f aca="false">ROUND(Z143-AJ143-BD143,2)</f>
        <v>0</v>
      </c>
      <c r="BO143" s="0" t="n">
        <f aca="false">ROUND(AA143-AK143-BE143,2)</f>
        <v>0</v>
      </c>
      <c r="BP143" s="0" t="n">
        <f aca="false">ROUND(AB143-AL143-BF143,2)</f>
        <v>0</v>
      </c>
      <c r="BQ143" s="0" t="n">
        <f aca="false">ROUND(AC143-AM143-BG143,2)</f>
        <v>0</v>
      </c>
      <c r="BR143" s="0" t="n">
        <f aca="false">ROUND(AD143-AN143-BH143,2)</f>
        <v>0</v>
      </c>
      <c r="BS143" s="0" t="n">
        <f aca="false">ROUND(AE143-AO143-BI143,2)</f>
        <v>0</v>
      </c>
      <c r="BT143" s="0" t="n">
        <f aca="false">MAX(0,Plan!$C$4-SUM(AF143:AO143))</f>
        <v>650</v>
      </c>
      <c r="BU143" s="0" t="n">
        <f aca="false">ROUND(SUM(BJ143:BS143),2)</f>
        <v>0</v>
      </c>
      <c r="BV143" s="0" t="n">
        <f aca="false">SUM(AF143:AO143)+SUM(AZ143:BI143)</f>
        <v>0</v>
      </c>
      <c r="BW143" s="0" t="n">
        <f aca="false">SUM(L143:U143)</f>
        <v>0</v>
      </c>
    </row>
    <row r="144" customFormat="false" ht="15" hidden="false" customHeight="false" outlineLevel="0" collapsed="false">
      <c r="A144" s="0" t="n">
        <v>139</v>
      </c>
      <c r="B144" s="0" t="n">
        <f aca="false">BJ143</f>
        <v>0</v>
      </c>
      <c r="C144" s="0" t="n">
        <f aca="false">BK143</f>
        <v>0</v>
      </c>
      <c r="D144" s="0" t="n">
        <f aca="false">BL143</f>
        <v>0</v>
      </c>
      <c r="E144" s="0" t="n">
        <f aca="false">BM143</f>
        <v>0</v>
      </c>
      <c r="F144" s="0" t="n">
        <f aca="false">BN143</f>
        <v>0</v>
      </c>
      <c r="G144" s="0" t="n">
        <f aca="false">BO143</f>
        <v>0</v>
      </c>
      <c r="H144" s="0" t="n">
        <f aca="false">BP143</f>
        <v>0</v>
      </c>
      <c r="I144" s="0" t="n">
        <f aca="false">BQ143</f>
        <v>0</v>
      </c>
      <c r="J144" s="0" t="n">
        <f aca="false">BR143</f>
        <v>0</v>
      </c>
      <c r="K144" s="0" t="n">
        <f aca="false">BS143</f>
        <v>0</v>
      </c>
      <c r="L144" s="0" t="n">
        <f aca="false">ROUND(B144*N(Debts!$D$5)/12,2)</f>
        <v>0</v>
      </c>
      <c r="M144" s="0" t="n">
        <f aca="false">ROUND(C144*N(Debts!$D$6)/12,2)</f>
        <v>0</v>
      </c>
      <c r="N144" s="0" t="n">
        <f aca="false">ROUND(D144*N(Debts!$D$7)/12,2)</f>
        <v>0</v>
      </c>
      <c r="O144" s="0" t="n">
        <f aca="false">ROUND(E144*N(Debts!$D$8)/12,2)</f>
        <v>0</v>
      </c>
      <c r="P144" s="0" t="n">
        <f aca="false">ROUND(F144*N(Debts!$D$9)/12,2)</f>
        <v>0</v>
      </c>
      <c r="Q144" s="0" t="n">
        <f aca="false">ROUND(G144*N(Debts!$D$10)/12,2)</f>
        <v>0</v>
      </c>
      <c r="R144" s="0" t="n">
        <f aca="false">ROUND(H144*N(Debts!$D$11)/12,2)</f>
        <v>0</v>
      </c>
      <c r="S144" s="0" t="n">
        <f aca="false">ROUND(I144*N(Debts!$D$12)/12,2)</f>
        <v>0</v>
      </c>
      <c r="T144" s="0" t="n">
        <f aca="false">ROUND(J144*N(Debts!$D$13)/12,2)</f>
        <v>0</v>
      </c>
      <c r="U144" s="0" t="n">
        <f aca="false">ROUND(K144*N(Debts!$D$14)/12,2)</f>
        <v>0</v>
      </c>
      <c r="V144" s="0" t="n">
        <f aca="false">B144+L144</f>
        <v>0</v>
      </c>
      <c r="W144" s="0" t="n">
        <f aca="false">C144+M144</f>
        <v>0</v>
      </c>
      <c r="X144" s="0" t="n">
        <f aca="false">D144+N144</f>
        <v>0</v>
      </c>
      <c r="Y144" s="0" t="n">
        <f aca="false">E144+O144</f>
        <v>0</v>
      </c>
      <c r="Z144" s="0" t="n">
        <f aca="false">F144+P144</f>
        <v>0</v>
      </c>
      <c r="AA144" s="0" t="n">
        <f aca="false">G144+Q144</f>
        <v>0</v>
      </c>
      <c r="AB144" s="0" t="n">
        <f aca="false">H144+R144</f>
        <v>0</v>
      </c>
      <c r="AC144" s="0" t="n">
        <f aca="false">I144+S144</f>
        <v>0</v>
      </c>
      <c r="AD144" s="0" t="n">
        <f aca="false">J144+T144</f>
        <v>0</v>
      </c>
      <c r="AE144" s="0" t="n">
        <f aca="false">K144+U144</f>
        <v>0</v>
      </c>
      <c r="AF144" s="0" t="n">
        <f aca="false">MIN(N(Debts!$E$5),V144)</f>
        <v>0</v>
      </c>
      <c r="AG144" s="0" t="n">
        <f aca="false">MIN(N(Debts!$E$6),W144)</f>
        <v>0</v>
      </c>
      <c r="AH144" s="0" t="n">
        <f aca="false">MIN(N(Debts!$E$7),X144)</f>
        <v>0</v>
      </c>
      <c r="AI144" s="0" t="n">
        <f aca="false">MIN(N(Debts!$E$8),Y144)</f>
        <v>0</v>
      </c>
      <c r="AJ144" s="0" t="n">
        <f aca="false">MIN(N(Debts!$E$9),Z144)</f>
        <v>0</v>
      </c>
      <c r="AK144" s="0" t="n">
        <f aca="false">MIN(N(Debts!$E$10),AA144)</f>
        <v>0</v>
      </c>
      <c r="AL144" s="0" t="n">
        <f aca="false">MIN(N(Debts!$E$11),AB144)</f>
        <v>0</v>
      </c>
      <c r="AM144" s="0" t="n">
        <f aca="false">MIN(N(Debts!$E$12),AC144)</f>
        <v>0</v>
      </c>
      <c r="AN144" s="0" t="n">
        <f aca="false">MIN(N(Debts!$E$13),AD144)</f>
        <v>0</v>
      </c>
      <c r="AO144" s="0" t="n">
        <f aca="false">MIN(N(Debts!$E$14),AE144)</f>
        <v>0</v>
      </c>
      <c r="AP144" s="0" t="n">
        <f aca="false">V144-AF144</f>
        <v>0</v>
      </c>
      <c r="AQ144" s="0" t="n">
        <f aca="false">W144-AG144</f>
        <v>0</v>
      </c>
      <c r="AR144" s="0" t="n">
        <f aca="false">X144-AH144</f>
        <v>0</v>
      </c>
      <c r="AS144" s="0" t="n">
        <f aca="false">Y144-AI144</f>
        <v>0</v>
      </c>
      <c r="AT144" s="0" t="n">
        <f aca="false">Z144-AJ144</f>
        <v>0</v>
      </c>
      <c r="AU144" s="0" t="n">
        <f aca="false">AA144-AK144</f>
        <v>0</v>
      </c>
      <c r="AV144" s="0" t="n">
        <f aca="false">AB144-AL144</f>
        <v>0</v>
      </c>
      <c r="AW144" s="0" t="n">
        <f aca="false">AC144-AM144</f>
        <v>0</v>
      </c>
      <c r="AX144" s="0" t="n">
        <f aca="false">AD144-AN144</f>
        <v>0</v>
      </c>
      <c r="AY144" s="0" t="n">
        <f aca="false">AE144-AO144</f>
        <v>0</v>
      </c>
      <c r="AZ144" s="0" t="n">
        <f aca="false">MAX(0,MIN(AP144,$BT144-SUMIF($AP$2:$AY$2,"&lt;"&amp;AP$2,$AP144:$AY144)))</f>
        <v>0</v>
      </c>
      <c r="BA144" s="0" t="n">
        <f aca="false">MAX(0,MIN(AQ144,$BT144-SUMIF($AP$2:$AY$2,"&lt;"&amp;AQ$2,$AP144:$AY144)))</f>
        <v>0</v>
      </c>
      <c r="BB144" s="0" t="n">
        <f aca="false">MAX(0,MIN(AR144,$BT144-SUMIF($AP$2:$AY$2,"&lt;"&amp;AR$2,$AP144:$AY144)))</f>
        <v>0</v>
      </c>
      <c r="BC144" s="0" t="n">
        <f aca="false">MAX(0,MIN(AS144,$BT144-SUMIF($AP$2:$AY$2,"&lt;"&amp;AS$2,$AP144:$AY144)))</f>
        <v>0</v>
      </c>
      <c r="BD144" s="0" t="n">
        <f aca="false">MAX(0,MIN(AT144,$BT144-SUMIF($AP$2:$AY$2,"&lt;"&amp;AT$2,$AP144:$AY144)))</f>
        <v>0</v>
      </c>
      <c r="BE144" s="0" t="n">
        <f aca="false">MAX(0,MIN(AU144,$BT144-SUMIF($AP$2:$AY$2,"&lt;"&amp;AU$2,$AP144:$AY144)))</f>
        <v>0</v>
      </c>
      <c r="BF144" s="0" t="n">
        <f aca="false">MAX(0,MIN(AV144,$BT144-SUMIF($AP$2:$AY$2,"&lt;"&amp;AV$2,$AP144:$AY144)))</f>
        <v>0</v>
      </c>
      <c r="BG144" s="0" t="n">
        <f aca="false">MAX(0,MIN(AW144,$BT144-SUMIF($AP$2:$AY$2,"&lt;"&amp;AW$2,$AP144:$AY144)))</f>
        <v>0</v>
      </c>
      <c r="BH144" s="0" t="n">
        <f aca="false">MAX(0,MIN(AX144,$BT144-SUMIF($AP$2:$AY$2,"&lt;"&amp;AX$2,$AP144:$AY144)))</f>
        <v>0</v>
      </c>
      <c r="BI144" s="0" t="n">
        <f aca="false">MAX(0,MIN(AY144,$BT144-SUMIF($AP$2:$AY$2,"&lt;"&amp;AY$2,$AP144:$AY144)))</f>
        <v>0</v>
      </c>
      <c r="BJ144" s="0" t="n">
        <f aca="false">ROUND(V144-AF144-AZ144,2)</f>
        <v>0</v>
      </c>
      <c r="BK144" s="0" t="n">
        <f aca="false">ROUND(W144-AG144-BA144,2)</f>
        <v>0</v>
      </c>
      <c r="BL144" s="0" t="n">
        <f aca="false">ROUND(X144-AH144-BB144,2)</f>
        <v>0</v>
      </c>
      <c r="BM144" s="0" t="n">
        <f aca="false">ROUND(Y144-AI144-BC144,2)</f>
        <v>0</v>
      </c>
      <c r="BN144" s="0" t="n">
        <f aca="false">ROUND(Z144-AJ144-BD144,2)</f>
        <v>0</v>
      </c>
      <c r="BO144" s="0" t="n">
        <f aca="false">ROUND(AA144-AK144-BE144,2)</f>
        <v>0</v>
      </c>
      <c r="BP144" s="0" t="n">
        <f aca="false">ROUND(AB144-AL144-BF144,2)</f>
        <v>0</v>
      </c>
      <c r="BQ144" s="0" t="n">
        <f aca="false">ROUND(AC144-AM144-BG144,2)</f>
        <v>0</v>
      </c>
      <c r="BR144" s="0" t="n">
        <f aca="false">ROUND(AD144-AN144-BH144,2)</f>
        <v>0</v>
      </c>
      <c r="BS144" s="0" t="n">
        <f aca="false">ROUND(AE144-AO144-BI144,2)</f>
        <v>0</v>
      </c>
      <c r="BT144" s="0" t="n">
        <f aca="false">MAX(0,Plan!$C$4-SUM(AF144:AO144))</f>
        <v>650</v>
      </c>
      <c r="BU144" s="0" t="n">
        <f aca="false">ROUND(SUM(BJ144:BS144),2)</f>
        <v>0</v>
      </c>
      <c r="BV144" s="0" t="n">
        <f aca="false">SUM(AF144:AO144)+SUM(AZ144:BI144)</f>
        <v>0</v>
      </c>
      <c r="BW144" s="0" t="n">
        <f aca="false">SUM(L144:U144)</f>
        <v>0</v>
      </c>
    </row>
    <row r="145" customFormat="false" ht="15" hidden="false" customHeight="false" outlineLevel="0" collapsed="false">
      <c r="A145" s="0" t="n">
        <v>140</v>
      </c>
      <c r="B145" s="0" t="n">
        <f aca="false">BJ144</f>
        <v>0</v>
      </c>
      <c r="C145" s="0" t="n">
        <f aca="false">BK144</f>
        <v>0</v>
      </c>
      <c r="D145" s="0" t="n">
        <f aca="false">BL144</f>
        <v>0</v>
      </c>
      <c r="E145" s="0" t="n">
        <f aca="false">BM144</f>
        <v>0</v>
      </c>
      <c r="F145" s="0" t="n">
        <f aca="false">BN144</f>
        <v>0</v>
      </c>
      <c r="G145" s="0" t="n">
        <f aca="false">BO144</f>
        <v>0</v>
      </c>
      <c r="H145" s="0" t="n">
        <f aca="false">BP144</f>
        <v>0</v>
      </c>
      <c r="I145" s="0" t="n">
        <f aca="false">BQ144</f>
        <v>0</v>
      </c>
      <c r="J145" s="0" t="n">
        <f aca="false">BR144</f>
        <v>0</v>
      </c>
      <c r="K145" s="0" t="n">
        <f aca="false">BS144</f>
        <v>0</v>
      </c>
      <c r="L145" s="0" t="n">
        <f aca="false">ROUND(B145*N(Debts!$D$5)/12,2)</f>
        <v>0</v>
      </c>
      <c r="M145" s="0" t="n">
        <f aca="false">ROUND(C145*N(Debts!$D$6)/12,2)</f>
        <v>0</v>
      </c>
      <c r="N145" s="0" t="n">
        <f aca="false">ROUND(D145*N(Debts!$D$7)/12,2)</f>
        <v>0</v>
      </c>
      <c r="O145" s="0" t="n">
        <f aca="false">ROUND(E145*N(Debts!$D$8)/12,2)</f>
        <v>0</v>
      </c>
      <c r="P145" s="0" t="n">
        <f aca="false">ROUND(F145*N(Debts!$D$9)/12,2)</f>
        <v>0</v>
      </c>
      <c r="Q145" s="0" t="n">
        <f aca="false">ROUND(G145*N(Debts!$D$10)/12,2)</f>
        <v>0</v>
      </c>
      <c r="R145" s="0" t="n">
        <f aca="false">ROUND(H145*N(Debts!$D$11)/12,2)</f>
        <v>0</v>
      </c>
      <c r="S145" s="0" t="n">
        <f aca="false">ROUND(I145*N(Debts!$D$12)/12,2)</f>
        <v>0</v>
      </c>
      <c r="T145" s="0" t="n">
        <f aca="false">ROUND(J145*N(Debts!$D$13)/12,2)</f>
        <v>0</v>
      </c>
      <c r="U145" s="0" t="n">
        <f aca="false">ROUND(K145*N(Debts!$D$14)/12,2)</f>
        <v>0</v>
      </c>
      <c r="V145" s="0" t="n">
        <f aca="false">B145+L145</f>
        <v>0</v>
      </c>
      <c r="W145" s="0" t="n">
        <f aca="false">C145+M145</f>
        <v>0</v>
      </c>
      <c r="X145" s="0" t="n">
        <f aca="false">D145+N145</f>
        <v>0</v>
      </c>
      <c r="Y145" s="0" t="n">
        <f aca="false">E145+O145</f>
        <v>0</v>
      </c>
      <c r="Z145" s="0" t="n">
        <f aca="false">F145+P145</f>
        <v>0</v>
      </c>
      <c r="AA145" s="0" t="n">
        <f aca="false">G145+Q145</f>
        <v>0</v>
      </c>
      <c r="AB145" s="0" t="n">
        <f aca="false">H145+R145</f>
        <v>0</v>
      </c>
      <c r="AC145" s="0" t="n">
        <f aca="false">I145+S145</f>
        <v>0</v>
      </c>
      <c r="AD145" s="0" t="n">
        <f aca="false">J145+T145</f>
        <v>0</v>
      </c>
      <c r="AE145" s="0" t="n">
        <f aca="false">K145+U145</f>
        <v>0</v>
      </c>
      <c r="AF145" s="0" t="n">
        <f aca="false">MIN(N(Debts!$E$5),V145)</f>
        <v>0</v>
      </c>
      <c r="AG145" s="0" t="n">
        <f aca="false">MIN(N(Debts!$E$6),W145)</f>
        <v>0</v>
      </c>
      <c r="AH145" s="0" t="n">
        <f aca="false">MIN(N(Debts!$E$7),X145)</f>
        <v>0</v>
      </c>
      <c r="AI145" s="0" t="n">
        <f aca="false">MIN(N(Debts!$E$8),Y145)</f>
        <v>0</v>
      </c>
      <c r="AJ145" s="0" t="n">
        <f aca="false">MIN(N(Debts!$E$9),Z145)</f>
        <v>0</v>
      </c>
      <c r="AK145" s="0" t="n">
        <f aca="false">MIN(N(Debts!$E$10),AA145)</f>
        <v>0</v>
      </c>
      <c r="AL145" s="0" t="n">
        <f aca="false">MIN(N(Debts!$E$11),AB145)</f>
        <v>0</v>
      </c>
      <c r="AM145" s="0" t="n">
        <f aca="false">MIN(N(Debts!$E$12),AC145)</f>
        <v>0</v>
      </c>
      <c r="AN145" s="0" t="n">
        <f aca="false">MIN(N(Debts!$E$13),AD145)</f>
        <v>0</v>
      </c>
      <c r="AO145" s="0" t="n">
        <f aca="false">MIN(N(Debts!$E$14),AE145)</f>
        <v>0</v>
      </c>
      <c r="AP145" s="0" t="n">
        <f aca="false">V145-AF145</f>
        <v>0</v>
      </c>
      <c r="AQ145" s="0" t="n">
        <f aca="false">W145-AG145</f>
        <v>0</v>
      </c>
      <c r="AR145" s="0" t="n">
        <f aca="false">X145-AH145</f>
        <v>0</v>
      </c>
      <c r="AS145" s="0" t="n">
        <f aca="false">Y145-AI145</f>
        <v>0</v>
      </c>
      <c r="AT145" s="0" t="n">
        <f aca="false">Z145-AJ145</f>
        <v>0</v>
      </c>
      <c r="AU145" s="0" t="n">
        <f aca="false">AA145-AK145</f>
        <v>0</v>
      </c>
      <c r="AV145" s="0" t="n">
        <f aca="false">AB145-AL145</f>
        <v>0</v>
      </c>
      <c r="AW145" s="0" t="n">
        <f aca="false">AC145-AM145</f>
        <v>0</v>
      </c>
      <c r="AX145" s="0" t="n">
        <f aca="false">AD145-AN145</f>
        <v>0</v>
      </c>
      <c r="AY145" s="0" t="n">
        <f aca="false">AE145-AO145</f>
        <v>0</v>
      </c>
      <c r="AZ145" s="0" t="n">
        <f aca="false">MAX(0,MIN(AP145,$BT145-SUMIF($AP$2:$AY$2,"&lt;"&amp;AP$2,$AP145:$AY145)))</f>
        <v>0</v>
      </c>
      <c r="BA145" s="0" t="n">
        <f aca="false">MAX(0,MIN(AQ145,$BT145-SUMIF($AP$2:$AY$2,"&lt;"&amp;AQ$2,$AP145:$AY145)))</f>
        <v>0</v>
      </c>
      <c r="BB145" s="0" t="n">
        <f aca="false">MAX(0,MIN(AR145,$BT145-SUMIF($AP$2:$AY$2,"&lt;"&amp;AR$2,$AP145:$AY145)))</f>
        <v>0</v>
      </c>
      <c r="BC145" s="0" t="n">
        <f aca="false">MAX(0,MIN(AS145,$BT145-SUMIF($AP$2:$AY$2,"&lt;"&amp;AS$2,$AP145:$AY145)))</f>
        <v>0</v>
      </c>
      <c r="BD145" s="0" t="n">
        <f aca="false">MAX(0,MIN(AT145,$BT145-SUMIF($AP$2:$AY$2,"&lt;"&amp;AT$2,$AP145:$AY145)))</f>
        <v>0</v>
      </c>
      <c r="BE145" s="0" t="n">
        <f aca="false">MAX(0,MIN(AU145,$BT145-SUMIF($AP$2:$AY$2,"&lt;"&amp;AU$2,$AP145:$AY145)))</f>
        <v>0</v>
      </c>
      <c r="BF145" s="0" t="n">
        <f aca="false">MAX(0,MIN(AV145,$BT145-SUMIF($AP$2:$AY$2,"&lt;"&amp;AV$2,$AP145:$AY145)))</f>
        <v>0</v>
      </c>
      <c r="BG145" s="0" t="n">
        <f aca="false">MAX(0,MIN(AW145,$BT145-SUMIF($AP$2:$AY$2,"&lt;"&amp;AW$2,$AP145:$AY145)))</f>
        <v>0</v>
      </c>
      <c r="BH145" s="0" t="n">
        <f aca="false">MAX(0,MIN(AX145,$BT145-SUMIF($AP$2:$AY$2,"&lt;"&amp;AX$2,$AP145:$AY145)))</f>
        <v>0</v>
      </c>
      <c r="BI145" s="0" t="n">
        <f aca="false">MAX(0,MIN(AY145,$BT145-SUMIF($AP$2:$AY$2,"&lt;"&amp;AY$2,$AP145:$AY145)))</f>
        <v>0</v>
      </c>
      <c r="BJ145" s="0" t="n">
        <f aca="false">ROUND(V145-AF145-AZ145,2)</f>
        <v>0</v>
      </c>
      <c r="BK145" s="0" t="n">
        <f aca="false">ROUND(W145-AG145-BA145,2)</f>
        <v>0</v>
      </c>
      <c r="BL145" s="0" t="n">
        <f aca="false">ROUND(X145-AH145-BB145,2)</f>
        <v>0</v>
      </c>
      <c r="BM145" s="0" t="n">
        <f aca="false">ROUND(Y145-AI145-BC145,2)</f>
        <v>0</v>
      </c>
      <c r="BN145" s="0" t="n">
        <f aca="false">ROUND(Z145-AJ145-BD145,2)</f>
        <v>0</v>
      </c>
      <c r="BO145" s="0" t="n">
        <f aca="false">ROUND(AA145-AK145-BE145,2)</f>
        <v>0</v>
      </c>
      <c r="BP145" s="0" t="n">
        <f aca="false">ROUND(AB145-AL145-BF145,2)</f>
        <v>0</v>
      </c>
      <c r="BQ145" s="0" t="n">
        <f aca="false">ROUND(AC145-AM145-BG145,2)</f>
        <v>0</v>
      </c>
      <c r="BR145" s="0" t="n">
        <f aca="false">ROUND(AD145-AN145-BH145,2)</f>
        <v>0</v>
      </c>
      <c r="BS145" s="0" t="n">
        <f aca="false">ROUND(AE145-AO145-BI145,2)</f>
        <v>0</v>
      </c>
      <c r="BT145" s="0" t="n">
        <f aca="false">MAX(0,Plan!$C$4-SUM(AF145:AO145))</f>
        <v>650</v>
      </c>
      <c r="BU145" s="0" t="n">
        <f aca="false">ROUND(SUM(BJ145:BS145),2)</f>
        <v>0</v>
      </c>
      <c r="BV145" s="0" t="n">
        <f aca="false">SUM(AF145:AO145)+SUM(AZ145:BI145)</f>
        <v>0</v>
      </c>
      <c r="BW145" s="0" t="n">
        <f aca="false">SUM(L145:U145)</f>
        <v>0</v>
      </c>
    </row>
    <row r="146" customFormat="false" ht="15" hidden="false" customHeight="false" outlineLevel="0" collapsed="false">
      <c r="A146" s="0" t="n">
        <v>141</v>
      </c>
      <c r="B146" s="0" t="n">
        <f aca="false">BJ145</f>
        <v>0</v>
      </c>
      <c r="C146" s="0" t="n">
        <f aca="false">BK145</f>
        <v>0</v>
      </c>
      <c r="D146" s="0" t="n">
        <f aca="false">BL145</f>
        <v>0</v>
      </c>
      <c r="E146" s="0" t="n">
        <f aca="false">BM145</f>
        <v>0</v>
      </c>
      <c r="F146" s="0" t="n">
        <f aca="false">BN145</f>
        <v>0</v>
      </c>
      <c r="G146" s="0" t="n">
        <f aca="false">BO145</f>
        <v>0</v>
      </c>
      <c r="H146" s="0" t="n">
        <f aca="false">BP145</f>
        <v>0</v>
      </c>
      <c r="I146" s="0" t="n">
        <f aca="false">BQ145</f>
        <v>0</v>
      </c>
      <c r="J146" s="0" t="n">
        <f aca="false">BR145</f>
        <v>0</v>
      </c>
      <c r="K146" s="0" t="n">
        <f aca="false">BS145</f>
        <v>0</v>
      </c>
      <c r="L146" s="0" t="n">
        <f aca="false">ROUND(B146*N(Debts!$D$5)/12,2)</f>
        <v>0</v>
      </c>
      <c r="M146" s="0" t="n">
        <f aca="false">ROUND(C146*N(Debts!$D$6)/12,2)</f>
        <v>0</v>
      </c>
      <c r="N146" s="0" t="n">
        <f aca="false">ROUND(D146*N(Debts!$D$7)/12,2)</f>
        <v>0</v>
      </c>
      <c r="O146" s="0" t="n">
        <f aca="false">ROUND(E146*N(Debts!$D$8)/12,2)</f>
        <v>0</v>
      </c>
      <c r="P146" s="0" t="n">
        <f aca="false">ROUND(F146*N(Debts!$D$9)/12,2)</f>
        <v>0</v>
      </c>
      <c r="Q146" s="0" t="n">
        <f aca="false">ROUND(G146*N(Debts!$D$10)/12,2)</f>
        <v>0</v>
      </c>
      <c r="R146" s="0" t="n">
        <f aca="false">ROUND(H146*N(Debts!$D$11)/12,2)</f>
        <v>0</v>
      </c>
      <c r="S146" s="0" t="n">
        <f aca="false">ROUND(I146*N(Debts!$D$12)/12,2)</f>
        <v>0</v>
      </c>
      <c r="T146" s="0" t="n">
        <f aca="false">ROUND(J146*N(Debts!$D$13)/12,2)</f>
        <v>0</v>
      </c>
      <c r="U146" s="0" t="n">
        <f aca="false">ROUND(K146*N(Debts!$D$14)/12,2)</f>
        <v>0</v>
      </c>
      <c r="V146" s="0" t="n">
        <f aca="false">B146+L146</f>
        <v>0</v>
      </c>
      <c r="W146" s="0" t="n">
        <f aca="false">C146+M146</f>
        <v>0</v>
      </c>
      <c r="X146" s="0" t="n">
        <f aca="false">D146+N146</f>
        <v>0</v>
      </c>
      <c r="Y146" s="0" t="n">
        <f aca="false">E146+O146</f>
        <v>0</v>
      </c>
      <c r="Z146" s="0" t="n">
        <f aca="false">F146+P146</f>
        <v>0</v>
      </c>
      <c r="AA146" s="0" t="n">
        <f aca="false">G146+Q146</f>
        <v>0</v>
      </c>
      <c r="AB146" s="0" t="n">
        <f aca="false">H146+R146</f>
        <v>0</v>
      </c>
      <c r="AC146" s="0" t="n">
        <f aca="false">I146+S146</f>
        <v>0</v>
      </c>
      <c r="AD146" s="0" t="n">
        <f aca="false">J146+T146</f>
        <v>0</v>
      </c>
      <c r="AE146" s="0" t="n">
        <f aca="false">K146+U146</f>
        <v>0</v>
      </c>
      <c r="AF146" s="0" t="n">
        <f aca="false">MIN(N(Debts!$E$5),V146)</f>
        <v>0</v>
      </c>
      <c r="AG146" s="0" t="n">
        <f aca="false">MIN(N(Debts!$E$6),W146)</f>
        <v>0</v>
      </c>
      <c r="AH146" s="0" t="n">
        <f aca="false">MIN(N(Debts!$E$7),X146)</f>
        <v>0</v>
      </c>
      <c r="AI146" s="0" t="n">
        <f aca="false">MIN(N(Debts!$E$8),Y146)</f>
        <v>0</v>
      </c>
      <c r="AJ146" s="0" t="n">
        <f aca="false">MIN(N(Debts!$E$9),Z146)</f>
        <v>0</v>
      </c>
      <c r="AK146" s="0" t="n">
        <f aca="false">MIN(N(Debts!$E$10),AA146)</f>
        <v>0</v>
      </c>
      <c r="AL146" s="0" t="n">
        <f aca="false">MIN(N(Debts!$E$11),AB146)</f>
        <v>0</v>
      </c>
      <c r="AM146" s="0" t="n">
        <f aca="false">MIN(N(Debts!$E$12),AC146)</f>
        <v>0</v>
      </c>
      <c r="AN146" s="0" t="n">
        <f aca="false">MIN(N(Debts!$E$13),AD146)</f>
        <v>0</v>
      </c>
      <c r="AO146" s="0" t="n">
        <f aca="false">MIN(N(Debts!$E$14),AE146)</f>
        <v>0</v>
      </c>
      <c r="AP146" s="0" t="n">
        <f aca="false">V146-AF146</f>
        <v>0</v>
      </c>
      <c r="AQ146" s="0" t="n">
        <f aca="false">W146-AG146</f>
        <v>0</v>
      </c>
      <c r="AR146" s="0" t="n">
        <f aca="false">X146-AH146</f>
        <v>0</v>
      </c>
      <c r="AS146" s="0" t="n">
        <f aca="false">Y146-AI146</f>
        <v>0</v>
      </c>
      <c r="AT146" s="0" t="n">
        <f aca="false">Z146-AJ146</f>
        <v>0</v>
      </c>
      <c r="AU146" s="0" t="n">
        <f aca="false">AA146-AK146</f>
        <v>0</v>
      </c>
      <c r="AV146" s="0" t="n">
        <f aca="false">AB146-AL146</f>
        <v>0</v>
      </c>
      <c r="AW146" s="0" t="n">
        <f aca="false">AC146-AM146</f>
        <v>0</v>
      </c>
      <c r="AX146" s="0" t="n">
        <f aca="false">AD146-AN146</f>
        <v>0</v>
      </c>
      <c r="AY146" s="0" t="n">
        <f aca="false">AE146-AO146</f>
        <v>0</v>
      </c>
      <c r="AZ146" s="0" t="n">
        <f aca="false">MAX(0,MIN(AP146,$BT146-SUMIF($AP$2:$AY$2,"&lt;"&amp;AP$2,$AP146:$AY146)))</f>
        <v>0</v>
      </c>
      <c r="BA146" s="0" t="n">
        <f aca="false">MAX(0,MIN(AQ146,$BT146-SUMIF($AP$2:$AY$2,"&lt;"&amp;AQ$2,$AP146:$AY146)))</f>
        <v>0</v>
      </c>
      <c r="BB146" s="0" t="n">
        <f aca="false">MAX(0,MIN(AR146,$BT146-SUMIF($AP$2:$AY$2,"&lt;"&amp;AR$2,$AP146:$AY146)))</f>
        <v>0</v>
      </c>
      <c r="BC146" s="0" t="n">
        <f aca="false">MAX(0,MIN(AS146,$BT146-SUMIF($AP$2:$AY$2,"&lt;"&amp;AS$2,$AP146:$AY146)))</f>
        <v>0</v>
      </c>
      <c r="BD146" s="0" t="n">
        <f aca="false">MAX(0,MIN(AT146,$BT146-SUMIF($AP$2:$AY$2,"&lt;"&amp;AT$2,$AP146:$AY146)))</f>
        <v>0</v>
      </c>
      <c r="BE146" s="0" t="n">
        <f aca="false">MAX(0,MIN(AU146,$BT146-SUMIF($AP$2:$AY$2,"&lt;"&amp;AU$2,$AP146:$AY146)))</f>
        <v>0</v>
      </c>
      <c r="BF146" s="0" t="n">
        <f aca="false">MAX(0,MIN(AV146,$BT146-SUMIF($AP$2:$AY$2,"&lt;"&amp;AV$2,$AP146:$AY146)))</f>
        <v>0</v>
      </c>
      <c r="BG146" s="0" t="n">
        <f aca="false">MAX(0,MIN(AW146,$BT146-SUMIF($AP$2:$AY$2,"&lt;"&amp;AW$2,$AP146:$AY146)))</f>
        <v>0</v>
      </c>
      <c r="BH146" s="0" t="n">
        <f aca="false">MAX(0,MIN(AX146,$BT146-SUMIF($AP$2:$AY$2,"&lt;"&amp;AX$2,$AP146:$AY146)))</f>
        <v>0</v>
      </c>
      <c r="BI146" s="0" t="n">
        <f aca="false">MAX(0,MIN(AY146,$BT146-SUMIF($AP$2:$AY$2,"&lt;"&amp;AY$2,$AP146:$AY146)))</f>
        <v>0</v>
      </c>
      <c r="BJ146" s="0" t="n">
        <f aca="false">ROUND(V146-AF146-AZ146,2)</f>
        <v>0</v>
      </c>
      <c r="BK146" s="0" t="n">
        <f aca="false">ROUND(W146-AG146-BA146,2)</f>
        <v>0</v>
      </c>
      <c r="BL146" s="0" t="n">
        <f aca="false">ROUND(X146-AH146-BB146,2)</f>
        <v>0</v>
      </c>
      <c r="BM146" s="0" t="n">
        <f aca="false">ROUND(Y146-AI146-BC146,2)</f>
        <v>0</v>
      </c>
      <c r="BN146" s="0" t="n">
        <f aca="false">ROUND(Z146-AJ146-BD146,2)</f>
        <v>0</v>
      </c>
      <c r="BO146" s="0" t="n">
        <f aca="false">ROUND(AA146-AK146-BE146,2)</f>
        <v>0</v>
      </c>
      <c r="BP146" s="0" t="n">
        <f aca="false">ROUND(AB146-AL146-BF146,2)</f>
        <v>0</v>
      </c>
      <c r="BQ146" s="0" t="n">
        <f aca="false">ROUND(AC146-AM146-BG146,2)</f>
        <v>0</v>
      </c>
      <c r="BR146" s="0" t="n">
        <f aca="false">ROUND(AD146-AN146-BH146,2)</f>
        <v>0</v>
      </c>
      <c r="BS146" s="0" t="n">
        <f aca="false">ROUND(AE146-AO146-BI146,2)</f>
        <v>0</v>
      </c>
      <c r="BT146" s="0" t="n">
        <f aca="false">MAX(0,Plan!$C$4-SUM(AF146:AO146))</f>
        <v>650</v>
      </c>
      <c r="BU146" s="0" t="n">
        <f aca="false">ROUND(SUM(BJ146:BS146),2)</f>
        <v>0</v>
      </c>
      <c r="BV146" s="0" t="n">
        <f aca="false">SUM(AF146:AO146)+SUM(AZ146:BI146)</f>
        <v>0</v>
      </c>
      <c r="BW146" s="0" t="n">
        <f aca="false">SUM(L146:U146)</f>
        <v>0</v>
      </c>
    </row>
    <row r="147" customFormat="false" ht="15" hidden="false" customHeight="false" outlineLevel="0" collapsed="false">
      <c r="A147" s="0" t="n">
        <v>142</v>
      </c>
      <c r="B147" s="0" t="n">
        <f aca="false">BJ146</f>
        <v>0</v>
      </c>
      <c r="C147" s="0" t="n">
        <f aca="false">BK146</f>
        <v>0</v>
      </c>
      <c r="D147" s="0" t="n">
        <f aca="false">BL146</f>
        <v>0</v>
      </c>
      <c r="E147" s="0" t="n">
        <f aca="false">BM146</f>
        <v>0</v>
      </c>
      <c r="F147" s="0" t="n">
        <f aca="false">BN146</f>
        <v>0</v>
      </c>
      <c r="G147" s="0" t="n">
        <f aca="false">BO146</f>
        <v>0</v>
      </c>
      <c r="H147" s="0" t="n">
        <f aca="false">BP146</f>
        <v>0</v>
      </c>
      <c r="I147" s="0" t="n">
        <f aca="false">BQ146</f>
        <v>0</v>
      </c>
      <c r="J147" s="0" t="n">
        <f aca="false">BR146</f>
        <v>0</v>
      </c>
      <c r="K147" s="0" t="n">
        <f aca="false">BS146</f>
        <v>0</v>
      </c>
      <c r="L147" s="0" t="n">
        <f aca="false">ROUND(B147*N(Debts!$D$5)/12,2)</f>
        <v>0</v>
      </c>
      <c r="M147" s="0" t="n">
        <f aca="false">ROUND(C147*N(Debts!$D$6)/12,2)</f>
        <v>0</v>
      </c>
      <c r="N147" s="0" t="n">
        <f aca="false">ROUND(D147*N(Debts!$D$7)/12,2)</f>
        <v>0</v>
      </c>
      <c r="O147" s="0" t="n">
        <f aca="false">ROUND(E147*N(Debts!$D$8)/12,2)</f>
        <v>0</v>
      </c>
      <c r="P147" s="0" t="n">
        <f aca="false">ROUND(F147*N(Debts!$D$9)/12,2)</f>
        <v>0</v>
      </c>
      <c r="Q147" s="0" t="n">
        <f aca="false">ROUND(G147*N(Debts!$D$10)/12,2)</f>
        <v>0</v>
      </c>
      <c r="R147" s="0" t="n">
        <f aca="false">ROUND(H147*N(Debts!$D$11)/12,2)</f>
        <v>0</v>
      </c>
      <c r="S147" s="0" t="n">
        <f aca="false">ROUND(I147*N(Debts!$D$12)/12,2)</f>
        <v>0</v>
      </c>
      <c r="T147" s="0" t="n">
        <f aca="false">ROUND(J147*N(Debts!$D$13)/12,2)</f>
        <v>0</v>
      </c>
      <c r="U147" s="0" t="n">
        <f aca="false">ROUND(K147*N(Debts!$D$14)/12,2)</f>
        <v>0</v>
      </c>
      <c r="V147" s="0" t="n">
        <f aca="false">B147+L147</f>
        <v>0</v>
      </c>
      <c r="W147" s="0" t="n">
        <f aca="false">C147+M147</f>
        <v>0</v>
      </c>
      <c r="X147" s="0" t="n">
        <f aca="false">D147+N147</f>
        <v>0</v>
      </c>
      <c r="Y147" s="0" t="n">
        <f aca="false">E147+O147</f>
        <v>0</v>
      </c>
      <c r="Z147" s="0" t="n">
        <f aca="false">F147+P147</f>
        <v>0</v>
      </c>
      <c r="AA147" s="0" t="n">
        <f aca="false">G147+Q147</f>
        <v>0</v>
      </c>
      <c r="AB147" s="0" t="n">
        <f aca="false">H147+R147</f>
        <v>0</v>
      </c>
      <c r="AC147" s="0" t="n">
        <f aca="false">I147+S147</f>
        <v>0</v>
      </c>
      <c r="AD147" s="0" t="n">
        <f aca="false">J147+T147</f>
        <v>0</v>
      </c>
      <c r="AE147" s="0" t="n">
        <f aca="false">K147+U147</f>
        <v>0</v>
      </c>
      <c r="AF147" s="0" t="n">
        <f aca="false">MIN(N(Debts!$E$5),V147)</f>
        <v>0</v>
      </c>
      <c r="AG147" s="0" t="n">
        <f aca="false">MIN(N(Debts!$E$6),W147)</f>
        <v>0</v>
      </c>
      <c r="AH147" s="0" t="n">
        <f aca="false">MIN(N(Debts!$E$7),X147)</f>
        <v>0</v>
      </c>
      <c r="AI147" s="0" t="n">
        <f aca="false">MIN(N(Debts!$E$8),Y147)</f>
        <v>0</v>
      </c>
      <c r="AJ147" s="0" t="n">
        <f aca="false">MIN(N(Debts!$E$9),Z147)</f>
        <v>0</v>
      </c>
      <c r="AK147" s="0" t="n">
        <f aca="false">MIN(N(Debts!$E$10),AA147)</f>
        <v>0</v>
      </c>
      <c r="AL147" s="0" t="n">
        <f aca="false">MIN(N(Debts!$E$11),AB147)</f>
        <v>0</v>
      </c>
      <c r="AM147" s="0" t="n">
        <f aca="false">MIN(N(Debts!$E$12),AC147)</f>
        <v>0</v>
      </c>
      <c r="AN147" s="0" t="n">
        <f aca="false">MIN(N(Debts!$E$13),AD147)</f>
        <v>0</v>
      </c>
      <c r="AO147" s="0" t="n">
        <f aca="false">MIN(N(Debts!$E$14),AE147)</f>
        <v>0</v>
      </c>
      <c r="AP147" s="0" t="n">
        <f aca="false">V147-AF147</f>
        <v>0</v>
      </c>
      <c r="AQ147" s="0" t="n">
        <f aca="false">W147-AG147</f>
        <v>0</v>
      </c>
      <c r="AR147" s="0" t="n">
        <f aca="false">X147-AH147</f>
        <v>0</v>
      </c>
      <c r="AS147" s="0" t="n">
        <f aca="false">Y147-AI147</f>
        <v>0</v>
      </c>
      <c r="AT147" s="0" t="n">
        <f aca="false">Z147-AJ147</f>
        <v>0</v>
      </c>
      <c r="AU147" s="0" t="n">
        <f aca="false">AA147-AK147</f>
        <v>0</v>
      </c>
      <c r="AV147" s="0" t="n">
        <f aca="false">AB147-AL147</f>
        <v>0</v>
      </c>
      <c r="AW147" s="0" t="n">
        <f aca="false">AC147-AM147</f>
        <v>0</v>
      </c>
      <c r="AX147" s="0" t="n">
        <f aca="false">AD147-AN147</f>
        <v>0</v>
      </c>
      <c r="AY147" s="0" t="n">
        <f aca="false">AE147-AO147</f>
        <v>0</v>
      </c>
      <c r="AZ147" s="0" t="n">
        <f aca="false">MAX(0,MIN(AP147,$BT147-SUMIF($AP$2:$AY$2,"&lt;"&amp;AP$2,$AP147:$AY147)))</f>
        <v>0</v>
      </c>
      <c r="BA147" s="0" t="n">
        <f aca="false">MAX(0,MIN(AQ147,$BT147-SUMIF($AP$2:$AY$2,"&lt;"&amp;AQ$2,$AP147:$AY147)))</f>
        <v>0</v>
      </c>
      <c r="BB147" s="0" t="n">
        <f aca="false">MAX(0,MIN(AR147,$BT147-SUMIF($AP$2:$AY$2,"&lt;"&amp;AR$2,$AP147:$AY147)))</f>
        <v>0</v>
      </c>
      <c r="BC147" s="0" t="n">
        <f aca="false">MAX(0,MIN(AS147,$BT147-SUMIF($AP$2:$AY$2,"&lt;"&amp;AS$2,$AP147:$AY147)))</f>
        <v>0</v>
      </c>
      <c r="BD147" s="0" t="n">
        <f aca="false">MAX(0,MIN(AT147,$BT147-SUMIF($AP$2:$AY$2,"&lt;"&amp;AT$2,$AP147:$AY147)))</f>
        <v>0</v>
      </c>
      <c r="BE147" s="0" t="n">
        <f aca="false">MAX(0,MIN(AU147,$BT147-SUMIF($AP$2:$AY$2,"&lt;"&amp;AU$2,$AP147:$AY147)))</f>
        <v>0</v>
      </c>
      <c r="BF147" s="0" t="n">
        <f aca="false">MAX(0,MIN(AV147,$BT147-SUMIF($AP$2:$AY$2,"&lt;"&amp;AV$2,$AP147:$AY147)))</f>
        <v>0</v>
      </c>
      <c r="BG147" s="0" t="n">
        <f aca="false">MAX(0,MIN(AW147,$BT147-SUMIF($AP$2:$AY$2,"&lt;"&amp;AW$2,$AP147:$AY147)))</f>
        <v>0</v>
      </c>
      <c r="BH147" s="0" t="n">
        <f aca="false">MAX(0,MIN(AX147,$BT147-SUMIF($AP$2:$AY$2,"&lt;"&amp;AX$2,$AP147:$AY147)))</f>
        <v>0</v>
      </c>
      <c r="BI147" s="0" t="n">
        <f aca="false">MAX(0,MIN(AY147,$BT147-SUMIF($AP$2:$AY$2,"&lt;"&amp;AY$2,$AP147:$AY147)))</f>
        <v>0</v>
      </c>
      <c r="BJ147" s="0" t="n">
        <f aca="false">ROUND(V147-AF147-AZ147,2)</f>
        <v>0</v>
      </c>
      <c r="BK147" s="0" t="n">
        <f aca="false">ROUND(W147-AG147-BA147,2)</f>
        <v>0</v>
      </c>
      <c r="BL147" s="0" t="n">
        <f aca="false">ROUND(X147-AH147-BB147,2)</f>
        <v>0</v>
      </c>
      <c r="BM147" s="0" t="n">
        <f aca="false">ROUND(Y147-AI147-BC147,2)</f>
        <v>0</v>
      </c>
      <c r="BN147" s="0" t="n">
        <f aca="false">ROUND(Z147-AJ147-BD147,2)</f>
        <v>0</v>
      </c>
      <c r="BO147" s="0" t="n">
        <f aca="false">ROUND(AA147-AK147-BE147,2)</f>
        <v>0</v>
      </c>
      <c r="BP147" s="0" t="n">
        <f aca="false">ROUND(AB147-AL147-BF147,2)</f>
        <v>0</v>
      </c>
      <c r="BQ147" s="0" t="n">
        <f aca="false">ROUND(AC147-AM147-BG147,2)</f>
        <v>0</v>
      </c>
      <c r="BR147" s="0" t="n">
        <f aca="false">ROUND(AD147-AN147-BH147,2)</f>
        <v>0</v>
      </c>
      <c r="BS147" s="0" t="n">
        <f aca="false">ROUND(AE147-AO147-BI147,2)</f>
        <v>0</v>
      </c>
      <c r="BT147" s="0" t="n">
        <f aca="false">MAX(0,Plan!$C$4-SUM(AF147:AO147))</f>
        <v>650</v>
      </c>
      <c r="BU147" s="0" t="n">
        <f aca="false">ROUND(SUM(BJ147:BS147),2)</f>
        <v>0</v>
      </c>
      <c r="BV147" s="0" t="n">
        <f aca="false">SUM(AF147:AO147)+SUM(AZ147:BI147)</f>
        <v>0</v>
      </c>
      <c r="BW147" s="0" t="n">
        <f aca="false">SUM(L147:U147)</f>
        <v>0</v>
      </c>
    </row>
    <row r="148" customFormat="false" ht="15" hidden="false" customHeight="false" outlineLevel="0" collapsed="false">
      <c r="A148" s="0" t="n">
        <v>143</v>
      </c>
      <c r="B148" s="0" t="n">
        <f aca="false">BJ147</f>
        <v>0</v>
      </c>
      <c r="C148" s="0" t="n">
        <f aca="false">BK147</f>
        <v>0</v>
      </c>
      <c r="D148" s="0" t="n">
        <f aca="false">BL147</f>
        <v>0</v>
      </c>
      <c r="E148" s="0" t="n">
        <f aca="false">BM147</f>
        <v>0</v>
      </c>
      <c r="F148" s="0" t="n">
        <f aca="false">BN147</f>
        <v>0</v>
      </c>
      <c r="G148" s="0" t="n">
        <f aca="false">BO147</f>
        <v>0</v>
      </c>
      <c r="H148" s="0" t="n">
        <f aca="false">BP147</f>
        <v>0</v>
      </c>
      <c r="I148" s="0" t="n">
        <f aca="false">BQ147</f>
        <v>0</v>
      </c>
      <c r="J148" s="0" t="n">
        <f aca="false">BR147</f>
        <v>0</v>
      </c>
      <c r="K148" s="0" t="n">
        <f aca="false">BS147</f>
        <v>0</v>
      </c>
      <c r="L148" s="0" t="n">
        <f aca="false">ROUND(B148*N(Debts!$D$5)/12,2)</f>
        <v>0</v>
      </c>
      <c r="M148" s="0" t="n">
        <f aca="false">ROUND(C148*N(Debts!$D$6)/12,2)</f>
        <v>0</v>
      </c>
      <c r="N148" s="0" t="n">
        <f aca="false">ROUND(D148*N(Debts!$D$7)/12,2)</f>
        <v>0</v>
      </c>
      <c r="O148" s="0" t="n">
        <f aca="false">ROUND(E148*N(Debts!$D$8)/12,2)</f>
        <v>0</v>
      </c>
      <c r="P148" s="0" t="n">
        <f aca="false">ROUND(F148*N(Debts!$D$9)/12,2)</f>
        <v>0</v>
      </c>
      <c r="Q148" s="0" t="n">
        <f aca="false">ROUND(G148*N(Debts!$D$10)/12,2)</f>
        <v>0</v>
      </c>
      <c r="R148" s="0" t="n">
        <f aca="false">ROUND(H148*N(Debts!$D$11)/12,2)</f>
        <v>0</v>
      </c>
      <c r="S148" s="0" t="n">
        <f aca="false">ROUND(I148*N(Debts!$D$12)/12,2)</f>
        <v>0</v>
      </c>
      <c r="T148" s="0" t="n">
        <f aca="false">ROUND(J148*N(Debts!$D$13)/12,2)</f>
        <v>0</v>
      </c>
      <c r="U148" s="0" t="n">
        <f aca="false">ROUND(K148*N(Debts!$D$14)/12,2)</f>
        <v>0</v>
      </c>
      <c r="V148" s="0" t="n">
        <f aca="false">B148+L148</f>
        <v>0</v>
      </c>
      <c r="W148" s="0" t="n">
        <f aca="false">C148+M148</f>
        <v>0</v>
      </c>
      <c r="X148" s="0" t="n">
        <f aca="false">D148+N148</f>
        <v>0</v>
      </c>
      <c r="Y148" s="0" t="n">
        <f aca="false">E148+O148</f>
        <v>0</v>
      </c>
      <c r="Z148" s="0" t="n">
        <f aca="false">F148+P148</f>
        <v>0</v>
      </c>
      <c r="AA148" s="0" t="n">
        <f aca="false">G148+Q148</f>
        <v>0</v>
      </c>
      <c r="AB148" s="0" t="n">
        <f aca="false">H148+R148</f>
        <v>0</v>
      </c>
      <c r="AC148" s="0" t="n">
        <f aca="false">I148+S148</f>
        <v>0</v>
      </c>
      <c r="AD148" s="0" t="n">
        <f aca="false">J148+T148</f>
        <v>0</v>
      </c>
      <c r="AE148" s="0" t="n">
        <f aca="false">K148+U148</f>
        <v>0</v>
      </c>
      <c r="AF148" s="0" t="n">
        <f aca="false">MIN(N(Debts!$E$5),V148)</f>
        <v>0</v>
      </c>
      <c r="AG148" s="0" t="n">
        <f aca="false">MIN(N(Debts!$E$6),W148)</f>
        <v>0</v>
      </c>
      <c r="AH148" s="0" t="n">
        <f aca="false">MIN(N(Debts!$E$7),X148)</f>
        <v>0</v>
      </c>
      <c r="AI148" s="0" t="n">
        <f aca="false">MIN(N(Debts!$E$8),Y148)</f>
        <v>0</v>
      </c>
      <c r="AJ148" s="0" t="n">
        <f aca="false">MIN(N(Debts!$E$9),Z148)</f>
        <v>0</v>
      </c>
      <c r="AK148" s="0" t="n">
        <f aca="false">MIN(N(Debts!$E$10),AA148)</f>
        <v>0</v>
      </c>
      <c r="AL148" s="0" t="n">
        <f aca="false">MIN(N(Debts!$E$11),AB148)</f>
        <v>0</v>
      </c>
      <c r="AM148" s="0" t="n">
        <f aca="false">MIN(N(Debts!$E$12),AC148)</f>
        <v>0</v>
      </c>
      <c r="AN148" s="0" t="n">
        <f aca="false">MIN(N(Debts!$E$13),AD148)</f>
        <v>0</v>
      </c>
      <c r="AO148" s="0" t="n">
        <f aca="false">MIN(N(Debts!$E$14),AE148)</f>
        <v>0</v>
      </c>
      <c r="AP148" s="0" t="n">
        <f aca="false">V148-AF148</f>
        <v>0</v>
      </c>
      <c r="AQ148" s="0" t="n">
        <f aca="false">W148-AG148</f>
        <v>0</v>
      </c>
      <c r="AR148" s="0" t="n">
        <f aca="false">X148-AH148</f>
        <v>0</v>
      </c>
      <c r="AS148" s="0" t="n">
        <f aca="false">Y148-AI148</f>
        <v>0</v>
      </c>
      <c r="AT148" s="0" t="n">
        <f aca="false">Z148-AJ148</f>
        <v>0</v>
      </c>
      <c r="AU148" s="0" t="n">
        <f aca="false">AA148-AK148</f>
        <v>0</v>
      </c>
      <c r="AV148" s="0" t="n">
        <f aca="false">AB148-AL148</f>
        <v>0</v>
      </c>
      <c r="AW148" s="0" t="n">
        <f aca="false">AC148-AM148</f>
        <v>0</v>
      </c>
      <c r="AX148" s="0" t="n">
        <f aca="false">AD148-AN148</f>
        <v>0</v>
      </c>
      <c r="AY148" s="0" t="n">
        <f aca="false">AE148-AO148</f>
        <v>0</v>
      </c>
      <c r="AZ148" s="0" t="n">
        <f aca="false">MAX(0,MIN(AP148,$BT148-SUMIF($AP$2:$AY$2,"&lt;"&amp;AP$2,$AP148:$AY148)))</f>
        <v>0</v>
      </c>
      <c r="BA148" s="0" t="n">
        <f aca="false">MAX(0,MIN(AQ148,$BT148-SUMIF($AP$2:$AY$2,"&lt;"&amp;AQ$2,$AP148:$AY148)))</f>
        <v>0</v>
      </c>
      <c r="BB148" s="0" t="n">
        <f aca="false">MAX(0,MIN(AR148,$BT148-SUMIF($AP$2:$AY$2,"&lt;"&amp;AR$2,$AP148:$AY148)))</f>
        <v>0</v>
      </c>
      <c r="BC148" s="0" t="n">
        <f aca="false">MAX(0,MIN(AS148,$BT148-SUMIF($AP$2:$AY$2,"&lt;"&amp;AS$2,$AP148:$AY148)))</f>
        <v>0</v>
      </c>
      <c r="BD148" s="0" t="n">
        <f aca="false">MAX(0,MIN(AT148,$BT148-SUMIF($AP$2:$AY$2,"&lt;"&amp;AT$2,$AP148:$AY148)))</f>
        <v>0</v>
      </c>
      <c r="BE148" s="0" t="n">
        <f aca="false">MAX(0,MIN(AU148,$BT148-SUMIF($AP$2:$AY$2,"&lt;"&amp;AU$2,$AP148:$AY148)))</f>
        <v>0</v>
      </c>
      <c r="BF148" s="0" t="n">
        <f aca="false">MAX(0,MIN(AV148,$BT148-SUMIF($AP$2:$AY$2,"&lt;"&amp;AV$2,$AP148:$AY148)))</f>
        <v>0</v>
      </c>
      <c r="BG148" s="0" t="n">
        <f aca="false">MAX(0,MIN(AW148,$BT148-SUMIF($AP$2:$AY$2,"&lt;"&amp;AW$2,$AP148:$AY148)))</f>
        <v>0</v>
      </c>
      <c r="BH148" s="0" t="n">
        <f aca="false">MAX(0,MIN(AX148,$BT148-SUMIF($AP$2:$AY$2,"&lt;"&amp;AX$2,$AP148:$AY148)))</f>
        <v>0</v>
      </c>
      <c r="BI148" s="0" t="n">
        <f aca="false">MAX(0,MIN(AY148,$BT148-SUMIF($AP$2:$AY$2,"&lt;"&amp;AY$2,$AP148:$AY148)))</f>
        <v>0</v>
      </c>
      <c r="BJ148" s="0" t="n">
        <f aca="false">ROUND(V148-AF148-AZ148,2)</f>
        <v>0</v>
      </c>
      <c r="BK148" s="0" t="n">
        <f aca="false">ROUND(W148-AG148-BA148,2)</f>
        <v>0</v>
      </c>
      <c r="BL148" s="0" t="n">
        <f aca="false">ROUND(X148-AH148-BB148,2)</f>
        <v>0</v>
      </c>
      <c r="BM148" s="0" t="n">
        <f aca="false">ROUND(Y148-AI148-BC148,2)</f>
        <v>0</v>
      </c>
      <c r="BN148" s="0" t="n">
        <f aca="false">ROUND(Z148-AJ148-BD148,2)</f>
        <v>0</v>
      </c>
      <c r="BO148" s="0" t="n">
        <f aca="false">ROUND(AA148-AK148-BE148,2)</f>
        <v>0</v>
      </c>
      <c r="BP148" s="0" t="n">
        <f aca="false">ROUND(AB148-AL148-BF148,2)</f>
        <v>0</v>
      </c>
      <c r="BQ148" s="0" t="n">
        <f aca="false">ROUND(AC148-AM148-BG148,2)</f>
        <v>0</v>
      </c>
      <c r="BR148" s="0" t="n">
        <f aca="false">ROUND(AD148-AN148-BH148,2)</f>
        <v>0</v>
      </c>
      <c r="BS148" s="0" t="n">
        <f aca="false">ROUND(AE148-AO148-BI148,2)</f>
        <v>0</v>
      </c>
      <c r="BT148" s="0" t="n">
        <f aca="false">MAX(0,Plan!$C$4-SUM(AF148:AO148))</f>
        <v>650</v>
      </c>
      <c r="BU148" s="0" t="n">
        <f aca="false">ROUND(SUM(BJ148:BS148),2)</f>
        <v>0</v>
      </c>
      <c r="BV148" s="0" t="n">
        <f aca="false">SUM(AF148:AO148)+SUM(AZ148:BI148)</f>
        <v>0</v>
      </c>
      <c r="BW148" s="0" t="n">
        <f aca="false">SUM(L148:U148)</f>
        <v>0</v>
      </c>
    </row>
    <row r="149" customFormat="false" ht="15" hidden="false" customHeight="false" outlineLevel="0" collapsed="false">
      <c r="A149" s="0" t="n">
        <v>144</v>
      </c>
      <c r="B149" s="0" t="n">
        <f aca="false">BJ148</f>
        <v>0</v>
      </c>
      <c r="C149" s="0" t="n">
        <f aca="false">BK148</f>
        <v>0</v>
      </c>
      <c r="D149" s="0" t="n">
        <f aca="false">BL148</f>
        <v>0</v>
      </c>
      <c r="E149" s="0" t="n">
        <f aca="false">BM148</f>
        <v>0</v>
      </c>
      <c r="F149" s="0" t="n">
        <f aca="false">BN148</f>
        <v>0</v>
      </c>
      <c r="G149" s="0" t="n">
        <f aca="false">BO148</f>
        <v>0</v>
      </c>
      <c r="H149" s="0" t="n">
        <f aca="false">BP148</f>
        <v>0</v>
      </c>
      <c r="I149" s="0" t="n">
        <f aca="false">BQ148</f>
        <v>0</v>
      </c>
      <c r="J149" s="0" t="n">
        <f aca="false">BR148</f>
        <v>0</v>
      </c>
      <c r="K149" s="0" t="n">
        <f aca="false">BS148</f>
        <v>0</v>
      </c>
      <c r="L149" s="0" t="n">
        <f aca="false">ROUND(B149*N(Debts!$D$5)/12,2)</f>
        <v>0</v>
      </c>
      <c r="M149" s="0" t="n">
        <f aca="false">ROUND(C149*N(Debts!$D$6)/12,2)</f>
        <v>0</v>
      </c>
      <c r="N149" s="0" t="n">
        <f aca="false">ROUND(D149*N(Debts!$D$7)/12,2)</f>
        <v>0</v>
      </c>
      <c r="O149" s="0" t="n">
        <f aca="false">ROUND(E149*N(Debts!$D$8)/12,2)</f>
        <v>0</v>
      </c>
      <c r="P149" s="0" t="n">
        <f aca="false">ROUND(F149*N(Debts!$D$9)/12,2)</f>
        <v>0</v>
      </c>
      <c r="Q149" s="0" t="n">
        <f aca="false">ROUND(G149*N(Debts!$D$10)/12,2)</f>
        <v>0</v>
      </c>
      <c r="R149" s="0" t="n">
        <f aca="false">ROUND(H149*N(Debts!$D$11)/12,2)</f>
        <v>0</v>
      </c>
      <c r="S149" s="0" t="n">
        <f aca="false">ROUND(I149*N(Debts!$D$12)/12,2)</f>
        <v>0</v>
      </c>
      <c r="T149" s="0" t="n">
        <f aca="false">ROUND(J149*N(Debts!$D$13)/12,2)</f>
        <v>0</v>
      </c>
      <c r="U149" s="0" t="n">
        <f aca="false">ROUND(K149*N(Debts!$D$14)/12,2)</f>
        <v>0</v>
      </c>
      <c r="V149" s="0" t="n">
        <f aca="false">B149+L149</f>
        <v>0</v>
      </c>
      <c r="W149" s="0" t="n">
        <f aca="false">C149+M149</f>
        <v>0</v>
      </c>
      <c r="X149" s="0" t="n">
        <f aca="false">D149+N149</f>
        <v>0</v>
      </c>
      <c r="Y149" s="0" t="n">
        <f aca="false">E149+O149</f>
        <v>0</v>
      </c>
      <c r="Z149" s="0" t="n">
        <f aca="false">F149+P149</f>
        <v>0</v>
      </c>
      <c r="AA149" s="0" t="n">
        <f aca="false">G149+Q149</f>
        <v>0</v>
      </c>
      <c r="AB149" s="0" t="n">
        <f aca="false">H149+R149</f>
        <v>0</v>
      </c>
      <c r="AC149" s="0" t="n">
        <f aca="false">I149+S149</f>
        <v>0</v>
      </c>
      <c r="AD149" s="0" t="n">
        <f aca="false">J149+T149</f>
        <v>0</v>
      </c>
      <c r="AE149" s="0" t="n">
        <f aca="false">K149+U149</f>
        <v>0</v>
      </c>
      <c r="AF149" s="0" t="n">
        <f aca="false">MIN(N(Debts!$E$5),V149)</f>
        <v>0</v>
      </c>
      <c r="AG149" s="0" t="n">
        <f aca="false">MIN(N(Debts!$E$6),W149)</f>
        <v>0</v>
      </c>
      <c r="AH149" s="0" t="n">
        <f aca="false">MIN(N(Debts!$E$7),X149)</f>
        <v>0</v>
      </c>
      <c r="AI149" s="0" t="n">
        <f aca="false">MIN(N(Debts!$E$8),Y149)</f>
        <v>0</v>
      </c>
      <c r="AJ149" s="0" t="n">
        <f aca="false">MIN(N(Debts!$E$9),Z149)</f>
        <v>0</v>
      </c>
      <c r="AK149" s="0" t="n">
        <f aca="false">MIN(N(Debts!$E$10),AA149)</f>
        <v>0</v>
      </c>
      <c r="AL149" s="0" t="n">
        <f aca="false">MIN(N(Debts!$E$11),AB149)</f>
        <v>0</v>
      </c>
      <c r="AM149" s="0" t="n">
        <f aca="false">MIN(N(Debts!$E$12),AC149)</f>
        <v>0</v>
      </c>
      <c r="AN149" s="0" t="n">
        <f aca="false">MIN(N(Debts!$E$13),AD149)</f>
        <v>0</v>
      </c>
      <c r="AO149" s="0" t="n">
        <f aca="false">MIN(N(Debts!$E$14),AE149)</f>
        <v>0</v>
      </c>
      <c r="AP149" s="0" t="n">
        <f aca="false">V149-AF149</f>
        <v>0</v>
      </c>
      <c r="AQ149" s="0" t="n">
        <f aca="false">W149-AG149</f>
        <v>0</v>
      </c>
      <c r="AR149" s="0" t="n">
        <f aca="false">X149-AH149</f>
        <v>0</v>
      </c>
      <c r="AS149" s="0" t="n">
        <f aca="false">Y149-AI149</f>
        <v>0</v>
      </c>
      <c r="AT149" s="0" t="n">
        <f aca="false">Z149-AJ149</f>
        <v>0</v>
      </c>
      <c r="AU149" s="0" t="n">
        <f aca="false">AA149-AK149</f>
        <v>0</v>
      </c>
      <c r="AV149" s="0" t="n">
        <f aca="false">AB149-AL149</f>
        <v>0</v>
      </c>
      <c r="AW149" s="0" t="n">
        <f aca="false">AC149-AM149</f>
        <v>0</v>
      </c>
      <c r="AX149" s="0" t="n">
        <f aca="false">AD149-AN149</f>
        <v>0</v>
      </c>
      <c r="AY149" s="0" t="n">
        <f aca="false">AE149-AO149</f>
        <v>0</v>
      </c>
      <c r="AZ149" s="0" t="n">
        <f aca="false">MAX(0,MIN(AP149,$BT149-SUMIF($AP$2:$AY$2,"&lt;"&amp;AP$2,$AP149:$AY149)))</f>
        <v>0</v>
      </c>
      <c r="BA149" s="0" t="n">
        <f aca="false">MAX(0,MIN(AQ149,$BT149-SUMIF($AP$2:$AY$2,"&lt;"&amp;AQ$2,$AP149:$AY149)))</f>
        <v>0</v>
      </c>
      <c r="BB149" s="0" t="n">
        <f aca="false">MAX(0,MIN(AR149,$BT149-SUMIF($AP$2:$AY$2,"&lt;"&amp;AR$2,$AP149:$AY149)))</f>
        <v>0</v>
      </c>
      <c r="BC149" s="0" t="n">
        <f aca="false">MAX(0,MIN(AS149,$BT149-SUMIF($AP$2:$AY$2,"&lt;"&amp;AS$2,$AP149:$AY149)))</f>
        <v>0</v>
      </c>
      <c r="BD149" s="0" t="n">
        <f aca="false">MAX(0,MIN(AT149,$BT149-SUMIF($AP$2:$AY$2,"&lt;"&amp;AT$2,$AP149:$AY149)))</f>
        <v>0</v>
      </c>
      <c r="BE149" s="0" t="n">
        <f aca="false">MAX(0,MIN(AU149,$BT149-SUMIF($AP$2:$AY$2,"&lt;"&amp;AU$2,$AP149:$AY149)))</f>
        <v>0</v>
      </c>
      <c r="BF149" s="0" t="n">
        <f aca="false">MAX(0,MIN(AV149,$BT149-SUMIF($AP$2:$AY$2,"&lt;"&amp;AV$2,$AP149:$AY149)))</f>
        <v>0</v>
      </c>
      <c r="BG149" s="0" t="n">
        <f aca="false">MAX(0,MIN(AW149,$BT149-SUMIF($AP$2:$AY$2,"&lt;"&amp;AW$2,$AP149:$AY149)))</f>
        <v>0</v>
      </c>
      <c r="BH149" s="0" t="n">
        <f aca="false">MAX(0,MIN(AX149,$BT149-SUMIF($AP$2:$AY$2,"&lt;"&amp;AX$2,$AP149:$AY149)))</f>
        <v>0</v>
      </c>
      <c r="BI149" s="0" t="n">
        <f aca="false">MAX(0,MIN(AY149,$BT149-SUMIF($AP$2:$AY$2,"&lt;"&amp;AY$2,$AP149:$AY149)))</f>
        <v>0</v>
      </c>
      <c r="BJ149" s="0" t="n">
        <f aca="false">ROUND(V149-AF149-AZ149,2)</f>
        <v>0</v>
      </c>
      <c r="BK149" s="0" t="n">
        <f aca="false">ROUND(W149-AG149-BA149,2)</f>
        <v>0</v>
      </c>
      <c r="BL149" s="0" t="n">
        <f aca="false">ROUND(X149-AH149-BB149,2)</f>
        <v>0</v>
      </c>
      <c r="BM149" s="0" t="n">
        <f aca="false">ROUND(Y149-AI149-BC149,2)</f>
        <v>0</v>
      </c>
      <c r="BN149" s="0" t="n">
        <f aca="false">ROUND(Z149-AJ149-BD149,2)</f>
        <v>0</v>
      </c>
      <c r="BO149" s="0" t="n">
        <f aca="false">ROUND(AA149-AK149-BE149,2)</f>
        <v>0</v>
      </c>
      <c r="BP149" s="0" t="n">
        <f aca="false">ROUND(AB149-AL149-BF149,2)</f>
        <v>0</v>
      </c>
      <c r="BQ149" s="0" t="n">
        <f aca="false">ROUND(AC149-AM149-BG149,2)</f>
        <v>0</v>
      </c>
      <c r="BR149" s="0" t="n">
        <f aca="false">ROUND(AD149-AN149-BH149,2)</f>
        <v>0</v>
      </c>
      <c r="BS149" s="0" t="n">
        <f aca="false">ROUND(AE149-AO149-BI149,2)</f>
        <v>0</v>
      </c>
      <c r="BT149" s="0" t="n">
        <f aca="false">MAX(0,Plan!$C$4-SUM(AF149:AO149))</f>
        <v>650</v>
      </c>
      <c r="BU149" s="0" t="n">
        <f aca="false">ROUND(SUM(BJ149:BS149),2)</f>
        <v>0</v>
      </c>
      <c r="BV149" s="0" t="n">
        <f aca="false">SUM(AF149:AO149)+SUM(AZ149:BI149)</f>
        <v>0</v>
      </c>
      <c r="BW149" s="0" t="n">
        <f aca="false">SUM(L149:U149)</f>
        <v>0</v>
      </c>
    </row>
    <row r="150" customFormat="false" ht="15" hidden="false" customHeight="false" outlineLevel="0" collapsed="false">
      <c r="A150" s="0" t="n">
        <v>145</v>
      </c>
      <c r="B150" s="0" t="n">
        <f aca="false">BJ149</f>
        <v>0</v>
      </c>
      <c r="C150" s="0" t="n">
        <f aca="false">BK149</f>
        <v>0</v>
      </c>
      <c r="D150" s="0" t="n">
        <f aca="false">BL149</f>
        <v>0</v>
      </c>
      <c r="E150" s="0" t="n">
        <f aca="false">BM149</f>
        <v>0</v>
      </c>
      <c r="F150" s="0" t="n">
        <f aca="false">BN149</f>
        <v>0</v>
      </c>
      <c r="G150" s="0" t="n">
        <f aca="false">BO149</f>
        <v>0</v>
      </c>
      <c r="H150" s="0" t="n">
        <f aca="false">BP149</f>
        <v>0</v>
      </c>
      <c r="I150" s="0" t="n">
        <f aca="false">BQ149</f>
        <v>0</v>
      </c>
      <c r="J150" s="0" t="n">
        <f aca="false">BR149</f>
        <v>0</v>
      </c>
      <c r="K150" s="0" t="n">
        <f aca="false">BS149</f>
        <v>0</v>
      </c>
      <c r="L150" s="0" t="n">
        <f aca="false">ROUND(B150*N(Debts!$D$5)/12,2)</f>
        <v>0</v>
      </c>
      <c r="M150" s="0" t="n">
        <f aca="false">ROUND(C150*N(Debts!$D$6)/12,2)</f>
        <v>0</v>
      </c>
      <c r="N150" s="0" t="n">
        <f aca="false">ROUND(D150*N(Debts!$D$7)/12,2)</f>
        <v>0</v>
      </c>
      <c r="O150" s="0" t="n">
        <f aca="false">ROUND(E150*N(Debts!$D$8)/12,2)</f>
        <v>0</v>
      </c>
      <c r="P150" s="0" t="n">
        <f aca="false">ROUND(F150*N(Debts!$D$9)/12,2)</f>
        <v>0</v>
      </c>
      <c r="Q150" s="0" t="n">
        <f aca="false">ROUND(G150*N(Debts!$D$10)/12,2)</f>
        <v>0</v>
      </c>
      <c r="R150" s="0" t="n">
        <f aca="false">ROUND(H150*N(Debts!$D$11)/12,2)</f>
        <v>0</v>
      </c>
      <c r="S150" s="0" t="n">
        <f aca="false">ROUND(I150*N(Debts!$D$12)/12,2)</f>
        <v>0</v>
      </c>
      <c r="T150" s="0" t="n">
        <f aca="false">ROUND(J150*N(Debts!$D$13)/12,2)</f>
        <v>0</v>
      </c>
      <c r="U150" s="0" t="n">
        <f aca="false">ROUND(K150*N(Debts!$D$14)/12,2)</f>
        <v>0</v>
      </c>
      <c r="V150" s="0" t="n">
        <f aca="false">B150+L150</f>
        <v>0</v>
      </c>
      <c r="W150" s="0" t="n">
        <f aca="false">C150+M150</f>
        <v>0</v>
      </c>
      <c r="X150" s="0" t="n">
        <f aca="false">D150+N150</f>
        <v>0</v>
      </c>
      <c r="Y150" s="0" t="n">
        <f aca="false">E150+O150</f>
        <v>0</v>
      </c>
      <c r="Z150" s="0" t="n">
        <f aca="false">F150+P150</f>
        <v>0</v>
      </c>
      <c r="AA150" s="0" t="n">
        <f aca="false">G150+Q150</f>
        <v>0</v>
      </c>
      <c r="AB150" s="0" t="n">
        <f aca="false">H150+R150</f>
        <v>0</v>
      </c>
      <c r="AC150" s="0" t="n">
        <f aca="false">I150+S150</f>
        <v>0</v>
      </c>
      <c r="AD150" s="0" t="n">
        <f aca="false">J150+T150</f>
        <v>0</v>
      </c>
      <c r="AE150" s="0" t="n">
        <f aca="false">K150+U150</f>
        <v>0</v>
      </c>
      <c r="AF150" s="0" t="n">
        <f aca="false">MIN(N(Debts!$E$5),V150)</f>
        <v>0</v>
      </c>
      <c r="AG150" s="0" t="n">
        <f aca="false">MIN(N(Debts!$E$6),W150)</f>
        <v>0</v>
      </c>
      <c r="AH150" s="0" t="n">
        <f aca="false">MIN(N(Debts!$E$7),X150)</f>
        <v>0</v>
      </c>
      <c r="AI150" s="0" t="n">
        <f aca="false">MIN(N(Debts!$E$8),Y150)</f>
        <v>0</v>
      </c>
      <c r="AJ150" s="0" t="n">
        <f aca="false">MIN(N(Debts!$E$9),Z150)</f>
        <v>0</v>
      </c>
      <c r="AK150" s="0" t="n">
        <f aca="false">MIN(N(Debts!$E$10),AA150)</f>
        <v>0</v>
      </c>
      <c r="AL150" s="0" t="n">
        <f aca="false">MIN(N(Debts!$E$11),AB150)</f>
        <v>0</v>
      </c>
      <c r="AM150" s="0" t="n">
        <f aca="false">MIN(N(Debts!$E$12),AC150)</f>
        <v>0</v>
      </c>
      <c r="AN150" s="0" t="n">
        <f aca="false">MIN(N(Debts!$E$13),AD150)</f>
        <v>0</v>
      </c>
      <c r="AO150" s="0" t="n">
        <f aca="false">MIN(N(Debts!$E$14),AE150)</f>
        <v>0</v>
      </c>
      <c r="AP150" s="0" t="n">
        <f aca="false">V150-AF150</f>
        <v>0</v>
      </c>
      <c r="AQ150" s="0" t="n">
        <f aca="false">W150-AG150</f>
        <v>0</v>
      </c>
      <c r="AR150" s="0" t="n">
        <f aca="false">X150-AH150</f>
        <v>0</v>
      </c>
      <c r="AS150" s="0" t="n">
        <f aca="false">Y150-AI150</f>
        <v>0</v>
      </c>
      <c r="AT150" s="0" t="n">
        <f aca="false">Z150-AJ150</f>
        <v>0</v>
      </c>
      <c r="AU150" s="0" t="n">
        <f aca="false">AA150-AK150</f>
        <v>0</v>
      </c>
      <c r="AV150" s="0" t="n">
        <f aca="false">AB150-AL150</f>
        <v>0</v>
      </c>
      <c r="AW150" s="0" t="n">
        <f aca="false">AC150-AM150</f>
        <v>0</v>
      </c>
      <c r="AX150" s="0" t="n">
        <f aca="false">AD150-AN150</f>
        <v>0</v>
      </c>
      <c r="AY150" s="0" t="n">
        <f aca="false">AE150-AO150</f>
        <v>0</v>
      </c>
      <c r="AZ150" s="0" t="n">
        <f aca="false">MAX(0,MIN(AP150,$BT150-SUMIF($AP$2:$AY$2,"&lt;"&amp;AP$2,$AP150:$AY150)))</f>
        <v>0</v>
      </c>
      <c r="BA150" s="0" t="n">
        <f aca="false">MAX(0,MIN(AQ150,$BT150-SUMIF($AP$2:$AY$2,"&lt;"&amp;AQ$2,$AP150:$AY150)))</f>
        <v>0</v>
      </c>
      <c r="BB150" s="0" t="n">
        <f aca="false">MAX(0,MIN(AR150,$BT150-SUMIF($AP$2:$AY$2,"&lt;"&amp;AR$2,$AP150:$AY150)))</f>
        <v>0</v>
      </c>
      <c r="BC150" s="0" t="n">
        <f aca="false">MAX(0,MIN(AS150,$BT150-SUMIF($AP$2:$AY$2,"&lt;"&amp;AS$2,$AP150:$AY150)))</f>
        <v>0</v>
      </c>
      <c r="BD150" s="0" t="n">
        <f aca="false">MAX(0,MIN(AT150,$BT150-SUMIF($AP$2:$AY$2,"&lt;"&amp;AT$2,$AP150:$AY150)))</f>
        <v>0</v>
      </c>
      <c r="BE150" s="0" t="n">
        <f aca="false">MAX(0,MIN(AU150,$BT150-SUMIF($AP$2:$AY$2,"&lt;"&amp;AU$2,$AP150:$AY150)))</f>
        <v>0</v>
      </c>
      <c r="BF150" s="0" t="n">
        <f aca="false">MAX(0,MIN(AV150,$BT150-SUMIF($AP$2:$AY$2,"&lt;"&amp;AV$2,$AP150:$AY150)))</f>
        <v>0</v>
      </c>
      <c r="BG150" s="0" t="n">
        <f aca="false">MAX(0,MIN(AW150,$BT150-SUMIF($AP$2:$AY$2,"&lt;"&amp;AW$2,$AP150:$AY150)))</f>
        <v>0</v>
      </c>
      <c r="BH150" s="0" t="n">
        <f aca="false">MAX(0,MIN(AX150,$BT150-SUMIF($AP$2:$AY$2,"&lt;"&amp;AX$2,$AP150:$AY150)))</f>
        <v>0</v>
      </c>
      <c r="BI150" s="0" t="n">
        <f aca="false">MAX(0,MIN(AY150,$BT150-SUMIF($AP$2:$AY$2,"&lt;"&amp;AY$2,$AP150:$AY150)))</f>
        <v>0</v>
      </c>
      <c r="BJ150" s="0" t="n">
        <f aca="false">ROUND(V150-AF150-AZ150,2)</f>
        <v>0</v>
      </c>
      <c r="BK150" s="0" t="n">
        <f aca="false">ROUND(W150-AG150-BA150,2)</f>
        <v>0</v>
      </c>
      <c r="BL150" s="0" t="n">
        <f aca="false">ROUND(X150-AH150-BB150,2)</f>
        <v>0</v>
      </c>
      <c r="BM150" s="0" t="n">
        <f aca="false">ROUND(Y150-AI150-BC150,2)</f>
        <v>0</v>
      </c>
      <c r="BN150" s="0" t="n">
        <f aca="false">ROUND(Z150-AJ150-BD150,2)</f>
        <v>0</v>
      </c>
      <c r="BO150" s="0" t="n">
        <f aca="false">ROUND(AA150-AK150-BE150,2)</f>
        <v>0</v>
      </c>
      <c r="BP150" s="0" t="n">
        <f aca="false">ROUND(AB150-AL150-BF150,2)</f>
        <v>0</v>
      </c>
      <c r="BQ150" s="0" t="n">
        <f aca="false">ROUND(AC150-AM150-BG150,2)</f>
        <v>0</v>
      </c>
      <c r="BR150" s="0" t="n">
        <f aca="false">ROUND(AD150-AN150-BH150,2)</f>
        <v>0</v>
      </c>
      <c r="BS150" s="0" t="n">
        <f aca="false">ROUND(AE150-AO150-BI150,2)</f>
        <v>0</v>
      </c>
      <c r="BT150" s="0" t="n">
        <f aca="false">MAX(0,Plan!$C$4-SUM(AF150:AO150))</f>
        <v>650</v>
      </c>
      <c r="BU150" s="0" t="n">
        <f aca="false">ROUND(SUM(BJ150:BS150),2)</f>
        <v>0</v>
      </c>
      <c r="BV150" s="0" t="n">
        <f aca="false">SUM(AF150:AO150)+SUM(AZ150:BI150)</f>
        <v>0</v>
      </c>
      <c r="BW150" s="0" t="n">
        <f aca="false">SUM(L150:U150)</f>
        <v>0</v>
      </c>
    </row>
    <row r="151" customFormat="false" ht="15" hidden="false" customHeight="false" outlineLevel="0" collapsed="false">
      <c r="A151" s="0" t="n">
        <v>146</v>
      </c>
      <c r="B151" s="0" t="n">
        <f aca="false">BJ150</f>
        <v>0</v>
      </c>
      <c r="C151" s="0" t="n">
        <f aca="false">BK150</f>
        <v>0</v>
      </c>
      <c r="D151" s="0" t="n">
        <f aca="false">BL150</f>
        <v>0</v>
      </c>
      <c r="E151" s="0" t="n">
        <f aca="false">BM150</f>
        <v>0</v>
      </c>
      <c r="F151" s="0" t="n">
        <f aca="false">BN150</f>
        <v>0</v>
      </c>
      <c r="G151" s="0" t="n">
        <f aca="false">BO150</f>
        <v>0</v>
      </c>
      <c r="H151" s="0" t="n">
        <f aca="false">BP150</f>
        <v>0</v>
      </c>
      <c r="I151" s="0" t="n">
        <f aca="false">BQ150</f>
        <v>0</v>
      </c>
      <c r="J151" s="0" t="n">
        <f aca="false">BR150</f>
        <v>0</v>
      </c>
      <c r="K151" s="0" t="n">
        <f aca="false">BS150</f>
        <v>0</v>
      </c>
      <c r="L151" s="0" t="n">
        <f aca="false">ROUND(B151*N(Debts!$D$5)/12,2)</f>
        <v>0</v>
      </c>
      <c r="M151" s="0" t="n">
        <f aca="false">ROUND(C151*N(Debts!$D$6)/12,2)</f>
        <v>0</v>
      </c>
      <c r="N151" s="0" t="n">
        <f aca="false">ROUND(D151*N(Debts!$D$7)/12,2)</f>
        <v>0</v>
      </c>
      <c r="O151" s="0" t="n">
        <f aca="false">ROUND(E151*N(Debts!$D$8)/12,2)</f>
        <v>0</v>
      </c>
      <c r="P151" s="0" t="n">
        <f aca="false">ROUND(F151*N(Debts!$D$9)/12,2)</f>
        <v>0</v>
      </c>
      <c r="Q151" s="0" t="n">
        <f aca="false">ROUND(G151*N(Debts!$D$10)/12,2)</f>
        <v>0</v>
      </c>
      <c r="R151" s="0" t="n">
        <f aca="false">ROUND(H151*N(Debts!$D$11)/12,2)</f>
        <v>0</v>
      </c>
      <c r="S151" s="0" t="n">
        <f aca="false">ROUND(I151*N(Debts!$D$12)/12,2)</f>
        <v>0</v>
      </c>
      <c r="T151" s="0" t="n">
        <f aca="false">ROUND(J151*N(Debts!$D$13)/12,2)</f>
        <v>0</v>
      </c>
      <c r="U151" s="0" t="n">
        <f aca="false">ROUND(K151*N(Debts!$D$14)/12,2)</f>
        <v>0</v>
      </c>
      <c r="V151" s="0" t="n">
        <f aca="false">B151+L151</f>
        <v>0</v>
      </c>
      <c r="W151" s="0" t="n">
        <f aca="false">C151+M151</f>
        <v>0</v>
      </c>
      <c r="X151" s="0" t="n">
        <f aca="false">D151+N151</f>
        <v>0</v>
      </c>
      <c r="Y151" s="0" t="n">
        <f aca="false">E151+O151</f>
        <v>0</v>
      </c>
      <c r="Z151" s="0" t="n">
        <f aca="false">F151+P151</f>
        <v>0</v>
      </c>
      <c r="AA151" s="0" t="n">
        <f aca="false">G151+Q151</f>
        <v>0</v>
      </c>
      <c r="AB151" s="0" t="n">
        <f aca="false">H151+R151</f>
        <v>0</v>
      </c>
      <c r="AC151" s="0" t="n">
        <f aca="false">I151+S151</f>
        <v>0</v>
      </c>
      <c r="AD151" s="0" t="n">
        <f aca="false">J151+T151</f>
        <v>0</v>
      </c>
      <c r="AE151" s="0" t="n">
        <f aca="false">K151+U151</f>
        <v>0</v>
      </c>
      <c r="AF151" s="0" t="n">
        <f aca="false">MIN(N(Debts!$E$5),V151)</f>
        <v>0</v>
      </c>
      <c r="AG151" s="0" t="n">
        <f aca="false">MIN(N(Debts!$E$6),W151)</f>
        <v>0</v>
      </c>
      <c r="AH151" s="0" t="n">
        <f aca="false">MIN(N(Debts!$E$7),X151)</f>
        <v>0</v>
      </c>
      <c r="AI151" s="0" t="n">
        <f aca="false">MIN(N(Debts!$E$8),Y151)</f>
        <v>0</v>
      </c>
      <c r="AJ151" s="0" t="n">
        <f aca="false">MIN(N(Debts!$E$9),Z151)</f>
        <v>0</v>
      </c>
      <c r="AK151" s="0" t="n">
        <f aca="false">MIN(N(Debts!$E$10),AA151)</f>
        <v>0</v>
      </c>
      <c r="AL151" s="0" t="n">
        <f aca="false">MIN(N(Debts!$E$11),AB151)</f>
        <v>0</v>
      </c>
      <c r="AM151" s="0" t="n">
        <f aca="false">MIN(N(Debts!$E$12),AC151)</f>
        <v>0</v>
      </c>
      <c r="AN151" s="0" t="n">
        <f aca="false">MIN(N(Debts!$E$13),AD151)</f>
        <v>0</v>
      </c>
      <c r="AO151" s="0" t="n">
        <f aca="false">MIN(N(Debts!$E$14),AE151)</f>
        <v>0</v>
      </c>
      <c r="AP151" s="0" t="n">
        <f aca="false">V151-AF151</f>
        <v>0</v>
      </c>
      <c r="AQ151" s="0" t="n">
        <f aca="false">W151-AG151</f>
        <v>0</v>
      </c>
      <c r="AR151" s="0" t="n">
        <f aca="false">X151-AH151</f>
        <v>0</v>
      </c>
      <c r="AS151" s="0" t="n">
        <f aca="false">Y151-AI151</f>
        <v>0</v>
      </c>
      <c r="AT151" s="0" t="n">
        <f aca="false">Z151-AJ151</f>
        <v>0</v>
      </c>
      <c r="AU151" s="0" t="n">
        <f aca="false">AA151-AK151</f>
        <v>0</v>
      </c>
      <c r="AV151" s="0" t="n">
        <f aca="false">AB151-AL151</f>
        <v>0</v>
      </c>
      <c r="AW151" s="0" t="n">
        <f aca="false">AC151-AM151</f>
        <v>0</v>
      </c>
      <c r="AX151" s="0" t="n">
        <f aca="false">AD151-AN151</f>
        <v>0</v>
      </c>
      <c r="AY151" s="0" t="n">
        <f aca="false">AE151-AO151</f>
        <v>0</v>
      </c>
      <c r="AZ151" s="0" t="n">
        <f aca="false">MAX(0,MIN(AP151,$BT151-SUMIF($AP$2:$AY$2,"&lt;"&amp;AP$2,$AP151:$AY151)))</f>
        <v>0</v>
      </c>
      <c r="BA151" s="0" t="n">
        <f aca="false">MAX(0,MIN(AQ151,$BT151-SUMIF($AP$2:$AY$2,"&lt;"&amp;AQ$2,$AP151:$AY151)))</f>
        <v>0</v>
      </c>
      <c r="BB151" s="0" t="n">
        <f aca="false">MAX(0,MIN(AR151,$BT151-SUMIF($AP$2:$AY$2,"&lt;"&amp;AR$2,$AP151:$AY151)))</f>
        <v>0</v>
      </c>
      <c r="BC151" s="0" t="n">
        <f aca="false">MAX(0,MIN(AS151,$BT151-SUMIF($AP$2:$AY$2,"&lt;"&amp;AS$2,$AP151:$AY151)))</f>
        <v>0</v>
      </c>
      <c r="BD151" s="0" t="n">
        <f aca="false">MAX(0,MIN(AT151,$BT151-SUMIF($AP$2:$AY$2,"&lt;"&amp;AT$2,$AP151:$AY151)))</f>
        <v>0</v>
      </c>
      <c r="BE151" s="0" t="n">
        <f aca="false">MAX(0,MIN(AU151,$BT151-SUMIF($AP$2:$AY$2,"&lt;"&amp;AU$2,$AP151:$AY151)))</f>
        <v>0</v>
      </c>
      <c r="BF151" s="0" t="n">
        <f aca="false">MAX(0,MIN(AV151,$BT151-SUMIF($AP$2:$AY$2,"&lt;"&amp;AV$2,$AP151:$AY151)))</f>
        <v>0</v>
      </c>
      <c r="BG151" s="0" t="n">
        <f aca="false">MAX(0,MIN(AW151,$BT151-SUMIF($AP$2:$AY$2,"&lt;"&amp;AW$2,$AP151:$AY151)))</f>
        <v>0</v>
      </c>
      <c r="BH151" s="0" t="n">
        <f aca="false">MAX(0,MIN(AX151,$BT151-SUMIF($AP$2:$AY$2,"&lt;"&amp;AX$2,$AP151:$AY151)))</f>
        <v>0</v>
      </c>
      <c r="BI151" s="0" t="n">
        <f aca="false">MAX(0,MIN(AY151,$BT151-SUMIF($AP$2:$AY$2,"&lt;"&amp;AY$2,$AP151:$AY151)))</f>
        <v>0</v>
      </c>
      <c r="BJ151" s="0" t="n">
        <f aca="false">ROUND(V151-AF151-AZ151,2)</f>
        <v>0</v>
      </c>
      <c r="BK151" s="0" t="n">
        <f aca="false">ROUND(W151-AG151-BA151,2)</f>
        <v>0</v>
      </c>
      <c r="BL151" s="0" t="n">
        <f aca="false">ROUND(X151-AH151-BB151,2)</f>
        <v>0</v>
      </c>
      <c r="BM151" s="0" t="n">
        <f aca="false">ROUND(Y151-AI151-BC151,2)</f>
        <v>0</v>
      </c>
      <c r="BN151" s="0" t="n">
        <f aca="false">ROUND(Z151-AJ151-BD151,2)</f>
        <v>0</v>
      </c>
      <c r="BO151" s="0" t="n">
        <f aca="false">ROUND(AA151-AK151-BE151,2)</f>
        <v>0</v>
      </c>
      <c r="BP151" s="0" t="n">
        <f aca="false">ROUND(AB151-AL151-BF151,2)</f>
        <v>0</v>
      </c>
      <c r="BQ151" s="0" t="n">
        <f aca="false">ROUND(AC151-AM151-BG151,2)</f>
        <v>0</v>
      </c>
      <c r="BR151" s="0" t="n">
        <f aca="false">ROUND(AD151-AN151-BH151,2)</f>
        <v>0</v>
      </c>
      <c r="BS151" s="0" t="n">
        <f aca="false">ROUND(AE151-AO151-BI151,2)</f>
        <v>0</v>
      </c>
      <c r="BT151" s="0" t="n">
        <f aca="false">MAX(0,Plan!$C$4-SUM(AF151:AO151))</f>
        <v>650</v>
      </c>
      <c r="BU151" s="0" t="n">
        <f aca="false">ROUND(SUM(BJ151:BS151),2)</f>
        <v>0</v>
      </c>
      <c r="BV151" s="0" t="n">
        <f aca="false">SUM(AF151:AO151)+SUM(AZ151:BI151)</f>
        <v>0</v>
      </c>
      <c r="BW151" s="0" t="n">
        <f aca="false">SUM(L151:U151)</f>
        <v>0</v>
      </c>
    </row>
    <row r="152" customFormat="false" ht="15" hidden="false" customHeight="false" outlineLevel="0" collapsed="false">
      <c r="A152" s="0" t="n">
        <v>147</v>
      </c>
      <c r="B152" s="0" t="n">
        <f aca="false">BJ151</f>
        <v>0</v>
      </c>
      <c r="C152" s="0" t="n">
        <f aca="false">BK151</f>
        <v>0</v>
      </c>
      <c r="D152" s="0" t="n">
        <f aca="false">BL151</f>
        <v>0</v>
      </c>
      <c r="E152" s="0" t="n">
        <f aca="false">BM151</f>
        <v>0</v>
      </c>
      <c r="F152" s="0" t="n">
        <f aca="false">BN151</f>
        <v>0</v>
      </c>
      <c r="G152" s="0" t="n">
        <f aca="false">BO151</f>
        <v>0</v>
      </c>
      <c r="H152" s="0" t="n">
        <f aca="false">BP151</f>
        <v>0</v>
      </c>
      <c r="I152" s="0" t="n">
        <f aca="false">BQ151</f>
        <v>0</v>
      </c>
      <c r="J152" s="0" t="n">
        <f aca="false">BR151</f>
        <v>0</v>
      </c>
      <c r="K152" s="0" t="n">
        <f aca="false">BS151</f>
        <v>0</v>
      </c>
      <c r="L152" s="0" t="n">
        <f aca="false">ROUND(B152*N(Debts!$D$5)/12,2)</f>
        <v>0</v>
      </c>
      <c r="M152" s="0" t="n">
        <f aca="false">ROUND(C152*N(Debts!$D$6)/12,2)</f>
        <v>0</v>
      </c>
      <c r="N152" s="0" t="n">
        <f aca="false">ROUND(D152*N(Debts!$D$7)/12,2)</f>
        <v>0</v>
      </c>
      <c r="O152" s="0" t="n">
        <f aca="false">ROUND(E152*N(Debts!$D$8)/12,2)</f>
        <v>0</v>
      </c>
      <c r="P152" s="0" t="n">
        <f aca="false">ROUND(F152*N(Debts!$D$9)/12,2)</f>
        <v>0</v>
      </c>
      <c r="Q152" s="0" t="n">
        <f aca="false">ROUND(G152*N(Debts!$D$10)/12,2)</f>
        <v>0</v>
      </c>
      <c r="R152" s="0" t="n">
        <f aca="false">ROUND(H152*N(Debts!$D$11)/12,2)</f>
        <v>0</v>
      </c>
      <c r="S152" s="0" t="n">
        <f aca="false">ROUND(I152*N(Debts!$D$12)/12,2)</f>
        <v>0</v>
      </c>
      <c r="T152" s="0" t="n">
        <f aca="false">ROUND(J152*N(Debts!$D$13)/12,2)</f>
        <v>0</v>
      </c>
      <c r="U152" s="0" t="n">
        <f aca="false">ROUND(K152*N(Debts!$D$14)/12,2)</f>
        <v>0</v>
      </c>
      <c r="V152" s="0" t="n">
        <f aca="false">B152+L152</f>
        <v>0</v>
      </c>
      <c r="W152" s="0" t="n">
        <f aca="false">C152+M152</f>
        <v>0</v>
      </c>
      <c r="X152" s="0" t="n">
        <f aca="false">D152+N152</f>
        <v>0</v>
      </c>
      <c r="Y152" s="0" t="n">
        <f aca="false">E152+O152</f>
        <v>0</v>
      </c>
      <c r="Z152" s="0" t="n">
        <f aca="false">F152+P152</f>
        <v>0</v>
      </c>
      <c r="AA152" s="0" t="n">
        <f aca="false">G152+Q152</f>
        <v>0</v>
      </c>
      <c r="AB152" s="0" t="n">
        <f aca="false">H152+R152</f>
        <v>0</v>
      </c>
      <c r="AC152" s="0" t="n">
        <f aca="false">I152+S152</f>
        <v>0</v>
      </c>
      <c r="AD152" s="0" t="n">
        <f aca="false">J152+T152</f>
        <v>0</v>
      </c>
      <c r="AE152" s="0" t="n">
        <f aca="false">K152+U152</f>
        <v>0</v>
      </c>
      <c r="AF152" s="0" t="n">
        <f aca="false">MIN(N(Debts!$E$5),V152)</f>
        <v>0</v>
      </c>
      <c r="AG152" s="0" t="n">
        <f aca="false">MIN(N(Debts!$E$6),W152)</f>
        <v>0</v>
      </c>
      <c r="AH152" s="0" t="n">
        <f aca="false">MIN(N(Debts!$E$7),X152)</f>
        <v>0</v>
      </c>
      <c r="AI152" s="0" t="n">
        <f aca="false">MIN(N(Debts!$E$8),Y152)</f>
        <v>0</v>
      </c>
      <c r="AJ152" s="0" t="n">
        <f aca="false">MIN(N(Debts!$E$9),Z152)</f>
        <v>0</v>
      </c>
      <c r="AK152" s="0" t="n">
        <f aca="false">MIN(N(Debts!$E$10),AA152)</f>
        <v>0</v>
      </c>
      <c r="AL152" s="0" t="n">
        <f aca="false">MIN(N(Debts!$E$11),AB152)</f>
        <v>0</v>
      </c>
      <c r="AM152" s="0" t="n">
        <f aca="false">MIN(N(Debts!$E$12),AC152)</f>
        <v>0</v>
      </c>
      <c r="AN152" s="0" t="n">
        <f aca="false">MIN(N(Debts!$E$13),AD152)</f>
        <v>0</v>
      </c>
      <c r="AO152" s="0" t="n">
        <f aca="false">MIN(N(Debts!$E$14),AE152)</f>
        <v>0</v>
      </c>
      <c r="AP152" s="0" t="n">
        <f aca="false">V152-AF152</f>
        <v>0</v>
      </c>
      <c r="AQ152" s="0" t="n">
        <f aca="false">W152-AG152</f>
        <v>0</v>
      </c>
      <c r="AR152" s="0" t="n">
        <f aca="false">X152-AH152</f>
        <v>0</v>
      </c>
      <c r="AS152" s="0" t="n">
        <f aca="false">Y152-AI152</f>
        <v>0</v>
      </c>
      <c r="AT152" s="0" t="n">
        <f aca="false">Z152-AJ152</f>
        <v>0</v>
      </c>
      <c r="AU152" s="0" t="n">
        <f aca="false">AA152-AK152</f>
        <v>0</v>
      </c>
      <c r="AV152" s="0" t="n">
        <f aca="false">AB152-AL152</f>
        <v>0</v>
      </c>
      <c r="AW152" s="0" t="n">
        <f aca="false">AC152-AM152</f>
        <v>0</v>
      </c>
      <c r="AX152" s="0" t="n">
        <f aca="false">AD152-AN152</f>
        <v>0</v>
      </c>
      <c r="AY152" s="0" t="n">
        <f aca="false">AE152-AO152</f>
        <v>0</v>
      </c>
      <c r="AZ152" s="0" t="n">
        <f aca="false">MAX(0,MIN(AP152,$BT152-SUMIF($AP$2:$AY$2,"&lt;"&amp;AP$2,$AP152:$AY152)))</f>
        <v>0</v>
      </c>
      <c r="BA152" s="0" t="n">
        <f aca="false">MAX(0,MIN(AQ152,$BT152-SUMIF($AP$2:$AY$2,"&lt;"&amp;AQ$2,$AP152:$AY152)))</f>
        <v>0</v>
      </c>
      <c r="BB152" s="0" t="n">
        <f aca="false">MAX(0,MIN(AR152,$BT152-SUMIF($AP$2:$AY$2,"&lt;"&amp;AR$2,$AP152:$AY152)))</f>
        <v>0</v>
      </c>
      <c r="BC152" s="0" t="n">
        <f aca="false">MAX(0,MIN(AS152,$BT152-SUMIF($AP$2:$AY$2,"&lt;"&amp;AS$2,$AP152:$AY152)))</f>
        <v>0</v>
      </c>
      <c r="BD152" s="0" t="n">
        <f aca="false">MAX(0,MIN(AT152,$BT152-SUMIF($AP$2:$AY$2,"&lt;"&amp;AT$2,$AP152:$AY152)))</f>
        <v>0</v>
      </c>
      <c r="BE152" s="0" t="n">
        <f aca="false">MAX(0,MIN(AU152,$BT152-SUMIF($AP$2:$AY$2,"&lt;"&amp;AU$2,$AP152:$AY152)))</f>
        <v>0</v>
      </c>
      <c r="BF152" s="0" t="n">
        <f aca="false">MAX(0,MIN(AV152,$BT152-SUMIF($AP$2:$AY$2,"&lt;"&amp;AV$2,$AP152:$AY152)))</f>
        <v>0</v>
      </c>
      <c r="BG152" s="0" t="n">
        <f aca="false">MAX(0,MIN(AW152,$BT152-SUMIF($AP$2:$AY$2,"&lt;"&amp;AW$2,$AP152:$AY152)))</f>
        <v>0</v>
      </c>
      <c r="BH152" s="0" t="n">
        <f aca="false">MAX(0,MIN(AX152,$BT152-SUMIF($AP$2:$AY$2,"&lt;"&amp;AX$2,$AP152:$AY152)))</f>
        <v>0</v>
      </c>
      <c r="BI152" s="0" t="n">
        <f aca="false">MAX(0,MIN(AY152,$BT152-SUMIF($AP$2:$AY$2,"&lt;"&amp;AY$2,$AP152:$AY152)))</f>
        <v>0</v>
      </c>
      <c r="BJ152" s="0" t="n">
        <f aca="false">ROUND(V152-AF152-AZ152,2)</f>
        <v>0</v>
      </c>
      <c r="BK152" s="0" t="n">
        <f aca="false">ROUND(W152-AG152-BA152,2)</f>
        <v>0</v>
      </c>
      <c r="BL152" s="0" t="n">
        <f aca="false">ROUND(X152-AH152-BB152,2)</f>
        <v>0</v>
      </c>
      <c r="BM152" s="0" t="n">
        <f aca="false">ROUND(Y152-AI152-BC152,2)</f>
        <v>0</v>
      </c>
      <c r="BN152" s="0" t="n">
        <f aca="false">ROUND(Z152-AJ152-BD152,2)</f>
        <v>0</v>
      </c>
      <c r="BO152" s="0" t="n">
        <f aca="false">ROUND(AA152-AK152-BE152,2)</f>
        <v>0</v>
      </c>
      <c r="BP152" s="0" t="n">
        <f aca="false">ROUND(AB152-AL152-BF152,2)</f>
        <v>0</v>
      </c>
      <c r="BQ152" s="0" t="n">
        <f aca="false">ROUND(AC152-AM152-BG152,2)</f>
        <v>0</v>
      </c>
      <c r="BR152" s="0" t="n">
        <f aca="false">ROUND(AD152-AN152-BH152,2)</f>
        <v>0</v>
      </c>
      <c r="BS152" s="0" t="n">
        <f aca="false">ROUND(AE152-AO152-BI152,2)</f>
        <v>0</v>
      </c>
      <c r="BT152" s="0" t="n">
        <f aca="false">MAX(0,Plan!$C$4-SUM(AF152:AO152))</f>
        <v>650</v>
      </c>
      <c r="BU152" s="0" t="n">
        <f aca="false">ROUND(SUM(BJ152:BS152),2)</f>
        <v>0</v>
      </c>
      <c r="BV152" s="0" t="n">
        <f aca="false">SUM(AF152:AO152)+SUM(AZ152:BI152)</f>
        <v>0</v>
      </c>
      <c r="BW152" s="0" t="n">
        <f aca="false">SUM(L152:U152)</f>
        <v>0</v>
      </c>
    </row>
    <row r="153" customFormat="false" ht="15" hidden="false" customHeight="false" outlineLevel="0" collapsed="false">
      <c r="A153" s="0" t="n">
        <v>148</v>
      </c>
      <c r="B153" s="0" t="n">
        <f aca="false">BJ152</f>
        <v>0</v>
      </c>
      <c r="C153" s="0" t="n">
        <f aca="false">BK152</f>
        <v>0</v>
      </c>
      <c r="D153" s="0" t="n">
        <f aca="false">BL152</f>
        <v>0</v>
      </c>
      <c r="E153" s="0" t="n">
        <f aca="false">BM152</f>
        <v>0</v>
      </c>
      <c r="F153" s="0" t="n">
        <f aca="false">BN152</f>
        <v>0</v>
      </c>
      <c r="G153" s="0" t="n">
        <f aca="false">BO152</f>
        <v>0</v>
      </c>
      <c r="H153" s="0" t="n">
        <f aca="false">BP152</f>
        <v>0</v>
      </c>
      <c r="I153" s="0" t="n">
        <f aca="false">BQ152</f>
        <v>0</v>
      </c>
      <c r="J153" s="0" t="n">
        <f aca="false">BR152</f>
        <v>0</v>
      </c>
      <c r="K153" s="0" t="n">
        <f aca="false">BS152</f>
        <v>0</v>
      </c>
      <c r="L153" s="0" t="n">
        <f aca="false">ROUND(B153*N(Debts!$D$5)/12,2)</f>
        <v>0</v>
      </c>
      <c r="M153" s="0" t="n">
        <f aca="false">ROUND(C153*N(Debts!$D$6)/12,2)</f>
        <v>0</v>
      </c>
      <c r="N153" s="0" t="n">
        <f aca="false">ROUND(D153*N(Debts!$D$7)/12,2)</f>
        <v>0</v>
      </c>
      <c r="O153" s="0" t="n">
        <f aca="false">ROUND(E153*N(Debts!$D$8)/12,2)</f>
        <v>0</v>
      </c>
      <c r="P153" s="0" t="n">
        <f aca="false">ROUND(F153*N(Debts!$D$9)/12,2)</f>
        <v>0</v>
      </c>
      <c r="Q153" s="0" t="n">
        <f aca="false">ROUND(G153*N(Debts!$D$10)/12,2)</f>
        <v>0</v>
      </c>
      <c r="R153" s="0" t="n">
        <f aca="false">ROUND(H153*N(Debts!$D$11)/12,2)</f>
        <v>0</v>
      </c>
      <c r="S153" s="0" t="n">
        <f aca="false">ROUND(I153*N(Debts!$D$12)/12,2)</f>
        <v>0</v>
      </c>
      <c r="T153" s="0" t="n">
        <f aca="false">ROUND(J153*N(Debts!$D$13)/12,2)</f>
        <v>0</v>
      </c>
      <c r="U153" s="0" t="n">
        <f aca="false">ROUND(K153*N(Debts!$D$14)/12,2)</f>
        <v>0</v>
      </c>
      <c r="V153" s="0" t="n">
        <f aca="false">B153+L153</f>
        <v>0</v>
      </c>
      <c r="W153" s="0" t="n">
        <f aca="false">C153+M153</f>
        <v>0</v>
      </c>
      <c r="X153" s="0" t="n">
        <f aca="false">D153+N153</f>
        <v>0</v>
      </c>
      <c r="Y153" s="0" t="n">
        <f aca="false">E153+O153</f>
        <v>0</v>
      </c>
      <c r="Z153" s="0" t="n">
        <f aca="false">F153+P153</f>
        <v>0</v>
      </c>
      <c r="AA153" s="0" t="n">
        <f aca="false">G153+Q153</f>
        <v>0</v>
      </c>
      <c r="AB153" s="0" t="n">
        <f aca="false">H153+R153</f>
        <v>0</v>
      </c>
      <c r="AC153" s="0" t="n">
        <f aca="false">I153+S153</f>
        <v>0</v>
      </c>
      <c r="AD153" s="0" t="n">
        <f aca="false">J153+T153</f>
        <v>0</v>
      </c>
      <c r="AE153" s="0" t="n">
        <f aca="false">K153+U153</f>
        <v>0</v>
      </c>
      <c r="AF153" s="0" t="n">
        <f aca="false">MIN(N(Debts!$E$5),V153)</f>
        <v>0</v>
      </c>
      <c r="AG153" s="0" t="n">
        <f aca="false">MIN(N(Debts!$E$6),W153)</f>
        <v>0</v>
      </c>
      <c r="AH153" s="0" t="n">
        <f aca="false">MIN(N(Debts!$E$7),X153)</f>
        <v>0</v>
      </c>
      <c r="AI153" s="0" t="n">
        <f aca="false">MIN(N(Debts!$E$8),Y153)</f>
        <v>0</v>
      </c>
      <c r="AJ153" s="0" t="n">
        <f aca="false">MIN(N(Debts!$E$9),Z153)</f>
        <v>0</v>
      </c>
      <c r="AK153" s="0" t="n">
        <f aca="false">MIN(N(Debts!$E$10),AA153)</f>
        <v>0</v>
      </c>
      <c r="AL153" s="0" t="n">
        <f aca="false">MIN(N(Debts!$E$11),AB153)</f>
        <v>0</v>
      </c>
      <c r="AM153" s="0" t="n">
        <f aca="false">MIN(N(Debts!$E$12),AC153)</f>
        <v>0</v>
      </c>
      <c r="AN153" s="0" t="n">
        <f aca="false">MIN(N(Debts!$E$13),AD153)</f>
        <v>0</v>
      </c>
      <c r="AO153" s="0" t="n">
        <f aca="false">MIN(N(Debts!$E$14),AE153)</f>
        <v>0</v>
      </c>
      <c r="AP153" s="0" t="n">
        <f aca="false">V153-AF153</f>
        <v>0</v>
      </c>
      <c r="AQ153" s="0" t="n">
        <f aca="false">W153-AG153</f>
        <v>0</v>
      </c>
      <c r="AR153" s="0" t="n">
        <f aca="false">X153-AH153</f>
        <v>0</v>
      </c>
      <c r="AS153" s="0" t="n">
        <f aca="false">Y153-AI153</f>
        <v>0</v>
      </c>
      <c r="AT153" s="0" t="n">
        <f aca="false">Z153-AJ153</f>
        <v>0</v>
      </c>
      <c r="AU153" s="0" t="n">
        <f aca="false">AA153-AK153</f>
        <v>0</v>
      </c>
      <c r="AV153" s="0" t="n">
        <f aca="false">AB153-AL153</f>
        <v>0</v>
      </c>
      <c r="AW153" s="0" t="n">
        <f aca="false">AC153-AM153</f>
        <v>0</v>
      </c>
      <c r="AX153" s="0" t="n">
        <f aca="false">AD153-AN153</f>
        <v>0</v>
      </c>
      <c r="AY153" s="0" t="n">
        <f aca="false">AE153-AO153</f>
        <v>0</v>
      </c>
      <c r="AZ153" s="0" t="n">
        <f aca="false">MAX(0,MIN(AP153,$BT153-SUMIF($AP$2:$AY$2,"&lt;"&amp;AP$2,$AP153:$AY153)))</f>
        <v>0</v>
      </c>
      <c r="BA153" s="0" t="n">
        <f aca="false">MAX(0,MIN(AQ153,$BT153-SUMIF($AP$2:$AY$2,"&lt;"&amp;AQ$2,$AP153:$AY153)))</f>
        <v>0</v>
      </c>
      <c r="BB153" s="0" t="n">
        <f aca="false">MAX(0,MIN(AR153,$BT153-SUMIF($AP$2:$AY$2,"&lt;"&amp;AR$2,$AP153:$AY153)))</f>
        <v>0</v>
      </c>
      <c r="BC153" s="0" t="n">
        <f aca="false">MAX(0,MIN(AS153,$BT153-SUMIF($AP$2:$AY$2,"&lt;"&amp;AS$2,$AP153:$AY153)))</f>
        <v>0</v>
      </c>
      <c r="BD153" s="0" t="n">
        <f aca="false">MAX(0,MIN(AT153,$BT153-SUMIF($AP$2:$AY$2,"&lt;"&amp;AT$2,$AP153:$AY153)))</f>
        <v>0</v>
      </c>
      <c r="BE153" s="0" t="n">
        <f aca="false">MAX(0,MIN(AU153,$BT153-SUMIF($AP$2:$AY$2,"&lt;"&amp;AU$2,$AP153:$AY153)))</f>
        <v>0</v>
      </c>
      <c r="BF153" s="0" t="n">
        <f aca="false">MAX(0,MIN(AV153,$BT153-SUMIF($AP$2:$AY$2,"&lt;"&amp;AV$2,$AP153:$AY153)))</f>
        <v>0</v>
      </c>
      <c r="BG153" s="0" t="n">
        <f aca="false">MAX(0,MIN(AW153,$BT153-SUMIF($AP$2:$AY$2,"&lt;"&amp;AW$2,$AP153:$AY153)))</f>
        <v>0</v>
      </c>
      <c r="BH153" s="0" t="n">
        <f aca="false">MAX(0,MIN(AX153,$BT153-SUMIF($AP$2:$AY$2,"&lt;"&amp;AX$2,$AP153:$AY153)))</f>
        <v>0</v>
      </c>
      <c r="BI153" s="0" t="n">
        <f aca="false">MAX(0,MIN(AY153,$BT153-SUMIF($AP$2:$AY$2,"&lt;"&amp;AY$2,$AP153:$AY153)))</f>
        <v>0</v>
      </c>
      <c r="BJ153" s="0" t="n">
        <f aca="false">ROUND(V153-AF153-AZ153,2)</f>
        <v>0</v>
      </c>
      <c r="BK153" s="0" t="n">
        <f aca="false">ROUND(W153-AG153-BA153,2)</f>
        <v>0</v>
      </c>
      <c r="BL153" s="0" t="n">
        <f aca="false">ROUND(X153-AH153-BB153,2)</f>
        <v>0</v>
      </c>
      <c r="BM153" s="0" t="n">
        <f aca="false">ROUND(Y153-AI153-BC153,2)</f>
        <v>0</v>
      </c>
      <c r="BN153" s="0" t="n">
        <f aca="false">ROUND(Z153-AJ153-BD153,2)</f>
        <v>0</v>
      </c>
      <c r="BO153" s="0" t="n">
        <f aca="false">ROUND(AA153-AK153-BE153,2)</f>
        <v>0</v>
      </c>
      <c r="BP153" s="0" t="n">
        <f aca="false">ROUND(AB153-AL153-BF153,2)</f>
        <v>0</v>
      </c>
      <c r="BQ153" s="0" t="n">
        <f aca="false">ROUND(AC153-AM153-BG153,2)</f>
        <v>0</v>
      </c>
      <c r="BR153" s="0" t="n">
        <f aca="false">ROUND(AD153-AN153-BH153,2)</f>
        <v>0</v>
      </c>
      <c r="BS153" s="0" t="n">
        <f aca="false">ROUND(AE153-AO153-BI153,2)</f>
        <v>0</v>
      </c>
      <c r="BT153" s="0" t="n">
        <f aca="false">MAX(0,Plan!$C$4-SUM(AF153:AO153))</f>
        <v>650</v>
      </c>
      <c r="BU153" s="0" t="n">
        <f aca="false">ROUND(SUM(BJ153:BS153),2)</f>
        <v>0</v>
      </c>
      <c r="BV153" s="0" t="n">
        <f aca="false">SUM(AF153:AO153)+SUM(AZ153:BI153)</f>
        <v>0</v>
      </c>
      <c r="BW153" s="0" t="n">
        <f aca="false">SUM(L153:U153)</f>
        <v>0</v>
      </c>
    </row>
    <row r="154" customFormat="false" ht="15" hidden="false" customHeight="false" outlineLevel="0" collapsed="false">
      <c r="A154" s="0" t="n">
        <v>149</v>
      </c>
      <c r="B154" s="0" t="n">
        <f aca="false">BJ153</f>
        <v>0</v>
      </c>
      <c r="C154" s="0" t="n">
        <f aca="false">BK153</f>
        <v>0</v>
      </c>
      <c r="D154" s="0" t="n">
        <f aca="false">BL153</f>
        <v>0</v>
      </c>
      <c r="E154" s="0" t="n">
        <f aca="false">BM153</f>
        <v>0</v>
      </c>
      <c r="F154" s="0" t="n">
        <f aca="false">BN153</f>
        <v>0</v>
      </c>
      <c r="G154" s="0" t="n">
        <f aca="false">BO153</f>
        <v>0</v>
      </c>
      <c r="H154" s="0" t="n">
        <f aca="false">BP153</f>
        <v>0</v>
      </c>
      <c r="I154" s="0" t="n">
        <f aca="false">BQ153</f>
        <v>0</v>
      </c>
      <c r="J154" s="0" t="n">
        <f aca="false">BR153</f>
        <v>0</v>
      </c>
      <c r="K154" s="0" t="n">
        <f aca="false">BS153</f>
        <v>0</v>
      </c>
      <c r="L154" s="0" t="n">
        <f aca="false">ROUND(B154*N(Debts!$D$5)/12,2)</f>
        <v>0</v>
      </c>
      <c r="M154" s="0" t="n">
        <f aca="false">ROUND(C154*N(Debts!$D$6)/12,2)</f>
        <v>0</v>
      </c>
      <c r="N154" s="0" t="n">
        <f aca="false">ROUND(D154*N(Debts!$D$7)/12,2)</f>
        <v>0</v>
      </c>
      <c r="O154" s="0" t="n">
        <f aca="false">ROUND(E154*N(Debts!$D$8)/12,2)</f>
        <v>0</v>
      </c>
      <c r="P154" s="0" t="n">
        <f aca="false">ROUND(F154*N(Debts!$D$9)/12,2)</f>
        <v>0</v>
      </c>
      <c r="Q154" s="0" t="n">
        <f aca="false">ROUND(G154*N(Debts!$D$10)/12,2)</f>
        <v>0</v>
      </c>
      <c r="R154" s="0" t="n">
        <f aca="false">ROUND(H154*N(Debts!$D$11)/12,2)</f>
        <v>0</v>
      </c>
      <c r="S154" s="0" t="n">
        <f aca="false">ROUND(I154*N(Debts!$D$12)/12,2)</f>
        <v>0</v>
      </c>
      <c r="T154" s="0" t="n">
        <f aca="false">ROUND(J154*N(Debts!$D$13)/12,2)</f>
        <v>0</v>
      </c>
      <c r="U154" s="0" t="n">
        <f aca="false">ROUND(K154*N(Debts!$D$14)/12,2)</f>
        <v>0</v>
      </c>
      <c r="V154" s="0" t="n">
        <f aca="false">B154+L154</f>
        <v>0</v>
      </c>
      <c r="W154" s="0" t="n">
        <f aca="false">C154+M154</f>
        <v>0</v>
      </c>
      <c r="X154" s="0" t="n">
        <f aca="false">D154+N154</f>
        <v>0</v>
      </c>
      <c r="Y154" s="0" t="n">
        <f aca="false">E154+O154</f>
        <v>0</v>
      </c>
      <c r="Z154" s="0" t="n">
        <f aca="false">F154+P154</f>
        <v>0</v>
      </c>
      <c r="AA154" s="0" t="n">
        <f aca="false">G154+Q154</f>
        <v>0</v>
      </c>
      <c r="AB154" s="0" t="n">
        <f aca="false">H154+R154</f>
        <v>0</v>
      </c>
      <c r="AC154" s="0" t="n">
        <f aca="false">I154+S154</f>
        <v>0</v>
      </c>
      <c r="AD154" s="0" t="n">
        <f aca="false">J154+T154</f>
        <v>0</v>
      </c>
      <c r="AE154" s="0" t="n">
        <f aca="false">K154+U154</f>
        <v>0</v>
      </c>
      <c r="AF154" s="0" t="n">
        <f aca="false">MIN(N(Debts!$E$5),V154)</f>
        <v>0</v>
      </c>
      <c r="AG154" s="0" t="n">
        <f aca="false">MIN(N(Debts!$E$6),W154)</f>
        <v>0</v>
      </c>
      <c r="AH154" s="0" t="n">
        <f aca="false">MIN(N(Debts!$E$7),X154)</f>
        <v>0</v>
      </c>
      <c r="AI154" s="0" t="n">
        <f aca="false">MIN(N(Debts!$E$8),Y154)</f>
        <v>0</v>
      </c>
      <c r="AJ154" s="0" t="n">
        <f aca="false">MIN(N(Debts!$E$9),Z154)</f>
        <v>0</v>
      </c>
      <c r="AK154" s="0" t="n">
        <f aca="false">MIN(N(Debts!$E$10),AA154)</f>
        <v>0</v>
      </c>
      <c r="AL154" s="0" t="n">
        <f aca="false">MIN(N(Debts!$E$11),AB154)</f>
        <v>0</v>
      </c>
      <c r="AM154" s="0" t="n">
        <f aca="false">MIN(N(Debts!$E$12),AC154)</f>
        <v>0</v>
      </c>
      <c r="AN154" s="0" t="n">
        <f aca="false">MIN(N(Debts!$E$13),AD154)</f>
        <v>0</v>
      </c>
      <c r="AO154" s="0" t="n">
        <f aca="false">MIN(N(Debts!$E$14),AE154)</f>
        <v>0</v>
      </c>
      <c r="AP154" s="0" t="n">
        <f aca="false">V154-AF154</f>
        <v>0</v>
      </c>
      <c r="AQ154" s="0" t="n">
        <f aca="false">W154-AG154</f>
        <v>0</v>
      </c>
      <c r="AR154" s="0" t="n">
        <f aca="false">X154-AH154</f>
        <v>0</v>
      </c>
      <c r="AS154" s="0" t="n">
        <f aca="false">Y154-AI154</f>
        <v>0</v>
      </c>
      <c r="AT154" s="0" t="n">
        <f aca="false">Z154-AJ154</f>
        <v>0</v>
      </c>
      <c r="AU154" s="0" t="n">
        <f aca="false">AA154-AK154</f>
        <v>0</v>
      </c>
      <c r="AV154" s="0" t="n">
        <f aca="false">AB154-AL154</f>
        <v>0</v>
      </c>
      <c r="AW154" s="0" t="n">
        <f aca="false">AC154-AM154</f>
        <v>0</v>
      </c>
      <c r="AX154" s="0" t="n">
        <f aca="false">AD154-AN154</f>
        <v>0</v>
      </c>
      <c r="AY154" s="0" t="n">
        <f aca="false">AE154-AO154</f>
        <v>0</v>
      </c>
      <c r="AZ154" s="0" t="n">
        <f aca="false">MAX(0,MIN(AP154,$BT154-SUMIF($AP$2:$AY$2,"&lt;"&amp;AP$2,$AP154:$AY154)))</f>
        <v>0</v>
      </c>
      <c r="BA154" s="0" t="n">
        <f aca="false">MAX(0,MIN(AQ154,$BT154-SUMIF($AP$2:$AY$2,"&lt;"&amp;AQ$2,$AP154:$AY154)))</f>
        <v>0</v>
      </c>
      <c r="BB154" s="0" t="n">
        <f aca="false">MAX(0,MIN(AR154,$BT154-SUMIF($AP$2:$AY$2,"&lt;"&amp;AR$2,$AP154:$AY154)))</f>
        <v>0</v>
      </c>
      <c r="BC154" s="0" t="n">
        <f aca="false">MAX(0,MIN(AS154,$BT154-SUMIF($AP$2:$AY$2,"&lt;"&amp;AS$2,$AP154:$AY154)))</f>
        <v>0</v>
      </c>
      <c r="BD154" s="0" t="n">
        <f aca="false">MAX(0,MIN(AT154,$BT154-SUMIF($AP$2:$AY$2,"&lt;"&amp;AT$2,$AP154:$AY154)))</f>
        <v>0</v>
      </c>
      <c r="BE154" s="0" t="n">
        <f aca="false">MAX(0,MIN(AU154,$BT154-SUMIF($AP$2:$AY$2,"&lt;"&amp;AU$2,$AP154:$AY154)))</f>
        <v>0</v>
      </c>
      <c r="BF154" s="0" t="n">
        <f aca="false">MAX(0,MIN(AV154,$BT154-SUMIF($AP$2:$AY$2,"&lt;"&amp;AV$2,$AP154:$AY154)))</f>
        <v>0</v>
      </c>
      <c r="BG154" s="0" t="n">
        <f aca="false">MAX(0,MIN(AW154,$BT154-SUMIF($AP$2:$AY$2,"&lt;"&amp;AW$2,$AP154:$AY154)))</f>
        <v>0</v>
      </c>
      <c r="BH154" s="0" t="n">
        <f aca="false">MAX(0,MIN(AX154,$BT154-SUMIF($AP$2:$AY$2,"&lt;"&amp;AX$2,$AP154:$AY154)))</f>
        <v>0</v>
      </c>
      <c r="BI154" s="0" t="n">
        <f aca="false">MAX(0,MIN(AY154,$BT154-SUMIF($AP$2:$AY$2,"&lt;"&amp;AY$2,$AP154:$AY154)))</f>
        <v>0</v>
      </c>
      <c r="BJ154" s="0" t="n">
        <f aca="false">ROUND(V154-AF154-AZ154,2)</f>
        <v>0</v>
      </c>
      <c r="BK154" s="0" t="n">
        <f aca="false">ROUND(W154-AG154-BA154,2)</f>
        <v>0</v>
      </c>
      <c r="BL154" s="0" t="n">
        <f aca="false">ROUND(X154-AH154-BB154,2)</f>
        <v>0</v>
      </c>
      <c r="BM154" s="0" t="n">
        <f aca="false">ROUND(Y154-AI154-BC154,2)</f>
        <v>0</v>
      </c>
      <c r="BN154" s="0" t="n">
        <f aca="false">ROUND(Z154-AJ154-BD154,2)</f>
        <v>0</v>
      </c>
      <c r="BO154" s="0" t="n">
        <f aca="false">ROUND(AA154-AK154-BE154,2)</f>
        <v>0</v>
      </c>
      <c r="BP154" s="0" t="n">
        <f aca="false">ROUND(AB154-AL154-BF154,2)</f>
        <v>0</v>
      </c>
      <c r="BQ154" s="0" t="n">
        <f aca="false">ROUND(AC154-AM154-BG154,2)</f>
        <v>0</v>
      </c>
      <c r="BR154" s="0" t="n">
        <f aca="false">ROUND(AD154-AN154-BH154,2)</f>
        <v>0</v>
      </c>
      <c r="BS154" s="0" t="n">
        <f aca="false">ROUND(AE154-AO154-BI154,2)</f>
        <v>0</v>
      </c>
      <c r="BT154" s="0" t="n">
        <f aca="false">MAX(0,Plan!$C$4-SUM(AF154:AO154))</f>
        <v>650</v>
      </c>
      <c r="BU154" s="0" t="n">
        <f aca="false">ROUND(SUM(BJ154:BS154),2)</f>
        <v>0</v>
      </c>
      <c r="BV154" s="0" t="n">
        <f aca="false">SUM(AF154:AO154)+SUM(AZ154:BI154)</f>
        <v>0</v>
      </c>
      <c r="BW154" s="0" t="n">
        <f aca="false">SUM(L154:U154)</f>
        <v>0</v>
      </c>
    </row>
    <row r="155" customFormat="false" ht="15" hidden="false" customHeight="false" outlineLevel="0" collapsed="false">
      <c r="A155" s="0" t="n">
        <v>150</v>
      </c>
      <c r="B155" s="0" t="n">
        <f aca="false">BJ154</f>
        <v>0</v>
      </c>
      <c r="C155" s="0" t="n">
        <f aca="false">BK154</f>
        <v>0</v>
      </c>
      <c r="D155" s="0" t="n">
        <f aca="false">BL154</f>
        <v>0</v>
      </c>
      <c r="E155" s="0" t="n">
        <f aca="false">BM154</f>
        <v>0</v>
      </c>
      <c r="F155" s="0" t="n">
        <f aca="false">BN154</f>
        <v>0</v>
      </c>
      <c r="G155" s="0" t="n">
        <f aca="false">BO154</f>
        <v>0</v>
      </c>
      <c r="H155" s="0" t="n">
        <f aca="false">BP154</f>
        <v>0</v>
      </c>
      <c r="I155" s="0" t="n">
        <f aca="false">BQ154</f>
        <v>0</v>
      </c>
      <c r="J155" s="0" t="n">
        <f aca="false">BR154</f>
        <v>0</v>
      </c>
      <c r="K155" s="0" t="n">
        <f aca="false">BS154</f>
        <v>0</v>
      </c>
      <c r="L155" s="0" t="n">
        <f aca="false">ROUND(B155*N(Debts!$D$5)/12,2)</f>
        <v>0</v>
      </c>
      <c r="M155" s="0" t="n">
        <f aca="false">ROUND(C155*N(Debts!$D$6)/12,2)</f>
        <v>0</v>
      </c>
      <c r="N155" s="0" t="n">
        <f aca="false">ROUND(D155*N(Debts!$D$7)/12,2)</f>
        <v>0</v>
      </c>
      <c r="O155" s="0" t="n">
        <f aca="false">ROUND(E155*N(Debts!$D$8)/12,2)</f>
        <v>0</v>
      </c>
      <c r="P155" s="0" t="n">
        <f aca="false">ROUND(F155*N(Debts!$D$9)/12,2)</f>
        <v>0</v>
      </c>
      <c r="Q155" s="0" t="n">
        <f aca="false">ROUND(G155*N(Debts!$D$10)/12,2)</f>
        <v>0</v>
      </c>
      <c r="R155" s="0" t="n">
        <f aca="false">ROUND(H155*N(Debts!$D$11)/12,2)</f>
        <v>0</v>
      </c>
      <c r="S155" s="0" t="n">
        <f aca="false">ROUND(I155*N(Debts!$D$12)/12,2)</f>
        <v>0</v>
      </c>
      <c r="T155" s="0" t="n">
        <f aca="false">ROUND(J155*N(Debts!$D$13)/12,2)</f>
        <v>0</v>
      </c>
      <c r="U155" s="0" t="n">
        <f aca="false">ROUND(K155*N(Debts!$D$14)/12,2)</f>
        <v>0</v>
      </c>
      <c r="V155" s="0" t="n">
        <f aca="false">B155+L155</f>
        <v>0</v>
      </c>
      <c r="W155" s="0" t="n">
        <f aca="false">C155+M155</f>
        <v>0</v>
      </c>
      <c r="X155" s="0" t="n">
        <f aca="false">D155+N155</f>
        <v>0</v>
      </c>
      <c r="Y155" s="0" t="n">
        <f aca="false">E155+O155</f>
        <v>0</v>
      </c>
      <c r="Z155" s="0" t="n">
        <f aca="false">F155+P155</f>
        <v>0</v>
      </c>
      <c r="AA155" s="0" t="n">
        <f aca="false">G155+Q155</f>
        <v>0</v>
      </c>
      <c r="AB155" s="0" t="n">
        <f aca="false">H155+R155</f>
        <v>0</v>
      </c>
      <c r="AC155" s="0" t="n">
        <f aca="false">I155+S155</f>
        <v>0</v>
      </c>
      <c r="AD155" s="0" t="n">
        <f aca="false">J155+T155</f>
        <v>0</v>
      </c>
      <c r="AE155" s="0" t="n">
        <f aca="false">K155+U155</f>
        <v>0</v>
      </c>
      <c r="AF155" s="0" t="n">
        <f aca="false">MIN(N(Debts!$E$5),V155)</f>
        <v>0</v>
      </c>
      <c r="AG155" s="0" t="n">
        <f aca="false">MIN(N(Debts!$E$6),W155)</f>
        <v>0</v>
      </c>
      <c r="AH155" s="0" t="n">
        <f aca="false">MIN(N(Debts!$E$7),X155)</f>
        <v>0</v>
      </c>
      <c r="AI155" s="0" t="n">
        <f aca="false">MIN(N(Debts!$E$8),Y155)</f>
        <v>0</v>
      </c>
      <c r="AJ155" s="0" t="n">
        <f aca="false">MIN(N(Debts!$E$9),Z155)</f>
        <v>0</v>
      </c>
      <c r="AK155" s="0" t="n">
        <f aca="false">MIN(N(Debts!$E$10),AA155)</f>
        <v>0</v>
      </c>
      <c r="AL155" s="0" t="n">
        <f aca="false">MIN(N(Debts!$E$11),AB155)</f>
        <v>0</v>
      </c>
      <c r="AM155" s="0" t="n">
        <f aca="false">MIN(N(Debts!$E$12),AC155)</f>
        <v>0</v>
      </c>
      <c r="AN155" s="0" t="n">
        <f aca="false">MIN(N(Debts!$E$13),AD155)</f>
        <v>0</v>
      </c>
      <c r="AO155" s="0" t="n">
        <f aca="false">MIN(N(Debts!$E$14),AE155)</f>
        <v>0</v>
      </c>
      <c r="AP155" s="0" t="n">
        <f aca="false">V155-AF155</f>
        <v>0</v>
      </c>
      <c r="AQ155" s="0" t="n">
        <f aca="false">W155-AG155</f>
        <v>0</v>
      </c>
      <c r="AR155" s="0" t="n">
        <f aca="false">X155-AH155</f>
        <v>0</v>
      </c>
      <c r="AS155" s="0" t="n">
        <f aca="false">Y155-AI155</f>
        <v>0</v>
      </c>
      <c r="AT155" s="0" t="n">
        <f aca="false">Z155-AJ155</f>
        <v>0</v>
      </c>
      <c r="AU155" s="0" t="n">
        <f aca="false">AA155-AK155</f>
        <v>0</v>
      </c>
      <c r="AV155" s="0" t="n">
        <f aca="false">AB155-AL155</f>
        <v>0</v>
      </c>
      <c r="AW155" s="0" t="n">
        <f aca="false">AC155-AM155</f>
        <v>0</v>
      </c>
      <c r="AX155" s="0" t="n">
        <f aca="false">AD155-AN155</f>
        <v>0</v>
      </c>
      <c r="AY155" s="0" t="n">
        <f aca="false">AE155-AO155</f>
        <v>0</v>
      </c>
      <c r="AZ155" s="0" t="n">
        <f aca="false">MAX(0,MIN(AP155,$BT155-SUMIF($AP$2:$AY$2,"&lt;"&amp;AP$2,$AP155:$AY155)))</f>
        <v>0</v>
      </c>
      <c r="BA155" s="0" t="n">
        <f aca="false">MAX(0,MIN(AQ155,$BT155-SUMIF($AP$2:$AY$2,"&lt;"&amp;AQ$2,$AP155:$AY155)))</f>
        <v>0</v>
      </c>
      <c r="BB155" s="0" t="n">
        <f aca="false">MAX(0,MIN(AR155,$BT155-SUMIF($AP$2:$AY$2,"&lt;"&amp;AR$2,$AP155:$AY155)))</f>
        <v>0</v>
      </c>
      <c r="BC155" s="0" t="n">
        <f aca="false">MAX(0,MIN(AS155,$BT155-SUMIF($AP$2:$AY$2,"&lt;"&amp;AS$2,$AP155:$AY155)))</f>
        <v>0</v>
      </c>
      <c r="BD155" s="0" t="n">
        <f aca="false">MAX(0,MIN(AT155,$BT155-SUMIF($AP$2:$AY$2,"&lt;"&amp;AT$2,$AP155:$AY155)))</f>
        <v>0</v>
      </c>
      <c r="BE155" s="0" t="n">
        <f aca="false">MAX(0,MIN(AU155,$BT155-SUMIF($AP$2:$AY$2,"&lt;"&amp;AU$2,$AP155:$AY155)))</f>
        <v>0</v>
      </c>
      <c r="BF155" s="0" t="n">
        <f aca="false">MAX(0,MIN(AV155,$BT155-SUMIF($AP$2:$AY$2,"&lt;"&amp;AV$2,$AP155:$AY155)))</f>
        <v>0</v>
      </c>
      <c r="BG155" s="0" t="n">
        <f aca="false">MAX(0,MIN(AW155,$BT155-SUMIF($AP$2:$AY$2,"&lt;"&amp;AW$2,$AP155:$AY155)))</f>
        <v>0</v>
      </c>
      <c r="BH155" s="0" t="n">
        <f aca="false">MAX(0,MIN(AX155,$BT155-SUMIF($AP$2:$AY$2,"&lt;"&amp;AX$2,$AP155:$AY155)))</f>
        <v>0</v>
      </c>
      <c r="BI155" s="0" t="n">
        <f aca="false">MAX(0,MIN(AY155,$BT155-SUMIF($AP$2:$AY$2,"&lt;"&amp;AY$2,$AP155:$AY155)))</f>
        <v>0</v>
      </c>
      <c r="BJ155" s="0" t="n">
        <f aca="false">ROUND(V155-AF155-AZ155,2)</f>
        <v>0</v>
      </c>
      <c r="BK155" s="0" t="n">
        <f aca="false">ROUND(W155-AG155-BA155,2)</f>
        <v>0</v>
      </c>
      <c r="BL155" s="0" t="n">
        <f aca="false">ROUND(X155-AH155-BB155,2)</f>
        <v>0</v>
      </c>
      <c r="BM155" s="0" t="n">
        <f aca="false">ROUND(Y155-AI155-BC155,2)</f>
        <v>0</v>
      </c>
      <c r="BN155" s="0" t="n">
        <f aca="false">ROUND(Z155-AJ155-BD155,2)</f>
        <v>0</v>
      </c>
      <c r="BO155" s="0" t="n">
        <f aca="false">ROUND(AA155-AK155-BE155,2)</f>
        <v>0</v>
      </c>
      <c r="BP155" s="0" t="n">
        <f aca="false">ROUND(AB155-AL155-BF155,2)</f>
        <v>0</v>
      </c>
      <c r="BQ155" s="0" t="n">
        <f aca="false">ROUND(AC155-AM155-BG155,2)</f>
        <v>0</v>
      </c>
      <c r="BR155" s="0" t="n">
        <f aca="false">ROUND(AD155-AN155-BH155,2)</f>
        <v>0</v>
      </c>
      <c r="BS155" s="0" t="n">
        <f aca="false">ROUND(AE155-AO155-BI155,2)</f>
        <v>0</v>
      </c>
      <c r="BT155" s="0" t="n">
        <f aca="false">MAX(0,Plan!$C$4-SUM(AF155:AO155))</f>
        <v>650</v>
      </c>
      <c r="BU155" s="0" t="n">
        <f aca="false">ROUND(SUM(BJ155:BS155),2)</f>
        <v>0</v>
      </c>
      <c r="BV155" s="0" t="n">
        <f aca="false">SUM(AF155:AO155)+SUM(AZ155:BI155)</f>
        <v>0</v>
      </c>
      <c r="BW155" s="0" t="n">
        <f aca="false">SUM(L155:U155)</f>
        <v>0</v>
      </c>
    </row>
    <row r="156" customFormat="false" ht="15" hidden="false" customHeight="false" outlineLevel="0" collapsed="false">
      <c r="A156" s="0" t="n">
        <v>151</v>
      </c>
      <c r="B156" s="0" t="n">
        <f aca="false">BJ155</f>
        <v>0</v>
      </c>
      <c r="C156" s="0" t="n">
        <f aca="false">BK155</f>
        <v>0</v>
      </c>
      <c r="D156" s="0" t="n">
        <f aca="false">BL155</f>
        <v>0</v>
      </c>
      <c r="E156" s="0" t="n">
        <f aca="false">BM155</f>
        <v>0</v>
      </c>
      <c r="F156" s="0" t="n">
        <f aca="false">BN155</f>
        <v>0</v>
      </c>
      <c r="G156" s="0" t="n">
        <f aca="false">BO155</f>
        <v>0</v>
      </c>
      <c r="H156" s="0" t="n">
        <f aca="false">BP155</f>
        <v>0</v>
      </c>
      <c r="I156" s="0" t="n">
        <f aca="false">BQ155</f>
        <v>0</v>
      </c>
      <c r="J156" s="0" t="n">
        <f aca="false">BR155</f>
        <v>0</v>
      </c>
      <c r="K156" s="0" t="n">
        <f aca="false">BS155</f>
        <v>0</v>
      </c>
      <c r="L156" s="0" t="n">
        <f aca="false">ROUND(B156*N(Debts!$D$5)/12,2)</f>
        <v>0</v>
      </c>
      <c r="M156" s="0" t="n">
        <f aca="false">ROUND(C156*N(Debts!$D$6)/12,2)</f>
        <v>0</v>
      </c>
      <c r="N156" s="0" t="n">
        <f aca="false">ROUND(D156*N(Debts!$D$7)/12,2)</f>
        <v>0</v>
      </c>
      <c r="O156" s="0" t="n">
        <f aca="false">ROUND(E156*N(Debts!$D$8)/12,2)</f>
        <v>0</v>
      </c>
      <c r="P156" s="0" t="n">
        <f aca="false">ROUND(F156*N(Debts!$D$9)/12,2)</f>
        <v>0</v>
      </c>
      <c r="Q156" s="0" t="n">
        <f aca="false">ROUND(G156*N(Debts!$D$10)/12,2)</f>
        <v>0</v>
      </c>
      <c r="R156" s="0" t="n">
        <f aca="false">ROUND(H156*N(Debts!$D$11)/12,2)</f>
        <v>0</v>
      </c>
      <c r="S156" s="0" t="n">
        <f aca="false">ROUND(I156*N(Debts!$D$12)/12,2)</f>
        <v>0</v>
      </c>
      <c r="T156" s="0" t="n">
        <f aca="false">ROUND(J156*N(Debts!$D$13)/12,2)</f>
        <v>0</v>
      </c>
      <c r="U156" s="0" t="n">
        <f aca="false">ROUND(K156*N(Debts!$D$14)/12,2)</f>
        <v>0</v>
      </c>
      <c r="V156" s="0" t="n">
        <f aca="false">B156+L156</f>
        <v>0</v>
      </c>
      <c r="W156" s="0" t="n">
        <f aca="false">C156+M156</f>
        <v>0</v>
      </c>
      <c r="X156" s="0" t="n">
        <f aca="false">D156+N156</f>
        <v>0</v>
      </c>
      <c r="Y156" s="0" t="n">
        <f aca="false">E156+O156</f>
        <v>0</v>
      </c>
      <c r="Z156" s="0" t="n">
        <f aca="false">F156+P156</f>
        <v>0</v>
      </c>
      <c r="AA156" s="0" t="n">
        <f aca="false">G156+Q156</f>
        <v>0</v>
      </c>
      <c r="AB156" s="0" t="n">
        <f aca="false">H156+R156</f>
        <v>0</v>
      </c>
      <c r="AC156" s="0" t="n">
        <f aca="false">I156+S156</f>
        <v>0</v>
      </c>
      <c r="AD156" s="0" t="n">
        <f aca="false">J156+T156</f>
        <v>0</v>
      </c>
      <c r="AE156" s="0" t="n">
        <f aca="false">K156+U156</f>
        <v>0</v>
      </c>
      <c r="AF156" s="0" t="n">
        <f aca="false">MIN(N(Debts!$E$5),V156)</f>
        <v>0</v>
      </c>
      <c r="AG156" s="0" t="n">
        <f aca="false">MIN(N(Debts!$E$6),W156)</f>
        <v>0</v>
      </c>
      <c r="AH156" s="0" t="n">
        <f aca="false">MIN(N(Debts!$E$7),X156)</f>
        <v>0</v>
      </c>
      <c r="AI156" s="0" t="n">
        <f aca="false">MIN(N(Debts!$E$8),Y156)</f>
        <v>0</v>
      </c>
      <c r="AJ156" s="0" t="n">
        <f aca="false">MIN(N(Debts!$E$9),Z156)</f>
        <v>0</v>
      </c>
      <c r="AK156" s="0" t="n">
        <f aca="false">MIN(N(Debts!$E$10),AA156)</f>
        <v>0</v>
      </c>
      <c r="AL156" s="0" t="n">
        <f aca="false">MIN(N(Debts!$E$11),AB156)</f>
        <v>0</v>
      </c>
      <c r="AM156" s="0" t="n">
        <f aca="false">MIN(N(Debts!$E$12),AC156)</f>
        <v>0</v>
      </c>
      <c r="AN156" s="0" t="n">
        <f aca="false">MIN(N(Debts!$E$13),AD156)</f>
        <v>0</v>
      </c>
      <c r="AO156" s="0" t="n">
        <f aca="false">MIN(N(Debts!$E$14),AE156)</f>
        <v>0</v>
      </c>
      <c r="AP156" s="0" t="n">
        <f aca="false">V156-AF156</f>
        <v>0</v>
      </c>
      <c r="AQ156" s="0" t="n">
        <f aca="false">W156-AG156</f>
        <v>0</v>
      </c>
      <c r="AR156" s="0" t="n">
        <f aca="false">X156-AH156</f>
        <v>0</v>
      </c>
      <c r="AS156" s="0" t="n">
        <f aca="false">Y156-AI156</f>
        <v>0</v>
      </c>
      <c r="AT156" s="0" t="n">
        <f aca="false">Z156-AJ156</f>
        <v>0</v>
      </c>
      <c r="AU156" s="0" t="n">
        <f aca="false">AA156-AK156</f>
        <v>0</v>
      </c>
      <c r="AV156" s="0" t="n">
        <f aca="false">AB156-AL156</f>
        <v>0</v>
      </c>
      <c r="AW156" s="0" t="n">
        <f aca="false">AC156-AM156</f>
        <v>0</v>
      </c>
      <c r="AX156" s="0" t="n">
        <f aca="false">AD156-AN156</f>
        <v>0</v>
      </c>
      <c r="AY156" s="0" t="n">
        <f aca="false">AE156-AO156</f>
        <v>0</v>
      </c>
      <c r="AZ156" s="0" t="n">
        <f aca="false">MAX(0,MIN(AP156,$BT156-SUMIF($AP$2:$AY$2,"&lt;"&amp;AP$2,$AP156:$AY156)))</f>
        <v>0</v>
      </c>
      <c r="BA156" s="0" t="n">
        <f aca="false">MAX(0,MIN(AQ156,$BT156-SUMIF($AP$2:$AY$2,"&lt;"&amp;AQ$2,$AP156:$AY156)))</f>
        <v>0</v>
      </c>
      <c r="BB156" s="0" t="n">
        <f aca="false">MAX(0,MIN(AR156,$BT156-SUMIF($AP$2:$AY$2,"&lt;"&amp;AR$2,$AP156:$AY156)))</f>
        <v>0</v>
      </c>
      <c r="BC156" s="0" t="n">
        <f aca="false">MAX(0,MIN(AS156,$BT156-SUMIF($AP$2:$AY$2,"&lt;"&amp;AS$2,$AP156:$AY156)))</f>
        <v>0</v>
      </c>
      <c r="BD156" s="0" t="n">
        <f aca="false">MAX(0,MIN(AT156,$BT156-SUMIF($AP$2:$AY$2,"&lt;"&amp;AT$2,$AP156:$AY156)))</f>
        <v>0</v>
      </c>
      <c r="BE156" s="0" t="n">
        <f aca="false">MAX(0,MIN(AU156,$BT156-SUMIF($AP$2:$AY$2,"&lt;"&amp;AU$2,$AP156:$AY156)))</f>
        <v>0</v>
      </c>
      <c r="BF156" s="0" t="n">
        <f aca="false">MAX(0,MIN(AV156,$BT156-SUMIF($AP$2:$AY$2,"&lt;"&amp;AV$2,$AP156:$AY156)))</f>
        <v>0</v>
      </c>
      <c r="BG156" s="0" t="n">
        <f aca="false">MAX(0,MIN(AW156,$BT156-SUMIF($AP$2:$AY$2,"&lt;"&amp;AW$2,$AP156:$AY156)))</f>
        <v>0</v>
      </c>
      <c r="BH156" s="0" t="n">
        <f aca="false">MAX(0,MIN(AX156,$BT156-SUMIF($AP$2:$AY$2,"&lt;"&amp;AX$2,$AP156:$AY156)))</f>
        <v>0</v>
      </c>
      <c r="BI156" s="0" t="n">
        <f aca="false">MAX(0,MIN(AY156,$BT156-SUMIF($AP$2:$AY$2,"&lt;"&amp;AY$2,$AP156:$AY156)))</f>
        <v>0</v>
      </c>
      <c r="BJ156" s="0" t="n">
        <f aca="false">ROUND(V156-AF156-AZ156,2)</f>
        <v>0</v>
      </c>
      <c r="BK156" s="0" t="n">
        <f aca="false">ROUND(W156-AG156-BA156,2)</f>
        <v>0</v>
      </c>
      <c r="BL156" s="0" t="n">
        <f aca="false">ROUND(X156-AH156-BB156,2)</f>
        <v>0</v>
      </c>
      <c r="BM156" s="0" t="n">
        <f aca="false">ROUND(Y156-AI156-BC156,2)</f>
        <v>0</v>
      </c>
      <c r="BN156" s="0" t="n">
        <f aca="false">ROUND(Z156-AJ156-BD156,2)</f>
        <v>0</v>
      </c>
      <c r="BO156" s="0" t="n">
        <f aca="false">ROUND(AA156-AK156-BE156,2)</f>
        <v>0</v>
      </c>
      <c r="BP156" s="0" t="n">
        <f aca="false">ROUND(AB156-AL156-BF156,2)</f>
        <v>0</v>
      </c>
      <c r="BQ156" s="0" t="n">
        <f aca="false">ROUND(AC156-AM156-BG156,2)</f>
        <v>0</v>
      </c>
      <c r="BR156" s="0" t="n">
        <f aca="false">ROUND(AD156-AN156-BH156,2)</f>
        <v>0</v>
      </c>
      <c r="BS156" s="0" t="n">
        <f aca="false">ROUND(AE156-AO156-BI156,2)</f>
        <v>0</v>
      </c>
      <c r="BT156" s="0" t="n">
        <f aca="false">MAX(0,Plan!$C$4-SUM(AF156:AO156))</f>
        <v>650</v>
      </c>
      <c r="BU156" s="0" t="n">
        <f aca="false">ROUND(SUM(BJ156:BS156),2)</f>
        <v>0</v>
      </c>
      <c r="BV156" s="0" t="n">
        <f aca="false">SUM(AF156:AO156)+SUM(AZ156:BI156)</f>
        <v>0</v>
      </c>
      <c r="BW156" s="0" t="n">
        <f aca="false">SUM(L156:U156)</f>
        <v>0</v>
      </c>
    </row>
    <row r="157" customFormat="false" ht="15" hidden="false" customHeight="false" outlineLevel="0" collapsed="false">
      <c r="A157" s="0" t="n">
        <v>152</v>
      </c>
      <c r="B157" s="0" t="n">
        <f aca="false">BJ156</f>
        <v>0</v>
      </c>
      <c r="C157" s="0" t="n">
        <f aca="false">BK156</f>
        <v>0</v>
      </c>
      <c r="D157" s="0" t="n">
        <f aca="false">BL156</f>
        <v>0</v>
      </c>
      <c r="E157" s="0" t="n">
        <f aca="false">BM156</f>
        <v>0</v>
      </c>
      <c r="F157" s="0" t="n">
        <f aca="false">BN156</f>
        <v>0</v>
      </c>
      <c r="G157" s="0" t="n">
        <f aca="false">BO156</f>
        <v>0</v>
      </c>
      <c r="H157" s="0" t="n">
        <f aca="false">BP156</f>
        <v>0</v>
      </c>
      <c r="I157" s="0" t="n">
        <f aca="false">BQ156</f>
        <v>0</v>
      </c>
      <c r="J157" s="0" t="n">
        <f aca="false">BR156</f>
        <v>0</v>
      </c>
      <c r="K157" s="0" t="n">
        <f aca="false">BS156</f>
        <v>0</v>
      </c>
      <c r="L157" s="0" t="n">
        <f aca="false">ROUND(B157*N(Debts!$D$5)/12,2)</f>
        <v>0</v>
      </c>
      <c r="M157" s="0" t="n">
        <f aca="false">ROUND(C157*N(Debts!$D$6)/12,2)</f>
        <v>0</v>
      </c>
      <c r="N157" s="0" t="n">
        <f aca="false">ROUND(D157*N(Debts!$D$7)/12,2)</f>
        <v>0</v>
      </c>
      <c r="O157" s="0" t="n">
        <f aca="false">ROUND(E157*N(Debts!$D$8)/12,2)</f>
        <v>0</v>
      </c>
      <c r="P157" s="0" t="n">
        <f aca="false">ROUND(F157*N(Debts!$D$9)/12,2)</f>
        <v>0</v>
      </c>
      <c r="Q157" s="0" t="n">
        <f aca="false">ROUND(G157*N(Debts!$D$10)/12,2)</f>
        <v>0</v>
      </c>
      <c r="R157" s="0" t="n">
        <f aca="false">ROUND(H157*N(Debts!$D$11)/12,2)</f>
        <v>0</v>
      </c>
      <c r="S157" s="0" t="n">
        <f aca="false">ROUND(I157*N(Debts!$D$12)/12,2)</f>
        <v>0</v>
      </c>
      <c r="T157" s="0" t="n">
        <f aca="false">ROUND(J157*N(Debts!$D$13)/12,2)</f>
        <v>0</v>
      </c>
      <c r="U157" s="0" t="n">
        <f aca="false">ROUND(K157*N(Debts!$D$14)/12,2)</f>
        <v>0</v>
      </c>
      <c r="V157" s="0" t="n">
        <f aca="false">B157+L157</f>
        <v>0</v>
      </c>
      <c r="W157" s="0" t="n">
        <f aca="false">C157+M157</f>
        <v>0</v>
      </c>
      <c r="X157" s="0" t="n">
        <f aca="false">D157+N157</f>
        <v>0</v>
      </c>
      <c r="Y157" s="0" t="n">
        <f aca="false">E157+O157</f>
        <v>0</v>
      </c>
      <c r="Z157" s="0" t="n">
        <f aca="false">F157+P157</f>
        <v>0</v>
      </c>
      <c r="AA157" s="0" t="n">
        <f aca="false">G157+Q157</f>
        <v>0</v>
      </c>
      <c r="AB157" s="0" t="n">
        <f aca="false">H157+R157</f>
        <v>0</v>
      </c>
      <c r="AC157" s="0" t="n">
        <f aca="false">I157+S157</f>
        <v>0</v>
      </c>
      <c r="AD157" s="0" t="n">
        <f aca="false">J157+T157</f>
        <v>0</v>
      </c>
      <c r="AE157" s="0" t="n">
        <f aca="false">K157+U157</f>
        <v>0</v>
      </c>
      <c r="AF157" s="0" t="n">
        <f aca="false">MIN(N(Debts!$E$5),V157)</f>
        <v>0</v>
      </c>
      <c r="AG157" s="0" t="n">
        <f aca="false">MIN(N(Debts!$E$6),W157)</f>
        <v>0</v>
      </c>
      <c r="AH157" s="0" t="n">
        <f aca="false">MIN(N(Debts!$E$7),X157)</f>
        <v>0</v>
      </c>
      <c r="AI157" s="0" t="n">
        <f aca="false">MIN(N(Debts!$E$8),Y157)</f>
        <v>0</v>
      </c>
      <c r="AJ157" s="0" t="n">
        <f aca="false">MIN(N(Debts!$E$9),Z157)</f>
        <v>0</v>
      </c>
      <c r="AK157" s="0" t="n">
        <f aca="false">MIN(N(Debts!$E$10),AA157)</f>
        <v>0</v>
      </c>
      <c r="AL157" s="0" t="n">
        <f aca="false">MIN(N(Debts!$E$11),AB157)</f>
        <v>0</v>
      </c>
      <c r="AM157" s="0" t="n">
        <f aca="false">MIN(N(Debts!$E$12),AC157)</f>
        <v>0</v>
      </c>
      <c r="AN157" s="0" t="n">
        <f aca="false">MIN(N(Debts!$E$13),AD157)</f>
        <v>0</v>
      </c>
      <c r="AO157" s="0" t="n">
        <f aca="false">MIN(N(Debts!$E$14),AE157)</f>
        <v>0</v>
      </c>
      <c r="AP157" s="0" t="n">
        <f aca="false">V157-AF157</f>
        <v>0</v>
      </c>
      <c r="AQ157" s="0" t="n">
        <f aca="false">W157-AG157</f>
        <v>0</v>
      </c>
      <c r="AR157" s="0" t="n">
        <f aca="false">X157-AH157</f>
        <v>0</v>
      </c>
      <c r="AS157" s="0" t="n">
        <f aca="false">Y157-AI157</f>
        <v>0</v>
      </c>
      <c r="AT157" s="0" t="n">
        <f aca="false">Z157-AJ157</f>
        <v>0</v>
      </c>
      <c r="AU157" s="0" t="n">
        <f aca="false">AA157-AK157</f>
        <v>0</v>
      </c>
      <c r="AV157" s="0" t="n">
        <f aca="false">AB157-AL157</f>
        <v>0</v>
      </c>
      <c r="AW157" s="0" t="n">
        <f aca="false">AC157-AM157</f>
        <v>0</v>
      </c>
      <c r="AX157" s="0" t="n">
        <f aca="false">AD157-AN157</f>
        <v>0</v>
      </c>
      <c r="AY157" s="0" t="n">
        <f aca="false">AE157-AO157</f>
        <v>0</v>
      </c>
      <c r="AZ157" s="0" t="n">
        <f aca="false">MAX(0,MIN(AP157,$BT157-SUMIF($AP$2:$AY$2,"&lt;"&amp;AP$2,$AP157:$AY157)))</f>
        <v>0</v>
      </c>
      <c r="BA157" s="0" t="n">
        <f aca="false">MAX(0,MIN(AQ157,$BT157-SUMIF($AP$2:$AY$2,"&lt;"&amp;AQ$2,$AP157:$AY157)))</f>
        <v>0</v>
      </c>
      <c r="BB157" s="0" t="n">
        <f aca="false">MAX(0,MIN(AR157,$BT157-SUMIF($AP$2:$AY$2,"&lt;"&amp;AR$2,$AP157:$AY157)))</f>
        <v>0</v>
      </c>
      <c r="BC157" s="0" t="n">
        <f aca="false">MAX(0,MIN(AS157,$BT157-SUMIF($AP$2:$AY$2,"&lt;"&amp;AS$2,$AP157:$AY157)))</f>
        <v>0</v>
      </c>
      <c r="BD157" s="0" t="n">
        <f aca="false">MAX(0,MIN(AT157,$BT157-SUMIF($AP$2:$AY$2,"&lt;"&amp;AT$2,$AP157:$AY157)))</f>
        <v>0</v>
      </c>
      <c r="BE157" s="0" t="n">
        <f aca="false">MAX(0,MIN(AU157,$BT157-SUMIF($AP$2:$AY$2,"&lt;"&amp;AU$2,$AP157:$AY157)))</f>
        <v>0</v>
      </c>
      <c r="BF157" s="0" t="n">
        <f aca="false">MAX(0,MIN(AV157,$BT157-SUMIF($AP$2:$AY$2,"&lt;"&amp;AV$2,$AP157:$AY157)))</f>
        <v>0</v>
      </c>
      <c r="BG157" s="0" t="n">
        <f aca="false">MAX(0,MIN(AW157,$BT157-SUMIF($AP$2:$AY$2,"&lt;"&amp;AW$2,$AP157:$AY157)))</f>
        <v>0</v>
      </c>
      <c r="BH157" s="0" t="n">
        <f aca="false">MAX(0,MIN(AX157,$BT157-SUMIF($AP$2:$AY$2,"&lt;"&amp;AX$2,$AP157:$AY157)))</f>
        <v>0</v>
      </c>
      <c r="BI157" s="0" t="n">
        <f aca="false">MAX(0,MIN(AY157,$BT157-SUMIF($AP$2:$AY$2,"&lt;"&amp;AY$2,$AP157:$AY157)))</f>
        <v>0</v>
      </c>
      <c r="BJ157" s="0" t="n">
        <f aca="false">ROUND(V157-AF157-AZ157,2)</f>
        <v>0</v>
      </c>
      <c r="BK157" s="0" t="n">
        <f aca="false">ROUND(W157-AG157-BA157,2)</f>
        <v>0</v>
      </c>
      <c r="BL157" s="0" t="n">
        <f aca="false">ROUND(X157-AH157-BB157,2)</f>
        <v>0</v>
      </c>
      <c r="BM157" s="0" t="n">
        <f aca="false">ROUND(Y157-AI157-BC157,2)</f>
        <v>0</v>
      </c>
      <c r="BN157" s="0" t="n">
        <f aca="false">ROUND(Z157-AJ157-BD157,2)</f>
        <v>0</v>
      </c>
      <c r="BO157" s="0" t="n">
        <f aca="false">ROUND(AA157-AK157-BE157,2)</f>
        <v>0</v>
      </c>
      <c r="BP157" s="0" t="n">
        <f aca="false">ROUND(AB157-AL157-BF157,2)</f>
        <v>0</v>
      </c>
      <c r="BQ157" s="0" t="n">
        <f aca="false">ROUND(AC157-AM157-BG157,2)</f>
        <v>0</v>
      </c>
      <c r="BR157" s="0" t="n">
        <f aca="false">ROUND(AD157-AN157-BH157,2)</f>
        <v>0</v>
      </c>
      <c r="BS157" s="0" t="n">
        <f aca="false">ROUND(AE157-AO157-BI157,2)</f>
        <v>0</v>
      </c>
      <c r="BT157" s="0" t="n">
        <f aca="false">MAX(0,Plan!$C$4-SUM(AF157:AO157))</f>
        <v>650</v>
      </c>
      <c r="BU157" s="0" t="n">
        <f aca="false">ROUND(SUM(BJ157:BS157),2)</f>
        <v>0</v>
      </c>
      <c r="BV157" s="0" t="n">
        <f aca="false">SUM(AF157:AO157)+SUM(AZ157:BI157)</f>
        <v>0</v>
      </c>
      <c r="BW157" s="0" t="n">
        <f aca="false">SUM(L157:U157)</f>
        <v>0</v>
      </c>
    </row>
    <row r="158" customFormat="false" ht="15" hidden="false" customHeight="false" outlineLevel="0" collapsed="false">
      <c r="A158" s="0" t="n">
        <v>153</v>
      </c>
      <c r="B158" s="0" t="n">
        <f aca="false">BJ157</f>
        <v>0</v>
      </c>
      <c r="C158" s="0" t="n">
        <f aca="false">BK157</f>
        <v>0</v>
      </c>
      <c r="D158" s="0" t="n">
        <f aca="false">BL157</f>
        <v>0</v>
      </c>
      <c r="E158" s="0" t="n">
        <f aca="false">BM157</f>
        <v>0</v>
      </c>
      <c r="F158" s="0" t="n">
        <f aca="false">BN157</f>
        <v>0</v>
      </c>
      <c r="G158" s="0" t="n">
        <f aca="false">BO157</f>
        <v>0</v>
      </c>
      <c r="H158" s="0" t="n">
        <f aca="false">BP157</f>
        <v>0</v>
      </c>
      <c r="I158" s="0" t="n">
        <f aca="false">BQ157</f>
        <v>0</v>
      </c>
      <c r="J158" s="0" t="n">
        <f aca="false">BR157</f>
        <v>0</v>
      </c>
      <c r="K158" s="0" t="n">
        <f aca="false">BS157</f>
        <v>0</v>
      </c>
      <c r="L158" s="0" t="n">
        <f aca="false">ROUND(B158*N(Debts!$D$5)/12,2)</f>
        <v>0</v>
      </c>
      <c r="M158" s="0" t="n">
        <f aca="false">ROUND(C158*N(Debts!$D$6)/12,2)</f>
        <v>0</v>
      </c>
      <c r="N158" s="0" t="n">
        <f aca="false">ROUND(D158*N(Debts!$D$7)/12,2)</f>
        <v>0</v>
      </c>
      <c r="O158" s="0" t="n">
        <f aca="false">ROUND(E158*N(Debts!$D$8)/12,2)</f>
        <v>0</v>
      </c>
      <c r="P158" s="0" t="n">
        <f aca="false">ROUND(F158*N(Debts!$D$9)/12,2)</f>
        <v>0</v>
      </c>
      <c r="Q158" s="0" t="n">
        <f aca="false">ROUND(G158*N(Debts!$D$10)/12,2)</f>
        <v>0</v>
      </c>
      <c r="R158" s="0" t="n">
        <f aca="false">ROUND(H158*N(Debts!$D$11)/12,2)</f>
        <v>0</v>
      </c>
      <c r="S158" s="0" t="n">
        <f aca="false">ROUND(I158*N(Debts!$D$12)/12,2)</f>
        <v>0</v>
      </c>
      <c r="T158" s="0" t="n">
        <f aca="false">ROUND(J158*N(Debts!$D$13)/12,2)</f>
        <v>0</v>
      </c>
      <c r="U158" s="0" t="n">
        <f aca="false">ROUND(K158*N(Debts!$D$14)/12,2)</f>
        <v>0</v>
      </c>
      <c r="V158" s="0" t="n">
        <f aca="false">B158+L158</f>
        <v>0</v>
      </c>
      <c r="W158" s="0" t="n">
        <f aca="false">C158+M158</f>
        <v>0</v>
      </c>
      <c r="X158" s="0" t="n">
        <f aca="false">D158+N158</f>
        <v>0</v>
      </c>
      <c r="Y158" s="0" t="n">
        <f aca="false">E158+O158</f>
        <v>0</v>
      </c>
      <c r="Z158" s="0" t="n">
        <f aca="false">F158+P158</f>
        <v>0</v>
      </c>
      <c r="AA158" s="0" t="n">
        <f aca="false">G158+Q158</f>
        <v>0</v>
      </c>
      <c r="AB158" s="0" t="n">
        <f aca="false">H158+R158</f>
        <v>0</v>
      </c>
      <c r="AC158" s="0" t="n">
        <f aca="false">I158+S158</f>
        <v>0</v>
      </c>
      <c r="AD158" s="0" t="n">
        <f aca="false">J158+T158</f>
        <v>0</v>
      </c>
      <c r="AE158" s="0" t="n">
        <f aca="false">K158+U158</f>
        <v>0</v>
      </c>
      <c r="AF158" s="0" t="n">
        <f aca="false">MIN(N(Debts!$E$5),V158)</f>
        <v>0</v>
      </c>
      <c r="AG158" s="0" t="n">
        <f aca="false">MIN(N(Debts!$E$6),W158)</f>
        <v>0</v>
      </c>
      <c r="AH158" s="0" t="n">
        <f aca="false">MIN(N(Debts!$E$7),X158)</f>
        <v>0</v>
      </c>
      <c r="AI158" s="0" t="n">
        <f aca="false">MIN(N(Debts!$E$8),Y158)</f>
        <v>0</v>
      </c>
      <c r="AJ158" s="0" t="n">
        <f aca="false">MIN(N(Debts!$E$9),Z158)</f>
        <v>0</v>
      </c>
      <c r="AK158" s="0" t="n">
        <f aca="false">MIN(N(Debts!$E$10),AA158)</f>
        <v>0</v>
      </c>
      <c r="AL158" s="0" t="n">
        <f aca="false">MIN(N(Debts!$E$11),AB158)</f>
        <v>0</v>
      </c>
      <c r="AM158" s="0" t="n">
        <f aca="false">MIN(N(Debts!$E$12),AC158)</f>
        <v>0</v>
      </c>
      <c r="AN158" s="0" t="n">
        <f aca="false">MIN(N(Debts!$E$13),AD158)</f>
        <v>0</v>
      </c>
      <c r="AO158" s="0" t="n">
        <f aca="false">MIN(N(Debts!$E$14),AE158)</f>
        <v>0</v>
      </c>
      <c r="AP158" s="0" t="n">
        <f aca="false">V158-AF158</f>
        <v>0</v>
      </c>
      <c r="AQ158" s="0" t="n">
        <f aca="false">W158-AG158</f>
        <v>0</v>
      </c>
      <c r="AR158" s="0" t="n">
        <f aca="false">X158-AH158</f>
        <v>0</v>
      </c>
      <c r="AS158" s="0" t="n">
        <f aca="false">Y158-AI158</f>
        <v>0</v>
      </c>
      <c r="AT158" s="0" t="n">
        <f aca="false">Z158-AJ158</f>
        <v>0</v>
      </c>
      <c r="AU158" s="0" t="n">
        <f aca="false">AA158-AK158</f>
        <v>0</v>
      </c>
      <c r="AV158" s="0" t="n">
        <f aca="false">AB158-AL158</f>
        <v>0</v>
      </c>
      <c r="AW158" s="0" t="n">
        <f aca="false">AC158-AM158</f>
        <v>0</v>
      </c>
      <c r="AX158" s="0" t="n">
        <f aca="false">AD158-AN158</f>
        <v>0</v>
      </c>
      <c r="AY158" s="0" t="n">
        <f aca="false">AE158-AO158</f>
        <v>0</v>
      </c>
      <c r="AZ158" s="0" t="n">
        <f aca="false">MAX(0,MIN(AP158,$BT158-SUMIF($AP$2:$AY$2,"&lt;"&amp;AP$2,$AP158:$AY158)))</f>
        <v>0</v>
      </c>
      <c r="BA158" s="0" t="n">
        <f aca="false">MAX(0,MIN(AQ158,$BT158-SUMIF($AP$2:$AY$2,"&lt;"&amp;AQ$2,$AP158:$AY158)))</f>
        <v>0</v>
      </c>
      <c r="BB158" s="0" t="n">
        <f aca="false">MAX(0,MIN(AR158,$BT158-SUMIF($AP$2:$AY$2,"&lt;"&amp;AR$2,$AP158:$AY158)))</f>
        <v>0</v>
      </c>
      <c r="BC158" s="0" t="n">
        <f aca="false">MAX(0,MIN(AS158,$BT158-SUMIF($AP$2:$AY$2,"&lt;"&amp;AS$2,$AP158:$AY158)))</f>
        <v>0</v>
      </c>
      <c r="BD158" s="0" t="n">
        <f aca="false">MAX(0,MIN(AT158,$BT158-SUMIF($AP$2:$AY$2,"&lt;"&amp;AT$2,$AP158:$AY158)))</f>
        <v>0</v>
      </c>
      <c r="BE158" s="0" t="n">
        <f aca="false">MAX(0,MIN(AU158,$BT158-SUMIF($AP$2:$AY$2,"&lt;"&amp;AU$2,$AP158:$AY158)))</f>
        <v>0</v>
      </c>
      <c r="BF158" s="0" t="n">
        <f aca="false">MAX(0,MIN(AV158,$BT158-SUMIF($AP$2:$AY$2,"&lt;"&amp;AV$2,$AP158:$AY158)))</f>
        <v>0</v>
      </c>
      <c r="BG158" s="0" t="n">
        <f aca="false">MAX(0,MIN(AW158,$BT158-SUMIF($AP$2:$AY$2,"&lt;"&amp;AW$2,$AP158:$AY158)))</f>
        <v>0</v>
      </c>
      <c r="BH158" s="0" t="n">
        <f aca="false">MAX(0,MIN(AX158,$BT158-SUMIF($AP$2:$AY$2,"&lt;"&amp;AX$2,$AP158:$AY158)))</f>
        <v>0</v>
      </c>
      <c r="BI158" s="0" t="n">
        <f aca="false">MAX(0,MIN(AY158,$BT158-SUMIF($AP$2:$AY$2,"&lt;"&amp;AY$2,$AP158:$AY158)))</f>
        <v>0</v>
      </c>
      <c r="BJ158" s="0" t="n">
        <f aca="false">ROUND(V158-AF158-AZ158,2)</f>
        <v>0</v>
      </c>
      <c r="BK158" s="0" t="n">
        <f aca="false">ROUND(W158-AG158-BA158,2)</f>
        <v>0</v>
      </c>
      <c r="BL158" s="0" t="n">
        <f aca="false">ROUND(X158-AH158-BB158,2)</f>
        <v>0</v>
      </c>
      <c r="BM158" s="0" t="n">
        <f aca="false">ROUND(Y158-AI158-BC158,2)</f>
        <v>0</v>
      </c>
      <c r="BN158" s="0" t="n">
        <f aca="false">ROUND(Z158-AJ158-BD158,2)</f>
        <v>0</v>
      </c>
      <c r="BO158" s="0" t="n">
        <f aca="false">ROUND(AA158-AK158-BE158,2)</f>
        <v>0</v>
      </c>
      <c r="BP158" s="0" t="n">
        <f aca="false">ROUND(AB158-AL158-BF158,2)</f>
        <v>0</v>
      </c>
      <c r="BQ158" s="0" t="n">
        <f aca="false">ROUND(AC158-AM158-BG158,2)</f>
        <v>0</v>
      </c>
      <c r="BR158" s="0" t="n">
        <f aca="false">ROUND(AD158-AN158-BH158,2)</f>
        <v>0</v>
      </c>
      <c r="BS158" s="0" t="n">
        <f aca="false">ROUND(AE158-AO158-BI158,2)</f>
        <v>0</v>
      </c>
      <c r="BT158" s="0" t="n">
        <f aca="false">MAX(0,Plan!$C$4-SUM(AF158:AO158))</f>
        <v>650</v>
      </c>
      <c r="BU158" s="0" t="n">
        <f aca="false">ROUND(SUM(BJ158:BS158),2)</f>
        <v>0</v>
      </c>
      <c r="BV158" s="0" t="n">
        <f aca="false">SUM(AF158:AO158)+SUM(AZ158:BI158)</f>
        <v>0</v>
      </c>
      <c r="BW158" s="0" t="n">
        <f aca="false">SUM(L158:U158)</f>
        <v>0</v>
      </c>
    </row>
    <row r="159" customFormat="false" ht="15" hidden="false" customHeight="false" outlineLevel="0" collapsed="false">
      <c r="A159" s="0" t="n">
        <v>154</v>
      </c>
      <c r="B159" s="0" t="n">
        <f aca="false">BJ158</f>
        <v>0</v>
      </c>
      <c r="C159" s="0" t="n">
        <f aca="false">BK158</f>
        <v>0</v>
      </c>
      <c r="D159" s="0" t="n">
        <f aca="false">BL158</f>
        <v>0</v>
      </c>
      <c r="E159" s="0" t="n">
        <f aca="false">BM158</f>
        <v>0</v>
      </c>
      <c r="F159" s="0" t="n">
        <f aca="false">BN158</f>
        <v>0</v>
      </c>
      <c r="G159" s="0" t="n">
        <f aca="false">BO158</f>
        <v>0</v>
      </c>
      <c r="H159" s="0" t="n">
        <f aca="false">BP158</f>
        <v>0</v>
      </c>
      <c r="I159" s="0" t="n">
        <f aca="false">BQ158</f>
        <v>0</v>
      </c>
      <c r="J159" s="0" t="n">
        <f aca="false">BR158</f>
        <v>0</v>
      </c>
      <c r="K159" s="0" t="n">
        <f aca="false">BS158</f>
        <v>0</v>
      </c>
      <c r="L159" s="0" t="n">
        <f aca="false">ROUND(B159*N(Debts!$D$5)/12,2)</f>
        <v>0</v>
      </c>
      <c r="M159" s="0" t="n">
        <f aca="false">ROUND(C159*N(Debts!$D$6)/12,2)</f>
        <v>0</v>
      </c>
      <c r="N159" s="0" t="n">
        <f aca="false">ROUND(D159*N(Debts!$D$7)/12,2)</f>
        <v>0</v>
      </c>
      <c r="O159" s="0" t="n">
        <f aca="false">ROUND(E159*N(Debts!$D$8)/12,2)</f>
        <v>0</v>
      </c>
      <c r="P159" s="0" t="n">
        <f aca="false">ROUND(F159*N(Debts!$D$9)/12,2)</f>
        <v>0</v>
      </c>
      <c r="Q159" s="0" t="n">
        <f aca="false">ROUND(G159*N(Debts!$D$10)/12,2)</f>
        <v>0</v>
      </c>
      <c r="R159" s="0" t="n">
        <f aca="false">ROUND(H159*N(Debts!$D$11)/12,2)</f>
        <v>0</v>
      </c>
      <c r="S159" s="0" t="n">
        <f aca="false">ROUND(I159*N(Debts!$D$12)/12,2)</f>
        <v>0</v>
      </c>
      <c r="T159" s="0" t="n">
        <f aca="false">ROUND(J159*N(Debts!$D$13)/12,2)</f>
        <v>0</v>
      </c>
      <c r="U159" s="0" t="n">
        <f aca="false">ROUND(K159*N(Debts!$D$14)/12,2)</f>
        <v>0</v>
      </c>
      <c r="V159" s="0" t="n">
        <f aca="false">B159+L159</f>
        <v>0</v>
      </c>
      <c r="W159" s="0" t="n">
        <f aca="false">C159+M159</f>
        <v>0</v>
      </c>
      <c r="X159" s="0" t="n">
        <f aca="false">D159+N159</f>
        <v>0</v>
      </c>
      <c r="Y159" s="0" t="n">
        <f aca="false">E159+O159</f>
        <v>0</v>
      </c>
      <c r="Z159" s="0" t="n">
        <f aca="false">F159+P159</f>
        <v>0</v>
      </c>
      <c r="AA159" s="0" t="n">
        <f aca="false">G159+Q159</f>
        <v>0</v>
      </c>
      <c r="AB159" s="0" t="n">
        <f aca="false">H159+R159</f>
        <v>0</v>
      </c>
      <c r="AC159" s="0" t="n">
        <f aca="false">I159+S159</f>
        <v>0</v>
      </c>
      <c r="AD159" s="0" t="n">
        <f aca="false">J159+T159</f>
        <v>0</v>
      </c>
      <c r="AE159" s="0" t="n">
        <f aca="false">K159+U159</f>
        <v>0</v>
      </c>
      <c r="AF159" s="0" t="n">
        <f aca="false">MIN(N(Debts!$E$5),V159)</f>
        <v>0</v>
      </c>
      <c r="AG159" s="0" t="n">
        <f aca="false">MIN(N(Debts!$E$6),W159)</f>
        <v>0</v>
      </c>
      <c r="AH159" s="0" t="n">
        <f aca="false">MIN(N(Debts!$E$7),X159)</f>
        <v>0</v>
      </c>
      <c r="AI159" s="0" t="n">
        <f aca="false">MIN(N(Debts!$E$8),Y159)</f>
        <v>0</v>
      </c>
      <c r="AJ159" s="0" t="n">
        <f aca="false">MIN(N(Debts!$E$9),Z159)</f>
        <v>0</v>
      </c>
      <c r="AK159" s="0" t="n">
        <f aca="false">MIN(N(Debts!$E$10),AA159)</f>
        <v>0</v>
      </c>
      <c r="AL159" s="0" t="n">
        <f aca="false">MIN(N(Debts!$E$11),AB159)</f>
        <v>0</v>
      </c>
      <c r="AM159" s="0" t="n">
        <f aca="false">MIN(N(Debts!$E$12),AC159)</f>
        <v>0</v>
      </c>
      <c r="AN159" s="0" t="n">
        <f aca="false">MIN(N(Debts!$E$13),AD159)</f>
        <v>0</v>
      </c>
      <c r="AO159" s="0" t="n">
        <f aca="false">MIN(N(Debts!$E$14),AE159)</f>
        <v>0</v>
      </c>
      <c r="AP159" s="0" t="n">
        <f aca="false">V159-AF159</f>
        <v>0</v>
      </c>
      <c r="AQ159" s="0" t="n">
        <f aca="false">W159-AG159</f>
        <v>0</v>
      </c>
      <c r="AR159" s="0" t="n">
        <f aca="false">X159-AH159</f>
        <v>0</v>
      </c>
      <c r="AS159" s="0" t="n">
        <f aca="false">Y159-AI159</f>
        <v>0</v>
      </c>
      <c r="AT159" s="0" t="n">
        <f aca="false">Z159-AJ159</f>
        <v>0</v>
      </c>
      <c r="AU159" s="0" t="n">
        <f aca="false">AA159-AK159</f>
        <v>0</v>
      </c>
      <c r="AV159" s="0" t="n">
        <f aca="false">AB159-AL159</f>
        <v>0</v>
      </c>
      <c r="AW159" s="0" t="n">
        <f aca="false">AC159-AM159</f>
        <v>0</v>
      </c>
      <c r="AX159" s="0" t="n">
        <f aca="false">AD159-AN159</f>
        <v>0</v>
      </c>
      <c r="AY159" s="0" t="n">
        <f aca="false">AE159-AO159</f>
        <v>0</v>
      </c>
      <c r="AZ159" s="0" t="n">
        <f aca="false">MAX(0,MIN(AP159,$BT159-SUMIF($AP$2:$AY$2,"&lt;"&amp;AP$2,$AP159:$AY159)))</f>
        <v>0</v>
      </c>
      <c r="BA159" s="0" t="n">
        <f aca="false">MAX(0,MIN(AQ159,$BT159-SUMIF($AP$2:$AY$2,"&lt;"&amp;AQ$2,$AP159:$AY159)))</f>
        <v>0</v>
      </c>
      <c r="BB159" s="0" t="n">
        <f aca="false">MAX(0,MIN(AR159,$BT159-SUMIF($AP$2:$AY$2,"&lt;"&amp;AR$2,$AP159:$AY159)))</f>
        <v>0</v>
      </c>
      <c r="BC159" s="0" t="n">
        <f aca="false">MAX(0,MIN(AS159,$BT159-SUMIF($AP$2:$AY$2,"&lt;"&amp;AS$2,$AP159:$AY159)))</f>
        <v>0</v>
      </c>
      <c r="BD159" s="0" t="n">
        <f aca="false">MAX(0,MIN(AT159,$BT159-SUMIF($AP$2:$AY$2,"&lt;"&amp;AT$2,$AP159:$AY159)))</f>
        <v>0</v>
      </c>
      <c r="BE159" s="0" t="n">
        <f aca="false">MAX(0,MIN(AU159,$BT159-SUMIF($AP$2:$AY$2,"&lt;"&amp;AU$2,$AP159:$AY159)))</f>
        <v>0</v>
      </c>
      <c r="BF159" s="0" t="n">
        <f aca="false">MAX(0,MIN(AV159,$BT159-SUMIF($AP$2:$AY$2,"&lt;"&amp;AV$2,$AP159:$AY159)))</f>
        <v>0</v>
      </c>
      <c r="BG159" s="0" t="n">
        <f aca="false">MAX(0,MIN(AW159,$BT159-SUMIF($AP$2:$AY$2,"&lt;"&amp;AW$2,$AP159:$AY159)))</f>
        <v>0</v>
      </c>
      <c r="BH159" s="0" t="n">
        <f aca="false">MAX(0,MIN(AX159,$BT159-SUMIF($AP$2:$AY$2,"&lt;"&amp;AX$2,$AP159:$AY159)))</f>
        <v>0</v>
      </c>
      <c r="BI159" s="0" t="n">
        <f aca="false">MAX(0,MIN(AY159,$BT159-SUMIF($AP$2:$AY$2,"&lt;"&amp;AY$2,$AP159:$AY159)))</f>
        <v>0</v>
      </c>
      <c r="BJ159" s="0" t="n">
        <f aca="false">ROUND(V159-AF159-AZ159,2)</f>
        <v>0</v>
      </c>
      <c r="BK159" s="0" t="n">
        <f aca="false">ROUND(W159-AG159-BA159,2)</f>
        <v>0</v>
      </c>
      <c r="BL159" s="0" t="n">
        <f aca="false">ROUND(X159-AH159-BB159,2)</f>
        <v>0</v>
      </c>
      <c r="BM159" s="0" t="n">
        <f aca="false">ROUND(Y159-AI159-BC159,2)</f>
        <v>0</v>
      </c>
      <c r="BN159" s="0" t="n">
        <f aca="false">ROUND(Z159-AJ159-BD159,2)</f>
        <v>0</v>
      </c>
      <c r="BO159" s="0" t="n">
        <f aca="false">ROUND(AA159-AK159-BE159,2)</f>
        <v>0</v>
      </c>
      <c r="BP159" s="0" t="n">
        <f aca="false">ROUND(AB159-AL159-BF159,2)</f>
        <v>0</v>
      </c>
      <c r="BQ159" s="0" t="n">
        <f aca="false">ROUND(AC159-AM159-BG159,2)</f>
        <v>0</v>
      </c>
      <c r="BR159" s="0" t="n">
        <f aca="false">ROUND(AD159-AN159-BH159,2)</f>
        <v>0</v>
      </c>
      <c r="BS159" s="0" t="n">
        <f aca="false">ROUND(AE159-AO159-BI159,2)</f>
        <v>0</v>
      </c>
      <c r="BT159" s="0" t="n">
        <f aca="false">MAX(0,Plan!$C$4-SUM(AF159:AO159))</f>
        <v>650</v>
      </c>
      <c r="BU159" s="0" t="n">
        <f aca="false">ROUND(SUM(BJ159:BS159),2)</f>
        <v>0</v>
      </c>
      <c r="BV159" s="0" t="n">
        <f aca="false">SUM(AF159:AO159)+SUM(AZ159:BI159)</f>
        <v>0</v>
      </c>
      <c r="BW159" s="0" t="n">
        <f aca="false">SUM(L159:U159)</f>
        <v>0</v>
      </c>
    </row>
    <row r="160" customFormat="false" ht="15" hidden="false" customHeight="false" outlineLevel="0" collapsed="false">
      <c r="A160" s="0" t="n">
        <v>155</v>
      </c>
      <c r="B160" s="0" t="n">
        <f aca="false">BJ159</f>
        <v>0</v>
      </c>
      <c r="C160" s="0" t="n">
        <f aca="false">BK159</f>
        <v>0</v>
      </c>
      <c r="D160" s="0" t="n">
        <f aca="false">BL159</f>
        <v>0</v>
      </c>
      <c r="E160" s="0" t="n">
        <f aca="false">BM159</f>
        <v>0</v>
      </c>
      <c r="F160" s="0" t="n">
        <f aca="false">BN159</f>
        <v>0</v>
      </c>
      <c r="G160" s="0" t="n">
        <f aca="false">BO159</f>
        <v>0</v>
      </c>
      <c r="H160" s="0" t="n">
        <f aca="false">BP159</f>
        <v>0</v>
      </c>
      <c r="I160" s="0" t="n">
        <f aca="false">BQ159</f>
        <v>0</v>
      </c>
      <c r="J160" s="0" t="n">
        <f aca="false">BR159</f>
        <v>0</v>
      </c>
      <c r="K160" s="0" t="n">
        <f aca="false">BS159</f>
        <v>0</v>
      </c>
      <c r="L160" s="0" t="n">
        <f aca="false">ROUND(B160*N(Debts!$D$5)/12,2)</f>
        <v>0</v>
      </c>
      <c r="M160" s="0" t="n">
        <f aca="false">ROUND(C160*N(Debts!$D$6)/12,2)</f>
        <v>0</v>
      </c>
      <c r="N160" s="0" t="n">
        <f aca="false">ROUND(D160*N(Debts!$D$7)/12,2)</f>
        <v>0</v>
      </c>
      <c r="O160" s="0" t="n">
        <f aca="false">ROUND(E160*N(Debts!$D$8)/12,2)</f>
        <v>0</v>
      </c>
      <c r="P160" s="0" t="n">
        <f aca="false">ROUND(F160*N(Debts!$D$9)/12,2)</f>
        <v>0</v>
      </c>
      <c r="Q160" s="0" t="n">
        <f aca="false">ROUND(G160*N(Debts!$D$10)/12,2)</f>
        <v>0</v>
      </c>
      <c r="R160" s="0" t="n">
        <f aca="false">ROUND(H160*N(Debts!$D$11)/12,2)</f>
        <v>0</v>
      </c>
      <c r="S160" s="0" t="n">
        <f aca="false">ROUND(I160*N(Debts!$D$12)/12,2)</f>
        <v>0</v>
      </c>
      <c r="T160" s="0" t="n">
        <f aca="false">ROUND(J160*N(Debts!$D$13)/12,2)</f>
        <v>0</v>
      </c>
      <c r="U160" s="0" t="n">
        <f aca="false">ROUND(K160*N(Debts!$D$14)/12,2)</f>
        <v>0</v>
      </c>
      <c r="V160" s="0" t="n">
        <f aca="false">B160+L160</f>
        <v>0</v>
      </c>
      <c r="W160" s="0" t="n">
        <f aca="false">C160+M160</f>
        <v>0</v>
      </c>
      <c r="X160" s="0" t="n">
        <f aca="false">D160+N160</f>
        <v>0</v>
      </c>
      <c r="Y160" s="0" t="n">
        <f aca="false">E160+O160</f>
        <v>0</v>
      </c>
      <c r="Z160" s="0" t="n">
        <f aca="false">F160+P160</f>
        <v>0</v>
      </c>
      <c r="AA160" s="0" t="n">
        <f aca="false">G160+Q160</f>
        <v>0</v>
      </c>
      <c r="AB160" s="0" t="n">
        <f aca="false">H160+R160</f>
        <v>0</v>
      </c>
      <c r="AC160" s="0" t="n">
        <f aca="false">I160+S160</f>
        <v>0</v>
      </c>
      <c r="AD160" s="0" t="n">
        <f aca="false">J160+T160</f>
        <v>0</v>
      </c>
      <c r="AE160" s="0" t="n">
        <f aca="false">K160+U160</f>
        <v>0</v>
      </c>
      <c r="AF160" s="0" t="n">
        <f aca="false">MIN(N(Debts!$E$5),V160)</f>
        <v>0</v>
      </c>
      <c r="AG160" s="0" t="n">
        <f aca="false">MIN(N(Debts!$E$6),W160)</f>
        <v>0</v>
      </c>
      <c r="AH160" s="0" t="n">
        <f aca="false">MIN(N(Debts!$E$7),X160)</f>
        <v>0</v>
      </c>
      <c r="AI160" s="0" t="n">
        <f aca="false">MIN(N(Debts!$E$8),Y160)</f>
        <v>0</v>
      </c>
      <c r="AJ160" s="0" t="n">
        <f aca="false">MIN(N(Debts!$E$9),Z160)</f>
        <v>0</v>
      </c>
      <c r="AK160" s="0" t="n">
        <f aca="false">MIN(N(Debts!$E$10),AA160)</f>
        <v>0</v>
      </c>
      <c r="AL160" s="0" t="n">
        <f aca="false">MIN(N(Debts!$E$11),AB160)</f>
        <v>0</v>
      </c>
      <c r="AM160" s="0" t="n">
        <f aca="false">MIN(N(Debts!$E$12),AC160)</f>
        <v>0</v>
      </c>
      <c r="AN160" s="0" t="n">
        <f aca="false">MIN(N(Debts!$E$13),AD160)</f>
        <v>0</v>
      </c>
      <c r="AO160" s="0" t="n">
        <f aca="false">MIN(N(Debts!$E$14),AE160)</f>
        <v>0</v>
      </c>
      <c r="AP160" s="0" t="n">
        <f aca="false">V160-AF160</f>
        <v>0</v>
      </c>
      <c r="AQ160" s="0" t="n">
        <f aca="false">W160-AG160</f>
        <v>0</v>
      </c>
      <c r="AR160" s="0" t="n">
        <f aca="false">X160-AH160</f>
        <v>0</v>
      </c>
      <c r="AS160" s="0" t="n">
        <f aca="false">Y160-AI160</f>
        <v>0</v>
      </c>
      <c r="AT160" s="0" t="n">
        <f aca="false">Z160-AJ160</f>
        <v>0</v>
      </c>
      <c r="AU160" s="0" t="n">
        <f aca="false">AA160-AK160</f>
        <v>0</v>
      </c>
      <c r="AV160" s="0" t="n">
        <f aca="false">AB160-AL160</f>
        <v>0</v>
      </c>
      <c r="AW160" s="0" t="n">
        <f aca="false">AC160-AM160</f>
        <v>0</v>
      </c>
      <c r="AX160" s="0" t="n">
        <f aca="false">AD160-AN160</f>
        <v>0</v>
      </c>
      <c r="AY160" s="0" t="n">
        <f aca="false">AE160-AO160</f>
        <v>0</v>
      </c>
      <c r="AZ160" s="0" t="n">
        <f aca="false">MAX(0,MIN(AP160,$BT160-SUMIF($AP$2:$AY$2,"&lt;"&amp;AP$2,$AP160:$AY160)))</f>
        <v>0</v>
      </c>
      <c r="BA160" s="0" t="n">
        <f aca="false">MAX(0,MIN(AQ160,$BT160-SUMIF($AP$2:$AY$2,"&lt;"&amp;AQ$2,$AP160:$AY160)))</f>
        <v>0</v>
      </c>
      <c r="BB160" s="0" t="n">
        <f aca="false">MAX(0,MIN(AR160,$BT160-SUMIF($AP$2:$AY$2,"&lt;"&amp;AR$2,$AP160:$AY160)))</f>
        <v>0</v>
      </c>
      <c r="BC160" s="0" t="n">
        <f aca="false">MAX(0,MIN(AS160,$BT160-SUMIF($AP$2:$AY$2,"&lt;"&amp;AS$2,$AP160:$AY160)))</f>
        <v>0</v>
      </c>
      <c r="BD160" s="0" t="n">
        <f aca="false">MAX(0,MIN(AT160,$BT160-SUMIF($AP$2:$AY$2,"&lt;"&amp;AT$2,$AP160:$AY160)))</f>
        <v>0</v>
      </c>
      <c r="BE160" s="0" t="n">
        <f aca="false">MAX(0,MIN(AU160,$BT160-SUMIF($AP$2:$AY$2,"&lt;"&amp;AU$2,$AP160:$AY160)))</f>
        <v>0</v>
      </c>
      <c r="BF160" s="0" t="n">
        <f aca="false">MAX(0,MIN(AV160,$BT160-SUMIF($AP$2:$AY$2,"&lt;"&amp;AV$2,$AP160:$AY160)))</f>
        <v>0</v>
      </c>
      <c r="BG160" s="0" t="n">
        <f aca="false">MAX(0,MIN(AW160,$BT160-SUMIF($AP$2:$AY$2,"&lt;"&amp;AW$2,$AP160:$AY160)))</f>
        <v>0</v>
      </c>
      <c r="BH160" s="0" t="n">
        <f aca="false">MAX(0,MIN(AX160,$BT160-SUMIF($AP$2:$AY$2,"&lt;"&amp;AX$2,$AP160:$AY160)))</f>
        <v>0</v>
      </c>
      <c r="BI160" s="0" t="n">
        <f aca="false">MAX(0,MIN(AY160,$BT160-SUMIF($AP$2:$AY$2,"&lt;"&amp;AY$2,$AP160:$AY160)))</f>
        <v>0</v>
      </c>
      <c r="BJ160" s="0" t="n">
        <f aca="false">ROUND(V160-AF160-AZ160,2)</f>
        <v>0</v>
      </c>
      <c r="BK160" s="0" t="n">
        <f aca="false">ROUND(W160-AG160-BA160,2)</f>
        <v>0</v>
      </c>
      <c r="BL160" s="0" t="n">
        <f aca="false">ROUND(X160-AH160-BB160,2)</f>
        <v>0</v>
      </c>
      <c r="BM160" s="0" t="n">
        <f aca="false">ROUND(Y160-AI160-BC160,2)</f>
        <v>0</v>
      </c>
      <c r="BN160" s="0" t="n">
        <f aca="false">ROUND(Z160-AJ160-BD160,2)</f>
        <v>0</v>
      </c>
      <c r="BO160" s="0" t="n">
        <f aca="false">ROUND(AA160-AK160-BE160,2)</f>
        <v>0</v>
      </c>
      <c r="BP160" s="0" t="n">
        <f aca="false">ROUND(AB160-AL160-BF160,2)</f>
        <v>0</v>
      </c>
      <c r="BQ160" s="0" t="n">
        <f aca="false">ROUND(AC160-AM160-BG160,2)</f>
        <v>0</v>
      </c>
      <c r="BR160" s="0" t="n">
        <f aca="false">ROUND(AD160-AN160-BH160,2)</f>
        <v>0</v>
      </c>
      <c r="BS160" s="0" t="n">
        <f aca="false">ROUND(AE160-AO160-BI160,2)</f>
        <v>0</v>
      </c>
      <c r="BT160" s="0" t="n">
        <f aca="false">MAX(0,Plan!$C$4-SUM(AF160:AO160))</f>
        <v>650</v>
      </c>
      <c r="BU160" s="0" t="n">
        <f aca="false">ROUND(SUM(BJ160:BS160),2)</f>
        <v>0</v>
      </c>
      <c r="BV160" s="0" t="n">
        <f aca="false">SUM(AF160:AO160)+SUM(AZ160:BI160)</f>
        <v>0</v>
      </c>
      <c r="BW160" s="0" t="n">
        <f aca="false">SUM(L160:U160)</f>
        <v>0</v>
      </c>
    </row>
    <row r="161" customFormat="false" ht="15" hidden="false" customHeight="false" outlineLevel="0" collapsed="false">
      <c r="A161" s="0" t="n">
        <v>156</v>
      </c>
      <c r="B161" s="0" t="n">
        <f aca="false">BJ160</f>
        <v>0</v>
      </c>
      <c r="C161" s="0" t="n">
        <f aca="false">BK160</f>
        <v>0</v>
      </c>
      <c r="D161" s="0" t="n">
        <f aca="false">BL160</f>
        <v>0</v>
      </c>
      <c r="E161" s="0" t="n">
        <f aca="false">BM160</f>
        <v>0</v>
      </c>
      <c r="F161" s="0" t="n">
        <f aca="false">BN160</f>
        <v>0</v>
      </c>
      <c r="G161" s="0" t="n">
        <f aca="false">BO160</f>
        <v>0</v>
      </c>
      <c r="H161" s="0" t="n">
        <f aca="false">BP160</f>
        <v>0</v>
      </c>
      <c r="I161" s="0" t="n">
        <f aca="false">BQ160</f>
        <v>0</v>
      </c>
      <c r="J161" s="0" t="n">
        <f aca="false">BR160</f>
        <v>0</v>
      </c>
      <c r="K161" s="0" t="n">
        <f aca="false">BS160</f>
        <v>0</v>
      </c>
      <c r="L161" s="0" t="n">
        <f aca="false">ROUND(B161*N(Debts!$D$5)/12,2)</f>
        <v>0</v>
      </c>
      <c r="M161" s="0" t="n">
        <f aca="false">ROUND(C161*N(Debts!$D$6)/12,2)</f>
        <v>0</v>
      </c>
      <c r="N161" s="0" t="n">
        <f aca="false">ROUND(D161*N(Debts!$D$7)/12,2)</f>
        <v>0</v>
      </c>
      <c r="O161" s="0" t="n">
        <f aca="false">ROUND(E161*N(Debts!$D$8)/12,2)</f>
        <v>0</v>
      </c>
      <c r="P161" s="0" t="n">
        <f aca="false">ROUND(F161*N(Debts!$D$9)/12,2)</f>
        <v>0</v>
      </c>
      <c r="Q161" s="0" t="n">
        <f aca="false">ROUND(G161*N(Debts!$D$10)/12,2)</f>
        <v>0</v>
      </c>
      <c r="R161" s="0" t="n">
        <f aca="false">ROUND(H161*N(Debts!$D$11)/12,2)</f>
        <v>0</v>
      </c>
      <c r="S161" s="0" t="n">
        <f aca="false">ROUND(I161*N(Debts!$D$12)/12,2)</f>
        <v>0</v>
      </c>
      <c r="T161" s="0" t="n">
        <f aca="false">ROUND(J161*N(Debts!$D$13)/12,2)</f>
        <v>0</v>
      </c>
      <c r="U161" s="0" t="n">
        <f aca="false">ROUND(K161*N(Debts!$D$14)/12,2)</f>
        <v>0</v>
      </c>
      <c r="V161" s="0" t="n">
        <f aca="false">B161+L161</f>
        <v>0</v>
      </c>
      <c r="W161" s="0" t="n">
        <f aca="false">C161+M161</f>
        <v>0</v>
      </c>
      <c r="X161" s="0" t="n">
        <f aca="false">D161+N161</f>
        <v>0</v>
      </c>
      <c r="Y161" s="0" t="n">
        <f aca="false">E161+O161</f>
        <v>0</v>
      </c>
      <c r="Z161" s="0" t="n">
        <f aca="false">F161+P161</f>
        <v>0</v>
      </c>
      <c r="AA161" s="0" t="n">
        <f aca="false">G161+Q161</f>
        <v>0</v>
      </c>
      <c r="AB161" s="0" t="n">
        <f aca="false">H161+R161</f>
        <v>0</v>
      </c>
      <c r="AC161" s="0" t="n">
        <f aca="false">I161+S161</f>
        <v>0</v>
      </c>
      <c r="AD161" s="0" t="n">
        <f aca="false">J161+T161</f>
        <v>0</v>
      </c>
      <c r="AE161" s="0" t="n">
        <f aca="false">K161+U161</f>
        <v>0</v>
      </c>
      <c r="AF161" s="0" t="n">
        <f aca="false">MIN(N(Debts!$E$5),V161)</f>
        <v>0</v>
      </c>
      <c r="AG161" s="0" t="n">
        <f aca="false">MIN(N(Debts!$E$6),W161)</f>
        <v>0</v>
      </c>
      <c r="AH161" s="0" t="n">
        <f aca="false">MIN(N(Debts!$E$7),X161)</f>
        <v>0</v>
      </c>
      <c r="AI161" s="0" t="n">
        <f aca="false">MIN(N(Debts!$E$8),Y161)</f>
        <v>0</v>
      </c>
      <c r="AJ161" s="0" t="n">
        <f aca="false">MIN(N(Debts!$E$9),Z161)</f>
        <v>0</v>
      </c>
      <c r="AK161" s="0" t="n">
        <f aca="false">MIN(N(Debts!$E$10),AA161)</f>
        <v>0</v>
      </c>
      <c r="AL161" s="0" t="n">
        <f aca="false">MIN(N(Debts!$E$11),AB161)</f>
        <v>0</v>
      </c>
      <c r="AM161" s="0" t="n">
        <f aca="false">MIN(N(Debts!$E$12),AC161)</f>
        <v>0</v>
      </c>
      <c r="AN161" s="0" t="n">
        <f aca="false">MIN(N(Debts!$E$13),AD161)</f>
        <v>0</v>
      </c>
      <c r="AO161" s="0" t="n">
        <f aca="false">MIN(N(Debts!$E$14),AE161)</f>
        <v>0</v>
      </c>
      <c r="AP161" s="0" t="n">
        <f aca="false">V161-AF161</f>
        <v>0</v>
      </c>
      <c r="AQ161" s="0" t="n">
        <f aca="false">W161-AG161</f>
        <v>0</v>
      </c>
      <c r="AR161" s="0" t="n">
        <f aca="false">X161-AH161</f>
        <v>0</v>
      </c>
      <c r="AS161" s="0" t="n">
        <f aca="false">Y161-AI161</f>
        <v>0</v>
      </c>
      <c r="AT161" s="0" t="n">
        <f aca="false">Z161-AJ161</f>
        <v>0</v>
      </c>
      <c r="AU161" s="0" t="n">
        <f aca="false">AA161-AK161</f>
        <v>0</v>
      </c>
      <c r="AV161" s="0" t="n">
        <f aca="false">AB161-AL161</f>
        <v>0</v>
      </c>
      <c r="AW161" s="0" t="n">
        <f aca="false">AC161-AM161</f>
        <v>0</v>
      </c>
      <c r="AX161" s="0" t="n">
        <f aca="false">AD161-AN161</f>
        <v>0</v>
      </c>
      <c r="AY161" s="0" t="n">
        <f aca="false">AE161-AO161</f>
        <v>0</v>
      </c>
      <c r="AZ161" s="0" t="n">
        <f aca="false">MAX(0,MIN(AP161,$BT161-SUMIF($AP$2:$AY$2,"&lt;"&amp;AP$2,$AP161:$AY161)))</f>
        <v>0</v>
      </c>
      <c r="BA161" s="0" t="n">
        <f aca="false">MAX(0,MIN(AQ161,$BT161-SUMIF($AP$2:$AY$2,"&lt;"&amp;AQ$2,$AP161:$AY161)))</f>
        <v>0</v>
      </c>
      <c r="BB161" s="0" t="n">
        <f aca="false">MAX(0,MIN(AR161,$BT161-SUMIF($AP$2:$AY$2,"&lt;"&amp;AR$2,$AP161:$AY161)))</f>
        <v>0</v>
      </c>
      <c r="BC161" s="0" t="n">
        <f aca="false">MAX(0,MIN(AS161,$BT161-SUMIF($AP$2:$AY$2,"&lt;"&amp;AS$2,$AP161:$AY161)))</f>
        <v>0</v>
      </c>
      <c r="BD161" s="0" t="n">
        <f aca="false">MAX(0,MIN(AT161,$BT161-SUMIF($AP$2:$AY$2,"&lt;"&amp;AT$2,$AP161:$AY161)))</f>
        <v>0</v>
      </c>
      <c r="BE161" s="0" t="n">
        <f aca="false">MAX(0,MIN(AU161,$BT161-SUMIF($AP$2:$AY$2,"&lt;"&amp;AU$2,$AP161:$AY161)))</f>
        <v>0</v>
      </c>
      <c r="BF161" s="0" t="n">
        <f aca="false">MAX(0,MIN(AV161,$BT161-SUMIF($AP$2:$AY$2,"&lt;"&amp;AV$2,$AP161:$AY161)))</f>
        <v>0</v>
      </c>
      <c r="BG161" s="0" t="n">
        <f aca="false">MAX(0,MIN(AW161,$BT161-SUMIF($AP$2:$AY$2,"&lt;"&amp;AW$2,$AP161:$AY161)))</f>
        <v>0</v>
      </c>
      <c r="BH161" s="0" t="n">
        <f aca="false">MAX(0,MIN(AX161,$BT161-SUMIF($AP$2:$AY$2,"&lt;"&amp;AX$2,$AP161:$AY161)))</f>
        <v>0</v>
      </c>
      <c r="BI161" s="0" t="n">
        <f aca="false">MAX(0,MIN(AY161,$BT161-SUMIF($AP$2:$AY$2,"&lt;"&amp;AY$2,$AP161:$AY161)))</f>
        <v>0</v>
      </c>
      <c r="BJ161" s="0" t="n">
        <f aca="false">ROUND(V161-AF161-AZ161,2)</f>
        <v>0</v>
      </c>
      <c r="BK161" s="0" t="n">
        <f aca="false">ROUND(W161-AG161-BA161,2)</f>
        <v>0</v>
      </c>
      <c r="BL161" s="0" t="n">
        <f aca="false">ROUND(X161-AH161-BB161,2)</f>
        <v>0</v>
      </c>
      <c r="BM161" s="0" t="n">
        <f aca="false">ROUND(Y161-AI161-BC161,2)</f>
        <v>0</v>
      </c>
      <c r="BN161" s="0" t="n">
        <f aca="false">ROUND(Z161-AJ161-BD161,2)</f>
        <v>0</v>
      </c>
      <c r="BO161" s="0" t="n">
        <f aca="false">ROUND(AA161-AK161-BE161,2)</f>
        <v>0</v>
      </c>
      <c r="BP161" s="0" t="n">
        <f aca="false">ROUND(AB161-AL161-BF161,2)</f>
        <v>0</v>
      </c>
      <c r="BQ161" s="0" t="n">
        <f aca="false">ROUND(AC161-AM161-BG161,2)</f>
        <v>0</v>
      </c>
      <c r="BR161" s="0" t="n">
        <f aca="false">ROUND(AD161-AN161-BH161,2)</f>
        <v>0</v>
      </c>
      <c r="BS161" s="0" t="n">
        <f aca="false">ROUND(AE161-AO161-BI161,2)</f>
        <v>0</v>
      </c>
      <c r="BT161" s="0" t="n">
        <f aca="false">MAX(0,Plan!$C$4-SUM(AF161:AO161))</f>
        <v>650</v>
      </c>
      <c r="BU161" s="0" t="n">
        <f aca="false">ROUND(SUM(BJ161:BS161),2)</f>
        <v>0</v>
      </c>
      <c r="BV161" s="0" t="n">
        <f aca="false">SUM(AF161:AO161)+SUM(AZ161:BI161)</f>
        <v>0</v>
      </c>
      <c r="BW161" s="0" t="n">
        <f aca="false">SUM(L161:U161)</f>
        <v>0</v>
      </c>
    </row>
    <row r="162" customFormat="false" ht="15" hidden="false" customHeight="false" outlineLevel="0" collapsed="false">
      <c r="A162" s="0" t="n">
        <v>157</v>
      </c>
      <c r="B162" s="0" t="n">
        <f aca="false">BJ161</f>
        <v>0</v>
      </c>
      <c r="C162" s="0" t="n">
        <f aca="false">BK161</f>
        <v>0</v>
      </c>
      <c r="D162" s="0" t="n">
        <f aca="false">BL161</f>
        <v>0</v>
      </c>
      <c r="E162" s="0" t="n">
        <f aca="false">BM161</f>
        <v>0</v>
      </c>
      <c r="F162" s="0" t="n">
        <f aca="false">BN161</f>
        <v>0</v>
      </c>
      <c r="G162" s="0" t="n">
        <f aca="false">BO161</f>
        <v>0</v>
      </c>
      <c r="H162" s="0" t="n">
        <f aca="false">BP161</f>
        <v>0</v>
      </c>
      <c r="I162" s="0" t="n">
        <f aca="false">BQ161</f>
        <v>0</v>
      </c>
      <c r="J162" s="0" t="n">
        <f aca="false">BR161</f>
        <v>0</v>
      </c>
      <c r="K162" s="0" t="n">
        <f aca="false">BS161</f>
        <v>0</v>
      </c>
      <c r="L162" s="0" t="n">
        <f aca="false">ROUND(B162*N(Debts!$D$5)/12,2)</f>
        <v>0</v>
      </c>
      <c r="M162" s="0" t="n">
        <f aca="false">ROUND(C162*N(Debts!$D$6)/12,2)</f>
        <v>0</v>
      </c>
      <c r="N162" s="0" t="n">
        <f aca="false">ROUND(D162*N(Debts!$D$7)/12,2)</f>
        <v>0</v>
      </c>
      <c r="O162" s="0" t="n">
        <f aca="false">ROUND(E162*N(Debts!$D$8)/12,2)</f>
        <v>0</v>
      </c>
      <c r="P162" s="0" t="n">
        <f aca="false">ROUND(F162*N(Debts!$D$9)/12,2)</f>
        <v>0</v>
      </c>
      <c r="Q162" s="0" t="n">
        <f aca="false">ROUND(G162*N(Debts!$D$10)/12,2)</f>
        <v>0</v>
      </c>
      <c r="R162" s="0" t="n">
        <f aca="false">ROUND(H162*N(Debts!$D$11)/12,2)</f>
        <v>0</v>
      </c>
      <c r="S162" s="0" t="n">
        <f aca="false">ROUND(I162*N(Debts!$D$12)/12,2)</f>
        <v>0</v>
      </c>
      <c r="T162" s="0" t="n">
        <f aca="false">ROUND(J162*N(Debts!$D$13)/12,2)</f>
        <v>0</v>
      </c>
      <c r="U162" s="0" t="n">
        <f aca="false">ROUND(K162*N(Debts!$D$14)/12,2)</f>
        <v>0</v>
      </c>
      <c r="V162" s="0" t="n">
        <f aca="false">B162+L162</f>
        <v>0</v>
      </c>
      <c r="W162" s="0" t="n">
        <f aca="false">C162+M162</f>
        <v>0</v>
      </c>
      <c r="X162" s="0" t="n">
        <f aca="false">D162+N162</f>
        <v>0</v>
      </c>
      <c r="Y162" s="0" t="n">
        <f aca="false">E162+O162</f>
        <v>0</v>
      </c>
      <c r="Z162" s="0" t="n">
        <f aca="false">F162+P162</f>
        <v>0</v>
      </c>
      <c r="AA162" s="0" t="n">
        <f aca="false">G162+Q162</f>
        <v>0</v>
      </c>
      <c r="AB162" s="0" t="n">
        <f aca="false">H162+R162</f>
        <v>0</v>
      </c>
      <c r="AC162" s="0" t="n">
        <f aca="false">I162+S162</f>
        <v>0</v>
      </c>
      <c r="AD162" s="0" t="n">
        <f aca="false">J162+T162</f>
        <v>0</v>
      </c>
      <c r="AE162" s="0" t="n">
        <f aca="false">K162+U162</f>
        <v>0</v>
      </c>
      <c r="AF162" s="0" t="n">
        <f aca="false">MIN(N(Debts!$E$5),V162)</f>
        <v>0</v>
      </c>
      <c r="AG162" s="0" t="n">
        <f aca="false">MIN(N(Debts!$E$6),W162)</f>
        <v>0</v>
      </c>
      <c r="AH162" s="0" t="n">
        <f aca="false">MIN(N(Debts!$E$7),X162)</f>
        <v>0</v>
      </c>
      <c r="AI162" s="0" t="n">
        <f aca="false">MIN(N(Debts!$E$8),Y162)</f>
        <v>0</v>
      </c>
      <c r="AJ162" s="0" t="n">
        <f aca="false">MIN(N(Debts!$E$9),Z162)</f>
        <v>0</v>
      </c>
      <c r="AK162" s="0" t="n">
        <f aca="false">MIN(N(Debts!$E$10),AA162)</f>
        <v>0</v>
      </c>
      <c r="AL162" s="0" t="n">
        <f aca="false">MIN(N(Debts!$E$11),AB162)</f>
        <v>0</v>
      </c>
      <c r="AM162" s="0" t="n">
        <f aca="false">MIN(N(Debts!$E$12),AC162)</f>
        <v>0</v>
      </c>
      <c r="AN162" s="0" t="n">
        <f aca="false">MIN(N(Debts!$E$13),AD162)</f>
        <v>0</v>
      </c>
      <c r="AO162" s="0" t="n">
        <f aca="false">MIN(N(Debts!$E$14),AE162)</f>
        <v>0</v>
      </c>
      <c r="AP162" s="0" t="n">
        <f aca="false">V162-AF162</f>
        <v>0</v>
      </c>
      <c r="AQ162" s="0" t="n">
        <f aca="false">W162-AG162</f>
        <v>0</v>
      </c>
      <c r="AR162" s="0" t="n">
        <f aca="false">X162-AH162</f>
        <v>0</v>
      </c>
      <c r="AS162" s="0" t="n">
        <f aca="false">Y162-AI162</f>
        <v>0</v>
      </c>
      <c r="AT162" s="0" t="n">
        <f aca="false">Z162-AJ162</f>
        <v>0</v>
      </c>
      <c r="AU162" s="0" t="n">
        <f aca="false">AA162-AK162</f>
        <v>0</v>
      </c>
      <c r="AV162" s="0" t="n">
        <f aca="false">AB162-AL162</f>
        <v>0</v>
      </c>
      <c r="AW162" s="0" t="n">
        <f aca="false">AC162-AM162</f>
        <v>0</v>
      </c>
      <c r="AX162" s="0" t="n">
        <f aca="false">AD162-AN162</f>
        <v>0</v>
      </c>
      <c r="AY162" s="0" t="n">
        <f aca="false">AE162-AO162</f>
        <v>0</v>
      </c>
      <c r="AZ162" s="0" t="n">
        <f aca="false">MAX(0,MIN(AP162,$BT162-SUMIF($AP$2:$AY$2,"&lt;"&amp;AP$2,$AP162:$AY162)))</f>
        <v>0</v>
      </c>
      <c r="BA162" s="0" t="n">
        <f aca="false">MAX(0,MIN(AQ162,$BT162-SUMIF($AP$2:$AY$2,"&lt;"&amp;AQ$2,$AP162:$AY162)))</f>
        <v>0</v>
      </c>
      <c r="BB162" s="0" t="n">
        <f aca="false">MAX(0,MIN(AR162,$BT162-SUMIF($AP$2:$AY$2,"&lt;"&amp;AR$2,$AP162:$AY162)))</f>
        <v>0</v>
      </c>
      <c r="BC162" s="0" t="n">
        <f aca="false">MAX(0,MIN(AS162,$BT162-SUMIF($AP$2:$AY$2,"&lt;"&amp;AS$2,$AP162:$AY162)))</f>
        <v>0</v>
      </c>
      <c r="BD162" s="0" t="n">
        <f aca="false">MAX(0,MIN(AT162,$BT162-SUMIF($AP$2:$AY$2,"&lt;"&amp;AT$2,$AP162:$AY162)))</f>
        <v>0</v>
      </c>
      <c r="BE162" s="0" t="n">
        <f aca="false">MAX(0,MIN(AU162,$BT162-SUMIF($AP$2:$AY$2,"&lt;"&amp;AU$2,$AP162:$AY162)))</f>
        <v>0</v>
      </c>
      <c r="BF162" s="0" t="n">
        <f aca="false">MAX(0,MIN(AV162,$BT162-SUMIF($AP$2:$AY$2,"&lt;"&amp;AV$2,$AP162:$AY162)))</f>
        <v>0</v>
      </c>
      <c r="BG162" s="0" t="n">
        <f aca="false">MAX(0,MIN(AW162,$BT162-SUMIF($AP$2:$AY$2,"&lt;"&amp;AW$2,$AP162:$AY162)))</f>
        <v>0</v>
      </c>
      <c r="BH162" s="0" t="n">
        <f aca="false">MAX(0,MIN(AX162,$BT162-SUMIF($AP$2:$AY$2,"&lt;"&amp;AX$2,$AP162:$AY162)))</f>
        <v>0</v>
      </c>
      <c r="BI162" s="0" t="n">
        <f aca="false">MAX(0,MIN(AY162,$BT162-SUMIF($AP$2:$AY$2,"&lt;"&amp;AY$2,$AP162:$AY162)))</f>
        <v>0</v>
      </c>
      <c r="BJ162" s="0" t="n">
        <f aca="false">ROUND(V162-AF162-AZ162,2)</f>
        <v>0</v>
      </c>
      <c r="BK162" s="0" t="n">
        <f aca="false">ROUND(W162-AG162-BA162,2)</f>
        <v>0</v>
      </c>
      <c r="BL162" s="0" t="n">
        <f aca="false">ROUND(X162-AH162-BB162,2)</f>
        <v>0</v>
      </c>
      <c r="BM162" s="0" t="n">
        <f aca="false">ROUND(Y162-AI162-BC162,2)</f>
        <v>0</v>
      </c>
      <c r="BN162" s="0" t="n">
        <f aca="false">ROUND(Z162-AJ162-BD162,2)</f>
        <v>0</v>
      </c>
      <c r="BO162" s="0" t="n">
        <f aca="false">ROUND(AA162-AK162-BE162,2)</f>
        <v>0</v>
      </c>
      <c r="BP162" s="0" t="n">
        <f aca="false">ROUND(AB162-AL162-BF162,2)</f>
        <v>0</v>
      </c>
      <c r="BQ162" s="0" t="n">
        <f aca="false">ROUND(AC162-AM162-BG162,2)</f>
        <v>0</v>
      </c>
      <c r="BR162" s="0" t="n">
        <f aca="false">ROUND(AD162-AN162-BH162,2)</f>
        <v>0</v>
      </c>
      <c r="BS162" s="0" t="n">
        <f aca="false">ROUND(AE162-AO162-BI162,2)</f>
        <v>0</v>
      </c>
      <c r="BT162" s="0" t="n">
        <f aca="false">MAX(0,Plan!$C$4-SUM(AF162:AO162))</f>
        <v>650</v>
      </c>
      <c r="BU162" s="0" t="n">
        <f aca="false">ROUND(SUM(BJ162:BS162),2)</f>
        <v>0</v>
      </c>
      <c r="BV162" s="0" t="n">
        <f aca="false">SUM(AF162:AO162)+SUM(AZ162:BI162)</f>
        <v>0</v>
      </c>
      <c r="BW162" s="0" t="n">
        <f aca="false">SUM(L162:U162)</f>
        <v>0</v>
      </c>
    </row>
    <row r="163" customFormat="false" ht="15" hidden="false" customHeight="false" outlineLevel="0" collapsed="false">
      <c r="A163" s="0" t="n">
        <v>158</v>
      </c>
      <c r="B163" s="0" t="n">
        <f aca="false">BJ162</f>
        <v>0</v>
      </c>
      <c r="C163" s="0" t="n">
        <f aca="false">BK162</f>
        <v>0</v>
      </c>
      <c r="D163" s="0" t="n">
        <f aca="false">BL162</f>
        <v>0</v>
      </c>
      <c r="E163" s="0" t="n">
        <f aca="false">BM162</f>
        <v>0</v>
      </c>
      <c r="F163" s="0" t="n">
        <f aca="false">BN162</f>
        <v>0</v>
      </c>
      <c r="G163" s="0" t="n">
        <f aca="false">BO162</f>
        <v>0</v>
      </c>
      <c r="H163" s="0" t="n">
        <f aca="false">BP162</f>
        <v>0</v>
      </c>
      <c r="I163" s="0" t="n">
        <f aca="false">BQ162</f>
        <v>0</v>
      </c>
      <c r="J163" s="0" t="n">
        <f aca="false">BR162</f>
        <v>0</v>
      </c>
      <c r="K163" s="0" t="n">
        <f aca="false">BS162</f>
        <v>0</v>
      </c>
      <c r="L163" s="0" t="n">
        <f aca="false">ROUND(B163*N(Debts!$D$5)/12,2)</f>
        <v>0</v>
      </c>
      <c r="M163" s="0" t="n">
        <f aca="false">ROUND(C163*N(Debts!$D$6)/12,2)</f>
        <v>0</v>
      </c>
      <c r="N163" s="0" t="n">
        <f aca="false">ROUND(D163*N(Debts!$D$7)/12,2)</f>
        <v>0</v>
      </c>
      <c r="O163" s="0" t="n">
        <f aca="false">ROUND(E163*N(Debts!$D$8)/12,2)</f>
        <v>0</v>
      </c>
      <c r="P163" s="0" t="n">
        <f aca="false">ROUND(F163*N(Debts!$D$9)/12,2)</f>
        <v>0</v>
      </c>
      <c r="Q163" s="0" t="n">
        <f aca="false">ROUND(G163*N(Debts!$D$10)/12,2)</f>
        <v>0</v>
      </c>
      <c r="R163" s="0" t="n">
        <f aca="false">ROUND(H163*N(Debts!$D$11)/12,2)</f>
        <v>0</v>
      </c>
      <c r="S163" s="0" t="n">
        <f aca="false">ROUND(I163*N(Debts!$D$12)/12,2)</f>
        <v>0</v>
      </c>
      <c r="T163" s="0" t="n">
        <f aca="false">ROUND(J163*N(Debts!$D$13)/12,2)</f>
        <v>0</v>
      </c>
      <c r="U163" s="0" t="n">
        <f aca="false">ROUND(K163*N(Debts!$D$14)/12,2)</f>
        <v>0</v>
      </c>
      <c r="V163" s="0" t="n">
        <f aca="false">B163+L163</f>
        <v>0</v>
      </c>
      <c r="W163" s="0" t="n">
        <f aca="false">C163+M163</f>
        <v>0</v>
      </c>
      <c r="X163" s="0" t="n">
        <f aca="false">D163+N163</f>
        <v>0</v>
      </c>
      <c r="Y163" s="0" t="n">
        <f aca="false">E163+O163</f>
        <v>0</v>
      </c>
      <c r="Z163" s="0" t="n">
        <f aca="false">F163+P163</f>
        <v>0</v>
      </c>
      <c r="AA163" s="0" t="n">
        <f aca="false">G163+Q163</f>
        <v>0</v>
      </c>
      <c r="AB163" s="0" t="n">
        <f aca="false">H163+R163</f>
        <v>0</v>
      </c>
      <c r="AC163" s="0" t="n">
        <f aca="false">I163+S163</f>
        <v>0</v>
      </c>
      <c r="AD163" s="0" t="n">
        <f aca="false">J163+T163</f>
        <v>0</v>
      </c>
      <c r="AE163" s="0" t="n">
        <f aca="false">K163+U163</f>
        <v>0</v>
      </c>
      <c r="AF163" s="0" t="n">
        <f aca="false">MIN(N(Debts!$E$5),V163)</f>
        <v>0</v>
      </c>
      <c r="AG163" s="0" t="n">
        <f aca="false">MIN(N(Debts!$E$6),W163)</f>
        <v>0</v>
      </c>
      <c r="AH163" s="0" t="n">
        <f aca="false">MIN(N(Debts!$E$7),X163)</f>
        <v>0</v>
      </c>
      <c r="AI163" s="0" t="n">
        <f aca="false">MIN(N(Debts!$E$8),Y163)</f>
        <v>0</v>
      </c>
      <c r="AJ163" s="0" t="n">
        <f aca="false">MIN(N(Debts!$E$9),Z163)</f>
        <v>0</v>
      </c>
      <c r="AK163" s="0" t="n">
        <f aca="false">MIN(N(Debts!$E$10),AA163)</f>
        <v>0</v>
      </c>
      <c r="AL163" s="0" t="n">
        <f aca="false">MIN(N(Debts!$E$11),AB163)</f>
        <v>0</v>
      </c>
      <c r="AM163" s="0" t="n">
        <f aca="false">MIN(N(Debts!$E$12),AC163)</f>
        <v>0</v>
      </c>
      <c r="AN163" s="0" t="n">
        <f aca="false">MIN(N(Debts!$E$13),AD163)</f>
        <v>0</v>
      </c>
      <c r="AO163" s="0" t="n">
        <f aca="false">MIN(N(Debts!$E$14),AE163)</f>
        <v>0</v>
      </c>
      <c r="AP163" s="0" t="n">
        <f aca="false">V163-AF163</f>
        <v>0</v>
      </c>
      <c r="AQ163" s="0" t="n">
        <f aca="false">W163-AG163</f>
        <v>0</v>
      </c>
      <c r="AR163" s="0" t="n">
        <f aca="false">X163-AH163</f>
        <v>0</v>
      </c>
      <c r="AS163" s="0" t="n">
        <f aca="false">Y163-AI163</f>
        <v>0</v>
      </c>
      <c r="AT163" s="0" t="n">
        <f aca="false">Z163-AJ163</f>
        <v>0</v>
      </c>
      <c r="AU163" s="0" t="n">
        <f aca="false">AA163-AK163</f>
        <v>0</v>
      </c>
      <c r="AV163" s="0" t="n">
        <f aca="false">AB163-AL163</f>
        <v>0</v>
      </c>
      <c r="AW163" s="0" t="n">
        <f aca="false">AC163-AM163</f>
        <v>0</v>
      </c>
      <c r="AX163" s="0" t="n">
        <f aca="false">AD163-AN163</f>
        <v>0</v>
      </c>
      <c r="AY163" s="0" t="n">
        <f aca="false">AE163-AO163</f>
        <v>0</v>
      </c>
      <c r="AZ163" s="0" t="n">
        <f aca="false">MAX(0,MIN(AP163,$BT163-SUMIF($AP$2:$AY$2,"&lt;"&amp;AP$2,$AP163:$AY163)))</f>
        <v>0</v>
      </c>
      <c r="BA163" s="0" t="n">
        <f aca="false">MAX(0,MIN(AQ163,$BT163-SUMIF($AP$2:$AY$2,"&lt;"&amp;AQ$2,$AP163:$AY163)))</f>
        <v>0</v>
      </c>
      <c r="BB163" s="0" t="n">
        <f aca="false">MAX(0,MIN(AR163,$BT163-SUMIF($AP$2:$AY$2,"&lt;"&amp;AR$2,$AP163:$AY163)))</f>
        <v>0</v>
      </c>
      <c r="BC163" s="0" t="n">
        <f aca="false">MAX(0,MIN(AS163,$BT163-SUMIF($AP$2:$AY$2,"&lt;"&amp;AS$2,$AP163:$AY163)))</f>
        <v>0</v>
      </c>
      <c r="BD163" s="0" t="n">
        <f aca="false">MAX(0,MIN(AT163,$BT163-SUMIF($AP$2:$AY$2,"&lt;"&amp;AT$2,$AP163:$AY163)))</f>
        <v>0</v>
      </c>
      <c r="BE163" s="0" t="n">
        <f aca="false">MAX(0,MIN(AU163,$BT163-SUMIF($AP$2:$AY$2,"&lt;"&amp;AU$2,$AP163:$AY163)))</f>
        <v>0</v>
      </c>
      <c r="BF163" s="0" t="n">
        <f aca="false">MAX(0,MIN(AV163,$BT163-SUMIF($AP$2:$AY$2,"&lt;"&amp;AV$2,$AP163:$AY163)))</f>
        <v>0</v>
      </c>
      <c r="BG163" s="0" t="n">
        <f aca="false">MAX(0,MIN(AW163,$BT163-SUMIF($AP$2:$AY$2,"&lt;"&amp;AW$2,$AP163:$AY163)))</f>
        <v>0</v>
      </c>
      <c r="BH163" s="0" t="n">
        <f aca="false">MAX(0,MIN(AX163,$BT163-SUMIF($AP$2:$AY$2,"&lt;"&amp;AX$2,$AP163:$AY163)))</f>
        <v>0</v>
      </c>
      <c r="BI163" s="0" t="n">
        <f aca="false">MAX(0,MIN(AY163,$BT163-SUMIF($AP$2:$AY$2,"&lt;"&amp;AY$2,$AP163:$AY163)))</f>
        <v>0</v>
      </c>
      <c r="BJ163" s="0" t="n">
        <f aca="false">ROUND(V163-AF163-AZ163,2)</f>
        <v>0</v>
      </c>
      <c r="BK163" s="0" t="n">
        <f aca="false">ROUND(W163-AG163-BA163,2)</f>
        <v>0</v>
      </c>
      <c r="BL163" s="0" t="n">
        <f aca="false">ROUND(X163-AH163-BB163,2)</f>
        <v>0</v>
      </c>
      <c r="BM163" s="0" t="n">
        <f aca="false">ROUND(Y163-AI163-BC163,2)</f>
        <v>0</v>
      </c>
      <c r="BN163" s="0" t="n">
        <f aca="false">ROUND(Z163-AJ163-BD163,2)</f>
        <v>0</v>
      </c>
      <c r="BO163" s="0" t="n">
        <f aca="false">ROUND(AA163-AK163-BE163,2)</f>
        <v>0</v>
      </c>
      <c r="BP163" s="0" t="n">
        <f aca="false">ROUND(AB163-AL163-BF163,2)</f>
        <v>0</v>
      </c>
      <c r="BQ163" s="0" t="n">
        <f aca="false">ROUND(AC163-AM163-BG163,2)</f>
        <v>0</v>
      </c>
      <c r="BR163" s="0" t="n">
        <f aca="false">ROUND(AD163-AN163-BH163,2)</f>
        <v>0</v>
      </c>
      <c r="BS163" s="0" t="n">
        <f aca="false">ROUND(AE163-AO163-BI163,2)</f>
        <v>0</v>
      </c>
      <c r="BT163" s="0" t="n">
        <f aca="false">MAX(0,Plan!$C$4-SUM(AF163:AO163))</f>
        <v>650</v>
      </c>
      <c r="BU163" s="0" t="n">
        <f aca="false">ROUND(SUM(BJ163:BS163),2)</f>
        <v>0</v>
      </c>
      <c r="BV163" s="0" t="n">
        <f aca="false">SUM(AF163:AO163)+SUM(AZ163:BI163)</f>
        <v>0</v>
      </c>
      <c r="BW163" s="0" t="n">
        <f aca="false">SUM(L163:U163)</f>
        <v>0</v>
      </c>
    </row>
    <row r="164" customFormat="false" ht="15" hidden="false" customHeight="false" outlineLevel="0" collapsed="false">
      <c r="A164" s="0" t="n">
        <v>159</v>
      </c>
      <c r="B164" s="0" t="n">
        <f aca="false">BJ163</f>
        <v>0</v>
      </c>
      <c r="C164" s="0" t="n">
        <f aca="false">BK163</f>
        <v>0</v>
      </c>
      <c r="D164" s="0" t="n">
        <f aca="false">BL163</f>
        <v>0</v>
      </c>
      <c r="E164" s="0" t="n">
        <f aca="false">BM163</f>
        <v>0</v>
      </c>
      <c r="F164" s="0" t="n">
        <f aca="false">BN163</f>
        <v>0</v>
      </c>
      <c r="G164" s="0" t="n">
        <f aca="false">BO163</f>
        <v>0</v>
      </c>
      <c r="H164" s="0" t="n">
        <f aca="false">BP163</f>
        <v>0</v>
      </c>
      <c r="I164" s="0" t="n">
        <f aca="false">BQ163</f>
        <v>0</v>
      </c>
      <c r="J164" s="0" t="n">
        <f aca="false">BR163</f>
        <v>0</v>
      </c>
      <c r="K164" s="0" t="n">
        <f aca="false">BS163</f>
        <v>0</v>
      </c>
      <c r="L164" s="0" t="n">
        <f aca="false">ROUND(B164*N(Debts!$D$5)/12,2)</f>
        <v>0</v>
      </c>
      <c r="M164" s="0" t="n">
        <f aca="false">ROUND(C164*N(Debts!$D$6)/12,2)</f>
        <v>0</v>
      </c>
      <c r="N164" s="0" t="n">
        <f aca="false">ROUND(D164*N(Debts!$D$7)/12,2)</f>
        <v>0</v>
      </c>
      <c r="O164" s="0" t="n">
        <f aca="false">ROUND(E164*N(Debts!$D$8)/12,2)</f>
        <v>0</v>
      </c>
      <c r="P164" s="0" t="n">
        <f aca="false">ROUND(F164*N(Debts!$D$9)/12,2)</f>
        <v>0</v>
      </c>
      <c r="Q164" s="0" t="n">
        <f aca="false">ROUND(G164*N(Debts!$D$10)/12,2)</f>
        <v>0</v>
      </c>
      <c r="R164" s="0" t="n">
        <f aca="false">ROUND(H164*N(Debts!$D$11)/12,2)</f>
        <v>0</v>
      </c>
      <c r="S164" s="0" t="n">
        <f aca="false">ROUND(I164*N(Debts!$D$12)/12,2)</f>
        <v>0</v>
      </c>
      <c r="T164" s="0" t="n">
        <f aca="false">ROUND(J164*N(Debts!$D$13)/12,2)</f>
        <v>0</v>
      </c>
      <c r="U164" s="0" t="n">
        <f aca="false">ROUND(K164*N(Debts!$D$14)/12,2)</f>
        <v>0</v>
      </c>
      <c r="V164" s="0" t="n">
        <f aca="false">B164+L164</f>
        <v>0</v>
      </c>
      <c r="W164" s="0" t="n">
        <f aca="false">C164+M164</f>
        <v>0</v>
      </c>
      <c r="X164" s="0" t="n">
        <f aca="false">D164+N164</f>
        <v>0</v>
      </c>
      <c r="Y164" s="0" t="n">
        <f aca="false">E164+O164</f>
        <v>0</v>
      </c>
      <c r="Z164" s="0" t="n">
        <f aca="false">F164+P164</f>
        <v>0</v>
      </c>
      <c r="AA164" s="0" t="n">
        <f aca="false">G164+Q164</f>
        <v>0</v>
      </c>
      <c r="AB164" s="0" t="n">
        <f aca="false">H164+R164</f>
        <v>0</v>
      </c>
      <c r="AC164" s="0" t="n">
        <f aca="false">I164+S164</f>
        <v>0</v>
      </c>
      <c r="AD164" s="0" t="n">
        <f aca="false">J164+T164</f>
        <v>0</v>
      </c>
      <c r="AE164" s="0" t="n">
        <f aca="false">K164+U164</f>
        <v>0</v>
      </c>
      <c r="AF164" s="0" t="n">
        <f aca="false">MIN(N(Debts!$E$5),V164)</f>
        <v>0</v>
      </c>
      <c r="AG164" s="0" t="n">
        <f aca="false">MIN(N(Debts!$E$6),W164)</f>
        <v>0</v>
      </c>
      <c r="AH164" s="0" t="n">
        <f aca="false">MIN(N(Debts!$E$7),X164)</f>
        <v>0</v>
      </c>
      <c r="AI164" s="0" t="n">
        <f aca="false">MIN(N(Debts!$E$8),Y164)</f>
        <v>0</v>
      </c>
      <c r="AJ164" s="0" t="n">
        <f aca="false">MIN(N(Debts!$E$9),Z164)</f>
        <v>0</v>
      </c>
      <c r="AK164" s="0" t="n">
        <f aca="false">MIN(N(Debts!$E$10),AA164)</f>
        <v>0</v>
      </c>
      <c r="AL164" s="0" t="n">
        <f aca="false">MIN(N(Debts!$E$11),AB164)</f>
        <v>0</v>
      </c>
      <c r="AM164" s="0" t="n">
        <f aca="false">MIN(N(Debts!$E$12),AC164)</f>
        <v>0</v>
      </c>
      <c r="AN164" s="0" t="n">
        <f aca="false">MIN(N(Debts!$E$13),AD164)</f>
        <v>0</v>
      </c>
      <c r="AO164" s="0" t="n">
        <f aca="false">MIN(N(Debts!$E$14),AE164)</f>
        <v>0</v>
      </c>
      <c r="AP164" s="0" t="n">
        <f aca="false">V164-AF164</f>
        <v>0</v>
      </c>
      <c r="AQ164" s="0" t="n">
        <f aca="false">W164-AG164</f>
        <v>0</v>
      </c>
      <c r="AR164" s="0" t="n">
        <f aca="false">X164-AH164</f>
        <v>0</v>
      </c>
      <c r="AS164" s="0" t="n">
        <f aca="false">Y164-AI164</f>
        <v>0</v>
      </c>
      <c r="AT164" s="0" t="n">
        <f aca="false">Z164-AJ164</f>
        <v>0</v>
      </c>
      <c r="AU164" s="0" t="n">
        <f aca="false">AA164-AK164</f>
        <v>0</v>
      </c>
      <c r="AV164" s="0" t="n">
        <f aca="false">AB164-AL164</f>
        <v>0</v>
      </c>
      <c r="AW164" s="0" t="n">
        <f aca="false">AC164-AM164</f>
        <v>0</v>
      </c>
      <c r="AX164" s="0" t="n">
        <f aca="false">AD164-AN164</f>
        <v>0</v>
      </c>
      <c r="AY164" s="0" t="n">
        <f aca="false">AE164-AO164</f>
        <v>0</v>
      </c>
      <c r="AZ164" s="0" t="n">
        <f aca="false">MAX(0,MIN(AP164,$BT164-SUMIF($AP$2:$AY$2,"&lt;"&amp;AP$2,$AP164:$AY164)))</f>
        <v>0</v>
      </c>
      <c r="BA164" s="0" t="n">
        <f aca="false">MAX(0,MIN(AQ164,$BT164-SUMIF($AP$2:$AY$2,"&lt;"&amp;AQ$2,$AP164:$AY164)))</f>
        <v>0</v>
      </c>
      <c r="BB164" s="0" t="n">
        <f aca="false">MAX(0,MIN(AR164,$BT164-SUMIF($AP$2:$AY$2,"&lt;"&amp;AR$2,$AP164:$AY164)))</f>
        <v>0</v>
      </c>
      <c r="BC164" s="0" t="n">
        <f aca="false">MAX(0,MIN(AS164,$BT164-SUMIF($AP$2:$AY$2,"&lt;"&amp;AS$2,$AP164:$AY164)))</f>
        <v>0</v>
      </c>
      <c r="BD164" s="0" t="n">
        <f aca="false">MAX(0,MIN(AT164,$BT164-SUMIF($AP$2:$AY$2,"&lt;"&amp;AT$2,$AP164:$AY164)))</f>
        <v>0</v>
      </c>
      <c r="BE164" s="0" t="n">
        <f aca="false">MAX(0,MIN(AU164,$BT164-SUMIF($AP$2:$AY$2,"&lt;"&amp;AU$2,$AP164:$AY164)))</f>
        <v>0</v>
      </c>
      <c r="BF164" s="0" t="n">
        <f aca="false">MAX(0,MIN(AV164,$BT164-SUMIF($AP$2:$AY$2,"&lt;"&amp;AV$2,$AP164:$AY164)))</f>
        <v>0</v>
      </c>
      <c r="BG164" s="0" t="n">
        <f aca="false">MAX(0,MIN(AW164,$BT164-SUMIF($AP$2:$AY$2,"&lt;"&amp;AW$2,$AP164:$AY164)))</f>
        <v>0</v>
      </c>
      <c r="BH164" s="0" t="n">
        <f aca="false">MAX(0,MIN(AX164,$BT164-SUMIF($AP$2:$AY$2,"&lt;"&amp;AX$2,$AP164:$AY164)))</f>
        <v>0</v>
      </c>
      <c r="BI164" s="0" t="n">
        <f aca="false">MAX(0,MIN(AY164,$BT164-SUMIF($AP$2:$AY$2,"&lt;"&amp;AY$2,$AP164:$AY164)))</f>
        <v>0</v>
      </c>
      <c r="BJ164" s="0" t="n">
        <f aca="false">ROUND(V164-AF164-AZ164,2)</f>
        <v>0</v>
      </c>
      <c r="BK164" s="0" t="n">
        <f aca="false">ROUND(W164-AG164-BA164,2)</f>
        <v>0</v>
      </c>
      <c r="BL164" s="0" t="n">
        <f aca="false">ROUND(X164-AH164-BB164,2)</f>
        <v>0</v>
      </c>
      <c r="BM164" s="0" t="n">
        <f aca="false">ROUND(Y164-AI164-BC164,2)</f>
        <v>0</v>
      </c>
      <c r="BN164" s="0" t="n">
        <f aca="false">ROUND(Z164-AJ164-BD164,2)</f>
        <v>0</v>
      </c>
      <c r="BO164" s="0" t="n">
        <f aca="false">ROUND(AA164-AK164-BE164,2)</f>
        <v>0</v>
      </c>
      <c r="BP164" s="0" t="n">
        <f aca="false">ROUND(AB164-AL164-BF164,2)</f>
        <v>0</v>
      </c>
      <c r="BQ164" s="0" t="n">
        <f aca="false">ROUND(AC164-AM164-BG164,2)</f>
        <v>0</v>
      </c>
      <c r="BR164" s="0" t="n">
        <f aca="false">ROUND(AD164-AN164-BH164,2)</f>
        <v>0</v>
      </c>
      <c r="BS164" s="0" t="n">
        <f aca="false">ROUND(AE164-AO164-BI164,2)</f>
        <v>0</v>
      </c>
      <c r="BT164" s="0" t="n">
        <f aca="false">MAX(0,Plan!$C$4-SUM(AF164:AO164))</f>
        <v>650</v>
      </c>
      <c r="BU164" s="0" t="n">
        <f aca="false">ROUND(SUM(BJ164:BS164),2)</f>
        <v>0</v>
      </c>
      <c r="BV164" s="0" t="n">
        <f aca="false">SUM(AF164:AO164)+SUM(AZ164:BI164)</f>
        <v>0</v>
      </c>
      <c r="BW164" s="0" t="n">
        <f aca="false">SUM(L164:U164)</f>
        <v>0</v>
      </c>
    </row>
    <row r="165" customFormat="false" ht="15" hidden="false" customHeight="false" outlineLevel="0" collapsed="false">
      <c r="A165" s="0" t="n">
        <v>160</v>
      </c>
      <c r="B165" s="0" t="n">
        <f aca="false">BJ164</f>
        <v>0</v>
      </c>
      <c r="C165" s="0" t="n">
        <f aca="false">BK164</f>
        <v>0</v>
      </c>
      <c r="D165" s="0" t="n">
        <f aca="false">BL164</f>
        <v>0</v>
      </c>
      <c r="E165" s="0" t="n">
        <f aca="false">BM164</f>
        <v>0</v>
      </c>
      <c r="F165" s="0" t="n">
        <f aca="false">BN164</f>
        <v>0</v>
      </c>
      <c r="G165" s="0" t="n">
        <f aca="false">BO164</f>
        <v>0</v>
      </c>
      <c r="H165" s="0" t="n">
        <f aca="false">BP164</f>
        <v>0</v>
      </c>
      <c r="I165" s="0" t="n">
        <f aca="false">BQ164</f>
        <v>0</v>
      </c>
      <c r="J165" s="0" t="n">
        <f aca="false">BR164</f>
        <v>0</v>
      </c>
      <c r="K165" s="0" t="n">
        <f aca="false">BS164</f>
        <v>0</v>
      </c>
      <c r="L165" s="0" t="n">
        <f aca="false">ROUND(B165*N(Debts!$D$5)/12,2)</f>
        <v>0</v>
      </c>
      <c r="M165" s="0" t="n">
        <f aca="false">ROUND(C165*N(Debts!$D$6)/12,2)</f>
        <v>0</v>
      </c>
      <c r="N165" s="0" t="n">
        <f aca="false">ROUND(D165*N(Debts!$D$7)/12,2)</f>
        <v>0</v>
      </c>
      <c r="O165" s="0" t="n">
        <f aca="false">ROUND(E165*N(Debts!$D$8)/12,2)</f>
        <v>0</v>
      </c>
      <c r="P165" s="0" t="n">
        <f aca="false">ROUND(F165*N(Debts!$D$9)/12,2)</f>
        <v>0</v>
      </c>
      <c r="Q165" s="0" t="n">
        <f aca="false">ROUND(G165*N(Debts!$D$10)/12,2)</f>
        <v>0</v>
      </c>
      <c r="R165" s="0" t="n">
        <f aca="false">ROUND(H165*N(Debts!$D$11)/12,2)</f>
        <v>0</v>
      </c>
      <c r="S165" s="0" t="n">
        <f aca="false">ROUND(I165*N(Debts!$D$12)/12,2)</f>
        <v>0</v>
      </c>
      <c r="T165" s="0" t="n">
        <f aca="false">ROUND(J165*N(Debts!$D$13)/12,2)</f>
        <v>0</v>
      </c>
      <c r="U165" s="0" t="n">
        <f aca="false">ROUND(K165*N(Debts!$D$14)/12,2)</f>
        <v>0</v>
      </c>
      <c r="V165" s="0" t="n">
        <f aca="false">B165+L165</f>
        <v>0</v>
      </c>
      <c r="W165" s="0" t="n">
        <f aca="false">C165+M165</f>
        <v>0</v>
      </c>
      <c r="X165" s="0" t="n">
        <f aca="false">D165+N165</f>
        <v>0</v>
      </c>
      <c r="Y165" s="0" t="n">
        <f aca="false">E165+O165</f>
        <v>0</v>
      </c>
      <c r="Z165" s="0" t="n">
        <f aca="false">F165+P165</f>
        <v>0</v>
      </c>
      <c r="AA165" s="0" t="n">
        <f aca="false">G165+Q165</f>
        <v>0</v>
      </c>
      <c r="AB165" s="0" t="n">
        <f aca="false">H165+R165</f>
        <v>0</v>
      </c>
      <c r="AC165" s="0" t="n">
        <f aca="false">I165+S165</f>
        <v>0</v>
      </c>
      <c r="AD165" s="0" t="n">
        <f aca="false">J165+T165</f>
        <v>0</v>
      </c>
      <c r="AE165" s="0" t="n">
        <f aca="false">K165+U165</f>
        <v>0</v>
      </c>
      <c r="AF165" s="0" t="n">
        <f aca="false">MIN(N(Debts!$E$5),V165)</f>
        <v>0</v>
      </c>
      <c r="AG165" s="0" t="n">
        <f aca="false">MIN(N(Debts!$E$6),W165)</f>
        <v>0</v>
      </c>
      <c r="AH165" s="0" t="n">
        <f aca="false">MIN(N(Debts!$E$7),X165)</f>
        <v>0</v>
      </c>
      <c r="AI165" s="0" t="n">
        <f aca="false">MIN(N(Debts!$E$8),Y165)</f>
        <v>0</v>
      </c>
      <c r="AJ165" s="0" t="n">
        <f aca="false">MIN(N(Debts!$E$9),Z165)</f>
        <v>0</v>
      </c>
      <c r="AK165" s="0" t="n">
        <f aca="false">MIN(N(Debts!$E$10),AA165)</f>
        <v>0</v>
      </c>
      <c r="AL165" s="0" t="n">
        <f aca="false">MIN(N(Debts!$E$11),AB165)</f>
        <v>0</v>
      </c>
      <c r="AM165" s="0" t="n">
        <f aca="false">MIN(N(Debts!$E$12),AC165)</f>
        <v>0</v>
      </c>
      <c r="AN165" s="0" t="n">
        <f aca="false">MIN(N(Debts!$E$13),AD165)</f>
        <v>0</v>
      </c>
      <c r="AO165" s="0" t="n">
        <f aca="false">MIN(N(Debts!$E$14),AE165)</f>
        <v>0</v>
      </c>
      <c r="AP165" s="0" t="n">
        <f aca="false">V165-AF165</f>
        <v>0</v>
      </c>
      <c r="AQ165" s="0" t="n">
        <f aca="false">W165-AG165</f>
        <v>0</v>
      </c>
      <c r="AR165" s="0" t="n">
        <f aca="false">X165-AH165</f>
        <v>0</v>
      </c>
      <c r="AS165" s="0" t="n">
        <f aca="false">Y165-AI165</f>
        <v>0</v>
      </c>
      <c r="AT165" s="0" t="n">
        <f aca="false">Z165-AJ165</f>
        <v>0</v>
      </c>
      <c r="AU165" s="0" t="n">
        <f aca="false">AA165-AK165</f>
        <v>0</v>
      </c>
      <c r="AV165" s="0" t="n">
        <f aca="false">AB165-AL165</f>
        <v>0</v>
      </c>
      <c r="AW165" s="0" t="n">
        <f aca="false">AC165-AM165</f>
        <v>0</v>
      </c>
      <c r="AX165" s="0" t="n">
        <f aca="false">AD165-AN165</f>
        <v>0</v>
      </c>
      <c r="AY165" s="0" t="n">
        <f aca="false">AE165-AO165</f>
        <v>0</v>
      </c>
      <c r="AZ165" s="0" t="n">
        <f aca="false">MAX(0,MIN(AP165,$BT165-SUMIF($AP$2:$AY$2,"&lt;"&amp;AP$2,$AP165:$AY165)))</f>
        <v>0</v>
      </c>
      <c r="BA165" s="0" t="n">
        <f aca="false">MAX(0,MIN(AQ165,$BT165-SUMIF($AP$2:$AY$2,"&lt;"&amp;AQ$2,$AP165:$AY165)))</f>
        <v>0</v>
      </c>
      <c r="BB165" s="0" t="n">
        <f aca="false">MAX(0,MIN(AR165,$BT165-SUMIF($AP$2:$AY$2,"&lt;"&amp;AR$2,$AP165:$AY165)))</f>
        <v>0</v>
      </c>
      <c r="BC165" s="0" t="n">
        <f aca="false">MAX(0,MIN(AS165,$BT165-SUMIF($AP$2:$AY$2,"&lt;"&amp;AS$2,$AP165:$AY165)))</f>
        <v>0</v>
      </c>
      <c r="BD165" s="0" t="n">
        <f aca="false">MAX(0,MIN(AT165,$BT165-SUMIF($AP$2:$AY$2,"&lt;"&amp;AT$2,$AP165:$AY165)))</f>
        <v>0</v>
      </c>
      <c r="BE165" s="0" t="n">
        <f aca="false">MAX(0,MIN(AU165,$BT165-SUMIF($AP$2:$AY$2,"&lt;"&amp;AU$2,$AP165:$AY165)))</f>
        <v>0</v>
      </c>
      <c r="BF165" s="0" t="n">
        <f aca="false">MAX(0,MIN(AV165,$BT165-SUMIF($AP$2:$AY$2,"&lt;"&amp;AV$2,$AP165:$AY165)))</f>
        <v>0</v>
      </c>
      <c r="BG165" s="0" t="n">
        <f aca="false">MAX(0,MIN(AW165,$BT165-SUMIF($AP$2:$AY$2,"&lt;"&amp;AW$2,$AP165:$AY165)))</f>
        <v>0</v>
      </c>
      <c r="BH165" s="0" t="n">
        <f aca="false">MAX(0,MIN(AX165,$BT165-SUMIF($AP$2:$AY$2,"&lt;"&amp;AX$2,$AP165:$AY165)))</f>
        <v>0</v>
      </c>
      <c r="BI165" s="0" t="n">
        <f aca="false">MAX(0,MIN(AY165,$BT165-SUMIF($AP$2:$AY$2,"&lt;"&amp;AY$2,$AP165:$AY165)))</f>
        <v>0</v>
      </c>
      <c r="BJ165" s="0" t="n">
        <f aca="false">ROUND(V165-AF165-AZ165,2)</f>
        <v>0</v>
      </c>
      <c r="BK165" s="0" t="n">
        <f aca="false">ROUND(W165-AG165-BA165,2)</f>
        <v>0</v>
      </c>
      <c r="BL165" s="0" t="n">
        <f aca="false">ROUND(X165-AH165-BB165,2)</f>
        <v>0</v>
      </c>
      <c r="BM165" s="0" t="n">
        <f aca="false">ROUND(Y165-AI165-BC165,2)</f>
        <v>0</v>
      </c>
      <c r="BN165" s="0" t="n">
        <f aca="false">ROUND(Z165-AJ165-BD165,2)</f>
        <v>0</v>
      </c>
      <c r="BO165" s="0" t="n">
        <f aca="false">ROUND(AA165-AK165-BE165,2)</f>
        <v>0</v>
      </c>
      <c r="BP165" s="0" t="n">
        <f aca="false">ROUND(AB165-AL165-BF165,2)</f>
        <v>0</v>
      </c>
      <c r="BQ165" s="0" t="n">
        <f aca="false">ROUND(AC165-AM165-BG165,2)</f>
        <v>0</v>
      </c>
      <c r="BR165" s="0" t="n">
        <f aca="false">ROUND(AD165-AN165-BH165,2)</f>
        <v>0</v>
      </c>
      <c r="BS165" s="0" t="n">
        <f aca="false">ROUND(AE165-AO165-BI165,2)</f>
        <v>0</v>
      </c>
      <c r="BT165" s="0" t="n">
        <f aca="false">MAX(0,Plan!$C$4-SUM(AF165:AO165))</f>
        <v>650</v>
      </c>
      <c r="BU165" s="0" t="n">
        <f aca="false">ROUND(SUM(BJ165:BS165),2)</f>
        <v>0</v>
      </c>
      <c r="BV165" s="0" t="n">
        <f aca="false">SUM(AF165:AO165)+SUM(AZ165:BI165)</f>
        <v>0</v>
      </c>
      <c r="BW165" s="0" t="n">
        <f aca="false">SUM(L165:U165)</f>
        <v>0</v>
      </c>
    </row>
    <row r="166" customFormat="false" ht="15" hidden="false" customHeight="false" outlineLevel="0" collapsed="false">
      <c r="A166" s="0" t="n">
        <v>161</v>
      </c>
      <c r="B166" s="0" t="n">
        <f aca="false">BJ165</f>
        <v>0</v>
      </c>
      <c r="C166" s="0" t="n">
        <f aca="false">BK165</f>
        <v>0</v>
      </c>
      <c r="D166" s="0" t="n">
        <f aca="false">BL165</f>
        <v>0</v>
      </c>
      <c r="E166" s="0" t="n">
        <f aca="false">BM165</f>
        <v>0</v>
      </c>
      <c r="F166" s="0" t="n">
        <f aca="false">BN165</f>
        <v>0</v>
      </c>
      <c r="G166" s="0" t="n">
        <f aca="false">BO165</f>
        <v>0</v>
      </c>
      <c r="H166" s="0" t="n">
        <f aca="false">BP165</f>
        <v>0</v>
      </c>
      <c r="I166" s="0" t="n">
        <f aca="false">BQ165</f>
        <v>0</v>
      </c>
      <c r="J166" s="0" t="n">
        <f aca="false">BR165</f>
        <v>0</v>
      </c>
      <c r="K166" s="0" t="n">
        <f aca="false">BS165</f>
        <v>0</v>
      </c>
      <c r="L166" s="0" t="n">
        <f aca="false">ROUND(B166*N(Debts!$D$5)/12,2)</f>
        <v>0</v>
      </c>
      <c r="M166" s="0" t="n">
        <f aca="false">ROUND(C166*N(Debts!$D$6)/12,2)</f>
        <v>0</v>
      </c>
      <c r="N166" s="0" t="n">
        <f aca="false">ROUND(D166*N(Debts!$D$7)/12,2)</f>
        <v>0</v>
      </c>
      <c r="O166" s="0" t="n">
        <f aca="false">ROUND(E166*N(Debts!$D$8)/12,2)</f>
        <v>0</v>
      </c>
      <c r="P166" s="0" t="n">
        <f aca="false">ROUND(F166*N(Debts!$D$9)/12,2)</f>
        <v>0</v>
      </c>
      <c r="Q166" s="0" t="n">
        <f aca="false">ROUND(G166*N(Debts!$D$10)/12,2)</f>
        <v>0</v>
      </c>
      <c r="R166" s="0" t="n">
        <f aca="false">ROUND(H166*N(Debts!$D$11)/12,2)</f>
        <v>0</v>
      </c>
      <c r="S166" s="0" t="n">
        <f aca="false">ROUND(I166*N(Debts!$D$12)/12,2)</f>
        <v>0</v>
      </c>
      <c r="T166" s="0" t="n">
        <f aca="false">ROUND(J166*N(Debts!$D$13)/12,2)</f>
        <v>0</v>
      </c>
      <c r="U166" s="0" t="n">
        <f aca="false">ROUND(K166*N(Debts!$D$14)/12,2)</f>
        <v>0</v>
      </c>
      <c r="V166" s="0" t="n">
        <f aca="false">B166+L166</f>
        <v>0</v>
      </c>
      <c r="W166" s="0" t="n">
        <f aca="false">C166+M166</f>
        <v>0</v>
      </c>
      <c r="X166" s="0" t="n">
        <f aca="false">D166+N166</f>
        <v>0</v>
      </c>
      <c r="Y166" s="0" t="n">
        <f aca="false">E166+O166</f>
        <v>0</v>
      </c>
      <c r="Z166" s="0" t="n">
        <f aca="false">F166+P166</f>
        <v>0</v>
      </c>
      <c r="AA166" s="0" t="n">
        <f aca="false">G166+Q166</f>
        <v>0</v>
      </c>
      <c r="AB166" s="0" t="n">
        <f aca="false">H166+R166</f>
        <v>0</v>
      </c>
      <c r="AC166" s="0" t="n">
        <f aca="false">I166+S166</f>
        <v>0</v>
      </c>
      <c r="AD166" s="0" t="n">
        <f aca="false">J166+T166</f>
        <v>0</v>
      </c>
      <c r="AE166" s="0" t="n">
        <f aca="false">K166+U166</f>
        <v>0</v>
      </c>
      <c r="AF166" s="0" t="n">
        <f aca="false">MIN(N(Debts!$E$5),V166)</f>
        <v>0</v>
      </c>
      <c r="AG166" s="0" t="n">
        <f aca="false">MIN(N(Debts!$E$6),W166)</f>
        <v>0</v>
      </c>
      <c r="AH166" s="0" t="n">
        <f aca="false">MIN(N(Debts!$E$7),X166)</f>
        <v>0</v>
      </c>
      <c r="AI166" s="0" t="n">
        <f aca="false">MIN(N(Debts!$E$8),Y166)</f>
        <v>0</v>
      </c>
      <c r="AJ166" s="0" t="n">
        <f aca="false">MIN(N(Debts!$E$9),Z166)</f>
        <v>0</v>
      </c>
      <c r="AK166" s="0" t="n">
        <f aca="false">MIN(N(Debts!$E$10),AA166)</f>
        <v>0</v>
      </c>
      <c r="AL166" s="0" t="n">
        <f aca="false">MIN(N(Debts!$E$11),AB166)</f>
        <v>0</v>
      </c>
      <c r="AM166" s="0" t="n">
        <f aca="false">MIN(N(Debts!$E$12),AC166)</f>
        <v>0</v>
      </c>
      <c r="AN166" s="0" t="n">
        <f aca="false">MIN(N(Debts!$E$13),AD166)</f>
        <v>0</v>
      </c>
      <c r="AO166" s="0" t="n">
        <f aca="false">MIN(N(Debts!$E$14),AE166)</f>
        <v>0</v>
      </c>
      <c r="AP166" s="0" t="n">
        <f aca="false">V166-AF166</f>
        <v>0</v>
      </c>
      <c r="AQ166" s="0" t="n">
        <f aca="false">W166-AG166</f>
        <v>0</v>
      </c>
      <c r="AR166" s="0" t="n">
        <f aca="false">X166-AH166</f>
        <v>0</v>
      </c>
      <c r="AS166" s="0" t="n">
        <f aca="false">Y166-AI166</f>
        <v>0</v>
      </c>
      <c r="AT166" s="0" t="n">
        <f aca="false">Z166-AJ166</f>
        <v>0</v>
      </c>
      <c r="AU166" s="0" t="n">
        <f aca="false">AA166-AK166</f>
        <v>0</v>
      </c>
      <c r="AV166" s="0" t="n">
        <f aca="false">AB166-AL166</f>
        <v>0</v>
      </c>
      <c r="AW166" s="0" t="n">
        <f aca="false">AC166-AM166</f>
        <v>0</v>
      </c>
      <c r="AX166" s="0" t="n">
        <f aca="false">AD166-AN166</f>
        <v>0</v>
      </c>
      <c r="AY166" s="0" t="n">
        <f aca="false">AE166-AO166</f>
        <v>0</v>
      </c>
      <c r="AZ166" s="0" t="n">
        <f aca="false">MAX(0,MIN(AP166,$BT166-SUMIF($AP$2:$AY$2,"&lt;"&amp;AP$2,$AP166:$AY166)))</f>
        <v>0</v>
      </c>
      <c r="BA166" s="0" t="n">
        <f aca="false">MAX(0,MIN(AQ166,$BT166-SUMIF($AP$2:$AY$2,"&lt;"&amp;AQ$2,$AP166:$AY166)))</f>
        <v>0</v>
      </c>
      <c r="BB166" s="0" t="n">
        <f aca="false">MAX(0,MIN(AR166,$BT166-SUMIF($AP$2:$AY$2,"&lt;"&amp;AR$2,$AP166:$AY166)))</f>
        <v>0</v>
      </c>
      <c r="BC166" s="0" t="n">
        <f aca="false">MAX(0,MIN(AS166,$BT166-SUMIF($AP$2:$AY$2,"&lt;"&amp;AS$2,$AP166:$AY166)))</f>
        <v>0</v>
      </c>
      <c r="BD166" s="0" t="n">
        <f aca="false">MAX(0,MIN(AT166,$BT166-SUMIF($AP$2:$AY$2,"&lt;"&amp;AT$2,$AP166:$AY166)))</f>
        <v>0</v>
      </c>
      <c r="BE166" s="0" t="n">
        <f aca="false">MAX(0,MIN(AU166,$BT166-SUMIF($AP$2:$AY$2,"&lt;"&amp;AU$2,$AP166:$AY166)))</f>
        <v>0</v>
      </c>
      <c r="BF166" s="0" t="n">
        <f aca="false">MAX(0,MIN(AV166,$BT166-SUMIF($AP$2:$AY$2,"&lt;"&amp;AV$2,$AP166:$AY166)))</f>
        <v>0</v>
      </c>
      <c r="BG166" s="0" t="n">
        <f aca="false">MAX(0,MIN(AW166,$BT166-SUMIF($AP$2:$AY$2,"&lt;"&amp;AW$2,$AP166:$AY166)))</f>
        <v>0</v>
      </c>
      <c r="BH166" s="0" t="n">
        <f aca="false">MAX(0,MIN(AX166,$BT166-SUMIF($AP$2:$AY$2,"&lt;"&amp;AX$2,$AP166:$AY166)))</f>
        <v>0</v>
      </c>
      <c r="BI166" s="0" t="n">
        <f aca="false">MAX(0,MIN(AY166,$BT166-SUMIF($AP$2:$AY$2,"&lt;"&amp;AY$2,$AP166:$AY166)))</f>
        <v>0</v>
      </c>
      <c r="BJ166" s="0" t="n">
        <f aca="false">ROUND(V166-AF166-AZ166,2)</f>
        <v>0</v>
      </c>
      <c r="BK166" s="0" t="n">
        <f aca="false">ROUND(W166-AG166-BA166,2)</f>
        <v>0</v>
      </c>
      <c r="BL166" s="0" t="n">
        <f aca="false">ROUND(X166-AH166-BB166,2)</f>
        <v>0</v>
      </c>
      <c r="BM166" s="0" t="n">
        <f aca="false">ROUND(Y166-AI166-BC166,2)</f>
        <v>0</v>
      </c>
      <c r="BN166" s="0" t="n">
        <f aca="false">ROUND(Z166-AJ166-BD166,2)</f>
        <v>0</v>
      </c>
      <c r="BO166" s="0" t="n">
        <f aca="false">ROUND(AA166-AK166-BE166,2)</f>
        <v>0</v>
      </c>
      <c r="BP166" s="0" t="n">
        <f aca="false">ROUND(AB166-AL166-BF166,2)</f>
        <v>0</v>
      </c>
      <c r="BQ166" s="0" t="n">
        <f aca="false">ROUND(AC166-AM166-BG166,2)</f>
        <v>0</v>
      </c>
      <c r="BR166" s="0" t="n">
        <f aca="false">ROUND(AD166-AN166-BH166,2)</f>
        <v>0</v>
      </c>
      <c r="BS166" s="0" t="n">
        <f aca="false">ROUND(AE166-AO166-BI166,2)</f>
        <v>0</v>
      </c>
      <c r="BT166" s="0" t="n">
        <f aca="false">MAX(0,Plan!$C$4-SUM(AF166:AO166))</f>
        <v>650</v>
      </c>
      <c r="BU166" s="0" t="n">
        <f aca="false">ROUND(SUM(BJ166:BS166),2)</f>
        <v>0</v>
      </c>
      <c r="BV166" s="0" t="n">
        <f aca="false">SUM(AF166:AO166)+SUM(AZ166:BI166)</f>
        <v>0</v>
      </c>
      <c r="BW166" s="0" t="n">
        <f aca="false">SUM(L166:U166)</f>
        <v>0</v>
      </c>
    </row>
    <row r="167" customFormat="false" ht="15" hidden="false" customHeight="false" outlineLevel="0" collapsed="false">
      <c r="A167" s="0" t="n">
        <v>162</v>
      </c>
      <c r="B167" s="0" t="n">
        <f aca="false">BJ166</f>
        <v>0</v>
      </c>
      <c r="C167" s="0" t="n">
        <f aca="false">BK166</f>
        <v>0</v>
      </c>
      <c r="D167" s="0" t="n">
        <f aca="false">BL166</f>
        <v>0</v>
      </c>
      <c r="E167" s="0" t="n">
        <f aca="false">BM166</f>
        <v>0</v>
      </c>
      <c r="F167" s="0" t="n">
        <f aca="false">BN166</f>
        <v>0</v>
      </c>
      <c r="G167" s="0" t="n">
        <f aca="false">BO166</f>
        <v>0</v>
      </c>
      <c r="H167" s="0" t="n">
        <f aca="false">BP166</f>
        <v>0</v>
      </c>
      <c r="I167" s="0" t="n">
        <f aca="false">BQ166</f>
        <v>0</v>
      </c>
      <c r="J167" s="0" t="n">
        <f aca="false">BR166</f>
        <v>0</v>
      </c>
      <c r="K167" s="0" t="n">
        <f aca="false">BS166</f>
        <v>0</v>
      </c>
      <c r="L167" s="0" t="n">
        <f aca="false">ROUND(B167*N(Debts!$D$5)/12,2)</f>
        <v>0</v>
      </c>
      <c r="M167" s="0" t="n">
        <f aca="false">ROUND(C167*N(Debts!$D$6)/12,2)</f>
        <v>0</v>
      </c>
      <c r="N167" s="0" t="n">
        <f aca="false">ROUND(D167*N(Debts!$D$7)/12,2)</f>
        <v>0</v>
      </c>
      <c r="O167" s="0" t="n">
        <f aca="false">ROUND(E167*N(Debts!$D$8)/12,2)</f>
        <v>0</v>
      </c>
      <c r="P167" s="0" t="n">
        <f aca="false">ROUND(F167*N(Debts!$D$9)/12,2)</f>
        <v>0</v>
      </c>
      <c r="Q167" s="0" t="n">
        <f aca="false">ROUND(G167*N(Debts!$D$10)/12,2)</f>
        <v>0</v>
      </c>
      <c r="R167" s="0" t="n">
        <f aca="false">ROUND(H167*N(Debts!$D$11)/12,2)</f>
        <v>0</v>
      </c>
      <c r="S167" s="0" t="n">
        <f aca="false">ROUND(I167*N(Debts!$D$12)/12,2)</f>
        <v>0</v>
      </c>
      <c r="T167" s="0" t="n">
        <f aca="false">ROUND(J167*N(Debts!$D$13)/12,2)</f>
        <v>0</v>
      </c>
      <c r="U167" s="0" t="n">
        <f aca="false">ROUND(K167*N(Debts!$D$14)/12,2)</f>
        <v>0</v>
      </c>
      <c r="V167" s="0" t="n">
        <f aca="false">B167+L167</f>
        <v>0</v>
      </c>
      <c r="W167" s="0" t="n">
        <f aca="false">C167+M167</f>
        <v>0</v>
      </c>
      <c r="X167" s="0" t="n">
        <f aca="false">D167+N167</f>
        <v>0</v>
      </c>
      <c r="Y167" s="0" t="n">
        <f aca="false">E167+O167</f>
        <v>0</v>
      </c>
      <c r="Z167" s="0" t="n">
        <f aca="false">F167+P167</f>
        <v>0</v>
      </c>
      <c r="AA167" s="0" t="n">
        <f aca="false">G167+Q167</f>
        <v>0</v>
      </c>
      <c r="AB167" s="0" t="n">
        <f aca="false">H167+R167</f>
        <v>0</v>
      </c>
      <c r="AC167" s="0" t="n">
        <f aca="false">I167+S167</f>
        <v>0</v>
      </c>
      <c r="AD167" s="0" t="n">
        <f aca="false">J167+T167</f>
        <v>0</v>
      </c>
      <c r="AE167" s="0" t="n">
        <f aca="false">K167+U167</f>
        <v>0</v>
      </c>
      <c r="AF167" s="0" t="n">
        <f aca="false">MIN(N(Debts!$E$5),V167)</f>
        <v>0</v>
      </c>
      <c r="AG167" s="0" t="n">
        <f aca="false">MIN(N(Debts!$E$6),W167)</f>
        <v>0</v>
      </c>
      <c r="AH167" s="0" t="n">
        <f aca="false">MIN(N(Debts!$E$7),X167)</f>
        <v>0</v>
      </c>
      <c r="AI167" s="0" t="n">
        <f aca="false">MIN(N(Debts!$E$8),Y167)</f>
        <v>0</v>
      </c>
      <c r="AJ167" s="0" t="n">
        <f aca="false">MIN(N(Debts!$E$9),Z167)</f>
        <v>0</v>
      </c>
      <c r="AK167" s="0" t="n">
        <f aca="false">MIN(N(Debts!$E$10),AA167)</f>
        <v>0</v>
      </c>
      <c r="AL167" s="0" t="n">
        <f aca="false">MIN(N(Debts!$E$11),AB167)</f>
        <v>0</v>
      </c>
      <c r="AM167" s="0" t="n">
        <f aca="false">MIN(N(Debts!$E$12),AC167)</f>
        <v>0</v>
      </c>
      <c r="AN167" s="0" t="n">
        <f aca="false">MIN(N(Debts!$E$13),AD167)</f>
        <v>0</v>
      </c>
      <c r="AO167" s="0" t="n">
        <f aca="false">MIN(N(Debts!$E$14),AE167)</f>
        <v>0</v>
      </c>
      <c r="AP167" s="0" t="n">
        <f aca="false">V167-AF167</f>
        <v>0</v>
      </c>
      <c r="AQ167" s="0" t="n">
        <f aca="false">W167-AG167</f>
        <v>0</v>
      </c>
      <c r="AR167" s="0" t="n">
        <f aca="false">X167-AH167</f>
        <v>0</v>
      </c>
      <c r="AS167" s="0" t="n">
        <f aca="false">Y167-AI167</f>
        <v>0</v>
      </c>
      <c r="AT167" s="0" t="n">
        <f aca="false">Z167-AJ167</f>
        <v>0</v>
      </c>
      <c r="AU167" s="0" t="n">
        <f aca="false">AA167-AK167</f>
        <v>0</v>
      </c>
      <c r="AV167" s="0" t="n">
        <f aca="false">AB167-AL167</f>
        <v>0</v>
      </c>
      <c r="AW167" s="0" t="n">
        <f aca="false">AC167-AM167</f>
        <v>0</v>
      </c>
      <c r="AX167" s="0" t="n">
        <f aca="false">AD167-AN167</f>
        <v>0</v>
      </c>
      <c r="AY167" s="0" t="n">
        <f aca="false">AE167-AO167</f>
        <v>0</v>
      </c>
      <c r="AZ167" s="0" t="n">
        <f aca="false">MAX(0,MIN(AP167,$BT167-SUMIF($AP$2:$AY$2,"&lt;"&amp;AP$2,$AP167:$AY167)))</f>
        <v>0</v>
      </c>
      <c r="BA167" s="0" t="n">
        <f aca="false">MAX(0,MIN(AQ167,$BT167-SUMIF($AP$2:$AY$2,"&lt;"&amp;AQ$2,$AP167:$AY167)))</f>
        <v>0</v>
      </c>
      <c r="BB167" s="0" t="n">
        <f aca="false">MAX(0,MIN(AR167,$BT167-SUMIF($AP$2:$AY$2,"&lt;"&amp;AR$2,$AP167:$AY167)))</f>
        <v>0</v>
      </c>
      <c r="BC167" s="0" t="n">
        <f aca="false">MAX(0,MIN(AS167,$BT167-SUMIF($AP$2:$AY$2,"&lt;"&amp;AS$2,$AP167:$AY167)))</f>
        <v>0</v>
      </c>
      <c r="BD167" s="0" t="n">
        <f aca="false">MAX(0,MIN(AT167,$BT167-SUMIF($AP$2:$AY$2,"&lt;"&amp;AT$2,$AP167:$AY167)))</f>
        <v>0</v>
      </c>
      <c r="BE167" s="0" t="n">
        <f aca="false">MAX(0,MIN(AU167,$BT167-SUMIF($AP$2:$AY$2,"&lt;"&amp;AU$2,$AP167:$AY167)))</f>
        <v>0</v>
      </c>
      <c r="BF167" s="0" t="n">
        <f aca="false">MAX(0,MIN(AV167,$BT167-SUMIF($AP$2:$AY$2,"&lt;"&amp;AV$2,$AP167:$AY167)))</f>
        <v>0</v>
      </c>
      <c r="BG167" s="0" t="n">
        <f aca="false">MAX(0,MIN(AW167,$BT167-SUMIF($AP$2:$AY$2,"&lt;"&amp;AW$2,$AP167:$AY167)))</f>
        <v>0</v>
      </c>
      <c r="BH167" s="0" t="n">
        <f aca="false">MAX(0,MIN(AX167,$BT167-SUMIF($AP$2:$AY$2,"&lt;"&amp;AX$2,$AP167:$AY167)))</f>
        <v>0</v>
      </c>
      <c r="BI167" s="0" t="n">
        <f aca="false">MAX(0,MIN(AY167,$BT167-SUMIF($AP$2:$AY$2,"&lt;"&amp;AY$2,$AP167:$AY167)))</f>
        <v>0</v>
      </c>
      <c r="BJ167" s="0" t="n">
        <f aca="false">ROUND(V167-AF167-AZ167,2)</f>
        <v>0</v>
      </c>
      <c r="BK167" s="0" t="n">
        <f aca="false">ROUND(W167-AG167-BA167,2)</f>
        <v>0</v>
      </c>
      <c r="BL167" s="0" t="n">
        <f aca="false">ROUND(X167-AH167-BB167,2)</f>
        <v>0</v>
      </c>
      <c r="BM167" s="0" t="n">
        <f aca="false">ROUND(Y167-AI167-BC167,2)</f>
        <v>0</v>
      </c>
      <c r="BN167" s="0" t="n">
        <f aca="false">ROUND(Z167-AJ167-BD167,2)</f>
        <v>0</v>
      </c>
      <c r="BO167" s="0" t="n">
        <f aca="false">ROUND(AA167-AK167-BE167,2)</f>
        <v>0</v>
      </c>
      <c r="BP167" s="0" t="n">
        <f aca="false">ROUND(AB167-AL167-BF167,2)</f>
        <v>0</v>
      </c>
      <c r="BQ167" s="0" t="n">
        <f aca="false">ROUND(AC167-AM167-BG167,2)</f>
        <v>0</v>
      </c>
      <c r="BR167" s="0" t="n">
        <f aca="false">ROUND(AD167-AN167-BH167,2)</f>
        <v>0</v>
      </c>
      <c r="BS167" s="0" t="n">
        <f aca="false">ROUND(AE167-AO167-BI167,2)</f>
        <v>0</v>
      </c>
      <c r="BT167" s="0" t="n">
        <f aca="false">MAX(0,Plan!$C$4-SUM(AF167:AO167))</f>
        <v>650</v>
      </c>
      <c r="BU167" s="0" t="n">
        <f aca="false">ROUND(SUM(BJ167:BS167),2)</f>
        <v>0</v>
      </c>
      <c r="BV167" s="0" t="n">
        <f aca="false">SUM(AF167:AO167)+SUM(AZ167:BI167)</f>
        <v>0</v>
      </c>
      <c r="BW167" s="0" t="n">
        <f aca="false">SUM(L167:U167)</f>
        <v>0</v>
      </c>
    </row>
    <row r="168" customFormat="false" ht="15" hidden="false" customHeight="false" outlineLevel="0" collapsed="false">
      <c r="A168" s="0" t="n">
        <v>163</v>
      </c>
      <c r="B168" s="0" t="n">
        <f aca="false">BJ167</f>
        <v>0</v>
      </c>
      <c r="C168" s="0" t="n">
        <f aca="false">BK167</f>
        <v>0</v>
      </c>
      <c r="D168" s="0" t="n">
        <f aca="false">BL167</f>
        <v>0</v>
      </c>
      <c r="E168" s="0" t="n">
        <f aca="false">BM167</f>
        <v>0</v>
      </c>
      <c r="F168" s="0" t="n">
        <f aca="false">BN167</f>
        <v>0</v>
      </c>
      <c r="G168" s="0" t="n">
        <f aca="false">BO167</f>
        <v>0</v>
      </c>
      <c r="H168" s="0" t="n">
        <f aca="false">BP167</f>
        <v>0</v>
      </c>
      <c r="I168" s="0" t="n">
        <f aca="false">BQ167</f>
        <v>0</v>
      </c>
      <c r="J168" s="0" t="n">
        <f aca="false">BR167</f>
        <v>0</v>
      </c>
      <c r="K168" s="0" t="n">
        <f aca="false">BS167</f>
        <v>0</v>
      </c>
      <c r="L168" s="0" t="n">
        <f aca="false">ROUND(B168*N(Debts!$D$5)/12,2)</f>
        <v>0</v>
      </c>
      <c r="M168" s="0" t="n">
        <f aca="false">ROUND(C168*N(Debts!$D$6)/12,2)</f>
        <v>0</v>
      </c>
      <c r="N168" s="0" t="n">
        <f aca="false">ROUND(D168*N(Debts!$D$7)/12,2)</f>
        <v>0</v>
      </c>
      <c r="O168" s="0" t="n">
        <f aca="false">ROUND(E168*N(Debts!$D$8)/12,2)</f>
        <v>0</v>
      </c>
      <c r="P168" s="0" t="n">
        <f aca="false">ROUND(F168*N(Debts!$D$9)/12,2)</f>
        <v>0</v>
      </c>
      <c r="Q168" s="0" t="n">
        <f aca="false">ROUND(G168*N(Debts!$D$10)/12,2)</f>
        <v>0</v>
      </c>
      <c r="R168" s="0" t="n">
        <f aca="false">ROUND(H168*N(Debts!$D$11)/12,2)</f>
        <v>0</v>
      </c>
      <c r="S168" s="0" t="n">
        <f aca="false">ROUND(I168*N(Debts!$D$12)/12,2)</f>
        <v>0</v>
      </c>
      <c r="T168" s="0" t="n">
        <f aca="false">ROUND(J168*N(Debts!$D$13)/12,2)</f>
        <v>0</v>
      </c>
      <c r="U168" s="0" t="n">
        <f aca="false">ROUND(K168*N(Debts!$D$14)/12,2)</f>
        <v>0</v>
      </c>
      <c r="V168" s="0" t="n">
        <f aca="false">B168+L168</f>
        <v>0</v>
      </c>
      <c r="W168" s="0" t="n">
        <f aca="false">C168+M168</f>
        <v>0</v>
      </c>
      <c r="X168" s="0" t="n">
        <f aca="false">D168+N168</f>
        <v>0</v>
      </c>
      <c r="Y168" s="0" t="n">
        <f aca="false">E168+O168</f>
        <v>0</v>
      </c>
      <c r="Z168" s="0" t="n">
        <f aca="false">F168+P168</f>
        <v>0</v>
      </c>
      <c r="AA168" s="0" t="n">
        <f aca="false">G168+Q168</f>
        <v>0</v>
      </c>
      <c r="AB168" s="0" t="n">
        <f aca="false">H168+R168</f>
        <v>0</v>
      </c>
      <c r="AC168" s="0" t="n">
        <f aca="false">I168+S168</f>
        <v>0</v>
      </c>
      <c r="AD168" s="0" t="n">
        <f aca="false">J168+T168</f>
        <v>0</v>
      </c>
      <c r="AE168" s="0" t="n">
        <f aca="false">K168+U168</f>
        <v>0</v>
      </c>
      <c r="AF168" s="0" t="n">
        <f aca="false">MIN(N(Debts!$E$5),V168)</f>
        <v>0</v>
      </c>
      <c r="AG168" s="0" t="n">
        <f aca="false">MIN(N(Debts!$E$6),W168)</f>
        <v>0</v>
      </c>
      <c r="AH168" s="0" t="n">
        <f aca="false">MIN(N(Debts!$E$7),X168)</f>
        <v>0</v>
      </c>
      <c r="AI168" s="0" t="n">
        <f aca="false">MIN(N(Debts!$E$8),Y168)</f>
        <v>0</v>
      </c>
      <c r="AJ168" s="0" t="n">
        <f aca="false">MIN(N(Debts!$E$9),Z168)</f>
        <v>0</v>
      </c>
      <c r="AK168" s="0" t="n">
        <f aca="false">MIN(N(Debts!$E$10),AA168)</f>
        <v>0</v>
      </c>
      <c r="AL168" s="0" t="n">
        <f aca="false">MIN(N(Debts!$E$11),AB168)</f>
        <v>0</v>
      </c>
      <c r="AM168" s="0" t="n">
        <f aca="false">MIN(N(Debts!$E$12),AC168)</f>
        <v>0</v>
      </c>
      <c r="AN168" s="0" t="n">
        <f aca="false">MIN(N(Debts!$E$13),AD168)</f>
        <v>0</v>
      </c>
      <c r="AO168" s="0" t="n">
        <f aca="false">MIN(N(Debts!$E$14),AE168)</f>
        <v>0</v>
      </c>
      <c r="AP168" s="0" t="n">
        <f aca="false">V168-AF168</f>
        <v>0</v>
      </c>
      <c r="AQ168" s="0" t="n">
        <f aca="false">W168-AG168</f>
        <v>0</v>
      </c>
      <c r="AR168" s="0" t="n">
        <f aca="false">X168-AH168</f>
        <v>0</v>
      </c>
      <c r="AS168" s="0" t="n">
        <f aca="false">Y168-AI168</f>
        <v>0</v>
      </c>
      <c r="AT168" s="0" t="n">
        <f aca="false">Z168-AJ168</f>
        <v>0</v>
      </c>
      <c r="AU168" s="0" t="n">
        <f aca="false">AA168-AK168</f>
        <v>0</v>
      </c>
      <c r="AV168" s="0" t="n">
        <f aca="false">AB168-AL168</f>
        <v>0</v>
      </c>
      <c r="AW168" s="0" t="n">
        <f aca="false">AC168-AM168</f>
        <v>0</v>
      </c>
      <c r="AX168" s="0" t="n">
        <f aca="false">AD168-AN168</f>
        <v>0</v>
      </c>
      <c r="AY168" s="0" t="n">
        <f aca="false">AE168-AO168</f>
        <v>0</v>
      </c>
      <c r="AZ168" s="0" t="n">
        <f aca="false">MAX(0,MIN(AP168,$BT168-SUMIF($AP$2:$AY$2,"&lt;"&amp;AP$2,$AP168:$AY168)))</f>
        <v>0</v>
      </c>
      <c r="BA168" s="0" t="n">
        <f aca="false">MAX(0,MIN(AQ168,$BT168-SUMIF($AP$2:$AY$2,"&lt;"&amp;AQ$2,$AP168:$AY168)))</f>
        <v>0</v>
      </c>
      <c r="BB168" s="0" t="n">
        <f aca="false">MAX(0,MIN(AR168,$BT168-SUMIF($AP$2:$AY$2,"&lt;"&amp;AR$2,$AP168:$AY168)))</f>
        <v>0</v>
      </c>
      <c r="BC168" s="0" t="n">
        <f aca="false">MAX(0,MIN(AS168,$BT168-SUMIF($AP$2:$AY$2,"&lt;"&amp;AS$2,$AP168:$AY168)))</f>
        <v>0</v>
      </c>
      <c r="BD168" s="0" t="n">
        <f aca="false">MAX(0,MIN(AT168,$BT168-SUMIF($AP$2:$AY$2,"&lt;"&amp;AT$2,$AP168:$AY168)))</f>
        <v>0</v>
      </c>
      <c r="BE168" s="0" t="n">
        <f aca="false">MAX(0,MIN(AU168,$BT168-SUMIF($AP$2:$AY$2,"&lt;"&amp;AU$2,$AP168:$AY168)))</f>
        <v>0</v>
      </c>
      <c r="BF168" s="0" t="n">
        <f aca="false">MAX(0,MIN(AV168,$BT168-SUMIF($AP$2:$AY$2,"&lt;"&amp;AV$2,$AP168:$AY168)))</f>
        <v>0</v>
      </c>
      <c r="BG168" s="0" t="n">
        <f aca="false">MAX(0,MIN(AW168,$BT168-SUMIF($AP$2:$AY$2,"&lt;"&amp;AW$2,$AP168:$AY168)))</f>
        <v>0</v>
      </c>
      <c r="BH168" s="0" t="n">
        <f aca="false">MAX(0,MIN(AX168,$BT168-SUMIF($AP$2:$AY$2,"&lt;"&amp;AX$2,$AP168:$AY168)))</f>
        <v>0</v>
      </c>
      <c r="BI168" s="0" t="n">
        <f aca="false">MAX(0,MIN(AY168,$BT168-SUMIF($AP$2:$AY$2,"&lt;"&amp;AY$2,$AP168:$AY168)))</f>
        <v>0</v>
      </c>
      <c r="BJ168" s="0" t="n">
        <f aca="false">ROUND(V168-AF168-AZ168,2)</f>
        <v>0</v>
      </c>
      <c r="BK168" s="0" t="n">
        <f aca="false">ROUND(W168-AG168-BA168,2)</f>
        <v>0</v>
      </c>
      <c r="BL168" s="0" t="n">
        <f aca="false">ROUND(X168-AH168-BB168,2)</f>
        <v>0</v>
      </c>
      <c r="BM168" s="0" t="n">
        <f aca="false">ROUND(Y168-AI168-BC168,2)</f>
        <v>0</v>
      </c>
      <c r="BN168" s="0" t="n">
        <f aca="false">ROUND(Z168-AJ168-BD168,2)</f>
        <v>0</v>
      </c>
      <c r="BO168" s="0" t="n">
        <f aca="false">ROUND(AA168-AK168-BE168,2)</f>
        <v>0</v>
      </c>
      <c r="BP168" s="0" t="n">
        <f aca="false">ROUND(AB168-AL168-BF168,2)</f>
        <v>0</v>
      </c>
      <c r="BQ168" s="0" t="n">
        <f aca="false">ROUND(AC168-AM168-BG168,2)</f>
        <v>0</v>
      </c>
      <c r="BR168" s="0" t="n">
        <f aca="false">ROUND(AD168-AN168-BH168,2)</f>
        <v>0</v>
      </c>
      <c r="BS168" s="0" t="n">
        <f aca="false">ROUND(AE168-AO168-BI168,2)</f>
        <v>0</v>
      </c>
      <c r="BT168" s="0" t="n">
        <f aca="false">MAX(0,Plan!$C$4-SUM(AF168:AO168))</f>
        <v>650</v>
      </c>
      <c r="BU168" s="0" t="n">
        <f aca="false">ROUND(SUM(BJ168:BS168),2)</f>
        <v>0</v>
      </c>
      <c r="BV168" s="0" t="n">
        <f aca="false">SUM(AF168:AO168)+SUM(AZ168:BI168)</f>
        <v>0</v>
      </c>
      <c r="BW168" s="0" t="n">
        <f aca="false">SUM(L168:U168)</f>
        <v>0</v>
      </c>
    </row>
    <row r="169" customFormat="false" ht="15" hidden="false" customHeight="false" outlineLevel="0" collapsed="false">
      <c r="A169" s="0" t="n">
        <v>164</v>
      </c>
      <c r="B169" s="0" t="n">
        <f aca="false">BJ168</f>
        <v>0</v>
      </c>
      <c r="C169" s="0" t="n">
        <f aca="false">BK168</f>
        <v>0</v>
      </c>
      <c r="D169" s="0" t="n">
        <f aca="false">BL168</f>
        <v>0</v>
      </c>
      <c r="E169" s="0" t="n">
        <f aca="false">BM168</f>
        <v>0</v>
      </c>
      <c r="F169" s="0" t="n">
        <f aca="false">BN168</f>
        <v>0</v>
      </c>
      <c r="G169" s="0" t="n">
        <f aca="false">BO168</f>
        <v>0</v>
      </c>
      <c r="H169" s="0" t="n">
        <f aca="false">BP168</f>
        <v>0</v>
      </c>
      <c r="I169" s="0" t="n">
        <f aca="false">BQ168</f>
        <v>0</v>
      </c>
      <c r="J169" s="0" t="n">
        <f aca="false">BR168</f>
        <v>0</v>
      </c>
      <c r="K169" s="0" t="n">
        <f aca="false">BS168</f>
        <v>0</v>
      </c>
      <c r="L169" s="0" t="n">
        <f aca="false">ROUND(B169*N(Debts!$D$5)/12,2)</f>
        <v>0</v>
      </c>
      <c r="M169" s="0" t="n">
        <f aca="false">ROUND(C169*N(Debts!$D$6)/12,2)</f>
        <v>0</v>
      </c>
      <c r="N169" s="0" t="n">
        <f aca="false">ROUND(D169*N(Debts!$D$7)/12,2)</f>
        <v>0</v>
      </c>
      <c r="O169" s="0" t="n">
        <f aca="false">ROUND(E169*N(Debts!$D$8)/12,2)</f>
        <v>0</v>
      </c>
      <c r="P169" s="0" t="n">
        <f aca="false">ROUND(F169*N(Debts!$D$9)/12,2)</f>
        <v>0</v>
      </c>
      <c r="Q169" s="0" t="n">
        <f aca="false">ROUND(G169*N(Debts!$D$10)/12,2)</f>
        <v>0</v>
      </c>
      <c r="R169" s="0" t="n">
        <f aca="false">ROUND(H169*N(Debts!$D$11)/12,2)</f>
        <v>0</v>
      </c>
      <c r="S169" s="0" t="n">
        <f aca="false">ROUND(I169*N(Debts!$D$12)/12,2)</f>
        <v>0</v>
      </c>
      <c r="T169" s="0" t="n">
        <f aca="false">ROUND(J169*N(Debts!$D$13)/12,2)</f>
        <v>0</v>
      </c>
      <c r="U169" s="0" t="n">
        <f aca="false">ROUND(K169*N(Debts!$D$14)/12,2)</f>
        <v>0</v>
      </c>
      <c r="V169" s="0" t="n">
        <f aca="false">B169+L169</f>
        <v>0</v>
      </c>
      <c r="W169" s="0" t="n">
        <f aca="false">C169+M169</f>
        <v>0</v>
      </c>
      <c r="X169" s="0" t="n">
        <f aca="false">D169+N169</f>
        <v>0</v>
      </c>
      <c r="Y169" s="0" t="n">
        <f aca="false">E169+O169</f>
        <v>0</v>
      </c>
      <c r="Z169" s="0" t="n">
        <f aca="false">F169+P169</f>
        <v>0</v>
      </c>
      <c r="AA169" s="0" t="n">
        <f aca="false">G169+Q169</f>
        <v>0</v>
      </c>
      <c r="AB169" s="0" t="n">
        <f aca="false">H169+R169</f>
        <v>0</v>
      </c>
      <c r="AC169" s="0" t="n">
        <f aca="false">I169+S169</f>
        <v>0</v>
      </c>
      <c r="AD169" s="0" t="n">
        <f aca="false">J169+T169</f>
        <v>0</v>
      </c>
      <c r="AE169" s="0" t="n">
        <f aca="false">K169+U169</f>
        <v>0</v>
      </c>
      <c r="AF169" s="0" t="n">
        <f aca="false">MIN(N(Debts!$E$5),V169)</f>
        <v>0</v>
      </c>
      <c r="AG169" s="0" t="n">
        <f aca="false">MIN(N(Debts!$E$6),W169)</f>
        <v>0</v>
      </c>
      <c r="AH169" s="0" t="n">
        <f aca="false">MIN(N(Debts!$E$7),X169)</f>
        <v>0</v>
      </c>
      <c r="AI169" s="0" t="n">
        <f aca="false">MIN(N(Debts!$E$8),Y169)</f>
        <v>0</v>
      </c>
      <c r="AJ169" s="0" t="n">
        <f aca="false">MIN(N(Debts!$E$9),Z169)</f>
        <v>0</v>
      </c>
      <c r="AK169" s="0" t="n">
        <f aca="false">MIN(N(Debts!$E$10),AA169)</f>
        <v>0</v>
      </c>
      <c r="AL169" s="0" t="n">
        <f aca="false">MIN(N(Debts!$E$11),AB169)</f>
        <v>0</v>
      </c>
      <c r="AM169" s="0" t="n">
        <f aca="false">MIN(N(Debts!$E$12),AC169)</f>
        <v>0</v>
      </c>
      <c r="AN169" s="0" t="n">
        <f aca="false">MIN(N(Debts!$E$13),AD169)</f>
        <v>0</v>
      </c>
      <c r="AO169" s="0" t="n">
        <f aca="false">MIN(N(Debts!$E$14),AE169)</f>
        <v>0</v>
      </c>
      <c r="AP169" s="0" t="n">
        <f aca="false">V169-AF169</f>
        <v>0</v>
      </c>
      <c r="AQ169" s="0" t="n">
        <f aca="false">W169-AG169</f>
        <v>0</v>
      </c>
      <c r="AR169" s="0" t="n">
        <f aca="false">X169-AH169</f>
        <v>0</v>
      </c>
      <c r="AS169" s="0" t="n">
        <f aca="false">Y169-AI169</f>
        <v>0</v>
      </c>
      <c r="AT169" s="0" t="n">
        <f aca="false">Z169-AJ169</f>
        <v>0</v>
      </c>
      <c r="AU169" s="0" t="n">
        <f aca="false">AA169-AK169</f>
        <v>0</v>
      </c>
      <c r="AV169" s="0" t="n">
        <f aca="false">AB169-AL169</f>
        <v>0</v>
      </c>
      <c r="AW169" s="0" t="n">
        <f aca="false">AC169-AM169</f>
        <v>0</v>
      </c>
      <c r="AX169" s="0" t="n">
        <f aca="false">AD169-AN169</f>
        <v>0</v>
      </c>
      <c r="AY169" s="0" t="n">
        <f aca="false">AE169-AO169</f>
        <v>0</v>
      </c>
      <c r="AZ169" s="0" t="n">
        <f aca="false">MAX(0,MIN(AP169,$BT169-SUMIF($AP$2:$AY$2,"&lt;"&amp;AP$2,$AP169:$AY169)))</f>
        <v>0</v>
      </c>
      <c r="BA169" s="0" t="n">
        <f aca="false">MAX(0,MIN(AQ169,$BT169-SUMIF($AP$2:$AY$2,"&lt;"&amp;AQ$2,$AP169:$AY169)))</f>
        <v>0</v>
      </c>
      <c r="BB169" s="0" t="n">
        <f aca="false">MAX(0,MIN(AR169,$BT169-SUMIF($AP$2:$AY$2,"&lt;"&amp;AR$2,$AP169:$AY169)))</f>
        <v>0</v>
      </c>
      <c r="BC169" s="0" t="n">
        <f aca="false">MAX(0,MIN(AS169,$BT169-SUMIF($AP$2:$AY$2,"&lt;"&amp;AS$2,$AP169:$AY169)))</f>
        <v>0</v>
      </c>
      <c r="BD169" s="0" t="n">
        <f aca="false">MAX(0,MIN(AT169,$BT169-SUMIF($AP$2:$AY$2,"&lt;"&amp;AT$2,$AP169:$AY169)))</f>
        <v>0</v>
      </c>
      <c r="BE169" s="0" t="n">
        <f aca="false">MAX(0,MIN(AU169,$BT169-SUMIF($AP$2:$AY$2,"&lt;"&amp;AU$2,$AP169:$AY169)))</f>
        <v>0</v>
      </c>
      <c r="BF169" s="0" t="n">
        <f aca="false">MAX(0,MIN(AV169,$BT169-SUMIF($AP$2:$AY$2,"&lt;"&amp;AV$2,$AP169:$AY169)))</f>
        <v>0</v>
      </c>
      <c r="BG169" s="0" t="n">
        <f aca="false">MAX(0,MIN(AW169,$BT169-SUMIF($AP$2:$AY$2,"&lt;"&amp;AW$2,$AP169:$AY169)))</f>
        <v>0</v>
      </c>
      <c r="BH169" s="0" t="n">
        <f aca="false">MAX(0,MIN(AX169,$BT169-SUMIF($AP$2:$AY$2,"&lt;"&amp;AX$2,$AP169:$AY169)))</f>
        <v>0</v>
      </c>
      <c r="BI169" s="0" t="n">
        <f aca="false">MAX(0,MIN(AY169,$BT169-SUMIF($AP$2:$AY$2,"&lt;"&amp;AY$2,$AP169:$AY169)))</f>
        <v>0</v>
      </c>
      <c r="BJ169" s="0" t="n">
        <f aca="false">ROUND(V169-AF169-AZ169,2)</f>
        <v>0</v>
      </c>
      <c r="BK169" s="0" t="n">
        <f aca="false">ROUND(W169-AG169-BA169,2)</f>
        <v>0</v>
      </c>
      <c r="BL169" s="0" t="n">
        <f aca="false">ROUND(X169-AH169-BB169,2)</f>
        <v>0</v>
      </c>
      <c r="BM169" s="0" t="n">
        <f aca="false">ROUND(Y169-AI169-BC169,2)</f>
        <v>0</v>
      </c>
      <c r="BN169" s="0" t="n">
        <f aca="false">ROUND(Z169-AJ169-BD169,2)</f>
        <v>0</v>
      </c>
      <c r="BO169" s="0" t="n">
        <f aca="false">ROUND(AA169-AK169-BE169,2)</f>
        <v>0</v>
      </c>
      <c r="BP169" s="0" t="n">
        <f aca="false">ROUND(AB169-AL169-BF169,2)</f>
        <v>0</v>
      </c>
      <c r="BQ169" s="0" t="n">
        <f aca="false">ROUND(AC169-AM169-BG169,2)</f>
        <v>0</v>
      </c>
      <c r="BR169" s="0" t="n">
        <f aca="false">ROUND(AD169-AN169-BH169,2)</f>
        <v>0</v>
      </c>
      <c r="BS169" s="0" t="n">
        <f aca="false">ROUND(AE169-AO169-BI169,2)</f>
        <v>0</v>
      </c>
      <c r="BT169" s="0" t="n">
        <f aca="false">MAX(0,Plan!$C$4-SUM(AF169:AO169))</f>
        <v>650</v>
      </c>
      <c r="BU169" s="0" t="n">
        <f aca="false">ROUND(SUM(BJ169:BS169),2)</f>
        <v>0</v>
      </c>
      <c r="BV169" s="0" t="n">
        <f aca="false">SUM(AF169:AO169)+SUM(AZ169:BI169)</f>
        <v>0</v>
      </c>
      <c r="BW169" s="0" t="n">
        <f aca="false">SUM(L169:U169)</f>
        <v>0</v>
      </c>
    </row>
    <row r="170" customFormat="false" ht="15" hidden="false" customHeight="false" outlineLevel="0" collapsed="false">
      <c r="A170" s="0" t="n">
        <v>165</v>
      </c>
      <c r="B170" s="0" t="n">
        <f aca="false">BJ169</f>
        <v>0</v>
      </c>
      <c r="C170" s="0" t="n">
        <f aca="false">BK169</f>
        <v>0</v>
      </c>
      <c r="D170" s="0" t="n">
        <f aca="false">BL169</f>
        <v>0</v>
      </c>
      <c r="E170" s="0" t="n">
        <f aca="false">BM169</f>
        <v>0</v>
      </c>
      <c r="F170" s="0" t="n">
        <f aca="false">BN169</f>
        <v>0</v>
      </c>
      <c r="G170" s="0" t="n">
        <f aca="false">BO169</f>
        <v>0</v>
      </c>
      <c r="H170" s="0" t="n">
        <f aca="false">BP169</f>
        <v>0</v>
      </c>
      <c r="I170" s="0" t="n">
        <f aca="false">BQ169</f>
        <v>0</v>
      </c>
      <c r="J170" s="0" t="n">
        <f aca="false">BR169</f>
        <v>0</v>
      </c>
      <c r="K170" s="0" t="n">
        <f aca="false">BS169</f>
        <v>0</v>
      </c>
      <c r="L170" s="0" t="n">
        <f aca="false">ROUND(B170*N(Debts!$D$5)/12,2)</f>
        <v>0</v>
      </c>
      <c r="M170" s="0" t="n">
        <f aca="false">ROUND(C170*N(Debts!$D$6)/12,2)</f>
        <v>0</v>
      </c>
      <c r="N170" s="0" t="n">
        <f aca="false">ROUND(D170*N(Debts!$D$7)/12,2)</f>
        <v>0</v>
      </c>
      <c r="O170" s="0" t="n">
        <f aca="false">ROUND(E170*N(Debts!$D$8)/12,2)</f>
        <v>0</v>
      </c>
      <c r="P170" s="0" t="n">
        <f aca="false">ROUND(F170*N(Debts!$D$9)/12,2)</f>
        <v>0</v>
      </c>
      <c r="Q170" s="0" t="n">
        <f aca="false">ROUND(G170*N(Debts!$D$10)/12,2)</f>
        <v>0</v>
      </c>
      <c r="R170" s="0" t="n">
        <f aca="false">ROUND(H170*N(Debts!$D$11)/12,2)</f>
        <v>0</v>
      </c>
      <c r="S170" s="0" t="n">
        <f aca="false">ROUND(I170*N(Debts!$D$12)/12,2)</f>
        <v>0</v>
      </c>
      <c r="T170" s="0" t="n">
        <f aca="false">ROUND(J170*N(Debts!$D$13)/12,2)</f>
        <v>0</v>
      </c>
      <c r="U170" s="0" t="n">
        <f aca="false">ROUND(K170*N(Debts!$D$14)/12,2)</f>
        <v>0</v>
      </c>
      <c r="V170" s="0" t="n">
        <f aca="false">B170+L170</f>
        <v>0</v>
      </c>
      <c r="W170" s="0" t="n">
        <f aca="false">C170+M170</f>
        <v>0</v>
      </c>
      <c r="X170" s="0" t="n">
        <f aca="false">D170+N170</f>
        <v>0</v>
      </c>
      <c r="Y170" s="0" t="n">
        <f aca="false">E170+O170</f>
        <v>0</v>
      </c>
      <c r="Z170" s="0" t="n">
        <f aca="false">F170+P170</f>
        <v>0</v>
      </c>
      <c r="AA170" s="0" t="n">
        <f aca="false">G170+Q170</f>
        <v>0</v>
      </c>
      <c r="AB170" s="0" t="n">
        <f aca="false">H170+R170</f>
        <v>0</v>
      </c>
      <c r="AC170" s="0" t="n">
        <f aca="false">I170+S170</f>
        <v>0</v>
      </c>
      <c r="AD170" s="0" t="n">
        <f aca="false">J170+T170</f>
        <v>0</v>
      </c>
      <c r="AE170" s="0" t="n">
        <f aca="false">K170+U170</f>
        <v>0</v>
      </c>
      <c r="AF170" s="0" t="n">
        <f aca="false">MIN(N(Debts!$E$5),V170)</f>
        <v>0</v>
      </c>
      <c r="AG170" s="0" t="n">
        <f aca="false">MIN(N(Debts!$E$6),W170)</f>
        <v>0</v>
      </c>
      <c r="AH170" s="0" t="n">
        <f aca="false">MIN(N(Debts!$E$7),X170)</f>
        <v>0</v>
      </c>
      <c r="AI170" s="0" t="n">
        <f aca="false">MIN(N(Debts!$E$8),Y170)</f>
        <v>0</v>
      </c>
      <c r="AJ170" s="0" t="n">
        <f aca="false">MIN(N(Debts!$E$9),Z170)</f>
        <v>0</v>
      </c>
      <c r="AK170" s="0" t="n">
        <f aca="false">MIN(N(Debts!$E$10),AA170)</f>
        <v>0</v>
      </c>
      <c r="AL170" s="0" t="n">
        <f aca="false">MIN(N(Debts!$E$11),AB170)</f>
        <v>0</v>
      </c>
      <c r="AM170" s="0" t="n">
        <f aca="false">MIN(N(Debts!$E$12),AC170)</f>
        <v>0</v>
      </c>
      <c r="AN170" s="0" t="n">
        <f aca="false">MIN(N(Debts!$E$13),AD170)</f>
        <v>0</v>
      </c>
      <c r="AO170" s="0" t="n">
        <f aca="false">MIN(N(Debts!$E$14),AE170)</f>
        <v>0</v>
      </c>
      <c r="AP170" s="0" t="n">
        <f aca="false">V170-AF170</f>
        <v>0</v>
      </c>
      <c r="AQ170" s="0" t="n">
        <f aca="false">W170-AG170</f>
        <v>0</v>
      </c>
      <c r="AR170" s="0" t="n">
        <f aca="false">X170-AH170</f>
        <v>0</v>
      </c>
      <c r="AS170" s="0" t="n">
        <f aca="false">Y170-AI170</f>
        <v>0</v>
      </c>
      <c r="AT170" s="0" t="n">
        <f aca="false">Z170-AJ170</f>
        <v>0</v>
      </c>
      <c r="AU170" s="0" t="n">
        <f aca="false">AA170-AK170</f>
        <v>0</v>
      </c>
      <c r="AV170" s="0" t="n">
        <f aca="false">AB170-AL170</f>
        <v>0</v>
      </c>
      <c r="AW170" s="0" t="n">
        <f aca="false">AC170-AM170</f>
        <v>0</v>
      </c>
      <c r="AX170" s="0" t="n">
        <f aca="false">AD170-AN170</f>
        <v>0</v>
      </c>
      <c r="AY170" s="0" t="n">
        <f aca="false">AE170-AO170</f>
        <v>0</v>
      </c>
      <c r="AZ170" s="0" t="n">
        <f aca="false">MAX(0,MIN(AP170,$BT170-SUMIF($AP$2:$AY$2,"&lt;"&amp;AP$2,$AP170:$AY170)))</f>
        <v>0</v>
      </c>
      <c r="BA170" s="0" t="n">
        <f aca="false">MAX(0,MIN(AQ170,$BT170-SUMIF($AP$2:$AY$2,"&lt;"&amp;AQ$2,$AP170:$AY170)))</f>
        <v>0</v>
      </c>
      <c r="BB170" s="0" t="n">
        <f aca="false">MAX(0,MIN(AR170,$BT170-SUMIF($AP$2:$AY$2,"&lt;"&amp;AR$2,$AP170:$AY170)))</f>
        <v>0</v>
      </c>
      <c r="BC170" s="0" t="n">
        <f aca="false">MAX(0,MIN(AS170,$BT170-SUMIF($AP$2:$AY$2,"&lt;"&amp;AS$2,$AP170:$AY170)))</f>
        <v>0</v>
      </c>
      <c r="BD170" s="0" t="n">
        <f aca="false">MAX(0,MIN(AT170,$BT170-SUMIF($AP$2:$AY$2,"&lt;"&amp;AT$2,$AP170:$AY170)))</f>
        <v>0</v>
      </c>
      <c r="BE170" s="0" t="n">
        <f aca="false">MAX(0,MIN(AU170,$BT170-SUMIF($AP$2:$AY$2,"&lt;"&amp;AU$2,$AP170:$AY170)))</f>
        <v>0</v>
      </c>
      <c r="BF170" s="0" t="n">
        <f aca="false">MAX(0,MIN(AV170,$BT170-SUMIF($AP$2:$AY$2,"&lt;"&amp;AV$2,$AP170:$AY170)))</f>
        <v>0</v>
      </c>
      <c r="BG170" s="0" t="n">
        <f aca="false">MAX(0,MIN(AW170,$BT170-SUMIF($AP$2:$AY$2,"&lt;"&amp;AW$2,$AP170:$AY170)))</f>
        <v>0</v>
      </c>
      <c r="BH170" s="0" t="n">
        <f aca="false">MAX(0,MIN(AX170,$BT170-SUMIF($AP$2:$AY$2,"&lt;"&amp;AX$2,$AP170:$AY170)))</f>
        <v>0</v>
      </c>
      <c r="BI170" s="0" t="n">
        <f aca="false">MAX(0,MIN(AY170,$BT170-SUMIF($AP$2:$AY$2,"&lt;"&amp;AY$2,$AP170:$AY170)))</f>
        <v>0</v>
      </c>
      <c r="BJ170" s="0" t="n">
        <f aca="false">ROUND(V170-AF170-AZ170,2)</f>
        <v>0</v>
      </c>
      <c r="BK170" s="0" t="n">
        <f aca="false">ROUND(W170-AG170-BA170,2)</f>
        <v>0</v>
      </c>
      <c r="BL170" s="0" t="n">
        <f aca="false">ROUND(X170-AH170-BB170,2)</f>
        <v>0</v>
      </c>
      <c r="BM170" s="0" t="n">
        <f aca="false">ROUND(Y170-AI170-BC170,2)</f>
        <v>0</v>
      </c>
      <c r="BN170" s="0" t="n">
        <f aca="false">ROUND(Z170-AJ170-BD170,2)</f>
        <v>0</v>
      </c>
      <c r="BO170" s="0" t="n">
        <f aca="false">ROUND(AA170-AK170-BE170,2)</f>
        <v>0</v>
      </c>
      <c r="BP170" s="0" t="n">
        <f aca="false">ROUND(AB170-AL170-BF170,2)</f>
        <v>0</v>
      </c>
      <c r="BQ170" s="0" t="n">
        <f aca="false">ROUND(AC170-AM170-BG170,2)</f>
        <v>0</v>
      </c>
      <c r="BR170" s="0" t="n">
        <f aca="false">ROUND(AD170-AN170-BH170,2)</f>
        <v>0</v>
      </c>
      <c r="BS170" s="0" t="n">
        <f aca="false">ROUND(AE170-AO170-BI170,2)</f>
        <v>0</v>
      </c>
      <c r="BT170" s="0" t="n">
        <f aca="false">MAX(0,Plan!$C$4-SUM(AF170:AO170))</f>
        <v>650</v>
      </c>
      <c r="BU170" s="0" t="n">
        <f aca="false">ROUND(SUM(BJ170:BS170),2)</f>
        <v>0</v>
      </c>
      <c r="BV170" s="0" t="n">
        <f aca="false">SUM(AF170:AO170)+SUM(AZ170:BI170)</f>
        <v>0</v>
      </c>
      <c r="BW170" s="0" t="n">
        <f aca="false">SUM(L170:U170)</f>
        <v>0</v>
      </c>
    </row>
    <row r="171" customFormat="false" ht="15" hidden="false" customHeight="false" outlineLevel="0" collapsed="false">
      <c r="A171" s="0" t="n">
        <v>166</v>
      </c>
      <c r="B171" s="0" t="n">
        <f aca="false">BJ170</f>
        <v>0</v>
      </c>
      <c r="C171" s="0" t="n">
        <f aca="false">BK170</f>
        <v>0</v>
      </c>
      <c r="D171" s="0" t="n">
        <f aca="false">BL170</f>
        <v>0</v>
      </c>
      <c r="E171" s="0" t="n">
        <f aca="false">BM170</f>
        <v>0</v>
      </c>
      <c r="F171" s="0" t="n">
        <f aca="false">BN170</f>
        <v>0</v>
      </c>
      <c r="G171" s="0" t="n">
        <f aca="false">BO170</f>
        <v>0</v>
      </c>
      <c r="H171" s="0" t="n">
        <f aca="false">BP170</f>
        <v>0</v>
      </c>
      <c r="I171" s="0" t="n">
        <f aca="false">BQ170</f>
        <v>0</v>
      </c>
      <c r="J171" s="0" t="n">
        <f aca="false">BR170</f>
        <v>0</v>
      </c>
      <c r="K171" s="0" t="n">
        <f aca="false">BS170</f>
        <v>0</v>
      </c>
      <c r="L171" s="0" t="n">
        <f aca="false">ROUND(B171*N(Debts!$D$5)/12,2)</f>
        <v>0</v>
      </c>
      <c r="M171" s="0" t="n">
        <f aca="false">ROUND(C171*N(Debts!$D$6)/12,2)</f>
        <v>0</v>
      </c>
      <c r="N171" s="0" t="n">
        <f aca="false">ROUND(D171*N(Debts!$D$7)/12,2)</f>
        <v>0</v>
      </c>
      <c r="O171" s="0" t="n">
        <f aca="false">ROUND(E171*N(Debts!$D$8)/12,2)</f>
        <v>0</v>
      </c>
      <c r="P171" s="0" t="n">
        <f aca="false">ROUND(F171*N(Debts!$D$9)/12,2)</f>
        <v>0</v>
      </c>
      <c r="Q171" s="0" t="n">
        <f aca="false">ROUND(G171*N(Debts!$D$10)/12,2)</f>
        <v>0</v>
      </c>
      <c r="R171" s="0" t="n">
        <f aca="false">ROUND(H171*N(Debts!$D$11)/12,2)</f>
        <v>0</v>
      </c>
      <c r="S171" s="0" t="n">
        <f aca="false">ROUND(I171*N(Debts!$D$12)/12,2)</f>
        <v>0</v>
      </c>
      <c r="T171" s="0" t="n">
        <f aca="false">ROUND(J171*N(Debts!$D$13)/12,2)</f>
        <v>0</v>
      </c>
      <c r="U171" s="0" t="n">
        <f aca="false">ROUND(K171*N(Debts!$D$14)/12,2)</f>
        <v>0</v>
      </c>
      <c r="V171" s="0" t="n">
        <f aca="false">B171+L171</f>
        <v>0</v>
      </c>
      <c r="W171" s="0" t="n">
        <f aca="false">C171+M171</f>
        <v>0</v>
      </c>
      <c r="X171" s="0" t="n">
        <f aca="false">D171+N171</f>
        <v>0</v>
      </c>
      <c r="Y171" s="0" t="n">
        <f aca="false">E171+O171</f>
        <v>0</v>
      </c>
      <c r="Z171" s="0" t="n">
        <f aca="false">F171+P171</f>
        <v>0</v>
      </c>
      <c r="AA171" s="0" t="n">
        <f aca="false">G171+Q171</f>
        <v>0</v>
      </c>
      <c r="AB171" s="0" t="n">
        <f aca="false">H171+R171</f>
        <v>0</v>
      </c>
      <c r="AC171" s="0" t="n">
        <f aca="false">I171+S171</f>
        <v>0</v>
      </c>
      <c r="AD171" s="0" t="n">
        <f aca="false">J171+T171</f>
        <v>0</v>
      </c>
      <c r="AE171" s="0" t="n">
        <f aca="false">K171+U171</f>
        <v>0</v>
      </c>
      <c r="AF171" s="0" t="n">
        <f aca="false">MIN(N(Debts!$E$5),V171)</f>
        <v>0</v>
      </c>
      <c r="AG171" s="0" t="n">
        <f aca="false">MIN(N(Debts!$E$6),W171)</f>
        <v>0</v>
      </c>
      <c r="AH171" s="0" t="n">
        <f aca="false">MIN(N(Debts!$E$7),X171)</f>
        <v>0</v>
      </c>
      <c r="AI171" s="0" t="n">
        <f aca="false">MIN(N(Debts!$E$8),Y171)</f>
        <v>0</v>
      </c>
      <c r="AJ171" s="0" t="n">
        <f aca="false">MIN(N(Debts!$E$9),Z171)</f>
        <v>0</v>
      </c>
      <c r="AK171" s="0" t="n">
        <f aca="false">MIN(N(Debts!$E$10),AA171)</f>
        <v>0</v>
      </c>
      <c r="AL171" s="0" t="n">
        <f aca="false">MIN(N(Debts!$E$11),AB171)</f>
        <v>0</v>
      </c>
      <c r="AM171" s="0" t="n">
        <f aca="false">MIN(N(Debts!$E$12),AC171)</f>
        <v>0</v>
      </c>
      <c r="AN171" s="0" t="n">
        <f aca="false">MIN(N(Debts!$E$13),AD171)</f>
        <v>0</v>
      </c>
      <c r="AO171" s="0" t="n">
        <f aca="false">MIN(N(Debts!$E$14),AE171)</f>
        <v>0</v>
      </c>
      <c r="AP171" s="0" t="n">
        <f aca="false">V171-AF171</f>
        <v>0</v>
      </c>
      <c r="AQ171" s="0" t="n">
        <f aca="false">W171-AG171</f>
        <v>0</v>
      </c>
      <c r="AR171" s="0" t="n">
        <f aca="false">X171-AH171</f>
        <v>0</v>
      </c>
      <c r="AS171" s="0" t="n">
        <f aca="false">Y171-AI171</f>
        <v>0</v>
      </c>
      <c r="AT171" s="0" t="n">
        <f aca="false">Z171-AJ171</f>
        <v>0</v>
      </c>
      <c r="AU171" s="0" t="n">
        <f aca="false">AA171-AK171</f>
        <v>0</v>
      </c>
      <c r="AV171" s="0" t="n">
        <f aca="false">AB171-AL171</f>
        <v>0</v>
      </c>
      <c r="AW171" s="0" t="n">
        <f aca="false">AC171-AM171</f>
        <v>0</v>
      </c>
      <c r="AX171" s="0" t="n">
        <f aca="false">AD171-AN171</f>
        <v>0</v>
      </c>
      <c r="AY171" s="0" t="n">
        <f aca="false">AE171-AO171</f>
        <v>0</v>
      </c>
      <c r="AZ171" s="0" t="n">
        <f aca="false">MAX(0,MIN(AP171,$BT171-SUMIF($AP$2:$AY$2,"&lt;"&amp;AP$2,$AP171:$AY171)))</f>
        <v>0</v>
      </c>
      <c r="BA171" s="0" t="n">
        <f aca="false">MAX(0,MIN(AQ171,$BT171-SUMIF($AP$2:$AY$2,"&lt;"&amp;AQ$2,$AP171:$AY171)))</f>
        <v>0</v>
      </c>
      <c r="BB171" s="0" t="n">
        <f aca="false">MAX(0,MIN(AR171,$BT171-SUMIF($AP$2:$AY$2,"&lt;"&amp;AR$2,$AP171:$AY171)))</f>
        <v>0</v>
      </c>
      <c r="BC171" s="0" t="n">
        <f aca="false">MAX(0,MIN(AS171,$BT171-SUMIF($AP$2:$AY$2,"&lt;"&amp;AS$2,$AP171:$AY171)))</f>
        <v>0</v>
      </c>
      <c r="BD171" s="0" t="n">
        <f aca="false">MAX(0,MIN(AT171,$BT171-SUMIF($AP$2:$AY$2,"&lt;"&amp;AT$2,$AP171:$AY171)))</f>
        <v>0</v>
      </c>
      <c r="BE171" s="0" t="n">
        <f aca="false">MAX(0,MIN(AU171,$BT171-SUMIF($AP$2:$AY$2,"&lt;"&amp;AU$2,$AP171:$AY171)))</f>
        <v>0</v>
      </c>
      <c r="BF171" s="0" t="n">
        <f aca="false">MAX(0,MIN(AV171,$BT171-SUMIF($AP$2:$AY$2,"&lt;"&amp;AV$2,$AP171:$AY171)))</f>
        <v>0</v>
      </c>
      <c r="BG171" s="0" t="n">
        <f aca="false">MAX(0,MIN(AW171,$BT171-SUMIF($AP$2:$AY$2,"&lt;"&amp;AW$2,$AP171:$AY171)))</f>
        <v>0</v>
      </c>
      <c r="BH171" s="0" t="n">
        <f aca="false">MAX(0,MIN(AX171,$BT171-SUMIF($AP$2:$AY$2,"&lt;"&amp;AX$2,$AP171:$AY171)))</f>
        <v>0</v>
      </c>
      <c r="BI171" s="0" t="n">
        <f aca="false">MAX(0,MIN(AY171,$BT171-SUMIF($AP$2:$AY$2,"&lt;"&amp;AY$2,$AP171:$AY171)))</f>
        <v>0</v>
      </c>
      <c r="BJ171" s="0" t="n">
        <f aca="false">ROUND(V171-AF171-AZ171,2)</f>
        <v>0</v>
      </c>
      <c r="BK171" s="0" t="n">
        <f aca="false">ROUND(W171-AG171-BA171,2)</f>
        <v>0</v>
      </c>
      <c r="BL171" s="0" t="n">
        <f aca="false">ROUND(X171-AH171-BB171,2)</f>
        <v>0</v>
      </c>
      <c r="BM171" s="0" t="n">
        <f aca="false">ROUND(Y171-AI171-BC171,2)</f>
        <v>0</v>
      </c>
      <c r="BN171" s="0" t="n">
        <f aca="false">ROUND(Z171-AJ171-BD171,2)</f>
        <v>0</v>
      </c>
      <c r="BO171" s="0" t="n">
        <f aca="false">ROUND(AA171-AK171-BE171,2)</f>
        <v>0</v>
      </c>
      <c r="BP171" s="0" t="n">
        <f aca="false">ROUND(AB171-AL171-BF171,2)</f>
        <v>0</v>
      </c>
      <c r="BQ171" s="0" t="n">
        <f aca="false">ROUND(AC171-AM171-BG171,2)</f>
        <v>0</v>
      </c>
      <c r="BR171" s="0" t="n">
        <f aca="false">ROUND(AD171-AN171-BH171,2)</f>
        <v>0</v>
      </c>
      <c r="BS171" s="0" t="n">
        <f aca="false">ROUND(AE171-AO171-BI171,2)</f>
        <v>0</v>
      </c>
      <c r="BT171" s="0" t="n">
        <f aca="false">MAX(0,Plan!$C$4-SUM(AF171:AO171))</f>
        <v>650</v>
      </c>
      <c r="BU171" s="0" t="n">
        <f aca="false">ROUND(SUM(BJ171:BS171),2)</f>
        <v>0</v>
      </c>
      <c r="BV171" s="0" t="n">
        <f aca="false">SUM(AF171:AO171)+SUM(AZ171:BI171)</f>
        <v>0</v>
      </c>
      <c r="BW171" s="0" t="n">
        <f aca="false">SUM(L171:U171)</f>
        <v>0</v>
      </c>
    </row>
    <row r="172" customFormat="false" ht="15" hidden="false" customHeight="false" outlineLevel="0" collapsed="false">
      <c r="A172" s="0" t="n">
        <v>167</v>
      </c>
      <c r="B172" s="0" t="n">
        <f aca="false">BJ171</f>
        <v>0</v>
      </c>
      <c r="C172" s="0" t="n">
        <f aca="false">BK171</f>
        <v>0</v>
      </c>
      <c r="D172" s="0" t="n">
        <f aca="false">BL171</f>
        <v>0</v>
      </c>
      <c r="E172" s="0" t="n">
        <f aca="false">BM171</f>
        <v>0</v>
      </c>
      <c r="F172" s="0" t="n">
        <f aca="false">BN171</f>
        <v>0</v>
      </c>
      <c r="G172" s="0" t="n">
        <f aca="false">BO171</f>
        <v>0</v>
      </c>
      <c r="H172" s="0" t="n">
        <f aca="false">BP171</f>
        <v>0</v>
      </c>
      <c r="I172" s="0" t="n">
        <f aca="false">BQ171</f>
        <v>0</v>
      </c>
      <c r="J172" s="0" t="n">
        <f aca="false">BR171</f>
        <v>0</v>
      </c>
      <c r="K172" s="0" t="n">
        <f aca="false">BS171</f>
        <v>0</v>
      </c>
      <c r="L172" s="0" t="n">
        <f aca="false">ROUND(B172*N(Debts!$D$5)/12,2)</f>
        <v>0</v>
      </c>
      <c r="M172" s="0" t="n">
        <f aca="false">ROUND(C172*N(Debts!$D$6)/12,2)</f>
        <v>0</v>
      </c>
      <c r="N172" s="0" t="n">
        <f aca="false">ROUND(D172*N(Debts!$D$7)/12,2)</f>
        <v>0</v>
      </c>
      <c r="O172" s="0" t="n">
        <f aca="false">ROUND(E172*N(Debts!$D$8)/12,2)</f>
        <v>0</v>
      </c>
      <c r="P172" s="0" t="n">
        <f aca="false">ROUND(F172*N(Debts!$D$9)/12,2)</f>
        <v>0</v>
      </c>
      <c r="Q172" s="0" t="n">
        <f aca="false">ROUND(G172*N(Debts!$D$10)/12,2)</f>
        <v>0</v>
      </c>
      <c r="R172" s="0" t="n">
        <f aca="false">ROUND(H172*N(Debts!$D$11)/12,2)</f>
        <v>0</v>
      </c>
      <c r="S172" s="0" t="n">
        <f aca="false">ROUND(I172*N(Debts!$D$12)/12,2)</f>
        <v>0</v>
      </c>
      <c r="T172" s="0" t="n">
        <f aca="false">ROUND(J172*N(Debts!$D$13)/12,2)</f>
        <v>0</v>
      </c>
      <c r="U172" s="0" t="n">
        <f aca="false">ROUND(K172*N(Debts!$D$14)/12,2)</f>
        <v>0</v>
      </c>
      <c r="V172" s="0" t="n">
        <f aca="false">B172+L172</f>
        <v>0</v>
      </c>
      <c r="W172" s="0" t="n">
        <f aca="false">C172+M172</f>
        <v>0</v>
      </c>
      <c r="X172" s="0" t="n">
        <f aca="false">D172+N172</f>
        <v>0</v>
      </c>
      <c r="Y172" s="0" t="n">
        <f aca="false">E172+O172</f>
        <v>0</v>
      </c>
      <c r="Z172" s="0" t="n">
        <f aca="false">F172+P172</f>
        <v>0</v>
      </c>
      <c r="AA172" s="0" t="n">
        <f aca="false">G172+Q172</f>
        <v>0</v>
      </c>
      <c r="AB172" s="0" t="n">
        <f aca="false">H172+R172</f>
        <v>0</v>
      </c>
      <c r="AC172" s="0" t="n">
        <f aca="false">I172+S172</f>
        <v>0</v>
      </c>
      <c r="AD172" s="0" t="n">
        <f aca="false">J172+T172</f>
        <v>0</v>
      </c>
      <c r="AE172" s="0" t="n">
        <f aca="false">K172+U172</f>
        <v>0</v>
      </c>
      <c r="AF172" s="0" t="n">
        <f aca="false">MIN(N(Debts!$E$5),V172)</f>
        <v>0</v>
      </c>
      <c r="AG172" s="0" t="n">
        <f aca="false">MIN(N(Debts!$E$6),W172)</f>
        <v>0</v>
      </c>
      <c r="AH172" s="0" t="n">
        <f aca="false">MIN(N(Debts!$E$7),X172)</f>
        <v>0</v>
      </c>
      <c r="AI172" s="0" t="n">
        <f aca="false">MIN(N(Debts!$E$8),Y172)</f>
        <v>0</v>
      </c>
      <c r="AJ172" s="0" t="n">
        <f aca="false">MIN(N(Debts!$E$9),Z172)</f>
        <v>0</v>
      </c>
      <c r="AK172" s="0" t="n">
        <f aca="false">MIN(N(Debts!$E$10),AA172)</f>
        <v>0</v>
      </c>
      <c r="AL172" s="0" t="n">
        <f aca="false">MIN(N(Debts!$E$11),AB172)</f>
        <v>0</v>
      </c>
      <c r="AM172" s="0" t="n">
        <f aca="false">MIN(N(Debts!$E$12),AC172)</f>
        <v>0</v>
      </c>
      <c r="AN172" s="0" t="n">
        <f aca="false">MIN(N(Debts!$E$13),AD172)</f>
        <v>0</v>
      </c>
      <c r="AO172" s="0" t="n">
        <f aca="false">MIN(N(Debts!$E$14),AE172)</f>
        <v>0</v>
      </c>
      <c r="AP172" s="0" t="n">
        <f aca="false">V172-AF172</f>
        <v>0</v>
      </c>
      <c r="AQ172" s="0" t="n">
        <f aca="false">W172-AG172</f>
        <v>0</v>
      </c>
      <c r="AR172" s="0" t="n">
        <f aca="false">X172-AH172</f>
        <v>0</v>
      </c>
      <c r="AS172" s="0" t="n">
        <f aca="false">Y172-AI172</f>
        <v>0</v>
      </c>
      <c r="AT172" s="0" t="n">
        <f aca="false">Z172-AJ172</f>
        <v>0</v>
      </c>
      <c r="AU172" s="0" t="n">
        <f aca="false">AA172-AK172</f>
        <v>0</v>
      </c>
      <c r="AV172" s="0" t="n">
        <f aca="false">AB172-AL172</f>
        <v>0</v>
      </c>
      <c r="AW172" s="0" t="n">
        <f aca="false">AC172-AM172</f>
        <v>0</v>
      </c>
      <c r="AX172" s="0" t="n">
        <f aca="false">AD172-AN172</f>
        <v>0</v>
      </c>
      <c r="AY172" s="0" t="n">
        <f aca="false">AE172-AO172</f>
        <v>0</v>
      </c>
      <c r="AZ172" s="0" t="n">
        <f aca="false">MAX(0,MIN(AP172,$BT172-SUMIF($AP$2:$AY$2,"&lt;"&amp;AP$2,$AP172:$AY172)))</f>
        <v>0</v>
      </c>
      <c r="BA172" s="0" t="n">
        <f aca="false">MAX(0,MIN(AQ172,$BT172-SUMIF($AP$2:$AY$2,"&lt;"&amp;AQ$2,$AP172:$AY172)))</f>
        <v>0</v>
      </c>
      <c r="BB172" s="0" t="n">
        <f aca="false">MAX(0,MIN(AR172,$BT172-SUMIF($AP$2:$AY$2,"&lt;"&amp;AR$2,$AP172:$AY172)))</f>
        <v>0</v>
      </c>
      <c r="BC172" s="0" t="n">
        <f aca="false">MAX(0,MIN(AS172,$BT172-SUMIF($AP$2:$AY$2,"&lt;"&amp;AS$2,$AP172:$AY172)))</f>
        <v>0</v>
      </c>
      <c r="BD172" s="0" t="n">
        <f aca="false">MAX(0,MIN(AT172,$BT172-SUMIF($AP$2:$AY$2,"&lt;"&amp;AT$2,$AP172:$AY172)))</f>
        <v>0</v>
      </c>
      <c r="BE172" s="0" t="n">
        <f aca="false">MAX(0,MIN(AU172,$BT172-SUMIF($AP$2:$AY$2,"&lt;"&amp;AU$2,$AP172:$AY172)))</f>
        <v>0</v>
      </c>
      <c r="BF172" s="0" t="n">
        <f aca="false">MAX(0,MIN(AV172,$BT172-SUMIF($AP$2:$AY$2,"&lt;"&amp;AV$2,$AP172:$AY172)))</f>
        <v>0</v>
      </c>
      <c r="BG172" s="0" t="n">
        <f aca="false">MAX(0,MIN(AW172,$BT172-SUMIF($AP$2:$AY$2,"&lt;"&amp;AW$2,$AP172:$AY172)))</f>
        <v>0</v>
      </c>
      <c r="BH172" s="0" t="n">
        <f aca="false">MAX(0,MIN(AX172,$BT172-SUMIF($AP$2:$AY$2,"&lt;"&amp;AX$2,$AP172:$AY172)))</f>
        <v>0</v>
      </c>
      <c r="BI172" s="0" t="n">
        <f aca="false">MAX(0,MIN(AY172,$BT172-SUMIF($AP$2:$AY$2,"&lt;"&amp;AY$2,$AP172:$AY172)))</f>
        <v>0</v>
      </c>
      <c r="BJ172" s="0" t="n">
        <f aca="false">ROUND(V172-AF172-AZ172,2)</f>
        <v>0</v>
      </c>
      <c r="BK172" s="0" t="n">
        <f aca="false">ROUND(W172-AG172-BA172,2)</f>
        <v>0</v>
      </c>
      <c r="BL172" s="0" t="n">
        <f aca="false">ROUND(X172-AH172-BB172,2)</f>
        <v>0</v>
      </c>
      <c r="BM172" s="0" t="n">
        <f aca="false">ROUND(Y172-AI172-BC172,2)</f>
        <v>0</v>
      </c>
      <c r="BN172" s="0" t="n">
        <f aca="false">ROUND(Z172-AJ172-BD172,2)</f>
        <v>0</v>
      </c>
      <c r="BO172" s="0" t="n">
        <f aca="false">ROUND(AA172-AK172-BE172,2)</f>
        <v>0</v>
      </c>
      <c r="BP172" s="0" t="n">
        <f aca="false">ROUND(AB172-AL172-BF172,2)</f>
        <v>0</v>
      </c>
      <c r="BQ172" s="0" t="n">
        <f aca="false">ROUND(AC172-AM172-BG172,2)</f>
        <v>0</v>
      </c>
      <c r="BR172" s="0" t="n">
        <f aca="false">ROUND(AD172-AN172-BH172,2)</f>
        <v>0</v>
      </c>
      <c r="BS172" s="0" t="n">
        <f aca="false">ROUND(AE172-AO172-BI172,2)</f>
        <v>0</v>
      </c>
      <c r="BT172" s="0" t="n">
        <f aca="false">MAX(0,Plan!$C$4-SUM(AF172:AO172))</f>
        <v>650</v>
      </c>
      <c r="BU172" s="0" t="n">
        <f aca="false">ROUND(SUM(BJ172:BS172),2)</f>
        <v>0</v>
      </c>
      <c r="BV172" s="0" t="n">
        <f aca="false">SUM(AF172:AO172)+SUM(AZ172:BI172)</f>
        <v>0</v>
      </c>
      <c r="BW172" s="0" t="n">
        <f aca="false">SUM(L172:U172)</f>
        <v>0</v>
      </c>
    </row>
    <row r="173" customFormat="false" ht="15" hidden="false" customHeight="false" outlineLevel="0" collapsed="false">
      <c r="A173" s="0" t="n">
        <v>168</v>
      </c>
      <c r="B173" s="0" t="n">
        <f aca="false">BJ172</f>
        <v>0</v>
      </c>
      <c r="C173" s="0" t="n">
        <f aca="false">BK172</f>
        <v>0</v>
      </c>
      <c r="D173" s="0" t="n">
        <f aca="false">BL172</f>
        <v>0</v>
      </c>
      <c r="E173" s="0" t="n">
        <f aca="false">BM172</f>
        <v>0</v>
      </c>
      <c r="F173" s="0" t="n">
        <f aca="false">BN172</f>
        <v>0</v>
      </c>
      <c r="G173" s="0" t="n">
        <f aca="false">BO172</f>
        <v>0</v>
      </c>
      <c r="H173" s="0" t="n">
        <f aca="false">BP172</f>
        <v>0</v>
      </c>
      <c r="I173" s="0" t="n">
        <f aca="false">BQ172</f>
        <v>0</v>
      </c>
      <c r="J173" s="0" t="n">
        <f aca="false">BR172</f>
        <v>0</v>
      </c>
      <c r="K173" s="0" t="n">
        <f aca="false">BS172</f>
        <v>0</v>
      </c>
      <c r="L173" s="0" t="n">
        <f aca="false">ROUND(B173*N(Debts!$D$5)/12,2)</f>
        <v>0</v>
      </c>
      <c r="M173" s="0" t="n">
        <f aca="false">ROUND(C173*N(Debts!$D$6)/12,2)</f>
        <v>0</v>
      </c>
      <c r="N173" s="0" t="n">
        <f aca="false">ROUND(D173*N(Debts!$D$7)/12,2)</f>
        <v>0</v>
      </c>
      <c r="O173" s="0" t="n">
        <f aca="false">ROUND(E173*N(Debts!$D$8)/12,2)</f>
        <v>0</v>
      </c>
      <c r="P173" s="0" t="n">
        <f aca="false">ROUND(F173*N(Debts!$D$9)/12,2)</f>
        <v>0</v>
      </c>
      <c r="Q173" s="0" t="n">
        <f aca="false">ROUND(G173*N(Debts!$D$10)/12,2)</f>
        <v>0</v>
      </c>
      <c r="R173" s="0" t="n">
        <f aca="false">ROUND(H173*N(Debts!$D$11)/12,2)</f>
        <v>0</v>
      </c>
      <c r="S173" s="0" t="n">
        <f aca="false">ROUND(I173*N(Debts!$D$12)/12,2)</f>
        <v>0</v>
      </c>
      <c r="T173" s="0" t="n">
        <f aca="false">ROUND(J173*N(Debts!$D$13)/12,2)</f>
        <v>0</v>
      </c>
      <c r="U173" s="0" t="n">
        <f aca="false">ROUND(K173*N(Debts!$D$14)/12,2)</f>
        <v>0</v>
      </c>
      <c r="V173" s="0" t="n">
        <f aca="false">B173+L173</f>
        <v>0</v>
      </c>
      <c r="W173" s="0" t="n">
        <f aca="false">C173+M173</f>
        <v>0</v>
      </c>
      <c r="X173" s="0" t="n">
        <f aca="false">D173+N173</f>
        <v>0</v>
      </c>
      <c r="Y173" s="0" t="n">
        <f aca="false">E173+O173</f>
        <v>0</v>
      </c>
      <c r="Z173" s="0" t="n">
        <f aca="false">F173+P173</f>
        <v>0</v>
      </c>
      <c r="AA173" s="0" t="n">
        <f aca="false">G173+Q173</f>
        <v>0</v>
      </c>
      <c r="AB173" s="0" t="n">
        <f aca="false">H173+R173</f>
        <v>0</v>
      </c>
      <c r="AC173" s="0" t="n">
        <f aca="false">I173+S173</f>
        <v>0</v>
      </c>
      <c r="AD173" s="0" t="n">
        <f aca="false">J173+T173</f>
        <v>0</v>
      </c>
      <c r="AE173" s="0" t="n">
        <f aca="false">K173+U173</f>
        <v>0</v>
      </c>
      <c r="AF173" s="0" t="n">
        <f aca="false">MIN(N(Debts!$E$5),V173)</f>
        <v>0</v>
      </c>
      <c r="AG173" s="0" t="n">
        <f aca="false">MIN(N(Debts!$E$6),W173)</f>
        <v>0</v>
      </c>
      <c r="AH173" s="0" t="n">
        <f aca="false">MIN(N(Debts!$E$7),X173)</f>
        <v>0</v>
      </c>
      <c r="AI173" s="0" t="n">
        <f aca="false">MIN(N(Debts!$E$8),Y173)</f>
        <v>0</v>
      </c>
      <c r="AJ173" s="0" t="n">
        <f aca="false">MIN(N(Debts!$E$9),Z173)</f>
        <v>0</v>
      </c>
      <c r="AK173" s="0" t="n">
        <f aca="false">MIN(N(Debts!$E$10),AA173)</f>
        <v>0</v>
      </c>
      <c r="AL173" s="0" t="n">
        <f aca="false">MIN(N(Debts!$E$11),AB173)</f>
        <v>0</v>
      </c>
      <c r="AM173" s="0" t="n">
        <f aca="false">MIN(N(Debts!$E$12),AC173)</f>
        <v>0</v>
      </c>
      <c r="AN173" s="0" t="n">
        <f aca="false">MIN(N(Debts!$E$13),AD173)</f>
        <v>0</v>
      </c>
      <c r="AO173" s="0" t="n">
        <f aca="false">MIN(N(Debts!$E$14),AE173)</f>
        <v>0</v>
      </c>
      <c r="AP173" s="0" t="n">
        <f aca="false">V173-AF173</f>
        <v>0</v>
      </c>
      <c r="AQ173" s="0" t="n">
        <f aca="false">W173-AG173</f>
        <v>0</v>
      </c>
      <c r="AR173" s="0" t="n">
        <f aca="false">X173-AH173</f>
        <v>0</v>
      </c>
      <c r="AS173" s="0" t="n">
        <f aca="false">Y173-AI173</f>
        <v>0</v>
      </c>
      <c r="AT173" s="0" t="n">
        <f aca="false">Z173-AJ173</f>
        <v>0</v>
      </c>
      <c r="AU173" s="0" t="n">
        <f aca="false">AA173-AK173</f>
        <v>0</v>
      </c>
      <c r="AV173" s="0" t="n">
        <f aca="false">AB173-AL173</f>
        <v>0</v>
      </c>
      <c r="AW173" s="0" t="n">
        <f aca="false">AC173-AM173</f>
        <v>0</v>
      </c>
      <c r="AX173" s="0" t="n">
        <f aca="false">AD173-AN173</f>
        <v>0</v>
      </c>
      <c r="AY173" s="0" t="n">
        <f aca="false">AE173-AO173</f>
        <v>0</v>
      </c>
      <c r="AZ173" s="0" t="n">
        <f aca="false">MAX(0,MIN(AP173,$BT173-SUMIF($AP$2:$AY$2,"&lt;"&amp;AP$2,$AP173:$AY173)))</f>
        <v>0</v>
      </c>
      <c r="BA173" s="0" t="n">
        <f aca="false">MAX(0,MIN(AQ173,$BT173-SUMIF($AP$2:$AY$2,"&lt;"&amp;AQ$2,$AP173:$AY173)))</f>
        <v>0</v>
      </c>
      <c r="BB173" s="0" t="n">
        <f aca="false">MAX(0,MIN(AR173,$BT173-SUMIF($AP$2:$AY$2,"&lt;"&amp;AR$2,$AP173:$AY173)))</f>
        <v>0</v>
      </c>
      <c r="BC173" s="0" t="n">
        <f aca="false">MAX(0,MIN(AS173,$BT173-SUMIF($AP$2:$AY$2,"&lt;"&amp;AS$2,$AP173:$AY173)))</f>
        <v>0</v>
      </c>
      <c r="BD173" s="0" t="n">
        <f aca="false">MAX(0,MIN(AT173,$BT173-SUMIF($AP$2:$AY$2,"&lt;"&amp;AT$2,$AP173:$AY173)))</f>
        <v>0</v>
      </c>
      <c r="BE173" s="0" t="n">
        <f aca="false">MAX(0,MIN(AU173,$BT173-SUMIF($AP$2:$AY$2,"&lt;"&amp;AU$2,$AP173:$AY173)))</f>
        <v>0</v>
      </c>
      <c r="BF173" s="0" t="n">
        <f aca="false">MAX(0,MIN(AV173,$BT173-SUMIF($AP$2:$AY$2,"&lt;"&amp;AV$2,$AP173:$AY173)))</f>
        <v>0</v>
      </c>
      <c r="BG173" s="0" t="n">
        <f aca="false">MAX(0,MIN(AW173,$BT173-SUMIF($AP$2:$AY$2,"&lt;"&amp;AW$2,$AP173:$AY173)))</f>
        <v>0</v>
      </c>
      <c r="BH173" s="0" t="n">
        <f aca="false">MAX(0,MIN(AX173,$BT173-SUMIF($AP$2:$AY$2,"&lt;"&amp;AX$2,$AP173:$AY173)))</f>
        <v>0</v>
      </c>
      <c r="BI173" s="0" t="n">
        <f aca="false">MAX(0,MIN(AY173,$BT173-SUMIF($AP$2:$AY$2,"&lt;"&amp;AY$2,$AP173:$AY173)))</f>
        <v>0</v>
      </c>
      <c r="BJ173" s="0" t="n">
        <f aca="false">ROUND(V173-AF173-AZ173,2)</f>
        <v>0</v>
      </c>
      <c r="BK173" s="0" t="n">
        <f aca="false">ROUND(W173-AG173-BA173,2)</f>
        <v>0</v>
      </c>
      <c r="BL173" s="0" t="n">
        <f aca="false">ROUND(X173-AH173-BB173,2)</f>
        <v>0</v>
      </c>
      <c r="BM173" s="0" t="n">
        <f aca="false">ROUND(Y173-AI173-BC173,2)</f>
        <v>0</v>
      </c>
      <c r="BN173" s="0" t="n">
        <f aca="false">ROUND(Z173-AJ173-BD173,2)</f>
        <v>0</v>
      </c>
      <c r="BO173" s="0" t="n">
        <f aca="false">ROUND(AA173-AK173-BE173,2)</f>
        <v>0</v>
      </c>
      <c r="BP173" s="0" t="n">
        <f aca="false">ROUND(AB173-AL173-BF173,2)</f>
        <v>0</v>
      </c>
      <c r="BQ173" s="0" t="n">
        <f aca="false">ROUND(AC173-AM173-BG173,2)</f>
        <v>0</v>
      </c>
      <c r="BR173" s="0" t="n">
        <f aca="false">ROUND(AD173-AN173-BH173,2)</f>
        <v>0</v>
      </c>
      <c r="BS173" s="0" t="n">
        <f aca="false">ROUND(AE173-AO173-BI173,2)</f>
        <v>0</v>
      </c>
      <c r="BT173" s="0" t="n">
        <f aca="false">MAX(0,Plan!$C$4-SUM(AF173:AO173))</f>
        <v>650</v>
      </c>
      <c r="BU173" s="0" t="n">
        <f aca="false">ROUND(SUM(BJ173:BS173),2)</f>
        <v>0</v>
      </c>
      <c r="BV173" s="0" t="n">
        <f aca="false">SUM(AF173:AO173)+SUM(AZ173:BI173)</f>
        <v>0</v>
      </c>
      <c r="BW173" s="0" t="n">
        <f aca="false">SUM(L173:U173)</f>
        <v>0</v>
      </c>
    </row>
    <row r="174" customFormat="false" ht="15" hidden="false" customHeight="false" outlineLevel="0" collapsed="false">
      <c r="A174" s="0" t="n">
        <v>169</v>
      </c>
      <c r="B174" s="0" t="n">
        <f aca="false">BJ173</f>
        <v>0</v>
      </c>
      <c r="C174" s="0" t="n">
        <f aca="false">BK173</f>
        <v>0</v>
      </c>
      <c r="D174" s="0" t="n">
        <f aca="false">BL173</f>
        <v>0</v>
      </c>
      <c r="E174" s="0" t="n">
        <f aca="false">BM173</f>
        <v>0</v>
      </c>
      <c r="F174" s="0" t="n">
        <f aca="false">BN173</f>
        <v>0</v>
      </c>
      <c r="G174" s="0" t="n">
        <f aca="false">BO173</f>
        <v>0</v>
      </c>
      <c r="H174" s="0" t="n">
        <f aca="false">BP173</f>
        <v>0</v>
      </c>
      <c r="I174" s="0" t="n">
        <f aca="false">BQ173</f>
        <v>0</v>
      </c>
      <c r="J174" s="0" t="n">
        <f aca="false">BR173</f>
        <v>0</v>
      </c>
      <c r="K174" s="0" t="n">
        <f aca="false">BS173</f>
        <v>0</v>
      </c>
      <c r="L174" s="0" t="n">
        <f aca="false">ROUND(B174*N(Debts!$D$5)/12,2)</f>
        <v>0</v>
      </c>
      <c r="M174" s="0" t="n">
        <f aca="false">ROUND(C174*N(Debts!$D$6)/12,2)</f>
        <v>0</v>
      </c>
      <c r="N174" s="0" t="n">
        <f aca="false">ROUND(D174*N(Debts!$D$7)/12,2)</f>
        <v>0</v>
      </c>
      <c r="O174" s="0" t="n">
        <f aca="false">ROUND(E174*N(Debts!$D$8)/12,2)</f>
        <v>0</v>
      </c>
      <c r="P174" s="0" t="n">
        <f aca="false">ROUND(F174*N(Debts!$D$9)/12,2)</f>
        <v>0</v>
      </c>
      <c r="Q174" s="0" t="n">
        <f aca="false">ROUND(G174*N(Debts!$D$10)/12,2)</f>
        <v>0</v>
      </c>
      <c r="R174" s="0" t="n">
        <f aca="false">ROUND(H174*N(Debts!$D$11)/12,2)</f>
        <v>0</v>
      </c>
      <c r="S174" s="0" t="n">
        <f aca="false">ROUND(I174*N(Debts!$D$12)/12,2)</f>
        <v>0</v>
      </c>
      <c r="T174" s="0" t="n">
        <f aca="false">ROUND(J174*N(Debts!$D$13)/12,2)</f>
        <v>0</v>
      </c>
      <c r="U174" s="0" t="n">
        <f aca="false">ROUND(K174*N(Debts!$D$14)/12,2)</f>
        <v>0</v>
      </c>
      <c r="V174" s="0" t="n">
        <f aca="false">B174+L174</f>
        <v>0</v>
      </c>
      <c r="W174" s="0" t="n">
        <f aca="false">C174+M174</f>
        <v>0</v>
      </c>
      <c r="X174" s="0" t="n">
        <f aca="false">D174+N174</f>
        <v>0</v>
      </c>
      <c r="Y174" s="0" t="n">
        <f aca="false">E174+O174</f>
        <v>0</v>
      </c>
      <c r="Z174" s="0" t="n">
        <f aca="false">F174+P174</f>
        <v>0</v>
      </c>
      <c r="AA174" s="0" t="n">
        <f aca="false">G174+Q174</f>
        <v>0</v>
      </c>
      <c r="AB174" s="0" t="n">
        <f aca="false">H174+R174</f>
        <v>0</v>
      </c>
      <c r="AC174" s="0" t="n">
        <f aca="false">I174+S174</f>
        <v>0</v>
      </c>
      <c r="AD174" s="0" t="n">
        <f aca="false">J174+T174</f>
        <v>0</v>
      </c>
      <c r="AE174" s="0" t="n">
        <f aca="false">K174+U174</f>
        <v>0</v>
      </c>
      <c r="AF174" s="0" t="n">
        <f aca="false">MIN(N(Debts!$E$5),V174)</f>
        <v>0</v>
      </c>
      <c r="AG174" s="0" t="n">
        <f aca="false">MIN(N(Debts!$E$6),W174)</f>
        <v>0</v>
      </c>
      <c r="AH174" s="0" t="n">
        <f aca="false">MIN(N(Debts!$E$7),X174)</f>
        <v>0</v>
      </c>
      <c r="AI174" s="0" t="n">
        <f aca="false">MIN(N(Debts!$E$8),Y174)</f>
        <v>0</v>
      </c>
      <c r="AJ174" s="0" t="n">
        <f aca="false">MIN(N(Debts!$E$9),Z174)</f>
        <v>0</v>
      </c>
      <c r="AK174" s="0" t="n">
        <f aca="false">MIN(N(Debts!$E$10),AA174)</f>
        <v>0</v>
      </c>
      <c r="AL174" s="0" t="n">
        <f aca="false">MIN(N(Debts!$E$11),AB174)</f>
        <v>0</v>
      </c>
      <c r="AM174" s="0" t="n">
        <f aca="false">MIN(N(Debts!$E$12),AC174)</f>
        <v>0</v>
      </c>
      <c r="AN174" s="0" t="n">
        <f aca="false">MIN(N(Debts!$E$13),AD174)</f>
        <v>0</v>
      </c>
      <c r="AO174" s="0" t="n">
        <f aca="false">MIN(N(Debts!$E$14),AE174)</f>
        <v>0</v>
      </c>
      <c r="AP174" s="0" t="n">
        <f aca="false">V174-AF174</f>
        <v>0</v>
      </c>
      <c r="AQ174" s="0" t="n">
        <f aca="false">W174-AG174</f>
        <v>0</v>
      </c>
      <c r="AR174" s="0" t="n">
        <f aca="false">X174-AH174</f>
        <v>0</v>
      </c>
      <c r="AS174" s="0" t="n">
        <f aca="false">Y174-AI174</f>
        <v>0</v>
      </c>
      <c r="AT174" s="0" t="n">
        <f aca="false">Z174-AJ174</f>
        <v>0</v>
      </c>
      <c r="AU174" s="0" t="n">
        <f aca="false">AA174-AK174</f>
        <v>0</v>
      </c>
      <c r="AV174" s="0" t="n">
        <f aca="false">AB174-AL174</f>
        <v>0</v>
      </c>
      <c r="AW174" s="0" t="n">
        <f aca="false">AC174-AM174</f>
        <v>0</v>
      </c>
      <c r="AX174" s="0" t="n">
        <f aca="false">AD174-AN174</f>
        <v>0</v>
      </c>
      <c r="AY174" s="0" t="n">
        <f aca="false">AE174-AO174</f>
        <v>0</v>
      </c>
      <c r="AZ174" s="0" t="n">
        <f aca="false">MAX(0,MIN(AP174,$BT174-SUMIF($AP$2:$AY$2,"&lt;"&amp;AP$2,$AP174:$AY174)))</f>
        <v>0</v>
      </c>
      <c r="BA174" s="0" t="n">
        <f aca="false">MAX(0,MIN(AQ174,$BT174-SUMIF($AP$2:$AY$2,"&lt;"&amp;AQ$2,$AP174:$AY174)))</f>
        <v>0</v>
      </c>
      <c r="BB174" s="0" t="n">
        <f aca="false">MAX(0,MIN(AR174,$BT174-SUMIF($AP$2:$AY$2,"&lt;"&amp;AR$2,$AP174:$AY174)))</f>
        <v>0</v>
      </c>
      <c r="BC174" s="0" t="n">
        <f aca="false">MAX(0,MIN(AS174,$BT174-SUMIF($AP$2:$AY$2,"&lt;"&amp;AS$2,$AP174:$AY174)))</f>
        <v>0</v>
      </c>
      <c r="BD174" s="0" t="n">
        <f aca="false">MAX(0,MIN(AT174,$BT174-SUMIF($AP$2:$AY$2,"&lt;"&amp;AT$2,$AP174:$AY174)))</f>
        <v>0</v>
      </c>
      <c r="BE174" s="0" t="n">
        <f aca="false">MAX(0,MIN(AU174,$BT174-SUMIF($AP$2:$AY$2,"&lt;"&amp;AU$2,$AP174:$AY174)))</f>
        <v>0</v>
      </c>
      <c r="BF174" s="0" t="n">
        <f aca="false">MAX(0,MIN(AV174,$BT174-SUMIF($AP$2:$AY$2,"&lt;"&amp;AV$2,$AP174:$AY174)))</f>
        <v>0</v>
      </c>
      <c r="BG174" s="0" t="n">
        <f aca="false">MAX(0,MIN(AW174,$BT174-SUMIF($AP$2:$AY$2,"&lt;"&amp;AW$2,$AP174:$AY174)))</f>
        <v>0</v>
      </c>
      <c r="BH174" s="0" t="n">
        <f aca="false">MAX(0,MIN(AX174,$BT174-SUMIF($AP$2:$AY$2,"&lt;"&amp;AX$2,$AP174:$AY174)))</f>
        <v>0</v>
      </c>
      <c r="BI174" s="0" t="n">
        <f aca="false">MAX(0,MIN(AY174,$BT174-SUMIF($AP$2:$AY$2,"&lt;"&amp;AY$2,$AP174:$AY174)))</f>
        <v>0</v>
      </c>
      <c r="BJ174" s="0" t="n">
        <f aca="false">ROUND(V174-AF174-AZ174,2)</f>
        <v>0</v>
      </c>
      <c r="BK174" s="0" t="n">
        <f aca="false">ROUND(W174-AG174-BA174,2)</f>
        <v>0</v>
      </c>
      <c r="BL174" s="0" t="n">
        <f aca="false">ROUND(X174-AH174-BB174,2)</f>
        <v>0</v>
      </c>
      <c r="BM174" s="0" t="n">
        <f aca="false">ROUND(Y174-AI174-BC174,2)</f>
        <v>0</v>
      </c>
      <c r="BN174" s="0" t="n">
        <f aca="false">ROUND(Z174-AJ174-BD174,2)</f>
        <v>0</v>
      </c>
      <c r="BO174" s="0" t="n">
        <f aca="false">ROUND(AA174-AK174-BE174,2)</f>
        <v>0</v>
      </c>
      <c r="BP174" s="0" t="n">
        <f aca="false">ROUND(AB174-AL174-BF174,2)</f>
        <v>0</v>
      </c>
      <c r="BQ174" s="0" t="n">
        <f aca="false">ROUND(AC174-AM174-BG174,2)</f>
        <v>0</v>
      </c>
      <c r="BR174" s="0" t="n">
        <f aca="false">ROUND(AD174-AN174-BH174,2)</f>
        <v>0</v>
      </c>
      <c r="BS174" s="0" t="n">
        <f aca="false">ROUND(AE174-AO174-BI174,2)</f>
        <v>0</v>
      </c>
      <c r="BT174" s="0" t="n">
        <f aca="false">MAX(0,Plan!$C$4-SUM(AF174:AO174))</f>
        <v>650</v>
      </c>
      <c r="BU174" s="0" t="n">
        <f aca="false">ROUND(SUM(BJ174:BS174),2)</f>
        <v>0</v>
      </c>
      <c r="BV174" s="0" t="n">
        <f aca="false">SUM(AF174:AO174)+SUM(AZ174:BI174)</f>
        <v>0</v>
      </c>
      <c r="BW174" s="0" t="n">
        <f aca="false">SUM(L174:U174)</f>
        <v>0</v>
      </c>
    </row>
    <row r="175" customFormat="false" ht="15" hidden="false" customHeight="false" outlineLevel="0" collapsed="false">
      <c r="A175" s="0" t="n">
        <v>170</v>
      </c>
      <c r="B175" s="0" t="n">
        <f aca="false">BJ174</f>
        <v>0</v>
      </c>
      <c r="C175" s="0" t="n">
        <f aca="false">BK174</f>
        <v>0</v>
      </c>
      <c r="D175" s="0" t="n">
        <f aca="false">BL174</f>
        <v>0</v>
      </c>
      <c r="E175" s="0" t="n">
        <f aca="false">BM174</f>
        <v>0</v>
      </c>
      <c r="F175" s="0" t="n">
        <f aca="false">BN174</f>
        <v>0</v>
      </c>
      <c r="G175" s="0" t="n">
        <f aca="false">BO174</f>
        <v>0</v>
      </c>
      <c r="H175" s="0" t="n">
        <f aca="false">BP174</f>
        <v>0</v>
      </c>
      <c r="I175" s="0" t="n">
        <f aca="false">BQ174</f>
        <v>0</v>
      </c>
      <c r="J175" s="0" t="n">
        <f aca="false">BR174</f>
        <v>0</v>
      </c>
      <c r="K175" s="0" t="n">
        <f aca="false">BS174</f>
        <v>0</v>
      </c>
      <c r="L175" s="0" t="n">
        <f aca="false">ROUND(B175*N(Debts!$D$5)/12,2)</f>
        <v>0</v>
      </c>
      <c r="M175" s="0" t="n">
        <f aca="false">ROUND(C175*N(Debts!$D$6)/12,2)</f>
        <v>0</v>
      </c>
      <c r="N175" s="0" t="n">
        <f aca="false">ROUND(D175*N(Debts!$D$7)/12,2)</f>
        <v>0</v>
      </c>
      <c r="O175" s="0" t="n">
        <f aca="false">ROUND(E175*N(Debts!$D$8)/12,2)</f>
        <v>0</v>
      </c>
      <c r="P175" s="0" t="n">
        <f aca="false">ROUND(F175*N(Debts!$D$9)/12,2)</f>
        <v>0</v>
      </c>
      <c r="Q175" s="0" t="n">
        <f aca="false">ROUND(G175*N(Debts!$D$10)/12,2)</f>
        <v>0</v>
      </c>
      <c r="R175" s="0" t="n">
        <f aca="false">ROUND(H175*N(Debts!$D$11)/12,2)</f>
        <v>0</v>
      </c>
      <c r="S175" s="0" t="n">
        <f aca="false">ROUND(I175*N(Debts!$D$12)/12,2)</f>
        <v>0</v>
      </c>
      <c r="T175" s="0" t="n">
        <f aca="false">ROUND(J175*N(Debts!$D$13)/12,2)</f>
        <v>0</v>
      </c>
      <c r="U175" s="0" t="n">
        <f aca="false">ROUND(K175*N(Debts!$D$14)/12,2)</f>
        <v>0</v>
      </c>
      <c r="V175" s="0" t="n">
        <f aca="false">B175+L175</f>
        <v>0</v>
      </c>
      <c r="W175" s="0" t="n">
        <f aca="false">C175+M175</f>
        <v>0</v>
      </c>
      <c r="X175" s="0" t="n">
        <f aca="false">D175+N175</f>
        <v>0</v>
      </c>
      <c r="Y175" s="0" t="n">
        <f aca="false">E175+O175</f>
        <v>0</v>
      </c>
      <c r="Z175" s="0" t="n">
        <f aca="false">F175+P175</f>
        <v>0</v>
      </c>
      <c r="AA175" s="0" t="n">
        <f aca="false">G175+Q175</f>
        <v>0</v>
      </c>
      <c r="AB175" s="0" t="n">
        <f aca="false">H175+R175</f>
        <v>0</v>
      </c>
      <c r="AC175" s="0" t="n">
        <f aca="false">I175+S175</f>
        <v>0</v>
      </c>
      <c r="AD175" s="0" t="n">
        <f aca="false">J175+T175</f>
        <v>0</v>
      </c>
      <c r="AE175" s="0" t="n">
        <f aca="false">K175+U175</f>
        <v>0</v>
      </c>
      <c r="AF175" s="0" t="n">
        <f aca="false">MIN(N(Debts!$E$5),V175)</f>
        <v>0</v>
      </c>
      <c r="AG175" s="0" t="n">
        <f aca="false">MIN(N(Debts!$E$6),W175)</f>
        <v>0</v>
      </c>
      <c r="AH175" s="0" t="n">
        <f aca="false">MIN(N(Debts!$E$7),X175)</f>
        <v>0</v>
      </c>
      <c r="AI175" s="0" t="n">
        <f aca="false">MIN(N(Debts!$E$8),Y175)</f>
        <v>0</v>
      </c>
      <c r="AJ175" s="0" t="n">
        <f aca="false">MIN(N(Debts!$E$9),Z175)</f>
        <v>0</v>
      </c>
      <c r="AK175" s="0" t="n">
        <f aca="false">MIN(N(Debts!$E$10),AA175)</f>
        <v>0</v>
      </c>
      <c r="AL175" s="0" t="n">
        <f aca="false">MIN(N(Debts!$E$11),AB175)</f>
        <v>0</v>
      </c>
      <c r="AM175" s="0" t="n">
        <f aca="false">MIN(N(Debts!$E$12),AC175)</f>
        <v>0</v>
      </c>
      <c r="AN175" s="0" t="n">
        <f aca="false">MIN(N(Debts!$E$13),AD175)</f>
        <v>0</v>
      </c>
      <c r="AO175" s="0" t="n">
        <f aca="false">MIN(N(Debts!$E$14),AE175)</f>
        <v>0</v>
      </c>
      <c r="AP175" s="0" t="n">
        <f aca="false">V175-AF175</f>
        <v>0</v>
      </c>
      <c r="AQ175" s="0" t="n">
        <f aca="false">W175-AG175</f>
        <v>0</v>
      </c>
      <c r="AR175" s="0" t="n">
        <f aca="false">X175-AH175</f>
        <v>0</v>
      </c>
      <c r="AS175" s="0" t="n">
        <f aca="false">Y175-AI175</f>
        <v>0</v>
      </c>
      <c r="AT175" s="0" t="n">
        <f aca="false">Z175-AJ175</f>
        <v>0</v>
      </c>
      <c r="AU175" s="0" t="n">
        <f aca="false">AA175-AK175</f>
        <v>0</v>
      </c>
      <c r="AV175" s="0" t="n">
        <f aca="false">AB175-AL175</f>
        <v>0</v>
      </c>
      <c r="AW175" s="0" t="n">
        <f aca="false">AC175-AM175</f>
        <v>0</v>
      </c>
      <c r="AX175" s="0" t="n">
        <f aca="false">AD175-AN175</f>
        <v>0</v>
      </c>
      <c r="AY175" s="0" t="n">
        <f aca="false">AE175-AO175</f>
        <v>0</v>
      </c>
      <c r="AZ175" s="0" t="n">
        <f aca="false">MAX(0,MIN(AP175,$BT175-SUMIF($AP$2:$AY$2,"&lt;"&amp;AP$2,$AP175:$AY175)))</f>
        <v>0</v>
      </c>
      <c r="BA175" s="0" t="n">
        <f aca="false">MAX(0,MIN(AQ175,$BT175-SUMIF($AP$2:$AY$2,"&lt;"&amp;AQ$2,$AP175:$AY175)))</f>
        <v>0</v>
      </c>
      <c r="BB175" s="0" t="n">
        <f aca="false">MAX(0,MIN(AR175,$BT175-SUMIF($AP$2:$AY$2,"&lt;"&amp;AR$2,$AP175:$AY175)))</f>
        <v>0</v>
      </c>
      <c r="BC175" s="0" t="n">
        <f aca="false">MAX(0,MIN(AS175,$BT175-SUMIF($AP$2:$AY$2,"&lt;"&amp;AS$2,$AP175:$AY175)))</f>
        <v>0</v>
      </c>
      <c r="BD175" s="0" t="n">
        <f aca="false">MAX(0,MIN(AT175,$BT175-SUMIF($AP$2:$AY$2,"&lt;"&amp;AT$2,$AP175:$AY175)))</f>
        <v>0</v>
      </c>
      <c r="BE175" s="0" t="n">
        <f aca="false">MAX(0,MIN(AU175,$BT175-SUMIF($AP$2:$AY$2,"&lt;"&amp;AU$2,$AP175:$AY175)))</f>
        <v>0</v>
      </c>
      <c r="BF175" s="0" t="n">
        <f aca="false">MAX(0,MIN(AV175,$BT175-SUMIF($AP$2:$AY$2,"&lt;"&amp;AV$2,$AP175:$AY175)))</f>
        <v>0</v>
      </c>
      <c r="BG175" s="0" t="n">
        <f aca="false">MAX(0,MIN(AW175,$BT175-SUMIF($AP$2:$AY$2,"&lt;"&amp;AW$2,$AP175:$AY175)))</f>
        <v>0</v>
      </c>
      <c r="BH175" s="0" t="n">
        <f aca="false">MAX(0,MIN(AX175,$BT175-SUMIF($AP$2:$AY$2,"&lt;"&amp;AX$2,$AP175:$AY175)))</f>
        <v>0</v>
      </c>
      <c r="BI175" s="0" t="n">
        <f aca="false">MAX(0,MIN(AY175,$BT175-SUMIF($AP$2:$AY$2,"&lt;"&amp;AY$2,$AP175:$AY175)))</f>
        <v>0</v>
      </c>
      <c r="BJ175" s="0" t="n">
        <f aca="false">ROUND(V175-AF175-AZ175,2)</f>
        <v>0</v>
      </c>
      <c r="BK175" s="0" t="n">
        <f aca="false">ROUND(W175-AG175-BA175,2)</f>
        <v>0</v>
      </c>
      <c r="BL175" s="0" t="n">
        <f aca="false">ROUND(X175-AH175-BB175,2)</f>
        <v>0</v>
      </c>
      <c r="BM175" s="0" t="n">
        <f aca="false">ROUND(Y175-AI175-BC175,2)</f>
        <v>0</v>
      </c>
      <c r="BN175" s="0" t="n">
        <f aca="false">ROUND(Z175-AJ175-BD175,2)</f>
        <v>0</v>
      </c>
      <c r="BO175" s="0" t="n">
        <f aca="false">ROUND(AA175-AK175-BE175,2)</f>
        <v>0</v>
      </c>
      <c r="BP175" s="0" t="n">
        <f aca="false">ROUND(AB175-AL175-BF175,2)</f>
        <v>0</v>
      </c>
      <c r="BQ175" s="0" t="n">
        <f aca="false">ROUND(AC175-AM175-BG175,2)</f>
        <v>0</v>
      </c>
      <c r="BR175" s="0" t="n">
        <f aca="false">ROUND(AD175-AN175-BH175,2)</f>
        <v>0</v>
      </c>
      <c r="BS175" s="0" t="n">
        <f aca="false">ROUND(AE175-AO175-BI175,2)</f>
        <v>0</v>
      </c>
      <c r="BT175" s="0" t="n">
        <f aca="false">MAX(0,Plan!$C$4-SUM(AF175:AO175))</f>
        <v>650</v>
      </c>
      <c r="BU175" s="0" t="n">
        <f aca="false">ROUND(SUM(BJ175:BS175),2)</f>
        <v>0</v>
      </c>
      <c r="BV175" s="0" t="n">
        <f aca="false">SUM(AF175:AO175)+SUM(AZ175:BI175)</f>
        <v>0</v>
      </c>
      <c r="BW175" s="0" t="n">
        <f aca="false">SUM(L175:U175)</f>
        <v>0</v>
      </c>
    </row>
    <row r="176" customFormat="false" ht="15" hidden="false" customHeight="false" outlineLevel="0" collapsed="false">
      <c r="A176" s="0" t="n">
        <v>171</v>
      </c>
      <c r="B176" s="0" t="n">
        <f aca="false">BJ175</f>
        <v>0</v>
      </c>
      <c r="C176" s="0" t="n">
        <f aca="false">BK175</f>
        <v>0</v>
      </c>
      <c r="D176" s="0" t="n">
        <f aca="false">BL175</f>
        <v>0</v>
      </c>
      <c r="E176" s="0" t="n">
        <f aca="false">BM175</f>
        <v>0</v>
      </c>
      <c r="F176" s="0" t="n">
        <f aca="false">BN175</f>
        <v>0</v>
      </c>
      <c r="G176" s="0" t="n">
        <f aca="false">BO175</f>
        <v>0</v>
      </c>
      <c r="H176" s="0" t="n">
        <f aca="false">BP175</f>
        <v>0</v>
      </c>
      <c r="I176" s="0" t="n">
        <f aca="false">BQ175</f>
        <v>0</v>
      </c>
      <c r="J176" s="0" t="n">
        <f aca="false">BR175</f>
        <v>0</v>
      </c>
      <c r="K176" s="0" t="n">
        <f aca="false">BS175</f>
        <v>0</v>
      </c>
      <c r="L176" s="0" t="n">
        <f aca="false">ROUND(B176*N(Debts!$D$5)/12,2)</f>
        <v>0</v>
      </c>
      <c r="M176" s="0" t="n">
        <f aca="false">ROUND(C176*N(Debts!$D$6)/12,2)</f>
        <v>0</v>
      </c>
      <c r="N176" s="0" t="n">
        <f aca="false">ROUND(D176*N(Debts!$D$7)/12,2)</f>
        <v>0</v>
      </c>
      <c r="O176" s="0" t="n">
        <f aca="false">ROUND(E176*N(Debts!$D$8)/12,2)</f>
        <v>0</v>
      </c>
      <c r="P176" s="0" t="n">
        <f aca="false">ROUND(F176*N(Debts!$D$9)/12,2)</f>
        <v>0</v>
      </c>
      <c r="Q176" s="0" t="n">
        <f aca="false">ROUND(G176*N(Debts!$D$10)/12,2)</f>
        <v>0</v>
      </c>
      <c r="R176" s="0" t="n">
        <f aca="false">ROUND(H176*N(Debts!$D$11)/12,2)</f>
        <v>0</v>
      </c>
      <c r="S176" s="0" t="n">
        <f aca="false">ROUND(I176*N(Debts!$D$12)/12,2)</f>
        <v>0</v>
      </c>
      <c r="T176" s="0" t="n">
        <f aca="false">ROUND(J176*N(Debts!$D$13)/12,2)</f>
        <v>0</v>
      </c>
      <c r="U176" s="0" t="n">
        <f aca="false">ROUND(K176*N(Debts!$D$14)/12,2)</f>
        <v>0</v>
      </c>
      <c r="V176" s="0" t="n">
        <f aca="false">B176+L176</f>
        <v>0</v>
      </c>
      <c r="W176" s="0" t="n">
        <f aca="false">C176+M176</f>
        <v>0</v>
      </c>
      <c r="X176" s="0" t="n">
        <f aca="false">D176+N176</f>
        <v>0</v>
      </c>
      <c r="Y176" s="0" t="n">
        <f aca="false">E176+O176</f>
        <v>0</v>
      </c>
      <c r="Z176" s="0" t="n">
        <f aca="false">F176+P176</f>
        <v>0</v>
      </c>
      <c r="AA176" s="0" t="n">
        <f aca="false">G176+Q176</f>
        <v>0</v>
      </c>
      <c r="AB176" s="0" t="n">
        <f aca="false">H176+R176</f>
        <v>0</v>
      </c>
      <c r="AC176" s="0" t="n">
        <f aca="false">I176+S176</f>
        <v>0</v>
      </c>
      <c r="AD176" s="0" t="n">
        <f aca="false">J176+T176</f>
        <v>0</v>
      </c>
      <c r="AE176" s="0" t="n">
        <f aca="false">K176+U176</f>
        <v>0</v>
      </c>
      <c r="AF176" s="0" t="n">
        <f aca="false">MIN(N(Debts!$E$5),V176)</f>
        <v>0</v>
      </c>
      <c r="AG176" s="0" t="n">
        <f aca="false">MIN(N(Debts!$E$6),W176)</f>
        <v>0</v>
      </c>
      <c r="AH176" s="0" t="n">
        <f aca="false">MIN(N(Debts!$E$7),X176)</f>
        <v>0</v>
      </c>
      <c r="AI176" s="0" t="n">
        <f aca="false">MIN(N(Debts!$E$8),Y176)</f>
        <v>0</v>
      </c>
      <c r="AJ176" s="0" t="n">
        <f aca="false">MIN(N(Debts!$E$9),Z176)</f>
        <v>0</v>
      </c>
      <c r="AK176" s="0" t="n">
        <f aca="false">MIN(N(Debts!$E$10),AA176)</f>
        <v>0</v>
      </c>
      <c r="AL176" s="0" t="n">
        <f aca="false">MIN(N(Debts!$E$11),AB176)</f>
        <v>0</v>
      </c>
      <c r="AM176" s="0" t="n">
        <f aca="false">MIN(N(Debts!$E$12),AC176)</f>
        <v>0</v>
      </c>
      <c r="AN176" s="0" t="n">
        <f aca="false">MIN(N(Debts!$E$13),AD176)</f>
        <v>0</v>
      </c>
      <c r="AO176" s="0" t="n">
        <f aca="false">MIN(N(Debts!$E$14),AE176)</f>
        <v>0</v>
      </c>
      <c r="AP176" s="0" t="n">
        <f aca="false">V176-AF176</f>
        <v>0</v>
      </c>
      <c r="AQ176" s="0" t="n">
        <f aca="false">W176-AG176</f>
        <v>0</v>
      </c>
      <c r="AR176" s="0" t="n">
        <f aca="false">X176-AH176</f>
        <v>0</v>
      </c>
      <c r="AS176" s="0" t="n">
        <f aca="false">Y176-AI176</f>
        <v>0</v>
      </c>
      <c r="AT176" s="0" t="n">
        <f aca="false">Z176-AJ176</f>
        <v>0</v>
      </c>
      <c r="AU176" s="0" t="n">
        <f aca="false">AA176-AK176</f>
        <v>0</v>
      </c>
      <c r="AV176" s="0" t="n">
        <f aca="false">AB176-AL176</f>
        <v>0</v>
      </c>
      <c r="AW176" s="0" t="n">
        <f aca="false">AC176-AM176</f>
        <v>0</v>
      </c>
      <c r="AX176" s="0" t="n">
        <f aca="false">AD176-AN176</f>
        <v>0</v>
      </c>
      <c r="AY176" s="0" t="n">
        <f aca="false">AE176-AO176</f>
        <v>0</v>
      </c>
      <c r="AZ176" s="0" t="n">
        <f aca="false">MAX(0,MIN(AP176,$BT176-SUMIF($AP$2:$AY$2,"&lt;"&amp;AP$2,$AP176:$AY176)))</f>
        <v>0</v>
      </c>
      <c r="BA176" s="0" t="n">
        <f aca="false">MAX(0,MIN(AQ176,$BT176-SUMIF($AP$2:$AY$2,"&lt;"&amp;AQ$2,$AP176:$AY176)))</f>
        <v>0</v>
      </c>
      <c r="BB176" s="0" t="n">
        <f aca="false">MAX(0,MIN(AR176,$BT176-SUMIF($AP$2:$AY$2,"&lt;"&amp;AR$2,$AP176:$AY176)))</f>
        <v>0</v>
      </c>
      <c r="BC176" s="0" t="n">
        <f aca="false">MAX(0,MIN(AS176,$BT176-SUMIF($AP$2:$AY$2,"&lt;"&amp;AS$2,$AP176:$AY176)))</f>
        <v>0</v>
      </c>
      <c r="BD176" s="0" t="n">
        <f aca="false">MAX(0,MIN(AT176,$BT176-SUMIF($AP$2:$AY$2,"&lt;"&amp;AT$2,$AP176:$AY176)))</f>
        <v>0</v>
      </c>
      <c r="BE176" s="0" t="n">
        <f aca="false">MAX(0,MIN(AU176,$BT176-SUMIF($AP$2:$AY$2,"&lt;"&amp;AU$2,$AP176:$AY176)))</f>
        <v>0</v>
      </c>
      <c r="BF176" s="0" t="n">
        <f aca="false">MAX(0,MIN(AV176,$BT176-SUMIF($AP$2:$AY$2,"&lt;"&amp;AV$2,$AP176:$AY176)))</f>
        <v>0</v>
      </c>
      <c r="BG176" s="0" t="n">
        <f aca="false">MAX(0,MIN(AW176,$BT176-SUMIF($AP$2:$AY$2,"&lt;"&amp;AW$2,$AP176:$AY176)))</f>
        <v>0</v>
      </c>
      <c r="BH176" s="0" t="n">
        <f aca="false">MAX(0,MIN(AX176,$BT176-SUMIF($AP$2:$AY$2,"&lt;"&amp;AX$2,$AP176:$AY176)))</f>
        <v>0</v>
      </c>
      <c r="BI176" s="0" t="n">
        <f aca="false">MAX(0,MIN(AY176,$BT176-SUMIF($AP$2:$AY$2,"&lt;"&amp;AY$2,$AP176:$AY176)))</f>
        <v>0</v>
      </c>
      <c r="BJ176" s="0" t="n">
        <f aca="false">ROUND(V176-AF176-AZ176,2)</f>
        <v>0</v>
      </c>
      <c r="BK176" s="0" t="n">
        <f aca="false">ROUND(W176-AG176-BA176,2)</f>
        <v>0</v>
      </c>
      <c r="BL176" s="0" t="n">
        <f aca="false">ROUND(X176-AH176-BB176,2)</f>
        <v>0</v>
      </c>
      <c r="BM176" s="0" t="n">
        <f aca="false">ROUND(Y176-AI176-BC176,2)</f>
        <v>0</v>
      </c>
      <c r="BN176" s="0" t="n">
        <f aca="false">ROUND(Z176-AJ176-BD176,2)</f>
        <v>0</v>
      </c>
      <c r="BO176" s="0" t="n">
        <f aca="false">ROUND(AA176-AK176-BE176,2)</f>
        <v>0</v>
      </c>
      <c r="BP176" s="0" t="n">
        <f aca="false">ROUND(AB176-AL176-BF176,2)</f>
        <v>0</v>
      </c>
      <c r="BQ176" s="0" t="n">
        <f aca="false">ROUND(AC176-AM176-BG176,2)</f>
        <v>0</v>
      </c>
      <c r="BR176" s="0" t="n">
        <f aca="false">ROUND(AD176-AN176-BH176,2)</f>
        <v>0</v>
      </c>
      <c r="BS176" s="0" t="n">
        <f aca="false">ROUND(AE176-AO176-BI176,2)</f>
        <v>0</v>
      </c>
      <c r="BT176" s="0" t="n">
        <f aca="false">MAX(0,Plan!$C$4-SUM(AF176:AO176))</f>
        <v>650</v>
      </c>
      <c r="BU176" s="0" t="n">
        <f aca="false">ROUND(SUM(BJ176:BS176),2)</f>
        <v>0</v>
      </c>
      <c r="BV176" s="0" t="n">
        <f aca="false">SUM(AF176:AO176)+SUM(AZ176:BI176)</f>
        <v>0</v>
      </c>
      <c r="BW176" s="0" t="n">
        <f aca="false">SUM(L176:U176)</f>
        <v>0</v>
      </c>
    </row>
    <row r="177" customFormat="false" ht="15" hidden="false" customHeight="false" outlineLevel="0" collapsed="false">
      <c r="A177" s="0" t="n">
        <v>172</v>
      </c>
      <c r="B177" s="0" t="n">
        <f aca="false">BJ176</f>
        <v>0</v>
      </c>
      <c r="C177" s="0" t="n">
        <f aca="false">BK176</f>
        <v>0</v>
      </c>
      <c r="D177" s="0" t="n">
        <f aca="false">BL176</f>
        <v>0</v>
      </c>
      <c r="E177" s="0" t="n">
        <f aca="false">BM176</f>
        <v>0</v>
      </c>
      <c r="F177" s="0" t="n">
        <f aca="false">BN176</f>
        <v>0</v>
      </c>
      <c r="G177" s="0" t="n">
        <f aca="false">BO176</f>
        <v>0</v>
      </c>
      <c r="H177" s="0" t="n">
        <f aca="false">BP176</f>
        <v>0</v>
      </c>
      <c r="I177" s="0" t="n">
        <f aca="false">BQ176</f>
        <v>0</v>
      </c>
      <c r="J177" s="0" t="n">
        <f aca="false">BR176</f>
        <v>0</v>
      </c>
      <c r="K177" s="0" t="n">
        <f aca="false">BS176</f>
        <v>0</v>
      </c>
      <c r="L177" s="0" t="n">
        <f aca="false">ROUND(B177*N(Debts!$D$5)/12,2)</f>
        <v>0</v>
      </c>
      <c r="M177" s="0" t="n">
        <f aca="false">ROUND(C177*N(Debts!$D$6)/12,2)</f>
        <v>0</v>
      </c>
      <c r="N177" s="0" t="n">
        <f aca="false">ROUND(D177*N(Debts!$D$7)/12,2)</f>
        <v>0</v>
      </c>
      <c r="O177" s="0" t="n">
        <f aca="false">ROUND(E177*N(Debts!$D$8)/12,2)</f>
        <v>0</v>
      </c>
      <c r="P177" s="0" t="n">
        <f aca="false">ROUND(F177*N(Debts!$D$9)/12,2)</f>
        <v>0</v>
      </c>
      <c r="Q177" s="0" t="n">
        <f aca="false">ROUND(G177*N(Debts!$D$10)/12,2)</f>
        <v>0</v>
      </c>
      <c r="R177" s="0" t="n">
        <f aca="false">ROUND(H177*N(Debts!$D$11)/12,2)</f>
        <v>0</v>
      </c>
      <c r="S177" s="0" t="n">
        <f aca="false">ROUND(I177*N(Debts!$D$12)/12,2)</f>
        <v>0</v>
      </c>
      <c r="T177" s="0" t="n">
        <f aca="false">ROUND(J177*N(Debts!$D$13)/12,2)</f>
        <v>0</v>
      </c>
      <c r="U177" s="0" t="n">
        <f aca="false">ROUND(K177*N(Debts!$D$14)/12,2)</f>
        <v>0</v>
      </c>
      <c r="V177" s="0" t="n">
        <f aca="false">B177+L177</f>
        <v>0</v>
      </c>
      <c r="W177" s="0" t="n">
        <f aca="false">C177+M177</f>
        <v>0</v>
      </c>
      <c r="X177" s="0" t="n">
        <f aca="false">D177+N177</f>
        <v>0</v>
      </c>
      <c r="Y177" s="0" t="n">
        <f aca="false">E177+O177</f>
        <v>0</v>
      </c>
      <c r="Z177" s="0" t="n">
        <f aca="false">F177+P177</f>
        <v>0</v>
      </c>
      <c r="AA177" s="0" t="n">
        <f aca="false">G177+Q177</f>
        <v>0</v>
      </c>
      <c r="AB177" s="0" t="n">
        <f aca="false">H177+R177</f>
        <v>0</v>
      </c>
      <c r="AC177" s="0" t="n">
        <f aca="false">I177+S177</f>
        <v>0</v>
      </c>
      <c r="AD177" s="0" t="n">
        <f aca="false">J177+T177</f>
        <v>0</v>
      </c>
      <c r="AE177" s="0" t="n">
        <f aca="false">K177+U177</f>
        <v>0</v>
      </c>
      <c r="AF177" s="0" t="n">
        <f aca="false">MIN(N(Debts!$E$5),V177)</f>
        <v>0</v>
      </c>
      <c r="AG177" s="0" t="n">
        <f aca="false">MIN(N(Debts!$E$6),W177)</f>
        <v>0</v>
      </c>
      <c r="AH177" s="0" t="n">
        <f aca="false">MIN(N(Debts!$E$7),X177)</f>
        <v>0</v>
      </c>
      <c r="AI177" s="0" t="n">
        <f aca="false">MIN(N(Debts!$E$8),Y177)</f>
        <v>0</v>
      </c>
      <c r="AJ177" s="0" t="n">
        <f aca="false">MIN(N(Debts!$E$9),Z177)</f>
        <v>0</v>
      </c>
      <c r="AK177" s="0" t="n">
        <f aca="false">MIN(N(Debts!$E$10),AA177)</f>
        <v>0</v>
      </c>
      <c r="AL177" s="0" t="n">
        <f aca="false">MIN(N(Debts!$E$11),AB177)</f>
        <v>0</v>
      </c>
      <c r="AM177" s="0" t="n">
        <f aca="false">MIN(N(Debts!$E$12),AC177)</f>
        <v>0</v>
      </c>
      <c r="AN177" s="0" t="n">
        <f aca="false">MIN(N(Debts!$E$13),AD177)</f>
        <v>0</v>
      </c>
      <c r="AO177" s="0" t="n">
        <f aca="false">MIN(N(Debts!$E$14),AE177)</f>
        <v>0</v>
      </c>
      <c r="AP177" s="0" t="n">
        <f aca="false">V177-AF177</f>
        <v>0</v>
      </c>
      <c r="AQ177" s="0" t="n">
        <f aca="false">W177-AG177</f>
        <v>0</v>
      </c>
      <c r="AR177" s="0" t="n">
        <f aca="false">X177-AH177</f>
        <v>0</v>
      </c>
      <c r="AS177" s="0" t="n">
        <f aca="false">Y177-AI177</f>
        <v>0</v>
      </c>
      <c r="AT177" s="0" t="n">
        <f aca="false">Z177-AJ177</f>
        <v>0</v>
      </c>
      <c r="AU177" s="0" t="n">
        <f aca="false">AA177-AK177</f>
        <v>0</v>
      </c>
      <c r="AV177" s="0" t="n">
        <f aca="false">AB177-AL177</f>
        <v>0</v>
      </c>
      <c r="AW177" s="0" t="n">
        <f aca="false">AC177-AM177</f>
        <v>0</v>
      </c>
      <c r="AX177" s="0" t="n">
        <f aca="false">AD177-AN177</f>
        <v>0</v>
      </c>
      <c r="AY177" s="0" t="n">
        <f aca="false">AE177-AO177</f>
        <v>0</v>
      </c>
      <c r="AZ177" s="0" t="n">
        <f aca="false">MAX(0,MIN(AP177,$BT177-SUMIF($AP$2:$AY$2,"&lt;"&amp;AP$2,$AP177:$AY177)))</f>
        <v>0</v>
      </c>
      <c r="BA177" s="0" t="n">
        <f aca="false">MAX(0,MIN(AQ177,$BT177-SUMIF($AP$2:$AY$2,"&lt;"&amp;AQ$2,$AP177:$AY177)))</f>
        <v>0</v>
      </c>
      <c r="BB177" s="0" t="n">
        <f aca="false">MAX(0,MIN(AR177,$BT177-SUMIF($AP$2:$AY$2,"&lt;"&amp;AR$2,$AP177:$AY177)))</f>
        <v>0</v>
      </c>
      <c r="BC177" s="0" t="n">
        <f aca="false">MAX(0,MIN(AS177,$BT177-SUMIF($AP$2:$AY$2,"&lt;"&amp;AS$2,$AP177:$AY177)))</f>
        <v>0</v>
      </c>
      <c r="BD177" s="0" t="n">
        <f aca="false">MAX(0,MIN(AT177,$BT177-SUMIF($AP$2:$AY$2,"&lt;"&amp;AT$2,$AP177:$AY177)))</f>
        <v>0</v>
      </c>
      <c r="BE177" s="0" t="n">
        <f aca="false">MAX(0,MIN(AU177,$BT177-SUMIF($AP$2:$AY$2,"&lt;"&amp;AU$2,$AP177:$AY177)))</f>
        <v>0</v>
      </c>
      <c r="BF177" s="0" t="n">
        <f aca="false">MAX(0,MIN(AV177,$BT177-SUMIF($AP$2:$AY$2,"&lt;"&amp;AV$2,$AP177:$AY177)))</f>
        <v>0</v>
      </c>
      <c r="BG177" s="0" t="n">
        <f aca="false">MAX(0,MIN(AW177,$BT177-SUMIF($AP$2:$AY$2,"&lt;"&amp;AW$2,$AP177:$AY177)))</f>
        <v>0</v>
      </c>
      <c r="BH177" s="0" t="n">
        <f aca="false">MAX(0,MIN(AX177,$BT177-SUMIF($AP$2:$AY$2,"&lt;"&amp;AX$2,$AP177:$AY177)))</f>
        <v>0</v>
      </c>
      <c r="BI177" s="0" t="n">
        <f aca="false">MAX(0,MIN(AY177,$BT177-SUMIF($AP$2:$AY$2,"&lt;"&amp;AY$2,$AP177:$AY177)))</f>
        <v>0</v>
      </c>
      <c r="BJ177" s="0" t="n">
        <f aca="false">ROUND(V177-AF177-AZ177,2)</f>
        <v>0</v>
      </c>
      <c r="BK177" s="0" t="n">
        <f aca="false">ROUND(W177-AG177-BA177,2)</f>
        <v>0</v>
      </c>
      <c r="BL177" s="0" t="n">
        <f aca="false">ROUND(X177-AH177-BB177,2)</f>
        <v>0</v>
      </c>
      <c r="BM177" s="0" t="n">
        <f aca="false">ROUND(Y177-AI177-BC177,2)</f>
        <v>0</v>
      </c>
      <c r="BN177" s="0" t="n">
        <f aca="false">ROUND(Z177-AJ177-BD177,2)</f>
        <v>0</v>
      </c>
      <c r="BO177" s="0" t="n">
        <f aca="false">ROUND(AA177-AK177-BE177,2)</f>
        <v>0</v>
      </c>
      <c r="BP177" s="0" t="n">
        <f aca="false">ROUND(AB177-AL177-BF177,2)</f>
        <v>0</v>
      </c>
      <c r="BQ177" s="0" t="n">
        <f aca="false">ROUND(AC177-AM177-BG177,2)</f>
        <v>0</v>
      </c>
      <c r="BR177" s="0" t="n">
        <f aca="false">ROUND(AD177-AN177-BH177,2)</f>
        <v>0</v>
      </c>
      <c r="BS177" s="0" t="n">
        <f aca="false">ROUND(AE177-AO177-BI177,2)</f>
        <v>0</v>
      </c>
      <c r="BT177" s="0" t="n">
        <f aca="false">MAX(0,Plan!$C$4-SUM(AF177:AO177))</f>
        <v>650</v>
      </c>
      <c r="BU177" s="0" t="n">
        <f aca="false">ROUND(SUM(BJ177:BS177),2)</f>
        <v>0</v>
      </c>
      <c r="BV177" s="0" t="n">
        <f aca="false">SUM(AF177:AO177)+SUM(AZ177:BI177)</f>
        <v>0</v>
      </c>
      <c r="BW177" s="0" t="n">
        <f aca="false">SUM(L177:U177)</f>
        <v>0</v>
      </c>
    </row>
    <row r="178" customFormat="false" ht="15" hidden="false" customHeight="false" outlineLevel="0" collapsed="false">
      <c r="A178" s="0" t="n">
        <v>173</v>
      </c>
      <c r="B178" s="0" t="n">
        <f aca="false">BJ177</f>
        <v>0</v>
      </c>
      <c r="C178" s="0" t="n">
        <f aca="false">BK177</f>
        <v>0</v>
      </c>
      <c r="D178" s="0" t="n">
        <f aca="false">BL177</f>
        <v>0</v>
      </c>
      <c r="E178" s="0" t="n">
        <f aca="false">BM177</f>
        <v>0</v>
      </c>
      <c r="F178" s="0" t="n">
        <f aca="false">BN177</f>
        <v>0</v>
      </c>
      <c r="G178" s="0" t="n">
        <f aca="false">BO177</f>
        <v>0</v>
      </c>
      <c r="H178" s="0" t="n">
        <f aca="false">BP177</f>
        <v>0</v>
      </c>
      <c r="I178" s="0" t="n">
        <f aca="false">BQ177</f>
        <v>0</v>
      </c>
      <c r="J178" s="0" t="n">
        <f aca="false">BR177</f>
        <v>0</v>
      </c>
      <c r="K178" s="0" t="n">
        <f aca="false">BS177</f>
        <v>0</v>
      </c>
      <c r="L178" s="0" t="n">
        <f aca="false">ROUND(B178*N(Debts!$D$5)/12,2)</f>
        <v>0</v>
      </c>
      <c r="M178" s="0" t="n">
        <f aca="false">ROUND(C178*N(Debts!$D$6)/12,2)</f>
        <v>0</v>
      </c>
      <c r="N178" s="0" t="n">
        <f aca="false">ROUND(D178*N(Debts!$D$7)/12,2)</f>
        <v>0</v>
      </c>
      <c r="O178" s="0" t="n">
        <f aca="false">ROUND(E178*N(Debts!$D$8)/12,2)</f>
        <v>0</v>
      </c>
      <c r="P178" s="0" t="n">
        <f aca="false">ROUND(F178*N(Debts!$D$9)/12,2)</f>
        <v>0</v>
      </c>
      <c r="Q178" s="0" t="n">
        <f aca="false">ROUND(G178*N(Debts!$D$10)/12,2)</f>
        <v>0</v>
      </c>
      <c r="R178" s="0" t="n">
        <f aca="false">ROUND(H178*N(Debts!$D$11)/12,2)</f>
        <v>0</v>
      </c>
      <c r="S178" s="0" t="n">
        <f aca="false">ROUND(I178*N(Debts!$D$12)/12,2)</f>
        <v>0</v>
      </c>
      <c r="T178" s="0" t="n">
        <f aca="false">ROUND(J178*N(Debts!$D$13)/12,2)</f>
        <v>0</v>
      </c>
      <c r="U178" s="0" t="n">
        <f aca="false">ROUND(K178*N(Debts!$D$14)/12,2)</f>
        <v>0</v>
      </c>
      <c r="V178" s="0" t="n">
        <f aca="false">B178+L178</f>
        <v>0</v>
      </c>
      <c r="W178" s="0" t="n">
        <f aca="false">C178+M178</f>
        <v>0</v>
      </c>
      <c r="X178" s="0" t="n">
        <f aca="false">D178+N178</f>
        <v>0</v>
      </c>
      <c r="Y178" s="0" t="n">
        <f aca="false">E178+O178</f>
        <v>0</v>
      </c>
      <c r="Z178" s="0" t="n">
        <f aca="false">F178+P178</f>
        <v>0</v>
      </c>
      <c r="AA178" s="0" t="n">
        <f aca="false">G178+Q178</f>
        <v>0</v>
      </c>
      <c r="AB178" s="0" t="n">
        <f aca="false">H178+R178</f>
        <v>0</v>
      </c>
      <c r="AC178" s="0" t="n">
        <f aca="false">I178+S178</f>
        <v>0</v>
      </c>
      <c r="AD178" s="0" t="n">
        <f aca="false">J178+T178</f>
        <v>0</v>
      </c>
      <c r="AE178" s="0" t="n">
        <f aca="false">K178+U178</f>
        <v>0</v>
      </c>
      <c r="AF178" s="0" t="n">
        <f aca="false">MIN(N(Debts!$E$5),V178)</f>
        <v>0</v>
      </c>
      <c r="AG178" s="0" t="n">
        <f aca="false">MIN(N(Debts!$E$6),W178)</f>
        <v>0</v>
      </c>
      <c r="AH178" s="0" t="n">
        <f aca="false">MIN(N(Debts!$E$7),X178)</f>
        <v>0</v>
      </c>
      <c r="AI178" s="0" t="n">
        <f aca="false">MIN(N(Debts!$E$8),Y178)</f>
        <v>0</v>
      </c>
      <c r="AJ178" s="0" t="n">
        <f aca="false">MIN(N(Debts!$E$9),Z178)</f>
        <v>0</v>
      </c>
      <c r="AK178" s="0" t="n">
        <f aca="false">MIN(N(Debts!$E$10),AA178)</f>
        <v>0</v>
      </c>
      <c r="AL178" s="0" t="n">
        <f aca="false">MIN(N(Debts!$E$11),AB178)</f>
        <v>0</v>
      </c>
      <c r="AM178" s="0" t="n">
        <f aca="false">MIN(N(Debts!$E$12),AC178)</f>
        <v>0</v>
      </c>
      <c r="AN178" s="0" t="n">
        <f aca="false">MIN(N(Debts!$E$13),AD178)</f>
        <v>0</v>
      </c>
      <c r="AO178" s="0" t="n">
        <f aca="false">MIN(N(Debts!$E$14),AE178)</f>
        <v>0</v>
      </c>
      <c r="AP178" s="0" t="n">
        <f aca="false">V178-AF178</f>
        <v>0</v>
      </c>
      <c r="AQ178" s="0" t="n">
        <f aca="false">W178-AG178</f>
        <v>0</v>
      </c>
      <c r="AR178" s="0" t="n">
        <f aca="false">X178-AH178</f>
        <v>0</v>
      </c>
      <c r="AS178" s="0" t="n">
        <f aca="false">Y178-AI178</f>
        <v>0</v>
      </c>
      <c r="AT178" s="0" t="n">
        <f aca="false">Z178-AJ178</f>
        <v>0</v>
      </c>
      <c r="AU178" s="0" t="n">
        <f aca="false">AA178-AK178</f>
        <v>0</v>
      </c>
      <c r="AV178" s="0" t="n">
        <f aca="false">AB178-AL178</f>
        <v>0</v>
      </c>
      <c r="AW178" s="0" t="n">
        <f aca="false">AC178-AM178</f>
        <v>0</v>
      </c>
      <c r="AX178" s="0" t="n">
        <f aca="false">AD178-AN178</f>
        <v>0</v>
      </c>
      <c r="AY178" s="0" t="n">
        <f aca="false">AE178-AO178</f>
        <v>0</v>
      </c>
      <c r="AZ178" s="0" t="n">
        <f aca="false">MAX(0,MIN(AP178,$BT178-SUMIF($AP$2:$AY$2,"&lt;"&amp;AP$2,$AP178:$AY178)))</f>
        <v>0</v>
      </c>
      <c r="BA178" s="0" t="n">
        <f aca="false">MAX(0,MIN(AQ178,$BT178-SUMIF($AP$2:$AY$2,"&lt;"&amp;AQ$2,$AP178:$AY178)))</f>
        <v>0</v>
      </c>
      <c r="BB178" s="0" t="n">
        <f aca="false">MAX(0,MIN(AR178,$BT178-SUMIF($AP$2:$AY$2,"&lt;"&amp;AR$2,$AP178:$AY178)))</f>
        <v>0</v>
      </c>
      <c r="BC178" s="0" t="n">
        <f aca="false">MAX(0,MIN(AS178,$BT178-SUMIF($AP$2:$AY$2,"&lt;"&amp;AS$2,$AP178:$AY178)))</f>
        <v>0</v>
      </c>
      <c r="BD178" s="0" t="n">
        <f aca="false">MAX(0,MIN(AT178,$BT178-SUMIF($AP$2:$AY$2,"&lt;"&amp;AT$2,$AP178:$AY178)))</f>
        <v>0</v>
      </c>
      <c r="BE178" s="0" t="n">
        <f aca="false">MAX(0,MIN(AU178,$BT178-SUMIF($AP$2:$AY$2,"&lt;"&amp;AU$2,$AP178:$AY178)))</f>
        <v>0</v>
      </c>
      <c r="BF178" s="0" t="n">
        <f aca="false">MAX(0,MIN(AV178,$BT178-SUMIF($AP$2:$AY$2,"&lt;"&amp;AV$2,$AP178:$AY178)))</f>
        <v>0</v>
      </c>
      <c r="BG178" s="0" t="n">
        <f aca="false">MAX(0,MIN(AW178,$BT178-SUMIF($AP$2:$AY$2,"&lt;"&amp;AW$2,$AP178:$AY178)))</f>
        <v>0</v>
      </c>
      <c r="BH178" s="0" t="n">
        <f aca="false">MAX(0,MIN(AX178,$BT178-SUMIF($AP$2:$AY$2,"&lt;"&amp;AX$2,$AP178:$AY178)))</f>
        <v>0</v>
      </c>
      <c r="BI178" s="0" t="n">
        <f aca="false">MAX(0,MIN(AY178,$BT178-SUMIF($AP$2:$AY$2,"&lt;"&amp;AY$2,$AP178:$AY178)))</f>
        <v>0</v>
      </c>
      <c r="BJ178" s="0" t="n">
        <f aca="false">ROUND(V178-AF178-AZ178,2)</f>
        <v>0</v>
      </c>
      <c r="BK178" s="0" t="n">
        <f aca="false">ROUND(W178-AG178-BA178,2)</f>
        <v>0</v>
      </c>
      <c r="BL178" s="0" t="n">
        <f aca="false">ROUND(X178-AH178-BB178,2)</f>
        <v>0</v>
      </c>
      <c r="BM178" s="0" t="n">
        <f aca="false">ROUND(Y178-AI178-BC178,2)</f>
        <v>0</v>
      </c>
      <c r="BN178" s="0" t="n">
        <f aca="false">ROUND(Z178-AJ178-BD178,2)</f>
        <v>0</v>
      </c>
      <c r="BO178" s="0" t="n">
        <f aca="false">ROUND(AA178-AK178-BE178,2)</f>
        <v>0</v>
      </c>
      <c r="BP178" s="0" t="n">
        <f aca="false">ROUND(AB178-AL178-BF178,2)</f>
        <v>0</v>
      </c>
      <c r="BQ178" s="0" t="n">
        <f aca="false">ROUND(AC178-AM178-BG178,2)</f>
        <v>0</v>
      </c>
      <c r="BR178" s="0" t="n">
        <f aca="false">ROUND(AD178-AN178-BH178,2)</f>
        <v>0</v>
      </c>
      <c r="BS178" s="0" t="n">
        <f aca="false">ROUND(AE178-AO178-BI178,2)</f>
        <v>0</v>
      </c>
      <c r="BT178" s="0" t="n">
        <f aca="false">MAX(0,Plan!$C$4-SUM(AF178:AO178))</f>
        <v>650</v>
      </c>
      <c r="BU178" s="0" t="n">
        <f aca="false">ROUND(SUM(BJ178:BS178),2)</f>
        <v>0</v>
      </c>
      <c r="BV178" s="0" t="n">
        <f aca="false">SUM(AF178:AO178)+SUM(AZ178:BI178)</f>
        <v>0</v>
      </c>
      <c r="BW178" s="0" t="n">
        <f aca="false">SUM(L178:U178)</f>
        <v>0</v>
      </c>
    </row>
    <row r="179" customFormat="false" ht="15" hidden="false" customHeight="false" outlineLevel="0" collapsed="false">
      <c r="A179" s="0" t="n">
        <v>174</v>
      </c>
      <c r="B179" s="0" t="n">
        <f aca="false">BJ178</f>
        <v>0</v>
      </c>
      <c r="C179" s="0" t="n">
        <f aca="false">BK178</f>
        <v>0</v>
      </c>
      <c r="D179" s="0" t="n">
        <f aca="false">BL178</f>
        <v>0</v>
      </c>
      <c r="E179" s="0" t="n">
        <f aca="false">BM178</f>
        <v>0</v>
      </c>
      <c r="F179" s="0" t="n">
        <f aca="false">BN178</f>
        <v>0</v>
      </c>
      <c r="G179" s="0" t="n">
        <f aca="false">BO178</f>
        <v>0</v>
      </c>
      <c r="H179" s="0" t="n">
        <f aca="false">BP178</f>
        <v>0</v>
      </c>
      <c r="I179" s="0" t="n">
        <f aca="false">BQ178</f>
        <v>0</v>
      </c>
      <c r="J179" s="0" t="n">
        <f aca="false">BR178</f>
        <v>0</v>
      </c>
      <c r="K179" s="0" t="n">
        <f aca="false">BS178</f>
        <v>0</v>
      </c>
      <c r="L179" s="0" t="n">
        <f aca="false">ROUND(B179*N(Debts!$D$5)/12,2)</f>
        <v>0</v>
      </c>
      <c r="M179" s="0" t="n">
        <f aca="false">ROUND(C179*N(Debts!$D$6)/12,2)</f>
        <v>0</v>
      </c>
      <c r="N179" s="0" t="n">
        <f aca="false">ROUND(D179*N(Debts!$D$7)/12,2)</f>
        <v>0</v>
      </c>
      <c r="O179" s="0" t="n">
        <f aca="false">ROUND(E179*N(Debts!$D$8)/12,2)</f>
        <v>0</v>
      </c>
      <c r="P179" s="0" t="n">
        <f aca="false">ROUND(F179*N(Debts!$D$9)/12,2)</f>
        <v>0</v>
      </c>
      <c r="Q179" s="0" t="n">
        <f aca="false">ROUND(G179*N(Debts!$D$10)/12,2)</f>
        <v>0</v>
      </c>
      <c r="R179" s="0" t="n">
        <f aca="false">ROUND(H179*N(Debts!$D$11)/12,2)</f>
        <v>0</v>
      </c>
      <c r="S179" s="0" t="n">
        <f aca="false">ROUND(I179*N(Debts!$D$12)/12,2)</f>
        <v>0</v>
      </c>
      <c r="T179" s="0" t="n">
        <f aca="false">ROUND(J179*N(Debts!$D$13)/12,2)</f>
        <v>0</v>
      </c>
      <c r="U179" s="0" t="n">
        <f aca="false">ROUND(K179*N(Debts!$D$14)/12,2)</f>
        <v>0</v>
      </c>
      <c r="V179" s="0" t="n">
        <f aca="false">B179+L179</f>
        <v>0</v>
      </c>
      <c r="W179" s="0" t="n">
        <f aca="false">C179+M179</f>
        <v>0</v>
      </c>
      <c r="X179" s="0" t="n">
        <f aca="false">D179+N179</f>
        <v>0</v>
      </c>
      <c r="Y179" s="0" t="n">
        <f aca="false">E179+O179</f>
        <v>0</v>
      </c>
      <c r="Z179" s="0" t="n">
        <f aca="false">F179+P179</f>
        <v>0</v>
      </c>
      <c r="AA179" s="0" t="n">
        <f aca="false">G179+Q179</f>
        <v>0</v>
      </c>
      <c r="AB179" s="0" t="n">
        <f aca="false">H179+R179</f>
        <v>0</v>
      </c>
      <c r="AC179" s="0" t="n">
        <f aca="false">I179+S179</f>
        <v>0</v>
      </c>
      <c r="AD179" s="0" t="n">
        <f aca="false">J179+T179</f>
        <v>0</v>
      </c>
      <c r="AE179" s="0" t="n">
        <f aca="false">K179+U179</f>
        <v>0</v>
      </c>
      <c r="AF179" s="0" t="n">
        <f aca="false">MIN(N(Debts!$E$5),V179)</f>
        <v>0</v>
      </c>
      <c r="AG179" s="0" t="n">
        <f aca="false">MIN(N(Debts!$E$6),W179)</f>
        <v>0</v>
      </c>
      <c r="AH179" s="0" t="n">
        <f aca="false">MIN(N(Debts!$E$7),X179)</f>
        <v>0</v>
      </c>
      <c r="AI179" s="0" t="n">
        <f aca="false">MIN(N(Debts!$E$8),Y179)</f>
        <v>0</v>
      </c>
      <c r="AJ179" s="0" t="n">
        <f aca="false">MIN(N(Debts!$E$9),Z179)</f>
        <v>0</v>
      </c>
      <c r="AK179" s="0" t="n">
        <f aca="false">MIN(N(Debts!$E$10),AA179)</f>
        <v>0</v>
      </c>
      <c r="AL179" s="0" t="n">
        <f aca="false">MIN(N(Debts!$E$11),AB179)</f>
        <v>0</v>
      </c>
      <c r="AM179" s="0" t="n">
        <f aca="false">MIN(N(Debts!$E$12),AC179)</f>
        <v>0</v>
      </c>
      <c r="AN179" s="0" t="n">
        <f aca="false">MIN(N(Debts!$E$13),AD179)</f>
        <v>0</v>
      </c>
      <c r="AO179" s="0" t="n">
        <f aca="false">MIN(N(Debts!$E$14),AE179)</f>
        <v>0</v>
      </c>
      <c r="AP179" s="0" t="n">
        <f aca="false">V179-AF179</f>
        <v>0</v>
      </c>
      <c r="AQ179" s="0" t="n">
        <f aca="false">W179-AG179</f>
        <v>0</v>
      </c>
      <c r="AR179" s="0" t="n">
        <f aca="false">X179-AH179</f>
        <v>0</v>
      </c>
      <c r="AS179" s="0" t="n">
        <f aca="false">Y179-AI179</f>
        <v>0</v>
      </c>
      <c r="AT179" s="0" t="n">
        <f aca="false">Z179-AJ179</f>
        <v>0</v>
      </c>
      <c r="AU179" s="0" t="n">
        <f aca="false">AA179-AK179</f>
        <v>0</v>
      </c>
      <c r="AV179" s="0" t="n">
        <f aca="false">AB179-AL179</f>
        <v>0</v>
      </c>
      <c r="AW179" s="0" t="n">
        <f aca="false">AC179-AM179</f>
        <v>0</v>
      </c>
      <c r="AX179" s="0" t="n">
        <f aca="false">AD179-AN179</f>
        <v>0</v>
      </c>
      <c r="AY179" s="0" t="n">
        <f aca="false">AE179-AO179</f>
        <v>0</v>
      </c>
      <c r="AZ179" s="0" t="n">
        <f aca="false">MAX(0,MIN(AP179,$BT179-SUMIF($AP$2:$AY$2,"&lt;"&amp;AP$2,$AP179:$AY179)))</f>
        <v>0</v>
      </c>
      <c r="BA179" s="0" t="n">
        <f aca="false">MAX(0,MIN(AQ179,$BT179-SUMIF($AP$2:$AY$2,"&lt;"&amp;AQ$2,$AP179:$AY179)))</f>
        <v>0</v>
      </c>
      <c r="BB179" s="0" t="n">
        <f aca="false">MAX(0,MIN(AR179,$BT179-SUMIF($AP$2:$AY$2,"&lt;"&amp;AR$2,$AP179:$AY179)))</f>
        <v>0</v>
      </c>
      <c r="BC179" s="0" t="n">
        <f aca="false">MAX(0,MIN(AS179,$BT179-SUMIF($AP$2:$AY$2,"&lt;"&amp;AS$2,$AP179:$AY179)))</f>
        <v>0</v>
      </c>
      <c r="BD179" s="0" t="n">
        <f aca="false">MAX(0,MIN(AT179,$BT179-SUMIF($AP$2:$AY$2,"&lt;"&amp;AT$2,$AP179:$AY179)))</f>
        <v>0</v>
      </c>
      <c r="BE179" s="0" t="n">
        <f aca="false">MAX(0,MIN(AU179,$BT179-SUMIF($AP$2:$AY$2,"&lt;"&amp;AU$2,$AP179:$AY179)))</f>
        <v>0</v>
      </c>
      <c r="BF179" s="0" t="n">
        <f aca="false">MAX(0,MIN(AV179,$BT179-SUMIF($AP$2:$AY$2,"&lt;"&amp;AV$2,$AP179:$AY179)))</f>
        <v>0</v>
      </c>
      <c r="BG179" s="0" t="n">
        <f aca="false">MAX(0,MIN(AW179,$BT179-SUMIF($AP$2:$AY$2,"&lt;"&amp;AW$2,$AP179:$AY179)))</f>
        <v>0</v>
      </c>
      <c r="BH179" s="0" t="n">
        <f aca="false">MAX(0,MIN(AX179,$BT179-SUMIF($AP$2:$AY$2,"&lt;"&amp;AX$2,$AP179:$AY179)))</f>
        <v>0</v>
      </c>
      <c r="BI179" s="0" t="n">
        <f aca="false">MAX(0,MIN(AY179,$BT179-SUMIF($AP$2:$AY$2,"&lt;"&amp;AY$2,$AP179:$AY179)))</f>
        <v>0</v>
      </c>
      <c r="BJ179" s="0" t="n">
        <f aca="false">ROUND(V179-AF179-AZ179,2)</f>
        <v>0</v>
      </c>
      <c r="BK179" s="0" t="n">
        <f aca="false">ROUND(W179-AG179-BA179,2)</f>
        <v>0</v>
      </c>
      <c r="BL179" s="0" t="n">
        <f aca="false">ROUND(X179-AH179-BB179,2)</f>
        <v>0</v>
      </c>
      <c r="BM179" s="0" t="n">
        <f aca="false">ROUND(Y179-AI179-BC179,2)</f>
        <v>0</v>
      </c>
      <c r="BN179" s="0" t="n">
        <f aca="false">ROUND(Z179-AJ179-BD179,2)</f>
        <v>0</v>
      </c>
      <c r="BO179" s="0" t="n">
        <f aca="false">ROUND(AA179-AK179-BE179,2)</f>
        <v>0</v>
      </c>
      <c r="BP179" s="0" t="n">
        <f aca="false">ROUND(AB179-AL179-BF179,2)</f>
        <v>0</v>
      </c>
      <c r="BQ179" s="0" t="n">
        <f aca="false">ROUND(AC179-AM179-BG179,2)</f>
        <v>0</v>
      </c>
      <c r="BR179" s="0" t="n">
        <f aca="false">ROUND(AD179-AN179-BH179,2)</f>
        <v>0</v>
      </c>
      <c r="BS179" s="0" t="n">
        <f aca="false">ROUND(AE179-AO179-BI179,2)</f>
        <v>0</v>
      </c>
      <c r="BT179" s="0" t="n">
        <f aca="false">MAX(0,Plan!$C$4-SUM(AF179:AO179))</f>
        <v>650</v>
      </c>
      <c r="BU179" s="0" t="n">
        <f aca="false">ROUND(SUM(BJ179:BS179),2)</f>
        <v>0</v>
      </c>
      <c r="BV179" s="0" t="n">
        <f aca="false">SUM(AF179:AO179)+SUM(AZ179:BI179)</f>
        <v>0</v>
      </c>
      <c r="BW179" s="0" t="n">
        <f aca="false">SUM(L179:U179)</f>
        <v>0</v>
      </c>
    </row>
    <row r="180" customFormat="false" ht="15" hidden="false" customHeight="false" outlineLevel="0" collapsed="false">
      <c r="A180" s="0" t="n">
        <v>175</v>
      </c>
      <c r="B180" s="0" t="n">
        <f aca="false">BJ179</f>
        <v>0</v>
      </c>
      <c r="C180" s="0" t="n">
        <f aca="false">BK179</f>
        <v>0</v>
      </c>
      <c r="D180" s="0" t="n">
        <f aca="false">BL179</f>
        <v>0</v>
      </c>
      <c r="E180" s="0" t="n">
        <f aca="false">BM179</f>
        <v>0</v>
      </c>
      <c r="F180" s="0" t="n">
        <f aca="false">BN179</f>
        <v>0</v>
      </c>
      <c r="G180" s="0" t="n">
        <f aca="false">BO179</f>
        <v>0</v>
      </c>
      <c r="H180" s="0" t="n">
        <f aca="false">BP179</f>
        <v>0</v>
      </c>
      <c r="I180" s="0" t="n">
        <f aca="false">BQ179</f>
        <v>0</v>
      </c>
      <c r="J180" s="0" t="n">
        <f aca="false">BR179</f>
        <v>0</v>
      </c>
      <c r="K180" s="0" t="n">
        <f aca="false">BS179</f>
        <v>0</v>
      </c>
      <c r="L180" s="0" t="n">
        <f aca="false">ROUND(B180*N(Debts!$D$5)/12,2)</f>
        <v>0</v>
      </c>
      <c r="M180" s="0" t="n">
        <f aca="false">ROUND(C180*N(Debts!$D$6)/12,2)</f>
        <v>0</v>
      </c>
      <c r="N180" s="0" t="n">
        <f aca="false">ROUND(D180*N(Debts!$D$7)/12,2)</f>
        <v>0</v>
      </c>
      <c r="O180" s="0" t="n">
        <f aca="false">ROUND(E180*N(Debts!$D$8)/12,2)</f>
        <v>0</v>
      </c>
      <c r="P180" s="0" t="n">
        <f aca="false">ROUND(F180*N(Debts!$D$9)/12,2)</f>
        <v>0</v>
      </c>
      <c r="Q180" s="0" t="n">
        <f aca="false">ROUND(G180*N(Debts!$D$10)/12,2)</f>
        <v>0</v>
      </c>
      <c r="R180" s="0" t="n">
        <f aca="false">ROUND(H180*N(Debts!$D$11)/12,2)</f>
        <v>0</v>
      </c>
      <c r="S180" s="0" t="n">
        <f aca="false">ROUND(I180*N(Debts!$D$12)/12,2)</f>
        <v>0</v>
      </c>
      <c r="T180" s="0" t="n">
        <f aca="false">ROUND(J180*N(Debts!$D$13)/12,2)</f>
        <v>0</v>
      </c>
      <c r="U180" s="0" t="n">
        <f aca="false">ROUND(K180*N(Debts!$D$14)/12,2)</f>
        <v>0</v>
      </c>
      <c r="V180" s="0" t="n">
        <f aca="false">B180+L180</f>
        <v>0</v>
      </c>
      <c r="W180" s="0" t="n">
        <f aca="false">C180+M180</f>
        <v>0</v>
      </c>
      <c r="X180" s="0" t="n">
        <f aca="false">D180+N180</f>
        <v>0</v>
      </c>
      <c r="Y180" s="0" t="n">
        <f aca="false">E180+O180</f>
        <v>0</v>
      </c>
      <c r="Z180" s="0" t="n">
        <f aca="false">F180+P180</f>
        <v>0</v>
      </c>
      <c r="AA180" s="0" t="n">
        <f aca="false">G180+Q180</f>
        <v>0</v>
      </c>
      <c r="AB180" s="0" t="n">
        <f aca="false">H180+R180</f>
        <v>0</v>
      </c>
      <c r="AC180" s="0" t="n">
        <f aca="false">I180+S180</f>
        <v>0</v>
      </c>
      <c r="AD180" s="0" t="n">
        <f aca="false">J180+T180</f>
        <v>0</v>
      </c>
      <c r="AE180" s="0" t="n">
        <f aca="false">K180+U180</f>
        <v>0</v>
      </c>
      <c r="AF180" s="0" t="n">
        <f aca="false">MIN(N(Debts!$E$5),V180)</f>
        <v>0</v>
      </c>
      <c r="AG180" s="0" t="n">
        <f aca="false">MIN(N(Debts!$E$6),W180)</f>
        <v>0</v>
      </c>
      <c r="AH180" s="0" t="n">
        <f aca="false">MIN(N(Debts!$E$7),X180)</f>
        <v>0</v>
      </c>
      <c r="AI180" s="0" t="n">
        <f aca="false">MIN(N(Debts!$E$8),Y180)</f>
        <v>0</v>
      </c>
      <c r="AJ180" s="0" t="n">
        <f aca="false">MIN(N(Debts!$E$9),Z180)</f>
        <v>0</v>
      </c>
      <c r="AK180" s="0" t="n">
        <f aca="false">MIN(N(Debts!$E$10),AA180)</f>
        <v>0</v>
      </c>
      <c r="AL180" s="0" t="n">
        <f aca="false">MIN(N(Debts!$E$11),AB180)</f>
        <v>0</v>
      </c>
      <c r="AM180" s="0" t="n">
        <f aca="false">MIN(N(Debts!$E$12),AC180)</f>
        <v>0</v>
      </c>
      <c r="AN180" s="0" t="n">
        <f aca="false">MIN(N(Debts!$E$13),AD180)</f>
        <v>0</v>
      </c>
      <c r="AO180" s="0" t="n">
        <f aca="false">MIN(N(Debts!$E$14),AE180)</f>
        <v>0</v>
      </c>
      <c r="AP180" s="0" t="n">
        <f aca="false">V180-AF180</f>
        <v>0</v>
      </c>
      <c r="AQ180" s="0" t="n">
        <f aca="false">W180-AG180</f>
        <v>0</v>
      </c>
      <c r="AR180" s="0" t="n">
        <f aca="false">X180-AH180</f>
        <v>0</v>
      </c>
      <c r="AS180" s="0" t="n">
        <f aca="false">Y180-AI180</f>
        <v>0</v>
      </c>
      <c r="AT180" s="0" t="n">
        <f aca="false">Z180-AJ180</f>
        <v>0</v>
      </c>
      <c r="AU180" s="0" t="n">
        <f aca="false">AA180-AK180</f>
        <v>0</v>
      </c>
      <c r="AV180" s="0" t="n">
        <f aca="false">AB180-AL180</f>
        <v>0</v>
      </c>
      <c r="AW180" s="0" t="n">
        <f aca="false">AC180-AM180</f>
        <v>0</v>
      </c>
      <c r="AX180" s="0" t="n">
        <f aca="false">AD180-AN180</f>
        <v>0</v>
      </c>
      <c r="AY180" s="0" t="n">
        <f aca="false">AE180-AO180</f>
        <v>0</v>
      </c>
      <c r="AZ180" s="0" t="n">
        <f aca="false">MAX(0,MIN(AP180,$BT180-SUMIF($AP$2:$AY$2,"&lt;"&amp;AP$2,$AP180:$AY180)))</f>
        <v>0</v>
      </c>
      <c r="BA180" s="0" t="n">
        <f aca="false">MAX(0,MIN(AQ180,$BT180-SUMIF($AP$2:$AY$2,"&lt;"&amp;AQ$2,$AP180:$AY180)))</f>
        <v>0</v>
      </c>
      <c r="BB180" s="0" t="n">
        <f aca="false">MAX(0,MIN(AR180,$BT180-SUMIF($AP$2:$AY$2,"&lt;"&amp;AR$2,$AP180:$AY180)))</f>
        <v>0</v>
      </c>
      <c r="BC180" s="0" t="n">
        <f aca="false">MAX(0,MIN(AS180,$BT180-SUMIF($AP$2:$AY$2,"&lt;"&amp;AS$2,$AP180:$AY180)))</f>
        <v>0</v>
      </c>
      <c r="BD180" s="0" t="n">
        <f aca="false">MAX(0,MIN(AT180,$BT180-SUMIF($AP$2:$AY$2,"&lt;"&amp;AT$2,$AP180:$AY180)))</f>
        <v>0</v>
      </c>
      <c r="BE180" s="0" t="n">
        <f aca="false">MAX(0,MIN(AU180,$BT180-SUMIF($AP$2:$AY$2,"&lt;"&amp;AU$2,$AP180:$AY180)))</f>
        <v>0</v>
      </c>
      <c r="BF180" s="0" t="n">
        <f aca="false">MAX(0,MIN(AV180,$BT180-SUMIF($AP$2:$AY$2,"&lt;"&amp;AV$2,$AP180:$AY180)))</f>
        <v>0</v>
      </c>
      <c r="BG180" s="0" t="n">
        <f aca="false">MAX(0,MIN(AW180,$BT180-SUMIF($AP$2:$AY$2,"&lt;"&amp;AW$2,$AP180:$AY180)))</f>
        <v>0</v>
      </c>
      <c r="BH180" s="0" t="n">
        <f aca="false">MAX(0,MIN(AX180,$BT180-SUMIF($AP$2:$AY$2,"&lt;"&amp;AX$2,$AP180:$AY180)))</f>
        <v>0</v>
      </c>
      <c r="BI180" s="0" t="n">
        <f aca="false">MAX(0,MIN(AY180,$BT180-SUMIF($AP$2:$AY$2,"&lt;"&amp;AY$2,$AP180:$AY180)))</f>
        <v>0</v>
      </c>
      <c r="BJ180" s="0" t="n">
        <f aca="false">ROUND(V180-AF180-AZ180,2)</f>
        <v>0</v>
      </c>
      <c r="BK180" s="0" t="n">
        <f aca="false">ROUND(W180-AG180-BA180,2)</f>
        <v>0</v>
      </c>
      <c r="BL180" s="0" t="n">
        <f aca="false">ROUND(X180-AH180-BB180,2)</f>
        <v>0</v>
      </c>
      <c r="BM180" s="0" t="n">
        <f aca="false">ROUND(Y180-AI180-BC180,2)</f>
        <v>0</v>
      </c>
      <c r="BN180" s="0" t="n">
        <f aca="false">ROUND(Z180-AJ180-BD180,2)</f>
        <v>0</v>
      </c>
      <c r="BO180" s="0" t="n">
        <f aca="false">ROUND(AA180-AK180-BE180,2)</f>
        <v>0</v>
      </c>
      <c r="BP180" s="0" t="n">
        <f aca="false">ROUND(AB180-AL180-BF180,2)</f>
        <v>0</v>
      </c>
      <c r="BQ180" s="0" t="n">
        <f aca="false">ROUND(AC180-AM180-BG180,2)</f>
        <v>0</v>
      </c>
      <c r="BR180" s="0" t="n">
        <f aca="false">ROUND(AD180-AN180-BH180,2)</f>
        <v>0</v>
      </c>
      <c r="BS180" s="0" t="n">
        <f aca="false">ROUND(AE180-AO180-BI180,2)</f>
        <v>0</v>
      </c>
      <c r="BT180" s="0" t="n">
        <f aca="false">MAX(0,Plan!$C$4-SUM(AF180:AO180))</f>
        <v>650</v>
      </c>
      <c r="BU180" s="0" t="n">
        <f aca="false">ROUND(SUM(BJ180:BS180),2)</f>
        <v>0</v>
      </c>
      <c r="BV180" s="0" t="n">
        <f aca="false">SUM(AF180:AO180)+SUM(AZ180:BI180)</f>
        <v>0</v>
      </c>
      <c r="BW180" s="0" t="n">
        <f aca="false">SUM(L180:U180)</f>
        <v>0</v>
      </c>
    </row>
    <row r="181" customFormat="false" ht="15" hidden="false" customHeight="false" outlineLevel="0" collapsed="false">
      <c r="A181" s="0" t="n">
        <v>176</v>
      </c>
      <c r="B181" s="0" t="n">
        <f aca="false">BJ180</f>
        <v>0</v>
      </c>
      <c r="C181" s="0" t="n">
        <f aca="false">BK180</f>
        <v>0</v>
      </c>
      <c r="D181" s="0" t="n">
        <f aca="false">BL180</f>
        <v>0</v>
      </c>
      <c r="E181" s="0" t="n">
        <f aca="false">BM180</f>
        <v>0</v>
      </c>
      <c r="F181" s="0" t="n">
        <f aca="false">BN180</f>
        <v>0</v>
      </c>
      <c r="G181" s="0" t="n">
        <f aca="false">BO180</f>
        <v>0</v>
      </c>
      <c r="H181" s="0" t="n">
        <f aca="false">BP180</f>
        <v>0</v>
      </c>
      <c r="I181" s="0" t="n">
        <f aca="false">BQ180</f>
        <v>0</v>
      </c>
      <c r="J181" s="0" t="n">
        <f aca="false">BR180</f>
        <v>0</v>
      </c>
      <c r="K181" s="0" t="n">
        <f aca="false">BS180</f>
        <v>0</v>
      </c>
      <c r="L181" s="0" t="n">
        <f aca="false">ROUND(B181*N(Debts!$D$5)/12,2)</f>
        <v>0</v>
      </c>
      <c r="M181" s="0" t="n">
        <f aca="false">ROUND(C181*N(Debts!$D$6)/12,2)</f>
        <v>0</v>
      </c>
      <c r="N181" s="0" t="n">
        <f aca="false">ROUND(D181*N(Debts!$D$7)/12,2)</f>
        <v>0</v>
      </c>
      <c r="O181" s="0" t="n">
        <f aca="false">ROUND(E181*N(Debts!$D$8)/12,2)</f>
        <v>0</v>
      </c>
      <c r="P181" s="0" t="n">
        <f aca="false">ROUND(F181*N(Debts!$D$9)/12,2)</f>
        <v>0</v>
      </c>
      <c r="Q181" s="0" t="n">
        <f aca="false">ROUND(G181*N(Debts!$D$10)/12,2)</f>
        <v>0</v>
      </c>
      <c r="R181" s="0" t="n">
        <f aca="false">ROUND(H181*N(Debts!$D$11)/12,2)</f>
        <v>0</v>
      </c>
      <c r="S181" s="0" t="n">
        <f aca="false">ROUND(I181*N(Debts!$D$12)/12,2)</f>
        <v>0</v>
      </c>
      <c r="T181" s="0" t="n">
        <f aca="false">ROUND(J181*N(Debts!$D$13)/12,2)</f>
        <v>0</v>
      </c>
      <c r="U181" s="0" t="n">
        <f aca="false">ROUND(K181*N(Debts!$D$14)/12,2)</f>
        <v>0</v>
      </c>
      <c r="V181" s="0" t="n">
        <f aca="false">B181+L181</f>
        <v>0</v>
      </c>
      <c r="W181" s="0" t="n">
        <f aca="false">C181+M181</f>
        <v>0</v>
      </c>
      <c r="X181" s="0" t="n">
        <f aca="false">D181+N181</f>
        <v>0</v>
      </c>
      <c r="Y181" s="0" t="n">
        <f aca="false">E181+O181</f>
        <v>0</v>
      </c>
      <c r="Z181" s="0" t="n">
        <f aca="false">F181+P181</f>
        <v>0</v>
      </c>
      <c r="AA181" s="0" t="n">
        <f aca="false">G181+Q181</f>
        <v>0</v>
      </c>
      <c r="AB181" s="0" t="n">
        <f aca="false">H181+R181</f>
        <v>0</v>
      </c>
      <c r="AC181" s="0" t="n">
        <f aca="false">I181+S181</f>
        <v>0</v>
      </c>
      <c r="AD181" s="0" t="n">
        <f aca="false">J181+T181</f>
        <v>0</v>
      </c>
      <c r="AE181" s="0" t="n">
        <f aca="false">K181+U181</f>
        <v>0</v>
      </c>
      <c r="AF181" s="0" t="n">
        <f aca="false">MIN(N(Debts!$E$5),V181)</f>
        <v>0</v>
      </c>
      <c r="AG181" s="0" t="n">
        <f aca="false">MIN(N(Debts!$E$6),W181)</f>
        <v>0</v>
      </c>
      <c r="AH181" s="0" t="n">
        <f aca="false">MIN(N(Debts!$E$7),X181)</f>
        <v>0</v>
      </c>
      <c r="AI181" s="0" t="n">
        <f aca="false">MIN(N(Debts!$E$8),Y181)</f>
        <v>0</v>
      </c>
      <c r="AJ181" s="0" t="n">
        <f aca="false">MIN(N(Debts!$E$9),Z181)</f>
        <v>0</v>
      </c>
      <c r="AK181" s="0" t="n">
        <f aca="false">MIN(N(Debts!$E$10),AA181)</f>
        <v>0</v>
      </c>
      <c r="AL181" s="0" t="n">
        <f aca="false">MIN(N(Debts!$E$11),AB181)</f>
        <v>0</v>
      </c>
      <c r="AM181" s="0" t="n">
        <f aca="false">MIN(N(Debts!$E$12),AC181)</f>
        <v>0</v>
      </c>
      <c r="AN181" s="0" t="n">
        <f aca="false">MIN(N(Debts!$E$13),AD181)</f>
        <v>0</v>
      </c>
      <c r="AO181" s="0" t="n">
        <f aca="false">MIN(N(Debts!$E$14),AE181)</f>
        <v>0</v>
      </c>
      <c r="AP181" s="0" t="n">
        <f aca="false">V181-AF181</f>
        <v>0</v>
      </c>
      <c r="AQ181" s="0" t="n">
        <f aca="false">W181-AG181</f>
        <v>0</v>
      </c>
      <c r="AR181" s="0" t="n">
        <f aca="false">X181-AH181</f>
        <v>0</v>
      </c>
      <c r="AS181" s="0" t="n">
        <f aca="false">Y181-AI181</f>
        <v>0</v>
      </c>
      <c r="AT181" s="0" t="n">
        <f aca="false">Z181-AJ181</f>
        <v>0</v>
      </c>
      <c r="AU181" s="0" t="n">
        <f aca="false">AA181-AK181</f>
        <v>0</v>
      </c>
      <c r="AV181" s="0" t="n">
        <f aca="false">AB181-AL181</f>
        <v>0</v>
      </c>
      <c r="AW181" s="0" t="n">
        <f aca="false">AC181-AM181</f>
        <v>0</v>
      </c>
      <c r="AX181" s="0" t="n">
        <f aca="false">AD181-AN181</f>
        <v>0</v>
      </c>
      <c r="AY181" s="0" t="n">
        <f aca="false">AE181-AO181</f>
        <v>0</v>
      </c>
      <c r="AZ181" s="0" t="n">
        <f aca="false">MAX(0,MIN(AP181,$BT181-SUMIF($AP$2:$AY$2,"&lt;"&amp;AP$2,$AP181:$AY181)))</f>
        <v>0</v>
      </c>
      <c r="BA181" s="0" t="n">
        <f aca="false">MAX(0,MIN(AQ181,$BT181-SUMIF($AP$2:$AY$2,"&lt;"&amp;AQ$2,$AP181:$AY181)))</f>
        <v>0</v>
      </c>
      <c r="BB181" s="0" t="n">
        <f aca="false">MAX(0,MIN(AR181,$BT181-SUMIF($AP$2:$AY$2,"&lt;"&amp;AR$2,$AP181:$AY181)))</f>
        <v>0</v>
      </c>
      <c r="BC181" s="0" t="n">
        <f aca="false">MAX(0,MIN(AS181,$BT181-SUMIF($AP$2:$AY$2,"&lt;"&amp;AS$2,$AP181:$AY181)))</f>
        <v>0</v>
      </c>
      <c r="BD181" s="0" t="n">
        <f aca="false">MAX(0,MIN(AT181,$BT181-SUMIF($AP$2:$AY$2,"&lt;"&amp;AT$2,$AP181:$AY181)))</f>
        <v>0</v>
      </c>
      <c r="BE181" s="0" t="n">
        <f aca="false">MAX(0,MIN(AU181,$BT181-SUMIF($AP$2:$AY$2,"&lt;"&amp;AU$2,$AP181:$AY181)))</f>
        <v>0</v>
      </c>
      <c r="BF181" s="0" t="n">
        <f aca="false">MAX(0,MIN(AV181,$BT181-SUMIF($AP$2:$AY$2,"&lt;"&amp;AV$2,$AP181:$AY181)))</f>
        <v>0</v>
      </c>
      <c r="BG181" s="0" t="n">
        <f aca="false">MAX(0,MIN(AW181,$BT181-SUMIF($AP$2:$AY$2,"&lt;"&amp;AW$2,$AP181:$AY181)))</f>
        <v>0</v>
      </c>
      <c r="BH181" s="0" t="n">
        <f aca="false">MAX(0,MIN(AX181,$BT181-SUMIF($AP$2:$AY$2,"&lt;"&amp;AX$2,$AP181:$AY181)))</f>
        <v>0</v>
      </c>
      <c r="BI181" s="0" t="n">
        <f aca="false">MAX(0,MIN(AY181,$BT181-SUMIF($AP$2:$AY$2,"&lt;"&amp;AY$2,$AP181:$AY181)))</f>
        <v>0</v>
      </c>
      <c r="BJ181" s="0" t="n">
        <f aca="false">ROUND(V181-AF181-AZ181,2)</f>
        <v>0</v>
      </c>
      <c r="BK181" s="0" t="n">
        <f aca="false">ROUND(W181-AG181-BA181,2)</f>
        <v>0</v>
      </c>
      <c r="BL181" s="0" t="n">
        <f aca="false">ROUND(X181-AH181-BB181,2)</f>
        <v>0</v>
      </c>
      <c r="BM181" s="0" t="n">
        <f aca="false">ROUND(Y181-AI181-BC181,2)</f>
        <v>0</v>
      </c>
      <c r="BN181" s="0" t="n">
        <f aca="false">ROUND(Z181-AJ181-BD181,2)</f>
        <v>0</v>
      </c>
      <c r="BO181" s="0" t="n">
        <f aca="false">ROUND(AA181-AK181-BE181,2)</f>
        <v>0</v>
      </c>
      <c r="BP181" s="0" t="n">
        <f aca="false">ROUND(AB181-AL181-BF181,2)</f>
        <v>0</v>
      </c>
      <c r="BQ181" s="0" t="n">
        <f aca="false">ROUND(AC181-AM181-BG181,2)</f>
        <v>0</v>
      </c>
      <c r="BR181" s="0" t="n">
        <f aca="false">ROUND(AD181-AN181-BH181,2)</f>
        <v>0</v>
      </c>
      <c r="BS181" s="0" t="n">
        <f aca="false">ROUND(AE181-AO181-BI181,2)</f>
        <v>0</v>
      </c>
      <c r="BT181" s="0" t="n">
        <f aca="false">MAX(0,Plan!$C$4-SUM(AF181:AO181))</f>
        <v>650</v>
      </c>
      <c r="BU181" s="0" t="n">
        <f aca="false">ROUND(SUM(BJ181:BS181),2)</f>
        <v>0</v>
      </c>
      <c r="BV181" s="0" t="n">
        <f aca="false">SUM(AF181:AO181)+SUM(AZ181:BI181)</f>
        <v>0</v>
      </c>
      <c r="BW181" s="0" t="n">
        <f aca="false">SUM(L181:U181)</f>
        <v>0</v>
      </c>
    </row>
    <row r="182" customFormat="false" ht="15" hidden="false" customHeight="false" outlineLevel="0" collapsed="false">
      <c r="A182" s="0" t="n">
        <v>177</v>
      </c>
      <c r="B182" s="0" t="n">
        <f aca="false">BJ181</f>
        <v>0</v>
      </c>
      <c r="C182" s="0" t="n">
        <f aca="false">BK181</f>
        <v>0</v>
      </c>
      <c r="D182" s="0" t="n">
        <f aca="false">BL181</f>
        <v>0</v>
      </c>
      <c r="E182" s="0" t="n">
        <f aca="false">BM181</f>
        <v>0</v>
      </c>
      <c r="F182" s="0" t="n">
        <f aca="false">BN181</f>
        <v>0</v>
      </c>
      <c r="G182" s="0" t="n">
        <f aca="false">BO181</f>
        <v>0</v>
      </c>
      <c r="H182" s="0" t="n">
        <f aca="false">BP181</f>
        <v>0</v>
      </c>
      <c r="I182" s="0" t="n">
        <f aca="false">BQ181</f>
        <v>0</v>
      </c>
      <c r="J182" s="0" t="n">
        <f aca="false">BR181</f>
        <v>0</v>
      </c>
      <c r="K182" s="0" t="n">
        <f aca="false">BS181</f>
        <v>0</v>
      </c>
      <c r="L182" s="0" t="n">
        <f aca="false">ROUND(B182*N(Debts!$D$5)/12,2)</f>
        <v>0</v>
      </c>
      <c r="M182" s="0" t="n">
        <f aca="false">ROUND(C182*N(Debts!$D$6)/12,2)</f>
        <v>0</v>
      </c>
      <c r="N182" s="0" t="n">
        <f aca="false">ROUND(D182*N(Debts!$D$7)/12,2)</f>
        <v>0</v>
      </c>
      <c r="O182" s="0" t="n">
        <f aca="false">ROUND(E182*N(Debts!$D$8)/12,2)</f>
        <v>0</v>
      </c>
      <c r="P182" s="0" t="n">
        <f aca="false">ROUND(F182*N(Debts!$D$9)/12,2)</f>
        <v>0</v>
      </c>
      <c r="Q182" s="0" t="n">
        <f aca="false">ROUND(G182*N(Debts!$D$10)/12,2)</f>
        <v>0</v>
      </c>
      <c r="R182" s="0" t="n">
        <f aca="false">ROUND(H182*N(Debts!$D$11)/12,2)</f>
        <v>0</v>
      </c>
      <c r="S182" s="0" t="n">
        <f aca="false">ROUND(I182*N(Debts!$D$12)/12,2)</f>
        <v>0</v>
      </c>
      <c r="T182" s="0" t="n">
        <f aca="false">ROUND(J182*N(Debts!$D$13)/12,2)</f>
        <v>0</v>
      </c>
      <c r="U182" s="0" t="n">
        <f aca="false">ROUND(K182*N(Debts!$D$14)/12,2)</f>
        <v>0</v>
      </c>
      <c r="V182" s="0" t="n">
        <f aca="false">B182+L182</f>
        <v>0</v>
      </c>
      <c r="W182" s="0" t="n">
        <f aca="false">C182+M182</f>
        <v>0</v>
      </c>
      <c r="X182" s="0" t="n">
        <f aca="false">D182+N182</f>
        <v>0</v>
      </c>
      <c r="Y182" s="0" t="n">
        <f aca="false">E182+O182</f>
        <v>0</v>
      </c>
      <c r="Z182" s="0" t="n">
        <f aca="false">F182+P182</f>
        <v>0</v>
      </c>
      <c r="AA182" s="0" t="n">
        <f aca="false">G182+Q182</f>
        <v>0</v>
      </c>
      <c r="AB182" s="0" t="n">
        <f aca="false">H182+R182</f>
        <v>0</v>
      </c>
      <c r="AC182" s="0" t="n">
        <f aca="false">I182+S182</f>
        <v>0</v>
      </c>
      <c r="AD182" s="0" t="n">
        <f aca="false">J182+T182</f>
        <v>0</v>
      </c>
      <c r="AE182" s="0" t="n">
        <f aca="false">K182+U182</f>
        <v>0</v>
      </c>
      <c r="AF182" s="0" t="n">
        <f aca="false">MIN(N(Debts!$E$5),V182)</f>
        <v>0</v>
      </c>
      <c r="AG182" s="0" t="n">
        <f aca="false">MIN(N(Debts!$E$6),W182)</f>
        <v>0</v>
      </c>
      <c r="AH182" s="0" t="n">
        <f aca="false">MIN(N(Debts!$E$7),X182)</f>
        <v>0</v>
      </c>
      <c r="AI182" s="0" t="n">
        <f aca="false">MIN(N(Debts!$E$8),Y182)</f>
        <v>0</v>
      </c>
      <c r="AJ182" s="0" t="n">
        <f aca="false">MIN(N(Debts!$E$9),Z182)</f>
        <v>0</v>
      </c>
      <c r="AK182" s="0" t="n">
        <f aca="false">MIN(N(Debts!$E$10),AA182)</f>
        <v>0</v>
      </c>
      <c r="AL182" s="0" t="n">
        <f aca="false">MIN(N(Debts!$E$11),AB182)</f>
        <v>0</v>
      </c>
      <c r="AM182" s="0" t="n">
        <f aca="false">MIN(N(Debts!$E$12),AC182)</f>
        <v>0</v>
      </c>
      <c r="AN182" s="0" t="n">
        <f aca="false">MIN(N(Debts!$E$13),AD182)</f>
        <v>0</v>
      </c>
      <c r="AO182" s="0" t="n">
        <f aca="false">MIN(N(Debts!$E$14),AE182)</f>
        <v>0</v>
      </c>
      <c r="AP182" s="0" t="n">
        <f aca="false">V182-AF182</f>
        <v>0</v>
      </c>
      <c r="AQ182" s="0" t="n">
        <f aca="false">W182-AG182</f>
        <v>0</v>
      </c>
      <c r="AR182" s="0" t="n">
        <f aca="false">X182-AH182</f>
        <v>0</v>
      </c>
      <c r="AS182" s="0" t="n">
        <f aca="false">Y182-AI182</f>
        <v>0</v>
      </c>
      <c r="AT182" s="0" t="n">
        <f aca="false">Z182-AJ182</f>
        <v>0</v>
      </c>
      <c r="AU182" s="0" t="n">
        <f aca="false">AA182-AK182</f>
        <v>0</v>
      </c>
      <c r="AV182" s="0" t="n">
        <f aca="false">AB182-AL182</f>
        <v>0</v>
      </c>
      <c r="AW182" s="0" t="n">
        <f aca="false">AC182-AM182</f>
        <v>0</v>
      </c>
      <c r="AX182" s="0" t="n">
        <f aca="false">AD182-AN182</f>
        <v>0</v>
      </c>
      <c r="AY182" s="0" t="n">
        <f aca="false">AE182-AO182</f>
        <v>0</v>
      </c>
      <c r="AZ182" s="0" t="n">
        <f aca="false">MAX(0,MIN(AP182,$BT182-SUMIF($AP$2:$AY$2,"&lt;"&amp;AP$2,$AP182:$AY182)))</f>
        <v>0</v>
      </c>
      <c r="BA182" s="0" t="n">
        <f aca="false">MAX(0,MIN(AQ182,$BT182-SUMIF($AP$2:$AY$2,"&lt;"&amp;AQ$2,$AP182:$AY182)))</f>
        <v>0</v>
      </c>
      <c r="BB182" s="0" t="n">
        <f aca="false">MAX(0,MIN(AR182,$BT182-SUMIF($AP$2:$AY$2,"&lt;"&amp;AR$2,$AP182:$AY182)))</f>
        <v>0</v>
      </c>
      <c r="BC182" s="0" t="n">
        <f aca="false">MAX(0,MIN(AS182,$BT182-SUMIF($AP$2:$AY$2,"&lt;"&amp;AS$2,$AP182:$AY182)))</f>
        <v>0</v>
      </c>
      <c r="BD182" s="0" t="n">
        <f aca="false">MAX(0,MIN(AT182,$BT182-SUMIF($AP$2:$AY$2,"&lt;"&amp;AT$2,$AP182:$AY182)))</f>
        <v>0</v>
      </c>
      <c r="BE182" s="0" t="n">
        <f aca="false">MAX(0,MIN(AU182,$BT182-SUMIF($AP$2:$AY$2,"&lt;"&amp;AU$2,$AP182:$AY182)))</f>
        <v>0</v>
      </c>
      <c r="BF182" s="0" t="n">
        <f aca="false">MAX(0,MIN(AV182,$BT182-SUMIF($AP$2:$AY$2,"&lt;"&amp;AV$2,$AP182:$AY182)))</f>
        <v>0</v>
      </c>
      <c r="BG182" s="0" t="n">
        <f aca="false">MAX(0,MIN(AW182,$BT182-SUMIF($AP$2:$AY$2,"&lt;"&amp;AW$2,$AP182:$AY182)))</f>
        <v>0</v>
      </c>
      <c r="BH182" s="0" t="n">
        <f aca="false">MAX(0,MIN(AX182,$BT182-SUMIF($AP$2:$AY$2,"&lt;"&amp;AX$2,$AP182:$AY182)))</f>
        <v>0</v>
      </c>
      <c r="BI182" s="0" t="n">
        <f aca="false">MAX(0,MIN(AY182,$BT182-SUMIF($AP$2:$AY$2,"&lt;"&amp;AY$2,$AP182:$AY182)))</f>
        <v>0</v>
      </c>
      <c r="BJ182" s="0" t="n">
        <f aca="false">ROUND(V182-AF182-AZ182,2)</f>
        <v>0</v>
      </c>
      <c r="BK182" s="0" t="n">
        <f aca="false">ROUND(W182-AG182-BA182,2)</f>
        <v>0</v>
      </c>
      <c r="BL182" s="0" t="n">
        <f aca="false">ROUND(X182-AH182-BB182,2)</f>
        <v>0</v>
      </c>
      <c r="BM182" s="0" t="n">
        <f aca="false">ROUND(Y182-AI182-BC182,2)</f>
        <v>0</v>
      </c>
      <c r="BN182" s="0" t="n">
        <f aca="false">ROUND(Z182-AJ182-BD182,2)</f>
        <v>0</v>
      </c>
      <c r="BO182" s="0" t="n">
        <f aca="false">ROUND(AA182-AK182-BE182,2)</f>
        <v>0</v>
      </c>
      <c r="BP182" s="0" t="n">
        <f aca="false">ROUND(AB182-AL182-BF182,2)</f>
        <v>0</v>
      </c>
      <c r="BQ182" s="0" t="n">
        <f aca="false">ROUND(AC182-AM182-BG182,2)</f>
        <v>0</v>
      </c>
      <c r="BR182" s="0" t="n">
        <f aca="false">ROUND(AD182-AN182-BH182,2)</f>
        <v>0</v>
      </c>
      <c r="BS182" s="0" t="n">
        <f aca="false">ROUND(AE182-AO182-BI182,2)</f>
        <v>0</v>
      </c>
      <c r="BT182" s="0" t="n">
        <f aca="false">MAX(0,Plan!$C$4-SUM(AF182:AO182))</f>
        <v>650</v>
      </c>
      <c r="BU182" s="0" t="n">
        <f aca="false">ROUND(SUM(BJ182:BS182),2)</f>
        <v>0</v>
      </c>
      <c r="BV182" s="0" t="n">
        <f aca="false">SUM(AF182:AO182)+SUM(AZ182:BI182)</f>
        <v>0</v>
      </c>
      <c r="BW182" s="0" t="n">
        <f aca="false">SUM(L182:U182)</f>
        <v>0</v>
      </c>
    </row>
    <row r="183" customFormat="false" ht="15" hidden="false" customHeight="false" outlineLevel="0" collapsed="false">
      <c r="A183" s="0" t="n">
        <v>178</v>
      </c>
      <c r="B183" s="0" t="n">
        <f aca="false">BJ182</f>
        <v>0</v>
      </c>
      <c r="C183" s="0" t="n">
        <f aca="false">BK182</f>
        <v>0</v>
      </c>
      <c r="D183" s="0" t="n">
        <f aca="false">BL182</f>
        <v>0</v>
      </c>
      <c r="E183" s="0" t="n">
        <f aca="false">BM182</f>
        <v>0</v>
      </c>
      <c r="F183" s="0" t="n">
        <f aca="false">BN182</f>
        <v>0</v>
      </c>
      <c r="G183" s="0" t="n">
        <f aca="false">BO182</f>
        <v>0</v>
      </c>
      <c r="H183" s="0" t="n">
        <f aca="false">BP182</f>
        <v>0</v>
      </c>
      <c r="I183" s="0" t="n">
        <f aca="false">BQ182</f>
        <v>0</v>
      </c>
      <c r="J183" s="0" t="n">
        <f aca="false">BR182</f>
        <v>0</v>
      </c>
      <c r="K183" s="0" t="n">
        <f aca="false">BS182</f>
        <v>0</v>
      </c>
      <c r="L183" s="0" t="n">
        <f aca="false">ROUND(B183*N(Debts!$D$5)/12,2)</f>
        <v>0</v>
      </c>
      <c r="M183" s="0" t="n">
        <f aca="false">ROUND(C183*N(Debts!$D$6)/12,2)</f>
        <v>0</v>
      </c>
      <c r="N183" s="0" t="n">
        <f aca="false">ROUND(D183*N(Debts!$D$7)/12,2)</f>
        <v>0</v>
      </c>
      <c r="O183" s="0" t="n">
        <f aca="false">ROUND(E183*N(Debts!$D$8)/12,2)</f>
        <v>0</v>
      </c>
      <c r="P183" s="0" t="n">
        <f aca="false">ROUND(F183*N(Debts!$D$9)/12,2)</f>
        <v>0</v>
      </c>
      <c r="Q183" s="0" t="n">
        <f aca="false">ROUND(G183*N(Debts!$D$10)/12,2)</f>
        <v>0</v>
      </c>
      <c r="R183" s="0" t="n">
        <f aca="false">ROUND(H183*N(Debts!$D$11)/12,2)</f>
        <v>0</v>
      </c>
      <c r="S183" s="0" t="n">
        <f aca="false">ROUND(I183*N(Debts!$D$12)/12,2)</f>
        <v>0</v>
      </c>
      <c r="T183" s="0" t="n">
        <f aca="false">ROUND(J183*N(Debts!$D$13)/12,2)</f>
        <v>0</v>
      </c>
      <c r="U183" s="0" t="n">
        <f aca="false">ROUND(K183*N(Debts!$D$14)/12,2)</f>
        <v>0</v>
      </c>
      <c r="V183" s="0" t="n">
        <f aca="false">B183+L183</f>
        <v>0</v>
      </c>
      <c r="W183" s="0" t="n">
        <f aca="false">C183+M183</f>
        <v>0</v>
      </c>
      <c r="X183" s="0" t="n">
        <f aca="false">D183+N183</f>
        <v>0</v>
      </c>
      <c r="Y183" s="0" t="n">
        <f aca="false">E183+O183</f>
        <v>0</v>
      </c>
      <c r="Z183" s="0" t="n">
        <f aca="false">F183+P183</f>
        <v>0</v>
      </c>
      <c r="AA183" s="0" t="n">
        <f aca="false">G183+Q183</f>
        <v>0</v>
      </c>
      <c r="AB183" s="0" t="n">
        <f aca="false">H183+R183</f>
        <v>0</v>
      </c>
      <c r="AC183" s="0" t="n">
        <f aca="false">I183+S183</f>
        <v>0</v>
      </c>
      <c r="AD183" s="0" t="n">
        <f aca="false">J183+T183</f>
        <v>0</v>
      </c>
      <c r="AE183" s="0" t="n">
        <f aca="false">K183+U183</f>
        <v>0</v>
      </c>
      <c r="AF183" s="0" t="n">
        <f aca="false">MIN(N(Debts!$E$5),V183)</f>
        <v>0</v>
      </c>
      <c r="AG183" s="0" t="n">
        <f aca="false">MIN(N(Debts!$E$6),W183)</f>
        <v>0</v>
      </c>
      <c r="AH183" s="0" t="n">
        <f aca="false">MIN(N(Debts!$E$7),X183)</f>
        <v>0</v>
      </c>
      <c r="AI183" s="0" t="n">
        <f aca="false">MIN(N(Debts!$E$8),Y183)</f>
        <v>0</v>
      </c>
      <c r="AJ183" s="0" t="n">
        <f aca="false">MIN(N(Debts!$E$9),Z183)</f>
        <v>0</v>
      </c>
      <c r="AK183" s="0" t="n">
        <f aca="false">MIN(N(Debts!$E$10),AA183)</f>
        <v>0</v>
      </c>
      <c r="AL183" s="0" t="n">
        <f aca="false">MIN(N(Debts!$E$11),AB183)</f>
        <v>0</v>
      </c>
      <c r="AM183" s="0" t="n">
        <f aca="false">MIN(N(Debts!$E$12),AC183)</f>
        <v>0</v>
      </c>
      <c r="AN183" s="0" t="n">
        <f aca="false">MIN(N(Debts!$E$13),AD183)</f>
        <v>0</v>
      </c>
      <c r="AO183" s="0" t="n">
        <f aca="false">MIN(N(Debts!$E$14),AE183)</f>
        <v>0</v>
      </c>
      <c r="AP183" s="0" t="n">
        <f aca="false">V183-AF183</f>
        <v>0</v>
      </c>
      <c r="AQ183" s="0" t="n">
        <f aca="false">W183-AG183</f>
        <v>0</v>
      </c>
      <c r="AR183" s="0" t="n">
        <f aca="false">X183-AH183</f>
        <v>0</v>
      </c>
      <c r="AS183" s="0" t="n">
        <f aca="false">Y183-AI183</f>
        <v>0</v>
      </c>
      <c r="AT183" s="0" t="n">
        <f aca="false">Z183-AJ183</f>
        <v>0</v>
      </c>
      <c r="AU183" s="0" t="n">
        <f aca="false">AA183-AK183</f>
        <v>0</v>
      </c>
      <c r="AV183" s="0" t="n">
        <f aca="false">AB183-AL183</f>
        <v>0</v>
      </c>
      <c r="AW183" s="0" t="n">
        <f aca="false">AC183-AM183</f>
        <v>0</v>
      </c>
      <c r="AX183" s="0" t="n">
        <f aca="false">AD183-AN183</f>
        <v>0</v>
      </c>
      <c r="AY183" s="0" t="n">
        <f aca="false">AE183-AO183</f>
        <v>0</v>
      </c>
      <c r="AZ183" s="0" t="n">
        <f aca="false">MAX(0,MIN(AP183,$BT183-SUMIF($AP$2:$AY$2,"&lt;"&amp;AP$2,$AP183:$AY183)))</f>
        <v>0</v>
      </c>
      <c r="BA183" s="0" t="n">
        <f aca="false">MAX(0,MIN(AQ183,$BT183-SUMIF($AP$2:$AY$2,"&lt;"&amp;AQ$2,$AP183:$AY183)))</f>
        <v>0</v>
      </c>
      <c r="BB183" s="0" t="n">
        <f aca="false">MAX(0,MIN(AR183,$BT183-SUMIF($AP$2:$AY$2,"&lt;"&amp;AR$2,$AP183:$AY183)))</f>
        <v>0</v>
      </c>
      <c r="BC183" s="0" t="n">
        <f aca="false">MAX(0,MIN(AS183,$BT183-SUMIF($AP$2:$AY$2,"&lt;"&amp;AS$2,$AP183:$AY183)))</f>
        <v>0</v>
      </c>
      <c r="BD183" s="0" t="n">
        <f aca="false">MAX(0,MIN(AT183,$BT183-SUMIF($AP$2:$AY$2,"&lt;"&amp;AT$2,$AP183:$AY183)))</f>
        <v>0</v>
      </c>
      <c r="BE183" s="0" t="n">
        <f aca="false">MAX(0,MIN(AU183,$BT183-SUMIF($AP$2:$AY$2,"&lt;"&amp;AU$2,$AP183:$AY183)))</f>
        <v>0</v>
      </c>
      <c r="BF183" s="0" t="n">
        <f aca="false">MAX(0,MIN(AV183,$BT183-SUMIF($AP$2:$AY$2,"&lt;"&amp;AV$2,$AP183:$AY183)))</f>
        <v>0</v>
      </c>
      <c r="BG183" s="0" t="n">
        <f aca="false">MAX(0,MIN(AW183,$BT183-SUMIF($AP$2:$AY$2,"&lt;"&amp;AW$2,$AP183:$AY183)))</f>
        <v>0</v>
      </c>
      <c r="BH183" s="0" t="n">
        <f aca="false">MAX(0,MIN(AX183,$BT183-SUMIF($AP$2:$AY$2,"&lt;"&amp;AX$2,$AP183:$AY183)))</f>
        <v>0</v>
      </c>
      <c r="BI183" s="0" t="n">
        <f aca="false">MAX(0,MIN(AY183,$BT183-SUMIF($AP$2:$AY$2,"&lt;"&amp;AY$2,$AP183:$AY183)))</f>
        <v>0</v>
      </c>
      <c r="BJ183" s="0" t="n">
        <f aca="false">ROUND(V183-AF183-AZ183,2)</f>
        <v>0</v>
      </c>
      <c r="BK183" s="0" t="n">
        <f aca="false">ROUND(W183-AG183-BA183,2)</f>
        <v>0</v>
      </c>
      <c r="BL183" s="0" t="n">
        <f aca="false">ROUND(X183-AH183-BB183,2)</f>
        <v>0</v>
      </c>
      <c r="BM183" s="0" t="n">
        <f aca="false">ROUND(Y183-AI183-BC183,2)</f>
        <v>0</v>
      </c>
      <c r="BN183" s="0" t="n">
        <f aca="false">ROUND(Z183-AJ183-BD183,2)</f>
        <v>0</v>
      </c>
      <c r="BO183" s="0" t="n">
        <f aca="false">ROUND(AA183-AK183-BE183,2)</f>
        <v>0</v>
      </c>
      <c r="BP183" s="0" t="n">
        <f aca="false">ROUND(AB183-AL183-BF183,2)</f>
        <v>0</v>
      </c>
      <c r="BQ183" s="0" t="n">
        <f aca="false">ROUND(AC183-AM183-BG183,2)</f>
        <v>0</v>
      </c>
      <c r="BR183" s="0" t="n">
        <f aca="false">ROUND(AD183-AN183-BH183,2)</f>
        <v>0</v>
      </c>
      <c r="BS183" s="0" t="n">
        <f aca="false">ROUND(AE183-AO183-BI183,2)</f>
        <v>0</v>
      </c>
      <c r="BT183" s="0" t="n">
        <f aca="false">MAX(0,Plan!$C$4-SUM(AF183:AO183))</f>
        <v>650</v>
      </c>
      <c r="BU183" s="0" t="n">
        <f aca="false">ROUND(SUM(BJ183:BS183),2)</f>
        <v>0</v>
      </c>
      <c r="BV183" s="0" t="n">
        <f aca="false">SUM(AF183:AO183)+SUM(AZ183:BI183)</f>
        <v>0</v>
      </c>
      <c r="BW183" s="0" t="n">
        <f aca="false">SUM(L183:U183)</f>
        <v>0</v>
      </c>
    </row>
    <row r="184" customFormat="false" ht="15" hidden="false" customHeight="false" outlineLevel="0" collapsed="false">
      <c r="A184" s="0" t="n">
        <v>179</v>
      </c>
      <c r="B184" s="0" t="n">
        <f aca="false">BJ183</f>
        <v>0</v>
      </c>
      <c r="C184" s="0" t="n">
        <f aca="false">BK183</f>
        <v>0</v>
      </c>
      <c r="D184" s="0" t="n">
        <f aca="false">BL183</f>
        <v>0</v>
      </c>
      <c r="E184" s="0" t="n">
        <f aca="false">BM183</f>
        <v>0</v>
      </c>
      <c r="F184" s="0" t="n">
        <f aca="false">BN183</f>
        <v>0</v>
      </c>
      <c r="G184" s="0" t="n">
        <f aca="false">BO183</f>
        <v>0</v>
      </c>
      <c r="H184" s="0" t="n">
        <f aca="false">BP183</f>
        <v>0</v>
      </c>
      <c r="I184" s="0" t="n">
        <f aca="false">BQ183</f>
        <v>0</v>
      </c>
      <c r="J184" s="0" t="n">
        <f aca="false">BR183</f>
        <v>0</v>
      </c>
      <c r="K184" s="0" t="n">
        <f aca="false">BS183</f>
        <v>0</v>
      </c>
      <c r="L184" s="0" t="n">
        <f aca="false">ROUND(B184*N(Debts!$D$5)/12,2)</f>
        <v>0</v>
      </c>
      <c r="M184" s="0" t="n">
        <f aca="false">ROUND(C184*N(Debts!$D$6)/12,2)</f>
        <v>0</v>
      </c>
      <c r="N184" s="0" t="n">
        <f aca="false">ROUND(D184*N(Debts!$D$7)/12,2)</f>
        <v>0</v>
      </c>
      <c r="O184" s="0" t="n">
        <f aca="false">ROUND(E184*N(Debts!$D$8)/12,2)</f>
        <v>0</v>
      </c>
      <c r="P184" s="0" t="n">
        <f aca="false">ROUND(F184*N(Debts!$D$9)/12,2)</f>
        <v>0</v>
      </c>
      <c r="Q184" s="0" t="n">
        <f aca="false">ROUND(G184*N(Debts!$D$10)/12,2)</f>
        <v>0</v>
      </c>
      <c r="R184" s="0" t="n">
        <f aca="false">ROUND(H184*N(Debts!$D$11)/12,2)</f>
        <v>0</v>
      </c>
      <c r="S184" s="0" t="n">
        <f aca="false">ROUND(I184*N(Debts!$D$12)/12,2)</f>
        <v>0</v>
      </c>
      <c r="T184" s="0" t="n">
        <f aca="false">ROUND(J184*N(Debts!$D$13)/12,2)</f>
        <v>0</v>
      </c>
      <c r="U184" s="0" t="n">
        <f aca="false">ROUND(K184*N(Debts!$D$14)/12,2)</f>
        <v>0</v>
      </c>
      <c r="V184" s="0" t="n">
        <f aca="false">B184+L184</f>
        <v>0</v>
      </c>
      <c r="W184" s="0" t="n">
        <f aca="false">C184+M184</f>
        <v>0</v>
      </c>
      <c r="X184" s="0" t="n">
        <f aca="false">D184+N184</f>
        <v>0</v>
      </c>
      <c r="Y184" s="0" t="n">
        <f aca="false">E184+O184</f>
        <v>0</v>
      </c>
      <c r="Z184" s="0" t="n">
        <f aca="false">F184+P184</f>
        <v>0</v>
      </c>
      <c r="AA184" s="0" t="n">
        <f aca="false">G184+Q184</f>
        <v>0</v>
      </c>
      <c r="AB184" s="0" t="n">
        <f aca="false">H184+R184</f>
        <v>0</v>
      </c>
      <c r="AC184" s="0" t="n">
        <f aca="false">I184+S184</f>
        <v>0</v>
      </c>
      <c r="AD184" s="0" t="n">
        <f aca="false">J184+T184</f>
        <v>0</v>
      </c>
      <c r="AE184" s="0" t="n">
        <f aca="false">K184+U184</f>
        <v>0</v>
      </c>
      <c r="AF184" s="0" t="n">
        <f aca="false">MIN(N(Debts!$E$5),V184)</f>
        <v>0</v>
      </c>
      <c r="AG184" s="0" t="n">
        <f aca="false">MIN(N(Debts!$E$6),W184)</f>
        <v>0</v>
      </c>
      <c r="AH184" s="0" t="n">
        <f aca="false">MIN(N(Debts!$E$7),X184)</f>
        <v>0</v>
      </c>
      <c r="AI184" s="0" t="n">
        <f aca="false">MIN(N(Debts!$E$8),Y184)</f>
        <v>0</v>
      </c>
      <c r="AJ184" s="0" t="n">
        <f aca="false">MIN(N(Debts!$E$9),Z184)</f>
        <v>0</v>
      </c>
      <c r="AK184" s="0" t="n">
        <f aca="false">MIN(N(Debts!$E$10),AA184)</f>
        <v>0</v>
      </c>
      <c r="AL184" s="0" t="n">
        <f aca="false">MIN(N(Debts!$E$11),AB184)</f>
        <v>0</v>
      </c>
      <c r="AM184" s="0" t="n">
        <f aca="false">MIN(N(Debts!$E$12),AC184)</f>
        <v>0</v>
      </c>
      <c r="AN184" s="0" t="n">
        <f aca="false">MIN(N(Debts!$E$13),AD184)</f>
        <v>0</v>
      </c>
      <c r="AO184" s="0" t="n">
        <f aca="false">MIN(N(Debts!$E$14),AE184)</f>
        <v>0</v>
      </c>
      <c r="AP184" s="0" t="n">
        <f aca="false">V184-AF184</f>
        <v>0</v>
      </c>
      <c r="AQ184" s="0" t="n">
        <f aca="false">W184-AG184</f>
        <v>0</v>
      </c>
      <c r="AR184" s="0" t="n">
        <f aca="false">X184-AH184</f>
        <v>0</v>
      </c>
      <c r="AS184" s="0" t="n">
        <f aca="false">Y184-AI184</f>
        <v>0</v>
      </c>
      <c r="AT184" s="0" t="n">
        <f aca="false">Z184-AJ184</f>
        <v>0</v>
      </c>
      <c r="AU184" s="0" t="n">
        <f aca="false">AA184-AK184</f>
        <v>0</v>
      </c>
      <c r="AV184" s="0" t="n">
        <f aca="false">AB184-AL184</f>
        <v>0</v>
      </c>
      <c r="AW184" s="0" t="n">
        <f aca="false">AC184-AM184</f>
        <v>0</v>
      </c>
      <c r="AX184" s="0" t="n">
        <f aca="false">AD184-AN184</f>
        <v>0</v>
      </c>
      <c r="AY184" s="0" t="n">
        <f aca="false">AE184-AO184</f>
        <v>0</v>
      </c>
      <c r="AZ184" s="0" t="n">
        <f aca="false">MAX(0,MIN(AP184,$BT184-SUMIF($AP$2:$AY$2,"&lt;"&amp;AP$2,$AP184:$AY184)))</f>
        <v>0</v>
      </c>
      <c r="BA184" s="0" t="n">
        <f aca="false">MAX(0,MIN(AQ184,$BT184-SUMIF($AP$2:$AY$2,"&lt;"&amp;AQ$2,$AP184:$AY184)))</f>
        <v>0</v>
      </c>
      <c r="BB184" s="0" t="n">
        <f aca="false">MAX(0,MIN(AR184,$BT184-SUMIF($AP$2:$AY$2,"&lt;"&amp;AR$2,$AP184:$AY184)))</f>
        <v>0</v>
      </c>
      <c r="BC184" s="0" t="n">
        <f aca="false">MAX(0,MIN(AS184,$BT184-SUMIF($AP$2:$AY$2,"&lt;"&amp;AS$2,$AP184:$AY184)))</f>
        <v>0</v>
      </c>
      <c r="BD184" s="0" t="n">
        <f aca="false">MAX(0,MIN(AT184,$BT184-SUMIF($AP$2:$AY$2,"&lt;"&amp;AT$2,$AP184:$AY184)))</f>
        <v>0</v>
      </c>
      <c r="BE184" s="0" t="n">
        <f aca="false">MAX(0,MIN(AU184,$BT184-SUMIF($AP$2:$AY$2,"&lt;"&amp;AU$2,$AP184:$AY184)))</f>
        <v>0</v>
      </c>
      <c r="BF184" s="0" t="n">
        <f aca="false">MAX(0,MIN(AV184,$BT184-SUMIF($AP$2:$AY$2,"&lt;"&amp;AV$2,$AP184:$AY184)))</f>
        <v>0</v>
      </c>
      <c r="BG184" s="0" t="n">
        <f aca="false">MAX(0,MIN(AW184,$BT184-SUMIF($AP$2:$AY$2,"&lt;"&amp;AW$2,$AP184:$AY184)))</f>
        <v>0</v>
      </c>
      <c r="BH184" s="0" t="n">
        <f aca="false">MAX(0,MIN(AX184,$BT184-SUMIF($AP$2:$AY$2,"&lt;"&amp;AX$2,$AP184:$AY184)))</f>
        <v>0</v>
      </c>
      <c r="BI184" s="0" t="n">
        <f aca="false">MAX(0,MIN(AY184,$BT184-SUMIF($AP$2:$AY$2,"&lt;"&amp;AY$2,$AP184:$AY184)))</f>
        <v>0</v>
      </c>
      <c r="BJ184" s="0" t="n">
        <f aca="false">ROUND(V184-AF184-AZ184,2)</f>
        <v>0</v>
      </c>
      <c r="BK184" s="0" t="n">
        <f aca="false">ROUND(W184-AG184-BA184,2)</f>
        <v>0</v>
      </c>
      <c r="BL184" s="0" t="n">
        <f aca="false">ROUND(X184-AH184-BB184,2)</f>
        <v>0</v>
      </c>
      <c r="BM184" s="0" t="n">
        <f aca="false">ROUND(Y184-AI184-BC184,2)</f>
        <v>0</v>
      </c>
      <c r="BN184" s="0" t="n">
        <f aca="false">ROUND(Z184-AJ184-BD184,2)</f>
        <v>0</v>
      </c>
      <c r="BO184" s="0" t="n">
        <f aca="false">ROUND(AA184-AK184-BE184,2)</f>
        <v>0</v>
      </c>
      <c r="BP184" s="0" t="n">
        <f aca="false">ROUND(AB184-AL184-BF184,2)</f>
        <v>0</v>
      </c>
      <c r="BQ184" s="0" t="n">
        <f aca="false">ROUND(AC184-AM184-BG184,2)</f>
        <v>0</v>
      </c>
      <c r="BR184" s="0" t="n">
        <f aca="false">ROUND(AD184-AN184-BH184,2)</f>
        <v>0</v>
      </c>
      <c r="BS184" s="0" t="n">
        <f aca="false">ROUND(AE184-AO184-BI184,2)</f>
        <v>0</v>
      </c>
      <c r="BT184" s="0" t="n">
        <f aca="false">MAX(0,Plan!$C$4-SUM(AF184:AO184))</f>
        <v>650</v>
      </c>
      <c r="BU184" s="0" t="n">
        <f aca="false">ROUND(SUM(BJ184:BS184),2)</f>
        <v>0</v>
      </c>
      <c r="BV184" s="0" t="n">
        <f aca="false">SUM(AF184:AO184)+SUM(AZ184:BI184)</f>
        <v>0</v>
      </c>
      <c r="BW184" s="0" t="n">
        <f aca="false">SUM(L184:U184)</f>
        <v>0</v>
      </c>
    </row>
    <row r="185" customFormat="false" ht="15" hidden="false" customHeight="false" outlineLevel="0" collapsed="false">
      <c r="A185" s="0" t="n">
        <v>180</v>
      </c>
      <c r="B185" s="0" t="n">
        <f aca="false">BJ184</f>
        <v>0</v>
      </c>
      <c r="C185" s="0" t="n">
        <f aca="false">BK184</f>
        <v>0</v>
      </c>
      <c r="D185" s="0" t="n">
        <f aca="false">BL184</f>
        <v>0</v>
      </c>
      <c r="E185" s="0" t="n">
        <f aca="false">BM184</f>
        <v>0</v>
      </c>
      <c r="F185" s="0" t="n">
        <f aca="false">BN184</f>
        <v>0</v>
      </c>
      <c r="G185" s="0" t="n">
        <f aca="false">BO184</f>
        <v>0</v>
      </c>
      <c r="H185" s="0" t="n">
        <f aca="false">BP184</f>
        <v>0</v>
      </c>
      <c r="I185" s="0" t="n">
        <f aca="false">BQ184</f>
        <v>0</v>
      </c>
      <c r="J185" s="0" t="n">
        <f aca="false">BR184</f>
        <v>0</v>
      </c>
      <c r="K185" s="0" t="n">
        <f aca="false">BS184</f>
        <v>0</v>
      </c>
      <c r="L185" s="0" t="n">
        <f aca="false">ROUND(B185*N(Debts!$D$5)/12,2)</f>
        <v>0</v>
      </c>
      <c r="M185" s="0" t="n">
        <f aca="false">ROUND(C185*N(Debts!$D$6)/12,2)</f>
        <v>0</v>
      </c>
      <c r="N185" s="0" t="n">
        <f aca="false">ROUND(D185*N(Debts!$D$7)/12,2)</f>
        <v>0</v>
      </c>
      <c r="O185" s="0" t="n">
        <f aca="false">ROUND(E185*N(Debts!$D$8)/12,2)</f>
        <v>0</v>
      </c>
      <c r="P185" s="0" t="n">
        <f aca="false">ROUND(F185*N(Debts!$D$9)/12,2)</f>
        <v>0</v>
      </c>
      <c r="Q185" s="0" t="n">
        <f aca="false">ROUND(G185*N(Debts!$D$10)/12,2)</f>
        <v>0</v>
      </c>
      <c r="R185" s="0" t="n">
        <f aca="false">ROUND(H185*N(Debts!$D$11)/12,2)</f>
        <v>0</v>
      </c>
      <c r="S185" s="0" t="n">
        <f aca="false">ROUND(I185*N(Debts!$D$12)/12,2)</f>
        <v>0</v>
      </c>
      <c r="T185" s="0" t="n">
        <f aca="false">ROUND(J185*N(Debts!$D$13)/12,2)</f>
        <v>0</v>
      </c>
      <c r="U185" s="0" t="n">
        <f aca="false">ROUND(K185*N(Debts!$D$14)/12,2)</f>
        <v>0</v>
      </c>
      <c r="V185" s="0" t="n">
        <f aca="false">B185+L185</f>
        <v>0</v>
      </c>
      <c r="W185" s="0" t="n">
        <f aca="false">C185+M185</f>
        <v>0</v>
      </c>
      <c r="X185" s="0" t="n">
        <f aca="false">D185+N185</f>
        <v>0</v>
      </c>
      <c r="Y185" s="0" t="n">
        <f aca="false">E185+O185</f>
        <v>0</v>
      </c>
      <c r="Z185" s="0" t="n">
        <f aca="false">F185+P185</f>
        <v>0</v>
      </c>
      <c r="AA185" s="0" t="n">
        <f aca="false">G185+Q185</f>
        <v>0</v>
      </c>
      <c r="AB185" s="0" t="n">
        <f aca="false">H185+R185</f>
        <v>0</v>
      </c>
      <c r="AC185" s="0" t="n">
        <f aca="false">I185+S185</f>
        <v>0</v>
      </c>
      <c r="AD185" s="0" t="n">
        <f aca="false">J185+T185</f>
        <v>0</v>
      </c>
      <c r="AE185" s="0" t="n">
        <f aca="false">K185+U185</f>
        <v>0</v>
      </c>
      <c r="AF185" s="0" t="n">
        <f aca="false">MIN(N(Debts!$E$5),V185)</f>
        <v>0</v>
      </c>
      <c r="AG185" s="0" t="n">
        <f aca="false">MIN(N(Debts!$E$6),W185)</f>
        <v>0</v>
      </c>
      <c r="AH185" s="0" t="n">
        <f aca="false">MIN(N(Debts!$E$7),X185)</f>
        <v>0</v>
      </c>
      <c r="AI185" s="0" t="n">
        <f aca="false">MIN(N(Debts!$E$8),Y185)</f>
        <v>0</v>
      </c>
      <c r="AJ185" s="0" t="n">
        <f aca="false">MIN(N(Debts!$E$9),Z185)</f>
        <v>0</v>
      </c>
      <c r="AK185" s="0" t="n">
        <f aca="false">MIN(N(Debts!$E$10),AA185)</f>
        <v>0</v>
      </c>
      <c r="AL185" s="0" t="n">
        <f aca="false">MIN(N(Debts!$E$11),AB185)</f>
        <v>0</v>
      </c>
      <c r="AM185" s="0" t="n">
        <f aca="false">MIN(N(Debts!$E$12),AC185)</f>
        <v>0</v>
      </c>
      <c r="AN185" s="0" t="n">
        <f aca="false">MIN(N(Debts!$E$13),AD185)</f>
        <v>0</v>
      </c>
      <c r="AO185" s="0" t="n">
        <f aca="false">MIN(N(Debts!$E$14),AE185)</f>
        <v>0</v>
      </c>
      <c r="AP185" s="0" t="n">
        <f aca="false">V185-AF185</f>
        <v>0</v>
      </c>
      <c r="AQ185" s="0" t="n">
        <f aca="false">W185-AG185</f>
        <v>0</v>
      </c>
      <c r="AR185" s="0" t="n">
        <f aca="false">X185-AH185</f>
        <v>0</v>
      </c>
      <c r="AS185" s="0" t="n">
        <f aca="false">Y185-AI185</f>
        <v>0</v>
      </c>
      <c r="AT185" s="0" t="n">
        <f aca="false">Z185-AJ185</f>
        <v>0</v>
      </c>
      <c r="AU185" s="0" t="n">
        <f aca="false">AA185-AK185</f>
        <v>0</v>
      </c>
      <c r="AV185" s="0" t="n">
        <f aca="false">AB185-AL185</f>
        <v>0</v>
      </c>
      <c r="AW185" s="0" t="n">
        <f aca="false">AC185-AM185</f>
        <v>0</v>
      </c>
      <c r="AX185" s="0" t="n">
        <f aca="false">AD185-AN185</f>
        <v>0</v>
      </c>
      <c r="AY185" s="0" t="n">
        <f aca="false">AE185-AO185</f>
        <v>0</v>
      </c>
      <c r="AZ185" s="0" t="n">
        <f aca="false">MAX(0,MIN(AP185,$BT185-SUMIF($AP$2:$AY$2,"&lt;"&amp;AP$2,$AP185:$AY185)))</f>
        <v>0</v>
      </c>
      <c r="BA185" s="0" t="n">
        <f aca="false">MAX(0,MIN(AQ185,$BT185-SUMIF($AP$2:$AY$2,"&lt;"&amp;AQ$2,$AP185:$AY185)))</f>
        <v>0</v>
      </c>
      <c r="BB185" s="0" t="n">
        <f aca="false">MAX(0,MIN(AR185,$BT185-SUMIF($AP$2:$AY$2,"&lt;"&amp;AR$2,$AP185:$AY185)))</f>
        <v>0</v>
      </c>
      <c r="BC185" s="0" t="n">
        <f aca="false">MAX(0,MIN(AS185,$BT185-SUMIF($AP$2:$AY$2,"&lt;"&amp;AS$2,$AP185:$AY185)))</f>
        <v>0</v>
      </c>
      <c r="BD185" s="0" t="n">
        <f aca="false">MAX(0,MIN(AT185,$BT185-SUMIF($AP$2:$AY$2,"&lt;"&amp;AT$2,$AP185:$AY185)))</f>
        <v>0</v>
      </c>
      <c r="BE185" s="0" t="n">
        <f aca="false">MAX(0,MIN(AU185,$BT185-SUMIF($AP$2:$AY$2,"&lt;"&amp;AU$2,$AP185:$AY185)))</f>
        <v>0</v>
      </c>
      <c r="BF185" s="0" t="n">
        <f aca="false">MAX(0,MIN(AV185,$BT185-SUMIF($AP$2:$AY$2,"&lt;"&amp;AV$2,$AP185:$AY185)))</f>
        <v>0</v>
      </c>
      <c r="BG185" s="0" t="n">
        <f aca="false">MAX(0,MIN(AW185,$BT185-SUMIF($AP$2:$AY$2,"&lt;"&amp;AW$2,$AP185:$AY185)))</f>
        <v>0</v>
      </c>
      <c r="BH185" s="0" t="n">
        <f aca="false">MAX(0,MIN(AX185,$BT185-SUMIF($AP$2:$AY$2,"&lt;"&amp;AX$2,$AP185:$AY185)))</f>
        <v>0</v>
      </c>
      <c r="BI185" s="0" t="n">
        <f aca="false">MAX(0,MIN(AY185,$BT185-SUMIF($AP$2:$AY$2,"&lt;"&amp;AY$2,$AP185:$AY185)))</f>
        <v>0</v>
      </c>
      <c r="BJ185" s="0" t="n">
        <f aca="false">ROUND(V185-AF185-AZ185,2)</f>
        <v>0</v>
      </c>
      <c r="BK185" s="0" t="n">
        <f aca="false">ROUND(W185-AG185-BA185,2)</f>
        <v>0</v>
      </c>
      <c r="BL185" s="0" t="n">
        <f aca="false">ROUND(X185-AH185-BB185,2)</f>
        <v>0</v>
      </c>
      <c r="BM185" s="0" t="n">
        <f aca="false">ROUND(Y185-AI185-BC185,2)</f>
        <v>0</v>
      </c>
      <c r="BN185" s="0" t="n">
        <f aca="false">ROUND(Z185-AJ185-BD185,2)</f>
        <v>0</v>
      </c>
      <c r="BO185" s="0" t="n">
        <f aca="false">ROUND(AA185-AK185-BE185,2)</f>
        <v>0</v>
      </c>
      <c r="BP185" s="0" t="n">
        <f aca="false">ROUND(AB185-AL185-BF185,2)</f>
        <v>0</v>
      </c>
      <c r="BQ185" s="0" t="n">
        <f aca="false">ROUND(AC185-AM185-BG185,2)</f>
        <v>0</v>
      </c>
      <c r="BR185" s="0" t="n">
        <f aca="false">ROUND(AD185-AN185-BH185,2)</f>
        <v>0</v>
      </c>
      <c r="BS185" s="0" t="n">
        <f aca="false">ROUND(AE185-AO185-BI185,2)</f>
        <v>0</v>
      </c>
      <c r="BT185" s="0" t="n">
        <f aca="false">MAX(0,Plan!$C$4-SUM(AF185:AO185))</f>
        <v>650</v>
      </c>
      <c r="BU185" s="0" t="n">
        <f aca="false">ROUND(SUM(BJ185:BS185),2)</f>
        <v>0</v>
      </c>
      <c r="BV185" s="0" t="n">
        <f aca="false">SUM(AF185:AO185)+SUM(AZ185:BI185)</f>
        <v>0</v>
      </c>
      <c r="BW185" s="0" t="n">
        <f aca="false">SUM(L185:U185)</f>
        <v>0</v>
      </c>
    </row>
    <row r="186" customFormat="false" ht="15" hidden="false" customHeight="false" outlineLevel="0" collapsed="false">
      <c r="A186" s="0" t="n">
        <v>181</v>
      </c>
      <c r="B186" s="0" t="n">
        <f aca="false">BJ185</f>
        <v>0</v>
      </c>
      <c r="C186" s="0" t="n">
        <f aca="false">BK185</f>
        <v>0</v>
      </c>
      <c r="D186" s="0" t="n">
        <f aca="false">BL185</f>
        <v>0</v>
      </c>
      <c r="E186" s="0" t="n">
        <f aca="false">BM185</f>
        <v>0</v>
      </c>
      <c r="F186" s="0" t="n">
        <f aca="false">BN185</f>
        <v>0</v>
      </c>
      <c r="G186" s="0" t="n">
        <f aca="false">BO185</f>
        <v>0</v>
      </c>
      <c r="H186" s="0" t="n">
        <f aca="false">BP185</f>
        <v>0</v>
      </c>
      <c r="I186" s="0" t="n">
        <f aca="false">BQ185</f>
        <v>0</v>
      </c>
      <c r="J186" s="0" t="n">
        <f aca="false">BR185</f>
        <v>0</v>
      </c>
      <c r="K186" s="0" t="n">
        <f aca="false">BS185</f>
        <v>0</v>
      </c>
      <c r="L186" s="0" t="n">
        <f aca="false">ROUND(B186*N(Debts!$D$5)/12,2)</f>
        <v>0</v>
      </c>
      <c r="M186" s="0" t="n">
        <f aca="false">ROUND(C186*N(Debts!$D$6)/12,2)</f>
        <v>0</v>
      </c>
      <c r="N186" s="0" t="n">
        <f aca="false">ROUND(D186*N(Debts!$D$7)/12,2)</f>
        <v>0</v>
      </c>
      <c r="O186" s="0" t="n">
        <f aca="false">ROUND(E186*N(Debts!$D$8)/12,2)</f>
        <v>0</v>
      </c>
      <c r="P186" s="0" t="n">
        <f aca="false">ROUND(F186*N(Debts!$D$9)/12,2)</f>
        <v>0</v>
      </c>
      <c r="Q186" s="0" t="n">
        <f aca="false">ROUND(G186*N(Debts!$D$10)/12,2)</f>
        <v>0</v>
      </c>
      <c r="R186" s="0" t="n">
        <f aca="false">ROUND(H186*N(Debts!$D$11)/12,2)</f>
        <v>0</v>
      </c>
      <c r="S186" s="0" t="n">
        <f aca="false">ROUND(I186*N(Debts!$D$12)/12,2)</f>
        <v>0</v>
      </c>
      <c r="T186" s="0" t="n">
        <f aca="false">ROUND(J186*N(Debts!$D$13)/12,2)</f>
        <v>0</v>
      </c>
      <c r="U186" s="0" t="n">
        <f aca="false">ROUND(K186*N(Debts!$D$14)/12,2)</f>
        <v>0</v>
      </c>
      <c r="V186" s="0" t="n">
        <f aca="false">B186+L186</f>
        <v>0</v>
      </c>
      <c r="W186" s="0" t="n">
        <f aca="false">C186+M186</f>
        <v>0</v>
      </c>
      <c r="X186" s="0" t="n">
        <f aca="false">D186+N186</f>
        <v>0</v>
      </c>
      <c r="Y186" s="0" t="n">
        <f aca="false">E186+O186</f>
        <v>0</v>
      </c>
      <c r="Z186" s="0" t="n">
        <f aca="false">F186+P186</f>
        <v>0</v>
      </c>
      <c r="AA186" s="0" t="n">
        <f aca="false">G186+Q186</f>
        <v>0</v>
      </c>
      <c r="AB186" s="0" t="n">
        <f aca="false">H186+R186</f>
        <v>0</v>
      </c>
      <c r="AC186" s="0" t="n">
        <f aca="false">I186+S186</f>
        <v>0</v>
      </c>
      <c r="AD186" s="0" t="n">
        <f aca="false">J186+T186</f>
        <v>0</v>
      </c>
      <c r="AE186" s="0" t="n">
        <f aca="false">K186+U186</f>
        <v>0</v>
      </c>
      <c r="AF186" s="0" t="n">
        <f aca="false">MIN(N(Debts!$E$5),V186)</f>
        <v>0</v>
      </c>
      <c r="AG186" s="0" t="n">
        <f aca="false">MIN(N(Debts!$E$6),W186)</f>
        <v>0</v>
      </c>
      <c r="AH186" s="0" t="n">
        <f aca="false">MIN(N(Debts!$E$7),X186)</f>
        <v>0</v>
      </c>
      <c r="AI186" s="0" t="n">
        <f aca="false">MIN(N(Debts!$E$8),Y186)</f>
        <v>0</v>
      </c>
      <c r="AJ186" s="0" t="n">
        <f aca="false">MIN(N(Debts!$E$9),Z186)</f>
        <v>0</v>
      </c>
      <c r="AK186" s="0" t="n">
        <f aca="false">MIN(N(Debts!$E$10),AA186)</f>
        <v>0</v>
      </c>
      <c r="AL186" s="0" t="n">
        <f aca="false">MIN(N(Debts!$E$11),AB186)</f>
        <v>0</v>
      </c>
      <c r="AM186" s="0" t="n">
        <f aca="false">MIN(N(Debts!$E$12),AC186)</f>
        <v>0</v>
      </c>
      <c r="AN186" s="0" t="n">
        <f aca="false">MIN(N(Debts!$E$13),AD186)</f>
        <v>0</v>
      </c>
      <c r="AO186" s="0" t="n">
        <f aca="false">MIN(N(Debts!$E$14),AE186)</f>
        <v>0</v>
      </c>
      <c r="AP186" s="0" t="n">
        <f aca="false">V186-AF186</f>
        <v>0</v>
      </c>
      <c r="AQ186" s="0" t="n">
        <f aca="false">W186-AG186</f>
        <v>0</v>
      </c>
      <c r="AR186" s="0" t="n">
        <f aca="false">X186-AH186</f>
        <v>0</v>
      </c>
      <c r="AS186" s="0" t="n">
        <f aca="false">Y186-AI186</f>
        <v>0</v>
      </c>
      <c r="AT186" s="0" t="n">
        <f aca="false">Z186-AJ186</f>
        <v>0</v>
      </c>
      <c r="AU186" s="0" t="n">
        <f aca="false">AA186-AK186</f>
        <v>0</v>
      </c>
      <c r="AV186" s="0" t="n">
        <f aca="false">AB186-AL186</f>
        <v>0</v>
      </c>
      <c r="AW186" s="0" t="n">
        <f aca="false">AC186-AM186</f>
        <v>0</v>
      </c>
      <c r="AX186" s="0" t="n">
        <f aca="false">AD186-AN186</f>
        <v>0</v>
      </c>
      <c r="AY186" s="0" t="n">
        <f aca="false">AE186-AO186</f>
        <v>0</v>
      </c>
      <c r="AZ186" s="0" t="n">
        <f aca="false">MAX(0,MIN(AP186,$BT186-SUMIF($AP$2:$AY$2,"&lt;"&amp;AP$2,$AP186:$AY186)))</f>
        <v>0</v>
      </c>
      <c r="BA186" s="0" t="n">
        <f aca="false">MAX(0,MIN(AQ186,$BT186-SUMIF($AP$2:$AY$2,"&lt;"&amp;AQ$2,$AP186:$AY186)))</f>
        <v>0</v>
      </c>
      <c r="BB186" s="0" t="n">
        <f aca="false">MAX(0,MIN(AR186,$BT186-SUMIF($AP$2:$AY$2,"&lt;"&amp;AR$2,$AP186:$AY186)))</f>
        <v>0</v>
      </c>
      <c r="BC186" s="0" t="n">
        <f aca="false">MAX(0,MIN(AS186,$BT186-SUMIF($AP$2:$AY$2,"&lt;"&amp;AS$2,$AP186:$AY186)))</f>
        <v>0</v>
      </c>
      <c r="BD186" s="0" t="n">
        <f aca="false">MAX(0,MIN(AT186,$BT186-SUMIF($AP$2:$AY$2,"&lt;"&amp;AT$2,$AP186:$AY186)))</f>
        <v>0</v>
      </c>
      <c r="BE186" s="0" t="n">
        <f aca="false">MAX(0,MIN(AU186,$BT186-SUMIF($AP$2:$AY$2,"&lt;"&amp;AU$2,$AP186:$AY186)))</f>
        <v>0</v>
      </c>
      <c r="BF186" s="0" t="n">
        <f aca="false">MAX(0,MIN(AV186,$BT186-SUMIF($AP$2:$AY$2,"&lt;"&amp;AV$2,$AP186:$AY186)))</f>
        <v>0</v>
      </c>
      <c r="BG186" s="0" t="n">
        <f aca="false">MAX(0,MIN(AW186,$BT186-SUMIF($AP$2:$AY$2,"&lt;"&amp;AW$2,$AP186:$AY186)))</f>
        <v>0</v>
      </c>
      <c r="BH186" s="0" t="n">
        <f aca="false">MAX(0,MIN(AX186,$BT186-SUMIF($AP$2:$AY$2,"&lt;"&amp;AX$2,$AP186:$AY186)))</f>
        <v>0</v>
      </c>
      <c r="BI186" s="0" t="n">
        <f aca="false">MAX(0,MIN(AY186,$BT186-SUMIF($AP$2:$AY$2,"&lt;"&amp;AY$2,$AP186:$AY186)))</f>
        <v>0</v>
      </c>
      <c r="BJ186" s="0" t="n">
        <f aca="false">ROUND(V186-AF186-AZ186,2)</f>
        <v>0</v>
      </c>
      <c r="BK186" s="0" t="n">
        <f aca="false">ROUND(W186-AG186-BA186,2)</f>
        <v>0</v>
      </c>
      <c r="BL186" s="0" t="n">
        <f aca="false">ROUND(X186-AH186-BB186,2)</f>
        <v>0</v>
      </c>
      <c r="BM186" s="0" t="n">
        <f aca="false">ROUND(Y186-AI186-BC186,2)</f>
        <v>0</v>
      </c>
      <c r="BN186" s="0" t="n">
        <f aca="false">ROUND(Z186-AJ186-BD186,2)</f>
        <v>0</v>
      </c>
      <c r="BO186" s="0" t="n">
        <f aca="false">ROUND(AA186-AK186-BE186,2)</f>
        <v>0</v>
      </c>
      <c r="BP186" s="0" t="n">
        <f aca="false">ROUND(AB186-AL186-BF186,2)</f>
        <v>0</v>
      </c>
      <c r="BQ186" s="0" t="n">
        <f aca="false">ROUND(AC186-AM186-BG186,2)</f>
        <v>0</v>
      </c>
      <c r="BR186" s="0" t="n">
        <f aca="false">ROUND(AD186-AN186-BH186,2)</f>
        <v>0</v>
      </c>
      <c r="BS186" s="0" t="n">
        <f aca="false">ROUND(AE186-AO186-BI186,2)</f>
        <v>0</v>
      </c>
      <c r="BT186" s="0" t="n">
        <f aca="false">MAX(0,Plan!$C$4-SUM(AF186:AO186))</f>
        <v>650</v>
      </c>
      <c r="BU186" s="0" t="n">
        <f aca="false">ROUND(SUM(BJ186:BS186),2)</f>
        <v>0</v>
      </c>
      <c r="BV186" s="0" t="n">
        <f aca="false">SUM(AF186:AO186)+SUM(AZ186:BI186)</f>
        <v>0</v>
      </c>
      <c r="BW186" s="0" t="n">
        <f aca="false">SUM(L186:U186)</f>
        <v>0</v>
      </c>
    </row>
    <row r="187" customFormat="false" ht="15" hidden="false" customHeight="false" outlineLevel="0" collapsed="false">
      <c r="A187" s="0" t="n">
        <v>182</v>
      </c>
      <c r="B187" s="0" t="n">
        <f aca="false">BJ186</f>
        <v>0</v>
      </c>
      <c r="C187" s="0" t="n">
        <f aca="false">BK186</f>
        <v>0</v>
      </c>
      <c r="D187" s="0" t="n">
        <f aca="false">BL186</f>
        <v>0</v>
      </c>
      <c r="E187" s="0" t="n">
        <f aca="false">BM186</f>
        <v>0</v>
      </c>
      <c r="F187" s="0" t="n">
        <f aca="false">BN186</f>
        <v>0</v>
      </c>
      <c r="G187" s="0" t="n">
        <f aca="false">BO186</f>
        <v>0</v>
      </c>
      <c r="H187" s="0" t="n">
        <f aca="false">BP186</f>
        <v>0</v>
      </c>
      <c r="I187" s="0" t="n">
        <f aca="false">BQ186</f>
        <v>0</v>
      </c>
      <c r="J187" s="0" t="n">
        <f aca="false">BR186</f>
        <v>0</v>
      </c>
      <c r="K187" s="0" t="n">
        <f aca="false">BS186</f>
        <v>0</v>
      </c>
      <c r="L187" s="0" t="n">
        <f aca="false">ROUND(B187*N(Debts!$D$5)/12,2)</f>
        <v>0</v>
      </c>
      <c r="M187" s="0" t="n">
        <f aca="false">ROUND(C187*N(Debts!$D$6)/12,2)</f>
        <v>0</v>
      </c>
      <c r="N187" s="0" t="n">
        <f aca="false">ROUND(D187*N(Debts!$D$7)/12,2)</f>
        <v>0</v>
      </c>
      <c r="O187" s="0" t="n">
        <f aca="false">ROUND(E187*N(Debts!$D$8)/12,2)</f>
        <v>0</v>
      </c>
      <c r="P187" s="0" t="n">
        <f aca="false">ROUND(F187*N(Debts!$D$9)/12,2)</f>
        <v>0</v>
      </c>
      <c r="Q187" s="0" t="n">
        <f aca="false">ROUND(G187*N(Debts!$D$10)/12,2)</f>
        <v>0</v>
      </c>
      <c r="R187" s="0" t="n">
        <f aca="false">ROUND(H187*N(Debts!$D$11)/12,2)</f>
        <v>0</v>
      </c>
      <c r="S187" s="0" t="n">
        <f aca="false">ROUND(I187*N(Debts!$D$12)/12,2)</f>
        <v>0</v>
      </c>
      <c r="T187" s="0" t="n">
        <f aca="false">ROUND(J187*N(Debts!$D$13)/12,2)</f>
        <v>0</v>
      </c>
      <c r="U187" s="0" t="n">
        <f aca="false">ROUND(K187*N(Debts!$D$14)/12,2)</f>
        <v>0</v>
      </c>
      <c r="V187" s="0" t="n">
        <f aca="false">B187+L187</f>
        <v>0</v>
      </c>
      <c r="W187" s="0" t="n">
        <f aca="false">C187+M187</f>
        <v>0</v>
      </c>
      <c r="X187" s="0" t="n">
        <f aca="false">D187+N187</f>
        <v>0</v>
      </c>
      <c r="Y187" s="0" t="n">
        <f aca="false">E187+O187</f>
        <v>0</v>
      </c>
      <c r="Z187" s="0" t="n">
        <f aca="false">F187+P187</f>
        <v>0</v>
      </c>
      <c r="AA187" s="0" t="n">
        <f aca="false">G187+Q187</f>
        <v>0</v>
      </c>
      <c r="AB187" s="0" t="n">
        <f aca="false">H187+R187</f>
        <v>0</v>
      </c>
      <c r="AC187" s="0" t="n">
        <f aca="false">I187+S187</f>
        <v>0</v>
      </c>
      <c r="AD187" s="0" t="n">
        <f aca="false">J187+T187</f>
        <v>0</v>
      </c>
      <c r="AE187" s="0" t="n">
        <f aca="false">K187+U187</f>
        <v>0</v>
      </c>
      <c r="AF187" s="0" t="n">
        <f aca="false">MIN(N(Debts!$E$5),V187)</f>
        <v>0</v>
      </c>
      <c r="AG187" s="0" t="n">
        <f aca="false">MIN(N(Debts!$E$6),W187)</f>
        <v>0</v>
      </c>
      <c r="AH187" s="0" t="n">
        <f aca="false">MIN(N(Debts!$E$7),X187)</f>
        <v>0</v>
      </c>
      <c r="AI187" s="0" t="n">
        <f aca="false">MIN(N(Debts!$E$8),Y187)</f>
        <v>0</v>
      </c>
      <c r="AJ187" s="0" t="n">
        <f aca="false">MIN(N(Debts!$E$9),Z187)</f>
        <v>0</v>
      </c>
      <c r="AK187" s="0" t="n">
        <f aca="false">MIN(N(Debts!$E$10),AA187)</f>
        <v>0</v>
      </c>
      <c r="AL187" s="0" t="n">
        <f aca="false">MIN(N(Debts!$E$11),AB187)</f>
        <v>0</v>
      </c>
      <c r="AM187" s="0" t="n">
        <f aca="false">MIN(N(Debts!$E$12),AC187)</f>
        <v>0</v>
      </c>
      <c r="AN187" s="0" t="n">
        <f aca="false">MIN(N(Debts!$E$13),AD187)</f>
        <v>0</v>
      </c>
      <c r="AO187" s="0" t="n">
        <f aca="false">MIN(N(Debts!$E$14),AE187)</f>
        <v>0</v>
      </c>
      <c r="AP187" s="0" t="n">
        <f aca="false">V187-AF187</f>
        <v>0</v>
      </c>
      <c r="AQ187" s="0" t="n">
        <f aca="false">W187-AG187</f>
        <v>0</v>
      </c>
      <c r="AR187" s="0" t="n">
        <f aca="false">X187-AH187</f>
        <v>0</v>
      </c>
      <c r="AS187" s="0" t="n">
        <f aca="false">Y187-AI187</f>
        <v>0</v>
      </c>
      <c r="AT187" s="0" t="n">
        <f aca="false">Z187-AJ187</f>
        <v>0</v>
      </c>
      <c r="AU187" s="0" t="n">
        <f aca="false">AA187-AK187</f>
        <v>0</v>
      </c>
      <c r="AV187" s="0" t="n">
        <f aca="false">AB187-AL187</f>
        <v>0</v>
      </c>
      <c r="AW187" s="0" t="n">
        <f aca="false">AC187-AM187</f>
        <v>0</v>
      </c>
      <c r="AX187" s="0" t="n">
        <f aca="false">AD187-AN187</f>
        <v>0</v>
      </c>
      <c r="AY187" s="0" t="n">
        <f aca="false">AE187-AO187</f>
        <v>0</v>
      </c>
      <c r="AZ187" s="0" t="n">
        <f aca="false">MAX(0,MIN(AP187,$BT187-SUMIF($AP$2:$AY$2,"&lt;"&amp;AP$2,$AP187:$AY187)))</f>
        <v>0</v>
      </c>
      <c r="BA187" s="0" t="n">
        <f aca="false">MAX(0,MIN(AQ187,$BT187-SUMIF($AP$2:$AY$2,"&lt;"&amp;AQ$2,$AP187:$AY187)))</f>
        <v>0</v>
      </c>
      <c r="BB187" s="0" t="n">
        <f aca="false">MAX(0,MIN(AR187,$BT187-SUMIF($AP$2:$AY$2,"&lt;"&amp;AR$2,$AP187:$AY187)))</f>
        <v>0</v>
      </c>
      <c r="BC187" s="0" t="n">
        <f aca="false">MAX(0,MIN(AS187,$BT187-SUMIF($AP$2:$AY$2,"&lt;"&amp;AS$2,$AP187:$AY187)))</f>
        <v>0</v>
      </c>
      <c r="BD187" s="0" t="n">
        <f aca="false">MAX(0,MIN(AT187,$BT187-SUMIF($AP$2:$AY$2,"&lt;"&amp;AT$2,$AP187:$AY187)))</f>
        <v>0</v>
      </c>
      <c r="BE187" s="0" t="n">
        <f aca="false">MAX(0,MIN(AU187,$BT187-SUMIF($AP$2:$AY$2,"&lt;"&amp;AU$2,$AP187:$AY187)))</f>
        <v>0</v>
      </c>
      <c r="BF187" s="0" t="n">
        <f aca="false">MAX(0,MIN(AV187,$BT187-SUMIF($AP$2:$AY$2,"&lt;"&amp;AV$2,$AP187:$AY187)))</f>
        <v>0</v>
      </c>
      <c r="BG187" s="0" t="n">
        <f aca="false">MAX(0,MIN(AW187,$BT187-SUMIF($AP$2:$AY$2,"&lt;"&amp;AW$2,$AP187:$AY187)))</f>
        <v>0</v>
      </c>
      <c r="BH187" s="0" t="n">
        <f aca="false">MAX(0,MIN(AX187,$BT187-SUMIF($AP$2:$AY$2,"&lt;"&amp;AX$2,$AP187:$AY187)))</f>
        <v>0</v>
      </c>
      <c r="BI187" s="0" t="n">
        <f aca="false">MAX(0,MIN(AY187,$BT187-SUMIF($AP$2:$AY$2,"&lt;"&amp;AY$2,$AP187:$AY187)))</f>
        <v>0</v>
      </c>
      <c r="BJ187" s="0" t="n">
        <f aca="false">ROUND(V187-AF187-AZ187,2)</f>
        <v>0</v>
      </c>
      <c r="BK187" s="0" t="n">
        <f aca="false">ROUND(W187-AG187-BA187,2)</f>
        <v>0</v>
      </c>
      <c r="BL187" s="0" t="n">
        <f aca="false">ROUND(X187-AH187-BB187,2)</f>
        <v>0</v>
      </c>
      <c r="BM187" s="0" t="n">
        <f aca="false">ROUND(Y187-AI187-BC187,2)</f>
        <v>0</v>
      </c>
      <c r="BN187" s="0" t="n">
        <f aca="false">ROUND(Z187-AJ187-BD187,2)</f>
        <v>0</v>
      </c>
      <c r="BO187" s="0" t="n">
        <f aca="false">ROUND(AA187-AK187-BE187,2)</f>
        <v>0</v>
      </c>
      <c r="BP187" s="0" t="n">
        <f aca="false">ROUND(AB187-AL187-BF187,2)</f>
        <v>0</v>
      </c>
      <c r="BQ187" s="0" t="n">
        <f aca="false">ROUND(AC187-AM187-BG187,2)</f>
        <v>0</v>
      </c>
      <c r="BR187" s="0" t="n">
        <f aca="false">ROUND(AD187-AN187-BH187,2)</f>
        <v>0</v>
      </c>
      <c r="BS187" s="0" t="n">
        <f aca="false">ROUND(AE187-AO187-BI187,2)</f>
        <v>0</v>
      </c>
      <c r="BT187" s="0" t="n">
        <f aca="false">MAX(0,Plan!$C$4-SUM(AF187:AO187))</f>
        <v>650</v>
      </c>
      <c r="BU187" s="0" t="n">
        <f aca="false">ROUND(SUM(BJ187:BS187),2)</f>
        <v>0</v>
      </c>
      <c r="BV187" s="0" t="n">
        <f aca="false">SUM(AF187:AO187)+SUM(AZ187:BI187)</f>
        <v>0</v>
      </c>
      <c r="BW187" s="0" t="n">
        <f aca="false">SUM(L187:U187)</f>
        <v>0</v>
      </c>
    </row>
    <row r="188" customFormat="false" ht="15" hidden="false" customHeight="false" outlineLevel="0" collapsed="false">
      <c r="A188" s="0" t="n">
        <v>183</v>
      </c>
      <c r="B188" s="0" t="n">
        <f aca="false">BJ187</f>
        <v>0</v>
      </c>
      <c r="C188" s="0" t="n">
        <f aca="false">BK187</f>
        <v>0</v>
      </c>
      <c r="D188" s="0" t="n">
        <f aca="false">BL187</f>
        <v>0</v>
      </c>
      <c r="E188" s="0" t="n">
        <f aca="false">BM187</f>
        <v>0</v>
      </c>
      <c r="F188" s="0" t="n">
        <f aca="false">BN187</f>
        <v>0</v>
      </c>
      <c r="G188" s="0" t="n">
        <f aca="false">BO187</f>
        <v>0</v>
      </c>
      <c r="H188" s="0" t="n">
        <f aca="false">BP187</f>
        <v>0</v>
      </c>
      <c r="I188" s="0" t="n">
        <f aca="false">BQ187</f>
        <v>0</v>
      </c>
      <c r="J188" s="0" t="n">
        <f aca="false">BR187</f>
        <v>0</v>
      </c>
      <c r="K188" s="0" t="n">
        <f aca="false">BS187</f>
        <v>0</v>
      </c>
      <c r="L188" s="0" t="n">
        <f aca="false">ROUND(B188*N(Debts!$D$5)/12,2)</f>
        <v>0</v>
      </c>
      <c r="M188" s="0" t="n">
        <f aca="false">ROUND(C188*N(Debts!$D$6)/12,2)</f>
        <v>0</v>
      </c>
      <c r="N188" s="0" t="n">
        <f aca="false">ROUND(D188*N(Debts!$D$7)/12,2)</f>
        <v>0</v>
      </c>
      <c r="O188" s="0" t="n">
        <f aca="false">ROUND(E188*N(Debts!$D$8)/12,2)</f>
        <v>0</v>
      </c>
      <c r="P188" s="0" t="n">
        <f aca="false">ROUND(F188*N(Debts!$D$9)/12,2)</f>
        <v>0</v>
      </c>
      <c r="Q188" s="0" t="n">
        <f aca="false">ROUND(G188*N(Debts!$D$10)/12,2)</f>
        <v>0</v>
      </c>
      <c r="R188" s="0" t="n">
        <f aca="false">ROUND(H188*N(Debts!$D$11)/12,2)</f>
        <v>0</v>
      </c>
      <c r="S188" s="0" t="n">
        <f aca="false">ROUND(I188*N(Debts!$D$12)/12,2)</f>
        <v>0</v>
      </c>
      <c r="T188" s="0" t="n">
        <f aca="false">ROUND(J188*N(Debts!$D$13)/12,2)</f>
        <v>0</v>
      </c>
      <c r="U188" s="0" t="n">
        <f aca="false">ROUND(K188*N(Debts!$D$14)/12,2)</f>
        <v>0</v>
      </c>
      <c r="V188" s="0" t="n">
        <f aca="false">B188+L188</f>
        <v>0</v>
      </c>
      <c r="W188" s="0" t="n">
        <f aca="false">C188+M188</f>
        <v>0</v>
      </c>
      <c r="X188" s="0" t="n">
        <f aca="false">D188+N188</f>
        <v>0</v>
      </c>
      <c r="Y188" s="0" t="n">
        <f aca="false">E188+O188</f>
        <v>0</v>
      </c>
      <c r="Z188" s="0" t="n">
        <f aca="false">F188+P188</f>
        <v>0</v>
      </c>
      <c r="AA188" s="0" t="n">
        <f aca="false">G188+Q188</f>
        <v>0</v>
      </c>
      <c r="AB188" s="0" t="n">
        <f aca="false">H188+R188</f>
        <v>0</v>
      </c>
      <c r="AC188" s="0" t="n">
        <f aca="false">I188+S188</f>
        <v>0</v>
      </c>
      <c r="AD188" s="0" t="n">
        <f aca="false">J188+T188</f>
        <v>0</v>
      </c>
      <c r="AE188" s="0" t="n">
        <f aca="false">K188+U188</f>
        <v>0</v>
      </c>
      <c r="AF188" s="0" t="n">
        <f aca="false">MIN(N(Debts!$E$5),V188)</f>
        <v>0</v>
      </c>
      <c r="AG188" s="0" t="n">
        <f aca="false">MIN(N(Debts!$E$6),W188)</f>
        <v>0</v>
      </c>
      <c r="AH188" s="0" t="n">
        <f aca="false">MIN(N(Debts!$E$7),X188)</f>
        <v>0</v>
      </c>
      <c r="AI188" s="0" t="n">
        <f aca="false">MIN(N(Debts!$E$8),Y188)</f>
        <v>0</v>
      </c>
      <c r="AJ188" s="0" t="n">
        <f aca="false">MIN(N(Debts!$E$9),Z188)</f>
        <v>0</v>
      </c>
      <c r="AK188" s="0" t="n">
        <f aca="false">MIN(N(Debts!$E$10),AA188)</f>
        <v>0</v>
      </c>
      <c r="AL188" s="0" t="n">
        <f aca="false">MIN(N(Debts!$E$11),AB188)</f>
        <v>0</v>
      </c>
      <c r="AM188" s="0" t="n">
        <f aca="false">MIN(N(Debts!$E$12),AC188)</f>
        <v>0</v>
      </c>
      <c r="AN188" s="0" t="n">
        <f aca="false">MIN(N(Debts!$E$13),AD188)</f>
        <v>0</v>
      </c>
      <c r="AO188" s="0" t="n">
        <f aca="false">MIN(N(Debts!$E$14),AE188)</f>
        <v>0</v>
      </c>
      <c r="AP188" s="0" t="n">
        <f aca="false">V188-AF188</f>
        <v>0</v>
      </c>
      <c r="AQ188" s="0" t="n">
        <f aca="false">W188-AG188</f>
        <v>0</v>
      </c>
      <c r="AR188" s="0" t="n">
        <f aca="false">X188-AH188</f>
        <v>0</v>
      </c>
      <c r="AS188" s="0" t="n">
        <f aca="false">Y188-AI188</f>
        <v>0</v>
      </c>
      <c r="AT188" s="0" t="n">
        <f aca="false">Z188-AJ188</f>
        <v>0</v>
      </c>
      <c r="AU188" s="0" t="n">
        <f aca="false">AA188-AK188</f>
        <v>0</v>
      </c>
      <c r="AV188" s="0" t="n">
        <f aca="false">AB188-AL188</f>
        <v>0</v>
      </c>
      <c r="AW188" s="0" t="n">
        <f aca="false">AC188-AM188</f>
        <v>0</v>
      </c>
      <c r="AX188" s="0" t="n">
        <f aca="false">AD188-AN188</f>
        <v>0</v>
      </c>
      <c r="AY188" s="0" t="n">
        <f aca="false">AE188-AO188</f>
        <v>0</v>
      </c>
      <c r="AZ188" s="0" t="n">
        <f aca="false">MAX(0,MIN(AP188,$BT188-SUMIF($AP$2:$AY$2,"&lt;"&amp;AP$2,$AP188:$AY188)))</f>
        <v>0</v>
      </c>
      <c r="BA188" s="0" t="n">
        <f aca="false">MAX(0,MIN(AQ188,$BT188-SUMIF($AP$2:$AY$2,"&lt;"&amp;AQ$2,$AP188:$AY188)))</f>
        <v>0</v>
      </c>
      <c r="BB188" s="0" t="n">
        <f aca="false">MAX(0,MIN(AR188,$BT188-SUMIF($AP$2:$AY$2,"&lt;"&amp;AR$2,$AP188:$AY188)))</f>
        <v>0</v>
      </c>
      <c r="BC188" s="0" t="n">
        <f aca="false">MAX(0,MIN(AS188,$BT188-SUMIF($AP$2:$AY$2,"&lt;"&amp;AS$2,$AP188:$AY188)))</f>
        <v>0</v>
      </c>
      <c r="BD188" s="0" t="n">
        <f aca="false">MAX(0,MIN(AT188,$BT188-SUMIF($AP$2:$AY$2,"&lt;"&amp;AT$2,$AP188:$AY188)))</f>
        <v>0</v>
      </c>
      <c r="BE188" s="0" t="n">
        <f aca="false">MAX(0,MIN(AU188,$BT188-SUMIF($AP$2:$AY$2,"&lt;"&amp;AU$2,$AP188:$AY188)))</f>
        <v>0</v>
      </c>
      <c r="BF188" s="0" t="n">
        <f aca="false">MAX(0,MIN(AV188,$BT188-SUMIF($AP$2:$AY$2,"&lt;"&amp;AV$2,$AP188:$AY188)))</f>
        <v>0</v>
      </c>
      <c r="BG188" s="0" t="n">
        <f aca="false">MAX(0,MIN(AW188,$BT188-SUMIF($AP$2:$AY$2,"&lt;"&amp;AW$2,$AP188:$AY188)))</f>
        <v>0</v>
      </c>
      <c r="BH188" s="0" t="n">
        <f aca="false">MAX(0,MIN(AX188,$BT188-SUMIF($AP$2:$AY$2,"&lt;"&amp;AX$2,$AP188:$AY188)))</f>
        <v>0</v>
      </c>
      <c r="BI188" s="0" t="n">
        <f aca="false">MAX(0,MIN(AY188,$BT188-SUMIF($AP$2:$AY$2,"&lt;"&amp;AY$2,$AP188:$AY188)))</f>
        <v>0</v>
      </c>
      <c r="BJ188" s="0" t="n">
        <f aca="false">ROUND(V188-AF188-AZ188,2)</f>
        <v>0</v>
      </c>
      <c r="BK188" s="0" t="n">
        <f aca="false">ROUND(W188-AG188-BA188,2)</f>
        <v>0</v>
      </c>
      <c r="BL188" s="0" t="n">
        <f aca="false">ROUND(X188-AH188-BB188,2)</f>
        <v>0</v>
      </c>
      <c r="BM188" s="0" t="n">
        <f aca="false">ROUND(Y188-AI188-BC188,2)</f>
        <v>0</v>
      </c>
      <c r="BN188" s="0" t="n">
        <f aca="false">ROUND(Z188-AJ188-BD188,2)</f>
        <v>0</v>
      </c>
      <c r="BO188" s="0" t="n">
        <f aca="false">ROUND(AA188-AK188-BE188,2)</f>
        <v>0</v>
      </c>
      <c r="BP188" s="0" t="n">
        <f aca="false">ROUND(AB188-AL188-BF188,2)</f>
        <v>0</v>
      </c>
      <c r="BQ188" s="0" t="n">
        <f aca="false">ROUND(AC188-AM188-BG188,2)</f>
        <v>0</v>
      </c>
      <c r="BR188" s="0" t="n">
        <f aca="false">ROUND(AD188-AN188-BH188,2)</f>
        <v>0</v>
      </c>
      <c r="BS188" s="0" t="n">
        <f aca="false">ROUND(AE188-AO188-BI188,2)</f>
        <v>0</v>
      </c>
      <c r="BT188" s="0" t="n">
        <f aca="false">MAX(0,Plan!$C$4-SUM(AF188:AO188))</f>
        <v>650</v>
      </c>
      <c r="BU188" s="0" t="n">
        <f aca="false">ROUND(SUM(BJ188:BS188),2)</f>
        <v>0</v>
      </c>
      <c r="BV188" s="0" t="n">
        <f aca="false">SUM(AF188:AO188)+SUM(AZ188:BI188)</f>
        <v>0</v>
      </c>
      <c r="BW188" s="0" t="n">
        <f aca="false">SUM(L188:U188)</f>
        <v>0</v>
      </c>
    </row>
    <row r="189" customFormat="false" ht="15" hidden="false" customHeight="false" outlineLevel="0" collapsed="false">
      <c r="A189" s="0" t="n">
        <v>184</v>
      </c>
      <c r="B189" s="0" t="n">
        <f aca="false">BJ188</f>
        <v>0</v>
      </c>
      <c r="C189" s="0" t="n">
        <f aca="false">BK188</f>
        <v>0</v>
      </c>
      <c r="D189" s="0" t="n">
        <f aca="false">BL188</f>
        <v>0</v>
      </c>
      <c r="E189" s="0" t="n">
        <f aca="false">BM188</f>
        <v>0</v>
      </c>
      <c r="F189" s="0" t="n">
        <f aca="false">BN188</f>
        <v>0</v>
      </c>
      <c r="G189" s="0" t="n">
        <f aca="false">BO188</f>
        <v>0</v>
      </c>
      <c r="H189" s="0" t="n">
        <f aca="false">BP188</f>
        <v>0</v>
      </c>
      <c r="I189" s="0" t="n">
        <f aca="false">BQ188</f>
        <v>0</v>
      </c>
      <c r="J189" s="0" t="n">
        <f aca="false">BR188</f>
        <v>0</v>
      </c>
      <c r="K189" s="0" t="n">
        <f aca="false">BS188</f>
        <v>0</v>
      </c>
      <c r="L189" s="0" t="n">
        <f aca="false">ROUND(B189*N(Debts!$D$5)/12,2)</f>
        <v>0</v>
      </c>
      <c r="M189" s="0" t="n">
        <f aca="false">ROUND(C189*N(Debts!$D$6)/12,2)</f>
        <v>0</v>
      </c>
      <c r="N189" s="0" t="n">
        <f aca="false">ROUND(D189*N(Debts!$D$7)/12,2)</f>
        <v>0</v>
      </c>
      <c r="O189" s="0" t="n">
        <f aca="false">ROUND(E189*N(Debts!$D$8)/12,2)</f>
        <v>0</v>
      </c>
      <c r="P189" s="0" t="n">
        <f aca="false">ROUND(F189*N(Debts!$D$9)/12,2)</f>
        <v>0</v>
      </c>
      <c r="Q189" s="0" t="n">
        <f aca="false">ROUND(G189*N(Debts!$D$10)/12,2)</f>
        <v>0</v>
      </c>
      <c r="R189" s="0" t="n">
        <f aca="false">ROUND(H189*N(Debts!$D$11)/12,2)</f>
        <v>0</v>
      </c>
      <c r="S189" s="0" t="n">
        <f aca="false">ROUND(I189*N(Debts!$D$12)/12,2)</f>
        <v>0</v>
      </c>
      <c r="T189" s="0" t="n">
        <f aca="false">ROUND(J189*N(Debts!$D$13)/12,2)</f>
        <v>0</v>
      </c>
      <c r="U189" s="0" t="n">
        <f aca="false">ROUND(K189*N(Debts!$D$14)/12,2)</f>
        <v>0</v>
      </c>
      <c r="V189" s="0" t="n">
        <f aca="false">B189+L189</f>
        <v>0</v>
      </c>
      <c r="W189" s="0" t="n">
        <f aca="false">C189+M189</f>
        <v>0</v>
      </c>
      <c r="X189" s="0" t="n">
        <f aca="false">D189+N189</f>
        <v>0</v>
      </c>
      <c r="Y189" s="0" t="n">
        <f aca="false">E189+O189</f>
        <v>0</v>
      </c>
      <c r="Z189" s="0" t="n">
        <f aca="false">F189+P189</f>
        <v>0</v>
      </c>
      <c r="AA189" s="0" t="n">
        <f aca="false">G189+Q189</f>
        <v>0</v>
      </c>
      <c r="AB189" s="0" t="n">
        <f aca="false">H189+R189</f>
        <v>0</v>
      </c>
      <c r="AC189" s="0" t="n">
        <f aca="false">I189+S189</f>
        <v>0</v>
      </c>
      <c r="AD189" s="0" t="n">
        <f aca="false">J189+T189</f>
        <v>0</v>
      </c>
      <c r="AE189" s="0" t="n">
        <f aca="false">K189+U189</f>
        <v>0</v>
      </c>
      <c r="AF189" s="0" t="n">
        <f aca="false">MIN(N(Debts!$E$5),V189)</f>
        <v>0</v>
      </c>
      <c r="AG189" s="0" t="n">
        <f aca="false">MIN(N(Debts!$E$6),W189)</f>
        <v>0</v>
      </c>
      <c r="AH189" s="0" t="n">
        <f aca="false">MIN(N(Debts!$E$7),X189)</f>
        <v>0</v>
      </c>
      <c r="AI189" s="0" t="n">
        <f aca="false">MIN(N(Debts!$E$8),Y189)</f>
        <v>0</v>
      </c>
      <c r="AJ189" s="0" t="n">
        <f aca="false">MIN(N(Debts!$E$9),Z189)</f>
        <v>0</v>
      </c>
      <c r="AK189" s="0" t="n">
        <f aca="false">MIN(N(Debts!$E$10),AA189)</f>
        <v>0</v>
      </c>
      <c r="AL189" s="0" t="n">
        <f aca="false">MIN(N(Debts!$E$11),AB189)</f>
        <v>0</v>
      </c>
      <c r="AM189" s="0" t="n">
        <f aca="false">MIN(N(Debts!$E$12),AC189)</f>
        <v>0</v>
      </c>
      <c r="AN189" s="0" t="n">
        <f aca="false">MIN(N(Debts!$E$13),AD189)</f>
        <v>0</v>
      </c>
      <c r="AO189" s="0" t="n">
        <f aca="false">MIN(N(Debts!$E$14),AE189)</f>
        <v>0</v>
      </c>
      <c r="AP189" s="0" t="n">
        <f aca="false">V189-AF189</f>
        <v>0</v>
      </c>
      <c r="AQ189" s="0" t="n">
        <f aca="false">W189-AG189</f>
        <v>0</v>
      </c>
      <c r="AR189" s="0" t="n">
        <f aca="false">X189-AH189</f>
        <v>0</v>
      </c>
      <c r="AS189" s="0" t="n">
        <f aca="false">Y189-AI189</f>
        <v>0</v>
      </c>
      <c r="AT189" s="0" t="n">
        <f aca="false">Z189-AJ189</f>
        <v>0</v>
      </c>
      <c r="AU189" s="0" t="n">
        <f aca="false">AA189-AK189</f>
        <v>0</v>
      </c>
      <c r="AV189" s="0" t="n">
        <f aca="false">AB189-AL189</f>
        <v>0</v>
      </c>
      <c r="AW189" s="0" t="n">
        <f aca="false">AC189-AM189</f>
        <v>0</v>
      </c>
      <c r="AX189" s="0" t="n">
        <f aca="false">AD189-AN189</f>
        <v>0</v>
      </c>
      <c r="AY189" s="0" t="n">
        <f aca="false">AE189-AO189</f>
        <v>0</v>
      </c>
      <c r="AZ189" s="0" t="n">
        <f aca="false">MAX(0,MIN(AP189,$BT189-SUMIF($AP$2:$AY$2,"&lt;"&amp;AP$2,$AP189:$AY189)))</f>
        <v>0</v>
      </c>
      <c r="BA189" s="0" t="n">
        <f aca="false">MAX(0,MIN(AQ189,$BT189-SUMIF($AP$2:$AY$2,"&lt;"&amp;AQ$2,$AP189:$AY189)))</f>
        <v>0</v>
      </c>
      <c r="BB189" s="0" t="n">
        <f aca="false">MAX(0,MIN(AR189,$BT189-SUMIF($AP$2:$AY$2,"&lt;"&amp;AR$2,$AP189:$AY189)))</f>
        <v>0</v>
      </c>
      <c r="BC189" s="0" t="n">
        <f aca="false">MAX(0,MIN(AS189,$BT189-SUMIF($AP$2:$AY$2,"&lt;"&amp;AS$2,$AP189:$AY189)))</f>
        <v>0</v>
      </c>
      <c r="BD189" s="0" t="n">
        <f aca="false">MAX(0,MIN(AT189,$BT189-SUMIF($AP$2:$AY$2,"&lt;"&amp;AT$2,$AP189:$AY189)))</f>
        <v>0</v>
      </c>
      <c r="BE189" s="0" t="n">
        <f aca="false">MAX(0,MIN(AU189,$BT189-SUMIF($AP$2:$AY$2,"&lt;"&amp;AU$2,$AP189:$AY189)))</f>
        <v>0</v>
      </c>
      <c r="BF189" s="0" t="n">
        <f aca="false">MAX(0,MIN(AV189,$BT189-SUMIF($AP$2:$AY$2,"&lt;"&amp;AV$2,$AP189:$AY189)))</f>
        <v>0</v>
      </c>
      <c r="BG189" s="0" t="n">
        <f aca="false">MAX(0,MIN(AW189,$BT189-SUMIF($AP$2:$AY$2,"&lt;"&amp;AW$2,$AP189:$AY189)))</f>
        <v>0</v>
      </c>
      <c r="BH189" s="0" t="n">
        <f aca="false">MAX(0,MIN(AX189,$BT189-SUMIF($AP$2:$AY$2,"&lt;"&amp;AX$2,$AP189:$AY189)))</f>
        <v>0</v>
      </c>
      <c r="BI189" s="0" t="n">
        <f aca="false">MAX(0,MIN(AY189,$BT189-SUMIF($AP$2:$AY$2,"&lt;"&amp;AY$2,$AP189:$AY189)))</f>
        <v>0</v>
      </c>
      <c r="BJ189" s="0" t="n">
        <f aca="false">ROUND(V189-AF189-AZ189,2)</f>
        <v>0</v>
      </c>
      <c r="BK189" s="0" t="n">
        <f aca="false">ROUND(W189-AG189-BA189,2)</f>
        <v>0</v>
      </c>
      <c r="BL189" s="0" t="n">
        <f aca="false">ROUND(X189-AH189-BB189,2)</f>
        <v>0</v>
      </c>
      <c r="BM189" s="0" t="n">
        <f aca="false">ROUND(Y189-AI189-BC189,2)</f>
        <v>0</v>
      </c>
      <c r="BN189" s="0" t="n">
        <f aca="false">ROUND(Z189-AJ189-BD189,2)</f>
        <v>0</v>
      </c>
      <c r="BO189" s="0" t="n">
        <f aca="false">ROUND(AA189-AK189-BE189,2)</f>
        <v>0</v>
      </c>
      <c r="BP189" s="0" t="n">
        <f aca="false">ROUND(AB189-AL189-BF189,2)</f>
        <v>0</v>
      </c>
      <c r="BQ189" s="0" t="n">
        <f aca="false">ROUND(AC189-AM189-BG189,2)</f>
        <v>0</v>
      </c>
      <c r="BR189" s="0" t="n">
        <f aca="false">ROUND(AD189-AN189-BH189,2)</f>
        <v>0</v>
      </c>
      <c r="BS189" s="0" t="n">
        <f aca="false">ROUND(AE189-AO189-BI189,2)</f>
        <v>0</v>
      </c>
      <c r="BT189" s="0" t="n">
        <f aca="false">MAX(0,Plan!$C$4-SUM(AF189:AO189))</f>
        <v>650</v>
      </c>
      <c r="BU189" s="0" t="n">
        <f aca="false">ROUND(SUM(BJ189:BS189),2)</f>
        <v>0</v>
      </c>
      <c r="BV189" s="0" t="n">
        <f aca="false">SUM(AF189:AO189)+SUM(AZ189:BI189)</f>
        <v>0</v>
      </c>
      <c r="BW189" s="0" t="n">
        <f aca="false">SUM(L189:U189)</f>
        <v>0</v>
      </c>
    </row>
    <row r="190" customFormat="false" ht="15" hidden="false" customHeight="false" outlineLevel="0" collapsed="false">
      <c r="A190" s="0" t="n">
        <v>185</v>
      </c>
      <c r="B190" s="0" t="n">
        <f aca="false">BJ189</f>
        <v>0</v>
      </c>
      <c r="C190" s="0" t="n">
        <f aca="false">BK189</f>
        <v>0</v>
      </c>
      <c r="D190" s="0" t="n">
        <f aca="false">BL189</f>
        <v>0</v>
      </c>
      <c r="E190" s="0" t="n">
        <f aca="false">BM189</f>
        <v>0</v>
      </c>
      <c r="F190" s="0" t="n">
        <f aca="false">BN189</f>
        <v>0</v>
      </c>
      <c r="G190" s="0" t="n">
        <f aca="false">BO189</f>
        <v>0</v>
      </c>
      <c r="H190" s="0" t="n">
        <f aca="false">BP189</f>
        <v>0</v>
      </c>
      <c r="I190" s="0" t="n">
        <f aca="false">BQ189</f>
        <v>0</v>
      </c>
      <c r="J190" s="0" t="n">
        <f aca="false">BR189</f>
        <v>0</v>
      </c>
      <c r="K190" s="0" t="n">
        <f aca="false">BS189</f>
        <v>0</v>
      </c>
      <c r="L190" s="0" t="n">
        <f aca="false">ROUND(B190*N(Debts!$D$5)/12,2)</f>
        <v>0</v>
      </c>
      <c r="M190" s="0" t="n">
        <f aca="false">ROUND(C190*N(Debts!$D$6)/12,2)</f>
        <v>0</v>
      </c>
      <c r="N190" s="0" t="n">
        <f aca="false">ROUND(D190*N(Debts!$D$7)/12,2)</f>
        <v>0</v>
      </c>
      <c r="O190" s="0" t="n">
        <f aca="false">ROUND(E190*N(Debts!$D$8)/12,2)</f>
        <v>0</v>
      </c>
      <c r="P190" s="0" t="n">
        <f aca="false">ROUND(F190*N(Debts!$D$9)/12,2)</f>
        <v>0</v>
      </c>
      <c r="Q190" s="0" t="n">
        <f aca="false">ROUND(G190*N(Debts!$D$10)/12,2)</f>
        <v>0</v>
      </c>
      <c r="R190" s="0" t="n">
        <f aca="false">ROUND(H190*N(Debts!$D$11)/12,2)</f>
        <v>0</v>
      </c>
      <c r="S190" s="0" t="n">
        <f aca="false">ROUND(I190*N(Debts!$D$12)/12,2)</f>
        <v>0</v>
      </c>
      <c r="T190" s="0" t="n">
        <f aca="false">ROUND(J190*N(Debts!$D$13)/12,2)</f>
        <v>0</v>
      </c>
      <c r="U190" s="0" t="n">
        <f aca="false">ROUND(K190*N(Debts!$D$14)/12,2)</f>
        <v>0</v>
      </c>
      <c r="V190" s="0" t="n">
        <f aca="false">B190+L190</f>
        <v>0</v>
      </c>
      <c r="W190" s="0" t="n">
        <f aca="false">C190+M190</f>
        <v>0</v>
      </c>
      <c r="X190" s="0" t="n">
        <f aca="false">D190+N190</f>
        <v>0</v>
      </c>
      <c r="Y190" s="0" t="n">
        <f aca="false">E190+O190</f>
        <v>0</v>
      </c>
      <c r="Z190" s="0" t="n">
        <f aca="false">F190+P190</f>
        <v>0</v>
      </c>
      <c r="AA190" s="0" t="n">
        <f aca="false">G190+Q190</f>
        <v>0</v>
      </c>
      <c r="AB190" s="0" t="n">
        <f aca="false">H190+R190</f>
        <v>0</v>
      </c>
      <c r="AC190" s="0" t="n">
        <f aca="false">I190+S190</f>
        <v>0</v>
      </c>
      <c r="AD190" s="0" t="n">
        <f aca="false">J190+T190</f>
        <v>0</v>
      </c>
      <c r="AE190" s="0" t="n">
        <f aca="false">K190+U190</f>
        <v>0</v>
      </c>
      <c r="AF190" s="0" t="n">
        <f aca="false">MIN(N(Debts!$E$5),V190)</f>
        <v>0</v>
      </c>
      <c r="AG190" s="0" t="n">
        <f aca="false">MIN(N(Debts!$E$6),W190)</f>
        <v>0</v>
      </c>
      <c r="AH190" s="0" t="n">
        <f aca="false">MIN(N(Debts!$E$7),X190)</f>
        <v>0</v>
      </c>
      <c r="AI190" s="0" t="n">
        <f aca="false">MIN(N(Debts!$E$8),Y190)</f>
        <v>0</v>
      </c>
      <c r="AJ190" s="0" t="n">
        <f aca="false">MIN(N(Debts!$E$9),Z190)</f>
        <v>0</v>
      </c>
      <c r="AK190" s="0" t="n">
        <f aca="false">MIN(N(Debts!$E$10),AA190)</f>
        <v>0</v>
      </c>
      <c r="AL190" s="0" t="n">
        <f aca="false">MIN(N(Debts!$E$11),AB190)</f>
        <v>0</v>
      </c>
      <c r="AM190" s="0" t="n">
        <f aca="false">MIN(N(Debts!$E$12),AC190)</f>
        <v>0</v>
      </c>
      <c r="AN190" s="0" t="n">
        <f aca="false">MIN(N(Debts!$E$13),AD190)</f>
        <v>0</v>
      </c>
      <c r="AO190" s="0" t="n">
        <f aca="false">MIN(N(Debts!$E$14),AE190)</f>
        <v>0</v>
      </c>
      <c r="AP190" s="0" t="n">
        <f aca="false">V190-AF190</f>
        <v>0</v>
      </c>
      <c r="AQ190" s="0" t="n">
        <f aca="false">W190-AG190</f>
        <v>0</v>
      </c>
      <c r="AR190" s="0" t="n">
        <f aca="false">X190-AH190</f>
        <v>0</v>
      </c>
      <c r="AS190" s="0" t="n">
        <f aca="false">Y190-AI190</f>
        <v>0</v>
      </c>
      <c r="AT190" s="0" t="n">
        <f aca="false">Z190-AJ190</f>
        <v>0</v>
      </c>
      <c r="AU190" s="0" t="n">
        <f aca="false">AA190-AK190</f>
        <v>0</v>
      </c>
      <c r="AV190" s="0" t="n">
        <f aca="false">AB190-AL190</f>
        <v>0</v>
      </c>
      <c r="AW190" s="0" t="n">
        <f aca="false">AC190-AM190</f>
        <v>0</v>
      </c>
      <c r="AX190" s="0" t="n">
        <f aca="false">AD190-AN190</f>
        <v>0</v>
      </c>
      <c r="AY190" s="0" t="n">
        <f aca="false">AE190-AO190</f>
        <v>0</v>
      </c>
      <c r="AZ190" s="0" t="n">
        <f aca="false">MAX(0,MIN(AP190,$BT190-SUMIF($AP$2:$AY$2,"&lt;"&amp;AP$2,$AP190:$AY190)))</f>
        <v>0</v>
      </c>
      <c r="BA190" s="0" t="n">
        <f aca="false">MAX(0,MIN(AQ190,$BT190-SUMIF($AP$2:$AY$2,"&lt;"&amp;AQ$2,$AP190:$AY190)))</f>
        <v>0</v>
      </c>
      <c r="BB190" s="0" t="n">
        <f aca="false">MAX(0,MIN(AR190,$BT190-SUMIF($AP$2:$AY$2,"&lt;"&amp;AR$2,$AP190:$AY190)))</f>
        <v>0</v>
      </c>
      <c r="BC190" s="0" t="n">
        <f aca="false">MAX(0,MIN(AS190,$BT190-SUMIF($AP$2:$AY$2,"&lt;"&amp;AS$2,$AP190:$AY190)))</f>
        <v>0</v>
      </c>
      <c r="BD190" s="0" t="n">
        <f aca="false">MAX(0,MIN(AT190,$BT190-SUMIF($AP$2:$AY$2,"&lt;"&amp;AT$2,$AP190:$AY190)))</f>
        <v>0</v>
      </c>
      <c r="BE190" s="0" t="n">
        <f aca="false">MAX(0,MIN(AU190,$BT190-SUMIF($AP$2:$AY$2,"&lt;"&amp;AU$2,$AP190:$AY190)))</f>
        <v>0</v>
      </c>
      <c r="BF190" s="0" t="n">
        <f aca="false">MAX(0,MIN(AV190,$BT190-SUMIF($AP$2:$AY$2,"&lt;"&amp;AV$2,$AP190:$AY190)))</f>
        <v>0</v>
      </c>
      <c r="BG190" s="0" t="n">
        <f aca="false">MAX(0,MIN(AW190,$BT190-SUMIF($AP$2:$AY$2,"&lt;"&amp;AW$2,$AP190:$AY190)))</f>
        <v>0</v>
      </c>
      <c r="BH190" s="0" t="n">
        <f aca="false">MAX(0,MIN(AX190,$BT190-SUMIF($AP$2:$AY$2,"&lt;"&amp;AX$2,$AP190:$AY190)))</f>
        <v>0</v>
      </c>
      <c r="BI190" s="0" t="n">
        <f aca="false">MAX(0,MIN(AY190,$BT190-SUMIF($AP$2:$AY$2,"&lt;"&amp;AY$2,$AP190:$AY190)))</f>
        <v>0</v>
      </c>
      <c r="BJ190" s="0" t="n">
        <f aca="false">ROUND(V190-AF190-AZ190,2)</f>
        <v>0</v>
      </c>
      <c r="BK190" s="0" t="n">
        <f aca="false">ROUND(W190-AG190-BA190,2)</f>
        <v>0</v>
      </c>
      <c r="BL190" s="0" t="n">
        <f aca="false">ROUND(X190-AH190-BB190,2)</f>
        <v>0</v>
      </c>
      <c r="BM190" s="0" t="n">
        <f aca="false">ROUND(Y190-AI190-BC190,2)</f>
        <v>0</v>
      </c>
      <c r="BN190" s="0" t="n">
        <f aca="false">ROUND(Z190-AJ190-BD190,2)</f>
        <v>0</v>
      </c>
      <c r="BO190" s="0" t="n">
        <f aca="false">ROUND(AA190-AK190-BE190,2)</f>
        <v>0</v>
      </c>
      <c r="BP190" s="0" t="n">
        <f aca="false">ROUND(AB190-AL190-BF190,2)</f>
        <v>0</v>
      </c>
      <c r="BQ190" s="0" t="n">
        <f aca="false">ROUND(AC190-AM190-BG190,2)</f>
        <v>0</v>
      </c>
      <c r="BR190" s="0" t="n">
        <f aca="false">ROUND(AD190-AN190-BH190,2)</f>
        <v>0</v>
      </c>
      <c r="BS190" s="0" t="n">
        <f aca="false">ROUND(AE190-AO190-BI190,2)</f>
        <v>0</v>
      </c>
      <c r="BT190" s="0" t="n">
        <f aca="false">MAX(0,Plan!$C$4-SUM(AF190:AO190))</f>
        <v>650</v>
      </c>
      <c r="BU190" s="0" t="n">
        <f aca="false">ROUND(SUM(BJ190:BS190),2)</f>
        <v>0</v>
      </c>
      <c r="BV190" s="0" t="n">
        <f aca="false">SUM(AF190:AO190)+SUM(AZ190:BI190)</f>
        <v>0</v>
      </c>
      <c r="BW190" s="0" t="n">
        <f aca="false">SUM(L190:U190)</f>
        <v>0</v>
      </c>
    </row>
    <row r="191" customFormat="false" ht="15" hidden="false" customHeight="false" outlineLevel="0" collapsed="false">
      <c r="A191" s="0" t="n">
        <v>186</v>
      </c>
      <c r="B191" s="0" t="n">
        <f aca="false">BJ190</f>
        <v>0</v>
      </c>
      <c r="C191" s="0" t="n">
        <f aca="false">BK190</f>
        <v>0</v>
      </c>
      <c r="D191" s="0" t="n">
        <f aca="false">BL190</f>
        <v>0</v>
      </c>
      <c r="E191" s="0" t="n">
        <f aca="false">BM190</f>
        <v>0</v>
      </c>
      <c r="F191" s="0" t="n">
        <f aca="false">BN190</f>
        <v>0</v>
      </c>
      <c r="G191" s="0" t="n">
        <f aca="false">BO190</f>
        <v>0</v>
      </c>
      <c r="H191" s="0" t="n">
        <f aca="false">BP190</f>
        <v>0</v>
      </c>
      <c r="I191" s="0" t="n">
        <f aca="false">BQ190</f>
        <v>0</v>
      </c>
      <c r="J191" s="0" t="n">
        <f aca="false">BR190</f>
        <v>0</v>
      </c>
      <c r="K191" s="0" t="n">
        <f aca="false">BS190</f>
        <v>0</v>
      </c>
      <c r="L191" s="0" t="n">
        <f aca="false">ROUND(B191*N(Debts!$D$5)/12,2)</f>
        <v>0</v>
      </c>
      <c r="M191" s="0" t="n">
        <f aca="false">ROUND(C191*N(Debts!$D$6)/12,2)</f>
        <v>0</v>
      </c>
      <c r="N191" s="0" t="n">
        <f aca="false">ROUND(D191*N(Debts!$D$7)/12,2)</f>
        <v>0</v>
      </c>
      <c r="O191" s="0" t="n">
        <f aca="false">ROUND(E191*N(Debts!$D$8)/12,2)</f>
        <v>0</v>
      </c>
      <c r="P191" s="0" t="n">
        <f aca="false">ROUND(F191*N(Debts!$D$9)/12,2)</f>
        <v>0</v>
      </c>
      <c r="Q191" s="0" t="n">
        <f aca="false">ROUND(G191*N(Debts!$D$10)/12,2)</f>
        <v>0</v>
      </c>
      <c r="R191" s="0" t="n">
        <f aca="false">ROUND(H191*N(Debts!$D$11)/12,2)</f>
        <v>0</v>
      </c>
      <c r="S191" s="0" t="n">
        <f aca="false">ROUND(I191*N(Debts!$D$12)/12,2)</f>
        <v>0</v>
      </c>
      <c r="T191" s="0" t="n">
        <f aca="false">ROUND(J191*N(Debts!$D$13)/12,2)</f>
        <v>0</v>
      </c>
      <c r="U191" s="0" t="n">
        <f aca="false">ROUND(K191*N(Debts!$D$14)/12,2)</f>
        <v>0</v>
      </c>
      <c r="V191" s="0" t="n">
        <f aca="false">B191+L191</f>
        <v>0</v>
      </c>
      <c r="W191" s="0" t="n">
        <f aca="false">C191+M191</f>
        <v>0</v>
      </c>
      <c r="X191" s="0" t="n">
        <f aca="false">D191+N191</f>
        <v>0</v>
      </c>
      <c r="Y191" s="0" t="n">
        <f aca="false">E191+O191</f>
        <v>0</v>
      </c>
      <c r="Z191" s="0" t="n">
        <f aca="false">F191+P191</f>
        <v>0</v>
      </c>
      <c r="AA191" s="0" t="n">
        <f aca="false">G191+Q191</f>
        <v>0</v>
      </c>
      <c r="AB191" s="0" t="n">
        <f aca="false">H191+R191</f>
        <v>0</v>
      </c>
      <c r="AC191" s="0" t="n">
        <f aca="false">I191+S191</f>
        <v>0</v>
      </c>
      <c r="AD191" s="0" t="n">
        <f aca="false">J191+T191</f>
        <v>0</v>
      </c>
      <c r="AE191" s="0" t="n">
        <f aca="false">K191+U191</f>
        <v>0</v>
      </c>
      <c r="AF191" s="0" t="n">
        <f aca="false">MIN(N(Debts!$E$5),V191)</f>
        <v>0</v>
      </c>
      <c r="AG191" s="0" t="n">
        <f aca="false">MIN(N(Debts!$E$6),W191)</f>
        <v>0</v>
      </c>
      <c r="AH191" s="0" t="n">
        <f aca="false">MIN(N(Debts!$E$7),X191)</f>
        <v>0</v>
      </c>
      <c r="AI191" s="0" t="n">
        <f aca="false">MIN(N(Debts!$E$8),Y191)</f>
        <v>0</v>
      </c>
      <c r="AJ191" s="0" t="n">
        <f aca="false">MIN(N(Debts!$E$9),Z191)</f>
        <v>0</v>
      </c>
      <c r="AK191" s="0" t="n">
        <f aca="false">MIN(N(Debts!$E$10),AA191)</f>
        <v>0</v>
      </c>
      <c r="AL191" s="0" t="n">
        <f aca="false">MIN(N(Debts!$E$11),AB191)</f>
        <v>0</v>
      </c>
      <c r="AM191" s="0" t="n">
        <f aca="false">MIN(N(Debts!$E$12),AC191)</f>
        <v>0</v>
      </c>
      <c r="AN191" s="0" t="n">
        <f aca="false">MIN(N(Debts!$E$13),AD191)</f>
        <v>0</v>
      </c>
      <c r="AO191" s="0" t="n">
        <f aca="false">MIN(N(Debts!$E$14),AE191)</f>
        <v>0</v>
      </c>
      <c r="AP191" s="0" t="n">
        <f aca="false">V191-AF191</f>
        <v>0</v>
      </c>
      <c r="AQ191" s="0" t="n">
        <f aca="false">W191-AG191</f>
        <v>0</v>
      </c>
      <c r="AR191" s="0" t="n">
        <f aca="false">X191-AH191</f>
        <v>0</v>
      </c>
      <c r="AS191" s="0" t="n">
        <f aca="false">Y191-AI191</f>
        <v>0</v>
      </c>
      <c r="AT191" s="0" t="n">
        <f aca="false">Z191-AJ191</f>
        <v>0</v>
      </c>
      <c r="AU191" s="0" t="n">
        <f aca="false">AA191-AK191</f>
        <v>0</v>
      </c>
      <c r="AV191" s="0" t="n">
        <f aca="false">AB191-AL191</f>
        <v>0</v>
      </c>
      <c r="AW191" s="0" t="n">
        <f aca="false">AC191-AM191</f>
        <v>0</v>
      </c>
      <c r="AX191" s="0" t="n">
        <f aca="false">AD191-AN191</f>
        <v>0</v>
      </c>
      <c r="AY191" s="0" t="n">
        <f aca="false">AE191-AO191</f>
        <v>0</v>
      </c>
      <c r="AZ191" s="0" t="n">
        <f aca="false">MAX(0,MIN(AP191,$BT191-SUMIF($AP$2:$AY$2,"&lt;"&amp;AP$2,$AP191:$AY191)))</f>
        <v>0</v>
      </c>
      <c r="BA191" s="0" t="n">
        <f aca="false">MAX(0,MIN(AQ191,$BT191-SUMIF($AP$2:$AY$2,"&lt;"&amp;AQ$2,$AP191:$AY191)))</f>
        <v>0</v>
      </c>
      <c r="BB191" s="0" t="n">
        <f aca="false">MAX(0,MIN(AR191,$BT191-SUMIF($AP$2:$AY$2,"&lt;"&amp;AR$2,$AP191:$AY191)))</f>
        <v>0</v>
      </c>
      <c r="BC191" s="0" t="n">
        <f aca="false">MAX(0,MIN(AS191,$BT191-SUMIF($AP$2:$AY$2,"&lt;"&amp;AS$2,$AP191:$AY191)))</f>
        <v>0</v>
      </c>
      <c r="BD191" s="0" t="n">
        <f aca="false">MAX(0,MIN(AT191,$BT191-SUMIF($AP$2:$AY$2,"&lt;"&amp;AT$2,$AP191:$AY191)))</f>
        <v>0</v>
      </c>
      <c r="BE191" s="0" t="n">
        <f aca="false">MAX(0,MIN(AU191,$BT191-SUMIF($AP$2:$AY$2,"&lt;"&amp;AU$2,$AP191:$AY191)))</f>
        <v>0</v>
      </c>
      <c r="BF191" s="0" t="n">
        <f aca="false">MAX(0,MIN(AV191,$BT191-SUMIF($AP$2:$AY$2,"&lt;"&amp;AV$2,$AP191:$AY191)))</f>
        <v>0</v>
      </c>
      <c r="BG191" s="0" t="n">
        <f aca="false">MAX(0,MIN(AW191,$BT191-SUMIF($AP$2:$AY$2,"&lt;"&amp;AW$2,$AP191:$AY191)))</f>
        <v>0</v>
      </c>
      <c r="BH191" s="0" t="n">
        <f aca="false">MAX(0,MIN(AX191,$BT191-SUMIF($AP$2:$AY$2,"&lt;"&amp;AX$2,$AP191:$AY191)))</f>
        <v>0</v>
      </c>
      <c r="BI191" s="0" t="n">
        <f aca="false">MAX(0,MIN(AY191,$BT191-SUMIF($AP$2:$AY$2,"&lt;"&amp;AY$2,$AP191:$AY191)))</f>
        <v>0</v>
      </c>
      <c r="BJ191" s="0" t="n">
        <f aca="false">ROUND(V191-AF191-AZ191,2)</f>
        <v>0</v>
      </c>
      <c r="BK191" s="0" t="n">
        <f aca="false">ROUND(W191-AG191-BA191,2)</f>
        <v>0</v>
      </c>
      <c r="BL191" s="0" t="n">
        <f aca="false">ROUND(X191-AH191-BB191,2)</f>
        <v>0</v>
      </c>
      <c r="BM191" s="0" t="n">
        <f aca="false">ROUND(Y191-AI191-BC191,2)</f>
        <v>0</v>
      </c>
      <c r="BN191" s="0" t="n">
        <f aca="false">ROUND(Z191-AJ191-BD191,2)</f>
        <v>0</v>
      </c>
      <c r="BO191" s="0" t="n">
        <f aca="false">ROUND(AA191-AK191-BE191,2)</f>
        <v>0</v>
      </c>
      <c r="BP191" s="0" t="n">
        <f aca="false">ROUND(AB191-AL191-BF191,2)</f>
        <v>0</v>
      </c>
      <c r="BQ191" s="0" t="n">
        <f aca="false">ROUND(AC191-AM191-BG191,2)</f>
        <v>0</v>
      </c>
      <c r="BR191" s="0" t="n">
        <f aca="false">ROUND(AD191-AN191-BH191,2)</f>
        <v>0</v>
      </c>
      <c r="BS191" s="0" t="n">
        <f aca="false">ROUND(AE191-AO191-BI191,2)</f>
        <v>0</v>
      </c>
      <c r="BT191" s="0" t="n">
        <f aca="false">MAX(0,Plan!$C$4-SUM(AF191:AO191))</f>
        <v>650</v>
      </c>
      <c r="BU191" s="0" t="n">
        <f aca="false">ROUND(SUM(BJ191:BS191),2)</f>
        <v>0</v>
      </c>
      <c r="BV191" s="0" t="n">
        <f aca="false">SUM(AF191:AO191)+SUM(AZ191:BI191)</f>
        <v>0</v>
      </c>
      <c r="BW191" s="0" t="n">
        <f aca="false">SUM(L191:U191)</f>
        <v>0</v>
      </c>
    </row>
    <row r="192" customFormat="false" ht="15" hidden="false" customHeight="false" outlineLevel="0" collapsed="false">
      <c r="A192" s="0" t="n">
        <v>187</v>
      </c>
      <c r="B192" s="0" t="n">
        <f aca="false">BJ191</f>
        <v>0</v>
      </c>
      <c r="C192" s="0" t="n">
        <f aca="false">BK191</f>
        <v>0</v>
      </c>
      <c r="D192" s="0" t="n">
        <f aca="false">BL191</f>
        <v>0</v>
      </c>
      <c r="E192" s="0" t="n">
        <f aca="false">BM191</f>
        <v>0</v>
      </c>
      <c r="F192" s="0" t="n">
        <f aca="false">BN191</f>
        <v>0</v>
      </c>
      <c r="G192" s="0" t="n">
        <f aca="false">BO191</f>
        <v>0</v>
      </c>
      <c r="H192" s="0" t="n">
        <f aca="false">BP191</f>
        <v>0</v>
      </c>
      <c r="I192" s="0" t="n">
        <f aca="false">BQ191</f>
        <v>0</v>
      </c>
      <c r="J192" s="0" t="n">
        <f aca="false">BR191</f>
        <v>0</v>
      </c>
      <c r="K192" s="0" t="n">
        <f aca="false">BS191</f>
        <v>0</v>
      </c>
      <c r="L192" s="0" t="n">
        <f aca="false">ROUND(B192*N(Debts!$D$5)/12,2)</f>
        <v>0</v>
      </c>
      <c r="M192" s="0" t="n">
        <f aca="false">ROUND(C192*N(Debts!$D$6)/12,2)</f>
        <v>0</v>
      </c>
      <c r="N192" s="0" t="n">
        <f aca="false">ROUND(D192*N(Debts!$D$7)/12,2)</f>
        <v>0</v>
      </c>
      <c r="O192" s="0" t="n">
        <f aca="false">ROUND(E192*N(Debts!$D$8)/12,2)</f>
        <v>0</v>
      </c>
      <c r="P192" s="0" t="n">
        <f aca="false">ROUND(F192*N(Debts!$D$9)/12,2)</f>
        <v>0</v>
      </c>
      <c r="Q192" s="0" t="n">
        <f aca="false">ROUND(G192*N(Debts!$D$10)/12,2)</f>
        <v>0</v>
      </c>
      <c r="R192" s="0" t="n">
        <f aca="false">ROUND(H192*N(Debts!$D$11)/12,2)</f>
        <v>0</v>
      </c>
      <c r="S192" s="0" t="n">
        <f aca="false">ROUND(I192*N(Debts!$D$12)/12,2)</f>
        <v>0</v>
      </c>
      <c r="T192" s="0" t="n">
        <f aca="false">ROUND(J192*N(Debts!$D$13)/12,2)</f>
        <v>0</v>
      </c>
      <c r="U192" s="0" t="n">
        <f aca="false">ROUND(K192*N(Debts!$D$14)/12,2)</f>
        <v>0</v>
      </c>
      <c r="V192" s="0" t="n">
        <f aca="false">B192+L192</f>
        <v>0</v>
      </c>
      <c r="W192" s="0" t="n">
        <f aca="false">C192+M192</f>
        <v>0</v>
      </c>
      <c r="X192" s="0" t="n">
        <f aca="false">D192+N192</f>
        <v>0</v>
      </c>
      <c r="Y192" s="0" t="n">
        <f aca="false">E192+O192</f>
        <v>0</v>
      </c>
      <c r="Z192" s="0" t="n">
        <f aca="false">F192+P192</f>
        <v>0</v>
      </c>
      <c r="AA192" s="0" t="n">
        <f aca="false">G192+Q192</f>
        <v>0</v>
      </c>
      <c r="AB192" s="0" t="n">
        <f aca="false">H192+R192</f>
        <v>0</v>
      </c>
      <c r="AC192" s="0" t="n">
        <f aca="false">I192+S192</f>
        <v>0</v>
      </c>
      <c r="AD192" s="0" t="n">
        <f aca="false">J192+T192</f>
        <v>0</v>
      </c>
      <c r="AE192" s="0" t="n">
        <f aca="false">K192+U192</f>
        <v>0</v>
      </c>
      <c r="AF192" s="0" t="n">
        <f aca="false">MIN(N(Debts!$E$5),V192)</f>
        <v>0</v>
      </c>
      <c r="AG192" s="0" t="n">
        <f aca="false">MIN(N(Debts!$E$6),W192)</f>
        <v>0</v>
      </c>
      <c r="AH192" s="0" t="n">
        <f aca="false">MIN(N(Debts!$E$7),X192)</f>
        <v>0</v>
      </c>
      <c r="AI192" s="0" t="n">
        <f aca="false">MIN(N(Debts!$E$8),Y192)</f>
        <v>0</v>
      </c>
      <c r="AJ192" s="0" t="n">
        <f aca="false">MIN(N(Debts!$E$9),Z192)</f>
        <v>0</v>
      </c>
      <c r="AK192" s="0" t="n">
        <f aca="false">MIN(N(Debts!$E$10),AA192)</f>
        <v>0</v>
      </c>
      <c r="AL192" s="0" t="n">
        <f aca="false">MIN(N(Debts!$E$11),AB192)</f>
        <v>0</v>
      </c>
      <c r="AM192" s="0" t="n">
        <f aca="false">MIN(N(Debts!$E$12),AC192)</f>
        <v>0</v>
      </c>
      <c r="AN192" s="0" t="n">
        <f aca="false">MIN(N(Debts!$E$13),AD192)</f>
        <v>0</v>
      </c>
      <c r="AO192" s="0" t="n">
        <f aca="false">MIN(N(Debts!$E$14),AE192)</f>
        <v>0</v>
      </c>
      <c r="AP192" s="0" t="n">
        <f aca="false">V192-AF192</f>
        <v>0</v>
      </c>
      <c r="AQ192" s="0" t="n">
        <f aca="false">W192-AG192</f>
        <v>0</v>
      </c>
      <c r="AR192" s="0" t="n">
        <f aca="false">X192-AH192</f>
        <v>0</v>
      </c>
      <c r="AS192" s="0" t="n">
        <f aca="false">Y192-AI192</f>
        <v>0</v>
      </c>
      <c r="AT192" s="0" t="n">
        <f aca="false">Z192-AJ192</f>
        <v>0</v>
      </c>
      <c r="AU192" s="0" t="n">
        <f aca="false">AA192-AK192</f>
        <v>0</v>
      </c>
      <c r="AV192" s="0" t="n">
        <f aca="false">AB192-AL192</f>
        <v>0</v>
      </c>
      <c r="AW192" s="0" t="n">
        <f aca="false">AC192-AM192</f>
        <v>0</v>
      </c>
      <c r="AX192" s="0" t="n">
        <f aca="false">AD192-AN192</f>
        <v>0</v>
      </c>
      <c r="AY192" s="0" t="n">
        <f aca="false">AE192-AO192</f>
        <v>0</v>
      </c>
      <c r="AZ192" s="0" t="n">
        <f aca="false">MAX(0,MIN(AP192,$BT192-SUMIF($AP$2:$AY$2,"&lt;"&amp;AP$2,$AP192:$AY192)))</f>
        <v>0</v>
      </c>
      <c r="BA192" s="0" t="n">
        <f aca="false">MAX(0,MIN(AQ192,$BT192-SUMIF($AP$2:$AY$2,"&lt;"&amp;AQ$2,$AP192:$AY192)))</f>
        <v>0</v>
      </c>
      <c r="BB192" s="0" t="n">
        <f aca="false">MAX(0,MIN(AR192,$BT192-SUMIF($AP$2:$AY$2,"&lt;"&amp;AR$2,$AP192:$AY192)))</f>
        <v>0</v>
      </c>
      <c r="BC192" s="0" t="n">
        <f aca="false">MAX(0,MIN(AS192,$BT192-SUMIF($AP$2:$AY$2,"&lt;"&amp;AS$2,$AP192:$AY192)))</f>
        <v>0</v>
      </c>
      <c r="BD192" s="0" t="n">
        <f aca="false">MAX(0,MIN(AT192,$BT192-SUMIF($AP$2:$AY$2,"&lt;"&amp;AT$2,$AP192:$AY192)))</f>
        <v>0</v>
      </c>
      <c r="BE192" s="0" t="n">
        <f aca="false">MAX(0,MIN(AU192,$BT192-SUMIF($AP$2:$AY$2,"&lt;"&amp;AU$2,$AP192:$AY192)))</f>
        <v>0</v>
      </c>
      <c r="BF192" s="0" t="n">
        <f aca="false">MAX(0,MIN(AV192,$BT192-SUMIF($AP$2:$AY$2,"&lt;"&amp;AV$2,$AP192:$AY192)))</f>
        <v>0</v>
      </c>
      <c r="BG192" s="0" t="n">
        <f aca="false">MAX(0,MIN(AW192,$BT192-SUMIF($AP$2:$AY$2,"&lt;"&amp;AW$2,$AP192:$AY192)))</f>
        <v>0</v>
      </c>
      <c r="BH192" s="0" t="n">
        <f aca="false">MAX(0,MIN(AX192,$BT192-SUMIF($AP$2:$AY$2,"&lt;"&amp;AX$2,$AP192:$AY192)))</f>
        <v>0</v>
      </c>
      <c r="BI192" s="0" t="n">
        <f aca="false">MAX(0,MIN(AY192,$BT192-SUMIF($AP$2:$AY$2,"&lt;"&amp;AY$2,$AP192:$AY192)))</f>
        <v>0</v>
      </c>
      <c r="BJ192" s="0" t="n">
        <f aca="false">ROUND(V192-AF192-AZ192,2)</f>
        <v>0</v>
      </c>
      <c r="BK192" s="0" t="n">
        <f aca="false">ROUND(W192-AG192-BA192,2)</f>
        <v>0</v>
      </c>
      <c r="BL192" s="0" t="n">
        <f aca="false">ROUND(X192-AH192-BB192,2)</f>
        <v>0</v>
      </c>
      <c r="BM192" s="0" t="n">
        <f aca="false">ROUND(Y192-AI192-BC192,2)</f>
        <v>0</v>
      </c>
      <c r="BN192" s="0" t="n">
        <f aca="false">ROUND(Z192-AJ192-BD192,2)</f>
        <v>0</v>
      </c>
      <c r="BO192" s="0" t="n">
        <f aca="false">ROUND(AA192-AK192-BE192,2)</f>
        <v>0</v>
      </c>
      <c r="BP192" s="0" t="n">
        <f aca="false">ROUND(AB192-AL192-BF192,2)</f>
        <v>0</v>
      </c>
      <c r="BQ192" s="0" t="n">
        <f aca="false">ROUND(AC192-AM192-BG192,2)</f>
        <v>0</v>
      </c>
      <c r="BR192" s="0" t="n">
        <f aca="false">ROUND(AD192-AN192-BH192,2)</f>
        <v>0</v>
      </c>
      <c r="BS192" s="0" t="n">
        <f aca="false">ROUND(AE192-AO192-BI192,2)</f>
        <v>0</v>
      </c>
      <c r="BT192" s="0" t="n">
        <f aca="false">MAX(0,Plan!$C$4-SUM(AF192:AO192))</f>
        <v>650</v>
      </c>
      <c r="BU192" s="0" t="n">
        <f aca="false">ROUND(SUM(BJ192:BS192),2)</f>
        <v>0</v>
      </c>
      <c r="BV192" s="0" t="n">
        <f aca="false">SUM(AF192:AO192)+SUM(AZ192:BI192)</f>
        <v>0</v>
      </c>
      <c r="BW192" s="0" t="n">
        <f aca="false">SUM(L192:U192)</f>
        <v>0</v>
      </c>
    </row>
    <row r="193" customFormat="false" ht="15" hidden="false" customHeight="false" outlineLevel="0" collapsed="false">
      <c r="A193" s="0" t="n">
        <v>188</v>
      </c>
      <c r="B193" s="0" t="n">
        <f aca="false">BJ192</f>
        <v>0</v>
      </c>
      <c r="C193" s="0" t="n">
        <f aca="false">BK192</f>
        <v>0</v>
      </c>
      <c r="D193" s="0" t="n">
        <f aca="false">BL192</f>
        <v>0</v>
      </c>
      <c r="E193" s="0" t="n">
        <f aca="false">BM192</f>
        <v>0</v>
      </c>
      <c r="F193" s="0" t="n">
        <f aca="false">BN192</f>
        <v>0</v>
      </c>
      <c r="G193" s="0" t="n">
        <f aca="false">BO192</f>
        <v>0</v>
      </c>
      <c r="H193" s="0" t="n">
        <f aca="false">BP192</f>
        <v>0</v>
      </c>
      <c r="I193" s="0" t="n">
        <f aca="false">BQ192</f>
        <v>0</v>
      </c>
      <c r="J193" s="0" t="n">
        <f aca="false">BR192</f>
        <v>0</v>
      </c>
      <c r="K193" s="0" t="n">
        <f aca="false">BS192</f>
        <v>0</v>
      </c>
      <c r="L193" s="0" t="n">
        <f aca="false">ROUND(B193*N(Debts!$D$5)/12,2)</f>
        <v>0</v>
      </c>
      <c r="M193" s="0" t="n">
        <f aca="false">ROUND(C193*N(Debts!$D$6)/12,2)</f>
        <v>0</v>
      </c>
      <c r="N193" s="0" t="n">
        <f aca="false">ROUND(D193*N(Debts!$D$7)/12,2)</f>
        <v>0</v>
      </c>
      <c r="O193" s="0" t="n">
        <f aca="false">ROUND(E193*N(Debts!$D$8)/12,2)</f>
        <v>0</v>
      </c>
      <c r="P193" s="0" t="n">
        <f aca="false">ROUND(F193*N(Debts!$D$9)/12,2)</f>
        <v>0</v>
      </c>
      <c r="Q193" s="0" t="n">
        <f aca="false">ROUND(G193*N(Debts!$D$10)/12,2)</f>
        <v>0</v>
      </c>
      <c r="R193" s="0" t="n">
        <f aca="false">ROUND(H193*N(Debts!$D$11)/12,2)</f>
        <v>0</v>
      </c>
      <c r="S193" s="0" t="n">
        <f aca="false">ROUND(I193*N(Debts!$D$12)/12,2)</f>
        <v>0</v>
      </c>
      <c r="T193" s="0" t="n">
        <f aca="false">ROUND(J193*N(Debts!$D$13)/12,2)</f>
        <v>0</v>
      </c>
      <c r="U193" s="0" t="n">
        <f aca="false">ROUND(K193*N(Debts!$D$14)/12,2)</f>
        <v>0</v>
      </c>
      <c r="V193" s="0" t="n">
        <f aca="false">B193+L193</f>
        <v>0</v>
      </c>
      <c r="W193" s="0" t="n">
        <f aca="false">C193+M193</f>
        <v>0</v>
      </c>
      <c r="X193" s="0" t="n">
        <f aca="false">D193+N193</f>
        <v>0</v>
      </c>
      <c r="Y193" s="0" t="n">
        <f aca="false">E193+O193</f>
        <v>0</v>
      </c>
      <c r="Z193" s="0" t="n">
        <f aca="false">F193+P193</f>
        <v>0</v>
      </c>
      <c r="AA193" s="0" t="n">
        <f aca="false">G193+Q193</f>
        <v>0</v>
      </c>
      <c r="AB193" s="0" t="n">
        <f aca="false">H193+R193</f>
        <v>0</v>
      </c>
      <c r="AC193" s="0" t="n">
        <f aca="false">I193+S193</f>
        <v>0</v>
      </c>
      <c r="AD193" s="0" t="n">
        <f aca="false">J193+T193</f>
        <v>0</v>
      </c>
      <c r="AE193" s="0" t="n">
        <f aca="false">K193+U193</f>
        <v>0</v>
      </c>
      <c r="AF193" s="0" t="n">
        <f aca="false">MIN(N(Debts!$E$5),V193)</f>
        <v>0</v>
      </c>
      <c r="AG193" s="0" t="n">
        <f aca="false">MIN(N(Debts!$E$6),W193)</f>
        <v>0</v>
      </c>
      <c r="AH193" s="0" t="n">
        <f aca="false">MIN(N(Debts!$E$7),X193)</f>
        <v>0</v>
      </c>
      <c r="AI193" s="0" t="n">
        <f aca="false">MIN(N(Debts!$E$8),Y193)</f>
        <v>0</v>
      </c>
      <c r="AJ193" s="0" t="n">
        <f aca="false">MIN(N(Debts!$E$9),Z193)</f>
        <v>0</v>
      </c>
      <c r="AK193" s="0" t="n">
        <f aca="false">MIN(N(Debts!$E$10),AA193)</f>
        <v>0</v>
      </c>
      <c r="AL193" s="0" t="n">
        <f aca="false">MIN(N(Debts!$E$11),AB193)</f>
        <v>0</v>
      </c>
      <c r="AM193" s="0" t="n">
        <f aca="false">MIN(N(Debts!$E$12),AC193)</f>
        <v>0</v>
      </c>
      <c r="AN193" s="0" t="n">
        <f aca="false">MIN(N(Debts!$E$13),AD193)</f>
        <v>0</v>
      </c>
      <c r="AO193" s="0" t="n">
        <f aca="false">MIN(N(Debts!$E$14),AE193)</f>
        <v>0</v>
      </c>
      <c r="AP193" s="0" t="n">
        <f aca="false">V193-AF193</f>
        <v>0</v>
      </c>
      <c r="AQ193" s="0" t="n">
        <f aca="false">W193-AG193</f>
        <v>0</v>
      </c>
      <c r="AR193" s="0" t="n">
        <f aca="false">X193-AH193</f>
        <v>0</v>
      </c>
      <c r="AS193" s="0" t="n">
        <f aca="false">Y193-AI193</f>
        <v>0</v>
      </c>
      <c r="AT193" s="0" t="n">
        <f aca="false">Z193-AJ193</f>
        <v>0</v>
      </c>
      <c r="AU193" s="0" t="n">
        <f aca="false">AA193-AK193</f>
        <v>0</v>
      </c>
      <c r="AV193" s="0" t="n">
        <f aca="false">AB193-AL193</f>
        <v>0</v>
      </c>
      <c r="AW193" s="0" t="n">
        <f aca="false">AC193-AM193</f>
        <v>0</v>
      </c>
      <c r="AX193" s="0" t="n">
        <f aca="false">AD193-AN193</f>
        <v>0</v>
      </c>
      <c r="AY193" s="0" t="n">
        <f aca="false">AE193-AO193</f>
        <v>0</v>
      </c>
      <c r="AZ193" s="0" t="n">
        <f aca="false">MAX(0,MIN(AP193,$BT193-SUMIF($AP$2:$AY$2,"&lt;"&amp;AP$2,$AP193:$AY193)))</f>
        <v>0</v>
      </c>
      <c r="BA193" s="0" t="n">
        <f aca="false">MAX(0,MIN(AQ193,$BT193-SUMIF($AP$2:$AY$2,"&lt;"&amp;AQ$2,$AP193:$AY193)))</f>
        <v>0</v>
      </c>
      <c r="BB193" s="0" t="n">
        <f aca="false">MAX(0,MIN(AR193,$BT193-SUMIF($AP$2:$AY$2,"&lt;"&amp;AR$2,$AP193:$AY193)))</f>
        <v>0</v>
      </c>
      <c r="BC193" s="0" t="n">
        <f aca="false">MAX(0,MIN(AS193,$BT193-SUMIF($AP$2:$AY$2,"&lt;"&amp;AS$2,$AP193:$AY193)))</f>
        <v>0</v>
      </c>
      <c r="BD193" s="0" t="n">
        <f aca="false">MAX(0,MIN(AT193,$BT193-SUMIF($AP$2:$AY$2,"&lt;"&amp;AT$2,$AP193:$AY193)))</f>
        <v>0</v>
      </c>
      <c r="BE193" s="0" t="n">
        <f aca="false">MAX(0,MIN(AU193,$BT193-SUMIF($AP$2:$AY$2,"&lt;"&amp;AU$2,$AP193:$AY193)))</f>
        <v>0</v>
      </c>
      <c r="BF193" s="0" t="n">
        <f aca="false">MAX(0,MIN(AV193,$BT193-SUMIF($AP$2:$AY$2,"&lt;"&amp;AV$2,$AP193:$AY193)))</f>
        <v>0</v>
      </c>
      <c r="BG193" s="0" t="n">
        <f aca="false">MAX(0,MIN(AW193,$BT193-SUMIF($AP$2:$AY$2,"&lt;"&amp;AW$2,$AP193:$AY193)))</f>
        <v>0</v>
      </c>
      <c r="BH193" s="0" t="n">
        <f aca="false">MAX(0,MIN(AX193,$BT193-SUMIF($AP$2:$AY$2,"&lt;"&amp;AX$2,$AP193:$AY193)))</f>
        <v>0</v>
      </c>
      <c r="BI193" s="0" t="n">
        <f aca="false">MAX(0,MIN(AY193,$BT193-SUMIF($AP$2:$AY$2,"&lt;"&amp;AY$2,$AP193:$AY193)))</f>
        <v>0</v>
      </c>
      <c r="BJ193" s="0" t="n">
        <f aca="false">ROUND(V193-AF193-AZ193,2)</f>
        <v>0</v>
      </c>
      <c r="BK193" s="0" t="n">
        <f aca="false">ROUND(W193-AG193-BA193,2)</f>
        <v>0</v>
      </c>
      <c r="BL193" s="0" t="n">
        <f aca="false">ROUND(X193-AH193-BB193,2)</f>
        <v>0</v>
      </c>
      <c r="BM193" s="0" t="n">
        <f aca="false">ROUND(Y193-AI193-BC193,2)</f>
        <v>0</v>
      </c>
      <c r="BN193" s="0" t="n">
        <f aca="false">ROUND(Z193-AJ193-BD193,2)</f>
        <v>0</v>
      </c>
      <c r="BO193" s="0" t="n">
        <f aca="false">ROUND(AA193-AK193-BE193,2)</f>
        <v>0</v>
      </c>
      <c r="BP193" s="0" t="n">
        <f aca="false">ROUND(AB193-AL193-BF193,2)</f>
        <v>0</v>
      </c>
      <c r="BQ193" s="0" t="n">
        <f aca="false">ROUND(AC193-AM193-BG193,2)</f>
        <v>0</v>
      </c>
      <c r="BR193" s="0" t="n">
        <f aca="false">ROUND(AD193-AN193-BH193,2)</f>
        <v>0</v>
      </c>
      <c r="BS193" s="0" t="n">
        <f aca="false">ROUND(AE193-AO193-BI193,2)</f>
        <v>0</v>
      </c>
      <c r="BT193" s="0" t="n">
        <f aca="false">MAX(0,Plan!$C$4-SUM(AF193:AO193))</f>
        <v>650</v>
      </c>
      <c r="BU193" s="0" t="n">
        <f aca="false">ROUND(SUM(BJ193:BS193),2)</f>
        <v>0</v>
      </c>
      <c r="BV193" s="0" t="n">
        <f aca="false">SUM(AF193:AO193)+SUM(AZ193:BI193)</f>
        <v>0</v>
      </c>
      <c r="BW193" s="0" t="n">
        <f aca="false">SUM(L193:U193)</f>
        <v>0</v>
      </c>
    </row>
    <row r="194" customFormat="false" ht="15" hidden="false" customHeight="false" outlineLevel="0" collapsed="false">
      <c r="A194" s="0" t="n">
        <v>189</v>
      </c>
      <c r="B194" s="0" t="n">
        <f aca="false">BJ193</f>
        <v>0</v>
      </c>
      <c r="C194" s="0" t="n">
        <f aca="false">BK193</f>
        <v>0</v>
      </c>
      <c r="D194" s="0" t="n">
        <f aca="false">BL193</f>
        <v>0</v>
      </c>
      <c r="E194" s="0" t="n">
        <f aca="false">BM193</f>
        <v>0</v>
      </c>
      <c r="F194" s="0" t="n">
        <f aca="false">BN193</f>
        <v>0</v>
      </c>
      <c r="G194" s="0" t="n">
        <f aca="false">BO193</f>
        <v>0</v>
      </c>
      <c r="H194" s="0" t="n">
        <f aca="false">BP193</f>
        <v>0</v>
      </c>
      <c r="I194" s="0" t="n">
        <f aca="false">BQ193</f>
        <v>0</v>
      </c>
      <c r="J194" s="0" t="n">
        <f aca="false">BR193</f>
        <v>0</v>
      </c>
      <c r="K194" s="0" t="n">
        <f aca="false">BS193</f>
        <v>0</v>
      </c>
      <c r="L194" s="0" t="n">
        <f aca="false">ROUND(B194*N(Debts!$D$5)/12,2)</f>
        <v>0</v>
      </c>
      <c r="M194" s="0" t="n">
        <f aca="false">ROUND(C194*N(Debts!$D$6)/12,2)</f>
        <v>0</v>
      </c>
      <c r="N194" s="0" t="n">
        <f aca="false">ROUND(D194*N(Debts!$D$7)/12,2)</f>
        <v>0</v>
      </c>
      <c r="O194" s="0" t="n">
        <f aca="false">ROUND(E194*N(Debts!$D$8)/12,2)</f>
        <v>0</v>
      </c>
      <c r="P194" s="0" t="n">
        <f aca="false">ROUND(F194*N(Debts!$D$9)/12,2)</f>
        <v>0</v>
      </c>
      <c r="Q194" s="0" t="n">
        <f aca="false">ROUND(G194*N(Debts!$D$10)/12,2)</f>
        <v>0</v>
      </c>
      <c r="R194" s="0" t="n">
        <f aca="false">ROUND(H194*N(Debts!$D$11)/12,2)</f>
        <v>0</v>
      </c>
      <c r="S194" s="0" t="n">
        <f aca="false">ROUND(I194*N(Debts!$D$12)/12,2)</f>
        <v>0</v>
      </c>
      <c r="T194" s="0" t="n">
        <f aca="false">ROUND(J194*N(Debts!$D$13)/12,2)</f>
        <v>0</v>
      </c>
      <c r="U194" s="0" t="n">
        <f aca="false">ROUND(K194*N(Debts!$D$14)/12,2)</f>
        <v>0</v>
      </c>
      <c r="V194" s="0" t="n">
        <f aca="false">B194+L194</f>
        <v>0</v>
      </c>
      <c r="W194" s="0" t="n">
        <f aca="false">C194+M194</f>
        <v>0</v>
      </c>
      <c r="X194" s="0" t="n">
        <f aca="false">D194+N194</f>
        <v>0</v>
      </c>
      <c r="Y194" s="0" t="n">
        <f aca="false">E194+O194</f>
        <v>0</v>
      </c>
      <c r="Z194" s="0" t="n">
        <f aca="false">F194+P194</f>
        <v>0</v>
      </c>
      <c r="AA194" s="0" t="n">
        <f aca="false">G194+Q194</f>
        <v>0</v>
      </c>
      <c r="AB194" s="0" t="n">
        <f aca="false">H194+R194</f>
        <v>0</v>
      </c>
      <c r="AC194" s="0" t="n">
        <f aca="false">I194+S194</f>
        <v>0</v>
      </c>
      <c r="AD194" s="0" t="n">
        <f aca="false">J194+T194</f>
        <v>0</v>
      </c>
      <c r="AE194" s="0" t="n">
        <f aca="false">K194+U194</f>
        <v>0</v>
      </c>
      <c r="AF194" s="0" t="n">
        <f aca="false">MIN(N(Debts!$E$5),V194)</f>
        <v>0</v>
      </c>
      <c r="AG194" s="0" t="n">
        <f aca="false">MIN(N(Debts!$E$6),W194)</f>
        <v>0</v>
      </c>
      <c r="AH194" s="0" t="n">
        <f aca="false">MIN(N(Debts!$E$7),X194)</f>
        <v>0</v>
      </c>
      <c r="AI194" s="0" t="n">
        <f aca="false">MIN(N(Debts!$E$8),Y194)</f>
        <v>0</v>
      </c>
      <c r="AJ194" s="0" t="n">
        <f aca="false">MIN(N(Debts!$E$9),Z194)</f>
        <v>0</v>
      </c>
      <c r="AK194" s="0" t="n">
        <f aca="false">MIN(N(Debts!$E$10),AA194)</f>
        <v>0</v>
      </c>
      <c r="AL194" s="0" t="n">
        <f aca="false">MIN(N(Debts!$E$11),AB194)</f>
        <v>0</v>
      </c>
      <c r="AM194" s="0" t="n">
        <f aca="false">MIN(N(Debts!$E$12),AC194)</f>
        <v>0</v>
      </c>
      <c r="AN194" s="0" t="n">
        <f aca="false">MIN(N(Debts!$E$13),AD194)</f>
        <v>0</v>
      </c>
      <c r="AO194" s="0" t="n">
        <f aca="false">MIN(N(Debts!$E$14),AE194)</f>
        <v>0</v>
      </c>
      <c r="AP194" s="0" t="n">
        <f aca="false">V194-AF194</f>
        <v>0</v>
      </c>
      <c r="AQ194" s="0" t="n">
        <f aca="false">W194-AG194</f>
        <v>0</v>
      </c>
      <c r="AR194" s="0" t="n">
        <f aca="false">X194-AH194</f>
        <v>0</v>
      </c>
      <c r="AS194" s="0" t="n">
        <f aca="false">Y194-AI194</f>
        <v>0</v>
      </c>
      <c r="AT194" s="0" t="n">
        <f aca="false">Z194-AJ194</f>
        <v>0</v>
      </c>
      <c r="AU194" s="0" t="n">
        <f aca="false">AA194-AK194</f>
        <v>0</v>
      </c>
      <c r="AV194" s="0" t="n">
        <f aca="false">AB194-AL194</f>
        <v>0</v>
      </c>
      <c r="AW194" s="0" t="n">
        <f aca="false">AC194-AM194</f>
        <v>0</v>
      </c>
      <c r="AX194" s="0" t="n">
        <f aca="false">AD194-AN194</f>
        <v>0</v>
      </c>
      <c r="AY194" s="0" t="n">
        <f aca="false">AE194-AO194</f>
        <v>0</v>
      </c>
      <c r="AZ194" s="0" t="n">
        <f aca="false">MAX(0,MIN(AP194,$BT194-SUMIF($AP$2:$AY$2,"&lt;"&amp;AP$2,$AP194:$AY194)))</f>
        <v>0</v>
      </c>
      <c r="BA194" s="0" t="n">
        <f aca="false">MAX(0,MIN(AQ194,$BT194-SUMIF($AP$2:$AY$2,"&lt;"&amp;AQ$2,$AP194:$AY194)))</f>
        <v>0</v>
      </c>
      <c r="BB194" s="0" t="n">
        <f aca="false">MAX(0,MIN(AR194,$BT194-SUMIF($AP$2:$AY$2,"&lt;"&amp;AR$2,$AP194:$AY194)))</f>
        <v>0</v>
      </c>
      <c r="BC194" s="0" t="n">
        <f aca="false">MAX(0,MIN(AS194,$BT194-SUMIF($AP$2:$AY$2,"&lt;"&amp;AS$2,$AP194:$AY194)))</f>
        <v>0</v>
      </c>
      <c r="BD194" s="0" t="n">
        <f aca="false">MAX(0,MIN(AT194,$BT194-SUMIF($AP$2:$AY$2,"&lt;"&amp;AT$2,$AP194:$AY194)))</f>
        <v>0</v>
      </c>
      <c r="BE194" s="0" t="n">
        <f aca="false">MAX(0,MIN(AU194,$BT194-SUMIF($AP$2:$AY$2,"&lt;"&amp;AU$2,$AP194:$AY194)))</f>
        <v>0</v>
      </c>
      <c r="BF194" s="0" t="n">
        <f aca="false">MAX(0,MIN(AV194,$BT194-SUMIF($AP$2:$AY$2,"&lt;"&amp;AV$2,$AP194:$AY194)))</f>
        <v>0</v>
      </c>
      <c r="BG194" s="0" t="n">
        <f aca="false">MAX(0,MIN(AW194,$BT194-SUMIF($AP$2:$AY$2,"&lt;"&amp;AW$2,$AP194:$AY194)))</f>
        <v>0</v>
      </c>
      <c r="BH194" s="0" t="n">
        <f aca="false">MAX(0,MIN(AX194,$BT194-SUMIF($AP$2:$AY$2,"&lt;"&amp;AX$2,$AP194:$AY194)))</f>
        <v>0</v>
      </c>
      <c r="BI194" s="0" t="n">
        <f aca="false">MAX(0,MIN(AY194,$BT194-SUMIF($AP$2:$AY$2,"&lt;"&amp;AY$2,$AP194:$AY194)))</f>
        <v>0</v>
      </c>
      <c r="BJ194" s="0" t="n">
        <f aca="false">ROUND(V194-AF194-AZ194,2)</f>
        <v>0</v>
      </c>
      <c r="BK194" s="0" t="n">
        <f aca="false">ROUND(W194-AG194-BA194,2)</f>
        <v>0</v>
      </c>
      <c r="BL194" s="0" t="n">
        <f aca="false">ROUND(X194-AH194-BB194,2)</f>
        <v>0</v>
      </c>
      <c r="BM194" s="0" t="n">
        <f aca="false">ROUND(Y194-AI194-BC194,2)</f>
        <v>0</v>
      </c>
      <c r="BN194" s="0" t="n">
        <f aca="false">ROUND(Z194-AJ194-BD194,2)</f>
        <v>0</v>
      </c>
      <c r="BO194" s="0" t="n">
        <f aca="false">ROUND(AA194-AK194-BE194,2)</f>
        <v>0</v>
      </c>
      <c r="BP194" s="0" t="n">
        <f aca="false">ROUND(AB194-AL194-BF194,2)</f>
        <v>0</v>
      </c>
      <c r="BQ194" s="0" t="n">
        <f aca="false">ROUND(AC194-AM194-BG194,2)</f>
        <v>0</v>
      </c>
      <c r="BR194" s="0" t="n">
        <f aca="false">ROUND(AD194-AN194-BH194,2)</f>
        <v>0</v>
      </c>
      <c r="BS194" s="0" t="n">
        <f aca="false">ROUND(AE194-AO194-BI194,2)</f>
        <v>0</v>
      </c>
      <c r="BT194" s="0" t="n">
        <f aca="false">MAX(0,Plan!$C$4-SUM(AF194:AO194))</f>
        <v>650</v>
      </c>
      <c r="BU194" s="0" t="n">
        <f aca="false">ROUND(SUM(BJ194:BS194),2)</f>
        <v>0</v>
      </c>
      <c r="BV194" s="0" t="n">
        <f aca="false">SUM(AF194:AO194)+SUM(AZ194:BI194)</f>
        <v>0</v>
      </c>
      <c r="BW194" s="0" t="n">
        <f aca="false">SUM(L194:U194)</f>
        <v>0</v>
      </c>
    </row>
    <row r="195" customFormat="false" ht="15" hidden="false" customHeight="false" outlineLevel="0" collapsed="false">
      <c r="A195" s="0" t="n">
        <v>190</v>
      </c>
      <c r="B195" s="0" t="n">
        <f aca="false">BJ194</f>
        <v>0</v>
      </c>
      <c r="C195" s="0" t="n">
        <f aca="false">BK194</f>
        <v>0</v>
      </c>
      <c r="D195" s="0" t="n">
        <f aca="false">BL194</f>
        <v>0</v>
      </c>
      <c r="E195" s="0" t="n">
        <f aca="false">BM194</f>
        <v>0</v>
      </c>
      <c r="F195" s="0" t="n">
        <f aca="false">BN194</f>
        <v>0</v>
      </c>
      <c r="G195" s="0" t="n">
        <f aca="false">BO194</f>
        <v>0</v>
      </c>
      <c r="H195" s="0" t="n">
        <f aca="false">BP194</f>
        <v>0</v>
      </c>
      <c r="I195" s="0" t="n">
        <f aca="false">BQ194</f>
        <v>0</v>
      </c>
      <c r="J195" s="0" t="n">
        <f aca="false">BR194</f>
        <v>0</v>
      </c>
      <c r="K195" s="0" t="n">
        <f aca="false">BS194</f>
        <v>0</v>
      </c>
      <c r="L195" s="0" t="n">
        <f aca="false">ROUND(B195*N(Debts!$D$5)/12,2)</f>
        <v>0</v>
      </c>
      <c r="M195" s="0" t="n">
        <f aca="false">ROUND(C195*N(Debts!$D$6)/12,2)</f>
        <v>0</v>
      </c>
      <c r="N195" s="0" t="n">
        <f aca="false">ROUND(D195*N(Debts!$D$7)/12,2)</f>
        <v>0</v>
      </c>
      <c r="O195" s="0" t="n">
        <f aca="false">ROUND(E195*N(Debts!$D$8)/12,2)</f>
        <v>0</v>
      </c>
      <c r="P195" s="0" t="n">
        <f aca="false">ROUND(F195*N(Debts!$D$9)/12,2)</f>
        <v>0</v>
      </c>
      <c r="Q195" s="0" t="n">
        <f aca="false">ROUND(G195*N(Debts!$D$10)/12,2)</f>
        <v>0</v>
      </c>
      <c r="R195" s="0" t="n">
        <f aca="false">ROUND(H195*N(Debts!$D$11)/12,2)</f>
        <v>0</v>
      </c>
      <c r="S195" s="0" t="n">
        <f aca="false">ROUND(I195*N(Debts!$D$12)/12,2)</f>
        <v>0</v>
      </c>
      <c r="T195" s="0" t="n">
        <f aca="false">ROUND(J195*N(Debts!$D$13)/12,2)</f>
        <v>0</v>
      </c>
      <c r="U195" s="0" t="n">
        <f aca="false">ROUND(K195*N(Debts!$D$14)/12,2)</f>
        <v>0</v>
      </c>
      <c r="V195" s="0" t="n">
        <f aca="false">B195+L195</f>
        <v>0</v>
      </c>
      <c r="W195" s="0" t="n">
        <f aca="false">C195+M195</f>
        <v>0</v>
      </c>
      <c r="X195" s="0" t="n">
        <f aca="false">D195+N195</f>
        <v>0</v>
      </c>
      <c r="Y195" s="0" t="n">
        <f aca="false">E195+O195</f>
        <v>0</v>
      </c>
      <c r="Z195" s="0" t="n">
        <f aca="false">F195+P195</f>
        <v>0</v>
      </c>
      <c r="AA195" s="0" t="n">
        <f aca="false">G195+Q195</f>
        <v>0</v>
      </c>
      <c r="AB195" s="0" t="n">
        <f aca="false">H195+R195</f>
        <v>0</v>
      </c>
      <c r="AC195" s="0" t="n">
        <f aca="false">I195+S195</f>
        <v>0</v>
      </c>
      <c r="AD195" s="0" t="n">
        <f aca="false">J195+T195</f>
        <v>0</v>
      </c>
      <c r="AE195" s="0" t="n">
        <f aca="false">K195+U195</f>
        <v>0</v>
      </c>
      <c r="AF195" s="0" t="n">
        <f aca="false">MIN(N(Debts!$E$5),V195)</f>
        <v>0</v>
      </c>
      <c r="AG195" s="0" t="n">
        <f aca="false">MIN(N(Debts!$E$6),W195)</f>
        <v>0</v>
      </c>
      <c r="AH195" s="0" t="n">
        <f aca="false">MIN(N(Debts!$E$7),X195)</f>
        <v>0</v>
      </c>
      <c r="AI195" s="0" t="n">
        <f aca="false">MIN(N(Debts!$E$8),Y195)</f>
        <v>0</v>
      </c>
      <c r="AJ195" s="0" t="n">
        <f aca="false">MIN(N(Debts!$E$9),Z195)</f>
        <v>0</v>
      </c>
      <c r="AK195" s="0" t="n">
        <f aca="false">MIN(N(Debts!$E$10),AA195)</f>
        <v>0</v>
      </c>
      <c r="AL195" s="0" t="n">
        <f aca="false">MIN(N(Debts!$E$11),AB195)</f>
        <v>0</v>
      </c>
      <c r="AM195" s="0" t="n">
        <f aca="false">MIN(N(Debts!$E$12),AC195)</f>
        <v>0</v>
      </c>
      <c r="AN195" s="0" t="n">
        <f aca="false">MIN(N(Debts!$E$13),AD195)</f>
        <v>0</v>
      </c>
      <c r="AO195" s="0" t="n">
        <f aca="false">MIN(N(Debts!$E$14),AE195)</f>
        <v>0</v>
      </c>
      <c r="AP195" s="0" t="n">
        <f aca="false">V195-AF195</f>
        <v>0</v>
      </c>
      <c r="AQ195" s="0" t="n">
        <f aca="false">W195-AG195</f>
        <v>0</v>
      </c>
      <c r="AR195" s="0" t="n">
        <f aca="false">X195-AH195</f>
        <v>0</v>
      </c>
      <c r="AS195" s="0" t="n">
        <f aca="false">Y195-AI195</f>
        <v>0</v>
      </c>
      <c r="AT195" s="0" t="n">
        <f aca="false">Z195-AJ195</f>
        <v>0</v>
      </c>
      <c r="AU195" s="0" t="n">
        <f aca="false">AA195-AK195</f>
        <v>0</v>
      </c>
      <c r="AV195" s="0" t="n">
        <f aca="false">AB195-AL195</f>
        <v>0</v>
      </c>
      <c r="AW195" s="0" t="n">
        <f aca="false">AC195-AM195</f>
        <v>0</v>
      </c>
      <c r="AX195" s="0" t="n">
        <f aca="false">AD195-AN195</f>
        <v>0</v>
      </c>
      <c r="AY195" s="0" t="n">
        <f aca="false">AE195-AO195</f>
        <v>0</v>
      </c>
      <c r="AZ195" s="0" t="n">
        <f aca="false">MAX(0,MIN(AP195,$BT195-SUMIF($AP$2:$AY$2,"&lt;"&amp;AP$2,$AP195:$AY195)))</f>
        <v>0</v>
      </c>
      <c r="BA195" s="0" t="n">
        <f aca="false">MAX(0,MIN(AQ195,$BT195-SUMIF($AP$2:$AY$2,"&lt;"&amp;AQ$2,$AP195:$AY195)))</f>
        <v>0</v>
      </c>
      <c r="BB195" s="0" t="n">
        <f aca="false">MAX(0,MIN(AR195,$BT195-SUMIF($AP$2:$AY$2,"&lt;"&amp;AR$2,$AP195:$AY195)))</f>
        <v>0</v>
      </c>
      <c r="BC195" s="0" t="n">
        <f aca="false">MAX(0,MIN(AS195,$BT195-SUMIF($AP$2:$AY$2,"&lt;"&amp;AS$2,$AP195:$AY195)))</f>
        <v>0</v>
      </c>
      <c r="BD195" s="0" t="n">
        <f aca="false">MAX(0,MIN(AT195,$BT195-SUMIF($AP$2:$AY$2,"&lt;"&amp;AT$2,$AP195:$AY195)))</f>
        <v>0</v>
      </c>
      <c r="BE195" s="0" t="n">
        <f aca="false">MAX(0,MIN(AU195,$BT195-SUMIF($AP$2:$AY$2,"&lt;"&amp;AU$2,$AP195:$AY195)))</f>
        <v>0</v>
      </c>
      <c r="BF195" s="0" t="n">
        <f aca="false">MAX(0,MIN(AV195,$BT195-SUMIF($AP$2:$AY$2,"&lt;"&amp;AV$2,$AP195:$AY195)))</f>
        <v>0</v>
      </c>
      <c r="BG195" s="0" t="n">
        <f aca="false">MAX(0,MIN(AW195,$BT195-SUMIF($AP$2:$AY$2,"&lt;"&amp;AW$2,$AP195:$AY195)))</f>
        <v>0</v>
      </c>
      <c r="BH195" s="0" t="n">
        <f aca="false">MAX(0,MIN(AX195,$BT195-SUMIF($AP$2:$AY$2,"&lt;"&amp;AX$2,$AP195:$AY195)))</f>
        <v>0</v>
      </c>
      <c r="BI195" s="0" t="n">
        <f aca="false">MAX(0,MIN(AY195,$BT195-SUMIF($AP$2:$AY$2,"&lt;"&amp;AY$2,$AP195:$AY195)))</f>
        <v>0</v>
      </c>
      <c r="BJ195" s="0" t="n">
        <f aca="false">ROUND(V195-AF195-AZ195,2)</f>
        <v>0</v>
      </c>
      <c r="BK195" s="0" t="n">
        <f aca="false">ROUND(W195-AG195-BA195,2)</f>
        <v>0</v>
      </c>
      <c r="BL195" s="0" t="n">
        <f aca="false">ROUND(X195-AH195-BB195,2)</f>
        <v>0</v>
      </c>
      <c r="BM195" s="0" t="n">
        <f aca="false">ROUND(Y195-AI195-BC195,2)</f>
        <v>0</v>
      </c>
      <c r="BN195" s="0" t="n">
        <f aca="false">ROUND(Z195-AJ195-BD195,2)</f>
        <v>0</v>
      </c>
      <c r="BO195" s="0" t="n">
        <f aca="false">ROUND(AA195-AK195-BE195,2)</f>
        <v>0</v>
      </c>
      <c r="BP195" s="0" t="n">
        <f aca="false">ROUND(AB195-AL195-BF195,2)</f>
        <v>0</v>
      </c>
      <c r="BQ195" s="0" t="n">
        <f aca="false">ROUND(AC195-AM195-BG195,2)</f>
        <v>0</v>
      </c>
      <c r="BR195" s="0" t="n">
        <f aca="false">ROUND(AD195-AN195-BH195,2)</f>
        <v>0</v>
      </c>
      <c r="BS195" s="0" t="n">
        <f aca="false">ROUND(AE195-AO195-BI195,2)</f>
        <v>0</v>
      </c>
      <c r="BT195" s="0" t="n">
        <f aca="false">MAX(0,Plan!$C$4-SUM(AF195:AO195))</f>
        <v>650</v>
      </c>
      <c r="BU195" s="0" t="n">
        <f aca="false">ROUND(SUM(BJ195:BS195),2)</f>
        <v>0</v>
      </c>
      <c r="BV195" s="0" t="n">
        <f aca="false">SUM(AF195:AO195)+SUM(AZ195:BI195)</f>
        <v>0</v>
      </c>
      <c r="BW195" s="0" t="n">
        <f aca="false">SUM(L195:U195)</f>
        <v>0</v>
      </c>
    </row>
    <row r="196" customFormat="false" ht="15" hidden="false" customHeight="false" outlineLevel="0" collapsed="false">
      <c r="A196" s="0" t="n">
        <v>191</v>
      </c>
      <c r="B196" s="0" t="n">
        <f aca="false">BJ195</f>
        <v>0</v>
      </c>
      <c r="C196" s="0" t="n">
        <f aca="false">BK195</f>
        <v>0</v>
      </c>
      <c r="D196" s="0" t="n">
        <f aca="false">BL195</f>
        <v>0</v>
      </c>
      <c r="E196" s="0" t="n">
        <f aca="false">BM195</f>
        <v>0</v>
      </c>
      <c r="F196" s="0" t="n">
        <f aca="false">BN195</f>
        <v>0</v>
      </c>
      <c r="G196" s="0" t="n">
        <f aca="false">BO195</f>
        <v>0</v>
      </c>
      <c r="H196" s="0" t="n">
        <f aca="false">BP195</f>
        <v>0</v>
      </c>
      <c r="I196" s="0" t="n">
        <f aca="false">BQ195</f>
        <v>0</v>
      </c>
      <c r="J196" s="0" t="n">
        <f aca="false">BR195</f>
        <v>0</v>
      </c>
      <c r="K196" s="0" t="n">
        <f aca="false">BS195</f>
        <v>0</v>
      </c>
      <c r="L196" s="0" t="n">
        <f aca="false">ROUND(B196*N(Debts!$D$5)/12,2)</f>
        <v>0</v>
      </c>
      <c r="M196" s="0" t="n">
        <f aca="false">ROUND(C196*N(Debts!$D$6)/12,2)</f>
        <v>0</v>
      </c>
      <c r="N196" s="0" t="n">
        <f aca="false">ROUND(D196*N(Debts!$D$7)/12,2)</f>
        <v>0</v>
      </c>
      <c r="O196" s="0" t="n">
        <f aca="false">ROUND(E196*N(Debts!$D$8)/12,2)</f>
        <v>0</v>
      </c>
      <c r="P196" s="0" t="n">
        <f aca="false">ROUND(F196*N(Debts!$D$9)/12,2)</f>
        <v>0</v>
      </c>
      <c r="Q196" s="0" t="n">
        <f aca="false">ROUND(G196*N(Debts!$D$10)/12,2)</f>
        <v>0</v>
      </c>
      <c r="R196" s="0" t="n">
        <f aca="false">ROUND(H196*N(Debts!$D$11)/12,2)</f>
        <v>0</v>
      </c>
      <c r="S196" s="0" t="n">
        <f aca="false">ROUND(I196*N(Debts!$D$12)/12,2)</f>
        <v>0</v>
      </c>
      <c r="T196" s="0" t="n">
        <f aca="false">ROUND(J196*N(Debts!$D$13)/12,2)</f>
        <v>0</v>
      </c>
      <c r="U196" s="0" t="n">
        <f aca="false">ROUND(K196*N(Debts!$D$14)/12,2)</f>
        <v>0</v>
      </c>
      <c r="V196" s="0" t="n">
        <f aca="false">B196+L196</f>
        <v>0</v>
      </c>
      <c r="W196" s="0" t="n">
        <f aca="false">C196+M196</f>
        <v>0</v>
      </c>
      <c r="X196" s="0" t="n">
        <f aca="false">D196+N196</f>
        <v>0</v>
      </c>
      <c r="Y196" s="0" t="n">
        <f aca="false">E196+O196</f>
        <v>0</v>
      </c>
      <c r="Z196" s="0" t="n">
        <f aca="false">F196+P196</f>
        <v>0</v>
      </c>
      <c r="AA196" s="0" t="n">
        <f aca="false">G196+Q196</f>
        <v>0</v>
      </c>
      <c r="AB196" s="0" t="n">
        <f aca="false">H196+R196</f>
        <v>0</v>
      </c>
      <c r="AC196" s="0" t="n">
        <f aca="false">I196+S196</f>
        <v>0</v>
      </c>
      <c r="AD196" s="0" t="n">
        <f aca="false">J196+T196</f>
        <v>0</v>
      </c>
      <c r="AE196" s="0" t="n">
        <f aca="false">K196+U196</f>
        <v>0</v>
      </c>
      <c r="AF196" s="0" t="n">
        <f aca="false">MIN(N(Debts!$E$5),V196)</f>
        <v>0</v>
      </c>
      <c r="AG196" s="0" t="n">
        <f aca="false">MIN(N(Debts!$E$6),W196)</f>
        <v>0</v>
      </c>
      <c r="AH196" s="0" t="n">
        <f aca="false">MIN(N(Debts!$E$7),X196)</f>
        <v>0</v>
      </c>
      <c r="AI196" s="0" t="n">
        <f aca="false">MIN(N(Debts!$E$8),Y196)</f>
        <v>0</v>
      </c>
      <c r="AJ196" s="0" t="n">
        <f aca="false">MIN(N(Debts!$E$9),Z196)</f>
        <v>0</v>
      </c>
      <c r="AK196" s="0" t="n">
        <f aca="false">MIN(N(Debts!$E$10),AA196)</f>
        <v>0</v>
      </c>
      <c r="AL196" s="0" t="n">
        <f aca="false">MIN(N(Debts!$E$11),AB196)</f>
        <v>0</v>
      </c>
      <c r="AM196" s="0" t="n">
        <f aca="false">MIN(N(Debts!$E$12),AC196)</f>
        <v>0</v>
      </c>
      <c r="AN196" s="0" t="n">
        <f aca="false">MIN(N(Debts!$E$13),AD196)</f>
        <v>0</v>
      </c>
      <c r="AO196" s="0" t="n">
        <f aca="false">MIN(N(Debts!$E$14),AE196)</f>
        <v>0</v>
      </c>
      <c r="AP196" s="0" t="n">
        <f aca="false">V196-AF196</f>
        <v>0</v>
      </c>
      <c r="AQ196" s="0" t="n">
        <f aca="false">W196-AG196</f>
        <v>0</v>
      </c>
      <c r="AR196" s="0" t="n">
        <f aca="false">X196-AH196</f>
        <v>0</v>
      </c>
      <c r="AS196" s="0" t="n">
        <f aca="false">Y196-AI196</f>
        <v>0</v>
      </c>
      <c r="AT196" s="0" t="n">
        <f aca="false">Z196-AJ196</f>
        <v>0</v>
      </c>
      <c r="AU196" s="0" t="n">
        <f aca="false">AA196-AK196</f>
        <v>0</v>
      </c>
      <c r="AV196" s="0" t="n">
        <f aca="false">AB196-AL196</f>
        <v>0</v>
      </c>
      <c r="AW196" s="0" t="n">
        <f aca="false">AC196-AM196</f>
        <v>0</v>
      </c>
      <c r="AX196" s="0" t="n">
        <f aca="false">AD196-AN196</f>
        <v>0</v>
      </c>
      <c r="AY196" s="0" t="n">
        <f aca="false">AE196-AO196</f>
        <v>0</v>
      </c>
      <c r="AZ196" s="0" t="n">
        <f aca="false">MAX(0,MIN(AP196,$BT196-SUMIF($AP$2:$AY$2,"&lt;"&amp;AP$2,$AP196:$AY196)))</f>
        <v>0</v>
      </c>
      <c r="BA196" s="0" t="n">
        <f aca="false">MAX(0,MIN(AQ196,$BT196-SUMIF($AP$2:$AY$2,"&lt;"&amp;AQ$2,$AP196:$AY196)))</f>
        <v>0</v>
      </c>
      <c r="BB196" s="0" t="n">
        <f aca="false">MAX(0,MIN(AR196,$BT196-SUMIF($AP$2:$AY$2,"&lt;"&amp;AR$2,$AP196:$AY196)))</f>
        <v>0</v>
      </c>
      <c r="BC196" s="0" t="n">
        <f aca="false">MAX(0,MIN(AS196,$BT196-SUMIF($AP$2:$AY$2,"&lt;"&amp;AS$2,$AP196:$AY196)))</f>
        <v>0</v>
      </c>
      <c r="BD196" s="0" t="n">
        <f aca="false">MAX(0,MIN(AT196,$BT196-SUMIF($AP$2:$AY$2,"&lt;"&amp;AT$2,$AP196:$AY196)))</f>
        <v>0</v>
      </c>
      <c r="BE196" s="0" t="n">
        <f aca="false">MAX(0,MIN(AU196,$BT196-SUMIF($AP$2:$AY$2,"&lt;"&amp;AU$2,$AP196:$AY196)))</f>
        <v>0</v>
      </c>
      <c r="BF196" s="0" t="n">
        <f aca="false">MAX(0,MIN(AV196,$BT196-SUMIF($AP$2:$AY$2,"&lt;"&amp;AV$2,$AP196:$AY196)))</f>
        <v>0</v>
      </c>
      <c r="BG196" s="0" t="n">
        <f aca="false">MAX(0,MIN(AW196,$BT196-SUMIF($AP$2:$AY$2,"&lt;"&amp;AW$2,$AP196:$AY196)))</f>
        <v>0</v>
      </c>
      <c r="BH196" s="0" t="n">
        <f aca="false">MAX(0,MIN(AX196,$BT196-SUMIF($AP$2:$AY$2,"&lt;"&amp;AX$2,$AP196:$AY196)))</f>
        <v>0</v>
      </c>
      <c r="BI196" s="0" t="n">
        <f aca="false">MAX(0,MIN(AY196,$BT196-SUMIF($AP$2:$AY$2,"&lt;"&amp;AY$2,$AP196:$AY196)))</f>
        <v>0</v>
      </c>
      <c r="BJ196" s="0" t="n">
        <f aca="false">ROUND(V196-AF196-AZ196,2)</f>
        <v>0</v>
      </c>
      <c r="BK196" s="0" t="n">
        <f aca="false">ROUND(W196-AG196-BA196,2)</f>
        <v>0</v>
      </c>
      <c r="BL196" s="0" t="n">
        <f aca="false">ROUND(X196-AH196-BB196,2)</f>
        <v>0</v>
      </c>
      <c r="BM196" s="0" t="n">
        <f aca="false">ROUND(Y196-AI196-BC196,2)</f>
        <v>0</v>
      </c>
      <c r="BN196" s="0" t="n">
        <f aca="false">ROUND(Z196-AJ196-BD196,2)</f>
        <v>0</v>
      </c>
      <c r="BO196" s="0" t="n">
        <f aca="false">ROUND(AA196-AK196-BE196,2)</f>
        <v>0</v>
      </c>
      <c r="BP196" s="0" t="n">
        <f aca="false">ROUND(AB196-AL196-BF196,2)</f>
        <v>0</v>
      </c>
      <c r="BQ196" s="0" t="n">
        <f aca="false">ROUND(AC196-AM196-BG196,2)</f>
        <v>0</v>
      </c>
      <c r="BR196" s="0" t="n">
        <f aca="false">ROUND(AD196-AN196-BH196,2)</f>
        <v>0</v>
      </c>
      <c r="BS196" s="0" t="n">
        <f aca="false">ROUND(AE196-AO196-BI196,2)</f>
        <v>0</v>
      </c>
      <c r="BT196" s="0" t="n">
        <f aca="false">MAX(0,Plan!$C$4-SUM(AF196:AO196))</f>
        <v>650</v>
      </c>
      <c r="BU196" s="0" t="n">
        <f aca="false">ROUND(SUM(BJ196:BS196),2)</f>
        <v>0</v>
      </c>
      <c r="BV196" s="0" t="n">
        <f aca="false">SUM(AF196:AO196)+SUM(AZ196:BI196)</f>
        <v>0</v>
      </c>
      <c r="BW196" s="0" t="n">
        <f aca="false">SUM(L196:U196)</f>
        <v>0</v>
      </c>
    </row>
    <row r="197" customFormat="false" ht="15" hidden="false" customHeight="false" outlineLevel="0" collapsed="false">
      <c r="A197" s="0" t="n">
        <v>192</v>
      </c>
      <c r="B197" s="0" t="n">
        <f aca="false">BJ196</f>
        <v>0</v>
      </c>
      <c r="C197" s="0" t="n">
        <f aca="false">BK196</f>
        <v>0</v>
      </c>
      <c r="D197" s="0" t="n">
        <f aca="false">BL196</f>
        <v>0</v>
      </c>
      <c r="E197" s="0" t="n">
        <f aca="false">BM196</f>
        <v>0</v>
      </c>
      <c r="F197" s="0" t="n">
        <f aca="false">BN196</f>
        <v>0</v>
      </c>
      <c r="G197" s="0" t="n">
        <f aca="false">BO196</f>
        <v>0</v>
      </c>
      <c r="H197" s="0" t="n">
        <f aca="false">BP196</f>
        <v>0</v>
      </c>
      <c r="I197" s="0" t="n">
        <f aca="false">BQ196</f>
        <v>0</v>
      </c>
      <c r="J197" s="0" t="n">
        <f aca="false">BR196</f>
        <v>0</v>
      </c>
      <c r="K197" s="0" t="n">
        <f aca="false">BS196</f>
        <v>0</v>
      </c>
      <c r="L197" s="0" t="n">
        <f aca="false">ROUND(B197*N(Debts!$D$5)/12,2)</f>
        <v>0</v>
      </c>
      <c r="M197" s="0" t="n">
        <f aca="false">ROUND(C197*N(Debts!$D$6)/12,2)</f>
        <v>0</v>
      </c>
      <c r="N197" s="0" t="n">
        <f aca="false">ROUND(D197*N(Debts!$D$7)/12,2)</f>
        <v>0</v>
      </c>
      <c r="O197" s="0" t="n">
        <f aca="false">ROUND(E197*N(Debts!$D$8)/12,2)</f>
        <v>0</v>
      </c>
      <c r="P197" s="0" t="n">
        <f aca="false">ROUND(F197*N(Debts!$D$9)/12,2)</f>
        <v>0</v>
      </c>
      <c r="Q197" s="0" t="n">
        <f aca="false">ROUND(G197*N(Debts!$D$10)/12,2)</f>
        <v>0</v>
      </c>
      <c r="R197" s="0" t="n">
        <f aca="false">ROUND(H197*N(Debts!$D$11)/12,2)</f>
        <v>0</v>
      </c>
      <c r="S197" s="0" t="n">
        <f aca="false">ROUND(I197*N(Debts!$D$12)/12,2)</f>
        <v>0</v>
      </c>
      <c r="T197" s="0" t="n">
        <f aca="false">ROUND(J197*N(Debts!$D$13)/12,2)</f>
        <v>0</v>
      </c>
      <c r="U197" s="0" t="n">
        <f aca="false">ROUND(K197*N(Debts!$D$14)/12,2)</f>
        <v>0</v>
      </c>
      <c r="V197" s="0" t="n">
        <f aca="false">B197+L197</f>
        <v>0</v>
      </c>
      <c r="W197" s="0" t="n">
        <f aca="false">C197+M197</f>
        <v>0</v>
      </c>
      <c r="X197" s="0" t="n">
        <f aca="false">D197+N197</f>
        <v>0</v>
      </c>
      <c r="Y197" s="0" t="n">
        <f aca="false">E197+O197</f>
        <v>0</v>
      </c>
      <c r="Z197" s="0" t="n">
        <f aca="false">F197+P197</f>
        <v>0</v>
      </c>
      <c r="AA197" s="0" t="n">
        <f aca="false">G197+Q197</f>
        <v>0</v>
      </c>
      <c r="AB197" s="0" t="n">
        <f aca="false">H197+R197</f>
        <v>0</v>
      </c>
      <c r="AC197" s="0" t="n">
        <f aca="false">I197+S197</f>
        <v>0</v>
      </c>
      <c r="AD197" s="0" t="n">
        <f aca="false">J197+T197</f>
        <v>0</v>
      </c>
      <c r="AE197" s="0" t="n">
        <f aca="false">K197+U197</f>
        <v>0</v>
      </c>
      <c r="AF197" s="0" t="n">
        <f aca="false">MIN(N(Debts!$E$5),V197)</f>
        <v>0</v>
      </c>
      <c r="AG197" s="0" t="n">
        <f aca="false">MIN(N(Debts!$E$6),W197)</f>
        <v>0</v>
      </c>
      <c r="AH197" s="0" t="n">
        <f aca="false">MIN(N(Debts!$E$7),X197)</f>
        <v>0</v>
      </c>
      <c r="AI197" s="0" t="n">
        <f aca="false">MIN(N(Debts!$E$8),Y197)</f>
        <v>0</v>
      </c>
      <c r="AJ197" s="0" t="n">
        <f aca="false">MIN(N(Debts!$E$9),Z197)</f>
        <v>0</v>
      </c>
      <c r="AK197" s="0" t="n">
        <f aca="false">MIN(N(Debts!$E$10),AA197)</f>
        <v>0</v>
      </c>
      <c r="AL197" s="0" t="n">
        <f aca="false">MIN(N(Debts!$E$11),AB197)</f>
        <v>0</v>
      </c>
      <c r="AM197" s="0" t="n">
        <f aca="false">MIN(N(Debts!$E$12),AC197)</f>
        <v>0</v>
      </c>
      <c r="AN197" s="0" t="n">
        <f aca="false">MIN(N(Debts!$E$13),AD197)</f>
        <v>0</v>
      </c>
      <c r="AO197" s="0" t="n">
        <f aca="false">MIN(N(Debts!$E$14),AE197)</f>
        <v>0</v>
      </c>
      <c r="AP197" s="0" t="n">
        <f aca="false">V197-AF197</f>
        <v>0</v>
      </c>
      <c r="AQ197" s="0" t="n">
        <f aca="false">W197-AG197</f>
        <v>0</v>
      </c>
      <c r="AR197" s="0" t="n">
        <f aca="false">X197-AH197</f>
        <v>0</v>
      </c>
      <c r="AS197" s="0" t="n">
        <f aca="false">Y197-AI197</f>
        <v>0</v>
      </c>
      <c r="AT197" s="0" t="n">
        <f aca="false">Z197-AJ197</f>
        <v>0</v>
      </c>
      <c r="AU197" s="0" t="n">
        <f aca="false">AA197-AK197</f>
        <v>0</v>
      </c>
      <c r="AV197" s="0" t="n">
        <f aca="false">AB197-AL197</f>
        <v>0</v>
      </c>
      <c r="AW197" s="0" t="n">
        <f aca="false">AC197-AM197</f>
        <v>0</v>
      </c>
      <c r="AX197" s="0" t="n">
        <f aca="false">AD197-AN197</f>
        <v>0</v>
      </c>
      <c r="AY197" s="0" t="n">
        <f aca="false">AE197-AO197</f>
        <v>0</v>
      </c>
      <c r="AZ197" s="0" t="n">
        <f aca="false">MAX(0,MIN(AP197,$BT197-SUMIF($AP$2:$AY$2,"&lt;"&amp;AP$2,$AP197:$AY197)))</f>
        <v>0</v>
      </c>
      <c r="BA197" s="0" t="n">
        <f aca="false">MAX(0,MIN(AQ197,$BT197-SUMIF($AP$2:$AY$2,"&lt;"&amp;AQ$2,$AP197:$AY197)))</f>
        <v>0</v>
      </c>
      <c r="BB197" s="0" t="n">
        <f aca="false">MAX(0,MIN(AR197,$BT197-SUMIF($AP$2:$AY$2,"&lt;"&amp;AR$2,$AP197:$AY197)))</f>
        <v>0</v>
      </c>
      <c r="BC197" s="0" t="n">
        <f aca="false">MAX(0,MIN(AS197,$BT197-SUMIF($AP$2:$AY$2,"&lt;"&amp;AS$2,$AP197:$AY197)))</f>
        <v>0</v>
      </c>
      <c r="BD197" s="0" t="n">
        <f aca="false">MAX(0,MIN(AT197,$BT197-SUMIF($AP$2:$AY$2,"&lt;"&amp;AT$2,$AP197:$AY197)))</f>
        <v>0</v>
      </c>
      <c r="BE197" s="0" t="n">
        <f aca="false">MAX(0,MIN(AU197,$BT197-SUMIF($AP$2:$AY$2,"&lt;"&amp;AU$2,$AP197:$AY197)))</f>
        <v>0</v>
      </c>
      <c r="BF197" s="0" t="n">
        <f aca="false">MAX(0,MIN(AV197,$BT197-SUMIF($AP$2:$AY$2,"&lt;"&amp;AV$2,$AP197:$AY197)))</f>
        <v>0</v>
      </c>
      <c r="BG197" s="0" t="n">
        <f aca="false">MAX(0,MIN(AW197,$BT197-SUMIF($AP$2:$AY$2,"&lt;"&amp;AW$2,$AP197:$AY197)))</f>
        <v>0</v>
      </c>
      <c r="BH197" s="0" t="n">
        <f aca="false">MAX(0,MIN(AX197,$BT197-SUMIF($AP$2:$AY$2,"&lt;"&amp;AX$2,$AP197:$AY197)))</f>
        <v>0</v>
      </c>
      <c r="BI197" s="0" t="n">
        <f aca="false">MAX(0,MIN(AY197,$BT197-SUMIF($AP$2:$AY$2,"&lt;"&amp;AY$2,$AP197:$AY197)))</f>
        <v>0</v>
      </c>
      <c r="BJ197" s="0" t="n">
        <f aca="false">ROUND(V197-AF197-AZ197,2)</f>
        <v>0</v>
      </c>
      <c r="BK197" s="0" t="n">
        <f aca="false">ROUND(W197-AG197-BA197,2)</f>
        <v>0</v>
      </c>
      <c r="BL197" s="0" t="n">
        <f aca="false">ROUND(X197-AH197-BB197,2)</f>
        <v>0</v>
      </c>
      <c r="BM197" s="0" t="n">
        <f aca="false">ROUND(Y197-AI197-BC197,2)</f>
        <v>0</v>
      </c>
      <c r="BN197" s="0" t="n">
        <f aca="false">ROUND(Z197-AJ197-BD197,2)</f>
        <v>0</v>
      </c>
      <c r="BO197" s="0" t="n">
        <f aca="false">ROUND(AA197-AK197-BE197,2)</f>
        <v>0</v>
      </c>
      <c r="BP197" s="0" t="n">
        <f aca="false">ROUND(AB197-AL197-BF197,2)</f>
        <v>0</v>
      </c>
      <c r="BQ197" s="0" t="n">
        <f aca="false">ROUND(AC197-AM197-BG197,2)</f>
        <v>0</v>
      </c>
      <c r="BR197" s="0" t="n">
        <f aca="false">ROUND(AD197-AN197-BH197,2)</f>
        <v>0</v>
      </c>
      <c r="BS197" s="0" t="n">
        <f aca="false">ROUND(AE197-AO197-BI197,2)</f>
        <v>0</v>
      </c>
      <c r="BT197" s="0" t="n">
        <f aca="false">MAX(0,Plan!$C$4-SUM(AF197:AO197))</f>
        <v>650</v>
      </c>
      <c r="BU197" s="0" t="n">
        <f aca="false">ROUND(SUM(BJ197:BS197),2)</f>
        <v>0</v>
      </c>
      <c r="BV197" s="0" t="n">
        <f aca="false">SUM(AF197:AO197)+SUM(AZ197:BI197)</f>
        <v>0</v>
      </c>
      <c r="BW197" s="0" t="n">
        <f aca="false">SUM(L197:U197)</f>
        <v>0</v>
      </c>
    </row>
    <row r="198" customFormat="false" ht="15" hidden="false" customHeight="false" outlineLevel="0" collapsed="false">
      <c r="A198" s="0" t="n">
        <v>193</v>
      </c>
      <c r="B198" s="0" t="n">
        <f aca="false">BJ197</f>
        <v>0</v>
      </c>
      <c r="C198" s="0" t="n">
        <f aca="false">BK197</f>
        <v>0</v>
      </c>
      <c r="D198" s="0" t="n">
        <f aca="false">BL197</f>
        <v>0</v>
      </c>
      <c r="E198" s="0" t="n">
        <f aca="false">BM197</f>
        <v>0</v>
      </c>
      <c r="F198" s="0" t="n">
        <f aca="false">BN197</f>
        <v>0</v>
      </c>
      <c r="G198" s="0" t="n">
        <f aca="false">BO197</f>
        <v>0</v>
      </c>
      <c r="H198" s="0" t="n">
        <f aca="false">BP197</f>
        <v>0</v>
      </c>
      <c r="I198" s="0" t="n">
        <f aca="false">BQ197</f>
        <v>0</v>
      </c>
      <c r="J198" s="0" t="n">
        <f aca="false">BR197</f>
        <v>0</v>
      </c>
      <c r="K198" s="0" t="n">
        <f aca="false">BS197</f>
        <v>0</v>
      </c>
      <c r="L198" s="0" t="n">
        <f aca="false">ROUND(B198*N(Debts!$D$5)/12,2)</f>
        <v>0</v>
      </c>
      <c r="M198" s="0" t="n">
        <f aca="false">ROUND(C198*N(Debts!$D$6)/12,2)</f>
        <v>0</v>
      </c>
      <c r="N198" s="0" t="n">
        <f aca="false">ROUND(D198*N(Debts!$D$7)/12,2)</f>
        <v>0</v>
      </c>
      <c r="O198" s="0" t="n">
        <f aca="false">ROUND(E198*N(Debts!$D$8)/12,2)</f>
        <v>0</v>
      </c>
      <c r="P198" s="0" t="n">
        <f aca="false">ROUND(F198*N(Debts!$D$9)/12,2)</f>
        <v>0</v>
      </c>
      <c r="Q198" s="0" t="n">
        <f aca="false">ROUND(G198*N(Debts!$D$10)/12,2)</f>
        <v>0</v>
      </c>
      <c r="R198" s="0" t="n">
        <f aca="false">ROUND(H198*N(Debts!$D$11)/12,2)</f>
        <v>0</v>
      </c>
      <c r="S198" s="0" t="n">
        <f aca="false">ROUND(I198*N(Debts!$D$12)/12,2)</f>
        <v>0</v>
      </c>
      <c r="T198" s="0" t="n">
        <f aca="false">ROUND(J198*N(Debts!$D$13)/12,2)</f>
        <v>0</v>
      </c>
      <c r="U198" s="0" t="n">
        <f aca="false">ROUND(K198*N(Debts!$D$14)/12,2)</f>
        <v>0</v>
      </c>
      <c r="V198" s="0" t="n">
        <f aca="false">B198+L198</f>
        <v>0</v>
      </c>
      <c r="W198" s="0" t="n">
        <f aca="false">C198+M198</f>
        <v>0</v>
      </c>
      <c r="X198" s="0" t="n">
        <f aca="false">D198+N198</f>
        <v>0</v>
      </c>
      <c r="Y198" s="0" t="n">
        <f aca="false">E198+O198</f>
        <v>0</v>
      </c>
      <c r="Z198" s="0" t="n">
        <f aca="false">F198+P198</f>
        <v>0</v>
      </c>
      <c r="AA198" s="0" t="n">
        <f aca="false">G198+Q198</f>
        <v>0</v>
      </c>
      <c r="AB198" s="0" t="n">
        <f aca="false">H198+R198</f>
        <v>0</v>
      </c>
      <c r="AC198" s="0" t="n">
        <f aca="false">I198+S198</f>
        <v>0</v>
      </c>
      <c r="AD198" s="0" t="n">
        <f aca="false">J198+T198</f>
        <v>0</v>
      </c>
      <c r="AE198" s="0" t="n">
        <f aca="false">K198+U198</f>
        <v>0</v>
      </c>
      <c r="AF198" s="0" t="n">
        <f aca="false">MIN(N(Debts!$E$5),V198)</f>
        <v>0</v>
      </c>
      <c r="AG198" s="0" t="n">
        <f aca="false">MIN(N(Debts!$E$6),W198)</f>
        <v>0</v>
      </c>
      <c r="AH198" s="0" t="n">
        <f aca="false">MIN(N(Debts!$E$7),X198)</f>
        <v>0</v>
      </c>
      <c r="AI198" s="0" t="n">
        <f aca="false">MIN(N(Debts!$E$8),Y198)</f>
        <v>0</v>
      </c>
      <c r="AJ198" s="0" t="n">
        <f aca="false">MIN(N(Debts!$E$9),Z198)</f>
        <v>0</v>
      </c>
      <c r="AK198" s="0" t="n">
        <f aca="false">MIN(N(Debts!$E$10),AA198)</f>
        <v>0</v>
      </c>
      <c r="AL198" s="0" t="n">
        <f aca="false">MIN(N(Debts!$E$11),AB198)</f>
        <v>0</v>
      </c>
      <c r="AM198" s="0" t="n">
        <f aca="false">MIN(N(Debts!$E$12),AC198)</f>
        <v>0</v>
      </c>
      <c r="AN198" s="0" t="n">
        <f aca="false">MIN(N(Debts!$E$13),AD198)</f>
        <v>0</v>
      </c>
      <c r="AO198" s="0" t="n">
        <f aca="false">MIN(N(Debts!$E$14),AE198)</f>
        <v>0</v>
      </c>
      <c r="AP198" s="0" t="n">
        <f aca="false">V198-AF198</f>
        <v>0</v>
      </c>
      <c r="AQ198" s="0" t="n">
        <f aca="false">W198-AG198</f>
        <v>0</v>
      </c>
      <c r="AR198" s="0" t="n">
        <f aca="false">X198-AH198</f>
        <v>0</v>
      </c>
      <c r="AS198" s="0" t="n">
        <f aca="false">Y198-AI198</f>
        <v>0</v>
      </c>
      <c r="AT198" s="0" t="n">
        <f aca="false">Z198-AJ198</f>
        <v>0</v>
      </c>
      <c r="AU198" s="0" t="n">
        <f aca="false">AA198-AK198</f>
        <v>0</v>
      </c>
      <c r="AV198" s="0" t="n">
        <f aca="false">AB198-AL198</f>
        <v>0</v>
      </c>
      <c r="AW198" s="0" t="n">
        <f aca="false">AC198-AM198</f>
        <v>0</v>
      </c>
      <c r="AX198" s="0" t="n">
        <f aca="false">AD198-AN198</f>
        <v>0</v>
      </c>
      <c r="AY198" s="0" t="n">
        <f aca="false">AE198-AO198</f>
        <v>0</v>
      </c>
      <c r="AZ198" s="0" t="n">
        <f aca="false">MAX(0,MIN(AP198,$BT198-SUMIF($AP$2:$AY$2,"&lt;"&amp;AP$2,$AP198:$AY198)))</f>
        <v>0</v>
      </c>
      <c r="BA198" s="0" t="n">
        <f aca="false">MAX(0,MIN(AQ198,$BT198-SUMIF($AP$2:$AY$2,"&lt;"&amp;AQ$2,$AP198:$AY198)))</f>
        <v>0</v>
      </c>
      <c r="BB198" s="0" t="n">
        <f aca="false">MAX(0,MIN(AR198,$BT198-SUMIF($AP$2:$AY$2,"&lt;"&amp;AR$2,$AP198:$AY198)))</f>
        <v>0</v>
      </c>
      <c r="BC198" s="0" t="n">
        <f aca="false">MAX(0,MIN(AS198,$BT198-SUMIF($AP$2:$AY$2,"&lt;"&amp;AS$2,$AP198:$AY198)))</f>
        <v>0</v>
      </c>
      <c r="BD198" s="0" t="n">
        <f aca="false">MAX(0,MIN(AT198,$BT198-SUMIF($AP$2:$AY$2,"&lt;"&amp;AT$2,$AP198:$AY198)))</f>
        <v>0</v>
      </c>
      <c r="BE198" s="0" t="n">
        <f aca="false">MAX(0,MIN(AU198,$BT198-SUMIF($AP$2:$AY$2,"&lt;"&amp;AU$2,$AP198:$AY198)))</f>
        <v>0</v>
      </c>
      <c r="BF198" s="0" t="n">
        <f aca="false">MAX(0,MIN(AV198,$BT198-SUMIF($AP$2:$AY$2,"&lt;"&amp;AV$2,$AP198:$AY198)))</f>
        <v>0</v>
      </c>
      <c r="BG198" s="0" t="n">
        <f aca="false">MAX(0,MIN(AW198,$BT198-SUMIF($AP$2:$AY$2,"&lt;"&amp;AW$2,$AP198:$AY198)))</f>
        <v>0</v>
      </c>
      <c r="BH198" s="0" t="n">
        <f aca="false">MAX(0,MIN(AX198,$BT198-SUMIF($AP$2:$AY$2,"&lt;"&amp;AX$2,$AP198:$AY198)))</f>
        <v>0</v>
      </c>
      <c r="BI198" s="0" t="n">
        <f aca="false">MAX(0,MIN(AY198,$BT198-SUMIF($AP$2:$AY$2,"&lt;"&amp;AY$2,$AP198:$AY198)))</f>
        <v>0</v>
      </c>
      <c r="BJ198" s="0" t="n">
        <f aca="false">ROUND(V198-AF198-AZ198,2)</f>
        <v>0</v>
      </c>
      <c r="BK198" s="0" t="n">
        <f aca="false">ROUND(W198-AG198-BA198,2)</f>
        <v>0</v>
      </c>
      <c r="BL198" s="0" t="n">
        <f aca="false">ROUND(X198-AH198-BB198,2)</f>
        <v>0</v>
      </c>
      <c r="BM198" s="0" t="n">
        <f aca="false">ROUND(Y198-AI198-BC198,2)</f>
        <v>0</v>
      </c>
      <c r="BN198" s="0" t="n">
        <f aca="false">ROUND(Z198-AJ198-BD198,2)</f>
        <v>0</v>
      </c>
      <c r="BO198" s="0" t="n">
        <f aca="false">ROUND(AA198-AK198-BE198,2)</f>
        <v>0</v>
      </c>
      <c r="BP198" s="0" t="n">
        <f aca="false">ROUND(AB198-AL198-BF198,2)</f>
        <v>0</v>
      </c>
      <c r="BQ198" s="0" t="n">
        <f aca="false">ROUND(AC198-AM198-BG198,2)</f>
        <v>0</v>
      </c>
      <c r="BR198" s="0" t="n">
        <f aca="false">ROUND(AD198-AN198-BH198,2)</f>
        <v>0</v>
      </c>
      <c r="BS198" s="0" t="n">
        <f aca="false">ROUND(AE198-AO198-BI198,2)</f>
        <v>0</v>
      </c>
      <c r="BT198" s="0" t="n">
        <f aca="false">MAX(0,Plan!$C$4-SUM(AF198:AO198))</f>
        <v>650</v>
      </c>
      <c r="BU198" s="0" t="n">
        <f aca="false">ROUND(SUM(BJ198:BS198),2)</f>
        <v>0</v>
      </c>
      <c r="BV198" s="0" t="n">
        <f aca="false">SUM(AF198:AO198)+SUM(AZ198:BI198)</f>
        <v>0</v>
      </c>
      <c r="BW198" s="0" t="n">
        <f aca="false">SUM(L198:U198)</f>
        <v>0</v>
      </c>
    </row>
    <row r="199" customFormat="false" ht="15" hidden="false" customHeight="false" outlineLevel="0" collapsed="false">
      <c r="A199" s="0" t="n">
        <v>194</v>
      </c>
      <c r="B199" s="0" t="n">
        <f aca="false">BJ198</f>
        <v>0</v>
      </c>
      <c r="C199" s="0" t="n">
        <f aca="false">BK198</f>
        <v>0</v>
      </c>
      <c r="D199" s="0" t="n">
        <f aca="false">BL198</f>
        <v>0</v>
      </c>
      <c r="E199" s="0" t="n">
        <f aca="false">BM198</f>
        <v>0</v>
      </c>
      <c r="F199" s="0" t="n">
        <f aca="false">BN198</f>
        <v>0</v>
      </c>
      <c r="G199" s="0" t="n">
        <f aca="false">BO198</f>
        <v>0</v>
      </c>
      <c r="H199" s="0" t="n">
        <f aca="false">BP198</f>
        <v>0</v>
      </c>
      <c r="I199" s="0" t="n">
        <f aca="false">BQ198</f>
        <v>0</v>
      </c>
      <c r="J199" s="0" t="n">
        <f aca="false">BR198</f>
        <v>0</v>
      </c>
      <c r="K199" s="0" t="n">
        <f aca="false">BS198</f>
        <v>0</v>
      </c>
      <c r="L199" s="0" t="n">
        <f aca="false">ROUND(B199*N(Debts!$D$5)/12,2)</f>
        <v>0</v>
      </c>
      <c r="M199" s="0" t="n">
        <f aca="false">ROUND(C199*N(Debts!$D$6)/12,2)</f>
        <v>0</v>
      </c>
      <c r="N199" s="0" t="n">
        <f aca="false">ROUND(D199*N(Debts!$D$7)/12,2)</f>
        <v>0</v>
      </c>
      <c r="O199" s="0" t="n">
        <f aca="false">ROUND(E199*N(Debts!$D$8)/12,2)</f>
        <v>0</v>
      </c>
      <c r="P199" s="0" t="n">
        <f aca="false">ROUND(F199*N(Debts!$D$9)/12,2)</f>
        <v>0</v>
      </c>
      <c r="Q199" s="0" t="n">
        <f aca="false">ROUND(G199*N(Debts!$D$10)/12,2)</f>
        <v>0</v>
      </c>
      <c r="R199" s="0" t="n">
        <f aca="false">ROUND(H199*N(Debts!$D$11)/12,2)</f>
        <v>0</v>
      </c>
      <c r="S199" s="0" t="n">
        <f aca="false">ROUND(I199*N(Debts!$D$12)/12,2)</f>
        <v>0</v>
      </c>
      <c r="T199" s="0" t="n">
        <f aca="false">ROUND(J199*N(Debts!$D$13)/12,2)</f>
        <v>0</v>
      </c>
      <c r="U199" s="0" t="n">
        <f aca="false">ROUND(K199*N(Debts!$D$14)/12,2)</f>
        <v>0</v>
      </c>
      <c r="V199" s="0" t="n">
        <f aca="false">B199+L199</f>
        <v>0</v>
      </c>
      <c r="W199" s="0" t="n">
        <f aca="false">C199+M199</f>
        <v>0</v>
      </c>
      <c r="X199" s="0" t="n">
        <f aca="false">D199+N199</f>
        <v>0</v>
      </c>
      <c r="Y199" s="0" t="n">
        <f aca="false">E199+O199</f>
        <v>0</v>
      </c>
      <c r="Z199" s="0" t="n">
        <f aca="false">F199+P199</f>
        <v>0</v>
      </c>
      <c r="AA199" s="0" t="n">
        <f aca="false">G199+Q199</f>
        <v>0</v>
      </c>
      <c r="AB199" s="0" t="n">
        <f aca="false">H199+R199</f>
        <v>0</v>
      </c>
      <c r="AC199" s="0" t="n">
        <f aca="false">I199+S199</f>
        <v>0</v>
      </c>
      <c r="AD199" s="0" t="n">
        <f aca="false">J199+T199</f>
        <v>0</v>
      </c>
      <c r="AE199" s="0" t="n">
        <f aca="false">K199+U199</f>
        <v>0</v>
      </c>
      <c r="AF199" s="0" t="n">
        <f aca="false">MIN(N(Debts!$E$5),V199)</f>
        <v>0</v>
      </c>
      <c r="AG199" s="0" t="n">
        <f aca="false">MIN(N(Debts!$E$6),W199)</f>
        <v>0</v>
      </c>
      <c r="AH199" s="0" t="n">
        <f aca="false">MIN(N(Debts!$E$7),X199)</f>
        <v>0</v>
      </c>
      <c r="AI199" s="0" t="n">
        <f aca="false">MIN(N(Debts!$E$8),Y199)</f>
        <v>0</v>
      </c>
      <c r="AJ199" s="0" t="n">
        <f aca="false">MIN(N(Debts!$E$9),Z199)</f>
        <v>0</v>
      </c>
      <c r="AK199" s="0" t="n">
        <f aca="false">MIN(N(Debts!$E$10),AA199)</f>
        <v>0</v>
      </c>
      <c r="AL199" s="0" t="n">
        <f aca="false">MIN(N(Debts!$E$11),AB199)</f>
        <v>0</v>
      </c>
      <c r="AM199" s="0" t="n">
        <f aca="false">MIN(N(Debts!$E$12),AC199)</f>
        <v>0</v>
      </c>
      <c r="AN199" s="0" t="n">
        <f aca="false">MIN(N(Debts!$E$13),AD199)</f>
        <v>0</v>
      </c>
      <c r="AO199" s="0" t="n">
        <f aca="false">MIN(N(Debts!$E$14),AE199)</f>
        <v>0</v>
      </c>
      <c r="AP199" s="0" t="n">
        <f aca="false">V199-AF199</f>
        <v>0</v>
      </c>
      <c r="AQ199" s="0" t="n">
        <f aca="false">W199-AG199</f>
        <v>0</v>
      </c>
      <c r="AR199" s="0" t="n">
        <f aca="false">X199-AH199</f>
        <v>0</v>
      </c>
      <c r="AS199" s="0" t="n">
        <f aca="false">Y199-AI199</f>
        <v>0</v>
      </c>
      <c r="AT199" s="0" t="n">
        <f aca="false">Z199-AJ199</f>
        <v>0</v>
      </c>
      <c r="AU199" s="0" t="n">
        <f aca="false">AA199-AK199</f>
        <v>0</v>
      </c>
      <c r="AV199" s="0" t="n">
        <f aca="false">AB199-AL199</f>
        <v>0</v>
      </c>
      <c r="AW199" s="0" t="n">
        <f aca="false">AC199-AM199</f>
        <v>0</v>
      </c>
      <c r="AX199" s="0" t="n">
        <f aca="false">AD199-AN199</f>
        <v>0</v>
      </c>
      <c r="AY199" s="0" t="n">
        <f aca="false">AE199-AO199</f>
        <v>0</v>
      </c>
      <c r="AZ199" s="0" t="n">
        <f aca="false">MAX(0,MIN(AP199,$BT199-SUMIF($AP$2:$AY$2,"&lt;"&amp;AP$2,$AP199:$AY199)))</f>
        <v>0</v>
      </c>
      <c r="BA199" s="0" t="n">
        <f aca="false">MAX(0,MIN(AQ199,$BT199-SUMIF($AP$2:$AY$2,"&lt;"&amp;AQ$2,$AP199:$AY199)))</f>
        <v>0</v>
      </c>
      <c r="BB199" s="0" t="n">
        <f aca="false">MAX(0,MIN(AR199,$BT199-SUMIF($AP$2:$AY$2,"&lt;"&amp;AR$2,$AP199:$AY199)))</f>
        <v>0</v>
      </c>
      <c r="BC199" s="0" t="n">
        <f aca="false">MAX(0,MIN(AS199,$BT199-SUMIF($AP$2:$AY$2,"&lt;"&amp;AS$2,$AP199:$AY199)))</f>
        <v>0</v>
      </c>
      <c r="BD199" s="0" t="n">
        <f aca="false">MAX(0,MIN(AT199,$BT199-SUMIF($AP$2:$AY$2,"&lt;"&amp;AT$2,$AP199:$AY199)))</f>
        <v>0</v>
      </c>
      <c r="BE199" s="0" t="n">
        <f aca="false">MAX(0,MIN(AU199,$BT199-SUMIF($AP$2:$AY$2,"&lt;"&amp;AU$2,$AP199:$AY199)))</f>
        <v>0</v>
      </c>
      <c r="BF199" s="0" t="n">
        <f aca="false">MAX(0,MIN(AV199,$BT199-SUMIF($AP$2:$AY$2,"&lt;"&amp;AV$2,$AP199:$AY199)))</f>
        <v>0</v>
      </c>
      <c r="BG199" s="0" t="n">
        <f aca="false">MAX(0,MIN(AW199,$BT199-SUMIF($AP$2:$AY$2,"&lt;"&amp;AW$2,$AP199:$AY199)))</f>
        <v>0</v>
      </c>
      <c r="BH199" s="0" t="n">
        <f aca="false">MAX(0,MIN(AX199,$BT199-SUMIF($AP$2:$AY$2,"&lt;"&amp;AX$2,$AP199:$AY199)))</f>
        <v>0</v>
      </c>
      <c r="BI199" s="0" t="n">
        <f aca="false">MAX(0,MIN(AY199,$BT199-SUMIF($AP$2:$AY$2,"&lt;"&amp;AY$2,$AP199:$AY199)))</f>
        <v>0</v>
      </c>
      <c r="BJ199" s="0" t="n">
        <f aca="false">ROUND(V199-AF199-AZ199,2)</f>
        <v>0</v>
      </c>
      <c r="BK199" s="0" t="n">
        <f aca="false">ROUND(W199-AG199-BA199,2)</f>
        <v>0</v>
      </c>
      <c r="BL199" s="0" t="n">
        <f aca="false">ROUND(X199-AH199-BB199,2)</f>
        <v>0</v>
      </c>
      <c r="BM199" s="0" t="n">
        <f aca="false">ROUND(Y199-AI199-BC199,2)</f>
        <v>0</v>
      </c>
      <c r="BN199" s="0" t="n">
        <f aca="false">ROUND(Z199-AJ199-BD199,2)</f>
        <v>0</v>
      </c>
      <c r="BO199" s="0" t="n">
        <f aca="false">ROUND(AA199-AK199-BE199,2)</f>
        <v>0</v>
      </c>
      <c r="BP199" s="0" t="n">
        <f aca="false">ROUND(AB199-AL199-BF199,2)</f>
        <v>0</v>
      </c>
      <c r="BQ199" s="0" t="n">
        <f aca="false">ROUND(AC199-AM199-BG199,2)</f>
        <v>0</v>
      </c>
      <c r="BR199" s="0" t="n">
        <f aca="false">ROUND(AD199-AN199-BH199,2)</f>
        <v>0</v>
      </c>
      <c r="BS199" s="0" t="n">
        <f aca="false">ROUND(AE199-AO199-BI199,2)</f>
        <v>0</v>
      </c>
      <c r="BT199" s="0" t="n">
        <f aca="false">MAX(0,Plan!$C$4-SUM(AF199:AO199))</f>
        <v>650</v>
      </c>
      <c r="BU199" s="0" t="n">
        <f aca="false">ROUND(SUM(BJ199:BS199),2)</f>
        <v>0</v>
      </c>
      <c r="BV199" s="0" t="n">
        <f aca="false">SUM(AF199:AO199)+SUM(AZ199:BI199)</f>
        <v>0</v>
      </c>
      <c r="BW199" s="0" t="n">
        <f aca="false">SUM(L199:U199)</f>
        <v>0</v>
      </c>
    </row>
    <row r="200" customFormat="false" ht="15" hidden="false" customHeight="false" outlineLevel="0" collapsed="false">
      <c r="A200" s="0" t="n">
        <v>195</v>
      </c>
      <c r="B200" s="0" t="n">
        <f aca="false">BJ199</f>
        <v>0</v>
      </c>
      <c r="C200" s="0" t="n">
        <f aca="false">BK199</f>
        <v>0</v>
      </c>
      <c r="D200" s="0" t="n">
        <f aca="false">BL199</f>
        <v>0</v>
      </c>
      <c r="E200" s="0" t="n">
        <f aca="false">BM199</f>
        <v>0</v>
      </c>
      <c r="F200" s="0" t="n">
        <f aca="false">BN199</f>
        <v>0</v>
      </c>
      <c r="G200" s="0" t="n">
        <f aca="false">BO199</f>
        <v>0</v>
      </c>
      <c r="H200" s="0" t="n">
        <f aca="false">BP199</f>
        <v>0</v>
      </c>
      <c r="I200" s="0" t="n">
        <f aca="false">BQ199</f>
        <v>0</v>
      </c>
      <c r="J200" s="0" t="n">
        <f aca="false">BR199</f>
        <v>0</v>
      </c>
      <c r="K200" s="0" t="n">
        <f aca="false">BS199</f>
        <v>0</v>
      </c>
      <c r="L200" s="0" t="n">
        <f aca="false">ROUND(B200*N(Debts!$D$5)/12,2)</f>
        <v>0</v>
      </c>
      <c r="M200" s="0" t="n">
        <f aca="false">ROUND(C200*N(Debts!$D$6)/12,2)</f>
        <v>0</v>
      </c>
      <c r="N200" s="0" t="n">
        <f aca="false">ROUND(D200*N(Debts!$D$7)/12,2)</f>
        <v>0</v>
      </c>
      <c r="O200" s="0" t="n">
        <f aca="false">ROUND(E200*N(Debts!$D$8)/12,2)</f>
        <v>0</v>
      </c>
      <c r="P200" s="0" t="n">
        <f aca="false">ROUND(F200*N(Debts!$D$9)/12,2)</f>
        <v>0</v>
      </c>
      <c r="Q200" s="0" t="n">
        <f aca="false">ROUND(G200*N(Debts!$D$10)/12,2)</f>
        <v>0</v>
      </c>
      <c r="R200" s="0" t="n">
        <f aca="false">ROUND(H200*N(Debts!$D$11)/12,2)</f>
        <v>0</v>
      </c>
      <c r="S200" s="0" t="n">
        <f aca="false">ROUND(I200*N(Debts!$D$12)/12,2)</f>
        <v>0</v>
      </c>
      <c r="T200" s="0" t="n">
        <f aca="false">ROUND(J200*N(Debts!$D$13)/12,2)</f>
        <v>0</v>
      </c>
      <c r="U200" s="0" t="n">
        <f aca="false">ROUND(K200*N(Debts!$D$14)/12,2)</f>
        <v>0</v>
      </c>
      <c r="V200" s="0" t="n">
        <f aca="false">B200+L200</f>
        <v>0</v>
      </c>
      <c r="W200" s="0" t="n">
        <f aca="false">C200+M200</f>
        <v>0</v>
      </c>
      <c r="X200" s="0" t="n">
        <f aca="false">D200+N200</f>
        <v>0</v>
      </c>
      <c r="Y200" s="0" t="n">
        <f aca="false">E200+O200</f>
        <v>0</v>
      </c>
      <c r="Z200" s="0" t="n">
        <f aca="false">F200+P200</f>
        <v>0</v>
      </c>
      <c r="AA200" s="0" t="n">
        <f aca="false">G200+Q200</f>
        <v>0</v>
      </c>
      <c r="AB200" s="0" t="n">
        <f aca="false">H200+R200</f>
        <v>0</v>
      </c>
      <c r="AC200" s="0" t="n">
        <f aca="false">I200+S200</f>
        <v>0</v>
      </c>
      <c r="AD200" s="0" t="n">
        <f aca="false">J200+T200</f>
        <v>0</v>
      </c>
      <c r="AE200" s="0" t="n">
        <f aca="false">K200+U200</f>
        <v>0</v>
      </c>
      <c r="AF200" s="0" t="n">
        <f aca="false">MIN(N(Debts!$E$5),V200)</f>
        <v>0</v>
      </c>
      <c r="AG200" s="0" t="n">
        <f aca="false">MIN(N(Debts!$E$6),W200)</f>
        <v>0</v>
      </c>
      <c r="AH200" s="0" t="n">
        <f aca="false">MIN(N(Debts!$E$7),X200)</f>
        <v>0</v>
      </c>
      <c r="AI200" s="0" t="n">
        <f aca="false">MIN(N(Debts!$E$8),Y200)</f>
        <v>0</v>
      </c>
      <c r="AJ200" s="0" t="n">
        <f aca="false">MIN(N(Debts!$E$9),Z200)</f>
        <v>0</v>
      </c>
      <c r="AK200" s="0" t="n">
        <f aca="false">MIN(N(Debts!$E$10),AA200)</f>
        <v>0</v>
      </c>
      <c r="AL200" s="0" t="n">
        <f aca="false">MIN(N(Debts!$E$11),AB200)</f>
        <v>0</v>
      </c>
      <c r="AM200" s="0" t="n">
        <f aca="false">MIN(N(Debts!$E$12),AC200)</f>
        <v>0</v>
      </c>
      <c r="AN200" s="0" t="n">
        <f aca="false">MIN(N(Debts!$E$13),AD200)</f>
        <v>0</v>
      </c>
      <c r="AO200" s="0" t="n">
        <f aca="false">MIN(N(Debts!$E$14),AE200)</f>
        <v>0</v>
      </c>
      <c r="AP200" s="0" t="n">
        <f aca="false">V200-AF200</f>
        <v>0</v>
      </c>
      <c r="AQ200" s="0" t="n">
        <f aca="false">W200-AG200</f>
        <v>0</v>
      </c>
      <c r="AR200" s="0" t="n">
        <f aca="false">X200-AH200</f>
        <v>0</v>
      </c>
      <c r="AS200" s="0" t="n">
        <f aca="false">Y200-AI200</f>
        <v>0</v>
      </c>
      <c r="AT200" s="0" t="n">
        <f aca="false">Z200-AJ200</f>
        <v>0</v>
      </c>
      <c r="AU200" s="0" t="n">
        <f aca="false">AA200-AK200</f>
        <v>0</v>
      </c>
      <c r="AV200" s="0" t="n">
        <f aca="false">AB200-AL200</f>
        <v>0</v>
      </c>
      <c r="AW200" s="0" t="n">
        <f aca="false">AC200-AM200</f>
        <v>0</v>
      </c>
      <c r="AX200" s="0" t="n">
        <f aca="false">AD200-AN200</f>
        <v>0</v>
      </c>
      <c r="AY200" s="0" t="n">
        <f aca="false">AE200-AO200</f>
        <v>0</v>
      </c>
      <c r="AZ200" s="0" t="n">
        <f aca="false">MAX(0,MIN(AP200,$BT200-SUMIF($AP$2:$AY$2,"&lt;"&amp;AP$2,$AP200:$AY200)))</f>
        <v>0</v>
      </c>
      <c r="BA200" s="0" t="n">
        <f aca="false">MAX(0,MIN(AQ200,$BT200-SUMIF($AP$2:$AY$2,"&lt;"&amp;AQ$2,$AP200:$AY200)))</f>
        <v>0</v>
      </c>
      <c r="BB200" s="0" t="n">
        <f aca="false">MAX(0,MIN(AR200,$BT200-SUMIF($AP$2:$AY$2,"&lt;"&amp;AR$2,$AP200:$AY200)))</f>
        <v>0</v>
      </c>
      <c r="BC200" s="0" t="n">
        <f aca="false">MAX(0,MIN(AS200,$BT200-SUMIF($AP$2:$AY$2,"&lt;"&amp;AS$2,$AP200:$AY200)))</f>
        <v>0</v>
      </c>
      <c r="BD200" s="0" t="n">
        <f aca="false">MAX(0,MIN(AT200,$BT200-SUMIF($AP$2:$AY$2,"&lt;"&amp;AT$2,$AP200:$AY200)))</f>
        <v>0</v>
      </c>
      <c r="BE200" s="0" t="n">
        <f aca="false">MAX(0,MIN(AU200,$BT200-SUMIF($AP$2:$AY$2,"&lt;"&amp;AU$2,$AP200:$AY200)))</f>
        <v>0</v>
      </c>
      <c r="BF200" s="0" t="n">
        <f aca="false">MAX(0,MIN(AV200,$BT200-SUMIF($AP$2:$AY$2,"&lt;"&amp;AV$2,$AP200:$AY200)))</f>
        <v>0</v>
      </c>
      <c r="BG200" s="0" t="n">
        <f aca="false">MAX(0,MIN(AW200,$BT200-SUMIF($AP$2:$AY$2,"&lt;"&amp;AW$2,$AP200:$AY200)))</f>
        <v>0</v>
      </c>
      <c r="BH200" s="0" t="n">
        <f aca="false">MAX(0,MIN(AX200,$BT200-SUMIF($AP$2:$AY$2,"&lt;"&amp;AX$2,$AP200:$AY200)))</f>
        <v>0</v>
      </c>
      <c r="BI200" s="0" t="n">
        <f aca="false">MAX(0,MIN(AY200,$BT200-SUMIF($AP$2:$AY$2,"&lt;"&amp;AY$2,$AP200:$AY200)))</f>
        <v>0</v>
      </c>
      <c r="BJ200" s="0" t="n">
        <f aca="false">ROUND(V200-AF200-AZ200,2)</f>
        <v>0</v>
      </c>
      <c r="BK200" s="0" t="n">
        <f aca="false">ROUND(W200-AG200-BA200,2)</f>
        <v>0</v>
      </c>
      <c r="BL200" s="0" t="n">
        <f aca="false">ROUND(X200-AH200-BB200,2)</f>
        <v>0</v>
      </c>
      <c r="BM200" s="0" t="n">
        <f aca="false">ROUND(Y200-AI200-BC200,2)</f>
        <v>0</v>
      </c>
      <c r="BN200" s="0" t="n">
        <f aca="false">ROUND(Z200-AJ200-BD200,2)</f>
        <v>0</v>
      </c>
      <c r="BO200" s="0" t="n">
        <f aca="false">ROUND(AA200-AK200-BE200,2)</f>
        <v>0</v>
      </c>
      <c r="BP200" s="0" t="n">
        <f aca="false">ROUND(AB200-AL200-BF200,2)</f>
        <v>0</v>
      </c>
      <c r="BQ200" s="0" t="n">
        <f aca="false">ROUND(AC200-AM200-BG200,2)</f>
        <v>0</v>
      </c>
      <c r="BR200" s="0" t="n">
        <f aca="false">ROUND(AD200-AN200-BH200,2)</f>
        <v>0</v>
      </c>
      <c r="BS200" s="0" t="n">
        <f aca="false">ROUND(AE200-AO200-BI200,2)</f>
        <v>0</v>
      </c>
      <c r="BT200" s="0" t="n">
        <f aca="false">MAX(0,Plan!$C$4-SUM(AF200:AO200))</f>
        <v>650</v>
      </c>
      <c r="BU200" s="0" t="n">
        <f aca="false">ROUND(SUM(BJ200:BS200),2)</f>
        <v>0</v>
      </c>
      <c r="BV200" s="0" t="n">
        <f aca="false">SUM(AF200:AO200)+SUM(AZ200:BI200)</f>
        <v>0</v>
      </c>
      <c r="BW200" s="0" t="n">
        <f aca="false">SUM(L200:U200)</f>
        <v>0</v>
      </c>
    </row>
    <row r="201" customFormat="false" ht="15" hidden="false" customHeight="false" outlineLevel="0" collapsed="false">
      <c r="A201" s="0" t="n">
        <v>196</v>
      </c>
      <c r="B201" s="0" t="n">
        <f aca="false">BJ200</f>
        <v>0</v>
      </c>
      <c r="C201" s="0" t="n">
        <f aca="false">BK200</f>
        <v>0</v>
      </c>
      <c r="D201" s="0" t="n">
        <f aca="false">BL200</f>
        <v>0</v>
      </c>
      <c r="E201" s="0" t="n">
        <f aca="false">BM200</f>
        <v>0</v>
      </c>
      <c r="F201" s="0" t="n">
        <f aca="false">BN200</f>
        <v>0</v>
      </c>
      <c r="G201" s="0" t="n">
        <f aca="false">BO200</f>
        <v>0</v>
      </c>
      <c r="H201" s="0" t="n">
        <f aca="false">BP200</f>
        <v>0</v>
      </c>
      <c r="I201" s="0" t="n">
        <f aca="false">BQ200</f>
        <v>0</v>
      </c>
      <c r="J201" s="0" t="n">
        <f aca="false">BR200</f>
        <v>0</v>
      </c>
      <c r="K201" s="0" t="n">
        <f aca="false">BS200</f>
        <v>0</v>
      </c>
      <c r="L201" s="0" t="n">
        <f aca="false">ROUND(B201*N(Debts!$D$5)/12,2)</f>
        <v>0</v>
      </c>
      <c r="M201" s="0" t="n">
        <f aca="false">ROUND(C201*N(Debts!$D$6)/12,2)</f>
        <v>0</v>
      </c>
      <c r="N201" s="0" t="n">
        <f aca="false">ROUND(D201*N(Debts!$D$7)/12,2)</f>
        <v>0</v>
      </c>
      <c r="O201" s="0" t="n">
        <f aca="false">ROUND(E201*N(Debts!$D$8)/12,2)</f>
        <v>0</v>
      </c>
      <c r="P201" s="0" t="n">
        <f aca="false">ROUND(F201*N(Debts!$D$9)/12,2)</f>
        <v>0</v>
      </c>
      <c r="Q201" s="0" t="n">
        <f aca="false">ROUND(G201*N(Debts!$D$10)/12,2)</f>
        <v>0</v>
      </c>
      <c r="R201" s="0" t="n">
        <f aca="false">ROUND(H201*N(Debts!$D$11)/12,2)</f>
        <v>0</v>
      </c>
      <c r="S201" s="0" t="n">
        <f aca="false">ROUND(I201*N(Debts!$D$12)/12,2)</f>
        <v>0</v>
      </c>
      <c r="T201" s="0" t="n">
        <f aca="false">ROUND(J201*N(Debts!$D$13)/12,2)</f>
        <v>0</v>
      </c>
      <c r="U201" s="0" t="n">
        <f aca="false">ROUND(K201*N(Debts!$D$14)/12,2)</f>
        <v>0</v>
      </c>
      <c r="V201" s="0" t="n">
        <f aca="false">B201+L201</f>
        <v>0</v>
      </c>
      <c r="W201" s="0" t="n">
        <f aca="false">C201+M201</f>
        <v>0</v>
      </c>
      <c r="X201" s="0" t="n">
        <f aca="false">D201+N201</f>
        <v>0</v>
      </c>
      <c r="Y201" s="0" t="n">
        <f aca="false">E201+O201</f>
        <v>0</v>
      </c>
      <c r="Z201" s="0" t="n">
        <f aca="false">F201+P201</f>
        <v>0</v>
      </c>
      <c r="AA201" s="0" t="n">
        <f aca="false">G201+Q201</f>
        <v>0</v>
      </c>
      <c r="AB201" s="0" t="n">
        <f aca="false">H201+R201</f>
        <v>0</v>
      </c>
      <c r="AC201" s="0" t="n">
        <f aca="false">I201+S201</f>
        <v>0</v>
      </c>
      <c r="AD201" s="0" t="n">
        <f aca="false">J201+T201</f>
        <v>0</v>
      </c>
      <c r="AE201" s="0" t="n">
        <f aca="false">K201+U201</f>
        <v>0</v>
      </c>
      <c r="AF201" s="0" t="n">
        <f aca="false">MIN(N(Debts!$E$5),V201)</f>
        <v>0</v>
      </c>
      <c r="AG201" s="0" t="n">
        <f aca="false">MIN(N(Debts!$E$6),W201)</f>
        <v>0</v>
      </c>
      <c r="AH201" s="0" t="n">
        <f aca="false">MIN(N(Debts!$E$7),X201)</f>
        <v>0</v>
      </c>
      <c r="AI201" s="0" t="n">
        <f aca="false">MIN(N(Debts!$E$8),Y201)</f>
        <v>0</v>
      </c>
      <c r="AJ201" s="0" t="n">
        <f aca="false">MIN(N(Debts!$E$9),Z201)</f>
        <v>0</v>
      </c>
      <c r="AK201" s="0" t="n">
        <f aca="false">MIN(N(Debts!$E$10),AA201)</f>
        <v>0</v>
      </c>
      <c r="AL201" s="0" t="n">
        <f aca="false">MIN(N(Debts!$E$11),AB201)</f>
        <v>0</v>
      </c>
      <c r="AM201" s="0" t="n">
        <f aca="false">MIN(N(Debts!$E$12),AC201)</f>
        <v>0</v>
      </c>
      <c r="AN201" s="0" t="n">
        <f aca="false">MIN(N(Debts!$E$13),AD201)</f>
        <v>0</v>
      </c>
      <c r="AO201" s="0" t="n">
        <f aca="false">MIN(N(Debts!$E$14),AE201)</f>
        <v>0</v>
      </c>
      <c r="AP201" s="0" t="n">
        <f aca="false">V201-AF201</f>
        <v>0</v>
      </c>
      <c r="AQ201" s="0" t="n">
        <f aca="false">W201-AG201</f>
        <v>0</v>
      </c>
      <c r="AR201" s="0" t="n">
        <f aca="false">X201-AH201</f>
        <v>0</v>
      </c>
      <c r="AS201" s="0" t="n">
        <f aca="false">Y201-AI201</f>
        <v>0</v>
      </c>
      <c r="AT201" s="0" t="n">
        <f aca="false">Z201-AJ201</f>
        <v>0</v>
      </c>
      <c r="AU201" s="0" t="n">
        <f aca="false">AA201-AK201</f>
        <v>0</v>
      </c>
      <c r="AV201" s="0" t="n">
        <f aca="false">AB201-AL201</f>
        <v>0</v>
      </c>
      <c r="AW201" s="0" t="n">
        <f aca="false">AC201-AM201</f>
        <v>0</v>
      </c>
      <c r="AX201" s="0" t="n">
        <f aca="false">AD201-AN201</f>
        <v>0</v>
      </c>
      <c r="AY201" s="0" t="n">
        <f aca="false">AE201-AO201</f>
        <v>0</v>
      </c>
      <c r="AZ201" s="0" t="n">
        <f aca="false">MAX(0,MIN(AP201,$BT201-SUMIF($AP$2:$AY$2,"&lt;"&amp;AP$2,$AP201:$AY201)))</f>
        <v>0</v>
      </c>
      <c r="BA201" s="0" t="n">
        <f aca="false">MAX(0,MIN(AQ201,$BT201-SUMIF($AP$2:$AY$2,"&lt;"&amp;AQ$2,$AP201:$AY201)))</f>
        <v>0</v>
      </c>
      <c r="BB201" s="0" t="n">
        <f aca="false">MAX(0,MIN(AR201,$BT201-SUMIF($AP$2:$AY$2,"&lt;"&amp;AR$2,$AP201:$AY201)))</f>
        <v>0</v>
      </c>
      <c r="BC201" s="0" t="n">
        <f aca="false">MAX(0,MIN(AS201,$BT201-SUMIF($AP$2:$AY$2,"&lt;"&amp;AS$2,$AP201:$AY201)))</f>
        <v>0</v>
      </c>
      <c r="BD201" s="0" t="n">
        <f aca="false">MAX(0,MIN(AT201,$BT201-SUMIF($AP$2:$AY$2,"&lt;"&amp;AT$2,$AP201:$AY201)))</f>
        <v>0</v>
      </c>
      <c r="BE201" s="0" t="n">
        <f aca="false">MAX(0,MIN(AU201,$BT201-SUMIF($AP$2:$AY$2,"&lt;"&amp;AU$2,$AP201:$AY201)))</f>
        <v>0</v>
      </c>
      <c r="BF201" s="0" t="n">
        <f aca="false">MAX(0,MIN(AV201,$BT201-SUMIF($AP$2:$AY$2,"&lt;"&amp;AV$2,$AP201:$AY201)))</f>
        <v>0</v>
      </c>
      <c r="BG201" s="0" t="n">
        <f aca="false">MAX(0,MIN(AW201,$BT201-SUMIF($AP$2:$AY$2,"&lt;"&amp;AW$2,$AP201:$AY201)))</f>
        <v>0</v>
      </c>
      <c r="BH201" s="0" t="n">
        <f aca="false">MAX(0,MIN(AX201,$BT201-SUMIF($AP$2:$AY$2,"&lt;"&amp;AX$2,$AP201:$AY201)))</f>
        <v>0</v>
      </c>
      <c r="BI201" s="0" t="n">
        <f aca="false">MAX(0,MIN(AY201,$BT201-SUMIF($AP$2:$AY$2,"&lt;"&amp;AY$2,$AP201:$AY201)))</f>
        <v>0</v>
      </c>
      <c r="BJ201" s="0" t="n">
        <f aca="false">ROUND(V201-AF201-AZ201,2)</f>
        <v>0</v>
      </c>
      <c r="BK201" s="0" t="n">
        <f aca="false">ROUND(W201-AG201-BA201,2)</f>
        <v>0</v>
      </c>
      <c r="BL201" s="0" t="n">
        <f aca="false">ROUND(X201-AH201-BB201,2)</f>
        <v>0</v>
      </c>
      <c r="BM201" s="0" t="n">
        <f aca="false">ROUND(Y201-AI201-BC201,2)</f>
        <v>0</v>
      </c>
      <c r="BN201" s="0" t="n">
        <f aca="false">ROUND(Z201-AJ201-BD201,2)</f>
        <v>0</v>
      </c>
      <c r="BO201" s="0" t="n">
        <f aca="false">ROUND(AA201-AK201-BE201,2)</f>
        <v>0</v>
      </c>
      <c r="BP201" s="0" t="n">
        <f aca="false">ROUND(AB201-AL201-BF201,2)</f>
        <v>0</v>
      </c>
      <c r="BQ201" s="0" t="n">
        <f aca="false">ROUND(AC201-AM201-BG201,2)</f>
        <v>0</v>
      </c>
      <c r="BR201" s="0" t="n">
        <f aca="false">ROUND(AD201-AN201-BH201,2)</f>
        <v>0</v>
      </c>
      <c r="BS201" s="0" t="n">
        <f aca="false">ROUND(AE201-AO201-BI201,2)</f>
        <v>0</v>
      </c>
      <c r="BT201" s="0" t="n">
        <f aca="false">MAX(0,Plan!$C$4-SUM(AF201:AO201))</f>
        <v>650</v>
      </c>
      <c r="BU201" s="0" t="n">
        <f aca="false">ROUND(SUM(BJ201:BS201),2)</f>
        <v>0</v>
      </c>
      <c r="BV201" s="0" t="n">
        <f aca="false">SUM(AF201:AO201)+SUM(AZ201:BI201)</f>
        <v>0</v>
      </c>
      <c r="BW201" s="0" t="n">
        <f aca="false">SUM(L201:U201)</f>
        <v>0</v>
      </c>
    </row>
    <row r="202" customFormat="false" ht="15" hidden="false" customHeight="false" outlineLevel="0" collapsed="false">
      <c r="A202" s="0" t="n">
        <v>197</v>
      </c>
      <c r="B202" s="0" t="n">
        <f aca="false">BJ201</f>
        <v>0</v>
      </c>
      <c r="C202" s="0" t="n">
        <f aca="false">BK201</f>
        <v>0</v>
      </c>
      <c r="D202" s="0" t="n">
        <f aca="false">BL201</f>
        <v>0</v>
      </c>
      <c r="E202" s="0" t="n">
        <f aca="false">BM201</f>
        <v>0</v>
      </c>
      <c r="F202" s="0" t="n">
        <f aca="false">BN201</f>
        <v>0</v>
      </c>
      <c r="G202" s="0" t="n">
        <f aca="false">BO201</f>
        <v>0</v>
      </c>
      <c r="H202" s="0" t="n">
        <f aca="false">BP201</f>
        <v>0</v>
      </c>
      <c r="I202" s="0" t="n">
        <f aca="false">BQ201</f>
        <v>0</v>
      </c>
      <c r="J202" s="0" t="n">
        <f aca="false">BR201</f>
        <v>0</v>
      </c>
      <c r="K202" s="0" t="n">
        <f aca="false">BS201</f>
        <v>0</v>
      </c>
      <c r="L202" s="0" t="n">
        <f aca="false">ROUND(B202*N(Debts!$D$5)/12,2)</f>
        <v>0</v>
      </c>
      <c r="M202" s="0" t="n">
        <f aca="false">ROUND(C202*N(Debts!$D$6)/12,2)</f>
        <v>0</v>
      </c>
      <c r="N202" s="0" t="n">
        <f aca="false">ROUND(D202*N(Debts!$D$7)/12,2)</f>
        <v>0</v>
      </c>
      <c r="O202" s="0" t="n">
        <f aca="false">ROUND(E202*N(Debts!$D$8)/12,2)</f>
        <v>0</v>
      </c>
      <c r="P202" s="0" t="n">
        <f aca="false">ROUND(F202*N(Debts!$D$9)/12,2)</f>
        <v>0</v>
      </c>
      <c r="Q202" s="0" t="n">
        <f aca="false">ROUND(G202*N(Debts!$D$10)/12,2)</f>
        <v>0</v>
      </c>
      <c r="R202" s="0" t="n">
        <f aca="false">ROUND(H202*N(Debts!$D$11)/12,2)</f>
        <v>0</v>
      </c>
      <c r="S202" s="0" t="n">
        <f aca="false">ROUND(I202*N(Debts!$D$12)/12,2)</f>
        <v>0</v>
      </c>
      <c r="T202" s="0" t="n">
        <f aca="false">ROUND(J202*N(Debts!$D$13)/12,2)</f>
        <v>0</v>
      </c>
      <c r="U202" s="0" t="n">
        <f aca="false">ROUND(K202*N(Debts!$D$14)/12,2)</f>
        <v>0</v>
      </c>
      <c r="V202" s="0" t="n">
        <f aca="false">B202+L202</f>
        <v>0</v>
      </c>
      <c r="W202" s="0" t="n">
        <f aca="false">C202+M202</f>
        <v>0</v>
      </c>
      <c r="X202" s="0" t="n">
        <f aca="false">D202+N202</f>
        <v>0</v>
      </c>
      <c r="Y202" s="0" t="n">
        <f aca="false">E202+O202</f>
        <v>0</v>
      </c>
      <c r="Z202" s="0" t="n">
        <f aca="false">F202+P202</f>
        <v>0</v>
      </c>
      <c r="AA202" s="0" t="n">
        <f aca="false">G202+Q202</f>
        <v>0</v>
      </c>
      <c r="AB202" s="0" t="n">
        <f aca="false">H202+R202</f>
        <v>0</v>
      </c>
      <c r="AC202" s="0" t="n">
        <f aca="false">I202+S202</f>
        <v>0</v>
      </c>
      <c r="AD202" s="0" t="n">
        <f aca="false">J202+T202</f>
        <v>0</v>
      </c>
      <c r="AE202" s="0" t="n">
        <f aca="false">K202+U202</f>
        <v>0</v>
      </c>
      <c r="AF202" s="0" t="n">
        <f aca="false">MIN(N(Debts!$E$5),V202)</f>
        <v>0</v>
      </c>
      <c r="AG202" s="0" t="n">
        <f aca="false">MIN(N(Debts!$E$6),W202)</f>
        <v>0</v>
      </c>
      <c r="AH202" s="0" t="n">
        <f aca="false">MIN(N(Debts!$E$7),X202)</f>
        <v>0</v>
      </c>
      <c r="AI202" s="0" t="n">
        <f aca="false">MIN(N(Debts!$E$8),Y202)</f>
        <v>0</v>
      </c>
      <c r="AJ202" s="0" t="n">
        <f aca="false">MIN(N(Debts!$E$9),Z202)</f>
        <v>0</v>
      </c>
      <c r="AK202" s="0" t="n">
        <f aca="false">MIN(N(Debts!$E$10),AA202)</f>
        <v>0</v>
      </c>
      <c r="AL202" s="0" t="n">
        <f aca="false">MIN(N(Debts!$E$11),AB202)</f>
        <v>0</v>
      </c>
      <c r="AM202" s="0" t="n">
        <f aca="false">MIN(N(Debts!$E$12),AC202)</f>
        <v>0</v>
      </c>
      <c r="AN202" s="0" t="n">
        <f aca="false">MIN(N(Debts!$E$13),AD202)</f>
        <v>0</v>
      </c>
      <c r="AO202" s="0" t="n">
        <f aca="false">MIN(N(Debts!$E$14),AE202)</f>
        <v>0</v>
      </c>
      <c r="AP202" s="0" t="n">
        <f aca="false">V202-AF202</f>
        <v>0</v>
      </c>
      <c r="AQ202" s="0" t="n">
        <f aca="false">W202-AG202</f>
        <v>0</v>
      </c>
      <c r="AR202" s="0" t="n">
        <f aca="false">X202-AH202</f>
        <v>0</v>
      </c>
      <c r="AS202" s="0" t="n">
        <f aca="false">Y202-AI202</f>
        <v>0</v>
      </c>
      <c r="AT202" s="0" t="n">
        <f aca="false">Z202-AJ202</f>
        <v>0</v>
      </c>
      <c r="AU202" s="0" t="n">
        <f aca="false">AA202-AK202</f>
        <v>0</v>
      </c>
      <c r="AV202" s="0" t="n">
        <f aca="false">AB202-AL202</f>
        <v>0</v>
      </c>
      <c r="AW202" s="0" t="n">
        <f aca="false">AC202-AM202</f>
        <v>0</v>
      </c>
      <c r="AX202" s="0" t="n">
        <f aca="false">AD202-AN202</f>
        <v>0</v>
      </c>
      <c r="AY202" s="0" t="n">
        <f aca="false">AE202-AO202</f>
        <v>0</v>
      </c>
      <c r="AZ202" s="0" t="n">
        <f aca="false">MAX(0,MIN(AP202,$BT202-SUMIF($AP$2:$AY$2,"&lt;"&amp;AP$2,$AP202:$AY202)))</f>
        <v>0</v>
      </c>
      <c r="BA202" s="0" t="n">
        <f aca="false">MAX(0,MIN(AQ202,$BT202-SUMIF($AP$2:$AY$2,"&lt;"&amp;AQ$2,$AP202:$AY202)))</f>
        <v>0</v>
      </c>
      <c r="BB202" s="0" t="n">
        <f aca="false">MAX(0,MIN(AR202,$BT202-SUMIF($AP$2:$AY$2,"&lt;"&amp;AR$2,$AP202:$AY202)))</f>
        <v>0</v>
      </c>
      <c r="BC202" s="0" t="n">
        <f aca="false">MAX(0,MIN(AS202,$BT202-SUMIF($AP$2:$AY$2,"&lt;"&amp;AS$2,$AP202:$AY202)))</f>
        <v>0</v>
      </c>
      <c r="BD202" s="0" t="n">
        <f aca="false">MAX(0,MIN(AT202,$BT202-SUMIF($AP$2:$AY$2,"&lt;"&amp;AT$2,$AP202:$AY202)))</f>
        <v>0</v>
      </c>
      <c r="BE202" s="0" t="n">
        <f aca="false">MAX(0,MIN(AU202,$BT202-SUMIF($AP$2:$AY$2,"&lt;"&amp;AU$2,$AP202:$AY202)))</f>
        <v>0</v>
      </c>
      <c r="BF202" s="0" t="n">
        <f aca="false">MAX(0,MIN(AV202,$BT202-SUMIF($AP$2:$AY$2,"&lt;"&amp;AV$2,$AP202:$AY202)))</f>
        <v>0</v>
      </c>
      <c r="BG202" s="0" t="n">
        <f aca="false">MAX(0,MIN(AW202,$BT202-SUMIF($AP$2:$AY$2,"&lt;"&amp;AW$2,$AP202:$AY202)))</f>
        <v>0</v>
      </c>
      <c r="BH202" s="0" t="n">
        <f aca="false">MAX(0,MIN(AX202,$BT202-SUMIF($AP$2:$AY$2,"&lt;"&amp;AX$2,$AP202:$AY202)))</f>
        <v>0</v>
      </c>
      <c r="BI202" s="0" t="n">
        <f aca="false">MAX(0,MIN(AY202,$BT202-SUMIF($AP$2:$AY$2,"&lt;"&amp;AY$2,$AP202:$AY202)))</f>
        <v>0</v>
      </c>
      <c r="BJ202" s="0" t="n">
        <f aca="false">ROUND(V202-AF202-AZ202,2)</f>
        <v>0</v>
      </c>
      <c r="BK202" s="0" t="n">
        <f aca="false">ROUND(W202-AG202-BA202,2)</f>
        <v>0</v>
      </c>
      <c r="BL202" s="0" t="n">
        <f aca="false">ROUND(X202-AH202-BB202,2)</f>
        <v>0</v>
      </c>
      <c r="BM202" s="0" t="n">
        <f aca="false">ROUND(Y202-AI202-BC202,2)</f>
        <v>0</v>
      </c>
      <c r="BN202" s="0" t="n">
        <f aca="false">ROUND(Z202-AJ202-BD202,2)</f>
        <v>0</v>
      </c>
      <c r="BO202" s="0" t="n">
        <f aca="false">ROUND(AA202-AK202-BE202,2)</f>
        <v>0</v>
      </c>
      <c r="BP202" s="0" t="n">
        <f aca="false">ROUND(AB202-AL202-BF202,2)</f>
        <v>0</v>
      </c>
      <c r="BQ202" s="0" t="n">
        <f aca="false">ROUND(AC202-AM202-BG202,2)</f>
        <v>0</v>
      </c>
      <c r="BR202" s="0" t="n">
        <f aca="false">ROUND(AD202-AN202-BH202,2)</f>
        <v>0</v>
      </c>
      <c r="BS202" s="0" t="n">
        <f aca="false">ROUND(AE202-AO202-BI202,2)</f>
        <v>0</v>
      </c>
      <c r="BT202" s="0" t="n">
        <f aca="false">MAX(0,Plan!$C$4-SUM(AF202:AO202))</f>
        <v>650</v>
      </c>
      <c r="BU202" s="0" t="n">
        <f aca="false">ROUND(SUM(BJ202:BS202),2)</f>
        <v>0</v>
      </c>
      <c r="BV202" s="0" t="n">
        <f aca="false">SUM(AF202:AO202)+SUM(AZ202:BI202)</f>
        <v>0</v>
      </c>
      <c r="BW202" s="0" t="n">
        <f aca="false">SUM(L202:U202)</f>
        <v>0</v>
      </c>
    </row>
    <row r="203" customFormat="false" ht="15" hidden="false" customHeight="false" outlineLevel="0" collapsed="false">
      <c r="A203" s="0" t="n">
        <v>198</v>
      </c>
      <c r="B203" s="0" t="n">
        <f aca="false">BJ202</f>
        <v>0</v>
      </c>
      <c r="C203" s="0" t="n">
        <f aca="false">BK202</f>
        <v>0</v>
      </c>
      <c r="D203" s="0" t="n">
        <f aca="false">BL202</f>
        <v>0</v>
      </c>
      <c r="E203" s="0" t="n">
        <f aca="false">BM202</f>
        <v>0</v>
      </c>
      <c r="F203" s="0" t="n">
        <f aca="false">BN202</f>
        <v>0</v>
      </c>
      <c r="G203" s="0" t="n">
        <f aca="false">BO202</f>
        <v>0</v>
      </c>
      <c r="H203" s="0" t="n">
        <f aca="false">BP202</f>
        <v>0</v>
      </c>
      <c r="I203" s="0" t="n">
        <f aca="false">BQ202</f>
        <v>0</v>
      </c>
      <c r="J203" s="0" t="n">
        <f aca="false">BR202</f>
        <v>0</v>
      </c>
      <c r="K203" s="0" t="n">
        <f aca="false">BS202</f>
        <v>0</v>
      </c>
      <c r="L203" s="0" t="n">
        <f aca="false">ROUND(B203*N(Debts!$D$5)/12,2)</f>
        <v>0</v>
      </c>
      <c r="M203" s="0" t="n">
        <f aca="false">ROUND(C203*N(Debts!$D$6)/12,2)</f>
        <v>0</v>
      </c>
      <c r="N203" s="0" t="n">
        <f aca="false">ROUND(D203*N(Debts!$D$7)/12,2)</f>
        <v>0</v>
      </c>
      <c r="O203" s="0" t="n">
        <f aca="false">ROUND(E203*N(Debts!$D$8)/12,2)</f>
        <v>0</v>
      </c>
      <c r="P203" s="0" t="n">
        <f aca="false">ROUND(F203*N(Debts!$D$9)/12,2)</f>
        <v>0</v>
      </c>
      <c r="Q203" s="0" t="n">
        <f aca="false">ROUND(G203*N(Debts!$D$10)/12,2)</f>
        <v>0</v>
      </c>
      <c r="R203" s="0" t="n">
        <f aca="false">ROUND(H203*N(Debts!$D$11)/12,2)</f>
        <v>0</v>
      </c>
      <c r="S203" s="0" t="n">
        <f aca="false">ROUND(I203*N(Debts!$D$12)/12,2)</f>
        <v>0</v>
      </c>
      <c r="T203" s="0" t="n">
        <f aca="false">ROUND(J203*N(Debts!$D$13)/12,2)</f>
        <v>0</v>
      </c>
      <c r="U203" s="0" t="n">
        <f aca="false">ROUND(K203*N(Debts!$D$14)/12,2)</f>
        <v>0</v>
      </c>
      <c r="V203" s="0" t="n">
        <f aca="false">B203+L203</f>
        <v>0</v>
      </c>
      <c r="W203" s="0" t="n">
        <f aca="false">C203+M203</f>
        <v>0</v>
      </c>
      <c r="X203" s="0" t="n">
        <f aca="false">D203+N203</f>
        <v>0</v>
      </c>
      <c r="Y203" s="0" t="n">
        <f aca="false">E203+O203</f>
        <v>0</v>
      </c>
      <c r="Z203" s="0" t="n">
        <f aca="false">F203+P203</f>
        <v>0</v>
      </c>
      <c r="AA203" s="0" t="n">
        <f aca="false">G203+Q203</f>
        <v>0</v>
      </c>
      <c r="AB203" s="0" t="n">
        <f aca="false">H203+R203</f>
        <v>0</v>
      </c>
      <c r="AC203" s="0" t="n">
        <f aca="false">I203+S203</f>
        <v>0</v>
      </c>
      <c r="AD203" s="0" t="n">
        <f aca="false">J203+T203</f>
        <v>0</v>
      </c>
      <c r="AE203" s="0" t="n">
        <f aca="false">K203+U203</f>
        <v>0</v>
      </c>
      <c r="AF203" s="0" t="n">
        <f aca="false">MIN(N(Debts!$E$5),V203)</f>
        <v>0</v>
      </c>
      <c r="AG203" s="0" t="n">
        <f aca="false">MIN(N(Debts!$E$6),W203)</f>
        <v>0</v>
      </c>
      <c r="AH203" s="0" t="n">
        <f aca="false">MIN(N(Debts!$E$7),X203)</f>
        <v>0</v>
      </c>
      <c r="AI203" s="0" t="n">
        <f aca="false">MIN(N(Debts!$E$8),Y203)</f>
        <v>0</v>
      </c>
      <c r="AJ203" s="0" t="n">
        <f aca="false">MIN(N(Debts!$E$9),Z203)</f>
        <v>0</v>
      </c>
      <c r="AK203" s="0" t="n">
        <f aca="false">MIN(N(Debts!$E$10),AA203)</f>
        <v>0</v>
      </c>
      <c r="AL203" s="0" t="n">
        <f aca="false">MIN(N(Debts!$E$11),AB203)</f>
        <v>0</v>
      </c>
      <c r="AM203" s="0" t="n">
        <f aca="false">MIN(N(Debts!$E$12),AC203)</f>
        <v>0</v>
      </c>
      <c r="AN203" s="0" t="n">
        <f aca="false">MIN(N(Debts!$E$13),AD203)</f>
        <v>0</v>
      </c>
      <c r="AO203" s="0" t="n">
        <f aca="false">MIN(N(Debts!$E$14),AE203)</f>
        <v>0</v>
      </c>
      <c r="AP203" s="0" t="n">
        <f aca="false">V203-AF203</f>
        <v>0</v>
      </c>
      <c r="AQ203" s="0" t="n">
        <f aca="false">W203-AG203</f>
        <v>0</v>
      </c>
      <c r="AR203" s="0" t="n">
        <f aca="false">X203-AH203</f>
        <v>0</v>
      </c>
      <c r="AS203" s="0" t="n">
        <f aca="false">Y203-AI203</f>
        <v>0</v>
      </c>
      <c r="AT203" s="0" t="n">
        <f aca="false">Z203-AJ203</f>
        <v>0</v>
      </c>
      <c r="AU203" s="0" t="n">
        <f aca="false">AA203-AK203</f>
        <v>0</v>
      </c>
      <c r="AV203" s="0" t="n">
        <f aca="false">AB203-AL203</f>
        <v>0</v>
      </c>
      <c r="AW203" s="0" t="n">
        <f aca="false">AC203-AM203</f>
        <v>0</v>
      </c>
      <c r="AX203" s="0" t="n">
        <f aca="false">AD203-AN203</f>
        <v>0</v>
      </c>
      <c r="AY203" s="0" t="n">
        <f aca="false">AE203-AO203</f>
        <v>0</v>
      </c>
      <c r="AZ203" s="0" t="n">
        <f aca="false">MAX(0,MIN(AP203,$BT203-SUMIF($AP$2:$AY$2,"&lt;"&amp;AP$2,$AP203:$AY203)))</f>
        <v>0</v>
      </c>
      <c r="BA203" s="0" t="n">
        <f aca="false">MAX(0,MIN(AQ203,$BT203-SUMIF($AP$2:$AY$2,"&lt;"&amp;AQ$2,$AP203:$AY203)))</f>
        <v>0</v>
      </c>
      <c r="BB203" s="0" t="n">
        <f aca="false">MAX(0,MIN(AR203,$BT203-SUMIF($AP$2:$AY$2,"&lt;"&amp;AR$2,$AP203:$AY203)))</f>
        <v>0</v>
      </c>
      <c r="BC203" s="0" t="n">
        <f aca="false">MAX(0,MIN(AS203,$BT203-SUMIF($AP$2:$AY$2,"&lt;"&amp;AS$2,$AP203:$AY203)))</f>
        <v>0</v>
      </c>
      <c r="BD203" s="0" t="n">
        <f aca="false">MAX(0,MIN(AT203,$BT203-SUMIF($AP$2:$AY$2,"&lt;"&amp;AT$2,$AP203:$AY203)))</f>
        <v>0</v>
      </c>
      <c r="BE203" s="0" t="n">
        <f aca="false">MAX(0,MIN(AU203,$BT203-SUMIF($AP$2:$AY$2,"&lt;"&amp;AU$2,$AP203:$AY203)))</f>
        <v>0</v>
      </c>
      <c r="BF203" s="0" t="n">
        <f aca="false">MAX(0,MIN(AV203,$BT203-SUMIF($AP$2:$AY$2,"&lt;"&amp;AV$2,$AP203:$AY203)))</f>
        <v>0</v>
      </c>
      <c r="BG203" s="0" t="n">
        <f aca="false">MAX(0,MIN(AW203,$BT203-SUMIF($AP$2:$AY$2,"&lt;"&amp;AW$2,$AP203:$AY203)))</f>
        <v>0</v>
      </c>
      <c r="BH203" s="0" t="n">
        <f aca="false">MAX(0,MIN(AX203,$BT203-SUMIF($AP$2:$AY$2,"&lt;"&amp;AX$2,$AP203:$AY203)))</f>
        <v>0</v>
      </c>
      <c r="BI203" s="0" t="n">
        <f aca="false">MAX(0,MIN(AY203,$BT203-SUMIF($AP$2:$AY$2,"&lt;"&amp;AY$2,$AP203:$AY203)))</f>
        <v>0</v>
      </c>
      <c r="BJ203" s="0" t="n">
        <f aca="false">ROUND(V203-AF203-AZ203,2)</f>
        <v>0</v>
      </c>
      <c r="BK203" s="0" t="n">
        <f aca="false">ROUND(W203-AG203-BA203,2)</f>
        <v>0</v>
      </c>
      <c r="BL203" s="0" t="n">
        <f aca="false">ROUND(X203-AH203-BB203,2)</f>
        <v>0</v>
      </c>
      <c r="BM203" s="0" t="n">
        <f aca="false">ROUND(Y203-AI203-BC203,2)</f>
        <v>0</v>
      </c>
      <c r="BN203" s="0" t="n">
        <f aca="false">ROUND(Z203-AJ203-BD203,2)</f>
        <v>0</v>
      </c>
      <c r="BO203" s="0" t="n">
        <f aca="false">ROUND(AA203-AK203-BE203,2)</f>
        <v>0</v>
      </c>
      <c r="BP203" s="0" t="n">
        <f aca="false">ROUND(AB203-AL203-BF203,2)</f>
        <v>0</v>
      </c>
      <c r="BQ203" s="0" t="n">
        <f aca="false">ROUND(AC203-AM203-BG203,2)</f>
        <v>0</v>
      </c>
      <c r="BR203" s="0" t="n">
        <f aca="false">ROUND(AD203-AN203-BH203,2)</f>
        <v>0</v>
      </c>
      <c r="BS203" s="0" t="n">
        <f aca="false">ROUND(AE203-AO203-BI203,2)</f>
        <v>0</v>
      </c>
      <c r="BT203" s="0" t="n">
        <f aca="false">MAX(0,Plan!$C$4-SUM(AF203:AO203))</f>
        <v>650</v>
      </c>
      <c r="BU203" s="0" t="n">
        <f aca="false">ROUND(SUM(BJ203:BS203),2)</f>
        <v>0</v>
      </c>
      <c r="BV203" s="0" t="n">
        <f aca="false">SUM(AF203:AO203)+SUM(AZ203:BI203)</f>
        <v>0</v>
      </c>
      <c r="BW203" s="0" t="n">
        <f aca="false">SUM(L203:U203)</f>
        <v>0</v>
      </c>
    </row>
    <row r="204" customFormat="false" ht="15" hidden="false" customHeight="false" outlineLevel="0" collapsed="false">
      <c r="A204" s="0" t="n">
        <v>199</v>
      </c>
      <c r="B204" s="0" t="n">
        <f aca="false">BJ203</f>
        <v>0</v>
      </c>
      <c r="C204" s="0" t="n">
        <f aca="false">BK203</f>
        <v>0</v>
      </c>
      <c r="D204" s="0" t="n">
        <f aca="false">BL203</f>
        <v>0</v>
      </c>
      <c r="E204" s="0" t="n">
        <f aca="false">BM203</f>
        <v>0</v>
      </c>
      <c r="F204" s="0" t="n">
        <f aca="false">BN203</f>
        <v>0</v>
      </c>
      <c r="G204" s="0" t="n">
        <f aca="false">BO203</f>
        <v>0</v>
      </c>
      <c r="H204" s="0" t="n">
        <f aca="false">BP203</f>
        <v>0</v>
      </c>
      <c r="I204" s="0" t="n">
        <f aca="false">BQ203</f>
        <v>0</v>
      </c>
      <c r="J204" s="0" t="n">
        <f aca="false">BR203</f>
        <v>0</v>
      </c>
      <c r="K204" s="0" t="n">
        <f aca="false">BS203</f>
        <v>0</v>
      </c>
      <c r="L204" s="0" t="n">
        <f aca="false">ROUND(B204*N(Debts!$D$5)/12,2)</f>
        <v>0</v>
      </c>
      <c r="M204" s="0" t="n">
        <f aca="false">ROUND(C204*N(Debts!$D$6)/12,2)</f>
        <v>0</v>
      </c>
      <c r="N204" s="0" t="n">
        <f aca="false">ROUND(D204*N(Debts!$D$7)/12,2)</f>
        <v>0</v>
      </c>
      <c r="O204" s="0" t="n">
        <f aca="false">ROUND(E204*N(Debts!$D$8)/12,2)</f>
        <v>0</v>
      </c>
      <c r="P204" s="0" t="n">
        <f aca="false">ROUND(F204*N(Debts!$D$9)/12,2)</f>
        <v>0</v>
      </c>
      <c r="Q204" s="0" t="n">
        <f aca="false">ROUND(G204*N(Debts!$D$10)/12,2)</f>
        <v>0</v>
      </c>
      <c r="R204" s="0" t="n">
        <f aca="false">ROUND(H204*N(Debts!$D$11)/12,2)</f>
        <v>0</v>
      </c>
      <c r="S204" s="0" t="n">
        <f aca="false">ROUND(I204*N(Debts!$D$12)/12,2)</f>
        <v>0</v>
      </c>
      <c r="T204" s="0" t="n">
        <f aca="false">ROUND(J204*N(Debts!$D$13)/12,2)</f>
        <v>0</v>
      </c>
      <c r="U204" s="0" t="n">
        <f aca="false">ROUND(K204*N(Debts!$D$14)/12,2)</f>
        <v>0</v>
      </c>
      <c r="V204" s="0" t="n">
        <f aca="false">B204+L204</f>
        <v>0</v>
      </c>
      <c r="W204" s="0" t="n">
        <f aca="false">C204+M204</f>
        <v>0</v>
      </c>
      <c r="X204" s="0" t="n">
        <f aca="false">D204+N204</f>
        <v>0</v>
      </c>
      <c r="Y204" s="0" t="n">
        <f aca="false">E204+O204</f>
        <v>0</v>
      </c>
      <c r="Z204" s="0" t="n">
        <f aca="false">F204+P204</f>
        <v>0</v>
      </c>
      <c r="AA204" s="0" t="n">
        <f aca="false">G204+Q204</f>
        <v>0</v>
      </c>
      <c r="AB204" s="0" t="n">
        <f aca="false">H204+R204</f>
        <v>0</v>
      </c>
      <c r="AC204" s="0" t="n">
        <f aca="false">I204+S204</f>
        <v>0</v>
      </c>
      <c r="AD204" s="0" t="n">
        <f aca="false">J204+T204</f>
        <v>0</v>
      </c>
      <c r="AE204" s="0" t="n">
        <f aca="false">K204+U204</f>
        <v>0</v>
      </c>
      <c r="AF204" s="0" t="n">
        <f aca="false">MIN(N(Debts!$E$5),V204)</f>
        <v>0</v>
      </c>
      <c r="AG204" s="0" t="n">
        <f aca="false">MIN(N(Debts!$E$6),W204)</f>
        <v>0</v>
      </c>
      <c r="AH204" s="0" t="n">
        <f aca="false">MIN(N(Debts!$E$7),X204)</f>
        <v>0</v>
      </c>
      <c r="AI204" s="0" t="n">
        <f aca="false">MIN(N(Debts!$E$8),Y204)</f>
        <v>0</v>
      </c>
      <c r="AJ204" s="0" t="n">
        <f aca="false">MIN(N(Debts!$E$9),Z204)</f>
        <v>0</v>
      </c>
      <c r="AK204" s="0" t="n">
        <f aca="false">MIN(N(Debts!$E$10),AA204)</f>
        <v>0</v>
      </c>
      <c r="AL204" s="0" t="n">
        <f aca="false">MIN(N(Debts!$E$11),AB204)</f>
        <v>0</v>
      </c>
      <c r="AM204" s="0" t="n">
        <f aca="false">MIN(N(Debts!$E$12),AC204)</f>
        <v>0</v>
      </c>
      <c r="AN204" s="0" t="n">
        <f aca="false">MIN(N(Debts!$E$13),AD204)</f>
        <v>0</v>
      </c>
      <c r="AO204" s="0" t="n">
        <f aca="false">MIN(N(Debts!$E$14),AE204)</f>
        <v>0</v>
      </c>
      <c r="AP204" s="0" t="n">
        <f aca="false">V204-AF204</f>
        <v>0</v>
      </c>
      <c r="AQ204" s="0" t="n">
        <f aca="false">W204-AG204</f>
        <v>0</v>
      </c>
      <c r="AR204" s="0" t="n">
        <f aca="false">X204-AH204</f>
        <v>0</v>
      </c>
      <c r="AS204" s="0" t="n">
        <f aca="false">Y204-AI204</f>
        <v>0</v>
      </c>
      <c r="AT204" s="0" t="n">
        <f aca="false">Z204-AJ204</f>
        <v>0</v>
      </c>
      <c r="AU204" s="0" t="n">
        <f aca="false">AA204-AK204</f>
        <v>0</v>
      </c>
      <c r="AV204" s="0" t="n">
        <f aca="false">AB204-AL204</f>
        <v>0</v>
      </c>
      <c r="AW204" s="0" t="n">
        <f aca="false">AC204-AM204</f>
        <v>0</v>
      </c>
      <c r="AX204" s="0" t="n">
        <f aca="false">AD204-AN204</f>
        <v>0</v>
      </c>
      <c r="AY204" s="0" t="n">
        <f aca="false">AE204-AO204</f>
        <v>0</v>
      </c>
      <c r="AZ204" s="0" t="n">
        <f aca="false">MAX(0,MIN(AP204,$BT204-SUMIF($AP$2:$AY$2,"&lt;"&amp;AP$2,$AP204:$AY204)))</f>
        <v>0</v>
      </c>
      <c r="BA204" s="0" t="n">
        <f aca="false">MAX(0,MIN(AQ204,$BT204-SUMIF($AP$2:$AY$2,"&lt;"&amp;AQ$2,$AP204:$AY204)))</f>
        <v>0</v>
      </c>
      <c r="BB204" s="0" t="n">
        <f aca="false">MAX(0,MIN(AR204,$BT204-SUMIF($AP$2:$AY$2,"&lt;"&amp;AR$2,$AP204:$AY204)))</f>
        <v>0</v>
      </c>
      <c r="BC204" s="0" t="n">
        <f aca="false">MAX(0,MIN(AS204,$BT204-SUMIF($AP$2:$AY$2,"&lt;"&amp;AS$2,$AP204:$AY204)))</f>
        <v>0</v>
      </c>
      <c r="BD204" s="0" t="n">
        <f aca="false">MAX(0,MIN(AT204,$BT204-SUMIF($AP$2:$AY$2,"&lt;"&amp;AT$2,$AP204:$AY204)))</f>
        <v>0</v>
      </c>
      <c r="BE204" s="0" t="n">
        <f aca="false">MAX(0,MIN(AU204,$BT204-SUMIF($AP$2:$AY$2,"&lt;"&amp;AU$2,$AP204:$AY204)))</f>
        <v>0</v>
      </c>
      <c r="BF204" s="0" t="n">
        <f aca="false">MAX(0,MIN(AV204,$BT204-SUMIF($AP$2:$AY$2,"&lt;"&amp;AV$2,$AP204:$AY204)))</f>
        <v>0</v>
      </c>
      <c r="BG204" s="0" t="n">
        <f aca="false">MAX(0,MIN(AW204,$BT204-SUMIF($AP$2:$AY$2,"&lt;"&amp;AW$2,$AP204:$AY204)))</f>
        <v>0</v>
      </c>
      <c r="BH204" s="0" t="n">
        <f aca="false">MAX(0,MIN(AX204,$BT204-SUMIF($AP$2:$AY$2,"&lt;"&amp;AX$2,$AP204:$AY204)))</f>
        <v>0</v>
      </c>
      <c r="BI204" s="0" t="n">
        <f aca="false">MAX(0,MIN(AY204,$BT204-SUMIF($AP$2:$AY$2,"&lt;"&amp;AY$2,$AP204:$AY204)))</f>
        <v>0</v>
      </c>
      <c r="BJ204" s="0" t="n">
        <f aca="false">ROUND(V204-AF204-AZ204,2)</f>
        <v>0</v>
      </c>
      <c r="BK204" s="0" t="n">
        <f aca="false">ROUND(W204-AG204-BA204,2)</f>
        <v>0</v>
      </c>
      <c r="BL204" s="0" t="n">
        <f aca="false">ROUND(X204-AH204-BB204,2)</f>
        <v>0</v>
      </c>
      <c r="BM204" s="0" t="n">
        <f aca="false">ROUND(Y204-AI204-BC204,2)</f>
        <v>0</v>
      </c>
      <c r="BN204" s="0" t="n">
        <f aca="false">ROUND(Z204-AJ204-BD204,2)</f>
        <v>0</v>
      </c>
      <c r="BO204" s="0" t="n">
        <f aca="false">ROUND(AA204-AK204-BE204,2)</f>
        <v>0</v>
      </c>
      <c r="BP204" s="0" t="n">
        <f aca="false">ROUND(AB204-AL204-BF204,2)</f>
        <v>0</v>
      </c>
      <c r="BQ204" s="0" t="n">
        <f aca="false">ROUND(AC204-AM204-BG204,2)</f>
        <v>0</v>
      </c>
      <c r="BR204" s="0" t="n">
        <f aca="false">ROUND(AD204-AN204-BH204,2)</f>
        <v>0</v>
      </c>
      <c r="BS204" s="0" t="n">
        <f aca="false">ROUND(AE204-AO204-BI204,2)</f>
        <v>0</v>
      </c>
      <c r="BT204" s="0" t="n">
        <f aca="false">MAX(0,Plan!$C$4-SUM(AF204:AO204))</f>
        <v>650</v>
      </c>
      <c r="BU204" s="0" t="n">
        <f aca="false">ROUND(SUM(BJ204:BS204),2)</f>
        <v>0</v>
      </c>
      <c r="BV204" s="0" t="n">
        <f aca="false">SUM(AF204:AO204)+SUM(AZ204:BI204)</f>
        <v>0</v>
      </c>
      <c r="BW204" s="0" t="n">
        <f aca="false">SUM(L204:U204)</f>
        <v>0</v>
      </c>
    </row>
    <row r="205" customFormat="false" ht="15" hidden="false" customHeight="false" outlineLevel="0" collapsed="false">
      <c r="A205" s="0" t="n">
        <v>200</v>
      </c>
      <c r="B205" s="0" t="n">
        <f aca="false">BJ204</f>
        <v>0</v>
      </c>
      <c r="C205" s="0" t="n">
        <f aca="false">BK204</f>
        <v>0</v>
      </c>
      <c r="D205" s="0" t="n">
        <f aca="false">BL204</f>
        <v>0</v>
      </c>
      <c r="E205" s="0" t="n">
        <f aca="false">BM204</f>
        <v>0</v>
      </c>
      <c r="F205" s="0" t="n">
        <f aca="false">BN204</f>
        <v>0</v>
      </c>
      <c r="G205" s="0" t="n">
        <f aca="false">BO204</f>
        <v>0</v>
      </c>
      <c r="H205" s="0" t="n">
        <f aca="false">BP204</f>
        <v>0</v>
      </c>
      <c r="I205" s="0" t="n">
        <f aca="false">BQ204</f>
        <v>0</v>
      </c>
      <c r="J205" s="0" t="n">
        <f aca="false">BR204</f>
        <v>0</v>
      </c>
      <c r="K205" s="0" t="n">
        <f aca="false">BS204</f>
        <v>0</v>
      </c>
      <c r="L205" s="0" t="n">
        <f aca="false">ROUND(B205*N(Debts!$D$5)/12,2)</f>
        <v>0</v>
      </c>
      <c r="M205" s="0" t="n">
        <f aca="false">ROUND(C205*N(Debts!$D$6)/12,2)</f>
        <v>0</v>
      </c>
      <c r="N205" s="0" t="n">
        <f aca="false">ROUND(D205*N(Debts!$D$7)/12,2)</f>
        <v>0</v>
      </c>
      <c r="O205" s="0" t="n">
        <f aca="false">ROUND(E205*N(Debts!$D$8)/12,2)</f>
        <v>0</v>
      </c>
      <c r="P205" s="0" t="n">
        <f aca="false">ROUND(F205*N(Debts!$D$9)/12,2)</f>
        <v>0</v>
      </c>
      <c r="Q205" s="0" t="n">
        <f aca="false">ROUND(G205*N(Debts!$D$10)/12,2)</f>
        <v>0</v>
      </c>
      <c r="R205" s="0" t="n">
        <f aca="false">ROUND(H205*N(Debts!$D$11)/12,2)</f>
        <v>0</v>
      </c>
      <c r="S205" s="0" t="n">
        <f aca="false">ROUND(I205*N(Debts!$D$12)/12,2)</f>
        <v>0</v>
      </c>
      <c r="T205" s="0" t="n">
        <f aca="false">ROUND(J205*N(Debts!$D$13)/12,2)</f>
        <v>0</v>
      </c>
      <c r="U205" s="0" t="n">
        <f aca="false">ROUND(K205*N(Debts!$D$14)/12,2)</f>
        <v>0</v>
      </c>
      <c r="V205" s="0" t="n">
        <f aca="false">B205+L205</f>
        <v>0</v>
      </c>
      <c r="W205" s="0" t="n">
        <f aca="false">C205+M205</f>
        <v>0</v>
      </c>
      <c r="X205" s="0" t="n">
        <f aca="false">D205+N205</f>
        <v>0</v>
      </c>
      <c r="Y205" s="0" t="n">
        <f aca="false">E205+O205</f>
        <v>0</v>
      </c>
      <c r="Z205" s="0" t="n">
        <f aca="false">F205+P205</f>
        <v>0</v>
      </c>
      <c r="AA205" s="0" t="n">
        <f aca="false">G205+Q205</f>
        <v>0</v>
      </c>
      <c r="AB205" s="0" t="n">
        <f aca="false">H205+R205</f>
        <v>0</v>
      </c>
      <c r="AC205" s="0" t="n">
        <f aca="false">I205+S205</f>
        <v>0</v>
      </c>
      <c r="AD205" s="0" t="n">
        <f aca="false">J205+T205</f>
        <v>0</v>
      </c>
      <c r="AE205" s="0" t="n">
        <f aca="false">K205+U205</f>
        <v>0</v>
      </c>
      <c r="AF205" s="0" t="n">
        <f aca="false">MIN(N(Debts!$E$5),V205)</f>
        <v>0</v>
      </c>
      <c r="AG205" s="0" t="n">
        <f aca="false">MIN(N(Debts!$E$6),W205)</f>
        <v>0</v>
      </c>
      <c r="AH205" s="0" t="n">
        <f aca="false">MIN(N(Debts!$E$7),X205)</f>
        <v>0</v>
      </c>
      <c r="AI205" s="0" t="n">
        <f aca="false">MIN(N(Debts!$E$8),Y205)</f>
        <v>0</v>
      </c>
      <c r="AJ205" s="0" t="n">
        <f aca="false">MIN(N(Debts!$E$9),Z205)</f>
        <v>0</v>
      </c>
      <c r="AK205" s="0" t="n">
        <f aca="false">MIN(N(Debts!$E$10),AA205)</f>
        <v>0</v>
      </c>
      <c r="AL205" s="0" t="n">
        <f aca="false">MIN(N(Debts!$E$11),AB205)</f>
        <v>0</v>
      </c>
      <c r="AM205" s="0" t="n">
        <f aca="false">MIN(N(Debts!$E$12),AC205)</f>
        <v>0</v>
      </c>
      <c r="AN205" s="0" t="n">
        <f aca="false">MIN(N(Debts!$E$13),AD205)</f>
        <v>0</v>
      </c>
      <c r="AO205" s="0" t="n">
        <f aca="false">MIN(N(Debts!$E$14),AE205)</f>
        <v>0</v>
      </c>
      <c r="AP205" s="0" t="n">
        <f aca="false">V205-AF205</f>
        <v>0</v>
      </c>
      <c r="AQ205" s="0" t="n">
        <f aca="false">W205-AG205</f>
        <v>0</v>
      </c>
      <c r="AR205" s="0" t="n">
        <f aca="false">X205-AH205</f>
        <v>0</v>
      </c>
      <c r="AS205" s="0" t="n">
        <f aca="false">Y205-AI205</f>
        <v>0</v>
      </c>
      <c r="AT205" s="0" t="n">
        <f aca="false">Z205-AJ205</f>
        <v>0</v>
      </c>
      <c r="AU205" s="0" t="n">
        <f aca="false">AA205-AK205</f>
        <v>0</v>
      </c>
      <c r="AV205" s="0" t="n">
        <f aca="false">AB205-AL205</f>
        <v>0</v>
      </c>
      <c r="AW205" s="0" t="n">
        <f aca="false">AC205-AM205</f>
        <v>0</v>
      </c>
      <c r="AX205" s="0" t="n">
        <f aca="false">AD205-AN205</f>
        <v>0</v>
      </c>
      <c r="AY205" s="0" t="n">
        <f aca="false">AE205-AO205</f>
        <v>0</v>
      </c>
      <c r="AZ205" s="0" t="n">
        <f aca="false">MAX(0,MIN(AP205,$BT205-SUMIF($AP$2:$AY$2,"&lt;"&amp;AP$2,$AP205:$AY205)))</f>
        <v>0</v>
      </c>
      <c r="BA205" s="0" t="n">
        <f aca="false">MAX(0,MIN(AQ205,$BT205-SUMIF($AP$2:$AY$2,"&lt;"&amp;AQ$2,$AP205:$AY205)))</f>
        <v>0</v>
      </c>
      <c r="BB205" s="0" t="n">
        <f aca="false">MAX(0,MIN(AR205,$BT205-SUMIF($AP$2:$AY$2,"&lt;"&amp;AR$2,$AP205:$AY205)))</f>
        <v>0</v>
      </c>
      <c r="BC205" s="0" t="n">
        <f aca="false">MAX(0,MIN(AS205,$BT205-SUMIF($AP$2:$AY$2,"&lt;"&amp;AS$2,$AP205:$AY205)))</f>
        <v>0</v>
      </c>
      <c r="BD205" s="0" t="n">
        <f aca="false">MAX(0,MIN(AT205,$BT205-SUMIF($AP$2:$AY$2,"&lt;"&amp;AT$2,$AP205:$AY205)))</f>
        <v>0</v>
      </c>
      <c r="BE205" s="0" t="n">
        <f aca="false">MAX(0,MIN(AU205,$BT205-SUMIF($AP$2:$AY$2,"&lt;"&amp;AU$2,$AP205:$AY205)))</f>
        <v>0</v>
      </c>
      <c r="BF205" s="0" t="n">
        <f aca="false">MAX(0,MIN(AV205,$BT205-SUMIF($AP$2:$AY$2,"&lt;"&amp;AV$2,$AP205:$AY205)))</f>
        <v>0</v>
      </c>
      <c r="BG205" s="0" t="n">
        <f aca="false">MAX(0,MIN(AW205,$BT205-SUMIF($AP$2:$AY$2,"&lt;"&amp;AW$2,$AP205:$AY205)))</f>
        <v>0</v>
      </c>
      <c r="BH205" s="0" t="n">
        <f aca="false">MAX(0,MIN(AX205,$BT205-SUMIF($AP$2:$AY$2,"&lt;"&amp;AX$2,$AP205:$AY205)))</f>
        <v>0</v>
      </c>
      <c r="BI205" s="0" t="n">
        <f aca="false">MAX(0,MIN(AY205,$BT205-SUMIF($AP$2:$AY$2,"&lt;"&amp;AY$2,$AP205:$AY205)))</f>
        <v>0</v>
      </c>
      <c r="BJ205" s="0" t="n">
        <f aca="false">ROUND(V205-AF205-AZ205,2)</f>
        <v>0</v>
      </c>
      <c r="BK205" s="0" t="n">
        <f aca="false">ROUND(W205-AG205-BA205,2)</f>
        <v>0</v>
      </c>
      <c r="BL205" s="0" t="n">
        <f aca="false">ROUND(X205-AH205-BB205,2)</f>
        <v>0</v>
      </c>
      <c r="BM205" s="0" t="n">
        <f aca="false">ROUND(Y205-AI205-BC205,2)</f>
        <v>0</v>
      </c>
      <c r="BN205" s="0" t="n">
        <f aca="false">ROUND(Z205-AJ205-BD205,2)</f>
        <v>0</v>
      </c>
      <c r="BO205" s="0" t="n">
        <f aca="false">ROUND(AA205-AK205-BE205,2)</f>
        <v>0</v>
      </c>
      <c r="BP205" s="0" t="n">
        <f aca="false">ROUND(AB205-AL205-BF205,2)</f>
        <v>0</v>
      </c>
      <c r="BQ205" s="0" t="n">
        <f aca="false">ROUND(AC205-AM205-BG205,2)</f>
        <v>0</v>
      </c>
      <c r="BR205" s="0" t="n">
        <f aca="false">ROUND(AD205-AN205-BH205,2)</f>
        <v>0</v>
      </c>
      <c r="BS205" s="0" t="n">
        <f aca="false">ROUND(AE205-AO205-BI205,2)</f>
        <v>0</v>
      </c>
      <c r="BT205" s="0" t="n">
        <f aca="false">MAX(0,Plan!$C$4-SUM(AF205:AO205))</f>
        <v>650</v>
      </c>
      <c r="BU205" s="0" t="n">
        <f aca="false">ROUND(SUM(BJ205:BS205),2)</f>
        <v>0</v>
      </c>
      <c r="BV205" s="0" t="n">
        <f aca="false">SUM(AF205:AO205)+SUM(AZ205:BI205)</f>
        <v>0</v>
      </c>
      <c r="BW205" s="0" t="n">
        <f aca="false">SUM(L205:U205)</f>
        <v>0</v>
      </c>
    </row>
    <row r="206" customFormat="false" ht="15" hidden="false" customHeight="false" outlineLevel="0" collapsed="false">
      <c r="A206" s="0" t="n">
        <v>201</v>
      </c>
      <c r="B206" s="0" t="n">
        <f aca="false">BJ205</f>
        <v>0</v>
      </c>
      <c r="C206" s="0" t="n">
        <f aca="false">BK205</f>
        <v>0</v>
      </c>
      <c r="D206" s="0" t="n">
        <f aca="false">BL205</f>
        <v>0</v>
      </c>
      <c r="E206" s="0" t="n">
        <f aca="false">BM205</f>
        <v>0</v>
      </c>
      <c r="F206" s="0" t="n">
        <f aca="false">BN205</f>
        <v>0</v>
      </c>
      <c r="G206" s="0" t="n">
        <f aca="false">BO205</f>
        <v>0</v>
      </c>
      <c r="H206" s="0" t="n">
        <f aca="false">BP205</f>
        <v>0</v>
      </c>
      <c r="I206" s="0" t="n">
        <f aca="false">BQ205</f>
        <v>0</v>
      </c>
      <c r="J206" s="0" t="n">
        <f aca="false">BR205</f>
        <v>0</v>
      </c>
      <c r="K206" s="0" t="n">
        <f aca="false">BS205</f>
        <v>0</v>
      </c>
      <c r="L206" s="0" t="n">
        <f aca="false">ROUND(B206*N(Debts!$D$5)/12,2)</f>
        <v>0</v>
      </c>
      <c r="M206" s="0" t="n">
        <f aca="false">ROUND(C206*N(Debts!$D$6)/12,2)</f>
        <v>0</v>
      </c>
      <c r="N206" s="0" t="n">
        <f aca="false">ROUND(D206*N(Debts!$D$7)/12,2)</f>
        <v>0</v>
      </c>
      <c r="O206" s="0" t="n">
        <f aca="false">ROUND(E206*N(Debts!$D$8)/12,2)</f>
        <v>0</v>
      </c>
      <c r="P206" s="0" t="n">
        <f aca="false">ROUND(F206*N(Debts!$D$9)/12,2)</f>
        <v>0</v>
      </c>
      <c r="Q206" s="0" t="n">
        <f aca="false">ROUND(G206*N(Debts!$D$10)/12,2)</f>
        <v>0</v>
      </c>
      <c r="R206" s="0" t="n">
        <f aca="false">ROUND(H206*N(Debts!$D$11)/12,2)</f>
        <v>0</v>
      </c>
      <c r="S206" s="0" t="n">
        <f aca="false">ROUND(I206*N(Debts!$D$12)/12,2)</f>
        <v>0</v>
      </c>
      <c r="T206" s="0" t="n">
        <f aca="false">ROUND(J206*N(Debts!$D$13)/12,2)</f>
        <v>0</v>
      </c>
      <c r="U206" s="0" t="n">
        <f aca="false">ROUND(K206*N(Debts!$D$14)/12,2)</f>
        <v>0</v>
      </c>
      <c r="V206" s="0" t="n">
        <f aca="false">B206+L206</f>
        <v>0</v>
      </c>
      <c r="W206" s="0" t="n">
        <f aca="false">C206+M206</f>
        <v>0</v>
      </c>
      <c r="X206" s="0" t="n">
        <f aca="false">D206+N206</f>
        <v>0</v>
      </c>
      <c r="Y206" s="0" t="n">
        <f aca="false">E206+O206</f>
        <v>0</v>
      </c>
      <c r="Z206" s="0" t="n">
        <f aca="false">F206+P206</f>
        <v>0</v>
      </c>
      <c r="AA206" s="0" t="n">
        <f aca="false">G206+Q206</f>
        <v>0</v>
      </c>
      <c r="AB206" s="0" t="n">
        <f aca="false">H206+R206</f>
        <v>0</v>
      </c>
      <c r="AC206" s="0" t="n">
        <f aca="false">I206+S206</f>
        <v>0</v>
      </c>
      <c r="AD206" s="0" t="n">
        <f aca="false">J206+T206</f>
        <v>0</v>
      </c>
      <c r="AE206" s="0" t="n">
        <f aca="false">K206+U206</f>
        <v>0</v>
      </c>
      <c r="AF206" s="0" t="n">
        <f aca="false">MIN(N(Debts!$E$5),V206)</f>
        <v>0</v>
      </c>
      <c r="AG206" s="0" t="n">
        <f aca="false">MIN(N(Debts!$E$6),W206)</f>
        <v>0</v>
      </c>
      <c r="AH206" s="0" t="n">
        <f aca="false">MIN(N(Debts!$E$7),X206)</f>
        <v>0</v>
      </c>
      <c r="AI206" s="0" t="n">
        <f aca="false">MIN(N(Debts!$E$8),Y206)</f>
        <v>0</v>
      </c>
      <c r="AJ206" s="0" t="n">
        <f aca="false">MIN(N(Debts!$E$9),Z206)</f>
        <v>0</v>
      </c>
      <c r="AK206" s="0" t="n">
        <f aca="false">MIN(N(Debts!$E$10),AA206)</f>
        <v>0</v>
      </c>
      <c r="AL206" s="0" t="n">
        <f aca="false">MIN(N(Debts!$E$11),AB206)</f>
        <v>0</v>
      </c>
      <c r="AM206" s="0" t="n">
        <f aca="false">MIN(N(Debts!$E$12),AC206)</f>
        <v>0</v>
      </c>
      <c r="AN206" s="0" t="n">
        <f aca="false">MIN(N(Debts!$E$13),AD206)</f>
        <v>0</v>
      </c>
      <c r="AO206" s="0" t="n">
        <f aca="false">MIN(N(Debts!$E$14),AE206)</f>
        <v>0</v>
      </c>
      <c r="AP206" s="0" t="n">
        <f aca="false">V206-AF206</f>
        <v>0</v>
      </c>
      <c r="AQ206" s="0" t="n">
        <f aca="false">W206-AG206</f>
        <v>0</v>
      </c>
      <c r="AR206" s="0" t="n">
        <f aca="false">X206-AH206</f>
        <v>0</v>
      </c>
      <c r="AS206" s="0" t="n">
        <f aca="false">Y206-AI206</f>
        <v>0</v>
      </c>
      <c r="AT206" s="0" t="n">
        <f aca="false">Z206-AJ206</f>
        <v>0</v>
      </c>
      <c r="AU206" s="0" t="n">
        <f aca="false">AA206-AK206</f>
        <v>0</v>
      </c>
      <c r="AV206" s="0" t="n">
        <f aca="false">AB206-AL206</f>
        <v>0</v>
      </c>
      <c r="AW206" s="0" t="n">
        <f aca="false">AC206-AM206</f>
        <v>0</v>
      </c>
      <c r="AX206" s="0" t="n">
        <f aca="false">AD206-AN206</f>
        <v>0</v>
      </c>
      <c r="AY206" s="0" t="n">
        <f aca="false">AE206-AO206</f>
        <v>0</v>
      </c>
      <c r="AZ206" s="0" t="n">
        <f aca="false">MAX(0,MIN(AP206,$BT206-SUMIF($AP$2:$AY$2,"&lt;"&amp;AP$2,$AP206:$AY206)))</f>
        <v>0</v>
      </c>
      <c r="BA206" s="0" t="n">
        <f aca="false">MAX(0,MIN(AQ206,$BT206-SUMIF($AP$2:$AY$2,"&lt;"&amp;AQ$2,$AP206:$AY206)))</f>
        <v>0</v>
      </c>
      <c r="BB206" s="0" t="n">
        <f aca="false">MAX(0,MIN(AR206,$BT206-SUMIF($AP$2:$AY$2,"&lt;"&amp;AR$2,$AP206:$AY206)))</f>
        <v>0</v>
      </c>
      <c r="BC206" s="0" t="n">
        <f aca="false">MAX(0,MIN(AS206,$BT206-SUMIF($AP$2:$AY$2,"&lt;"&amp;AS$2,$AP206:$AY206)))</f>
        <v>0</v>
      </c>
      <c r="BD206" s="0" t="n">
        <f aca="false">MAX(0,MIN(AT206,$BT206-SUMIF($AP$2:$AY$2,"&lt;"&amp;AT$2,$AP206:$AY206)))</f>
        <v>0</v>
      </c>
      <c r="BE206" s="0" t="n">
        <f aca="false">MAX(0,MIN(AU206,$BT206-SUMIF($AP$2:$AY$2,"&lt;"&amp;AU$2,$AP206:$AY206)))</f>
        <v>0</v>
      </c>
      <c r="BF206" s="0" t="n">
        <f aca="false">MAX(0,MIN(AV206,$BT206-SUMIF($AP$2:$AY$2,"&lt;"&amp;AV$2,$AP206:$AY206)))</f>
        <v>0</v>
      </c>
      <c r="BG206" s="0" t="n">
        <f aca="false">MAX(0,MIN(AW206,$BT206-SUMIF($AP$2:$AY$2,"&lt;"&amp;AW$2,$AP206:$AY206)))</f>
        <v>0</v>
      </c>
      <c r="BH206" s="0" t="n">
        <f aca="false">MAX(0,MIN(AX206,$BT206-SUMIF($AP$2:$AY$2,"&lt;"&amp;AX$2,$AP206:$AY206)))</f>
        <v>0</v>
      </c>
      <c r="BI206" s="0" t="n">
        <f aca="false">MAX(0,MIN(AY206,$BT206-SUMIF($AP$2:$AY$2,"&lt;"&amp;AY$2,$AP206:$AY206)))</f>
        <v>0</v>
      </c>
      <c r="BJ206" s="0" t="n">
        <f aca="false">ROUND(V206-AF206-AZ206,2)</f>
        <v>0</v>
      </c>
      <c r="BK206" s="0" t="n">
        <f aca="false">ROUND(W206-AG206-BA206,2)</f>
        <v>0</v>
      </c>
      <c r="BL206" s="0" t="n">
        <f aca="false">ROUND(X206-AH206-BB206,2)</f>
        <v>0</v>
      </c>
      <c r="BM206" s="0" t="n">
        <f aca="false">ROUND(Y206-AI206-BC206,2)</f>
        <v>0</v>
      </c>
      <c r="BN206" s="0" t="n">
        <f aca="false">ROUND(Z206-AJ206-BD206,2)</f>
        <v>0</v>
      </c>
      <c r="BO206" s="0" t="n">
        <f aca="false">ROUND(AA206-AK206-BE206,2)</f>
        <v>0</v>
      </c>
      <c r="BP206" s="0" t="n">
        <f aca="false">ROUND(AB206-AL206-BF206,2)</f>
        <v>0</v>
      </c>
      <c r="BQ206" s="0" t="n">
        <f aca="false">ROUND(AC206-AM206-BG206,2)</f>
        <v>0</v>
      </c>
      <c r="BR206" s="0" t="n">
        <f aca="false">ROUND(AD206-AN206-BH206,2)</f>
        <v>0</v>
      </c>
      <c r="BS206" s="0" t="n">
        <f aca="false">ROUND(AE206-AO206-BI206,2)</f>
        <v>0</v>
      </c>
      <c r="BT206" s="0" t="n">
        <f aca="false">MAX(0,Plan!$C$4-SUM(AF206:AO206))</f>
        <v>650</v>
      </c>
      <c r="BU206" s="0" t="n">
        <f aca="false">ROUND(SUM(BJ206:BS206),2)</f>
        <v>0</v>
      </c>
      <c r="BV206" s="0" t="n">
        <f aca="false">SUM(AF206:AO206)+SUM(AZ206:BI206)</f>
        <v>0</v>
      </c>
      <c r="BW206" s="0" t="n">
        <f aca="false">SUM(L206:U206)</f>
        <v>0</v>
      </c>
    </row>
    <row r="207" customFormat="false" ht="15" hidden="false" customHeight="false" outlineLevel="0" collapsed="false">
      <c r="A207" s="0" t="n">
        <v>202</v>
      </c>
      <c r="B207" s="0" t="n">
        <f aca="false">BJ206</f>
        <v>0</v>
      </c>
      <c r="C207" s="0" t="n">
        <f aca="false">BK206</f>
        <v>0</v>
      </c>
      <c r="D207" s="0" t="n">
        <f aca="false">BL206</f>
        <v>0</v>
      </c>
      <c r="E207" s="0" t="n">
        <f aca="false">BM206</f>
        <v>0</v>
      </c>
      <c r="F207" s="0" t="n">
        <f aca="false">BN206</f>
        <v>0</v>
      </c>
      <c r="G207" s="0" t="n">
        <f aca="false">BO206</f>
        <v>0</v>
      </c>
      <c r="H207" s="0" t="n">
        <f aca="false">BP206</f>
        <v>0</v>
      </c>
      <c r="I207" s="0" t="n">
        <f aca="false">BQ206</f>
        <v>0</v>
      </c>
      <c r="J207" s="0" t="n">
        <f aca="false">BR206</f>
        <v>0</v>
      </c>
      <c r="K207" s="0" t="n">
        <f aca="false">BS206</f>
        <v>0</v>
      </c>
      <c r="L207" s="0" t="n">
        <f aca="false">ROUND(B207*N(Debts!$D$5)/12,2)</f>
        <v>0</v>
      </c>
      <c r="M207" s="0" t="n">
        <f aca="false">ROUND(C207*N(Debts!$D$6)/12,2)</f>
        <v>0</v>
      </c>
      <c r="N207" s="0" t="n">
        <f aca="false">ROUND(D207*N(Debts!$D$7)/12,2)</f>
        <v>0</v>
      </c>
      <c r="O207" s="0" t="n">
        <f aca="false">ROUND(E207*N(Debts!$D$8)/12,2)</f>
        <v>0</v>
      </c>
      <c r="P207" s="0" t="n">
        <f aca="false">ROUND(F207*N(Debts!$D$9)/12,2)</f>
        <v>0</v>
      </c>
      <c r="Q207" s="0" t="n">
        <f aca="false">ROUND(G207*N(Debts!$D$10)/12,2)</f>
        <v>0</v>
      </c>
      <c r="R207" s="0" t="n">
        <f aca="false">ROUND(H207*N(Debts!$D$11)/12,2)</f>
        <v>0</v>
      </c>
      <c r="S207" s="0" t="n">
        <f aca="false">ROUND(I207*N(Debts!$D$12)/12,2)</f>
        <v>0</v>
      </c>
      <c r="T207" s="0" t="n">
        <f aca="false">ROUND(J207*N(Debts!$D$13)/12,2)</f>
        <v>0</v>
      </c>
      <c r="U207" s="0" t="n">
        <f aca="false">ROUND(K207*N(Debts!$D$14)/12,2)</f>
        <v>0</v>
      </c>
      <c r="V207" s="0" t="n">
        <f aca="false">B207+L207</f>
        <v>0</v>
      </c>
      <c r="W207" s="0" t="n">
        <f aca="false">C207+M207</f>
        <v>0</v>
      </c>
      <c r="X207" s="0" t="n">
        <f aca="false">D207+N207</f>
        <v>0</v>
      </c>
      <c r="Y207" s="0" t="n">
        <f aca="false">E207+O207</f>
        <v>0</v>
      </c>
      <c r="Z207" s="0" t="n">
        <f aca="false">F207+P207</f>
        <v>0</v>
      </c>
      <c r="AA207" s="0" t="n">
        <f aca="false">G207+Q207</f>
        <v>0</v>
      </c>
      <c r="AB207" s="0" t="n">
        <f aca="false">H207+R207</f>
        <v>0</v>
      </c>
      <c r="AC207" s="0" t="n">
        <f aca="false">I207+S207</f>
        <v>0</v>
      </c>
      <c r="AD207" s="0" t="n">
        <f aca="false">J207+T207</f>
        <v>0</v>
      </c>
      <c r="AE207" s="0" t="n">
        <f aca="false">K207+U207</f>
        <v>0</v>
      </c>
      <c r="AF207" s="0" t="n">
        <f aca="false">MIN(N(Debts!$E$5),V207)</f>
        <v>0</v>
      </c>
      <c r="AG207" s="0" t="n">
        <f aca="false">MIN(N(Debts!$E$6),W207)</f>
        <v>0</v>
      </c>
      <c r="AH207" s="0" t="n">
        <f aca="false">MIN(N(Debts!$E$7),X207)</f>
        <v>0</v>
      </c>
      <c r="AI207" s="0" t="n">
        <f aca="false">MIN(N(Debts!$E$8),Y207)</f>
        <v>0</v>
      </c>
      <c r="AJ207" s="0" t="n">
        <f aca="false">MIN(N(Debts!$E$9),Z207)</f>
        <v>0</v>
      </c>
      <c r="AK207" s="0" t="n">
        <f aca="false">MIN(N(Debts!$E$10),AA207)</f>
        <v>0</v>
      </c>
      <c r="AL207" s="0" t="n">
        <f aca="false">MIN(N(Debts!$E$11),AB207)</f>
        <v>0</v>
      </c>
      <c r="AM207" s="0" t="n">
        <f aca="false">MIN(N(Debts!$E$12),AC207)</f>
        <v>0</v>
      </c>
      <c r="AN207" s="0" t="n">
        <f aca="false">MIN(N(Debts!$E$13),AD207)</f>
        <v>0</v>
      </c>
      <c r="AO207" s="0" t="n">
        <f aca="false">MIN(N(Debts!$E$14),AE207)</f>
        <v>0</v>
      </c>
      <c r="AP207" s="0" t="n">
        <f aca="false">V207-AF207</f>
        <v>0</v>
      </c>
      <c r="AQ207" s="0" t="n">
        <f aca="false">W207-AG207</f>
        <v>0</v>
      </c>
      <c r="AR207" s="0" t="n">
        <f aca="false">X207-AH207</f>
        <v>0</v>
      </c>
      <c r="AS207" s="0" t="n">
        <f aca="false">Y207-AI207</f>
        <v>0</v>
      </c>
      <c r="AT207" s="0" t="n">
        <f aca="false">Z207-AJ207</f>
        <v>0</v>
      </c>
      <c r="AU207" s="0" t="n">
        <f aca="false">AA207-AK207</f>
        <v>0</v>
      </c>
      <c r="AV207" s="0" t="n">
        <f aca="false">AB207-AL207</f>
        <v>0</v>
      </c>
      <c r="AW207" s="0" t="n">
        <f aca="false">AC207-AM207</f>
        <v>0</v>
      </c>
      <c r="AX207" s="0" t="n">
        <f aca="false">AD207-AN207</f>
        <v>0</v>
      </c>
      <c r="AY207" s="0" t="n">
        <f aca="false">AE207-AO207</f>
        <v>0</v>
      </c>
      <c r="AZ207" s="0" t="n">
        <f aca="false">MAX(0,MIN(AP207,$BT207-SUMIF($AP$2:$AY$2,"&lt;"&amp;AP$2,$AP207:$AY207)))</f>
        <v>0</v>
      </c>
      <c r="BA207" s="0" t="n">
        <f aca="false">MAX(0,MIN(AQ207,$BT207-SUMIF($AP$2:$AY$2,"&lt;"&amp;AQ$2,$AP207:$AY207)))</f>
        <v>0</v>
      </c>
      <c r="BB207" s="0" t="n">
        <f aca="false">MAX(0,MIN(AR207,$BT207-SUMIF($AP$2:$AY$2,"&lt;"&amp;AR$2,$AP207:$AY207)))</f>
        <v>0</v>
      </c>
      <c r="BC207" s="0" t="n">
        <f aca="false">MAX(0,MIN(AS207,$BT207-SUMIF($AP$2:$AY$2,"&lt;"&amp;AS$2,$AP207:$AY207)))</f>
        <v>0</v>
      </c>
      <c r="BD207" s="0" t="n">
        <f aca="false">MAX(0,MIN(AT207,$BT207-SUMIF($AP$2:$AY$2,"&lt;"&amp;AT$2,$AP207:$AY207)))</f>
        <v>0</v>
      </c>
      <c r="BE207" s="0" t="n">
        <f aca="false">MAX(0,MIN(AU207,$BT207-SUMIF($AP$2:$AY$2,"&lt;"&amp;AU$2,$AP207:$AY207)))</f>
        <v>0</v>
      </c>
      <c r="BF207" s="0" t="n">
        <f aca="false">MAX(0,MIN(AV207,$BT207-SUMIF($AP$2:$AY$2,"&lt;"&amp;AV$2,$AP207:$AY207)))</f>
        <v>0</v>
      </c>
      <c r="BG207" s="0" t="n">
        <f aca="false">MAX(0,MIN(AW207,$BT207-SUMIF($AP$2:$AY$2,"&lt;"&amp;AW$2,$AP207:$AY207)))</f>
        <v>0</v>
      </c>
      <c r="BH207" s="0" t="n">
        <f aca="false">MAX(0,MIN(AX207,$BT207-SUMIF($AP$2:$AY$2,"&lt;"&amp;AX$2,$AP207:$AY207)))</f>
        <v>0</v>
      </c>
      <c r="BI207" s="0" t="n">
        <f aca="false">MAX(0,MIN(AY207,$BT207-SUMIF($AP$2:$AY$2,"&lt;"&amp;AY$2,$AP207:$AY207)))</f>
        <v>0</v>
      </c>
      <c r="BJ207" s="0" t="n">
        <f aca="false">ROUND(V207-AF207-AZ207,2)</f>
        <v>0</v>
      </c>
      <c r="BK207" s="0" t="n">
        <f aca="false">ROUND(W207-AG207-BA207,2)</f>
        <v>0</v>
      </c>
      <c r="BL207" s="0" t="n">
        <f aca="false">ROUND(X207-AH207-BB207,2)</f>
        <v>0</v>
      </c>
      <c r="BM207" s="0" t="n">
        <f aca="false">ROUND(Y207-AI207-BC207,2)</f>
        <v>0</v>
      </c>
      <c r="BN207" s="0" t="n">
        <f aca="false">ROUND(Z207-AJ207-BD207,2)</f>
        <v>0</v>
      </c>
      <c r="BO207" s="0" t="n">
        <f aca="false">ROUND(AA207-AK207-BE207,2)</f>
        <v>0</v>
      </c>
      <c r="BP207" s="0" t="n">
        <f aca="false">ROUND(AB207-AL207-BF207,2)</f>
        <v>0</v>
      </c>
      <c r="BQ207" s="0" t="n">
        <f aca="false">ROUND(AC207-AM207-BG207,2)</f>
        <v>0</v>
      </c>
      <c r="BR207" s="0" t="n">
        <f aca="false">ROUND(AD207-AN207-BH207,2)</f>
        <v>0</v>
      </c>
      <c r="BS207" s="0" t="n">
        <f aca="false">ROUND(AE207-AO207-BI207,2)</f>
        <v>0</v>
      </c>
      <c r="BT207" s="0" t="n">
        <f aca="false">MAX(0,Plan!$C$4-SUM(AF207:AO207))</f>
        <v>650</v>
      </c>
      <c r="BU207" s="0" t="n">
        <f aca="false">ROUND(SUM(BJ207:BS207),2)</f>
        <v>0</v>
      </c>
      <c r="BV207" s="0" t="n">
        <f aca="false">SUM(AF207:AO207)+SUM(AZ207:BI207)</f>
        <v>0</v>
      </c>
      <c r="BW207" s="0" t="n">
        <f aca="false">SUM(L207:U207)</f>
        <v>0</v>
      </c>
    </row>
    <row r="208" customFormat="false" ht="15" hidden="false" customHeight="false" outlineLevel="0" collapsed="false">
      <c r="A208" s="0" t="n">
        <v>203</v>
      </c>
      <c r="B208" s="0" t="n">
        <f aca="false">BJ207</f>
        <v>0</v>
      </c>
      <c r="C208" s="0" t="n">
        <f aca="false">BK207</f>
        <v>0</v>
      </c>
      <c r="D208" s="0" t="n">
        <f aca="false">BL207</f>
        <v>0</v>
      </c>
      <c r="E208" s="0" t="n">
        <f aca="false">BM207</f>
        <v>0</v>
      </c>
      <c r="F208" s="0" t="n">
        <f aca="false">BN207</f>
        <v>0</v>
      </c>
      <c r="G208" s="0" t="n">
        <f aca="false">BO207</f>
        <v>0</v>
      </c>
      <c r="H208" s="0" t="n">
        <f aca="false">BP207</f>
        <v>0</v>
      </c>
      <c r="I208" s="0" t="n">
        <f aca="false">BQ207</f>
        <v>0</v>
      </c>
      <c r="J208" s="0" t="n">
        <f aca="false">BR207</f>
        <v>0</v>
      </c>
      <c r="K208" s="0" t="n">
        <f aca="false">BS207</f>
        <v>0</v>
      </c>
      <c r="L208" s="0" t="n">
        <f aca="false">ROUND(B208*N(Debts!$D$5)/12,2)</f>
        <v>0</v>
      </c>
      <c r="M208" s="0" t="n">
        <f aca="false">ROUND(C208*N(Debts!$D$6)/12,2)</f>
        <v>0</v>
      </c>
      <c r="N208" s="0" t="n">
        <f aca="false">ROUND(D208*N(Debts!$D$7)/12,2)</f>
        <v>0</v>
      </c>
      <c r="O208" s="0" t="n">
        <f aca="false">ROUND(E208*N(Debts!$D$8)/12,2)</f>
        <v>0</v>
      </c>
      <c r="P208" s="0" t="n">
        <f aca="false">ROUND(F208*N(Debts!$D$9)/12,2)</f>
        <v>0</v>
      </c>
      <c r="Q208" s="0" t="n">
        <f aca="false">ROUND(G208*N(Debts!$D$10)/12,2)</f>
        <v>0</v>
      </c>
      <c r="R208" s="0" t="n">
        <f aca="false">ROUND(H208*N(Debts!$D$11)/12,2)</f>
        <v>0</v>
      </c>
      <c r="S208" s="0" t="n">
        <f aca="false">ROUND(I208*N(Debts!$D$12)/12,2)</f>
        <v>0</v>
      </c>
      <c r="T208" s="0" t="n">
        <f aca="false">ROUND(J208*N(Debts!$D$13)/12,2)</f>
        <v>0</v>
      </c>
      <c r="U208" s="0" t="n">
        <f aca="false">ROUND(K208*N(Debts!$D$14)/12,2)</f>
        <v>0</v>
      </c>
      <c r="V208" s="0" t="n">
        <f aca="false">B208+L208</f>
        <v>0</v>
      </c>
      <c r="W208" s="0" t="n">
        <f aca="false">C208+M208</f>
        <v>0</v>
      </c>
      <c r="X208" s="0" t="n">
        <f aca="false">D208+N208</f>
        <v>0</v>
      </c>
      <c r="Y208" s="0" t="n">
        <f aca="false">E208+O208</f>
        <v>0</v>
      </c>
      <c r="Z208" s="0" t="n">
        <f aca="false">F208+P208</f>
        <v>0</v>
      </c>
      <c r="AA208" s="0" t="n">
        <f aca="false">G208+Q208</f>
        <v>0</v>
      </c>
      <c r="AB208" s="0" t="n">
        <f aca="false">H208+R208</f>
        <v>0</v>
      </c>
      <c r="AC208" s="0" t="n">
        <f aca="false">I208+S208</f>
        <v>0</v>
      </c>
      <c r="AD208" s="0" t="n">
        <f aca="false">J208+T208</f>
        <v>0</v>
      </c>
      <c r="AE208" s="0" t="n">
        <f aca="false">K208+U208</f>
        <v>0</v>
      </c>
      <c r="AF208" s="0" t="n">
        <f aca="false">MIN(N(Debts!$E$5),V208)</f>
        <v>0</v>
      </c>
      <c r="AG208" s="0" t="n">
        <f aca="false">MIN(N(Debts!$E$6),W208)</f>
        <v>0</v>
      </c>
      <c r="AH208" s="0" t="n">
        <f aca="false">MIN(N(Debts!$E$7),X208)</f>
        <v>0</v>
      </c>
      <c r="AI208" s="0" t="n">
        <f aca="false">MIN(N(Debts!$E$8),Y208)</f>
        <v>0</v>
      </c>
      <c r="AJ208" s="0" t="n">
        <f aca="false">MIN(N(Debts!$E$9),Z208)</f>
        <v>0</v>
      </c>
      <c r="AK208" s="0" t="n">
        <f aca="false">MIN(N(Debts!$E$10),AA208)</f>
        <v>0</v>
      </c>
      <c r="AL208" s="0" t="n">
        <f aca="false">MIN(N(Debts!$E$11),AB208)</f>
        <v>0</v>
      </c>
      <c r="AM208" s="0" t="n">
        <f aca="false">MIN(N(Debts!$E$12),AC208)</f>
        <v>0</v>
      </c>
      <c r="AN208" s="0" t="n">
        <f aca="false">MIN(N(Debts!$E$13),AD208)</f>
        <v>0</v>
      </c>
      <c r="AO208" s="0" t="n">
        <f aca="false">MIN(N(Debts!$E$14),AE208)</f>
        <v>0</v>
      </c>
      <c r="AP208" s="0" t="n">
        <f aca="false">V208-AF208</f>
        <v>0</v>
      </c>
      <c r="AQ208" s="0" t="n">
        <f aca="false">W208-AG208</f>
        <v>0</v>
      </c>
      <c r="AR208" s="0" t="n">
        <f aca="false">X208-AH208</f>
        <v>0</v>
      </c>
      <c r="AS208" s="0" t="n">
        <f aca="false">Y208-AI208</f>
        <v>0</v>
      </c>
      <c r="AT208" s="0" t="n">
        <f aca="false">Z208-AJ208</f>
        <v>0</v>
      </c>
      <c r="AU208" s="0" t="n">
        <f aca="false">AA208-AK208</f>
        <v>0</v>
      </c>
      <c r="AV208" s="0" t="n">
        <f aca="false">AB208-AL208</f>
        <v>0</v>
      </c>
      <c r="AW208" s="0" t="n">
        <f aca="false">AC208-AM208</f>
        <v>0</v>
      </c>
      <c r="AX208" s="0" t="n">
        <f aca="false">AD208-AN208</f>
        <v>0</v>
      </c>
      <c r="AY208" s="0" t="n">
        <f aca="false">AE208-AO208</f>
        <v>0</v>
      </c>
      <c r="AZ208" s="0" t="n">
        <f aca="false">MAX(0,MIN(AP208,$BT208-SUMIF($AP$2:$AY$2,"&lt;"&amp;AP$2,$AP208:$AY208)))</f>
        <v>0</v>
      </c>
      <c r="BA208" s="0" t="n">
        <f aca="false">MAX(0,MIN(AQ208,$BT208-SUMIF($AP$2:$AY$2,"&lt;"&amp;AQ$2,$AP208:$AY208)))</f>
        <v>0</v>
      </c>
      <c r="BB208" s="0" t="n">
        <f aca="false">MAX(0,MIN(AR208,$BT208-SUMIF($AP$2:$AY$2,"&lt;"&amp;AR$2,$AP208:$AY208)))</f>
        <v>0</v>
      </c>
      <c r="BC208" s="0" t="n">
        <f aca="false">MAX(0,MIN(AS208,$BT208-SUMIF($AP$2:$AY$2,"&lt;"&amp;AS$2,$AP208:$AY208)))</f>
        <v>0</v>
      </c>
      <c r="BD208" s="0" t="n">
        <f aca="false">MAX(0,MIN(AT208,$BT208-SUMIF($AP$2:$AY$2,"&lt;"&amp;AT$2,$AP208:$AY208)))</f>
        <v>0</v>
      </c>
      <c r="BE208" s="0" t="n">
        <f aca="false">MAX(0,MIN(AU208,$BT208-SUMIF($AP$2:$AY$2,"&lt;"&amp;AU$2,$AP208:$AY208)))</f>
        <v>0</v>
      </c>
      <c r="BF208" s="0" t="n">
        <f aca="false">MAX(0,MIN(AV208,$BT208-SUMIF($AP$2:$AY$2,"&lt;"&amp;AV$2,$AP208:$AY208)))</f>
        <v>0</v>
      </c>
      <c r="BG208" s="0" t="n">
        <f aca="false">MAX(0,MIN(AW208,$BT208-SUMIF($AP$2:$AY$2,"&lt;"&amp;AW$2,$AP208:$AY208)))</f>
        <v>0</v>
      </c>
      <c r="BH208" s="0" t="n">
        <f aca="false">MAX(0,MIN(AX208,$BT208-SUMIF($AP$2:$AY$2,"&lt;"&amp;AX$2,$AP208:$AY208)))</f>
        <v>0</v>
      </c>
      <c r="BI208" s="0" t="n">
        <f aca="false">MAX(0,MIN(AY208,$BT208-SUMIF($AP$2:$AY$2,"&lt;"&amp;AY$2,$AP208:$AY208)))</f>
        <v>0</v>
      </c>
      <c r="BJ208" s="0" t="n">
        <f aca="false">ROUND(V208-AF208-AZ208,2)</f>
        <v>0</v>
      </c>
      <c r="BK208" s="0" t="n">
        <f aca="false">ROUND(W208-AG208-BA208,2)</f>
        <v>0</v>
      </c>
      <c r="BL208" s="0" t="n">
        <f aca="false">ROUND(X208-AH208-BB208,2)</f>
        <v>0</v>
      </c>
      <c r="BM208" s="0" t="n">
        <f aca="false">ROUND(Y208-AI208-BC208,2)</f>
        <v>0</v>
      </c>
      <c r="BN208" s="0" t="n">
        <f aca="false">ROUND(Z208-AJ208-BD208,2)</f>
        <v>0</v>
      </c>
      <c r="BO208" s="0" t="n">
        <f aca="false">ROUND(AA208-AK208-BE208,2)</f>
        <v>0</v>
      </c>
      <c r="BP208" s="0" t="n">
        <f aca="false">ROUND(AB208-AL208-BF208,2)</f>
        <v>0</v>
      </c>
      <c r="BQ208" s="0" t="n">
        <f aca="false">ROUND(AC208-AM208-BG208,2)</f>
        <v>0</v>
      </c>
      <c r="BR208" s="0" t="n">
        <f aca="false">ROUND(AD208-AN208-BH208,2)</f>
        <v>0</v>
      </c>
      <c r="BS208" s="0" t="n">
        <f aca="false">ROUND(AE208-AO208-BI208,2)</f>
        <v>0</v>
      </c>
      <c r="BT208" s="0" t="n">
        <f aca="false">MAX(0,Plan!$C$4-SUM(AF208:AO208))</f>
        <v>650</v>
      </c>
      <c r="BU208" s="0" t="n">
        <f aca="false">ROUND(SUM(BJ208:BS208),2)</f>
        <v>0</v>
      </c>
      <c r="BV208" s="0" t="n">
        <f aca="false">SUM(AF208:AO208)+SUM(AZ208:BI208)</f>
        <v>0</v>
      </c>
      <c r="BW208" s="0" t="n">
        <f aca="false">SUM(L208:U208)</f>
        <v>0</v>
      </c>
    </row>
    <row r="209" customFormat="false" ht="15" hidden="false" customHeight="false" outlineLevel="0" collapsed="false">
      <c r="A209" s="0" t="n">
        <v>204</v>
      </c>
      <c r="B209" s="0" t="n">
        <f aca="false">BJ208</f>
        <v>0</v>
      </c>
      <c r="C209" s="0" t="n">
        <f aca="false">BK208</f>
        <v>0</v>
      </c>
      <c r="D209" s="0" t="n">
        <f aca="false">BL208</f>
        <v>0</v>
      </c>
      <c r="E209" s="0" t="n">
        <f aca="false">BM208</f>
        <v>0</v>
      </c>
      <c r="F209" s="0" t="n">
        <f aca="false">BN208</f>
        <v>0</v>
      </c>
      <c r="G209" s="0" t="n">
        <f aca="false">BO208</f>
        <v>0</v>
      </c>
      <c r="H209" s="0" t="n">
        <f aca="false">BP208</f>
        <v>0</v>
      </c>
      <c r="I209" s="0" t="n">
        <f aca="false">BQ208</f>
        <v>0</v>
      </c>
      <c r="J209" s="0" t="n">
        <f aca="false">BR208</f>
        <v>0</v>
      </c>
      <c r="K209" s="0" t="n">
        <f aca="false">BS208</f>
        <v>0</v>
      </c>
      <c r="L209" s="0" t="n">
        <f aca="false">ROUND(B209*N(Debts!$D$5)/12,2)</f>
        <v>0</v>
      </c>
      <c r="M209" s="0" t="n">
        <f aca="false">ROUND(C209*N(Debts!$D$6)/12,2)</f>
        <v>0</v>
      </c>
      <c r="N209" s="0" t="n">
        <f aca="false">ROUND(D209*N(Debts!$D$7)/12,2)</f>
        <v>0</v>
      </c>
      <c r="O209" s="0" t="n">
        <f aca="false">ROUND(E209*N(Debts!$D$8)/12,2)</f>
        <v>0</v>
      </c>
      <c r="P209" s="0" t="n">
        <f aca="false">ROUND(F209*N(Debts!$D$9)/12,2)</f>
        <v>0</v>
      </c>
      <c r="Q209" s="0" t="n">
        <f aca="false">ROUND(G209*N(Debts!$D$10)/12,2)</f>
        <v>0</v>
      </c>
      <c r="R209" s="0" t="n">
        <f aca="false">ROUND(H209*N(Debts!$D$11)/12,2)</f>
        <v>0</v>
      </c>
      <c r="S209" s="0" t="n">
        <f aca="false">ROUND(I209*N(Debts!$D$12)/12,2)</f>
        <v>0</v>
      </c>
      <c r="T209" s="0" t="n">
        <f aca="false">ROUND(J209*N(Debts!$D$13)/12,2)</f>
        <v>0</v>
      </c>
      <c r="U209" s="0" t="n">
        <f aca="false">ROUND(K209*N(Debts!$D$14)/12,2)</f>
        <v>0</v>
      </c>
      <c r="V209" s="0" t="n">
        <f aca="false">B209+L209</f>
        <v>0</v>
      </c>
      <c r="W209" s="0" t="n">
        <f aca="false">C209+M209</f>
        <v>0</v>
      </c>
      <c r="X209" s="0" t="n">
        <f aca="false">D209+N209</f>
        <v>0</v>
      </c>
      <c r="Y209" s="0" t="n">
        <f aca="false">E209+O209</f>
        <v>0</v>
      </c>
      <c r="Z209" s="0" t="n">
        <f aca="false">F209+P209</f>
        <v>0</v>
      </c>
      <c r="AA209" s="0" t="n">
        <f aca="false">G209+Q209</f>
        <v>0</v>
      </c>
      <c r="AB209" s="0" t="n">
        <f aca="false">H209+R209</f>
        <v>0</v>
      </c>
      <c r="AC209" s="0" t="n">
        <f aca="false">I209+S209</f>
        <v>0</v>
      </c>
      <c r="AD209" s="0" t="n">
        <f aca="false">J209+T209</f>
        <v>0</v>
      </c>
      <c r="AE209" s="0" t="n">
        <f aca="false">K209+U209</f>
        <v>0</v>
      </c>
      <c r="AF209" s="0" t="n">
        <f aca="false">MIN(N(Debts!$E$5),V209)</f>
        <v>0</v>
      </c>
      <c r="AG209" s="0" t="n">
        <f aca="false">MIN(N(Debts!$E$6),W209)</f>
        <v>0</v>
      </c>
      <c r="AH209" s="0" t="n">
        <f aca="false">MIN(N(Debts!$E$7),X209)</f>
        <v>0</v>
      </c>
      <c r="AI209" s="0" t="n">
        <f aca="false">MIN(N(Debts!$E$8),Y209)</f>
        <v>0</v>
      </c>
      <c r="AJ209" s="0" t="n">
        <f aca="false">MIN(N(Debts!$E$9),Z209)</f>
        <v>0</v>
      </c>
      <c r="AK209" s="0" t="n">
        <f aca="false">MIN(N(Debts!$E$10),AA209)</f>
        <v>0</v>
      </c>
      <c r="AL209" s="0" t="n">
        <f aca="false">MIN(N(Debts!$E$11),AB209)</f>
        <v>0</v>
      </c>
      <c r="AM209" s="0" t="n">
        <f aca="false">MIN(N(Debts!$E$12),AC209)</f>
        <v>0</v>
      </c>
      <c r="AN209" s="0" t="n">
        <f aca="false">MIN(N(Debts!$E$13),AD209)</f>
        <v>0</v>
      </c>
      <c r="AO209" s="0" t="n">
        <f aca="false">MIN(N(Debts!$E$14),AE209)</f>
        <v>0</v>
      </c>
      <c r="AP209" s="0" t="n">
        <f aca="false">V209-AF209</f>
        <v>0</v>
      </c>
      <c r="AQ209" s="0" t="n">
        <f aca="false">W209-AG209</f>
        <v>0</v>
      </c>
      <c r="AR209" s="0" t="n">
        <f aca="false">X209-AH209</f>
        <v>0</v>
      </c>
      <c r="AS209" s="0" t="n">
        <f aca="false">Y209-AI209</f>
        <v>0</v>
      </c>
      <c r="AT209" s="0" t="n">
        <f aca="false">Z209-AJ209</f>
        <v>0</v>
      </c>
      <c r="AU209" s="0" t="n">
        <f aca="false">AA209-AK209</f>
        <v>0</v>
      </c>
      <c r="AV209" s="0" t="n">
        <f aca="false">AB209-AL209</f>
        <v>0</v>
      </c>
      <c r="AW209" s="0" t="n">
        <f aca="false">AC209-AM209</f>
        <v>0</v>
      </c>
      <c r="AX209" s="0" t="n">
        <f aca="false">AD209-AN209</f>
        <v>0</v>
      </c>
      <c r="AY209" s="0" t="n">
        <f aca="false">AE209-AO209</f>
        <v>0</v>
      </c>
      <c r="AZ209" s="0" t="n">
        <f aca="false">MAX(0,MIN(AP209,$BT209-SUMIF($AP$2:$AY$2,"&lt;"&amp;AP$2,$AP209:$AY209)))</f>
        <v>0</v>
      </c>
      <c r="BA209" s="0" t="n">
        <f aca="false">MAX(0,MIN(AQ209,$BT209-SUMIF($AP$2:$AY$2,"&lt;"&amp;AQ$2,$AP209:$AY209)))</f>
        <v>0</v>
      </c>
      <c r="BB209" s="0" t="n">
        <f aca="false">MAX(0,MIN(AR209,$BT209-SUMIF($AP$2:$AY$2,"&lt;"&amp;AR$2,$AP209:$AY209)))</f>
        <v>0</v>
      </c>
      <c r="BC209" s="0" t="n">
        <f aca="false">MAX(0,MIN(AS209,$BT209-SUMIF($AP$2:$AY$2,"&lt;"&amp;AS$2,$AP209:$AY209)))</f>
        <v>0</v>
      </c>
      <c r="BD209" s="0" t="n">
        <f aca="false">MAX(0,MIN(AT209,$BT209-SUMIF($AP$2:$AY$2,"&lt;"&amp;AT$2,$AP209:$AY209)))</f>
        <v>0</v>
      </c>
      <c r="BE209" s="0" t="n">
        <f aca="false">MAX(0,MIN(AU209,$BT209-SUMIF($AP$2:$AY$2,"&lt;"&amp;AU$2,$AP209:$AY209)))</f>
        <v>0</v>
      </c>
      <c r="BF209" s="0" t="n">
        <f aca="false">MAX(0,MIN(AV209,$BT209-SUMIF($AP$2:$AY$2,"&lt;"&amp;AV$2,$AP209:$AY209)))</f>
        <v>0</v>
      </c>
      <c r="BG209" s="0" t="n">
        <f aca="false">MAX(0,MIN(AW209,$BT209-SUMIF($AP$2:$AY$2,"&lt;"&amp;AW$2,$AP209:$AY209)))</f>
        <v>0</v>
      </c>
      <c r="BH209" s="0" t="n">
        <f aca="false">MAX(0,MIN(AX209,$BT209-SUMIF($AP$2:$AY$2,"&lt;"&amp;AX$2,$AP209:$AY209)))</f>
        <v>0</v>
      </c>
      <c r="BI209" s="0" t="n">
        <f aca="false">MAX(0,MIN(AY209,$BT209-SUMIF($AP$2:$AY$2,"&lt;"&amp;AY$2,$AP209:$AY209)))</f>
        <v>0</v>
      </c>
      <c r="BJ209" s="0" t="n">
        <f aca="false">ROUND(V209-AF209-AZ209,2)</f>
        <v>0</v>
      </c>
      <c r="BK209" s="0" t="n">
        <f aca="false">ROUND(W209-AG209-BA209,2)</f>
        <v>0</v>
      </c>
      <c r="BL209" s="0" t="n">
        <f aca="false">ROUND(X209-AH209-BB209,2)</f>
        <v>0</v>
      </c>
      <c r="BM209" s="0" t="n">
        <f aca="false">ROUND(Y209-AI209-BC209,2)</f>
        <v>0</v>
      </c>
      <c r="BN209" s="0" t="n">
        <f aca="false">ROUND(Z209-AJ209-BD209,2)</f>
        <v>0</v>
      </c>
      <c r="BO209" s="0" t="n">
        <f aca="false">ROUND(AA209-AK209-BE209,2)</f>
        <v>0</v>
      </c>
      <c r="BP209" s="0" t="n">
        <f aca="false">ROUND(AB209-AL209-BF209,2)</f>
        <v>0</v>
      </c>
      <c r="BQ209" s="0" t="n">
        <f aca="false">ROUND(AC209-AM209-BG209,2)</f>
        <v>0</v>
      </c>
      <c r="BR209" s="0" t="n">
        <f aca="false">ROUND(AD209-AN209-BH209,2)</f>
        <v>0</v>
      </c>
      <c r="BS209" s="0" t="n">
        <f aca="false">ROUND(AE209-AO209-BI209,2)</f>
        <v>0</v>
      </c>
      <c r="BT209" s="0" t="n">
        <f aca="false">MAX(0,Plan!$C$4-SUM(AF209:AO209))</f>
        <v>650</v>
      </c>
      <c r="BU209" s="0" t="n">
        <f aca="false">ROUND(SUM(BJ209:BS209),2)</f>
        <v>0</v>
      </c>
      <c r="BV209" s="0" t="n">
        <f aca="false">SUM(AF209:AO209)+SUM(AZ209:BI209)</f>
        <v>0</v>
      </c>
      <c r="BW209" s="0" t="n">
        <f aca="false">SUM(L209:U209)</f>
        <v>0</v>
      </c>
    </row>
    <row r="210" customFormat="false" ht="15" hidden="false" customHeight="false" outlineLevel="0" collapsed="false">
      <c r="A210" s="0" t="n">
        <v>205</v>
      </c>
      <c r="B210" s="0" t="n">
        <f aca="false">BJ209</f>
        <v>0</v>
      </c>
      <c r="C210" s="0" t="n">
        <f aca="false">BK209</f>
        <v>0</v>
      </c>
      <c r="D210" s="0" t="n">
        <f aca="false">BL209</f>
        <v>0</v>
      </c>
      <c r="E210" s="0" t="n">
        <f aca="false">BM209</f>
        <v>0</v>
      </c>
      <c r="F210" s="0" t="n">
        <f aca="false">BN209</f>
        <v>0</v>
      </c>
      <c r="G210" s="0" t="n">
        <f aca="false">BO209</f>
        <v>0</v>
      </c>
      <c r="H210" s="0" t="n">
        <f aca="false">BP209</f>
        <v>0</v>
      </c>
      <c r="I210" s="0" t="n">
        <f aca="false">BQ209</f>
        <v>0</v>
      </c>
      <c r="J210" s="0" t="n">
        <f aca="false">BR209</f>
        <v>0</v>
      </c>
      <c r="K210" s="0" t="n">
        <f aca="false">BS209</f>
        <v>0</v>
      </c>
      <c r="L210" s="0" t="n">
        <f aca="false">ROUND(B210*N(Debts!$D$5)/12,2)</f>
        <v>0</v>
      </c>
      <c r="M210" s="0" t="n">
        <f aca="false">ROUND(C210*N(Debts!$D$6)/12,2)</f>
        <v>0</v>
      </c>
      <c r="N210" s="0" t="n">
        <f aca="false">ROUND(D210*N(Debts!$D$7)/12,2)</f>
        <v>0</v>
      </c>
      <c r="O210" s="0" t="n">
        <f aca="false">ROUND(E210*N(Debts!$D$8)/12,2)</f>
        <v>0</v>
      </c>
      <c r="P210" s="0" t="n">
        <f aca="false">ROUND(F210*N(Debts!$D$9)/12,2)</f>
        <v>0</v>
      </c>
      <c r="Q210" s="0" t="n">
        <f aca="false">ROUND(G210*N(Debts!$D$10)/12,2)</f>
        <v>0</v>
      </c>
      <c r="R210" s="0" t="n">
        <f aca="false">ROUND(H210*N(Debts!$D$11)/12,2)</f>
        <v>0</v>
      </c>
      <c r="S210" s="0" t="n">
        <f aca="false">ROUND(I210*N(Debts!$D$12)/12,2)</f>
        <v>0</v>
      </c>
      <c r="T210" s="0" t="n">
        <f aca="false">ROUND(J210*N(Debts!$D$13)/12,2)</f>
        <v>0</v>
      </c>
      <c r="U210" s="0" t="n">
        <f aca="false">ROUND(K210*N(Debts!$D$14)/12,2)</f>
        <v>0</v>
      </c>
      <c r="V210" s="0" t="n">
        <f aca="false">B210+L210</f>
        <v>0</v>
      </c>
      <c r="W210" s="0" t="n">
        <f aca="false">C210+M210</f>
        <v>0</v>
      </c>
      <c r="X210" s="0" t="n">
        <f aca="false">D210+N210</f>
        <v>0</v>
      </c>
      <c r="Y210" s="0" t="n">
        <f aca="false">E210+O210</f>
        <v>0</v>
      </c>
      <c r="Z210" s="0" t="n">
        <f aca="false">F210+P210</f>
        <v>0</v>
      </c>
      <c r="AA210" s="0" t="n">
        <f aca="false">G210+Q210</f>
        <v>0</v>
      </c>
      <c r="AB210" s="0" t="n">
        <f aca="false">H210+R210</f>
        <v>0</v>
      </c>
      <c r="AC210" s="0" t="n">
        <f aca="false">I210+S210</f>
        <v>0</v>
      </c>
      <c r="AD210" s="0" t="n">
        <f aca="false">J210+T210</f>
        <v>0</v>
      </c>
      <c r="AE210" s="0" t="n">
        <f aca="false">K210+U210</f>
        <v>0</v>
      </c>
      <c r="AF210" s="0" t="n">
        <f aca="false">MIN(N(Debts!$E$5),V210)</f>
        <v>0</v>
      </c>
      <c r="AG210" s="0" t="n">
        <f aca="false">MIN(N(Debts!$E$6),W210)</f>
        <v>0</v>
      </c>
      <c r="AH210" s="0" t="n">
        <f aca="false">MIN(N(Debts!$E$7),X210)</f>
        <v>0</v>
      </c>
      <c r="AI210" s="0" t="n">
        <f aca="false">MIN(N(Debts!$E$8),Y210)</f>
        <v>0</v>
      </c>
      <c r="AJ210" s="0" t="n">
        <f aca="false">MIN(N(Debts!$E$9),Z210)</f>
        <v>0</v>
      </c>
      <c r="AK210" s="0" t="n">
        <f aca="false">MIN(N(Debts!$E$10),AA210)</f>
        <v>0</v>
      </c>
      <c r="AL210" s="0" t="n">
        <f aca="false">MIN(N(Debts!$E$11),AB210)</f>
        <v>0</v>
      </c>
      <c r="AM210" s="0" t="n">
        <f aca="false">MIN(N(Debts!$E$12),AC210)</f>
        <v>0</v>
      </c>
      <c r="AN210" s="0" t="n">
        <f aca="false">MIN(N(Debts!$E$13),AD210)</f>
        <v>0</v>
      </c>
      <c r="AO210" s="0" t="n">
        <f aca="false">MIN(N(Debts!$E$14),AE210)</f>
        <v>0</v>
      </c>
      <c r="AP210" s="0" t="n">
        <f aca="false">V210-AF210</f>
        <v>0</v>
      </c>
      <c r="AQ210" s="0" t="n">
        <f aca="false">W210-AG210</f>
        <v>0</v>
      </c>
      <c r="AR210" s="0" t="n">
        <f aca="false">X210-AH210</f>
        <v>0</v>
      </c>
      <c r="AS210" s="0" t="n">
        <f aca="false">Y210-AI210</f>
        <v>0</v>
      </c>
      <c r="AT210" s="0" t="n">
        <f aca="false">Z210-AJ210</f>
        <v>0</v>
      </c>
      <c r="AU210" s="0" t="n">
        <f aca="false">AA210-AK210</f>
        <v>0</v>
      </c>
      <c r="AV210" s="0" t="n">
        <f aca="false">AB210-AL210</f>
        <v>0</v>
      </c>
      <c r="AW210" s="0" t="n">
        <f aca="false">AC210-AM210</f>
        <v>0</v>
      </c>
      <c r="AX210" s="0" t="n">
        <f aca="false">AD210-AN210</f>
        <v>0</v>
      </c>
      <c r="AY210" s="0" t="n">
        <f aca="false">AE210-AO210</f>
        <v>0</v>
      </c>
      <c r="AZ210" s="0" t="n">
        <f aca="false">MAX(0,MIN(AP210,$BT210-SUMIF($AP$2:$AY$2,"&lt;"&amp;AP$2,$AP210:$AY210)))</f>
        <v>0</v>
      </c>
      <c r="BA210" s="0" t="n">
        <f aca="false">MAX(0,MIN(AQ210,$BT210-SUMIF($AP$2:$AY$2,"&lt;"&amp;AQ$2,$AP210:$AY210)))</f>
        <v>0</v>
      </c>
      <c r="BB210" s="0" t="n">
        <f aca="false">MAX(0,MIN(AR210,$BT210-SUMIF($AP$2:$AY$2,"&lt;"&amp;AR$2,$AP210:$AY210)))</f>
        <v>0</v>
      </c>
      <c r="BC210" s="0" t="n">
        <f aca="false">MAX(0,MIN(AS210,$BT210-SUMIF($AP$2:$AY$2,"&lt;"&amp;AS$2,$AP210:$AY210)))</f>
        <v>0</v>
      </c>
      <c r="BD210" s="0" t="n">
        <f aca="false">MAX(0,MIN(AT210,$BT210-SUMIF($AP$2:$AY$2,"&lt;"&amp;AT$2,$AP210:$AY210)))</f>
        <v>0</v>
      </c>
      <c r="BE210" s="0" t="n">
        <f aca="false">MAX(0,MIN(AU210,$BT210-SUMIF($AP$2:$AY$2,"&lt;"&amp;AU$2,$AP210:$AY210)))</f>
        <v>0</v>
      </c>
      <c r="BF210" s="0" t="n">
        <f aca="false">MAX(0,MIN(AV210,$BT210-SUMIF($AP$2:$AY$2,"&lt;"&amp;AV$2,$AP210:$AY210)))</f>
        <v>0</v>
      </c>
      <c r="BG210" s="0" t="n">
        <f aca="false">MAX(0,MIN(AW210,$BT210-SUMIF($AP$2:$AY$2,"&lt;"&amp;AW$2,$AP210:$AY210)))</f>
        <v>0</v>
      </c>
      <c r="BH210" s="0" t="n">
        <f aca="false">MAX(0,MIN(AX210,$BT210-SUMIF($AP$2:$AY$2,"&lt;"&amp;AX$2,$AP210:$AY210)))</f>
        <v>0</v>
      </c>
      <c r="BI210" s="0" t="n">
        <f aca="false">MAX(0,MIN(AY210,$BT210-SUMIF($AP$2:$AY$2,"&lt;"&amp;AY$2,$AP210:$AY210)))</f>
        <v>0</v>
      </c>
      <c r="BJ210" s="0" t="n">
        <f aca="false">ROUND(V210-AF210-AZ210,2)</f>
        <v>0</v>
      </c>
      <c r="BK210" s="0" t="n">
        <f aca="false">ROUND(W210-AG210-BA210,2)</f>
        <v>0</v>
      </c>
      <c r="BL210" s="0" t="n">
        <f aca="false">ROUND(X210-AH210-BB210,2)</f>
        <v>0</v>
      </c>
      <c r="BM210" s="0" t="n">
        <f aca="false">ROUND(Y210-AI210-BC210,2)</f>
        <v>0</v>
      </c>
      <c r="BN210" s="0" t="n">
        <f aca="false">ROUND(Z210-AJ210-BD210,2)</f>
        <v>0</v>
      </c>
      <c r="BO210" s="0" t="n">
        <f aca="false">ROUND(AA210-AK210-BE210,2)</f>
        <v>0</v>
      </c>
      <c r="BP210" s="0" t="n">
        <f aca="false">ROUND(AB210-AL210-BF210,2)</f>
        <v>0</v>
      </c>
      <c r="BQ210" s="0" t="n">
        <f aca="false">ROUND(AC210-AM210-BG210,2)</f>
        <v>0</v>
      </c>
      <c r="BR210" s="0" t="n">
        <f aca="false">ROUND(AD210-AN210-BH210,2)</f>
        <v>0</v>
      </c>
      <c r="BS210" s="0" t="n">
        <f aca="false">ROUND(AE210-AO210-BI210,2)</f>
        <v>0</v>
      </c>
      <c r="BT210" s="0" t="n">
        <f aca="false">MAX(0,Plan!$C$4-SUM(AF210:AO210))</f>
        <v>650</v>
      </c>
      <c r="BU210" s="0" t="n">
        <f aca="false">ROUND(SUM(BJ210:BS210),2)</f>
        <v>0</v>
      </c>
      <c r="BV210" s="0" t="n">
        <f aca="false">SUM(AF210:AO210)+SUM(AZ210:BI210)</f>
        <v>0</v>
      </c>
      <c r="BW210" s="0" t="n">
        <f aca="false">SUM(L210:U210)</f>
        <v>0</v>
      </c>
    </row>
    <row r="211" customFormat="false" ht="15" hidden="false" customHeight="false" outlineLevel="0" collapsed="false">
      <c r="A211" s="0" t="n">
        <v>206</v>
      </c>
      <c r="B211" s="0" t="n">
        <f aca="false">BJ210</f>
        <v>0</v>
      </c>
      <c r="C211" s="0" t="n">
        <f aca="false">BK210</f>
        <v>0</v>
      </c>
      <c r="D211" s="0" t="n">
        <f aca="false">BL210</f>
        <v>0</v>
      </c>
      <c r="E211" s="0" t="n">
        <f aca="false">BM210</f>
        <v>0</v>
      </c>
      <c r="F211" s="0" t="n">
        <f aca="false">BN210</f>
        <v>0</v>
      </c>
      <c r="G211" s="0" t="n">
        <f aca="false">BO210</f>
        <v>0</v>
      </c>
      <c r="H211" s="0" t="n">
        <f aca="false">BP210</f>
        <v>0</v>
      </c>
      <c r="I211" s="0" t="n">
        <f aca="false">BQ210</f>
        <v>0</v>
      </c>
      <c r="J211" s="0" t="n">
        <f aca="false">BR210</f>
        <v>0</v>
      </c>
      <c r="K211" s="0" t="n">
        <f aca="false">BS210</f>
        <v>0</v>
      </c>
      <c r="L211" s="0" t="n">
        <f aca="false">ROUND(B211*N(Debts!$D$5)/12,2)</f>
        <v>0</v>
      </c>
      <c r="M211" s="0" t="n">
        <f aca="false">ROUND(C211*N(Debts!$D$6)/12,2)</f>
        <v>0</v>
      </c>
      <c r="N211" s="0" t="n">
        <f aca="false">ROUND(D211*N(Debts!$D$7)/12,2)</f>
        <v>0</v>
      </c>
      <c r="O211" s="0" t="n">
        <f aca="false">ROUND(E211*N(Debts!$D$8)/12,2)</f>
        <v>0</v>
      </c>
      <c r="P211" s="0" t="n">
        <f aca="false">ROUND(F211*N(Debts!$D$9)/12,2)</f>
        <v>0</v>
      </c>
      <c r="Q211" s="0" t="n">
        <f aca="false">ROUND(G211*N(Debts!$D$10)/12,2)</f>
        <v>0</v>
      </c>
      <c r="R211" s="0" t="n">
        <f aca="false">ROUND(H211*N(Debts!$D$11)/12,2)</f>
        <v>0</v>
      </c>
      <c r="S211" s="0" t="n">
        <f aca="false">ROUND(I211*N(Debts!$D$12)/12,2)</f>
        <v>0</v>
      </c>
      <c r="T211" s="0" t="n">
        <f aca="false">ROUND(J211*N(Debts!$D$13)/12,2)</f>
        <v>0</v>
      </c>
      <c r="U211" s="0" t="n">
        <f aca="false">ROUND(K211*N(Debts!$D$14)/12,2)</f>
        <v>0</v>
      </c>
      <c r="V211" s="0" t="n">
        <f aca="false">B211+L211</f>
        <v>0</v>
      </c>
      <c r="W211" s="0" t="n">
        <f aca="false">C211+M211</f>
        <v>0</v>
      </c>
      <c r="X211" s="0" t="n">
        <f aca="false">D211+N211</f>
        <v>0</v>
      </c>
      <c r="Y211" s="0" t="n">
        <f aca="false">E211+O211</f>
        <v>0</v>
      </c>
      <c r="Z211" s="0" t="n">
        <f aca="false">F211+P211</f>
        <v>0</v>
      </c>
      <c r="AA211" s="0" t="n">
        <f aca="false">G211+Q211</f>
        <v>0</v>
      </c>
      <c r="AB211" s="0" t="n">
        <f aca="false">H211+R211</f>
        <v>0</v>
      </c>
      <c r="AC211" s="0" t="n">
        <f aca="false">I211+S211</f>
        <v>0</v>
      </c>
      <c r="AD211" s="0" t="n">
        <f aca="false">J211+T211</f>
        <v>0</v>
      </c>
      <c r="AE211" s="0" t="n">
        <f aca="false">K211+U211</f>
        <v>0</v>
      </c>
      <c r="AF211" s="0" t="n">
        <f aca="false">MIN(N(Debts!$E$5),V211)</f>
        <v>0</v>
      </c>
      <c r="AG211" s="0" t="n">
        <f aca="false">MIN(N(Debts!$E$6),W211)</f>
        <v>0</v>
      </c>
      <c r="AH211" s="0" t="n">
        <f aca="false">MIN(N(Debts!$E$7),X211)</f>
        <v>0</v>
      </c>
      <c r="AI211" s="0" t="n">
        <f aca="false">MIN(N(Debts!$E$8),Y211)</f>
        <v>0</v>
      </c>
      <c r="AJ211" s="0" t="n">
        <f aca="false">MIN(N(Debts!$E$9),Z211)</f>
        <v>0</v>
      </c>
      <c r="AK211" s="0" t="n">
        <f aca="false">MIN(N(Debts!$E$10),AA211)</f>
        <v>0</v>
      </c>
      <c r="AL211" s="0" t="n">
        <f aca="false">MIN(N(Debts!$E$11),AB211)</f>
        <v>0</v>
      </c>
      <c r="AM211" s="0" t="n">
        <f aca="false">MIN(N(Debts!$E$12),AC211)</f>
        <v>0</v>
      </c>
      <c r="AN211" s="0" t="n">
        <f aca="false">MIN(N(Debts!$E$13),AD211)</f>
        <v>0</v>
      </c>
      <c r="AO211" s="0" t="n">
        <f aca="false">MIN(N(Debts!$E$14),AE211)</f>
        <v>0</v>
      </c>
      <c r="AP211" s="0" t="n">
        <f aca="false">V211-AF211</f>
        <v>0</v>
      </c>
      <c r="AQ211" s="0" t="n">
        <f aca="false">W211-AG211</f>
        <v>0</v>
      </c>
      <c r="AR211" s="0" t="n">
        <f aca="false">X211-AH211</f>
        <v>0</v>
      </c>
      <c r="AS211" s="0" t="n">
        <f aca="false">Y211-AI211</f>
        <v>0</v>
      </c>
      <c r="AT211" s="0" t="n">
        <f aca="false">Z211-AJ211</f>
        <v>0</v>
      </c>
      <c r="AU211" s="0" t="n">
        <f aca="false">AA211-AK211</f>
        <v>0</v>
      </c>
      <c r="AV211" s="0" t="n">
        <f aca="false">AB211-AL211</f>
        <v>0</v>
      </c>
      <c r="AW211" s="0" t="n">
        <f aca="false">AC211-AM211</f>
        <v>0</v>
      </c>
      <c r="AX211" s="0" t="n">
        <f aca="false">AD211-AN211</f>
        <v>0</v>
      </c>
      <c r="AY211" s="0" t="n">
        <f aca="false">AE211-AO211</f>
        <v>0</v>
      </c>
      <c r="AZ211" s="0" t="n">
        <f aca="false">MAX(0,MIN(AP211,$BT211-SUMIF($AP$2:$AY$2,"&lt;"&amp;AP$2,$AP211:$AY211)))</f>
        <v>0</v>
      </c>
      <c r="BA211" s="0" t="n">
        <f aca="false">MAX(0,MIN(AQ211,$BT211-SUMIF($AP$2:$AY$2,"&lt;"&amp;AQ$2,$AP211:$AY211)))</f>
        <v>0</v>
      </c>
      <c r="BB211" s="0" t="n">
        <f aca="false">MAX(0,MIN(AR211,$BT211-SUMIF($AP$2:$AY$2,"&lt;"&amp;AR$2,$AP211:$AY211)))</f>
        <v>0</v>
      </c>
      <c r="BC211" s="0" t="n">
        <f aca="false">MAX(0,MIN(AS211,$BT211-SUMIF($AP$2:$AY$2,"&lt;"&amp;AS$2,$AP211:$AY211)))</f>
        <v>0</v>
      </c>
      <c r="BD211" s="0" t="n">
        <f aca="false">MAX(0,MIN(AT211,$BT211-SUMIF($AP$2:$AY$2,"&lt;"&amp;AT$2,$AP211:$AY211)))</f>
        <v>0</v>
      </c>
      <c r="BE211" s="0" t="n">
        <f aca="false">MAX(0,MIN(AU211,$BT211-SUMIF($AP$2:$AY$2,"&lt;"&amp;AU$2,$AP211:$AY211)))</f>
        <v>0</v>
      </c>
      <c r="BF211" s="0" t="n">
        <f aca="false">MAX(0,MIN(AV211,$BT211-SUMIF($AP$2:$AY$2,"&lt;"&amp;AV$2,$AP211:$AY211)))</f>
        <v>0</v>
      </c>
      <c r="BG211" s="0" t="n">
        <f aca="false">MAX(0,MIN(AW211,$BT211-SUMIF($AP$2:$AY$2,"&lt;"&amp;AW$2,$AP211:$AY211)))</f>
        <v>0</v>
      </c>
      <c r="BH211" s="0" t="n">
        <f aca="false">MAX(0,MIN(AX211,$BT211-SUMIF($AP$2:$AY$2,"&lt;"&amp;AX$2,$AP211:$AY211)))</f>
        <v>0</v>
      </c>
      <c r="BI211" s="0" t="n">
        <f aca="false">MAX(0,MIN(AY211,$BT211-SUMIF($AP$2:$AY$2,"&lt;"&amp;AY$2,$AP211:$AY211)))</f>
        <v>0</v>
      </c>
      <c r="BJ211" s="0" t="n">
        <f aca="false">ROUND(V211-AF211-AZ211,2)</f>
        <v>0</v>
      </c>
      <c r="BK211" s="0" t="n">
        <f aca="false">ROUND(W211-AG211-BA211,2)</f>
        <v>0</v>
      </c>
      <c r="BL211" s="0" t="n">
        <f aca="false">ROUND(X211-AH211-BB211,2)</f>
        <v>0</v>
      </c>
      <c r="BM211" s="0" t="n">
        <f aca="false">ROUND(Y211-AI211-BC211,2)</f>
        <v>0</v>
      </c>
      <c r="BN211" s="0" t="n">
        <f aca="false">ROUND(Z211-AJ211-BD211,2)</f>
        <v>0</v>
      </c>
      <c r="BO211" s="0" t="n">
        <f aca="false">ROUND(AA211-AK211-BE211,2)</f>
        <v>0</v>
      </c>
      <c r="BP211" s="0" t="n">
        <f aca="false">ROUND(AB211-AL211-BF211,2)</f>
        <v>0</v>
      </c>
      <c r="BQ211" s="0" t="n">
        <f aca="false">ROUND(AC211-AM211-BG211,2)</f>
        <v>0</v>
      </c>
      <c r="BR211" s="0" t="n">
        <f aca="false">ROUND(AD211-AN211-BH211,2)</f>
        <v>0</v>
      </c>
      <c r="BS211" s="0" t="n">
        <f aca="false">ROUND(AE211-AO211-BI211,2)</f>
        <v>0</v>
      </c>
      <c r="BT211" s="0" t="n">
        <f aca="false">MAX(0,Plan!$C$4-SUM(AF211:AO211))</f>
        <v>650</v>
      </c>
      <c r="BU211" s="0" t="n">
        <f aca="false">ROUND(SUM(BJ211:BS211),2)</f>
        <v>0</v>
      </c>
      <c r="BV211" s="0" t="n">
        <f aca="false">SUM(AF211:AO211)+SUM(AZ211:BI211)</f>
        <v>0</v>
      </c>
      <c r="BW211" s="0" t="n">
        <f aca="false">SUM(L211:U211)</f>
        <v>0</v>
      </c>
    </row>
    <row r="212" customFormat="false" ht="15" hidden="false" customHeight="false" outlineLevel="0" collapsed="false">
      <c r="A212" s="0" t="n">
        <v>207</v>
      </c>
      <c r="B212" s="0" t="n">
        <f aca="false">BJ211</f>
        <v>0</v>
      </c>
      <c r="C212" s="0" t="n">
        <f aca="false">BK211</f>
        <v>0</v>
      </c>
      <c r="D212" s="0" t="n">
        <f aca="false">BL211</f>
        <v>0</v>
      </c>
      <c r="E212" s="0" t="n">
        <f aca="false">BM211</f>
        <v>0</v>
      </c>
      <c r="F212" s="0" t="n">
        <f aca="false">BN211</f>
        <v>0</v>
      </c>
      <c r="G212" s="0" t="n">
        <f aca="false">BO211</f>
        <v>0</v>
      </c>
      <c r="H212" s="0" t="n">
        <f aca="false">BP211</f>
        <v>0</v>
      </c>
      <c r="I212" s="0" t="n">
        <f aca="false">BQ211</f>
        <v>0</v>
      </c>
      <c r="J212" s="0" t="n">
        <f aca="false">BR211</f>
        <v>0</v>
      </c>
      <c r="K212" s="0" t="n">
        <f aca="false">BS211</f>
        <v>0</v>
      </c>
      <c r="L212" s="0" t="n">
        <f aca="false">ROUND(B212*N(Debts!$D$5)/12,2)</f>
        <v>0</v>
      </c>
      <c r="M212" s="0" t="n">
        <f aca="false">ROUND(C212*N(Debts!$D$6)/12,2)</f>
        <v>0</v>
      </c>
      <c r="N212" s="0" t="n">
        <f aca="false">ROUND(D212*N(Debts!$D$7)/12,2)</f>
        <v>0</v>
      </c>
      <c r="O212" s="0" t="n">
        <f aca="false">ROUND(E212*N(Debts!$D$8)/12,2)</f>
        <v>0</v>
      </c>
      <c r="P212" s="0" t="n">
        <f aca="false">ROUND(F212*N(Debts!$D$9)/12,2)</f>
        <v>0</v>
      </c>
      <c r="Q212" s="0" t="n">
        <f aca="false">ROUND(G212*N(Debts!$D$10)/12,2)</f>
        <v>0</v>
      </c>
      <c r="R212" s="0" t="n">
        <f aca="false">ROUND(H212*N(Debts!$D$11)/12,2)</f>
        <v>0</v>
      </c>
      <c r="S212" s="0" t="n">
        <f aca="false">ROUND(I212*N(Debts!$D$12)/12,2)</f>
        <v>0</v>
      </c>
      <c r="T212" s="0" t="n">
        <f aca="false">ROUND(J212*N(Debts!$D$13)/12,2)</f>
        <v>0</v>
      </c>
      <c r="U212" s="0" t="n">
        <f aca="false">ROUND(K212*N(Debts!$D$14)/12,2)</f>
        <v>0</v>
      </c>
      <c r="V212" s="0" t="n">
        <f aca="false">B212+L212</f>
        <v>0</v>
      </c>
      <c r="W212" s="0" t="n">
        <f aca="false">C212+M212</f>
        <v>0</v>
      </c>
      <c r="X212" s="0" t="n">
        <f aca="false">D212+N212</f>
        <v>0</v>
      </c>
      <c r="Y212" s="0" t="n">
        <f aca="false">E212+O212</f>
        <v>0</v>
      </c>
      <c r="Z212" s="0" t="n">
        <f aca="false">F212+P212</f>
        <v>0</v>
      </c>
      <c r="AA212" s="0" t="n">
        <f aca="false">G212+Q212</f>
        <v>0</v>
      </c>
      <c r="AB212" s="0" t="n">
        <f aca="false">H212+R212</f>
        <v>0</v>
      </c>
      <c r="AC212" s="0" t="n">
        <f aca="false">I212+S212</f>
        <v>0</v>
      </c>
      <c r="AD212" s="0" t="n">
        <f aca="false">J212+T212</f>
        <v>0</v>
      </c>
      <c r="AE212" s="0" t="n">
        <f aca="false">K212+U212</f>
        <v>0</v>
      </c>
      <c r="AF212" s="0" t="n">
        <f aca="false">MIN(N(Debts!$E$5),V212)</f>
        <v>0</v>
      </c>
      <c r="AG212" s="0" t="n">
        <f aca="false">MIN(N(Debts!$E$6),W212)</f>
        <v>0</v>
      </c>
      <c r="AH212" s="0" t="n">
        <f aca="false">MIN(N(Debts!$E$7),X212)</f>
        <v>0</v>
      </c>
      <c r="AI212" s="0" t="n">
        <f aca="false">MIN(N(Debts!$E$8),Y212)</f>
        <v>0</v>
      </c>
      <c r="AJ212" s="0" t="n">
        <f aca="false">MIN(N(Debts!$E$9),Z212)</f>
        <v>0</v>
      </c>
      <c r="AK212" s="0" t="n">
        <f aca="false">MIN(N(Debts!$E$10),AA212)</f>
        <v>0</v>
      </c>
      <c r="AL212" s="0" t="n">
        <f aca="false">MIN(N(Debts!$E$11),AB212)</f>
        <v>0</v>
      </c>
      <c r="AM212" s="0" t="n">
        <f aca="false">MIN(N(Debts!$E$12),AC212)</f>
        <v>0</v>
      </c>
      <c r="AN212" s="0" t="n">
        <f aca="false">MIN(N(Debts!$E$13),AD212)</f>
        <v>0</v>
      </c>
      <c r="AO212" s="0" t="n">
        <f aca="false">MIN(N(Debts!$E$14),AE212)</f>
        <v>0</v>
      </c>
      <c r="AP212" s="0" t="n">
        <f aca="false">V212-AF212</f>
        <v>0</v>
      </c>
      <c r="AQ212" s="0" t="n">
        <f aca="false">W212-AG212</f>
        <v>0</v>
      </c>
      <c r="AR212" s="0" t="n">
        <f aca="false">X212-AH212</f>
        <v>0</v>
      </c>
      <c r="AS212" s="0" t="n">
        <f aca="false">Y212-AI212</f>
        <v>0</v>
      </c>
      <c r="AT212" s="0" t="n">
        <f aca="false">Z212-AJ212</f>
        <v>0</v>
      </c>
      <c r="AU212" s="0" t="n">
        <f aca="false">AA212-AK212</f>
        <v>0</v>
      </c>
      <c r="AV212" s="0" t="n">
        <f aca="false">AB212-AL212</f>
        <v>0</v>
      </c>
      <c r="AW212" s="0" t="n">
        <f aca="false">AC212-AM212</f>
        <v>0</v>
      </c>
      <c r="AX212" s="0" t="n">
        <f aca="false">AD212-AN212</f>
        <v>0</v>
      </c>
      <c r="AY212" s="0" t="n">
        <f aca="false">AE212-AO212</f>
        <v>0</v>
      </c>
      <c r="AZ212" s="0" t="n">
        <f aca="false">MAX(0,MIN(AP212,$BT212-SUMIF($AP$2:$AY$2,"&lt;"&amp;AP$2,$AP212:$AY212)))</f>
        <v>0</v>
      </c>
      <c r="BA212" s="0" t="n">
        <f aca="false">MAX(0,MIN(AQ212,$BT212-SUMIF($AP$2:$AY$2,"&lt;"&amp;AQ$2,$AP212:$AY212)))</f>
        <v>0</v>
      </c>
      <c r="BB212" s="0" t="n">
        <f aca="false">MAX(0,MIN(AR212,$BT212-SUMIF($AP$2:$AY$2,"&lt;"&amp;AR$2,$AP212:$AY212)))</f>
        <v>0</v>
      </c>
      <c r="BC212" s="0" t="n">
        <f aca="false">MAX(0,MIN(AS212,$BT212-SUMIF($AP$2:$AY$2,"&lt;"&amp;AS$2,$AP212:$AY212)))</f>
        <v>0</v>
      </c>
      <c r="BD212" s="0" t="n">
        <f aca="false">MAX(0,MIN(AT212,$BT212-SUMIF($AP$2:$AY$2,"&lt;"&amp;AT$2,$AP212:$AY212)))</f>
        <v>0</v>
      </c>
      <c r="BE212" s="0" t="n">
        <f aca="false">MAX(0,MIN(AU212,$BT212-SUMIF($AP$2:$AY$2,"&lt;"&amp;AU$2,$AP212:$AY212)))</f>
        <v>0</v>
      </c>
      <c r="BF212" s="0" t="n">
        <f aca="false">MAX(0,MIN(AV212,$BT212-SUMIF($AP$2:$AY$2,"&lt;"&amp;AV$2,$AP212:$AY212)))</f>
        <v>0</v>
      </c>
      <c r="BG212" s="0" t="n">
        <f aca="false">MAX(0,MIN(AW212,$BT212-SUMIF($AP$2:$AY$2,"&lt;"&amp;AW$2,$AP212:$AY212)))</f>
        <v>0</v>
      </c>
      <c r="BH212" s="0" t="n">
        <f aca="false">MAX(0,MIN(AX212,$BT212-SUMIF($AP$2:$AY$2,"&lt;"&amp;AX$2,$AP212:$AY212)))</f>
        <v>0</v>
      </c>
      <c r="BI212" s="0" t="n">
        <f aca="false">MAX(0,MIN(AY212,$BT212-SUMIF($AP$2:$AY$2,"&lt;"&amp;AY$2,$AP212:$AY212)))</f>
        <v>0</v>
      </c>
      <c r="BJ212" s="0" t="n">
        <f aca="false">ROUND(V212-AF212-AZ212,2)</f>
        <v>0</v>
      </c>
      <c r="BK212" s="0" t="n">
        <f aca="false">ROUND(W212-AG212-BA212,2)</f>
        <v>0</v>
      </c>
      <c r="BL212" s="0" t="n">
        <f aca="false">ROUND(X212-AH212-BB212,2)</f>
        <v>0</v>
      </c>
      <c r="BM212" s="0" t="n">
        <f aca="false">ROUND(Y212-AI212-BC212,2)</f>
        <v>0</v>
      </c>
      <c r="BN212" s="0" t="n">
        <f aca="false">ROUND(Z212-AJ212-BD212,2)</f>
        <v>0</v>
      </c>
      <c r="BO212" s="0" t="n">
        <f aca="false">ROUND(AA212-AK212-BE212,2)</f>
        <v>0</v>
      </c>
      <c r="BP212" s="0" t="n">
        <f aca="false">ROUND(AB212-AL212-BF212,2)</f>
        <v>0</v>
      </c>
      <c r="BQ212" s="0" t="n">
        <f aca="false">ROUND(AC212-AM212-BG212,2)</f>
        <v>0</v>
      </c>
      <c r="BR212" s="0" t="n">
        <f aca="false">ROUND(AD212-AN212-BH212,2)</f>
        <v>0</v>
      </c>
      <c r="BS212" s="0" t="n">
        <f aca="false">ROUND(AE212-AO212-BI212,2)</f>
        <v>0</v>
      </c>
      <c r="BT212" s="0" t="n">
        <f aca="false">MAX(0,Plan!$C$4-SUM(AF212:AO212))</f>
        <v>650</v>
      </c>
      <c r="BU212" s="0" t="n">
        <f aca="false">ROUND(SUM(BJ212:BS212),2)</f>
        <v>0</v>
      </c>
      <c r="BV212" s="0" t="n">
        <f aca="false">SUM(AF212:AO212)+SUM(AZ212:BI212)</f>
        <v>0</v>
      </c>
      <c r="BW212" s="0" t="n">
        <f aca="false">SUM(L212:U212)</f>
        <v>0</v>
      </c>
    </row>
    <row r="213" customFormat="false" ht="15" hidden="false" customHeight="false" outlineLevel="0" collapsed="false">
      <c r="A213" s="0" t="n">
        <v>208</v>
      </c>
      <c r="B213" s="0" t="n">
        <f aca="false">BJ212</f>
        <v>0</v>
      </c>
      <c r="C213" s="0" t="n">
        <f aca="false">BK212</f>
        <v>0</v>
      </c>
      <c r="D213" s="0" t="n">
        <f aca="false">BL212</f>
        <v>0</v>
      </c>
      <c r="E213" s="0" t="n">
        <f aca="false">BM212</f>
        <v>0</v>
      </c>
      <c r="F213" s="0" t="n">
        <f aca="false">BN212</f>
        <v>0</v>
      </c>
      <c r="G213" s="0" t="n">
        <f aca="false">BO212</f>
        <v>0</v>
      </c>
      <c r="H213" s="0" t="n">
        <f aca="false">BP212</f>
        <v>0</v>
      </c>
      <c r="I213" s="0" t="n">
        <f aca="false">BQ212</f>
        <v>0</v>
      </c>
      <c r="J213" s="0" t="n">
        <f aca="false">BR212</f>
        <v>0</v>
      </c>
      <c r="K213" s="0" t="n">
        <f aca="false">BS212</f>
        <v>0</v>
      </c>
      <c r="L213" s="0" t="n">
        <f aca="false">ROUND(B213*N(Debts!$D$5)/12,2)</f>
        <v>0</v>
      </c>
      <c r="M213" s="0" t="n">
        <f aca="false">ROUND(C213*N(Debts!$D$6)/12,2)</f>
        <v>0</v>
      </c>
      <c r="N213" s="0" t="n">
        <f aca="false">ROUND(D213*N(Debts!$D$7)/12,2)</f>
        <v>0</v>
      </c>
      <c r="O213" s="0" t="n">
        <f aca="false">ROUND(E213*N(Debts!$D$8)/12,2)</f>
        <v>0</v>
      </c>
      <c r="P213" s="0" t="n">
        <f aca="false">ROUND(F213*N(Debts!$D$9)/12,2)</f>
        <v>0</v>
      </c>
      <c r="Q213" s="0" t="n">
        <f aca="false">ROUND(G213*N(Debts!$D$10)/12,2)</f>
        <v>0</v>
      </c>
      <c r="R213" s="0" t="n">
        <f aca="false">ROUND(H213*N(Debts!$D$11)/12,2)</f>
        <v>0</v>
      </c>
      <c r="S213" s="0" t="n">
        <f aca="false">ROUND(I213*N(Debts!$D$12)/12,2)</f>
        <v>0</v>
      </c>
      <c r="T213" s="0" t="n">
        <f aca="false">ROUND(J213*N(Debts!$D$13)/12,2)</f>
        <v>0</v>
      </c>
      <c r="U213" s="0" t="n">
        <f aca="false">ROUND(K213*N(Debts!$D$14)/12,2)</f>
        <v>0</v>
      </c>
      <c r="V213" s="0" t="n">
        <f aca="false">B213+L213</f>
        <v>0</v>
      </c>
      <c r="W213" s="0" t="n">
        <f aca="false">C213+M213</f>
        <v>0</v>
      </c>
      <c r="X213" s="0" t="n">
        <f aca="false">D213+N213</f>
        <v>0</v>
      </c>
      <c r="Y213" s="0" t="n">
        <f aca="false">E213+O213</f>
        <v>0</v>
      </c>
      <c r="Z213" s="0" t="n">
        <f aca="false">F213+P213</f>
        <v>0</v>
      </c>
      <c r="AA213" s="0" t="n">
        <f aca="false">G213+Q213</f>
        <v>0</v>
      </c>
      <c r="AB213" s="0" t="n">
        <f aca="false">H213+R213</f>
        <v>0</v>
      </c>
      <c r="AC213" s="0" t="n">
        <f aca="false">I213+S213</f>
        <v>0</v>
      </c>
      <c r="AD213" s="0" t="n">
        <f aca="false">J213+T213</f>
        <v>0</v>
      </c>
      <c r="AE213" s="0" t="n">
        <f aca="false">K213+U213</f>
        <v>0</v>
      </c>
      <c r="AF213" s="0" t="n">
        <f aca="false">MIN(N(Debts!$E$5),V213)</f>
        <v>0</v>
      </c>
      <c r="AG213" s="0" t="n">
        <f aca="false">MIN(N(Debts!$E$6),W213)</f>
        <v>0</v>
      </c>
      <c r="AH213" s="0" t="n">
        <f aca="false">MIN(N(Debts!$E$7),X213)</f>
        <v>0</v>
      </c>
      <c r="AI213" s="0" t="n">
        <f aca="false">MIN(N(Debts!$E$8),Y213)</f>
        <v>0</v>
      </c>
      <c r="AJ213" s="0" t="n">
        <f aca="false">MIN(N(Debts!$E$9),Z213)</f>
        <v>0</v>
      </c>
      <c r="AK213" s="0" t="n">
        <f aca="false">MIN(N(Debts!$E$10),AA213)</f>
        <v>0</v>
      </c>
      <c r="AL213" s="0" t="n">
        <f aca="false">MIN(N(Debts!$E$11),AB213)</f>
        <v>0</v>
      </c>
      <c r="AM213" s="0" t="n">
        <f aca="false">MIN(N(Debts!$E$12),AC213)</f>
        <v>0</v>
      </c>
      <c r="AN213" s="0" t="n">
        <f aca="false">MIN(N(Debts!$E$13),AD213)</f>
        <v>0</v>
      </c>
      <c r="AO213" s="0" t="n">
        <f aca="false">MIN(N(Debts!$E$14),AE213)</f>
        <v>0</v>
      </c>
      <c r="AP213" s="0" t="n">
        <f aca="false">V213-AF213</f>
        <v>0</v>
      </c>
      <c r="AQ213" s="0" t="n">
        <f aca="false">W213-AG213</f>
        <v>0</v>
      </c>
      <c r="AR213" s="0" t="n">
        <f aca="false">X213-AH213</f>
        <v>0</v>
      </c>
      <c r="AS213" s="0" t="n">
        <f aca="false">Y213-AI213</f>
        <v>0</v>
      </c>
      <c r="AT213" s="0" t="n">
        <f aca="false">Z213-AJ213</f>
        <v>0</v>
      </c>
      <c r="AU213" s="0" t="n">
        <f aca="false">AA213-AK213</f>
        <v>0</v>
      </c>
      <c r="AV213" s="0" t="n">
        <f aca="false">AB213-AL213</f>
        <v>0</v>
      </c>
      <c r="AW213" s="0" t="n">
        <f aca="false">AC213-AM213</f>
        <v>0</v>
      </c>
      <c r="AX213" s="0" t="n">
        <f aca="false">AD213-AN213</f>
        <v>0</v>
      </c>
      <c r="AY213" s="0" t="n">
        <f aca="false">AE213-AO213</f>
        <v>0</v>
      </c>
      <c r="AZ213" s="0" t="n">
        <f aca="false">MAX(0,MIN(AP213,$BT213-SUMIF($AP$2:$AY$2,"&lt;"&amp;AP$2,$AP213:$AY213)))</f>
        <v>0</v>
      </c>
      <c r="BA213" s="0" t="n">
        <f aca="false">MAX(0,MIN(AQ213,$BT213-SUMIF($AP$2:$AY$2,"&lt;"&amp;AQ$2,$AP213:$AY213)))</f>
        <v>0</v>
      </c>
      <c r="BB213" s="0" t="n">
        <f aca="false">MAX(0,MIN(AR213,$BT213-SUMIF($AP$2:$AY$2,"&lt;"&amp;AR$2,$AP213:$AY213)))</f>
        <v>0</v>
      </c>
      <c r="BC213" s="0" t="n">
        <f aca="false">MAX(0,MIN(AS213,$BT213-SUMIF($AP$2:$AY$2,"&lt;"&amp;AS$2,$AP213:$AY213)))</f>
        <v>0</v>
      </c>
      <c r="BD213" s="0" t="n">
        <f aca="false">MAX(0,MIN(AT213,$BT213-SUMIF($AP$2:$AY$2,"&lt;"&amp;AT$2,$AP213:$AY213)))</f>
        <v>0</v>
      </c>
      <c r="BE213" s="0" t="n">
        <f aca="false">MAX(0,MIN(AU213,$BT213-SUMIF($AP$2:$AY$2,"&lt;"&amp;AU$2,$AP213:$AY213)))</f>
        <v>0</v>
      </c>
      <c r="BF213" s="0" t="n">
        <f aca="false">MAX(0,MIN(AV213,$BT213-SUMIF($AP$2:$AY$2,"&lt;"&amp;AV$2,$AP213:$AY213)))</f>
        <v>0</v>
      </c>
      <c r="BG213" s="0" t="n">
        <f aca="false">MAX(0,MIN(AW213,$BT213-SUMIF($AP$2:$AY$2,"&lt;"&amp;AW$2,$AP213:$AY213)))</f>
        <v>0</v>
      </c>
      <c r="BH213" s="0" t="n">
        <f aca="false">MAX(0,MIN(AX213,$BT213-SUMIF($AP$2:$AY$2,"&lt;"&amp;AX$2,$AP213:$AY213)))</f>
        <v>0</v>
      </c>
      <c r="BI213" s="0" t="n">
        <f aca="false">MAX(0,MIN(AY213,$BT213-SUMIF($AP$2:$AY$2,"&lt;"&amp;AY$2,$AP213:$AY213)))</f>
        <v>0</v>
      </c>
      <c r="BJ213" s="0" t="n">
        <f aca="false">ROUND(V213-AF213-AZ213,2)</f>
        <v>0</v>
      </c>
      <c r="BK213" s="0" t="n">
        <f aca="false">ROUND(W213-AG213-BA213,2)</f>
        <v>0</v>
      </c>
      <c r="BL213" s="0" t="n">
        <f aca="false">ROUND(X213-AH213-BB213,2)</f>
        <v>0</v>
      </c>
      <c r="BM213" s="0" t="n">
        <f aca="false">ROUND(Y213-AI213-BC213,2)</f>
        <v>0</v>
      </c>
      <c r="BN213" s="0" t="n">
        <f aca="false">ROUND(Z213-AJ213-BD213,2)</f>
        <v>0</v>
      </c>
      <c r="BO213" s="0" t="n">
        <f aca="false">ROUND(AA213-AK213-BE213,2)</f>
        <v>0</v>
      </c>
      <c r="BP213" s="0" t="n">
        <f aca="false">ROUND(AB213-AL213-BF213,2)</f>
        <v>0</v>
      </c>
      <c r="BQ213" s="0" t="n">
        <f aca="false">ROUND(AC213-AM213-BG213,2)</f>
        <v>0</v>
      </c>
      <c r="BR213" s="0" t="n">
        <f aca="false">ROUND(AD213-AN213-BH213,2)</f>
        <v>0</v>
      </c>
      <c r="BS213" s="0" t="n">
        <f aca="false">ROUND(AE213-AO213-BI213,2)</f>
        <v>0</v>
      </c>
      <c r="BT213" s="0" t="n">
        <f aca="false">MAX(0,Plan!$C$4-SUM(AF213:AO213))</f>
        <v>650</v>
      </c>
      <c r="BU213" s="0" t="n">
        <f aca="false">ROUND(SUM(BJ213:BS213),2)</f>
        <v>0</v>
      </c>
      <c r="BV213" s="0" t="n">
        <f aca="false">SUM(AF213:AO213)+SUM(AZ213:BI213)</f>
        <v>0</v>
      </c>
      <c r="BW213" s="0" t="n">
        <f aca="false">SUM(L213:U213)</f>
        <v>0</v>
      </c>
    </row>
    <row r="214" customFormat="false" ht="15" hidden="false" customHeight="false" outlineLevel="0" collapsed="false">
      <c r="A214" s="0" t="n">
        <v>209</v>
      </c>
      <c r="B214" s="0" t="n">
        <f aca="false">BJ213</f>
        <v>0</v>
      </c>
      <c r="C214" s="0" t="n">
        <f aca="false">BK213</f>
        <v>0</v>
      </c>
      <c r="D214" s="0" t="n">
        <f aca="false">BL213</f>
        <v>0</v>
      </c>
      <c r="E214" s="0" t="n">
        <f aca="false">BM213</f>
        <v>0</v>
      </c>
      <c r="F214" s="0" t="n">
        <f aca="false">BN213</f>
        <v>0</v>
      </c>
      <c r="G214" s="0" t="n">
        <f aca="false">BO213</f>
        <v>0</v>
      </c>
      <c r="H214" s="0" t="n">
        <f aca="false">BP213</f>
        <v>0</v>
      </c>
      <c r="I214" s="0" t="n">
        <f aca="false">BQ213</f>
        <v>0</v>
      </c>
      <c r="J214" s="0" t="n">
        <f aca="false">BR213</f>
        <v>0</v>
      </c>
      <c r="K214" s="0" t="n">
        <f aca="false">BS213</f>
        <v>0</v>
      </c>
      <c r="L214" s="0" t="n">
        <f aca="false">ROUND(B214*N(Debts!$D$5)/12,2)</f>
        <v>0</v>
      </c>
      <c r="M214" s="0" t="n">
        <f aca="false">ROUND(C214*N(Debts!$D$6)/12,2)</f>
        <v>0</v>
      </c>
      <c r="N214" s="0" t="n">
        <f aca="false">ROUND(D214*N(Debts!$D$7)/12,2)</f>
        <v>0</v>
      </c>
      <c r="O214" s="0" t="n">
        <f aca="false">ROUND(E214*N(Debts!$D$8)/12,2)</f>
        <v>0</v>
      </c>
      <c r="P214" s="0" t="n">
        <f aca="false">ROUND(F214*N(Debts!$D$9)/12,2)</f>
        <v>0</v>
      </c>
      <c r="Q214" s="0" t="n">
        <f aca="false">ROUND(G214*N(Debts!$D$10)/12,2)</f>
        <v>0</v>
      </c>
      <c r="R214" s="0" t="n">
        <f aca="false">ROUND(H214*N(Debts!$D$11)/12,2)</f>
        <v>0</v>
      </c>
      <c r="S214" s="0" t="n">
        <f aca="false">ROUND(I214*N(Debts!$D$12)/12,2)</f>
        <v>0</v>
      </c>
      <c r="T214" s="0" t="n">
        <f aca="false">ROUND(J214*N(Debts!$D$13)/12,2)</f>
        <v>0</v>
      </c>
      <c r="U214" s="0" t="n">
        <f aca="false">ROUND(K214*N(Debts!$D$14)/12,2)</f>
        <v>0</v>
      </c>
      <c r="V214" s="0" t="n">
        <f aca="false">B214+L214</f>
        <v>0</v>
      </c>
      <c r="W214" s="0" t="n">
        <f aca="false">C214+M214</f>
        <v>0</v>
      </c>
      <c r="X214" s="0" t="n">
        <f aca="false">D214+N214</f>
        <v>0</v>
      </c>
      <c r="Y214" s="0" t="n">
        <f aca="false">E214+O214</f>
        <v>0</v>
      </c>
      <c r="Z214" s="0" t="n">
        <f aca="false">F214+P214</f>
        <v>0</v>
      </c>
      <c r="AA214" s="0" t="n">
        <f aca="false">G214+Q214</f>
        <v>0</v>
      </c>
      <c r="AB214" s="0" t="n">
        <f aca="false">H214+R214</f>
        <v>0</v>
      </c>
      <c r="AC214" s="0" t="n">
        <f aca="false">I214+S214</f>
        <v>0</v>
      </c>
      <c r="AD214" s="0" t="n">
        <f aca="false">J214+T214</f>
        <v>0</v>
      </c>
      <c r="AE214" s="0" t="n">
        <f aca="false">K214+U214</f>
        <v>0</v>
      </c>
      <c r="AF214" s="0" t="n">
        <f aca="false">MIN(N(Debts!$E$5),V214)</f>
        <v>0</v>
      </c>
      <c r="AG214" s="0" t="n">
        <f aca="false">MIN(N(Debts!$E$6),W214)</f>
        <v>0</v>
      </c>
      <c r="AH214" s="0" t="n">
        <f aca="false">MIN(N(Debts!$E$7),X214)</f>
        <v>0</v>
      </c>
      <c r="AI214" s="0" t="n">
        <f aca="false">MIN(N(Debts!$E$8),Y214)</f>
        <v>0</v>
      </c>
      <c r="AJ214" s="0" t="n">
        <f aca="false">MIN(N(Debts!$E$9),Z214)</f>
        <v>0</v>
      </c>
      <c r="AK214" s="0" t="n">
        <f aca="false">MIN(N(Debts!$E$10),AA214)</f>
        <v>0</v>
      </c>
      <c r="AL214" s="0" t="n">
        <f aca="false">MIN(N(Debts!$E$11),AB214)</f>
        <v>0</v>
      </c>
      <c r="AM214" s="0" t="n">
        <f aca="false">MIN(N(Debts!$E$12),AC214)</f>
        <v>0</v>
      </c>
      <c r="AN214" s="0" t="n">
        <f aca="false">MIN(N(Debts!$E$13),AD214)</f>
        <v>0</v>
      </c>
      <c r="AO214" s="0" t="n">
        <f aca="false">MIN(N(Debts!$E$14),AE214)</f>
        <v>0</v>
      </c>
      <c r="AP214" s="0" t="n">
        <f aca="false">V214-AF214</f>
        <v>0</v>
      </c>
      <c r="AQ214" s="0" t="n">
        <f aca="false">W214-AG214</f>
        <v>0</v>
      </c>
      <c r="AR214" s="0" t="n">
        <f aca="false">X214-AH214</f>
        <v>0</v>
      </c>
      <c r="AS214" s="0" t="n">
        <f aca="false">Y214-AI214</f>
        <v>0</v>
      </c>
      <c r="AT214" s="0" t="n">
        <f aca="false">Z214-AJ214</f>
        <v>0</v>
      </c>
      <c r="AU214" s="0" t="n">
        <f aca="false">AA214-AK214</f>
        <v>0</v>
      </c>
      <c r="AV214" s="0" t="n">
        <f aca="false">AB214-AL214</f>
        <v>0</v>
      </c>
      <c r="AW214" s="0" t="n">
        <f aca="false">AC214-AM214</f>
        <v>0</v>
      </c>
      <c r="AX214" s="0" t="n">
        <f aca="false">AD214-AN214</f>
        <v>0</v>
      </c>
      <c r="AY214" s="0" t="n">
        <f aca="false">AE214-AO214</f>
        <v>0</v>
      </c>
      <c r="AZ214" s="0" t="n">
        <f aca="false">MAX(0,MIN(AP214,$BT214-SUMIF($AP$2:$AY$2,"&lt;"&amp;AP$2,$AP214:$AY214)))</f>
        <v>0</v>
      </c>
      <c r="BA214" s="0" t="n">
        <f aca="false">MAX(0,MIN(AQ214,$BT214-SUMIF($AP$2:$AY$2,"&lt;"&amp;AQ$2,$AP214:$AY214)))</f>
        <v>0</v>
      </c>
      <c r="BB214" s="0" t="n">
        <f aca="false">MAX(0,MIN(AR214,$BT214-SUMIF($AP$2:$AY$2,"&lt;"&amp;AR$2,$AP214:$AY214)))</f>
        <v>0</v>
      </c>
      <c r="BC214" s="0" t="n">
        <f aca="false">MAX(0,MIN(AS214,$BT214-SUMIF($AP$2:$AY$2,"&lt;"&amp;AS$2,$AP214:$AY214)))</f>
        <v>0</v>
      </c>
      <c r="BD214" s="0" t="n">
        <f aca="false">MAX(0,MIN(AT214,$BT214-SUMIF($AP$2:$AY$2,"&lt;"&amp;AT$2,$AP214:$AY214)))</f>
        <v>0</v>
      </c>
      <c r="BE214" s="0" t="n">
        <f aca="false">MAX(0,MIN(AU214,$BT214-SUMIF($AP$2:$AY$2,"&lt;"&amp;AU$2,$AP214:$AY214)))</f>
        <v>0</v>
      </c>
      <c r="BF214" s="0" t="n">
        <f aca="false">MAX(0,MIN(AV214,$BT214-SUMIF($AP$2:$AY$2,"&lt;"&amp;AV$2,$AP214:$AY214)))</f>
        <v>0</v>
      </c>
      <c r="BG214" s="0" t="n">
        <f aca="false">MAX(0,MIN(AW214,$BT214-SUMIF($AP$2:$AY$2,"&lt;"&amp;AW$2,$AP214:$AY214)))</f>
        <v>0</v>
      </c>
      <c r="BH214" s="0" t="n">
        <f aca="false">MAX(0,MIN(AX214,$BT214-SUMIF($AP$2:$AY$2,"&lt;"&amp;AX$2,$AP214:$AY214)))</f>
        <v>0</v>
      </c>
      <c r="BI214" s="0" t="n">
        <f aca="false">MAX(0,MIN(AY214,$BT214-SUMIF($AP$2:$AY$2,"&lt;"&amp;AY$2,$AP214:$AY214)))</f>
        <v>0</v>
      </c>
      <c r="BJ214" s="0" t="n">
        <f aca="false">ROUND(V214-AF214-AZ214,2)</f>
        <v>0</v>
      </c>
      <c r="BK214" s="0" t="n">
        <f aca="false">ROUND(W214-AG214-BA214,2)</f>
        <v>0</v>
      </c>
      <c r="BL214" s="0" t="n">
        <f aca="false">ROUND(X214-AH214-BB214,2)</f>
        <v>0</v>
      </c>
      <c r="BM214" s="0" t="n">
        <f aca="false">ROUND(Y214-AI214-BC214,2)</f>
        <v>0</v>
      </c>
      <c r="BN214" s="0" t="n">
        <f aca="false">ROUND(Z214-AJ214-BD214,2)</f>
        <v>0</v>
      </c>
      <c r="BO214" s="0" t="n">
        <f aca="false">ROUND(AA214-AK214-BE214,2)</f>
        <v>0</v>
      </c>
      <c r="BP214" s="0" t="n">
        <f aca="false">ROUND(AB214-AL214-BF214,2)</f>
        <v>0</v>
      </c>
      <c r="BQ214" s="0" t="n">
        <f aca="false">ROUND(AC214-AM214-BG214,2)</f>
        <v>0</v>
      </c>
      <c r="BR214" s="0" t="n">
        <f aca="false">ROUND(AD214-AN214-BH214,2)</f>
        <v>0</v>
      </c>
      <c r="BS214" s="0" t="n">
        <f aca="false">ROUND(AE214-AO214-BI214,2)</f>
        <v>0</v>
      </c>
      <c r="BT214" s="0" t="n">
        <f aca="false">MAX(0,Plan!$C$4-SUM(AF214:AO214))</f>
        <v>650</v>
      </c>
      <c r="BU214" s="0" t="n">
        <f aca="false">ROUND(SUM(BJ214:BS214),2)</f>
        <v>0</v>
      </c>
      <c r="BV214" s="0" t="n">
        <f aca="false">SUM(AF214:AO214)+SUM(AZ214:BI214)</f>
        <v>0</v>
      </c>
      <c r="BW214" s="0" t="n">
        <f aca="false">SUM(L214:U214)</f>
        <v>0</v>
      </c>
    </row>
    <row r="215" customFormat="false" ht="15" hidden="false" customHeight="false" outlineLevel="0" collapsed="false">
      <c r="A215" s="0" t="n">
        <v>210</v>
      </c>
      <c r="B215" s="0" t="n">
        <f aca="false">BJ214</f>
        <v>0</v>
      </c>
      <c r="C215" s="0" t="n">
        <f aca="false">BK214</f>
        <v>0</v>
      </c>
      <c r="D215" s="0" t="n">
        <f aca="false">BL214</f>
        <v>0</v>
      </c>
      <c r="E215" s="0" t="n">
        <f aca="false">BM214</f>
        <v>0</v>
      </c>
      <c r="F215" s="0" t="n">
        <f aca="false">BN214</f>
        <v>0</v>
      </c>
      <c r="G215" s="0" t="n">
        <f aca="false">BO214</f>
        <v>0</v>
      </c>
      <c r="H215" s="0" t="n">
        <f aca="false">BP214</f>
        <v>0</v>
      </c>
      <c r="I215" s="0" t="n">
        <f aca="false">BQ214</f>
        <v>0</v>
      </c>
      <c r="J215" s="0" t="n">
        <f aca="false">BR214</f>
        <v>0</v>
      </c>
      <c r="K215" s="0" t="n">
        <f aca="false">BS214</f>
        <v>0</v>
      </c>
      <c r="L215" s="0" t="n">
        <f aca="false">ROUND(B215*N(Debts!$D$5)/12,2)</f>
        <v>0</v>
      </c>
      <c r="M215" s="0" t="n">
        <f aca="false">ROUND(C215*N(Debts!$D$6)/12,2)</f>
        <v>0</v>
      </c>
      <c r="N215" s="0" t="n">
        <f aca="false">ROUND(D215*N(Debts!$D$7)/12,2)</f>
        <v>0</v>
      </c>
      <c r="O215" s="0" t="n">
        <f aca="false">ROUND(E215*N(Debts!$D$8)/12,2)</f>
        <v>0</v>
      </c>
      <c r="P215" s="0" t="n">
        <f aca="false">ROUND(F215*N(Debts!$D$9)/12,2)</f>
        <v>0</v>
      </c>
      <c r="Q215" s="0" t="n">
        <f aca="false">ROUND(G215*N(Debts!$D$10)/12,2)</f>
        <v>0</v>
      </c>
      <c r="R215" s="0" t="n">
        <f aca="false">ROUND(H215*N(Debts!$D$11)/12,2)</f>
        <v>0</v>
      </c>
      <c r="S215" s="0" t="n">
        <f aca="false">ROUND(I215*N(Debts!$D$12)/12,2)</f>
        <v>0</v>
      </c>
      <c r="T215" s="0" t="n">
        <f aca="false">ROUND(J215*N(Debts!$D$13)/12,2)</f>
        <v>0</v>
      </c>
      <c r="U215" s="0" t="n">
        <f aca="false">ROUND(K215*N(Debts!$D$14)/12,2)</f>
        <v>0</v>
      </c>
      <c r="V215" s="0" t="n">
        <f aca="false">B215+L215</f>
        <v>0</v>
      </c>
      <c r="W215" s="0" t="n">
        <f aca="false">C215+M215</f>
        <v>0</v>
      </c>
      <c r="X215" s="0" t="n">
        <f aca="false">D215+N215</f>
        <v>0</v>
      </c>
      <c r="Y215" s="0" t="n">
        <f aca="false">E215+O215</f>
        <v>0</v>
      </c>
      <c r="Z215" s="0" t="n">
        <f aca="false">F215+P215</f>
        <v>0</v>
      </c>
      <c r="AA215" s="0" t="n">
        <f aca="false">G215+Q215</f>
        <v>0</v>
      </c>
      <c r="AB215" s="0" t="n">
        <f aca="false">H215+R215</f>
        <v>0</v>
      </c>
      <c r="AC215" s="0" t="n">
        <f aca="false">I215+S215</f>
        <v>0</v>
      </c>
      <c r="AD215" s="0" t="n">
        <f aca="false">J215+T215</f>
        <v>0</v>
      </c>
      <c r="AE215" s="0" t="n">
        <f aca="false">K215+U215</f>
        <v>0</v>
      </c>
      <c r="AF215" s="0" t="n">
        <f aca="false">MIN(N(Debts!$E$5),V215)</f>
        <v>0</v>
      </c>
      <c r="AG215" s="0" t="n">
        <f aca="false">MIN(N(Debts!$E$6),W215)</f>
        <v>0</v>
      </c>
      <c r="AH215" s="0" t="n">
        <f aca="false">MIN(N(Debts!$E$7),X215)</f>
        <v>0</v>
      </c>
      <c r="AI215" s="0" t="n">
        <f aca="false">MIN(N(Debts!$E$8),Y215)</f>
        <v>0</v>
      </c>
      <c r="AJ215" s="0" t="n">
        <f aca="false">MIN(N(Debts!$E$9),Z215)</f>
        <v>0</v>
      </c>
      <c r="AK215" s="0" t="n">
        <f aca="false">MIN(N(Debts!$E$10),AA215)</f>
        <v>0</v>
      </c>
      <c r="AL215" s="0" t="n">
        <f aca="false">MIN(N(Debts!$E$11),AB215)</f>
        <v>0</v>
      </c>
      <c r="AM215" s="0" t="n">
        <f aca="false">MIN(N(Debts!$E$12),AC215)</f>
        <v>0</v>
      </c>
      <c r="AN215" s="0" t="n">
        <f aca="false">MIN(N(Debts!$E$13),AD215)</f>
        <v>0</v>
      </c>
      <c r="AO215" s="0" t="n">
        <f aca="false">MIN(N(Debts!$E$14),AE215)</f>
        <v>0</v>
      </c>
      <c r="AP215" s="0" t="n">
        <f aca="false">V215-AF215</f>
        <v>0</v>
      </c>
      <c r="AQ215" s="0" t="n">
        <f aca="false">W215-AG215</f>
        <v>0</v>
      </c>
      <c r="AR215" s="0" t="n">
        <f aca="false">X215-AH215</f>
        <v>0</v>
      </c>
      <c r="AS215" s="0" t="n">
        <f aca="false">Y215-AI215</f>
        <v>0</v>
      </c>
      <c r="AT215" s="0" t="n">
        <f aca="false">Z215-AJ215</f>
        <v>0</v>
      </c>
      <c r="AU215" s="0" t="n">
        <f aca="false">AA215-AK215</f>
        <v>0</v>
      </c>
      <c r="AV215" s="0" t="n">
        <f aca="false">AB215-AL215</f>
        <v>0</v>
      </c>
      <c r="AW215" s="0" t="n">
        <f aca="false">AC215-AM215</f>
        <v>0</v>
      </c>
      <c r="AX215" s="0" t="n">
        <f aca="false">AD215-AN215</f>
        <v>0</v>
      </c>
      <c r="AY215" s="0" t="n">
        <f aca="false">AE215-AO215</f>
        <v>0</v>
      </c>
      <c r="AZ215" s="0" t="n">
        <f aca="false">MAX(0,MIN(AP215,$BT215-SUMIF($AP$2:$AY$2,"&lt;"&amp;AP$2,$AP215:$AY215)))</f>
        <v>0</v>
      </c>
      <c r="BA215" s="0" t="n">
        <f aca="false">MAX(0,MIN(AQ215,$BT215-SUMIF($AP$2:$AY$2,"&lt;"&amp;AQ$2,$AP215:$AY215)))</f>
        <v>0</v>
      </c>
      <c r="BB215" s="0" t="n">
        <f aca="false">MAX(0,MIN(AR215,$BT215-SUMIF($AP$2:$AY$2,"&lt;"&amp;AR$2,$AP215:$AY215)))</f>
        <v>0</v>
      </c>
      <c r="BC215" s="0" t="n">
        <f aca="false">MAX(0,MIN(AS215,$BT215-SUMIF($AP$2:$AY$2,"&lt;"&amp;AS$2,$AP215:$AY215)))</f>
        <v>0</v>
      </c>
      <c r="BD215" s="0" t="n">
        <f aca="false">MAX(0,MIN(AT215,$BT215-SUMIF($AP$2:$AY$2,"&lt;"&amp;AT$2,$AP215:$AY215)))</f>
        <v>0</v>
      </c>
      <c r="BE215" s="0" t="n">
        <f aca="false">MAX(0,MIN(AU215,$BT215-SUMIF($AP$2:$AY$2,"&lt;"&amp;AU$2,$AP215:$AY215)))</f>
        <v>0</v>
      </c>
      <c r="BF215" s="0" t="n">
        <f aca="false">MAX(0,MIN(AV215,$BT215-SUMIF($AP$2:$AY$2,"&lt;"&amp;AV$2,$AP215:$AY215)))</f>
        <v>0</v>
      </c>
      <c r="BG215" s="0" t="n">
        <f aca="false">MAX(0,MIN(AW215,$BT215-SUMIF($AP$2:$AY$2,"&lt;"&amp;AW$2,$AP215:$AY215)))</f>
        <v>0</v>
      </c>
      <c r="BH215" s="0" t="n">
        <f aca="false">MAX(0,MIN(AX215,$BT215-SUMIF($AP$2:$AY$2,"&lt;"&amp;AX$2,$AP215:$AY215)))</f>
        <v>0</v>
      </c>
      <c r="BI215" s="0" t="n">
        <f aca="false">MAX(0,MIN(AY215,$BT215-SUMIF($AP$2:$AY$2,"&lt;"&amp;AY$2,$AP215:$AY215)))</f>
        <v>0</v>
      </c>
      <c r="BJ215" s="0" t="n">
        <f aca="false">ROUND(V215-AF215-AZ215,2)</f>
        <v>0</v>
      </c>
      <c r="BK215" s="0" t="n">
        <f aca="false">ROUND(W215-AG215-BA215,2)</f>
        <v>0</v>
      </c>
      <c r="BL215" s="0" t="n">
        <f aca="false">ROUND(X215-AH215-BB215,2)</f>
        <v>0</v>
      </c>
      <c r="BM215" s="0" t="n">
        <f aca="false">ROUND(Y215-AI215-BC215,2)</f>
        <v>0</v>
      </c>
      <c r="BN215" s="0" t="n">
        <f aca="false">ROUND(Z215-AJ215-BD215,2)</f>
        <v>0</v>
      </c>
      <c r="BO215" s="0" t="n">
        <f aca="false">ROUND(AA215-AK215-BE215,2)</f>
        <v>0</v>
      </c>
      <c r="BP215" s="0" t="n">
        <f aca="false">ROUND(AB215-AL215-BF215,2)</f>
        <v>0</v>
      </c>
      <c r="BQ215" s="0" t="n">
        <f aca="false">ROUND(AC215-AM215-BG215,2)</f>
        <v>0</v>
      </c>
      <c r="BR215" s="0" t="n">
        <f aca="false">ROUND(AD215-AN215-BH215,2)</f>
        <v>0</v>
      </c>
      <c r="BS215" s="0" t="n">
        <f aca="false">ROUND(AE215-AO215-BI215,2)</f>
        <v>0</v>
      </c>
      <c r="BT215" s="0" t="n">
        <f aca="false">MAX(0,Plan!$C$4-SUM(AF215:AO215))</f>
        <v>650</v>
      </c>
      <c r="BU215" s="0" t="n">
        <f aca="false">ROUND(SUM(BJ215:BS215),2)</f>
        <v>0</v>
      </c>
      <c r="BV215" s="0" t="n">
        <f aca="false">SUM(AF215:AO215)+SUM(AZ215:BI215)</f>
        <v>0</v>
      </c>
      <c r="BW215" s="0" t="n">
        <f aca="false">SUM(L215:U215)</f>
        <v>0</v>
      </c>
    </row>
    <row r="216" customFormat="false" ht="15" hidden="false" customHeight="false" outlineLevel="0" collapsed="false">
      <c r="A216" s="0" t="n">
        <v>211</v>
      </c>
      <c r="B216" s="0" t="n">
        <f aca="false">BJ215</f>
        <v>0</v>
      </c>
      <c r="C216" s="0" t="n">
        <f aca="false">BK215</f>
        <v>0</v>
      </c>
      <c r="D216" s="0" t="n">
        <f aca="false">BL215</f>
        <v>0</v>
      </c>
      <c r="E216" s="0" t="n">
        <f aca="false">BM215</f>
        <v>0</v>
      </c>
      <c r="F216" s="0" t="n">
        <f aca="false">BN215</f>
        <v>0</v>
      </c>
      <c r="G216" s="0" t="n">
        <f aca="false">BO215</f>
        <v>0</v>
      </c>
      <c r="H216" s="0" t="n">
        <f aca="false">BP215</f>
        <v>0</v>
      </c>
      <c r="I216" s="0" t="n">
        <f aca="false">BQ215</f>
        <v>0</v>
      </c>
      <c r="J216" s="0" t="n">
        <f aca="false">BR215</f>
        <v>0</v>
      </c>
      <c r="K216" s="0" t="n">
        <f aca="false">BS215</f>
        <v>0</v>
      </c>
      <c r="L216" s="0" t="n">
        <f aca="false">ROUND(B216*N(Debts!$D$5)/12,2)</f>
        <v>0</v>
      </c>
      <c r="M216" s="0" t="n">
        <f aca="false">ROUND(C216*N(Debts!$D$6)/12,2)</f>
        <v>0</v>
      </c>
      <c r="N216" s="0" t="n">
        <f aca="false">ROUND(D216*N(Debts!$D$7)/12,2)</f>
        <v>0</v>
      </c>
      <c r="O216" s="0" t="n">
        <f aca="false">ROUND(E216*N(Debts!$D$8)/12,2)</f>
        <v>0</v>
      </c>
      <c r="P216" s="0" t="n">
        <f aca="false">ROUND(F216*N(Debts!$D$9)/12,2)</f>
        <v>0</v>
      </c>
      <c r="Q216" s="0" t="n">
        <f aca="false">ROUND(G216*N(Debts!$D$10)/12,2)</f>
        <v>0</v>
      </c>
      <c r="R216" s="0" t="n">
        <f aca="false">ROUND(H216*N(Debts!$D$11)/12,2)</f>
        <v>0</v>
      </c>
      <c r="S216" s="0" t="n">
        <f aca="false">ROUND(I216*N(Debts!$D$12)/12,2)</f>
        <v>0</v>
      </c>
      <c r="T216" s="0" t="n">
        <f aca="false">ROUND(J216*N(Debts!$D$13)/12,2)</f>
        <v>0</v>
      </c>
      <c r="U216" s="0" t="n">
        <f aca="false">ROUND(K216*N(Debts!$D$14)/12,2)</f>
        <v>0</v>
      </c>
      <c r="V216" s="0" t="n">
        <f aca="false">B216+L216</f>
        <v>0</v>
      </c>
      <c r="W216" s="0" t="n">
        <f aca="false">C216+M216</f>
        <v>0</v>
      </c>
      <c r="X216" s="0" t="n">
        <f aca="false">D216+N216</f>
        <v>0</v>
      </c>
      <c r="Y216" s="0" t="n">
        <f aca="false">E216+O216</f>
        <v>0</v>
      </c>
      <c r="Z216" s="0" t="n">
        <f aca="false">F216+P216</f>
        <v>0</v>
      </c>
      <c r="AA216" s="0" t="n">
        <f aca="false">G216+Q216</f>
        <v>0</v>
      </c>
      <c r="AB216" s="0" t="n">
        <f aca="false">H216+R216</f>
        <v>0</v>
      </c>
      <c r="AC216" s="0" t="n">
        <f aca="false">I216+S216</f>
        <v>0</v>
      </c>
      <c r="AD216" s="0" t="n">
        <f aca="false">J216+T216</f>
        <v>0</v>
      </c>
      <c r="AE216" s="0" t="n">
        <f aca="false">K216+U216</f>
        <v>0</v>
      </c>
      <c r="AF216" s="0" t="n">
        <f aca="false">MIN(N(Debts!$E$5),V216)</f>
        <v>0</v>
      </c>
      <c r="AG216" s="0" t="n">
        <f aca="false">MIN(N(Debts!$E$6),W216)</f>
        <v>0</v>
      </c>
      <c r="AH216" s="0" t="n">
        <f aca="false">MIN(N(Debts!$E$7),X216)</f>
        <v>0</v>
      </c>
      <c r="AI216" s="0" t="n">
        <f aca="false">MIN(N(Debts!$E$8),Y216)</f>
        <v>0</v>
      </c>
      <c r="AJ216" s="0" t="n">
        <f aca="false">MIN(N(Debts!$E$9),Z216)</f>
        <v>0</v>
      </c>
      <c r="AK216" s="0" t="n">
        <f aca="false">MIN(N(Debts!$E$10),AA216)</f>
        <v>0</v>
      </c>
      <c r="AL216" s="0" t="n">
        <f aca="false">MIN(N(Debts!$E$11),AB216)</f>
        <v>0</v>
      </c>
      <c r="AM216" s="0" t="n">
        <f aca="false">MIN(N(Debts!$E$12),AC216)</f>
        <v>0</v>
      </c>
      <c r="AN216" s="0" t="n">
        <f aca="false">MIN(N(Debts!$E$13),AD216)</f>
        <v>0</v>
      </c>
      <c r="AO216" s="0" t="n">
        <f aca="false">MIN(N(Debts!$E$14),AE216)</f>
        <v>0</v>
      </c>
      <c r="AP216" s="0" t="n">
        <f aca="false">V216-AF216</f>
        <v>0</v>
      </c>
      <c r="AQ216" s="0" t="n">
        <f aca="false">W216-AG216</f>
        <v>0</v>
      </c>
      <c r="AR216" s="0" t="n">
        <f aca="false">X216-AH216</f>
        <v>0</v>
      </c>
      <c r="AS216" s="0" t="n">
        <f aca="false">Y216-AI216</f>
        <v>0</v>
      </c>
      <c r="AT216" s="0" t="n">
        <f aca="false">Z216-AJ216</f>
        <v>0</v>
      </c>
      <c r="AU216" s="0" t="n">
        <f aca="false">AA216-AK216</f>
        <v>0</v>
      </c>
      <c r="AV216" s="0" t="n">
        <f aca="false">AB216-AL216</f>
        <v>0</v>
      </c>
      <c r="AW216" s="0" t="n">
        <f aca="false">AC216-AM216</f>
        <v>0</v>
      </c>
      <c r="AX216" s="0" t="n">
        <f aca="false">AD216-AN216</f>
        <v>0</v>
      </c>
      <c r="AY216" s="0" t="n">
        <f aca="false">AE216-AO216</f>
        <v>0</v>
      </c>
      <c r="AZ216" s="0" t="n">
        <f aca="false">MAX(0,MIN(AP216,$BT216-SUMIF($AP$2:$AY$2,"&lt;"&amp;AP$2,$AP216:$AY216)))</f>
        <v>0</v>
      </c>
      <c r="BA216" s="0" t="n">
        <f aca="false">MAX(0,MIN(AQ216,$BT216-SUMIF($AP$2:$AY$2,"&lt;"&amp;AQ$2,$AP216:$AY216)))</f>
        <v>0</v>
      </c>
      <c r="BB216" s="0" t="n">
        <f aca="false">MAX(0,MIN(AR216,$BT216-SUMIF($AP$2:$AY$2,"&lt;"&amp;AR$2,$AP216:$AY216)))</f>
        <v>0</v>
      </c>
      <c r="BC216" s="0" t="n">
        <f aca="false">MAX(0,MIN(AS216,$BT216-SUMIF($AP$2:$AY$2,"&lt;"&amp;AS$2,$AP216:$AY216)))</f>
        <v>0</v>
      </c>
      <c r="BD216" s="0" t="n">
        <f aca="false">MAX(0,MIN(AT216,$BT216-SUMIF($AP$2:$AY$2,"&lt;"&amp;AT$2,$AP216:$AY216)))</f>
        <v>0</v>
      </c>
      <c r="BE216" s="0" t="n">
        <f aca="false">MAX(0,MIN(AU216,$BT216-SUMIF($AP$2:$AY$2,"&lt;"&amp;AU$2,$AP216:$AY216)))</f>
        <v>0</v>
      </c>
      <c r="BF216" s="0" t="n">
        <f aca="false">MAX(0,MIN(AV216,$BT216-SUMIF($AP$2:$AY$2,"&lt;"&amp;AV$2,$AP216:$AY216)))</f>
        <v>0</v>
      </c>
      <c r="BG216" s="0" t="n">
        <f aca="false">MAX(0,MIN(AW216,$BT216-SUMIF($AP$2:$AY$2,"&lt;"&amp;AW$2,$AP216:$AY216)))</f>
        <v>0</v>
      </c>
      <c r="BH216" s="0" t="n">
        <f aca="false">MAX(0,MIN(AX216,$BT216-SUMIF($AP$2:$AY$2,"&lt;"&amp;AX$2,$AP216:$AY216)))</f>
        <v>0</v>
      </c>
      <c r="BI216" s="0" t="n">
        <f aca="false">MAX(0,MIN(AY216,$BT216-SUMIF($AP$2:$AY$2,"&lt;"&amp;AY$2,$AP216:$AY216)))</f>
        <v>0</v>
      </c>
      <c r="BJ216" s="0" t="n">
        <f aca="false">ROUND(V216-AF216-AZ216,2)</f>
        <v>0</v>
      </c>
      <c r="BK216" s="0" t="n">
        <f aca="false">ROUND(W216-AG216-BA216,2)</f>
        <v>0</v>
      </c>
      <c r="BL216" s="0" t="n">
        <f aca="false">ROUND(X216-AH216-BB216,2)</f>
        <v>0</v>
      </c>
      <c r="BM216" s="0" t="n">
        <f aca="false">ROUND(Y216-AI216-BC216,2)</f>
        <v>0</v>
      </c>
      <c r="BN216" s="0" t="n">
        <f aca="false">ROUND(Z216-AJ216-BD216,2)</f>
        <v>0</v>
      </c>
      <c r="BO216" s="0" t="n">
        <f aca="false">ROUND(AA216-AK216-BE216,2)</f>
        <v>0</v>
      </c>
      <c r="BP216" s="0" t="n">
        <f aca="false">ROUND(AB216-AL216-BF216,2)</f>
        <v>0</v>
      </c>
      <c r="BQ216" s="0" t="n">
        <f aca="false">ROUND(AC216-AM216-BG216,2)</f>
        <v>0</v>
      </c>
      <c r="BR216" s="0" t="n">
        <f aca="false">ROUND(AD216-AN216-BH216,2)</f>
        <v>0</v>
      </c>
      <c r="BS216" s="0" t="n">
        <f aca="false">ROUND(AE216-AO216-BI216,2)</f>
        <v>0</v>
      </c>
      <c r="BT216" s="0" t="n">
        <f aca="false">MAX(0,Plan!$C$4-SUM(AF216:AO216))</f>
        <v>650</v>
      </c>
      <c r="BU216" s="0" t="n">
        <f aca="false">ROUND(SUM(BJ216:BS216),2)</f>
        <v>0</v>
      </c>
      <c r="BV216" s="0" t="n">
        <f aca="false">SUM(AF216:AO216)+SUM(AZ216:BI216)</f>
        <v>0</v>
      </c>
      <c r="BW216" s="0" t="n">
        <f aca="false">SUM(L216:U216)</f>
        <v>0</v>
      </c>
    </row>
    <row r="217" customFormat="false" ht="15" hidden="false" customHeight="false" outlineLevel="0" collapsed="false">
      <c r="A217" s="0" t="n">
        <v>212</v>
      </c>
      <c r="B217" s="0" t="n">
        <f aca="false">BJ216</f>
        <v>0</v>
      </c>
      <c r="C217" s="0" t="n">
        <f aca="false">BK216</f>
        <v>0</v>
      </c>
      <c r="D217" s="0" t="n">
        <f aca="false">BL216</f>
        <v>0</v>
      </c>
      <c r="E217" s="0" t="n">
        <f aca="false">BM216</f>
        <v>0</v>
      </c>
      <c r="F217" s="0" t="n">
        <f aca="false">BN216</f>
        <v>0</v>
      </c>
      <c r="G217" s="0" t="n">
        <f aca="false">BO216</f>
        <v>0</v>
      </c>
      <c r="H217" s="0" t="n">
        <f aca="false">BP216</f>
        <v>0</v>
      </c>
      <c r="I217" s="0" t="n">
        <f aca="false">BQ216</f>
        <v>0</v>
      </c>
      <c r="J217" s="0" t="n">
        <f aca="false">BR216</f>
        <v>0</v>
      </c>
      <c r="K217" s="0" t="n">
        <f aca="false">BS216</f>
        <v>0</v>
      </c>
      <c r="L217" s="0" t="n">
        <f aca="false">ROUND(B217*N(Debts!$D$5)/12,2)</f>
        <v>0</v>
      </c>
      <c r="M217" s="0" t="n">
        <f aca="false">ROUND(C217*N(Debts!$D$6)/12,2)</f>
        <v>0</v>
      </c>
      <c r="N217" s="0" t="n">
        <f aca="false">ROUND(D217*N(Debts!$D$7)/12,2)</f>
        <v>0</v>
      </c>
      <c r="O217" s="0" t="n">
        <f aca="false">ROUND(E217*N(Debts!$D$8)/12,2)</f>
        <v>0</v>
      </c>
      <c r="P217" s="0" t="n">
        <f aca="false">ROUND(F217*N(Debts!$D$9)/12,2)</f>
        <v>0</v>
      </c>
      <c r="Q217" s="0" t="n">
        <f aca="false">ROUND(G217*N(Debts!$D$10)/12,2)</f>
        <v>0</v>
      </c>
      <c r="R217" s="0" t="n">
        <f aca="false">ROUND(H217*N(Debts!$D$11)/12,2)</f>
        <v>0</v>
      </c>
      <c r="S217" s="0" t="n">
        <f aca="false">ROUND(I217*N(Debts!$D$12)/12,2)</f>
        <v>0</v>
      </c>
      <c r="T217" s="0" t="n">
        <f aca="false">ROUND(J217*N(Debts!$D$13)/12,2)</f>
        <v>0</v>
      </c>
      <c r="U217" s="0" t="n">
        <f aca="false">ROUND(K217*N(Debts!$D$14)/12,2)</f>
        <v>0</v>
      </c>
      <c r="V217" s="0" t="n">
        <f aca="false">B217+L217</f>
        <v>0</v>
      </c>
      <c r="W217" s="0" t="n">
        <f aca="false">C217+M217</f>
        <v>0</v>
      </c>
      <c r="X217" s="0" t="n">
        <f aca="false">D217+N217</f>
        <v>0</v>
      </c>
      <c r="Y217" s="0" t="n">
        <f aca="false">E217+O217</f>
        <v>0</v>
      </c>
      <c r="Z217" s="0" t="n">
        <f aca="false">F217+P217</f>
        <v>0</v>
      </c>
      <c r="AA217" s="0" t="n">
        <f aca="false">G217+Q217</f>
        <v>0</v>
      </c>
      <c r="AB217" s="0" t="n">
        <f aca="false">H217+R217</f>
        <v>0</v>
      </c>
      <c r="AC217" s="0" t="n">
        <f aca="false">I217+S217</f>
        <v>0</v>
      </c>
      <c r="AD217" s="0" t="n">
        <f aca="false">J217+T217</f>
        <v>0</v>
      </c>
      <c r="AE217" s="0" t="n">
        <f aca="false">K217+U217</f>
        <v>0</v>
      </c>
      <c r="AF217" s="0" t="n">
        <f aca="false">MIN(N(Debts!$E$5),V217)</f>
        <v>0</v>
      </c>
      <c r="AG217" s="0" t="n">
        <f aca="false">MIN(N(Debts!$E$6),W217)</f>
        <v>0</v>
      </c>
      <c r="AH217" s="0" t="n">
        <f aca="false">MIN(N(Debts!$E$7),X217)</f>
        <v>0</v>
      </c>
      <c r="AI217" s="0" t="n">
        <f aca="false">MIN(N(Debts!$E$8),Y217)</f>
        <v>0</v>
      </c>
      <c r="AJ217" s="0" t="n">
        <f aca="false">MIN(N(Debts!$E$9),Z217)</f>
        <v>0</v>
      </c>
      <c r="AK217" s="0" t="n">
        <f aca="false">MIN(N(Debts!$E$10),AA217)</f>
        <v>0</v>
      </c>
      <c r="AL217" s="0" t="n">
        <f aca="false">MIN(N(Debts!$E$11),AB217)</f>
        <v>0</v>
      </c>
      <c r="AM217" s="0" t="n">
        <f aca="false">MIN(N(Debts!$E$12),AC217)</f>
        <v>0</v>
      </c>
      <c r="AN217" s="0" t="n">
        <f aca="false">MIN(N(Debts!$E$13),AD217)</f>
        <v>0</v>
      </c>
      <c r="AO217" s="0" t="n">
        <f aca="false">MIN(N(Debts!$E$14),AE217)</f>
        <v>0</v>
      </c>
      <c r="AP217" s="0" t="n">
        <f aca="false">V217-AF217</f>
        <v>0</v>
      </c>
      <c r="AQ217" s="0" t="n">
        <f aca="false">W217-AG217</f>
        <v>0</v>
      </c>
      <c r="AR217" s="0" t="n">
        <f aca="false">X217-AH217</f>
        <v>0</v>
      </c>
      <c r="AS217" s="0" t="n">
        <f aca="false">Y217-AI217</f>
        <v>0</v>
      </c>
      <c r="AT217" s="0" t="n">
        <f aca="false">Z217-AJ217</f>
        <v>0</v>
      </c>
      <c r="AU217" s="0" t="n">
        <f aca="false">AA217-AK217</f>
        <v>0</v>
      </c>
      <c r="AV217" s="0" t="n">
        <f aca="false">AB217-AL217</f>
        <v>0</v>
      </c>
      <c r="AW217" s="0" t="n">
        <f aca="false">AC217-AM217</f>
        <v>0</v>
      </c>
      <c r="AX217" s="0" t="n">
        <f aca="false">AD217-AN217</f>
        <v>0</v>
      </c>
      <c r="AY217" s="0" t="n">
        <f aca="false">AE217-AO217</f>
        <v>0</v>
      </c>
      <c r="AZ217" s="0" t="n">
        <f aca="false">MAX(0,MIN(AP217,$BT217-SUMIF($AP$2:$AY$2,"&lt;"&amp;AP$2,$AP217:$AY217)))</f>
        <v>0</v>
      </c>
      <c r="BA217" s="0" t="n">
        <f aca="false">MAX(0,MIN(AQ217,$BT217-SUMIF($AP$2:$AY$2,"&lt;"&amp;AQ$2,$AP217:$AY217)))</f>
        <v>0</v>
      </c>
      <c r="BB217" s="0" t="n">
        <f aca="false">MAX(0,MIN(AR217,$BT217-SUMIF($AP$2:$AY$2,"&lt;"&amp;AR$2,$AP217:$AY217)))</f>
        <v>0</v>
      </c>
      <c r="BC217" s="0" t="n">
        <f aca="false">MAX(0,MIN(AS217,$BT217-SUMIF($AP$2:$AY$2,"&lt;"&amp;AS$2,$AP217:$AY217)))</f>
        <v>0</v>
      </c>
      <c r="BD217" s="0" t="n">
        <f aca="false">MAX(0,MIN(AT217,$BT217-SUMIF($AP$2:$AY$2,"&lt;"&amp;AT$2,$AP217:$AY217)))</f>
        <v>0</v>
      </c>
      <c r="BE217" s="0" t="n">
        <f aca="false">MAX(0,MIN(AU217,$BT217-SUMIF($AP$2:$AY$2,"&lt;"&amp;AU$2,$AP217:$AY217)))</f>
        <v>0</v>
      </c>
      <c r="BF217" s="0" t="n">
        <f aca="false">MAX(0,MIN(AV217,$BT217-SUMIF($AP$2:$AY$2,"&lt;"&amp;AV$2,$AP217:$AY217)))</f>
        <v>0</v>
      </c>
      <c r="BG217" s="0" t="n">
        <f aca="false">MAX(0,MIN(AW217,$BT217-SUMIF($AP$2:$AY$2,"&lt;"&amp;AW$2,$AP217:$AY217)))</f>
        <v>0</v>
      </c>
      <c r="BH217" s="0" t="n">
        <f aca="false">MAX(0,MIN(AX217,$BT217-SUMIF($AP$2:$AY$2,"&lt;"&amp;AX$2,$AP217:$AY217)))</f>
        <v>0</v>
      </c>
      <c r="BI217" s="0" t="n">
        <f aca="false">MAX(0,MIN(AY217,$BT217-SUMIF($AP$2:$AY$2,"&lt;"&amp;AY$2,$AP217:$AY217)))</f>
        <v>0</v>
      </c>
      <c r="BJ217" s="0" t="n">
        <f aca="false">ROUND(V217-AF217-AZ217,2)</f>
        <v>0</v>
      </c>
      <c r="BK217" s="0" t="n">
        <f aca="false">ROUND(W217-AG217-BA217,2)</f>
        <v>0</v>
      </c>
      <c r="BL217" s="0" t="n">
        <f aca="false">ROUND(X217-AH217-BB217,2)</f>
        <v>0</v>
      </c>
      <c r="BM217" s="0" t="n">
        <f aca="false">ROUND(Y217-AI217-BC217,2)</f>
        <v>0</v>
      </c>
      <c r="BN217" s="0" t="n">
        <f aca="false">ROUND(Z217-AJ217-BD217,2)</f>
        <v>0</v>
      </c>
      <c r="BO217" s="0" t="n">
        <f aca="false">ROUND(AA217-AK217-BE217,2)</f>
        <v>0</v>
      </c>
      <c r="BP217" s="0" t="n">
        <f aca="false">ROUND(AB217-AL217-BF217,2)</f>
        <v>0</v>
      </c>
      <c r="BQ217" s="0" t="n">
        <f aca="false">ROUND(AC217-AM217-BG217,2)</f>
        <v>0</v>
      </c>
      <c r="BR217" s="0" t="n">
        <f aca="false">ROUND(AD217-AN217-BH217,2)</f>
        <v>0</v>
      </c>
      <c r="BS217" s="0" t="n">
        <f aca="false">ROUND(AE217-AO217-BI217,2)</f>
        <v>0</v>
      </c>
      <c r="BT217" s="0" t="n">
        <f aca="false">MAX(0,Plan!$C$4-SUM(AF217:AO217))</f>
        <v>650</v>
      </c>
      <c r="BU217" s="0" t="n">
        <f aca="false">ROUND(SUM(BJ217:BS217),2)</f>
        <v>0</v>
      </c>
      <c r="BV217" s="0" t="n">
        <f aca="false">SUM(AF217:AO217)+SUM(AZ217:BI217)</f>
        <v>0</v>
      </c>
      <c r="BW217" s="0" t="n">
        <f aca="false">SUM(L217:U217)</f>
        <v>0</v>
      </c>
    </row>
    <row r="218" customFormat="false" ht="15" hidden="false" customHeight="false" outlineLevel="0" collapsed="false">
      <c r="A218" s="0" t="n">
        <v>213</v>
      </c>
      <c r="B218" s="0" t="n">
        <f aca="false">BJ217</f>
        <v>0</v>
      </c>
      <c r="C218" s="0" t="n">
        <f aca="false">BK217</f>
        <v>0</v>
      </c>
      <c r="D218" s="0" t="n">
        <f aca="false">BL217</f>
        <v>0</v>
      </c>
      <c r="E218" s="0" t="n">
        <f aca="false">BM217</f>
        <v>0</v>
      </c>
      <c r="F218" s="0" t="n">
        <f aca="false">BN217</f>
        <v>0</v>
      </c>
      <c r="G218" s="0" t="n">
        <f aca="false">BO217</f>
        <v>0</v>
      </c>
      <c r="H218" s="0" t="n">
        <f aca="false">BP217</f>
        <v>0</v>
      </c>
      <c r="I218" s="0" t="n">
        <f aca="false">BQ217</f>
        <v>0</v>
      </c>
      <c r="J218" s="0" t="n">
        <f aca="false">BR217</f>
        <v>0</v>
      </c>
      <c r="K218" s="0" t="n">
        <f aca="false">BS217</f>
        <v>0</v>
      </c>
      <c r="L218" s="0" t="n">
        <f aca="false">ROUND(B218*N(Debts!$D$5)/12,2)</f>
        <v>0</v>
      </c>
      <c r="M218" s="0" t="n">
        <f aca="false">ROUND(C218*N(Debts!$D$6)/12,2)</f>
        <v>0</v>
      </c>
      <c r="N218" s="0" t="n">
        <f aca="false">ROUND(D218*N(Debts!$D$7)/12,2)</f>
        <v>0</v>
      </c>
      <c r="O218" s="0" t="n">
        <f aca="false">ROUND(E218*N(Debts!$D$8)/12,2)</f>
        <v>0</v>
      </c>
      <c r="P218" s="0" t="n">
        <f aca="false">ROUND(F218*N(Debts!$D$9)/12,2)</f>
        <v>0</v>
      </c>
      <c r="Q218" s="0" t="n">
        <f aca="false">ROUND(G218*N(Debts!$D$10)/12,2)</f>
        <v>0</v>
      </c>
      <c r="R218" s="0" t="n">
        <f aca="false">ROUND(H218*N(Debts!$D$11)/12,2)</f>
        <v>0</v>
      </c>
      <c r="S218" s="0" t="n">
        <f aca="false">ROUND(I218*N(Debts!$D$12)/12,2)</f>
        <v>0</v>
      </c>
      <c r="T218" s="0" t="n">
        <f aca="false">ROUND(J218*N(Debts!$D$13)/12,2)</f>
        <v>0</v>
      </c>
      <c r="U218" s="0" t="n">
        <f aca="false">ROUND(K218*N(Debts!$D$14)/12,2)</f>
        <v>0</v>
      </c>
      <c r="V218" s="0" t="n">
        <f aca="false">B218+L218</f>
        <v>0</v>
      </c>
      <c r="W218" s="0" t="n">
        <f aca="false">C218+M218</f>
        <v>0</v>
      </c>
      <c r="X218" s="0" t="n">
        <f aca="false">D218+N218</f>
        <v>0</v>
      </c>
      <c r="Y218" s="0" t="n">
        <f aca="false">E218+O218</f>
        <v>0</v>
      </c>
      <c r="Z218" s="0" t="n">
        <f aca="false">F218+P218</f>
        <v>0</v>
      </c>
      <c r="AA218" s="0" t="n">
        <f aca="false">G218+Q218</f>
        <v>0</v>
      </c>
      <c r="AB218" s="0" t="n">
        <f aca="false">H218+R218</f>
        <v>0</v>
      </c>
      <c r="AC218" s="0" t="n">
        <f aca="false">I218+S218</f>
        <v>0</v>
      </c>
      <c r="AD218" s="0" t="n">
        <f aca="false">J218+T218</f>
        <v>0</v>
      </c>
      <c r="AE218" s="0" t="n">
        <f aca="false">K218+U218</f>
        <v>0</v>
      </c>
      <c r="AF218" s="0" t="n">
        <f aca="false">MIN(N(Debts!$E$5),V218)</f>
        <v>0</v>
      </c>
      <c r="AG218" s="0" t="n">
        <f aca="false">MIN(N(Debts!$E$6),W218)</f>
        <v>0</v>
      </c>
      <c r="AH218" s="0" t="n">
        <f aca="false">MIN(N(Debts!$E$7),X218)</f>
        <v>0</v>
      </c>
      <c r="AI218" s="0" t="n">
        <f aca="false">MIN(N(Debts!$E$8),Y218)</f>
        <v>0</v>
      </c>
      <c r="AJ218" s="0" t="n">
        <f aca="false">MIN(N(Debts!$E$9),Z218)</f>
        <v>0</v>
      </c>
      <c r="AK218" s="0" t="n">
        <f aca="false">MIN(N(Debts!$E$10),AA218)</f>
        <v>0</v>
      </c>
      <c r="AL218" s="0" t="n">
        <f aca="false">MIN(N(Debts!$E$11),AB218)</f>
        <v>0</v>
      </c>
      <c r="AM218" s="0" t="n">
        <f aca="false">MIN(N(Debts!$E$12),AC218)</f>
        <v>0</v>
      </c>
      <c r="AN218" s="0" t="n">
        <f aca="false">MIN(N(Debts!$E$13),AD218)</f>
        <v>0</v>
      </c>
      <c r="AO218" s="0" t="n">
        <f aca="false">MIN(N(Debts!$E$14),AE218)</f>
        <v>0</v>
      </c>
      <c r="AP218" s="0" t="n">
        <f aca="false">V218-AF218</f>
        <v>0</v>
      </c>
      <c r="AQ218" s="0" t="n">
        <f aca="false">W218-AG218</f>
        <v>0</v>
      </c>
      <c r="AR218" s="0" t="n">
        <f aca="false">X218-AH218</f>
        <v>0</v>
      </c>
      <c r="AS218" s="0" t="n">
        <f aca="false">Y218-AI218</f>
        <v>0</v>
      </c>
      <c r="AT218" s="0" t="n">
        <f aca="false">Z218-AJ218</f>
        <v>0</v>
      </c>
      <c r="AU218" s="0" t="n">
        <f aca="false">AA218-AK218</f>
        <v>0</v>
      </c>
      <c r="AV218" s="0" t="n">
        <f aca="false">AB218-AL218</f>
        <v>0</v>
      </c>
      <c r="AW218" s="0" t="n">
        <f aca="false">AC218-AM218</f>
        <v>0</v>
      </c>
      <c r="AX218" s="0" t="n">
        <f aca="false">AD218-AN218</f>
        <v>0</v>
      </c>
      <c r="AY218" s="0" t="n">
        <f aca="false">AE218-AO218</f>
        <v>0</v>
      </c>
      <c r="AZ218" s="0" t="n">
        <f aca="false">MAX(0,MIN(AP218,$BT218-SUMIF($AP$2:$AY$2,"&lt;"&amp;AP$2,$AP218:$AY218)))</f>
        <v>0</v>
      </c>
      <c r="BA218" s="0" t="n">
        <f aca="false">MAX(0,MIN(AQ218,$BT218-SUMIF($AP$2:$AY$2,"&lt;"&amp;AQ$2,$AP218:$AY218)))</f>
        <v>0</v>
      </c>
      <c r="BB218" s="0" t="n">
        <f aca="false">MAX(0,MIN(AR218,$BT218-SUMIF($AP$2:$AY$2,"&lt;"&amp;AR$2,$AP218:$AY218)))</f>
        <v>0</v>
      </c>
      <c r="BC218" s="0" t="n">
        <f aca="false">MAX(0,MIN(AS218,$BT218-SUMIF($AP$2:$AY$2,"&lt;"&amp;AS$2,$AP218:$AY218)))</f>
        <v>0</v>
      </c>
      <c r="BD218" s="0" t="n">
        <f aca="false">MAX(0,MIN(AT218,$BT218-SUMIF($AP$2:$AY$2,"&lt;"&amp;AT$2,$AP218:$AY218)))</f>
        <v>0</v>
      </c>
      <c r="BE218" s="0" t="n">
        <f aca="false">MAX(0,MIN(AU218,$BT218-SUMIF($AP$2:$AY$2,"&lt;"&amp;AU$2,$AP218:$AY218)))</f>
        <v>0</v>
      </c>
      <c r="BF218" s="0" t="n">
        <f aca="false">MAX(0,MIN(AV218,$BT218-SUMIF($AP$2:$AY$2,"&lt;"&amp;AV$2,$AP218:$AY218)))</f>
        <v>0</v>
      </c>
      <c r="BG218" s="0" t="n">
        <f aca="false">MAX(0,MIN(AW218,$BT218-SUMIF($AP$2:$AY$2,"&lt;"&amp;AW$2,$AP218:$AY218)))</f>
        <v>0</v>
      </c>
      <c r="BH218" s="0" t="n">
        <f aca="false">MAX(0,MIN(AX218,$BT218-SUMIF($AP$2:$AY$2,"&lt;"&amp;AX$2,$AP218:$AY218)))</f>
        <v>0</v>
      </c>
      <c r="BI218" s="0" t="n">
        <f aca="false">MAX(0,MIN(AY218,$BT218-SUMIF($AP$2:$AY$2,"&lt;"&amp;AY$2,$AP218:$AY218)))</f>
        <v>0</v>
      </c>
      <c r="BJ218" s="0" t="n">
        <f aca="false">ROUND(V218-AF218-AZ218,2)</f>
        <v>0</v>
      </c>
      <c r="BK218" s="0" t="n">
        <f aca="false">ROUND(W218-AG218-BA218,2)</f>
        <v>0</v>
      </c>
      <c r="BL218" s="0" t="n">
        <f aca="false">ROUND(X218-AH218-BB218,2)</f>
        <v>0</v>
      </c>
      <c r="BM218" s="0" t="n">
        <f aca="false">ROUND(Y218-AI218-BC218,2)</f>
        <v>0</v>
      </c>
      <c r="BN218" s="0" t="n">
        <f aca="false">ROUND(Z218-AJ218-BD218,2)</f>
        <v>0</v>
      </c>
      <c r="BO218" s="0" t="n">
        <f aca="false">ROUND(AA218-AK218-BE218,2)</f>
        <v>0</v>
      </c>
      <c r="BP218" s="0" t="n">
        <f aca="false">ROUND(AB218-AL218-BF218,2)</f>
        <v>0</v>
      </c>
      <c r="BQ218" s="0" t="n">
        <f aca="false">ROUND(AC218-AM218-BG218,2)</f>
        <v>0</v>
      </c>
      <c r="BR218" s="0" t="n">
        <f aca="false">ROUND(AD218-AN218-BH218,2)</f>
        <v>0</v>
      </c>
      <c r="BS218" s="0" t="n">
        <f aca="false">ROUND(AE218-AO218-BI218,2)</f>
        <v>0</v>
      </c>
      <c r="BT218" s="0" t="n">
        <f aca="false">MAX(0,Plan!$C$4-SUM(AF218:AO218))</f>
        <v>650</v>
      </c>
      <c r="BU218" s="0" t="n">
        <f aca="false">ROUND(SUM(BJ218:BS218),2)</f>
        <v>0</v>
      </c>
      <c r="BV218" s="0" t="n">
        <f aca="false">SUM(AF218:AO218)+SUM(AZ218:BI218)</f>
        <v>0</v>
      </c>
      <c r="BW218" s="0" t="n">
        <f aca="false">SUM(L218:U218)</f>
        <v>0</v>
      </c>
    </row>
    <row r="219" customFormat="false" ht="15" hidden="false" customHeight="false" outlineLevel="0" collapsed="false">
      <c r="A219" s="0" t="n">
        <v>214</v>
      </c>
      <c r="B219" s="0" t="n">
        <f aca="false">BJ218</f>
        <v>0</v>
      </c>
      <c r="C219" s="0" t="n">
        <f aca="false">BK218</f>
        <v>0</v>
      </c>
      <c r="D219" s="0" t="n">
        <f aca="false">BL218</f>
        <v>0</v>
      </c>
      <c r="E219" s="0" t="n">
        <f aca="false">BM218</f>
        <v>0</v>
      </c>
      <c r="F219" s="0" t="n">
        <f aca="false">BN218</f>
        <v>0</v>
      </c>
      <c r="G219" s="0" t="n">
        <f aca="false">BO218</f>
        <v>0</v>
      </c>
      <c r="H219" s="0" t="n">
        <f aca="false">BP218</f>
        <v>0</v>
      </c>
      <c r="I219" s="0" t="n">
        <f aca="false">BQ218</f>
        <v>0</v>
      </c>
      <c r="J219" s="0" t="n">
        <f aca="false">BR218</f>
        <v>0</v>
      </c>
      <c r="K219" s="0" t="n">
        <f aca="false">BS218</f>
        <v>0</v>
      </c>
      <c r="L219" s="0" t="n">
        <f aca="false">ROUND(B219*N(Debts!$D$5)/12,2)</f>
        <v>0</v>
      </c>
      <c r="M219" s="0" t="n">
        <f aca="false">ROUND(C219*N(Debts!$D$6)/12,2)</f>
        <v>0</v>
      </c>
      <c r="N219" s="0" t="n">
        <f aca="false">ROUND(D219*N(Debts!$D$7)/12,2)</f>
        <v>0</v>
      </c>
      <c r="O219" s="0" t="n">
        <f aca="false">ROUND(E219*N(Debts!$D$8)/12,2)</f>
        <v>0</v>
      </c>
      <c r="P219" s="0" t="n">
        <f aca="false">ROUND(F219*N(Debts!$D$9)/12,2)</f>
        <v>0</v>
      </c>
      <c r="Q219" s="0" t="n">
        <f aca="false">ROUND(G219*N(Debts!$D$10)/12,2)</f>
        <v>0</v>
      </c>
      <c r="R219" s="0" t="n">
        <f aca="false">ROUND(H219*N(Debts!$D$11)/12,2)</f>
        <v>0</v>
      </c>
      <c r="S219" s="0" t="n">
        <f aca="false">ROUND(I219*N(Debts!$D$12)/12,2)</f>
        <v>0</v>
      </c>
      <c r="T219" s="0" t="n">
        <f aca="false">ROUND(J219*N(Debts!$D$13)/12,2)</f>
        <v>0</v>
      </c>
      <c r="U219" s="0" t="n">
        <f aca="false">ROUND(K219*N(Debts!$D$14)/12,2)</f>
        <v>0</v>
      </c>
      <c r="V219" s="0" t="n">
        <f aca="false">B219+L219</f>
        <v>0</v>
      </c>
      <c r="W219" s="0" t="n">
        <f aca="false">C219+M219</f>
        <v>0</v>
      </c>
      <c r="X219" s="0" t="n">
        <f aca="false">D219+N219</f>
        <v>0</v>
      </c>
      <c r="Y219" s="0" t="n">
        <f aca="false">E219+O219</f>
        <v>0</v>
      </c>
      <c r="Z219" s="0" t="n">
        <f aca="false">F219+P219</f>
        <v>0</v>
      </c>
      <c r="AA219" s="0" t="n">
        <f aca="false">G219+Q219</f>
        <v>0</v>
      </c>
      <c r="AB219" s="0" t="n">
        <f aca="false">H219+R219</f>
        <v>0</v>
      </c>
      <c r="AC219" s="0" t="n">
        <f aca="false">I219+S219</f>
        <v>0</v>
      </c>
      <c r="AD219" s="0" t="n">
        <f aca="false">J219+T219</f>
        <v>0</v>
      </c>
      <c r="AE219" s="0" t="n">
        <f aca="false">K219+U219</f>
        <v>0</v>
      </c>
      <c r="AF219" s="0" t="n">
        <f aca="false">MIN(N(Debts!$E$5),V219)</f>
        <v>0</v>
      </c>
      <c r="AG219" s="0" t="n">
        <f aca="false">MIN(N(Debts!$E$6),W219)</f>
        <v>0</v>
      </c>
      <c r="AH219" s="0" t="n">
        <f aca="false">MIN(N(Debts!$E$7),X219)</f>
        <v>0</v>
      </c>
      <c r="AI219" s="0" t="n">
        <f aca="false">MIN(N(Debts!$E$8),Y219)</f>
        <v>0</v>
      </c>
      <c r="AJ219" s="0" t="n">
        <f aca="false">MIN(N(Debts!$E$9),Z219)</f>
        <v>0</v>
      </c>
      <c r="AK219" s="0" t="n">
        <f aca="false">MIN(N(Debts!$E$10),AA219)</f>
        <v>0</v>
      </c>
      <c r="AL219" s="0" t="n">
        <f aca="false">MIN(N(Debts!$E$11),AB219)</f>
        <v>0</v>
      </c>
      <c r="AM219" s="0" t="n">
        <f aca="false">MIN(N(Debts!$E$12),AC219)</f>
        <v>0</v>
      </c>
      <c r="AN219" s="0" t="n">
        <f aca="false">MIN(N(Debts!$E$13),AD219)</f>
        <v>0</v>
      </c>
      <c r="AO219" s="0" t="n">
        <f aca="false">MIN(N(Debts!$E$14),AE219)</f>
        <v>0</v>
      </c>
      <c r="AP219" s="0" t="n">
        <f aca="false">V219-AF219</f>
        <v>0</v>
      </c>
      <c r="AQ219" s="0" t="n">
        <f aca="false">W219-AG219</f>
        <v>0</v>
      </c>
      <c r="AR219" s="0" t="n">
        <f aca="false">X219-AH219</f>
        <v>0</v>
      </c>
      <c r="AS219" s="0" t="n">
        <f aca="false">Y219-AI219</f>
        <v>0</v>
      </c>
      <c r="AT219" s="0" t="n">
        <f aca="false">Z219-AJ219</f>
        <v>0</v>
      </c>
      <c r="AU219" s="0" t="n">
        <f aca="false">AA219-AK219</f>
        <v>0</v>
      </c>
      <c r="AV219" s="0" t="n">
        <f aca="false">AB219-AL219</f>
        <v>0</v>
      </c>
      <c r="AW219" s="0" t="n">
        <f aca="false">AC219-AM219</f>
        <v>0</v>
      </c>
      <c r="AX219" s="0" t="n">
        <f aca="false">AD219-AN219</f>
        <v>0</v>
      </c>
      <c r="AY219" s="0" t="n">
        <f aca="false">AE219-AO219</f>
        <v>0</v>
      </c>
      <c r="AZ219" s="0" t="n">
        <f aca="false">MAX(0,MIN(AP219,$BT219-SUMIF($AP$2:$AY$2,"&lt;"&amp;AP$2,$AP219:$AY219)))</f>
        <v>0</v>
      </c>
      <c r="BA219" s="0" t="n">
        <f aca="false">MAX(0,MIN(AQ219,$BT219-SUMIF($AP$2:$AY$2,"&lt;"&amp;AQ$2,$AP219:$AY219)))</f>
        <v>0</v>
      </c>
      <c r="BB219" s="0" t="n">
        <f aca="false">MAX(0,MIN(AR219,$BT219-SUMIF($AP$2:$AY$2,"&lt;"&amp;AR$2,$AP219:$AY219)))</f>
        <v>0</v>
      </c>
      <c r="BC219" s="0" t="n">
        <f aca="false">MAX(0,MIN(AS219,$BT219-SUMIF($AP$2:$AY$2,"&lt;"&amp;AS$2,$AP219:$AY219)))</f>
        <v>0</v>
      </c>
      <c r="BD219" s="0" t="n">
        <f aca="false">MAX(0,MIN(AT219,$BT219-SUMIF($AP$2:$AY$2,"&lt;"&amp;AT$2,$AP219:$AY219)))</f>
        <v>0</v>
      </c>
      <c r="BE219" s="0" t="n">
        <f aca="false">MAX(0,MIN(AU219,$BT219-SUMIF($AP$2:$AY$2,"&lt;"&amp;AU$2,$AP219:$AY219)))</f>
        <v>0</v>
      </c>
      <c r="BF219" s="0" t="n">
        <f aca="false">MAX(0,MIN(AV219,$BT219-SUMIF($AP$2:$AY$2,"&lt;"&amp;AV$2,$AP219:$AY219)))</f>
        <v>0</v>
      </c>
      <c r="BG219" s="0" t="n">
        <f aca="false">MAX(0,MIN(AW219,$BT219-SUMIF($AP$2:$AY$2,"&lt;"&amp;AW$2,$AP219:$AY219)))</f>
        <v>0</v>
      </c>
      <c r="BH219" s="0" t="n">
        <f aca="false">MAX(0,MIN(AX219,$BT219-SUMIF($AP$2:$AY$2,"&lt;"&amp;AX$2,$AP219:$AY219)))</f>
        <v>0</v>
      </c>
      <c r="BI219" s="0" t="n">
        <f aca="false">MAX(0,MIN(AY219,$BT219-SUMIF($AP$2:$AY$2,"&lt;"&amp;AY$2,$AP219:$AY219)))</f>
        <v>0</v>
      </c>
      <c r="BJ219" s="0" t="n">
        <f aca="false">ROUND(V219-AF219-AZ219,2)</f>
        <v>0</v>
      </c>
      <c r="BK219" s="0" t="n">
        <f aca="false">ROUND(W219-AG219-BA219,2)</f>
        <v>0</v>
      </c>
      <c r="BL219" s="0" t="n">
        <f aca="false">ROUND(X219-AH219-BB219,2)</f>
        <v>0</v>
      </c>
      <c r="BM219" s="0" t="n">
        <f aca="false">ROUND(Y219-AI219-BC219,2)</f>
        <v>0</v>
      </c>
      <c r="BN219" s="0" t="n">
        <f aca="false">ROUND(Z219-AJ219-BD219,2)</f>
        <v>0</v>
      </c>
      <c r="BO219" s="0" t="n">
        <f aca="false">ROUND(AA219-AK219-BE219,2)</f>
        <v>0</v>
      </c>
      <c r="BP219" s="0" t="n">
        <f aca="false">ROUND(AB219-AL219-BF219,2)</f>
        <v>0</v>
      </c>
      <c r="BQ219" s="0" t="n">
        <f aca="false">ROUND(AC219-AM219-BG219,2)</f>
        <v>0</v>
      </c>
      <c r="BR219" s="0" t="n">
        <f aca="false">ROUND(AD219-AN219-BH219,2)</f>
        <v>0</v>
      </c>
      <c r="BS219" s="0" t="n">
        <f aca="false">ROUND(AE219-AO219-BI219,2)</f>
        <v>0</v>
      </c>
      <c r="BT219" s="0" t="n">
        <f aca="false">MAX(0,Plan!$C$4-SUM(AF219:AO219))</f>
        <v>650</v>
      </c>
      <c r="BU219" s="0" t="n">
        <f aca="false">ROUND(SUM(BJ219:BS219),2)</f>
        <v>0</v>
      </c>
      <c r="BV219" s="0" t="n">
        <f aca="false">SUM(AF219:AO219)+SUM(AZ219:BI219)</f>
        <v>0</v>
      </c>
      <c r="BW219" s="0" t="n">
        <f aca="false">SUM(L219:U219)</f>
        <v>0</v>
      </c>
    </row>
    <row r="220" customFormat="false" ht="15" hidden="false" customHeight="false" outlineLevel="0" collapsed="false">
      <c r="A220" s="0" t="n">
        <v>215</v>
      </c>
      <c r="B220" s="0" t="n">
        <f aca="false">BJ219</f>
        <v>0</v>
      </c>
      <c r="C220" s="0" t="n">
        <f aca="false">BK219</f>
        <v>0</v>
      </c>
      <c r="D220" s="0" t="n">
        <f aca="false">BL219</f>
        <v>0</v>
      </c>
      <c r="E220" s="0" t="n">
        <f aca="false">BM219</f>
        <v>0</v>
      </c>
      <c r="F220" s="0" t="n">
        <f aca="false">BN219</f>
        <v>0</v>
      </c>
      <c r="G220" s="0" t="n">
        <f aca="false">BO219</f>
        <v>0</v>
      </c>
      <c r="H220" s="0" t="n">
        <f aca="false">BP219</f>
        <v>0</v>
      </c>
      <c r="I220" s="0" t="n">
        <f aca="false">BQ219</f>
        <v>0</v>
      </c>
      <c r="J220" s="0" t="n">
        <f aca="false">BR219</f>
        <v>0</v>
      </c>
      <c r="K220" s="0" t="n">
        <f aca="false">BS219</f>
        <v>0</v>
      </c>
      <c r="L220" s="0" t="n">
        <f aca="false">ROUND(B220*N(Debts!$D$5)/12,2)</f>
        <v>0</v>
      </c>
      <c r="M220" s="0" t="n">
        <f aca="false">ROUND(C220*N(Debts!$D$6)/12,2)</f>
        <v>0</v>
      </c>
      <c r="N220" s="0" t="n">
        <f aca="false">ROUND(D220*N(Debts!$D$7)/12,2)</f>
        <v>0</v>
      </c>
      <c r="O220" s="0" t="n">
        <f aca="false">ROUND(E220*N(Debts!$D$8)/12,2)</f>
        <v>0</v>
      </c>
      <c r="P220" s="0" t="n">
        <f aca="false">ROUND(F220*N(Debts!$D$9)/12,2)</f>
        <v>0</v>
      </c>
      <c r="Q220" s="0" t="n">
        <f aca="false">ROUND(G220*N(Debts!$D$10)/12,2)</f>
        <v>0</v>
      </c>
      <c r="R220" s="0" t="n">
        <f aca="false">ROUND(H220*N(Debts!$D$11)/12,2)</f>
        <v>0</v>
      </c>
      <c r="S220" s="0" t="n">
        <f aca="false">ROUND(I220*N(Debts!$D$12)/12,2)</f>
        <v>0</v>
      </c>
      <c r="T220" s="0" t="n">
        <f aca="false">ROUND(J220*N(Debts!$D$13)/12,2)</f>
        <v>0</v>
      </c>
      <c r="U220" s="0" t="n">
        <f aca="false">ROUND(K220*N(Debts!$D$14)/12,2)</f>
        <v>0</v>
      </c>
      <c r="V220" s="0" t="n">
        <f aca="false">B220+L220</f>
        <v>0</v>
      </c>
      <c r="W220" s="0" t="n">
        <f aca="false">C220+M220</f>
        <v>0</v>
      </c>
      <c r="X220" s="0" t="n">
        <f aca="false">D220+N220</f>
        <v>0</v>
      </c>
      <c r="Y220" s="0" t="n">
        <f aca="false">E220+O220</f>
        <v>0</v>
      </c>
      <c r="Z220" s="0" t="n">
        <f aca="false">F220+P220</f>
        <v>0</v>
      </c>
      <c r="AA220" s="0" t="n">
        <f aca="false">G220+Q220</f>
        <v>0</v>
      </c>
      <c r="AB220" s="0" t="n">
        <f aca="false">H220+R220</f>
        <v>0</v>
      </c>
      <c r="AC220" s="0" t="n">
        <f aca="false">I220+S220</f>
        <v>0</v>
      </c>
      <c r="AD220" s="0" t="n">
        <f aca="false">J220+T220</f>
        <v>0</v>
      </c>
      <c r="AE220" s="0" t="n">
        <f aca="false">K220+U220</f>
        <v>0</v>
      </c>
      <c r="AF220" s="0" t="n">
        <f aca="false">MIN(N(Debts!$E$5),V220)</f>
        <v>0</v>
      </c>
      <c r="AG220" s="0" t="n">
        <f aca="false">MIN(N(Debts!$E$6),W220)</f>
        <v>0</v>
      </c>
      <c r="AH220" s="0" t="n">
        <f aca="false">MIN(N(Debts!$E$7),X220)</f>
        <v>0</v>
      </c>
      <c r="AI220" s="0" t="n">
        <f aca="false">MIN(N(Debts!$E$8),Y220)</f>
        <v>0</v>
      </c>
      <c r="AJ220" s="0" t="n">
        <f aca="false">MIN(N(Debts!$E$9),Z220)</f>
        <v>0</v>
      </c>
      <c r="AK220" s="0" t="n">
        <f aca="false">MIN(N(Debts!$E$10),AA220)</f>
        <v>0</v>
      </c>
      <c r="AL220" s="0" t="n">
        <f aca="false">MIN(N(Debts!$E$11),AB220)</f>
        <v>0</v>
      </c>
      <c r="AM220" s="0" t="n">
        <f aca="false">MIN(N(Debts!$E$12),AC220)</f>
        <v>0</v>
      </c>
      <c r="AN220" s="0" t="n">
        <f aca="false">MIN(N(Debts!$E$13),AD220)</f>
        <v>0</v>
      </c>
      <c r="AO220" s="0" t="n">
        <f aca="false">MIN(N(Debts!$E$14),AE220)</f>
        <v>0</v>
      </c>
      <c r="AP220" s="0" t="n">
        <f aca="false">V220-AF220</f>
        <v>0</v>
      </c>
      <c r="AQ220" s="0" t="n">
        <f aca="false">W220-AG220</f>
        <v>0</v>
      </c>
      <c r="AR220" s="0" t="n">
        <f aca="false">X220-AH220</f>
        <v>0</v>
      </c>
      <c r="AS220" s="0" t="n">
        <f aca="false">Y220-AI220</f>
        <v>0</v>
      </c>
      <c r="AT220" s="0" t="n">
        <f aca="false">Z220-AJ220</f>
        <v>0</v>
      </c>
      <c r="AU220" s="0" t="n">
        <f aca="false">AA220-AK220</f>
        <v>0</v>
      </c>
      <c r="AV220" s="0" t="n">
        <f aca="false">AB220-AL220</f>
        <v>0</v>
      </c>
      <c r="AW220" s="0" t="n">
        <f aca="false">AC220-AM220</f>
        <v>0</v>
      </c>
      <c r="AX220" s="0" t="n">
        <f aca="false">AD220-AN220</f>
        <v>0</v>
      </c>
      <c r="AY220" s="0" t="n">
        <f aca="false">AE220-AO220</f>
        <v>0</v>
      </c>
      <c r="AZ220" s="0" t="n">
        <f aca="false">MAX(0,MIN(AP220,$BT220-SUMIF($AP$2:$AY$2,"&lt;"&amp;AP$2,$AP220:$AY220)))</f>
        <v>0</v>
      </c>
      <c r="BA220" s="0" t="n">
        <f aca="false">MAX(0,MIN(AQ220,$BT220-SUMIF($AP$2:$AY$2,"&lt;"&amp;AQ$2,$AP220:$AY220)))</f>
        <v>0</v>
      </c>
      <c r="BB220" s="0" t="n">
        <f aca="false">MAX(0,MIN(AR220,$BT220-SUMIF($AP$2:$AY$2,"&lt;"&amp;AR$2,$AP220:$AY220)))</f>
        <v>0</v>
      </c>
      <c r="BC220" s="0" t="n">
        <f aca="false">MAX(0,MIN(AS220,$BT220-SUMIF($AP$2:$AY$2,"&lt;"&amp;AS$2,$AP220:$AY220)))</f>
        <v>0</v>
      </c>
      <c r="BD220" s="0" t="n">
        <f aca="false">MAX(0,MIN(AT220,$BT220-SUMIF($AP$2:$AY$2,"&lt;"&amp;AT$2,$AP220:$AY220)))</f>
        <v>0</v>
      </c>
      <c r="BE220" s="0" t="n">
        <f aca="false">MAX(0,MIN(AU220,$BT220-SUMIF($AP$2:$AY$2,"&lt;"&amp;AU$2,$AP220:$AY220)))</f>
        <v>0</v>
      </c>
      <c r="BF220" s="0" t="n">
        <f aca="false">MAX(0,MIN(AV220,$BT220-SUMIF($AP$2:$AY$2,"&lt;"&amp;AV$2,$AP220:$AY220)))</f>
        <v>0</v>
      </c>
      <c r="BG220" s="0" t="n">
        <f aca="false">MAX(0,MIN(AW220,$BT220-SUMIF($AP$2:$AY$2,"&lt;"&amp;AW$2,$AP220:$AY220)))</f>
        <v>0</v>
      </c>
      <c r="BH220" s="0" t="n">
        <f aca="false">MAX(0,MIN(AX220,$BT220-SUMIF($AP$2:$AY$2,"&lt;"&amp;AX$2,$AP220:$AY220)))</f>
        <v>0</v>
      </c>
      <c r="BI220" s="0" t="n">
        <f aca="false">MAX(0,MIN(AY220,$BT220-SUMIF($AP$2:$AY$2,"&lt;"&amp;AY$2,$AP220:$AY220)))</f>
        <v>0</v>
      </c>
      <c r="BJ220" s="0" t="n">
        <f aca="false">ROUND(V220-AF220-AZ220,2)</f>
        <v>0</v>
      </c>
      <c r="BK220" s="0" t="n">
        <f aca="false">ROUND(W220-AG220-BA220,2)</f>
        <v>0</v>
      </c>
      <c r="BL220" s="0" t="n">
        <f aca="false">ROUND(X220-AH220-BB220,2)</f>
        <v>0</v>
      </c>
      <c r="BM220" s="0" t="n">
        <f aca="false">ROUND(Y220-AI220-BC220,2)</f>
        <v>0</v>
      </c>
      <c r="BN220" s="0" t="n">
        <f aca="false">ROUND(Z220-AJ220-BD220,2)</f>
        <v>0</v>
      </c>
      <c r="BO220" s="0" t="n">
        <f aca="false">ROUND(AA220-AK220-BE220,2)</f>
        <v>0</v>
      </c>
      <c r="BP220" s="0" t="n">
        <f aca="false">ROUND(AB220-AL220-BF220,2)</f>
        <v>0</v>
      </c>
      <c r="BQ220" s="0" t="n">
        <f aca="false">ROUND(AC220-AM220-BG220,2)</f>
        <v>0</v>
      </c>
      <c r="BR220" s="0" t="n">
        <f aca="false">ROUND(AD220-AN220-BH220,2)</f>
        <v>0</v>
      </c>
      <c r="BS220" s="0" t="n">
        <f aca="false">ROUND(AE220-AO220-BI220,2)</f>
        <v>0</v>
      </c>
      <c r="BT220" s="0" t="n">
        <f aca="false">MAX(0,Plan!$C$4-SUM(AF220:AO220))</f>
        <v>650</v>
      </c>
      <c r="BU220" s="0" t="n">
        <f aca="false">ROUND(SUM(BJ220:BS220),2)</f>
        <v>0</v>
      </c>
      <c r="BV220" s="0" t="n">
        <f aca="false">SUM(AF220:AO220)+SUM(AZ220:BI220)</f>
        <v>0</v>
      </c>
      <c r="BW220" s="0" t="n">
        <f aca="false">SUM(L220:U220)</f>
        <v>0</v>
      </c>
    </row>
    <row r="221" customFormat="false" ht="15" hidden="false" customHeight="false" outlineLevel="0" collapsed="false">
      <c r="A221" s="0" t="n">
        <v>216</v>
      </c>
      <c r="B221" s="0" t="n">
        <f aca="false">BJ220</f>
        <v>0</v>
      </c>
      <c r="C221" s="0" t="n">
        <f aca="false">BK220</f>
        <v>0</v>
      </c>
      <c r="D221" s="0" t="n">
        <f aca="false">BL220</f>
        <v>0</v>
      </c>
      <c r="E221" s="0" t="n">
        <f aca="false">BM220</f>
        <v>0</v>
      </c>
      <c r="F221" s="0" t="n">
        <f aca="false">BN220</f>
        <v>0</v>
      </c>
      <c r="G221" s="0" t="n">
        <f aca="false">BO220</f>
        <v>0</v>
      </c>
      <c r="H221" s="0" t="n">
        <f aca="false">BP220</f>
        <v>0</v>
      </c>
      <c r="I221" s="0" t="n">
        <f aca="false">BQ220</f>
        <v>0</v>
      </c>
      <c r="J221" s="0" t="n">
        <f aca="false">BR220</f>
        <v>0</v>
      </c>
      <c r="K221" s="0" t="n">
        <f aca="false">BS220</f>
        <v>0</v>
      </c>
      <c r="L221" s="0" t="n">
        <f aca="false">ROUND(B221*N(Debts!$D$5)/12,2)</f>
        <v>0</v>
      </c>
      <c r="M221" s="0" t="n">
        <f aca="false">ROUND(C221*N(Debts!$D$6)/12,2)</f>
        <v>0</v>
      </c>
      <c r="N221" s="0" t="n">
        <f aca="false">ROUND(D221*N(Debts!$D$7)/12,2)</f>
        <v>0</v>
      </c>
      <c r="O221" s="0" t="n">
        <f aca="false">ROUND(E221*N(Debts!$D$8)/12,2)</f>
        <v>0</v>
      </c>
      <c r="P221" s="0" t="n">
        <f aca="false">ROUND(F221*N(Debts!$D$9)/12,2)</f>
        <v>0</v>
      </c>
      <c r="Q221" s="0" t="n">
        <f aca="false">ROUND(G221*N(Debts!$D$10)/12,2)</f>
        <v>0</v>
      </c>
      <c r="R221" s="0" t="n">
        <f aca="false">ROUND(H221*N(Debts!$D$11)/12,2)</f>
        <v>0</v>
      </c>
      <c r="S221" s="0" t="n">
        <f aca="false">ROUND(I221*N(Debts!$D$12)/12,2)</f>
        <v>0</v>
      </c>
      <c r="T221" s="0" t="n">
        <f aca="false">ROUND(J221*N(Debts!$D$13)/12,2)</f>
        <v>0</v>
      </c>
      <c r="U221" s="0" t="n">
        <f aca="false">ROUND(K221*N(Debts!$D$14)/12,2)</f>
        <v>0</v>
      </c>
      <c r="V221" s="0" t="n">
        <f aca="false">B221+L221</f>
        <v>0</v>
      </c>
      <c r="W221" s="0" t="n">
        <f aca="false">C221+M221</f>
        <v>0</v>
      </c>
      <c r="X221" s="0" t="n">
        <f aca="false">D221+N221</f>
        <v>0</v>
      </c>
      <c r="Y221" s="0" t="n">
        <f aca="false">E221+O221</f>
        <v>0</v>
      </c>
      <c r="Z221" s="0" t="n">
        <f aca="false">F221+P221</f>
        <v>0</v>
      </c>
      <c r="AA221" s="0" t="n">
        <f aca="false">G221+Q221</f>
        <v>0</v>
      </c>
      <c r="AB221" s="0" t="n">
        <f aca="false">H221+R221</f>
        <v>0</v>
      </c>
      <c r="AC221" s="0" t="n">
        <f aca="false">I221+S221</f>
        <v>0</v>
      </c>
      <c r="AD221" s="0" t="n">
        <f aca="false">J221+T221</f>
        <v>0</v>
      </c>
      <c r="AE221" s="0" t="n">
        <f aca="false">K221+U221</f>
        <v>0</v>
      </c>
      <c r="AF221" s="0" t="n">
        <f aca="false">MIN(N(Debts!$E$5),V221)</f>
        <v>0</v>
      </c>
      <c r="AG221" s="0" t="n">
        <f aca="false">MIN(N(Debts!$E$6),W221)</f>
        <v>0</v>
      </c>
      <c r="AH221" s="0" t="n">
        <f aca="false">MIN(N(Debts!$E$7),X221)</f>
        <v>0</v>
      </c>
      <c r="AI221" s="0" t="n">
        <f aca="false">MIN(N(Debts!$E$8),Y221)</f>
        <v>0</v>
      </c>
      <c r="AJ221" s="0" t="n">
        <f aca="false">MIN(N(Debts!$E$9),Z221)</f>
        <v>0</v>
      </c>
      <c r="AK221" s="0" t="n">
        <f aca="false">MIN(N(Debts!$E$10),AA221)</f>
        <v>0</v>
      </c>
      <c r="AL221" s="0" t="n">
        <f aca="false">MIN(N(Debts!$E$11),AB221)</f>
        <v>0</v>
      </c>
      <c r="AM221" s="0" t="n">
        <f aca="false">MIN(N(Debts!$E$12),AC221)</f>
        <v>0</v>
      </c>
      <c r="AN221" s="0" t="n">
        <f aca="false">MIN(N(Debts!$E$13),AD221)</f>
        <v>0</v>
      </c>
      <c r="AO221" s="0" t="n">
        <f aca="false">MIN(N(Debts!$E$14),AE221)</f>
        <v>0</v>
      </c>
      <c r="AP221" s="0" t="n">
        <f aca="false">V221-AF221</f>
        <v>0</v>
      </c>
      <c r="AQ221" s="0" t="n">
        <f aca="false">W221-AG221</f>
        <v>0</v>
      </c>
      <c r="AR221" s="0" t="n">
        <f aca="false">X221-AH221</f>
        <v>0</v>
      </c>
      <c r="AS221" s="0" t="n">
        <f aca="false">Y221-AI221</f>
        <v>0</v>
      </c>
      <c r="AT221" s="0" t="n">
        <f aca="false">Z221-AJ221</f>
        <v>0</v>
      </c>
      <c r="AU221" s="0" t="n">
        <f aca="false">AA221-AK221</f>
        <v>0</v>
      </c>
      <c r="AV221" s="0" t="n">
        <f aca="false">AB221-AL221</f>
        <v>0</v>
      </c>
      <c r="AW221" s="0" t="n">
        <f aca="false">AC221-AM221</f>
        <v>0</v>
      </c>
      <c r="AX221" s="0" t="n">
        <f aca="false">AD221-AN221</f>
        <v>0</v>
      </c>
      <c r="AY221" s="0" t="n">
        <f aca="false">AE221-AO221</f>
        <v>0</v>
      </c>
      <c r="AZ221" s="0" t="n">
        <f aca="false">MAX(0,MIN(AP221,$BT221-SUMIF($AP$2:$AY$2,"&lt;"&amp;AP$2,$AP221:$AY221)))</f>
        <v>0</v>
      </c>
      <c r="BA221" s="0" t="n">
        <f aca="false">MAX(0,MIN(AQ221,$BT221-SUMIF($AP$2:$AY$2,"&lt;"&amp;AQ$2,$AP221:$AY221)))</f>
        <v>0</v>
      </c>
      <c r="BB221" s="0" t="n">
        <f aca="false">MAX(0,MIN(AR221,$BT221-SUMIF($AP$2:$AY$2,"&lt;"&amp;AR$2,$AP221:$AY221)))</f>
        <v>0</v>
      </c>
      <c r="BC221" s="0" t="n">
        <f aca="false">MAX(0,MIN(AS221,$BT221-SUMIF($AP$2:$AY$2,"&lt;"&amp;AS$2,$AP221:$AY221)))</f>
        <v>0</v>
      </c>
      <c r="BD221" s="0" t="n">
        <f aca="false">MAX(0,MIN(AT221,$BT221-SUMIF($AP$2:$AY$2,"&lt;"&amp;AT$2,$AP221:$AY221)))</f>
        <v>0</v>
      </c>
      <c r="BE221" s="0" t="n">
        <f aca="false">MAX(0,MIN(AU221,$BT221-SUMIF($AP$2:$AY$2,"&lt;"&amp;AU$2,$AP221:$AY221)))</f>
        <v>0</v>
      </c>
      <c r="BF221" s="0" t="n">
        <f aca="false">MAX(0,MIN(AV221,$BT221-SUMIF($AP$2:$AY$2,"&lt;"&amp;AV$2,$AP221:$AY221)))</f>
        <v>0</v>
      </c>
      <c r="BG221" s="0" t="n">
        <f aca="false">MAX(0,MIN(AW221,$BT221-SUMIF($AP$2:$AY$2,"&lt;"&amp;AW$2,$AP221:$AY221)))</f>
        <v>0</v>
      </c>
      <c r="BH221" s="0" t="n">
        <f aca="false">MAX(0,MIN(AX221,$BT221-SUMIF($AP$2:$AY$2,"&lt;"&amp;AX$2,$AP221:$AY221)))</f>
        <v>0</v>
      </c>
      <c r="BI221" s="0" t="n">
        <f aca="false">MAX(0,MIN(AY221,$BT221-SUMIF($AP$2:$AY$2,"&lt;"&amp;AY$2,$AP221:$AY221)))</f>
        <v>0</v>
      </c>
      <c r="BJ221" s="0" t="n">
        <f aca="false">ROUND(V221-AF221-AZ221,2)</f>
        <v>0</v>
      </c>
      <c r="BK221" s="0" t="n">
        <f aca="false">ROUND(W221-AG221-BA221,2)</f>
        <v>0</v>
      </c>
      <c r="BL221" s="0" t="n">
        <f aca="false">ROUND(X221-AH221-BB221,2)</f>
        <v>0</v>
      </c>
      <c r="BM221" s="0" t="n">
        <f aca="false">ROUND(Y221-AI221-BC221,2)</f>
        <v>0</v>
      </c>
      <c r="BN221" s="0" t="n">
        <f aca="false">ROUND(Z221-AJ221-BD221,2)</f>
        <v>0</v>
      </c>
      <c r="BO221" s="0" t="n">
        <f aca="false">ROUND(AA221-AK221-BE221,2)</f>
        <v>0</v>
      </c>
      <c r="BP221" s="0" t="n">
        <f aca="false">ROUND(AB221-AL221-BF221,2)</f>
        <v>0</v>
      </c>
      <c r="BQ221" s="0" t="n">
        <f aca="false">ROUND(AC221-AM221-BG221,2)</f>
        <v>0</v>
      </c>
      <c r="BR221" s="0" t="n">
        <f aca="false">ROUND(AD221-AN221-BH221,2)</f>
        <v>0</v>
      </c>
      <c r="BS221" s="0" t="n">
        <f aca="false">ROUND(AE221-AO221-BI221,2)</f>
        <v>0</v>
      </c>
      <c r="BT221" s="0" t="n">
        <f aca="false">MAX(0,Plan!$C$4-SUM(AF221:AO221))</f>
        <v>650</v>
      </c>
      <c r="BU221" s="0" t="n">
        <f aca="false">ROUND(SUM(BJ221:BS221),2)</f>
        <v>0</v>
      </c>
      <c r="BV221" s="0" t="n">
        <f aca="false">SUM(AF221:AO221)+SUM(AZ221:BI221)</f>
        <v>0</v>
      </c>
      <c r="BW221" s="0" t="n">
        <f aca="false">SUM(L221:U221)</f>
        <v>0</v>
      </c>
    </row>
    <row r="222" customFormat="false" ht="15" hidden="false" customHeight="false" outlineLevel="0" collapsed="false">
      <c r="A222" s="0" t="n">
        <v>217</v>
      </c>
      <c r="B222" s="0" t="n">
        <f aca="false">BJ221</f>
        <v>0</v>
      </c>
      <c r="C222" s="0" t="n">
        <f aca="false">BK221</f>
        <v>0</v>
      </c>
      <c r="D222" s="0" t="n">
        <f aca="false">BL221</f>
        <v>0</v>
      </c>
      <c r="E222" s="0" t="n">
        <f aca="false">BM221</f>
        <v>0</v>
      </c>
      <c r="F222" s="0" t="n">
        <f aca="false">BN221</f>
        <v>0</v>
      </c>
      <c r="G222" s="0" t="n">
        <f aca="false">BO221</f>
        <v>0</v>
      </c>
      <c r="H222" s="0" t="n">
        <f aca="false">BP221</f>
        <v>0</v>
      </c>
      <c r="I222" s="0" t="n">
        <f aca="false">BQ221</f>
        <v>0</v>
      </c>
      <c r="J222" s="0" t="n">
        <f aca="false">BR221</f>
        <v>0</v>
      </c>
      <c r="K222" s="0" t="n">
        <f aca="false">BS221</f>
        <v>0</v>
      </c>
      <c r="L222" s="0" t="n">
        <f aca="false">ROUND(B222*N(Debts!$D$5)/12,2)</f>
        <v>0</v>
      </c>
      <c r="M222" s="0" t="n">
        <f aca="false">ROUND(C222*N(Debts!$D$6)/12,2)</f>
        <v>0</v>
      </c>
      <c r="N222" s="0" t="n">
        <f aca="false">ROUND(D222*N(Debts!$D$7)/12,2)</f>
        <v>0</v>
      </c>
      <c r="O222" s="0" t="n">
        <f aca="false">ROUND(E222*N(Debts!$D$8)/12,2)</f>
        <v>0</v>
      </c>
      <c r="P222" s="0" t="n">
        <f aca="false">ROUND(F222*N(Debts!$D$9)/12,2)</f>
        <v>0</v>
      </c>
      <c r="Q222" s="0" t="n">
        <f aca="false">ROUND(G222*N(Debts!$D$10)/12,2)</f>
        <v>0</v>
      </c>
      <c r="R222" s="0" t="n">
        <f aca="false">ROUND(H222*N(Debts!$D$11)/12,2)</f>
        <v>0</v>
      </c>
      <c r="S222" s="0" t="n">
        <f aca="false">ROUND(I222*N(Debts!$D$12)/12,2)</f>
        <v>0</v>
      </c>
      <c r="T222" s="0" t="n">
        <f aca="false">ROUND(J222*N(Debts!$D$13)/12,2)</f>
        <v>0</v>
      </c>
      <c r="U222" s="0" t="n">
        <f aca="false">ROUND(K222*N(Debts!$D$14)/12,2)</f>
        <v>0</v>
      </c>
      <c r="V222" s="0" t="n">
        <f aca="false">B222+L222</f>
        <v>0</v>
      </c>
      <c r="W222" s="0" t="n">
        <f aca="false">C222+M222</f>
        <v>0</v>
      </c>
      <c r="X222" s="0" t="n">
        <f aca="false">D222+N222</f>
        <v>0</v>
      </c>
      <c r="Y222" s="0" t="n">
        <f aca="false">E222+O222</f>
        <v>0</v>
      </c>
      <c r="Z222" s="0" t="n">
        <f aca="false">F222+P222</f>
        <v>0</v>
      </c>
      <c r="AA222" s="0" t="n">
        <f aca="false">G222+Q222</f>
        <v>0</v>
      </c>
      <c r="AB222" s="0" t="n">
        <f aca="false">H222+R222</f>
        <v>0</v>
      </c>
      <c r="AC222" s="0" t="n">
        <f aca="false">I222+S222</f>
        <v>0</v>
      </c>
      <c r="AD222" s="0" t="n">
        <f aca="false">J222+T222</f>
        <v>0</v>
      </c>
      <c r="AE222" s="0" t="n">
        <f aca="false">K222+U222</f>
        <v>0</v>
      </c>
      <c r="AF222" s="0" t="n">
        <f aca="false">MIN(N(Debts!$E$5),V222)</f>
        <v>0</v>
      </c>
      <c r="AG222" s="0" t="n">
        <f aca="false">MIN(N(Debts!$E$6),W222)</f>
        <v>0</v>
      </c>
      <c r="AH222" s="0" t="n">
        <f aca="false">MIN(N(Debts!$E$7),X222)</f>
        <v>0</v>
      </c>
      <c r="AI222" s="0" t="n">
        <f aca="false">MIN(N(Debts!$E$8),Y222)</f>
        <v>0</v>
      </c>
      <c r="AJ222" s="0" t="n">
        <f aca="false">MIN(N(Debts!$E$9),Z222)</f>
        <v>0</v>
      </c>
      <c r="AK222" s="0" t="n">
        <f aca="false">MIN(N(Debts!$E$10),AA222)</f>
        <v>0</v>
      </c>
      <c r="AL222" s="0" t="n">
        <f aca="false">MIN(N(Debts!$E$11),AB222)</f>
        <v>0</v>
      </c>
      <c r="AM222" s="0" t="n">
        <f aca="false">MIN(N(Debts!$E$12),AC222)</f>
        <v>0</v>
      </c>
      <c r="AN222" s="0" t="n">
        <f aca="false">MIN(N(Debts!$E$13),AD222)</f>
        <v>0</v>
      </c>
      <c r="AO222" s="0" t="n">
        <f aca="false">MIN(N(Debts!$E$14),AE222)</f>
        <v>0</v>
      </c>
      <c r="AP222" s="0" t="n">
        <f aca="false">V222-AF222</f>
        <v>0</v>
      </c>
      <c r="AQ222" s="0" t="n">
        <f aca="false">W222-AG222</f>
        <v>0</v>
      </c>
      <c r="AR222" s="0" t="n">
        <f aca="false">X222-AH222</f>
        <v>0</v>
      </c>
      <c r="AS222" s="0" t="n">
        <f aca="false">Y222-AI222</f>
        <v>0</v>
      </c>
      <c r="AT222" s="0" t="n">
        <f aca="false">Z222-AJ222</f>
        <v>0</v>
      </c>
      <c r="AU222" s="0" t="n">
        <f aca="false">AA222-AK222</f>
        <v>0</v>
      </c>
      <c r="AV222" s="0" t="n">
        <f aca="false">AB222-AL222</f>
        <v>0</v>
      </c>
      <c r="AW222" s="0" t="n">
        <f aca="false">AC222-AM222</f>
        <v>0</v>
      </c>
      <c r="AX222" s="0" t="n">
        <f aca="false">AD222-AN222</f>
        <v>0</v>
      </c>
      <c r="AY222" s="0" t="n">
        <f aca="false">AE222-AO222</f>
        <v>0</v>
      </c>
      <c r="AZ222" s="0" t="n">
        <f aca="false">MAX(0,MIN(AP222,$BT222-SUMIF($AP$2:$AY$2,"&lt;"&amp;AP$2,$AP222:$AY222)))</f>
        <v>0</v>
      </c>
      <c r="BA222" s="0" t="n">
        <f aca="false">MAX(0,MIN(AQ222,$BT222-SUMIF($AP$2:$AY$2,"&lt;"&amp;AQ$2,$AP222:$AY222)))</f>
        <v>0</v>
      </c>
      <c r="BB222" s="0" t="n">
        <f aca="false">MAX(0,MIN(AR222,$BT222-SUMIF($AP$2:$AY$2,"&lt;"&amp;AR$2,$AP222:$AY222)))</f>
        <v>0</v>
      </c>
      <c r="BC222" s="0" t="n">
        <f aca="false">MAX(0,MIN(AS222,$BT222-SUMIF($AP$2:$AY$2,"&lt;"&amp;AS$2,$AP222:$AY222)))</f>
        <v>0</v>
      </c>
      <c r="BD222" s="0" t="n">
        <f aca="false">MAX(0,MIN(AT222,$BT222-SUMIF($AP$2:$AY$2,"&lt;"&amp;AT$2,$AP222:$AY222)))</f>
        <v>0</v>
      </c>
      <c r="BE222" s="0" t="n">
        <f aca="false">MAX(0,MIN(AU222,$BT222-SUMIF($AP$2:$AY$2,"&lt;"&amp;AU$2,$AP222:$AY222)))</f>
        <v>0</v>
      </c>
      <c r="BF222" s="0" t="n">
        <f aca="false">MAX(0,MIN(AV222,$BT222-SUMIF($AP$2:$AY$2,"&lt;"&amp;AV$2,$AP222:$AY222)))</f>
        <v>0</v>
      </c>
      <c r="BG222" s="0" t="n">
        <f aca="false">MAX(0,MIN(AW222,$BT222-SUMIF($AP$2:$AY$2,"&lt;"&amp;AW$2,$AP222:$AY222)))</f>
        <v>0</v>
      </c>
      <c r="BH222" s="0" t="n">
        <f aca="false">MAX(0,MIN(AX222,$BT222-SUMIF($AP$2:$AY$2,"&lt;"&amp;AX$2,$AP222:$AY222)))</f>
        <v>0</v>
      </c>
      <c r="BI222" s="0" t="n">
        <f aca="false">MAX(0,MIN(AY222,$BT222-SUMIF($AP$2:$AY$2,"&lt;"&amp;AY$2,$AP222:$AY222)))</f>
        <v>0</v>
      </c>
      <c r="BJ222" s="0" t="n">
        <f aca="false">ROUND(V222-AF222-AZ222,2)</f>
        <v>0</v>
      </c>
      <c r="BK222" s="0" t="n">
        <f aca="false">ROUND(W222-AG222-BA222,2)</f>
        <v>0</v>
      </c>
      <c r="BL222" s="0" t="n">
        <f aca="false">ROUND(X222-AH222-BB222,2)</f>
        <v>0</v>
      </c>
      <c r="BM222" s="0" t="n">
        <f aca="false">ROUND(Y222-AI222-BC222,2)</f>
        <v>0</v>
      </c>
      <c r="BN222" s="0" t="n">
        <f aca="false">ROUND(Z222-AJ222-BD222,2)</f>
        <v>0</v>
      </c>
      <c r="BO222" s="0" t="n">
        <f aca="false">ROUND(AA222-AK222-BE222,2)</f>
        <v>0</v>
      </c>
      <c r="BP222" s="0" t="n">
        <f aca="false">ROUND(AB222-AL222-BF222,2)</f>
        <v>0</v>
      </c>
      <c r="BQ222" s="0" t="n">
        <f aca="false">ROUND(AC222-AM222-BG222,2)</f>
        <v>0</v>
      </c>
      <c r="BR222" s="0" t="n">
        <f aca="false">ROUND(AD222-AN222-BH222,2)</f>
        <v>0</v>
      </c>
      <c r="BS222" s="0" t="n">
        <f aca="false">ROUND(AE222-AO222-BI222,2)</f>
        <v>0</v>
      </c>
      <c r="BT222" s="0" t="n">
        <f aca="false">MAX(0,Plan!$C$4-SUM(AF222:AO222))</f>
        <v>650</v>
      </c>
      <c r="BU222" s="0" t="n">
        <f aca="false">ROUND(SUM(BJ222:BS222),2)</f>
        <v>0</v>
      </c>
      <c r="BV222" s="0" t="n">
        <f aca="false">SUM(AF222:AO222)+SUM(AZ222:BI222)</f>
        <v>0</v>
      </c>
      <c r="BW222" s="0" t="n">
        <f aca="false">SUM(L222:U222)</f>
        <v>0</v>
      </c>
    </row>
    <row r="223" customFormat="false" ht="15" hidden="false" customHeight="false" outlineLevel="0" collapsed="false">
      <c r="A223" s="0" t="n">
        <v>218</v>
      </c>
      <c r="B223" s="0" t="n">
        <f aca="false">BJ222</f>
        <v>0</v>
      </c>
      <c r="C223" s="0" t="n">
        <f aca="false">BK222</f>
        <v>0</v>
      </c>
      <c r="D223" s="0" t="n">
        <f aca="false">BL222</f>
        <v>0</v>
      </c>
      <c r="E223" s="0" t="n">
        <f aca="false">BM222</f>
        <v>0</v>
      </c>
      <c r="F223" s="0" t="n">
        <f aca="false">BN222</f>
        <v>0</v>
      </c>
      <c r="G223" s="0" t="n">
        <f aca="false">BO222</f>
        <v>0</v>
      </c>
      <c r="H223" s="0" t="n">
        <f aca="false">BP222</f>
        <v>0</v>
      </c>
      <c r="I223" s="0" t="n">
        <f aca="false">BQ222</f>
        <v>0</v>
      </c>
      <c r="J223" s="0" t="n">
        <f aca="false">BR222</f>
        <v>0</v>
      </c>
      <c r="K223" s="0" t="n">
        <f aca="false">BS222</f>
        <v>0</v>
      </c>
      <c r="L223" s="0" t="n">
        <f aca="false">ROUND(B223*N(Debts!$D$5)/12,2)</f>
        <v>0</v>
      </c>
      <c r="M223" s="0" t="n">
        <f aca="false">ROUND(C223*N(Debts!$D$6)/12,2)</f>
        <v>0</v>
      </c>
      <c r="N223" s="0" t="n">
        <f aca="false">ROUND(D223*N(Debts!$D$7)/12,2)</f>
        <v>0</v>
      </c>
      <c r="O223" s="0" t="n">
        <f aca="false">ROUND(E223*N(Debts!$D$8)/12,2)</f>
        <v>0</v>
      </c>
      <c r="P223" s="0" t="n">
        <f aca="false">ROUND(F223*N(Debts!$D$9)/12,2)</f>
        <v>0</v>
      </c>
      <c r="Q223" s="0" t="n">
        <f aca="false">ROUND(G223*N(Debts!$D$10)/12,2)</f>
        <v>0</v>
      </c>
      <c r="R223" s="0" t="n">
        <f aca="false">ROUND(H223*N(Debts!$D$11)/12,2)</f>
        <v>0</v>
      </c>
      <c r="S223" s="0" t="n">
        <f aca="false">ROUND(I223*N(Debts!$D$12)/12,2)</f>
        <v>0</v>
      </c>
      <c r="T223" s="0" t="n">
        <f aca="false">ROUND(J223*N(Debts!$D$13)/12,2)</f>
        <v>0</v>
      </c>
      <c r="U223" s="0" t="n">
        <f aca="false">ROUND(K223*N(Debts!$D$14)/12,2)</f>
        <v>0</v>
      </c>
      <c r="V223" s="0" t="n">
        <f aca="false">B223+L223</f>
        <v>0</v>
      </c>
      <c r="W223" s="0" t="n">
        <f aca="false">C223+M223</f>
        <v>0</v>
      </c>
      <c r="X223" s="0" t="n">
        <f aca="false">D223+N223</f>
        <v>0</v>
      </c>
      <c r="Y223" s="0" t="n">
        <f aca="false">E223+O223</f>
        <v>0</v>
      </c>
      <c r="Z223" s="0" t="n">
        <f aca="false">F223+P223</f>
        <v>0</v>
      </c>
      <c r="AA223" s="0" t="n">
        <f aca="false">G223+Q223</f>
        <v>0</v>
      </c>
      <c r="AB223" s="0" t="n">
        <f aca="false">H223+R223</f>
        <v>0</v>
      </c>
      <c r="AC223" s="0" t="n">
        <f aca="false">I223+S223</f>
        <v>0</v>
      </c>
      <c r="AD223" s="0" t="n">
        <f aca="false">J223+T223</f>
        <v>0</v>
      </c>
      <c r="AE223" s="0" t="n">
        <f aca="false">K223+U223</f>
        <v>0</v>
      </c>
      <c r="AF223" s="0" t="n">
        <f aca="false">MIN(N(Debts!$E$5),V223)</f>
        <v>0</v>
      </c>
      <c r="AG223" s="0" t="n">
        <f aca="false">MIN(N(Debts!$E$6),W223)</f>
        <v>0</v>
      </c>
      <c r="AH223" s="0" t="n">
        <f aca="false">MIN(N(Debts!$E$7),X223)</f>
        <v>0</v>
      </c>
      <c r="AI223" s="0" t="n">
        <f aca="false">MIN(N(Debts!$E$8),Y223)</f>
        <v>0</v>
      </c>
      <c r="AJ223" s="0" t="n">
        <f aca="false">MIN(N(Debts!$E$9),Z223)</f>
        <v>0</v>
      </c>
      <c r="AK223" s="0" t="n">
        <f aca="false">MIN(N(Debts!$E$10),AA223)</f>
        <v>0</v>
      </c>
      <c r="AL223" s="0" t="n">
        <f aca="false">MIN(N(Debts!$E$11),AB223)</f>
        <v>0</v>
      </c>
      <c r="AM223" s="0" t="n">
        <f aca="false">MIN(N(Debts!$E$12),AC223)</f>
        <v>0</v>
      </c>
      <c r="AN223" s="0" t="n">
        <f aca="false">MIN(N(Debts!$E$13),AD223)</f>
        <v>0</v>
      </c>
      <c r="AO223" s="0" t="n">
        <f aca="false">MIN(N(Debts!$E$14),AE223)</f>
        <v>0</v>
      </c>
      <c r="AP223" s="0" t="n">
        <f aca="false">V223-AF223</f>
        <v>0</v>
      </c>
      <c r="AQ223" s="0" t="n">
        <f aca="false">W223-AG223</f>
        <v>0</v>
      </c>
      <c r="AR223" s="0" t="n">
        <f aca="false">X223-AH223</f>
        <v>0</v>
      </c>
      <c r="AS223" s="0" t="n">
        <f aca="false">Y223-AI223</f>
        <v>0</v>
      </c>
      <c r="AT223" s="0" t="n">
        <f aca="false">Z223-AJ223</f>
        <v>0</v>
      </c>
      <c r="AU223" s="0" t="n">
        <f aca="false">AA223-AK223</f>
        <v>0</v>
      </c>
      <c r="AV223" s="0" t="n">
        <f aca="false">AB223-AL223</f>
        <v>0</v>
      </c>
      <c r="AW223" s="0" t="n">
        <f aca="false">AC223-AM223</f>
        <v>0</v>
      </c>
      <c r="AX223" s="0" t="n">
        <f aca="false">AD223-AN223</f>
        <v>0</v>
      </c>
      <c r="AY223" s="0" t="n">
        <f aca="false">AE223-AO223</f>
        <v>0</v>
      </c>
      <c r="AZ223" s="0" t="n">
        <f aca="false">MAX(0,MIN(AP223,$BT223-SUMIF($AP$2:$AY$2,"&lt;"&amp;AP$2,$AP223:$AY223)))</f>
        <v>0</v>
      </c>
      <c r="BA223" s="0" t="n">
        <f aca="false">MAX(0,MIN(AQ223,$BT223-SUMIF($AP$2:$AY$2,"&lt;"&amp;AQ$2,$AP223:$AY223)))</f>
        <v>0</v>
      </c>
      <c r="BB223" s="0" t="n">
        <f aca="false">MAX(0,MIN(AR223,$BT223-SUMIF($AP$2:$AY$2,"&lt;"&amp;AR$2,$AP223:$AY223)))</f>
        <v>0</v>
      </c>
      <c r="BC223" s="0" t="n">
        <f aca="false">MAX(0,MIN(AS223,$BT223-SUMIF($AP$2:$AY$2,"&lt;"&amp;AS$2,$AP223:$AY223)))</f>
        <v>0</v>
      </c>
      <c r="BD223" s="0" t="n">
        <f aca="false">MAX(0,MIN(AT223,$BT223-SUMIF($AP$2:$AY$2,"&lt;"&amp;AT$2,$AP223:$AY223)))</f>
        <v>0</v>
      </c>
      <c r="BE223" s="0" t="n">
        <f aca="false">MAX(0,MIN(AU223,$BT223-SUMIF($AP$2:$AY$2,"&lt;"&amp;AU$2,$AP223:$AY223)))</f>
        <v>0</v>
      </c>
      <c r="BF223" s="0" t="n">
        <f aca="false">MAX(0,MIN(AV223,$BT223-SUMIF($AP$2:$AY$2,"&lt;"&amp;AV$2,$AP223:$AY223)))</f>
        <v>0</v>
      </c>
      <c r="BG223" s="0" t="n">
        <f aca="false">MAX(0,MIN(AW223,$BT223-SUMIF($AP$2:$AY$2,"&lt;"&amp;AW$2,$AP223:$AY223)))</f>
        <v>0</v>
      </c>
      <c r="BH223" s="0" t="n">
        <f aca="false">MAX(0,MIN(AX223,$BT223-SUMIF($AP$2:$AY$2,"&lt;"&amp;AX$2,$AP223:$AY223)))</f>
        <v>0</v>
      </c>
      <c r="BI223" s="0" t="n">
        <f aca="false">MAX(0,MIN(AY223,$BT223-SUMIF($AP$2:$AY$2,"&lt;"&amp;AY$2,$AP223:$AY223)))</f>
        <v>0</v>
      </c>
      <c r="BJ223" s="0" t="n">
        <f aca="false">ROUND(V223-AF223-AZ223,2)</f>
        <v>0</v>
      </c>
      <c r="BK223" s="0" t="n">
        <f aca="false">ROUND(W223-AG223-BA223,2)</f>
        <v>0</v>
      </c>
      <c r="BL223" s="0" t="n">
        <f aca="false">ROUND(X223-AH223-BB223,2)</f>
        <v>0</v>
      </c>
      <c r="BM223" s="0" t="n">
        <f aca="false">ROUND(Y223-AI223-BC223,2)</f>
        <v>0</v>
      </c>
      <c r="BN223" s="0" t="n">
        <f aca="false">ROUND(Z223-AJ223-BD223,2)</f>
        <v>0</v>
      </c>
      <c r="BO223" s="0" t="n">
        <f aca="false">ROUND(AA223-AK223-BE223,2)</f>
        <v>0</v>
      </c>
      <c r="BP223" s="0" t="n">
        <f aca="false">ROUND(AB223-AL223-BF223,2)</f>
        <v>0</v>
      </c>
      <c r="BQ223" s="0" t="n">
        <f aca="false">ROUND(AC223-AM223-BG223,2)</f>
        <v>0</v>
      </c>
      <c r="BR223" s="0" t="n">
        <f aca="false">ROUND(AD223-AN223-BH223,2)</f>
        <v>0</v>
      </c>
      <c r="BS223" s="0" t="n">
        <f aca="false">ROUND(AE223-AO223-BI223,2)</f>
        <v>0</v>
      </c>
      <c r="BT223" s="0" t="n">
        <f aca="false">MAX(0,Plan!$C$4-SUM(AF223:AO223))</f>
        <v>650</v>
      </c>
      <c r="BU223" s="0" t="n">
        <f aca="false">ROUND(SUM(BJ223:BS223),2)</f>
        <v>0</v>
      </c>
      <c r="BV223" s="0" t="n">
        <f aca="false">SUM(AF223:AO223)+SUM(AZ223:BI223)</f>
        <v>0</v>
      </c>
      <c r="BW223" s="0" t="n">
        <f aca="false">SUM(L223:U223)</f>
        <v>0</v>
      </c>
    </row>
    <row r="224" customFormat="false" ht="15" hidden="false" customHeight="false" outlineLevel="0" collapsed="false">
      <c r="A224" s="0" t="n">
        <v>219</v>
      </c>
      <c r="B224" s="0" t="n">
        <f aca="false">BJ223</f>
        <v>0</v>
      </c>
      <c r="C224" s="0" t="n">
        <f aca="false">BK223</f>
        <v>0</v>
      </c>
      <c r="D224" s="0" t="n">
        <f aca="false">BL223</f>
        <v>0</v>
      </c>
      <c r="E224" s="0" t="n">
        <f aca="false">BM223</f>
        <v>0</v>
      </c>
      <c r="F224" s="0" t="n">
        <f aca="false">BN223</f>
        <v>0</v>
      </c>
      <c r="G224" s="0" t="n">
        <f aca="false">BO223</f>
        <v>0</v>
      </c>
      <c r="H224" s="0" t="n">
        <f aca="false">BP223</f>
        <v>0</v>
      </c>
      <c r="I224" s="0" t="n">
        <f aca="false">BQ223</f>
        <v>0</v>
      </c>
      <c r="J224" s="0" t="n">
        <f aca="false">BR223</f>
        <v>0</v>
      </c>
      <c r="K224" s="0" t="n">
        <f aca="false">BS223</f>
        <v>0</v>
      </c>
      <c r="L224" s="0" t="n">
        <f aca="false">ROUND(B224*N(Debts!$D$5)/12,2)</f>
        <v>0</v>
      </c>
      <c r="M224" s="0" t="n">
        <f aca="false">ROUND(C224*N(Debts!$D$6)/12,2)</f>
        <v>0</v>
      </c>
      <c r="N224" s="0" t="n">
        <f aca="false">ROUND(D224*N(Debts!$D$7)/12,2)</f>
        <v>0</v>
      </c>
      <c r="O224" s="0" t="n">
        <f aca="false">ROUND(E224*N(Debts!$D$8)/12,2)</f>
        <v>0</v>
      </c>
      <c r="P224" s="0" t="n">
        <f aca="false">ROUND(F224*N(Debts!$D$9)/12,2)</f>
        <v>0</v>
      </c>
      <c r="Q224" s="0" t="n">
        <f aca="false">ROUND(G224*N(Debts!$D$10)/12,2)</f>
        <v>0</v>
      </c>
      <c r="R224" s="0" t="n">
        <f aca="false">ROUND(H224*N(Debts!$D$11)/12,2)</f>
        <v>0</v>
      </c>
      <c r="S224" s="0" t="n">
        <f aca="false">ROUND(I224*N(Debts!$D$12)/12,2)</f>
        <v>0</v>
      </c>
      <c r="T224" s="0" t="n">
        <f aca="false">ROUND(J224*N(Debts!$D$13)/12,2)</f>
        <v>0</v>
      </c>
      <c r="U224" s="0" t="n">
        <f aca="false">ROUND(K224*N(Debts!$D$14)/12,2)</f>
        <v>0</v>
      </c>
      <c r="V224" s="0" t="n">
        <f aca="false">B224+L224</f>
        <v>0</v>
      </c>
      <c r="W224" s="0" t="n">
        <f aca="false">C224+M224</f>
        <v>0</v>
      </c>
      <c r="X224" s="0" t="n">
        <f aca="false">D224+N224</f>
        <v>0</v>
      </c>
      <c r="Y224" s="0" t="n">
        <f aca="false">E224+O224</f>
        <v>0</v>
      </c>
      <c r="Z224" s="0" t="n">
        <f aca="false">F224+P224</f>
        <v>0</v>
      </c>
      <c r="AA224" s="0" t="n">
        <f aca="false">G224+Q224</f>
        <v>0</v>
      </c>
      <c r="AB224" s="0" t="n">
        <f aca="false">H224+R224</f>
        <v>0</v>
      </c>
      <c r="AC224" s="0" t="n">
        <f aca="false">I224+S224</f>
        <v>0</v>
      </c>
      <c r="AD224" s="0" t="n">
        <f aca="false">J224+T224</f>
        <v>0</v>
      </c>
      <c r="AE224" s="0" t="n">
        <f aca="false">K224+U224</f>
        <v>0</v>
      </c>
      <c r="AF224" s="0" t="n">
        <f aca="false">MIN(N(Debts!$E$5),V224)</f>
        <v>0</v>
      </c>
      <c r="AG224" s="0" t="n">
        <f aca="false">MIN(N(Debts!$E$6),W224)</f>
        <v>0</v>
      </c>
      <c r="AH224" s="0" t="n">
        <f aca="false">MIN(N(Debts!$E$7),X224)</f>
        <v>0</v>
      </c>
      <c r="AI224" s="0" t="n">
        <f aca="false">MIN(N(Debts!$E$8),Y224)</f>
        <v>0</v>
      </c>
      <c r="AJ224" s="0" t="n">
        <f aca="false">MIN(N(Debts!$E$9),Z224)</f>
        <v>0</v>
      </c>
      <c r="AK224" s="0" t="n">
        <f aca="false">MIN(N(Debts!$E$10),AA224)</f>
        <v>0</v>
      </c>
      <c r="AL224" s="0" t="n">
        <f aca="false">MIN(N(Debts!$E$11),AB224)</f>
        <v>0</v>
      </c>
      <c r="AM224" s="0" t="n">
        <f aca="false">MIN(N(Debts!$E$12),AC224)</f>
        <v>0</v>
      </c>
      <c r="AN224" s="0" t="n">
        <f aca="false">MIN(N(Debts!$E$13),AD224)</f>
        <v>0</v>
      </c>
      <c r="AO224" s="0" t="n">
        <f aca="false">MIN(N(Debts!$E$14),AE224)</f>
        <v>0</v>
      </c>
      <c r="AP224" s="0" t="n">
        <f aca="false">V224-AF224</f>
        <v>0</v>
      </c>
      <c r="AQ224" s="0" t="n">
        <f aca="false">W224-AG224</f>
        <v>0</v>
      </c>
      <c r="AR224" s="0" t="n">
        <f aca="false">X224-AH224</f>
        <v>0</v>
      </c>
      <c r="AS224" s="0" t="n">
        <f aca="false">Y224-AI224</f>
        <v>0</v>
      </c>
      <c r="AT224" s="0" t="n">
        <f aca="false">Z224-AJ224</f>
        <v>0</v>
      </c>
      <c r="AU224" s="0" t="n">
        <f aca="false">AA224-AK224</f>
        <v>0</v>
      </c>
      <c r="AV224" s="0" t="n">
        <f aca="false">AB224-AL224</f>
        <v>0</v>
      </c>
      <c r="AW224" s="0" t="n">
        <f aca="false">AC224-AM224</f>
        <v>0</v>
      </c>
      <c r="AX224" s="0" t="n">
        <f aca="false">AD224-AN224</f>
        <v>0</v>
      </c>
      <c r="AY224" s="0" t="n">
        <f aca="false">AE224-AO224</f>
        <v>0</v>
      </c>
      <c r="AZ224" s="0" t="n">
        <f aca="false">MAX(0,MIN(AP224,$BT224-SUMIF($AP$2:$AY$2,"&lt;"&amp;AP$2,$AP224:$AY224)))</f>
        <v>0</v>
      </c>
      <c r="BA224" s="0" t="n">
        <f aca="false">MAX(0,MIN(AQ224,$BT224-SUMIF($AP$2:$AY$2,"&lt;"&amp;AQ$2,$AP224:$AY224)))</f>
        <v>0</v>
      </c>
      <c r="BB224" s="0" t="n">
        <f aca="false">MAX(0,MIN(AR224,$BT224-SUMIF($AP$2:$AY$2,"&lt;"&amp;AR$2,$AP224:$AY224)))</f>
        <v>0</v>
      </c>
      <c r="BC224" s="0" t="n">
        <f aca="false">MAX(0,MIN(AS224,$BT224-SUMIF($AP$2:$AY$2,"&lt;"&amp;AS$2,$AP224:$AY224)))</f>
        <v>0</v>
      </c>
      <c r="BD224" s="0" t="n">
        <f aca="false">MAX(0,MIN(AT224,$BT224-SUMIF($AP$2:$AY$2,"&lt;"&amp;AT$2,$AP224:$AY224)))</f>
        <v>0</v>
      </c>
      <c r="BE224" s="0" t="n">
        <f aca="false">MAX(0,MIN(AU224,$BT224-SUMIF($AP$2:$AY$2,"&lt;"&amp;AU$2,$AP224:$AY224)))</f>
        <v>0</v>
      </c>
      <c r="BF224" s="0" t="n">
        <f aca="false">MAX(0,MIN(AV224,$BT224-SUMIF($AP$2:$AY$2,"&lt;"&amp;AV$2,$AP224:$AY224)))</f>
        <v>0</v>
      </c>
      <c r="BG224" s="0" t="n">
        <f aca="false">MAX(0,MIN(AW224,$BT224-SUMIF($AP$2:$AY$2,"&lt;"&amp;AW$2,$AP224:$AY224)))</f>
        <v>0</v>
      </c>
      <c r="BH224" s="0" t="n">
        <f aca="false">MAX(0,MIN(AX224,$BT224-SUMIF($AP$2:$AY$2,"&lt;"&amp;AX$2,$AP224:$AY224)))</f>
        <v>0</v>
      </c>
      <c r="BI224" s="0" t="n">
        <f aca="false">MAX(0,MIN(AY224,$BT224-SUMIF($AP$2:$AY$2,"&lt;"&amp;AY$2,$AP224:$AY224)))</f>
        <v>0</v>
      </c>
      <c r="BJ224" s="0" t="n">
        <f aca="false">ROUND(V224-AF224-AZ224,2)</f>
        <v>0</v>
      </c>
      <c r="BK224" s="0" t="n">
        <f aca="false">ROUND(W224-AG224-BA224,2)</f>
        <v>0</v>
      </c>
      <c r="BL224" s="0" t="n">
        <f aca="false">ROUND(X224-AH224-BB224,2)</f>
        <v>0</v>
      </c>
      <c r="BM224" s="0" t="n">
        <f aca="false">ROUND(Y224-AI224-BC224,2)</f>
        <v>0</v>
      </c>
      <c r="BN224" s="0" t="n">
        <f aca="false">ROUND(Z224-AJ224-BD224,2)</f>
        <v>0</v>
      </c>
      <c r="BO224" s="0" t="n">
        <f aca="false">ROUND(AA224-AK224-BE224,2)</f>
        <v>0</v>
      </c>
      <c r="BP224" s="0" t="n">
        <f aca="false">ROUND(AB224-AL224-BF224,2)</f>
        <v>0</v>
      </c>
      <c r="BQ224" s="0" t="n">
        <f aca="false">ROUND(AC224-AM224-BG224,2)</f>
        <v>0</v>
      </c>
      <c r="BR224" s="0" t="n">
        <f aca="false">ROUND(AD224-AN224-BH224,2)</f>
        <v>0</v>
      </c>
      <c r="BS224" s="0" t="n">
        <f aca="false">ROUND(AE224-AO224-BI224,2)</f>
        <v>0</v>
      </c>
      <c r="BT224" s="0" t="n">
        <f aca="false">MAX(0,Plan!$C$4-SUM(AF224:AO224))</f>
        <v>650</v>
      </c>
      <c r="BU224" s="0" t="n">
        <f aca="false">ROUND(SUM(BJ224:BS224),2)</f>
        <v>0</v>
      </c>
      <c r="BV224" s="0" t="n">
        <f aca="false">SUM(AF224:AO224)+SUM(AZ224:BI224)</f>
        <v>0</v>
      </c>
      <c r="BW224" s="0" t="n">
        <f aca="false">SUM(L224:U224)</f>
        <v>0</v>
      </c>
    </row>
    <row r="225" customFormat="false" ht="15" hidden="false" customHeight="false" outlineLevel="0" collapsed="false">
      <c r="A225" s="0" t="n">
        <v>220</v>
      </c>
      <c r="B225" s="0" t="n">
        <f aca="false">BJ224</f>
        <v>0</v>
      </c>
      <c r="C225" s="0" t="n">
        <f aca="false">BK224</f>
        <v>0</v>
      </c>
      <c r="D225" s="0" t="n">
        <f aca="false">BL224</f>
        <v>0</v>
      </c>
      <c r="E225" s="0" t="n">
        <f aca="false">BM224</f>
        <v>0</v>
      </c>
      <c r="F225" s="0" t="n">
        <f aca="false">BN224</f>
        <v>0</v>
      </c>
      <c r="G225" s="0" t="n">
        <f aca="false">BO224</f>
        <v>0</v>
      </c>
      <c r="H225" s="0" t="n">
        <f aca="false">BP224</f>
        <v>0</v>
      </c>
      <c r="I225" s="0" t="n">
        <f aca="false">BQ224</f>
        <v>0</v>
      </c>
      <c r="J225" s="0" t="n">
        <f aca="false">BR224</f>
        <v>0</v>
      </c>
      <c r="K225" s="0" t="n">
        <f aca="false">BS224</f>
        <v>0</v>
      </c>
      <c r="L225" s="0" t="n">
        <f aca="false">ROUND(B225*N(Debts!$D$5)/12,2)</f>
        <v>0</v>
      </c>
      <c r="M225" s="0" t="n">
        <f aca="false">ROUND(C225*N(Debts!$D$6)/12,2)</f>
        <v>0</v>
      </c>
      <c r="N225" s="0" t="n">
        <f aca="false">ROUND(D225*N(Debts!$D$7)/12,2)</f>
        <v>0</v>
      </c>
      <c r="O225" s="0" t="n">
        <f aca="false">ROUND(E225*N(Debts!$D$8)/12,2)</f>
        <v>0</v>
      </c>
      <c r="P225" s="0" t="n">
        <f aca="false">ROUND(F225*N(Debts!$D$9)/12,2)</f>
        <v>0</v>
      </c>
      <c r="Q225" s="0" t="n">
        <f aca="false">ROUND(G225*N(Debts!$D$10)/12,2)</f>
        <v>0</v>
      </c>
      <c r="R225" s="0" t="n">
        <f aca="false">ROUND(H225*N(Debts!$D$11)/12,2)</f>
        <v>0</v>
      </c>
      <c r="S225" s="0" t="n">
        <f aca="false">ROUND(I225*N(Debts!$D$12)/12,2)</f>
        <v>0</v>
      </c>
      <c r="T225" s="0" t="n">
        <f aca="false">ROUND(J225*N(Debts!$D$13)/12,2)</f>
        <v>0</v>
      </c>
      <c r="U225" s="0" t="n">
        <f aca="false">ROUND(K225*N(Debts!$D$14)/12,2)</f>
        <v>0</v>
      </c>
      <c r="V225" s="0" t="n">
        <f aca="false">B225+L225</f>
        <v>0</v>
      </c>
      <c r="W225" s="0" t="n">
        <f aca="false">C225+M225</f>
        <v>0</v>
      </c>
      <c r="X225" s="0" t="n">
        <f aca="false">D225+N225</f>
        <v>0</v>
      </c>
      <c r="Y225" s="0" t="n">
        <f aca="false">E225+O225</f>
        <v>0</v>
      </c>
      <c r="Z225" s="0" t="n">
        <f aca="false">F225+P225</f>
        <v>0</v>
      </c>
      <c r="AA225" s="0" t="n">
        <f aca="false">G225+Q225</f>
        <v>0</v>
      </c>
      <c r="AB225" s="0" t="n">
        <f aca="false">H225+R225</f>
        <v>0</v>
      </c>
      <c r="AC225" s="0" t="n">
        <f aca="false">I225+S225</f>
        <v>0</v>
      </c>
      <c r="AD225" s="0" t="n">
        <f aca="false">J225+T225</f>
        <v>0</v>
      </c>
      <c r="AE225" s="0" t="n">
        <f aca="false">K225+U225</f>
        <v>0</v>
      </c>
      <c r="AF225" s="0" t="n">
        <f aca="false">MIN(N(Debts!$E$5),V225)</f>
        <v>0</v>
      </c>
      <c r="AG225" s="0" t="n">
        <f aca="false">MIN(N(Debts!$E$6),W225)</f>
        <v>0</v>
      </c>
      <c r="AH225" s="0" t="n">
        <f aca="false">MIN(N(Debts!$E$7),X225)</f>
        <v>0</v>
      </c>
      <c r="AI225" s="0" t="n">
        <f aca="false">MIN(N(Debts!$E$8),Y225)</f>
        <v>0</v>
      </c>
      <c r="AJ225" s="0" t="n">
        <f aca="false">MIN(N(Debts!$E$9),Z225)</f>
        <v>0</v>
      </c>
      <c r="AK225" s="0" t="n">
        <f aca="false">MIN(N(Debts!$E$10),AA225)</f>
        <v>0</v>
      </c>
      <c r="AL225" s="0" t="n">
        <f aca="false">MIN(N(Debts!$E$11),AB225)</f>
        <v>0</v>
      </c>
      <c r="AM225" s="0" t="n">
        <f aca="false">MIN(N(Debts!$E$12),AC225)</f>
        <v>0</v>
      </c>
      <c r="AN225" s="0" t="n">
        <f aca="false">MIN(N(Debts!$E$13),AD225)</f>
        <v>0</v>
      </c>
      <c r="AO225" s="0" t="n">
        <f aca="false">MIN(N(Debts!$E$14),AE225)</f>
        <v>0</v>
      </c>
      <c r="AP225" s="0" t="n">
        <f aca="false">V225-AF225</f>
        <v>0</v>
      </c>
      <c r="AQ225" s="0" t="n">
        <f aca="false">W225-AG225</f>
        <v>0</v>
      </c>
      <c r="AR225" s="0" t="n">
        <f aca="false">X225-AH225</f>
        <v>0</v>
      </c>
      <c r="AS225" s="0" t="n">
        <f aca="false">Y225-AI225</f>
        <v>0</v>
      </c>
      <c r="AT225" s="0" t="n">
        <f aca="false">Z225-AJ225</f>
        <v>0</v>
      </c>
      <c r="AU225" s="0" t="n">
        <f aca="false">AA225-AK225</f>
        <v>0</v>
      </c>
      <c r="AV225" s="0" t="n">
        <f aca="false">AB225-AL225</f>
        <v>0</v>
      </c>
      <c r="AW225" s="0" t="n">
        <f aca="false">AC225-AM225</f>
        <v>0</v>
      </c>
      <c r="AX225" s="0" t="n">
        <f aca="false">AD225-AN225</f>
        <v>0</v>
      </c>
      <c r="AY225" s="0" t="n">
        <f aca="false">AE225-AO225</f>
        <v>0</v>
      </c>
      <c r="AZ225" s="0" t="n">
        <f aca="false">MAX(0,MIN(AP225,$BT225-SUMIF($AP$2:$AY$2,"&lt;"&amp;AP$2,$AP225:$AY225)))</f>
        <v>0</v>
      </c>
      <c r="BA225" s="0" t="n">
        <f aca="false">MAX(0,MIN(AQ225,$BT225-SUMIF($AP$2:$AY$2,"&lt;"&amp;AQ$2,$AP225:$AY225)))</f>
        <v>0</v>
      </c>
      <c r="BB225" s="0" t="n">
        <f aca="false">MAX(0,MIN(AR225,$BT225-SUMIF($AP$2:$AY$2,"&lt;"&amp;AR$2,$AP225:$AY225)))</f>
        <v>0</v>
      </c>
      <c r="BC225" s="0" t="n">
        <f aca="false">MAX(0,MIN(AS225,$BT225-SUMIF($AP$2:$AY$2,"&lt;"&amp;AS$2,$AP225:$AY225)))</f>
        <v>0</v>
      </c>
      <c r="BD225" s="0" t="n">
        <f aca="false">MAX(0,MIN(AT225,$BT225-SUMIF($AP$2:$AY$2,"&lt;"&amp;AT$2,$AP225:$AY225)))</f>
        <v>0</v>
      </c>
      <c r="BE225" s="0" t="n">
        <f aca="false">MAX(0,MIN(AU225,$BT225-SUMIF($AP$2:$AY$2,"&lt;"&amp;AU$2,$AP225:$AY225)))</f>
        <v>0</v>
      </c>
      <c r="BF225" s="0" t="n">
        <f aca="false">MAX(0,MIN(AV225,$BT225-SUMIF($AP$2:$AY$2,"&lt;"&amp;AV$2,$AP225:$AY225)))</f>
        <v>0</v>
      </c>
      <c r="BG225" s="0" t="n">
        <f aca="false">MAX(0,MIN(AW225,$BT225-SUMIF($AP$2:$AY$2,"&lt;"&amp;AW$2,$AP225:$AY225)))</f>
        <v>0</v>
      </c>
      <c r="BH225" s="0" t="n">
        <f aca="false">MAX(0,MIN(AX225,$BT225-SUMIF($AP$2:$AY$2,"&lt;"&amp;AX$2,$AP225:$AY225)))</f>
        <v>0</v>
      </c>
      <c r="BI225" s="0" t="n">
        <f aca="false">MAX(0,MIN(AY225,$BT225-SUMIF($AP$2:$AY$2,"&lt;"&amp;AY$2,$AP225:$AY225)))</f>
        <v>0</v>
      </c>
      <c r="BJ225" s="0" t="n">
        <f aca="false">ROUND(V225-AF225-AZ225,2)</f>
        <v>0</v>
      </c>
      <c r="BK225" s="0" t="n">
        <f aca="false">ROUND(W225-AG225-BA225,2)</f>
        <v>0</v>
      </c>
      <c r="BL225" s="0" t="n">
        <f aca="false">ROUND(X225-AH225-BB225,2)</f>
        <v>0</v>
      </c>
      <c r="BM225" s="0" t="n">
        <f aca="false">ROUND(Y225-AI225-BC225,2)</f>
        <v>0</v>
      </c>
      <c r="BN225" s="0" t="n">
        <f aca="false">ROUND(Z225-AJ225-BD225,2)</f>
        <v>0</v>
      </c>
      <c r="BO225" s="0" t="n">
        <f aca="false">ROUND(AA225-AK225-BE225,2)</f>
        <v>0</v>
      </c>
      <c r="BP225" s="0" t="n">
        <f aca="false">ROUND(AB225-AL225-BF225,2)</f>
        <v>0</v>
      </c>
      <c r="BQ225" s="0" t="n">
        <f aca="false">ROUND(AC225-AM225-BG225,2)</f>
        <v>0</v>
      </c>
      <c r="BR225" s="0" t="n">
        <f aca="false">ROUND(AD225-AN225-BH225,2)</f>
        <v>0</v>
      </c>
      <c r="BS225" s="0" t="n">
        <f aca="false">ROUND(AE225-AO225-BI225,2)</f>
        <v>0</v>
      </c>
      <c r="BT225" s="0" t="n">
        <f aca="false">MAX(0,Plan!$C$4-SUM(AF225:AO225))</f>
        <v>650</v>
      </c>
      <c r="BU225" s="0" t="n">
        <f aca="false">ROUND(SUM(BJ225:BS225),2)</f>
        <v>0</v>
      </c>
      <c r="BV225" s="0" t="n">
        <f aca="false">SUM(AF225:AO225)+SUM(AZ225:BI225)</f>
        <v>0</v>
      </c>
      <c r="BW225" s="0" t="n">
        <f aca="false">SUM(L225:U225)</f>
        <v>0</v>
      </c>
    </row>
    <row r="226" customFormat="false" ht="15" hidden="false" customHeight="false" outlineLevel="0" collapsed="false">
      <c r="A226" s="0" t="n">
        <v>221</v>
      </c>
      <c r="B226" s="0" t="n">
        <f aca="false">BJ225</f>
        <v>0</v>
      </c>
      <c r="C226" s="0" t="n">
        <f aca="false">BK225</f>
        <v>0</v>
      </c>
      <c r="D226" s="0" t="n">
        <f aca="false">BL225</f>
        <v>0</v>
      </c>
      <c r="E226" s="0" t="n">
        <f aca="false">BM225</f>
        <v>0</v>
      </c>
      <c r="F226" s="0" t="n">
        <f aca="false">BN225</f>
        <v>0</v>
      </c>
      <c r="G226" s="0" t="n">
        <f aca="false">BO225</f>
        <v>0</v>
      </c>
      <c r="H226" s="0" t="n">
        <f aca="false">BP225</f>
        <v>0</v>
      </c>
      <c r="I226" s="0" t="n">
        <f aca="false">BQ225</f>
        <v>0</v>
      </c>
      <c r="J226" s="0" t="n">
        <f aca="false">BR225</f>
        <v>0</v>
      </c>
      <c r="K226" s="0" t="n">
        <f aca="false">BS225</f>
        <v>0</v>
      </c>
      <c r="L226" s="0" t="n">
        <f aca="false">ROUND(B226*N(Debts!$D$5)/12,2)</f>
        <v>0</v>
      </c>
      <c r="M226" s="0" t="n">
        <f aca="false">ROUND(C226*N(Debts!$D$6)/12,2)</f>
        <v>0</v>
      </c>
      <c r="N226" s="0" t="n">
        <f aca="false">ROUND(D226*N(Debts!$D$7)/12,2)</f>
        <v>0</v>
      </c>
      <c r="O226" s="0" t="n">
        <f aca="false">ROUND(E226*N(Debts!$D$8)/12,2)</f>
        <v>0</v>
      </c>
      <c r="P226" s="0" t="n">
        <f aca="false">ROUND(F226*N(Debts!$D$9)/12,2)</f>
        <v>0</v>
      </c>
      <c r="Q226" s="0" t="n">
        <f aca="false">ROUND(G226*N(Debts!$D$10)/12,2)</f>
        <v>0</v>
      </c>
      <c r="R226" s="0" t="n">
        <f aca="false">ROUND(H226*N(Debts!$D$11)/12,2)</f>
        <v>0</v>
      </c>
      <c r="S226" s="0" t="n">
        <f aca="false">ROUND(I226*N(Debts!$D$12)/12,2)</f>
        <v>0</v>
      </c>
      <c r="T226" s="0" t="n">
        <f aca="false">ROUND(J226*N(Debts!$D$13)/12,2)</f>
        <v>0</v>
      </c>
      <c r="U226" s="0" t="n">
        <f aca="false">ROUND(K226*N(Debts!$D$14)/12,2)</f>
        <v>0</v>
      </c>
      <c r="V226" s="0" t="n">
        <f aca="false">B226+L226</f>
        <v>0</v>
      </c>
      <c r="W226" s="0" t="n">
        <f aca="false">C226+M226</f>
        <v>0</v>
      </c>
      <c r="X226" s="0" t="n">
        <f aca="false">D226+N226</f>
        <v>0</v>
      </c>
      <c r="Y226" s="0" t="n">
        <f aca="false">E226+O226</f>
        <v>0</v>
      </c>
      <c r="Z226" s="0" t="n">
        <f aca="false">F226+P226</f>
        <v>0</v>
      </c>
      <c r="AA226" s="0" t="n">
        <f aca="false">G226+Q226</f>
        <v>0</v>
      </c>
      <c r="AB226" s="0" t="n">
        <f aca="false">H226+R226</f>
        <v>0</v>
      </c>
      <c r="AC226" s="0" t="n">
        <f aca="false">I226+S226</f>
        <v>0</v>
      </c>
      <c r="AD226" s="0" t="n">
        <f aca="false">J226+T226</f>
        <v>0</v>
      </c>
      <c r="AE226" s="0" t="n">
        <f aca="false">K226+U226</f>
        <v>0</v>
      </c>
      <c r="AF226" s="0" t="n">
        <f aca="false">MIN(N(Debts!$E$5),V226)</f>
        <v>0</v>
      </c>
      <c r="AG226" s="0" t="n">
        <f aca="false">MIN(N(Debts!$E$6),W226)</f>
        <v>0</v>
      </c>
      <c r="AH226" s="0" t="n">
        <f aca="false">MIN(N(Debts!$E$7),X226)</f>
        <v>0</v>
      </c>
      <c r="AI226" s="0" t="n">
        <f aca="false">MIN(N(Debts!$E$8),Y226)</f>
        <v>0</v>
      </c>
      <c r="AJ226" s="0" t="n">
        <f aca="false">MIN(N(Debts!$E$9),Z226)</f>
        <v>0</v>
      </c>
      <c r="AK226" s="0" t="n">
        <f aca="false">MIN(N(Debts!$E$10),AA226)</f>
        <v>0</v>
      </c>
      <c r="AL226" s="0" t="n">
        <f aca="false">MIN(N(Debts!$E$11),AB226)</f>
        <v>0</v>
      </c>
      <c r="AM226" s="0" t="n">
        <f aca="false">MIN(N(Debts!$E$12),AC226)</f>
        <v>0</v>
      </c>
      <c r="AN226" s="0" t="n">
        <f aca="false">MIN(N(Debts!$E$13),AD226)</f>
        <v>0</v>
      </c>
      <c r="AO226" s="0" t="n">
        <f aca="false">MIN(N(Debts!$E$14),AE226)</f>
        <v>0</v>
      </c>
      <c r="AP226" s="0" t="n">
        <f aca="false">V226-AF226</f>
        <v>0</v>
      </c>
      <c r="AQ226" s="0" t="n">
        <f aca="false">W226-AG226</f>
        <v>0</v>
      </c>
      <c r="AR226" s="0" t="n">
        <f aca="false">X226-AH226</f>
        <v>0</v>
      </c>
      <c r="AS226" s="0" t="n">
        <f aca="false">Y226-AI226</f>
        <v>0</v>
      </c>
      <c r="AT226" s="0" t="n">
        <f aca="false">Z226-AJ226</f>
        <v>0</v>
      </c>
      <c r="AU226" s="0" t="n">
        <f aca="false">AA226-AK226</f>
        <v>0</v>
      </c>
      <c r="AV226" s="0" t="n">
        <f aca="false">AB226-AL226</f>
        <v>0</v>
      </c>
      <c r="AW226" s="0" t="n">
        <f aca="false">AC226-AM226</f>
        <v>0</v>
      </c>
      <c r="AX226" s="0" t="n">
        <f aca="false">AD226-AN226</f>
        <v>0</v>
      </c>
      <c r="AY226" s="0" t="n">
        <f aca="false">AE226-AO226</f>
        <v>0</v>
      </c>
      <c r="AZ226" s="0" t="n">
        <f aca="false">MAX(0,MIN(AP226,$BT226-SUMIF($AP$2:$AY$2,"&lt;"&amp;AP$2,$AP226:$AY226)))</f>
        <v>0</v>
      </c>
      <c r="BA226" s="0" t="n">
        <f aca="false">MAX(0,MIN(AQ226,$BT226-SUMIF($AP$2:$AY$2,"&lt;"&amp;AQ$2,$AP226:$AY226)))</f>
        <v>0</v>
      </c>
      <c r="BB226" s="0" t="n">
        <f aca="false">MAX(0,MIN(AR226,$BT226-SUMIF($AP$2:$AY$2,"&lt;"&amp;AR$2,$AP226:$AY226)))</f>
        <v>0</v>
      </c>
      <c r="BC226" s="0" t="n">
        <f aca="false">MAX(0,MIN(AS226,$BT226-SUMIF($AP$2:$AY$2,"&lt;"&amp;AS$2,$AP226:$AY226)))</f>
        <v>0</v>
      </c>
      <c r="BD226" s="0" t="n">
        <f aca="false">MAX(0,MIN(AT226,$BT226-SUMIF($AP$2:$AY$2,"&lt;"&amp;AT$2,$AP226:$AY226)))</f>
        <v>0</v>
      </c>
      <c r="BE226" s="0" t="n">
        <f aca="false">MAX(0,MIN(AU226,$BT226-SUMIF($AP$2:$AY$2,"&lt;"&amp;AU$2,$AP226:$AY226)))</f>
        <v>0</v>
      </c>
      <c r="BF226" s="0" t="n">
        <f aca="false">MAX(0,MIN(AV226,$BT226-SUMIF($AP$2:$AY$2,"&lt;"&amp;AV$2,$AP226:$AY226)))</f>
        <v>0</v>
      </c>
      <c r="BG226" s="0" t="n">
        <f aca="false">MAX(0,MIN(AW226,$BT226-SUMIF($AP$2:$AY$2,"&lt;"&amp;AW$2,$AP226:$AY226)))</f>
        <v>0</v>
      </c>
      <c r="BH226" s="0" t="n">
        <f aca="false">MAX(0,MIN(AX226,$BT226-SUMIF($AP$2:$AY$2,"&lt;"&amp;AX$2,$AP226:$AY226)))</f>
        <v>0</v>
      </c>
      <c r="BI226" s="0" t="n">
        <f aca="false">MAX(0,MIN(AY226,$BT226-SUMIF($AP$2:$AY$2,"&lt;"&amp;AY$2,$AP226:$AY226)))</f>
        <v>0</v>
      </c>
      <c r="BJ226" s="0" t="n">
        <f aca="false">ROUND(V226-AF226-AZ226,2)</f>
        <v>0</v>
      </c>
      <c r="BK226" s="0" t="n">
        <f aca="false">ROUND(W226-AG226-BA226,2)</f>
        <v>0</v>
      </c>
      <c r="BL226" s="0" t="n">
        <f aca="false">ROUND(X226-AH226-BB226,2)</f>
        <v>0</v>
      </c>
      <c r="BM226" s="0" t="n">
        <f aca="false">ROUND(Y226-AI226-BC226,2)</f>
        <v>0</v>
      </c>
      <c r="BN226" s="0" t="n">
        <f aca="false">ROUND(Z226-AJ226-BD226,2)</f>
        <v>0</v>
      </c>
      <c r="BO226" s="0" t="n">
        <f aca="false">ROUND(AA226-AK226-BE226,2)</f>
        <v>0</v>
      </c>
      <c r="BP226" s="0" t="n">
        <f aca="false">ROUND(AB226-AL226-BF226,2)</f>
        <v>0</v>
      </c>
      <c r="BQ226" s="0" t="n">
        <f aca="false">ROUND(AC226-AM226-BG226,2)</f>
        <v>0</v>
      </c>
      <c r="BR226" s="0" t="n">
        <f aca="false">ROUND(AD226-AN226-BH226,2)</f>
        <v>0</v>
      </c>
      <c r="BS226" s="0" t="n">
        <f aca="false">ROUND(AE226-AO226-BI226,2)</f>
        <v>0</v>
      </c>
      <c r="BT226" s="0" t="n">
        <f aca="false">MAX(0,Plan!$C$4-SUM(AF226:AO226))</f>
        <v>650</v>
      </c>
      <c r="BU226" s="0" t="n">
        <f aca="false">ROUND(SUM(BJ226:BS226),2)</f>
        <v>0</v>
      </c>
      <c r="BV226" s="0" t="n">
        <f aca="false">SUM(AF226:AO226)+SUM(AZ226:BI226)</f>
        <v>0</v>
      </c>
      <c r="BW226" s="0" t="n">
        <f aca="false">SUM(L226:U226)</f>
        <v>0</v>
      </c>
    </row>
    <row r="227" customFormat="false" ht="15" hidden="false" customHeight="false" outlineLevel="0" collapsed="false">
      <c r="A227" s="0" t="n">
        <v>222</v>
      </c>
      <c r="B227" s="0" t="n">
        <f aca="false">BJ226</f>
        <v>0</v>
      </c>
      <c r="C227" s="0" t="n">
        <f aca="false">BK226</f>
        <v>0</v>
      </c>
      <c r="D227" s="0" t="n">
        <f aca="false">BL226</f>
        <v>0</v>
      </c>
      <c r="E227" s="0" t="n">
        <f aca="false">BM226</f>
        <v>0</v>
      </c>
      <c r="F227" s="0" t="n">
        <f aca="false">BN226</f>
        <v>0</v>
      </c>
      <c r="G227" s="0" t="n">
        <f aca="false">BO226</f>
        <v>0</v>
      </c>
      <c r="H227" s="0" t="n">
        <f aca="false">BP226</f>
        <v>0</v>
      </c>
      <c r="I227" s="0" t="n">
        <f aca="false">BQ226</f>
        <v>0</v>
      </c>
      <c r="J227" s="0" t="n">
        <f aca="false">BR226</f>
        <v>0</v>
      </c>
      <c r="K227" s="0" t="n">
        <f aca="false">BS226</f>
        <v>0</v>
      </c>
      <c r="L227" s="0" t="n">
        <f aca="false">ROUND(B227*N(Debts!$D$5)/12,2)</f>
        <v>0</v>
      </c>
      <c r="M227" s="0" t="n">
        <f aca="false">ROUND(C227*N(Debts!$D$6)/12,2)</f>
        <v>0</v>
      </c>
      <c r="N227" s="0" t="n">
        <f aca="false">ROUND(D227*N(Debts!$D$7)/12,2)</f>
        <v>0</v>
      </c>
      <c r="O227" s="0" t="n">
        <f aca="false">ROUND(E227*N(Debts!$D$8)/12,2)</f>
        <v>0</v>
      </c>
      <c r="P227" s="0" t="n">
        <f aca="false">ROUND(F227*N(Debts!$D$9)/12,2)</f>
        <v>0</v>
      </c>
      <c r="Q227" s="0" t="n">
        <f aca="false">ROUND(G227*N(Debts!$D$10)/12,2)</f>
        <v>0</v>
      </c>
      <c r="R227" s="0" t="n">
        <f aca="false">ROUND(H227*N(Debts!$D$11)/12,2)</f>
        <v>0</v>
      </c>
      <c r="S227" s="0" t="n">
        <f aca="false">ROUND(I227*N(Debts!$D$12)/12,2)</f>
        <v>0</v>
      </c>
      <c r="T227" s="0" t="n">
        <f aca="false">ROUND(J227*N(Debts!$D$13)/12,2)</f>
        <v>0</v>
      </c>
      <c r="U227" s="0" t="n">
        <f aca="false">ROUND(K227*N(Debts!$D$14)/12,2)</f>
        <v>0</v>
      </c>
      <c r="V227" s="0" t="n">
        <f aca="false">B227+L227</f>
        <v>0</v>
      </c>
      <c r="W227" s="0" t="n">
        <f aca="false">C227+M227</f>
        <v>0</v>
      </c>
      <c r="X227" s="0" t="n">
        <f aca="false">D227+N227</f>
        <v>0</v>
      </c>
      <c r="Y227" s="0" t="n">
        <f aca="false">E227+O227</f>
        <v>0</v>
      </c>
      <c r="Z227" s="0" t="n">
        <f aca="false">F227+P227</f>
        <v>0</v>
      </c>
      <c r="AA227" s="0" t="n">
        <f aca="false">G227+Q227</f>
        <v>0</v>
      </c>
      <c r="AB227" s="0" t="n">
        <f aca="false">H227+R227</f>
        <v>0</v>
      </c>
      <c r="AC227" s="0" t="n">
        <f aca="false">I227+S227</f>
        <v>0</v>
      </c>
      <c r="AD227" s="0" t="n">
        <f aca="false">J227+T227</f>
        <v>0</v>
      </c>
      <c r="AE227" s="0" t="n">
        <f aca="false">K227+U227</f>
        <v>0</v>
      </c>
      <c r="AF227" s="0" t="n">
        <f aca="false">MIN(N(Debts!$E$5),V227)</f>
        <v>0</v>
      </c>
      <c r="AG227" s="0" t="n">
        <f aca="false">MIN(N(Debts!$E$6),W227)</f>
        <v>0</v>
      </c>
      <c r="AH227" s="0" t="n">
        <f aca="false">MIN(N(Debts!$E$7),X227)</f>
        <v>0</v>
      </c>
      <c r="AI227" s="0" t="n">
        <f aca="false">MIN(N(Debts!$E$8),Y227)</f>
        <v>0</v>
      </c>
      <c r="AJ227" s="0" t="n">
        <f aca="false">MIN(N(Debts!$E$9),Z227)</f>
        <v>0</v>
      </c>
      <c r="AK227" s="0" t="n">
        <f aca="false">MIN(N(Debts!$E$10),AA227)</f>
        <v>0</v>
      </c>
      <c r="AL227" s="0" t="n">
        <f aca="false">MIN(N(Debts!$E$11),AB227)</f>
        <v>0</v>
      </c>
      <c r="AM227" s="0" t="n">
        <f aca="false">MIN(N(Debts!$E$12),AC227)</f>
        <v>0</v>
      </c>
      <c r="AN227" s="0" t="n">
        <f aca="false">MIN(N(Debts!$E$13),AD227)</f>
        <v>0</v>
      </c>
      <c r="AO227" s="0" t="n">
        <f aca="false">MIN(N(Debts!$E$14),AE227)</f>
        <v>0</v>
      </c>
      <c r="AP227" s="0" t="n">
        <f aca="false">V227-AF227</f>
        <v>0</v>
      </c>
      <c r="AQ227" s="0" t="n">
        <f aca="false">W227-AG227</f>
        <v>0</v>
      </c>
      <c r="AR227" s="0" t="n">
        <f aca="false">X227-AH227</f>
        <v>0</v>
      </c>
      <c r="AS227" s="0" t="n">
        <f aca="false">Y227-AI227</f>
        <v>0</v>
      </c>
      <c r="AT227" s="0" t="n">
        <f aca="false">Z227-AJ227</f>
        <v>0</v>
      </c>
      <c r="AU227" s="0" t="n">
        <f aca="false">AA227-AK227</f>
        <v>0</v>
      </c>
      <c r="AV227" s="0" t="n">
        <f aca="false">AB227-AL227</f>
        <v>0</v>
      </c>
      <c r="AW227" s="0" t="n">
        <f aca="false">AC227-AM227</f>
        <v>0</v>
      </c>
      <c r="AX227" s="0" t="n">
        <f aca="false">AD227-AN227</f>
        <v>0</v>
      </c>
      <c r="AY227" s="0" t="n">
        <f aca="false">AE227-AO227</f>
        <v>0</v>
      </c>
      <c r="AZ227" s="0" t="n">
        <f aca="false">MAX(0,MIN(AP227,$BT227-SUMIF($AP$2:$AY$2,"&lt;"&amp;AP$2,$AP227:$AY227)))</f>
        <v>0</v>
      </c>
      <c r="BA227" s="0" t="n">
        <f aca="false">MAX(0,MIN(AQ227,$BT227-SUMIF($AP$2:$AY$2,"&lt;"&amp;AQ$2,$AP227:$AY227)))</f>
        <v>0</v>
      </c>
      <c r="BB227" s="0" t="n">
        <f aca="false">MAX(0,MIN(AR227,$BT227-SUMIF($AP$2:$AY$2,"&lt;"&amp;AR$2,$AP227:$AY227)))</f>
        <v>0</v>
      </c>
      <c r="BC227" s="0" t="n">
        <f aca="false">MAX(0,MIN(AS227,$BT227-SUMIF($AP$2:$AY$2,"&lt;"&amp;AS$2,$AP227:$AY227)))</f>
        <v>0</v>
      </c>
      <c r="BD227" s="0" t="n">
        <f aca="false">MAX(0,MIN(AT227,$BT227-SUMIF($AP$2:$AY$2,"&lt;"&amp;AT$2,$AP227:$AY227)))</f>
        <v>0</v>
      </c>
      <c r="BE227" s="0" t="n">
        <f aca="false">MAX(0,MIN(AU227,$BT227-SUMIF($AP$2:$AY$2,"&lt;"&amp;AU$2,$AP227:$AY227)))</f>
        <v>0</v>
      </c>
      <c r="BF227" s="0" t="n">
        <f aca="false">MAX(0,MIN(AV227,$BT227-SUMIF($AP$2:$AY$2,"&lt;"&amp;AV$2,$AP227:$AY227)))</f>
        <v>0</v>
      </c>
      <c r="BG227" s="0" t="n">
        <f aca="false">MAX(0,MIN(AW227,$BT227-SUMIF($AP$2:$AY$2,"&lt;"&amp;AW$2,$AP227:$AY227)))</f>
        <v>0</v>
      </c>
      <c r="BH227" s="0" t="n">
        <f aca="false">MAX(0,MIN(AX227,$BT227-SUMIF($AP$2:$AY$2,"&lt;"&amp;AX$2,$AP227:$AY227)))</f>
        <v>0</v>
      </c>
      <c r="BI227" s="0" t="n">
        <f aca="false">MAX(0,MIN(AY227,$BT227-SUMIF($AP$2:$AY$2,"&lt;"&amp;AY$2,$AP227:$AY227)))</f>
        <v>0</v>
      </c>
      <c r="BJ227" s="0" t="n">
        <f aca="false">ROUND(V227-AF227-AZ227,2)</f>
        <v>0</v>
      </c>
      <c r="BK227" s="0" t="n">
        <f aca="false">ROUND(W227-AG227-BA227,2)</f>
        <v>0</v>
      </c>
      <c r="BL227" s="0" t="n">
        <f aca="false">ROUND(X227-AH227-BB227,2)</f>
        <v>0</v>
      </c>
      <c r="BM227" s="0" t="n">
        <f aca="false">ROUND(Y227-AI227-BC227,2)</f>
        <v>0</v>
      </c>
      <c r="BN227" s="0" t="n">
        <f aca="false">ROUND(Z227-AJ227-BD227,2)</f>
        <v>0</v>
      </c>
      <c r="BO227" s="0" t="n">
        <f aca="false">ROUND(AA227-AK227-BE227,2)</f>
        <v>0</v>
      </c>
      <c r="BP227" s="0" t="n">
        <f aca="false">ROUND(AB227-AL227-BF227,2)</f>
        <v>0</v>
      </c>
      <c r="BQ227" s="0" t="n">
        <f aca="false">ROUND(AC227-AM227-BG227,2)</f>
        <v>0</v>
      </c>
      <c r="BR227" s="0" t="n">
        <f aca="false">ROUND(AD227-AN227-BH227,2)</f>
        <v>0</v>
      </c>
      <c r="BS227" s="0" t="n">
        <f aca="false">ROUND(AE227-AO227-BI227,2)</f>
        <v>0</v>
      </c>
      <c r="BT227" s="0" t="n">
        <f aca="false">MAX(0,Plan!$C$4-SUM(AF227:AO227))</f>
        <v>650</v>
      </c>
      <c r="BU227" s="0" t="n">
        <f aca="false">ROUND(SUM(BJ227:BS227),2)</f>
        <v>0</v>
      </c>
      <c r="BV227" s="0" t="n">
        <f aca="false">SUM(AF227:AO227)+SUM(AZ227:BI227)</f>
        <v>0</v>
      </c>
      <c r="BW227" s="0" t="n">
        <f aca="false">SUM(L227:U227)</f>
        <v>0</v>
      </c>
    </row>
    <row r="228" customFormat="false" ht="15" hidden="false" customHeight="false" outlineLevel="0" collapsed="false">
      <c r="A228" s="0" t="n">
        <v>223</v>
      </c>
      <c r="B228" s="0" t="n">
        <f aca="false">BJ227</f>
        <v>0</v>
      </c>
      <c r="C228" s="0" t="n">
        <f aca="false">BK227</f>
        <v>0</v>
      </c>
      <c r="D228" s="0" t="n">
        <f aca="false">BL227</f>
        <v>0</v>
      </c>
      <c r="E228" s="0" t="n">
        <f aca="false">BM227</f>
        <v>0</v>
      </c>
      <c r="F228" s="0" t="n">
        <f aca="false">BN227</f>
        <v>0</v>
      </c>
      <c r="G228" s="0" t="n">
        <f aca="false">BO227</f>
        <v>0</v>
      </c>
      <c r="H228" s="0" t="n">
        <f aca="false">BP227</f>
        <v>0</v>
      </c>
      <c r="I228" s="0" t="n">
        <f aca="false">BQ227</f>
        <v>0</v>
      </c>
      <c r="J228" s="0" t="n">
        <f aca="false">BR227</f>
        <v>0</v>
      </c>
      <c r="K228" s="0" t="n">
        <f aca="false">BS227</f>
        <v>0</v>
      </c>
      <c r="L228" s="0" t="n">
        <f aca="false">ROUND(B228*N(Debts!$D$5)/12,2)</f>
        <v>0</v>
      </c>
      <c r="M228" s="0" t="n">
        <f aca="false">ROUND(C228*N(Debts!$D$6)/12,2)</f>
        <v>0</v>
      </c>
      <c r="N228" s="0" t="n">
        <f aca="false">ROUND(D228*N(Debts!$D$7)/12,2)</f>
        <v>0</v>
      </c>
      <c r="O228" s="0" t="n">
        <f aca="false">ROUND(E228*N(Debts!$D$8)/12,2)</f>
        <v>0</v>
      </c>
      <c r="P228" s="0" t="n">
        <f aca="false">ROUND(F228*N(Debts!$D$9)/12,2)</f>
        <v>0</v>
      </c>
      <c r="Q228" s="0" t="n">
        <f aca="false">ROUND(G228*N(Debts!$D$10)/12,2)</f>
        <v>0</v>
      </c>
      <c r="R228" s="0" t="n">
        <f aca="false">ROUND(H228*N(Debts!$D$11)/12,2)</f>
        <v>0</v>
      </c>
      <c r="S228" s="0" t="n">
        <f aca="false">ROUND(I228*N(Debts!$D$12)/12,2)</f>
        <v>0</v>
      </c>
      <c r="T228" s="0" t="n">
        <f aca="false">ROUND(J228*N(Debts!$D$13)/12,2)</f>
        <v>0</v>
      </c>
      <c r="U228" s="0" t="n">
        <f aca="false">ROUND(K228*N(Debts!$D$14)/12,2)</f>
        <v>0</v>
      </c>
      <c r="V228" s="0" t="n">
        <f aca="false">B228+L228</f>
        <v>0</v>
      </c>
      <c r="W228" s="0" t="n">
        <f aca="false">C228+M228</f>
        <v>0</v>
      </c>
      <c r="X228" s="0" t="n">
        <f aca="false">D228+N228</f>
        <v>0</v>
      </c>
      <c r="Y228" s="0" t="n">
        <f aca="false">E228+O228</f>
        <v>0</v>
      </c>
      <c r="Z228" s="0" t="n">
        <f aca="false">F228+P228</f>
        <v>0</v>
      </c>
      <c r="AA228" s="0" t="n">
        <f aca="false">G228+Q228</f>
        <v>0</v>
      </c>
      <c r="AB228" s="0" t="n">
        <f aca="false">H228+R228</f>
        <v>0</v>
      </c>
      <c r="AC228" s="0" t="n">
        <f aca="false">I228+S228</f>
        <v>0</v>
      </c>
      <c r="AD228" s="0" t="n">
        <f aca="false">J228+T228</f>
        <v>0</v>
      </c>
      <c r="AE228" s="0" t="n">
        <f aca="false">K228+U228</f>
        <v>0</v>
      </c>
      <c r="AF228" s="0" t="n">
        <f aca="false">MIN(N(Debts!$E$5),V228)</f>
        <v>0</v>
      </c>
      <c r="AG228" s="0" t="n">
        <f aca="false">MIN(N(Debts!$E$6),W228)</f>
        <v>0</v>
      </c>
      <c r="AH228" s="0" t="n">
        <f aca="false">MIN(N(Debts!$E$7),X228)</f>
        <v>0</v>
      </c>
      <c r="AI228" s="0" t="n">
        <f aca="false">MIN(N(Debts!$E$8),Y228)</f>
        <v>0</v>
      </c>
      <c r="AJ228" s="0" t="n">
        <f aca="false">MIN(N(Debts!$E$9),Z228)</f>
        <v>0</v>
      </c>
      <c r="AK228" s="0" t="n">
        <f aca="false">MIN(N(Debts!$E$10),AA228)</f>
        <v>0</v>
      </c>
      <c r="AL228" s="0" t="n">
        <f aca="false">MIN(N(Debts!$E$11),AB228)</f>
        <v>0</v>
      </c>
      <c r="AM228" s="0" t="n">
        <f aca="false">MIN(N(Debts!$E$12),AC228)</f>
        <v>0</v>
      </c>
      <c r="AN228" s="0" t="n">
        <f aca="false">MIN(N(Debts!$E$13),AD228)</f>
        <v>0</v>
      </c>
      <c r="AO228" s="0" t="n">
        <f aca="false">MIN(N(Debts!$E$14),AE228)</f>
        <v>0</v>
      </c>
      <c r="AP228" s="0" t="n">
        <f aca="false">V228-AF228</f>
        <v>0</v>
      </c>
      <c r="AQ228" s="0" t="n">
        <f aca="false">W228-AG228</f>
        <v>0</v>
      </c>
      <c r="AR228" s="0" t="n">
        <f aca="false">X228-AH228</f>
        <v>0</v>
      </c>
      <c r="AS228" s="0" t="n">
        <f aca="false">Y228-AI228</f>
        <v>0</v>
      </c>
      <c r="AT228" s="0" t="n">
        <f aca="false">Z228-AJ228</f>
        <v>0</v>
      </c>
      <c r="AU228" s="0" t="n">
        <f aca="false">AA228-AK228</f>
        <v>0</v>
      </c>
      <c r="AV228" s="0" t="n">
        <f aca="false">AB228-AL228</f>
        <v>0</v>
      </c>
      <c r="AW228" s="0" t="n">
        <f aca="false">AC228-AM228</f>
        <v>0</v>
      </c>
      <c r="AX228" s="0" t="n">
        <f aca="false">AD228-AN228</f>
        <v>0</v>
      </c>
      <c r="AY228" s="0" t="n">
        <f aca="false">AE228-AO228</f>
        <v>0</v>
      </c>
      <c r="AZ228" s="0" t="n">
        <f aca="false">MAX(0,MIN(AP228,$BT228-SUMIF($AP$2:$AY$2,"&lt;"&amp;AP$2,$AP228:$AY228)))</f>
        <v>0</v>
      </c>
      <c r="BA228" s="0" t="n">
        <f aca="false">MAX(0,MIN(AQ228,$BT228-SUMIF($AP$2:$AY$2,"&lt;"&amp;AQ$2,$AP228:$AY228)))</f>
        <v>0</v>
      </c>
      <c r="BB228" s="0" t="n">
        <f aca="false">MAX(0,MIN(AR228,$BT228-SUMIF($AP$2:$AY$2,"&lt;"&amp;AR$2,$AP228:$AY228)))</f>
        <v>0</v>
      </c>
      <c r="BC228" s="0" t="n">
        <f aca="false">MAX(0,MIN(AS228,$BT228-SUMIF($AP$2:$AY$2,"&lt;"&amp;AS$2,$AP228:$AY228)))</f>
        <v>0</v>
      </c>
      <c r="BD228" s="0" t="n">
        <f aca="false">MAX(0,MIN(AT228,$BT228-SUMIF($AP$2:$AY$2,"&lt;"&amp;AT$2,$AP228:$AY228)))</f>
        <v>0</v>
      </c>
      <c r="BE228" s="0" t="n">
        <f aca="false">MAX(0,MIN(AU228,$BT228-SUMIF($AP$2:$AY$2,"&lt;"&amp;AU$2,$AP228:$AY228)))</f>
        <v>0</v>
      </c>
      <c r="BF228" s="0" t="n">
        <f aca="false">MAX(0,MIN(AV228,$BT228-SUMIF($AP$2:$AY$2,"&lt;"&amp;AV$2,$AP228:$AY228)))</f>
        <v>0</v>
      </c>
      <c r="BG228" s="0" t="n">
        <f aca="false">MAX(0,MIN(AW228,$BT228-SUMIF($AP$2:$AY$2,"&lt;"&amp;AW$2,$AP228:$AY228)))</f>
        <v>0</v>
      </c>
      <c r="BH228" s="0" t="n">
        <f aca="false">MAX(0,MIN(AX228,$BT228-SUMIF($AP$2:$AY$2,"&lt;"&amp;AX$2,$AP228:$AY228)))</f>
        <v>0</v>
      </c>
      <c r="BI228" s="0" t="n">
        <f aca="false">MAX(0,MIN(AY228,$BT228-SUMIF($AP$2:$AY$2,"&lt;"&amp;AY$2,$AP228:$AY228)))</f>
        <v>0</v>
      </c>
      <c r="BJ228" s="0" t="n">
        <f aca="false">ROUND(V228-AF228-AZ228,2)</f>
        <v>0</v>
      </c>
      <c r="BK228" s="0" t="n">
        <f aca="false">ROUND(W228-AG228-BA228,2)</f>
        <v>0</v>
      </c>
      <c r="BL228" s="0" t="n">
        <f aca="false">ROUND(X228-AH228-BB228,2)</f>
        <v>0</v>
      </c>
      <c r="BM228" s="0" t="n">
        <f aca="false">ROUND(Y228-AI228-BC228,2)</f>
        <v>0</v>
      </c>
      <c r="BN228" s="0" t="n">
        <f aca="false">ROUND(Z228-AJ228-BD228,2)</f>
        <v>0</v>
      </c>
      <c r="BO228" s="0" t="n">
        <f aca="false">ROUND(AA228-AK228-BE228,2)</f>
        <v>0</v>
      </c>
      <c r="BP228" s="0" t="n">
        <f aca="false">ROUND(AB228-AL228-BF228,2)</f>
        <v>0</v>
      </c>
      <c r="BQ228" s="0" t="n">
        <f aca="false">ROUND(AC228-AM228-BG228,2)</f>
        <v>0</v>
      </c>
      <c r="BR228" s="0" t="n">
        <f aca="false">ROUND(AD228-AN228-BH228,2)</f>
        <v>0</v>
      </c>
      <c r="BS228" s="0" t="n">
        <f aca="false">ROUND(AE228-AO228-BI228,2)</f>
        <v>0</v>
      </c>
      <c r="BT228" s="0" t="n">
        <f aca="false">MAX(0,Plan!$C$4-SUM(AF228:AO228))</f>
        <v>650</v>
      </c>
      <c r="BU228" s="0" t="n">
        <f aca="false">ROUND(SUM(BJ228:BS228),2)</f>
        <v>0</v>
      </c>
      <c r="BV228" s="0" t="n">
        <f aca="false">SUM(AF228:AO228)+SUM(AZ228:BI228)</f>
        <v>0</v>
      </c>
      <c r="BW228" s="0" t="n">
        <f aca="false">SUM(L228:U228)</f>
        <v>0</v>
      </c>
    </row>
    <row r="229" customFormat="false" ht="15" hidden="false" customHeight="false" outlineLevel="0" collapsed="false">
      <c r="A229" s="0" t="n">
        <v>224</v>
      </c>
      <c r="B229" s="0" t="n">
        <f aca="false">BJ228</f>
        <v>0</v>
      </c>
      <c r="C229" s="0" t="n">
        <f aca="false">BK228</f>
        <v>0</v>
      </c>
      <c r="D229" s="0" t="n">
        <f aca="false">BL228</f>
        <v>0</v>
      </c>
      <c r="E229" s="0" t="n">
        <f aca="false">BM228</f>
        <v>0</v>
      </c>
      <c r="F229" s="0" t="n">
        <f aca="false">BN228</f>
        <v>0</v>
      </c>
      <c r="G229" s="0" t="n">
        <f aca="false">BO228</f>
        <v>0</v>
      </c>
      <c r="H229" s="0" t="n">
        <f aca="false">BP228</f>
        <v>0</v>
      </c>
      <c r="I229" s="0" t="n">
        <f aca="false">BQ228</f>
        <v>0</v>
      </c>
      <c r="J229" s="0" t="n">
        <f aca="false">BR228</f>
        <v>0</v>
      </c>
      <c r="K229" s="0" t="n">
        <f aca="false">BS228</f>
        <v>0</v>
      </c>
      <c r="L229" s="0" t="n">
        <f aca="false">ROUND(B229*N(Debts!$D$5)/12,2)</f>
        <v>0</v>
      </c>
      <c r="M229" s="0" t="n">
        <f aca="false">ROUND(C229*N(Debts!$D$6)/12,2)</f>
        <v>0</v>
      </c>
      <c r="N229" s="0" t="n">
        <f aca="false">ROUND(D229*N(Debts!$D$7)/12,2)</f>
        <v>0</v>
      </c>
      <c r="O229" s="0" t="n">
        <f aca="false">ROUND(E229*N(Debts!$D$8)/12,2)</f>
        <v>0</v>
      </c>
      <c r="P229" s="0" t="n">
        <f aca="false">ROUND(F229*N(Debts!$D$9)/12,2)</f>
        <v>0</v>
      </c>
      <c r="Q229" s="0" t="n">
        <f aca="false">ROUND(G229*N(Debts!$D$10)/12,2)</f>
        <v>0</v>
      </c>
      <c r="R229" s="0" t="n">
        <f aca="false">ROUND(H229*N(Debts!$D$11)/12,2)</f>
        <v>0</v>
      </c>
      <c r="S229" s="0" t="n">
        <f aca="false">ROUND(I229*N(Debts!$D$12)/12,2)</f>
        <v>0</v>
      </c>
      <c r="T229" s="0" t="n">
        <f aca="false">ROUND(J229*N(Debts!$D$13)/12,2)</f>
        <v>0</v>
      </c>
      <c r="U229" s="0" t="n">
        <f aca="false">ROUND(K229*N(Debts!$D$14)/12,2)</f>
        <v>0</v>
      </c>
      <c r="V229" s="0" t="n">
        <f aca="false">B229+L229</f>
        <v>0</v>
      </c>
      <c r="W229" s="0" t="n">
        <f aca="false">C229+M229</f>
        <v>0</v>
      </c>
      <c r="X229" s="0" t="n">
        <f aca="false">D229+N229</f>
        <v>0</v>
      </c>
      <c r="Y229" s="0" t="n">
        <f aca="false">E229+O229</f>
        <v>0</v>
      </c>
      <c r="Z229" s="0" t="n">
        <f aca="false">F229+P229</f>
        <v>0</v>
      </c>
      <c r="AA229" s="0" t="n">
        <f aca="false">G229+Q229</f>
        <v>0</v>
      </c>
      <c r="AB229" s="0" t="n">
        <f aca="false">H229+R229</f>
        <v>0</v>
      </c>
      <c r="AC229" s="0" t="n">
        <f aca="false">I229+S229</f>
        <v>0</v>
      </c>
      <c r="AD229" s="0" t="n">
        <f aca="false">J229+T229</f>
        <v>0</v>
      </c>
      <c r="AE229" s="0" t="n">
        <f aca="false">K229+U229</f>
        <v>0</v>
      </c>
      <c r="AF229" s="0" t="n">
        <f aca="false">MIN(N(Debts!$E$5),V229)</f>
        <v>0</v>
      </c>
      <c r="AG229" s="0" t="n">
        <f aca="false">MIN(N(Debts!$E$6),W229)</f>
        <v>0</v>
      </c>
      <c r="AH229" s="0" t="n">
        <f aca="false">MIN(N(Debts!$E$7),X229)</f>
        <v>0</v>
      </c>
      <c r="AI229" s="0" t="n">
        <f aca="false">MIN(N(Debts!$E$8),Y229)</f>
        <v>0</v>
      </c>
      <c r="AJ229" s="0" t="n">
        <f aca="false">MIN(N(Debts!$E$9),Z229)</f>
        <v>0</v>
      </c>
      <c r="AK229" s="0" t="n">
        <f aca="false">MIN(N(Debts!$E$10),AA229)</f>
        <v>0</v>
      </c>
      <c r="AL229" s="0" t="n">
        <f aca="false">MIN(N(Debts!$E$11),AB229)</f>
        <v>0</v>
      </c>
      <c r="AM229" s="0" t="n">
        <f aca="false">MIN(N(Debts!$E$12),AC229)</f>
        <v>0</v>
      </c>
      <c r="AN229" s="0" t="n">
        <f aca="false">MIN(N(Debts!$E$13),AD229)</f>
        <v>0</v>
      </c>
      <c r="AO229" s="0" t="n">
        <f aca="false">MIN(N(Debts!$E$14),AE229)</f>
        <v>0</v>
      </c>
      <c r="AP229" s="0" t="n">
        <f aca="false">V229-AF229</f>
        <v>0</v>
      </c>
      <c r="AQ229" s="0" t="n">
        <f aca="false">W229-AG229</f>
        <v>0</v>
      </c>
      <c r="AR229" s="0" t="n">
        <f aca="false">X229-AH229</f>
        <v>0</v>
      </c>
      <c r="AS229" s="0" t="n">
        <f aca="false">Y229-AI229</f>
        <v>0</v>
      </c>
      <c r="AT229" s="0" t="n">
        <f aca="false">Z229-AJ229</f>
        <v>0</v>
      </c>
      <c r="AU229" s="0" t="n">
        <f aca="false">AA229-AK229</f>
        <v>0</v>
      </c>
      <c r="AV229" s="0" t="n">
        <f aca="false">AB229-AL229</f>
        <v>0</v>
      </c>
      <c r="AW229" s="0" t="n">
        <f aca="false">AC229-AM229</f>
        <v>0</v>
      </c>
      <c r="AX229" s="0" t="n">
        <f aca="false">AD229-AN229</f>
        <v>0</v>
      </c>
      <c r="AY229" s="0" t="n">
        <f aca="false">AE229-AO229</f>
        <v>0</v>
      </c>
      <c r="AZ229" s="0" t="n">
        <f aca="false">MAX(0,MIN(AP229,$BT229-SUMIF($AP$2:$AY$2,"&lt;"&amp;AP$2,$AP229:$AY229)))</f>
        <v>0</v>
      </c>
      <c r="BA229" s="0" t="n">
        <f aca="false">MAX(0,MIN(AQ229,$BT229-SUMIF($AP$2:$AY$2,"&lt;"&amp;AQ$2,$AP229:$AY229)))</f>
        <v>0</v>
      </c>
      <c r="BB229" s="0" t="n">
        <f aca="false">MAX(0,MIN(AR229,$BT229-SUMIF($AP$2:$AY$2,"&lt;"&amp;AR$2,$AP229:$AY229)))</f>
        <v>0</v>
      </c>
      <c r="BC229" s="0" t="n">
        <f aca="false">MAX(0,MIN(AS229,$BT229-SUMIF($AP$2:$AY$2,"&lt;"&amp;AS$2,$AP229:$AY229)))</f>
        <v>0</v>
      </c>
      <c r="BD229" s="0" t="n">
        <f aca="false">MAX(0,MIN(AT229,$BT229-SUMIF($AP$2:$AY$2,"&lt;"&amp;AT$2,$AP229:$AY229)))</f>
        <v>0</v>
      </c>
      <c r="BE229" s="0" t="n">
        <f aca="false">MAX(0,MIN(AU229,$BT229-SUMIF($AP$2:$AY$2,"&lt;"&amp;AU$2,$AP229:$AY229)))</f>
        <v>0</v>
      </c>
      <c r="BF229" s="0" t="n">
        <f aca="false">MAX(0,MIN(AV229,$BT229-SUMIF($AP$2:$AY$2,"&lt;"&amp;AV$2,$AP229:$AY229)))</f>
        <v>0</v>
      </c>
      <c r="BG229" s="0" t="n">
        <f aca="false">MAX(0,MIN(AW229,$BT229-SUMIF($AP$2:$AY$2,"&lt;"&amp;AW$2,$AP229:$AY229)))</f>
        <v>0</v>
      </c>
      <c r="BH229" s="0" t="n">
        <f aca="false">MAX(0,MIN(AX229,$BT229-SUMIF($AP$2:$AY$2,"&lt;"&amp;AX$2,$AP229:$AY229)))</f>
        <v>0</v>
      </c>
      <c r="BI229" s="0" t="n">
        <f aca="false">MAX(0,MIN(AY229,$BT229-SUMIF($AP$2:$AY$2,"&lt;"&amp;AY$2,$AP229:$AY229)))</f>
        <v>0</v>
      </c>
      <c r="BJ229" s="0" t="n">
        <f aca="false">ROUND(V229-AF229-AZ229,2)</f>
        <v>0</v>
      </c>
      <c r="BK229" s="0" t="n">
        <f aca="false">ROUND(W229-AG229-BA229,2)</f>
        <v>0</v>
      </c>
      <c r="BL229" s="0" t="n">
        <f aca="false">ROUND(X229-AH229-BB229,2)</f>
        <v>0</v>
      </c>
      <c r="BM229" s="0" t="n">
        <f aca="false">ROUND(Y229-AI229-BC229,2)</f>
        <v>0</v>
      </c>
      <c r="BN229" s="0" t="n">
        <f aca="false">ROUND(Z229-AJ229-BD229,2)</f>
        <v>0</v>
      </c>
      <c r="BO229" s="0" t="n">
        <f aca="false">ROUND(AA229-AK229-BE229,2)</f>
        <v>0</v>
      </c>
      <c r="BP229" s="0" t="n">
        <f aca="false">ROUND(AB229-AL229-BF229,2)</f>
        <v>0</v>
      </c>
      <c r="BQ229" s="0" t="n">
        <f aca="false">ROUND(AC229-AM229-BG229,2)</f>
        <v>0</v>
      </c>
      <c r="BR229" s="0" t="n">
        <f aca="false">ROUND(AD229-AN229-BH229,2)</f>
        <v>0</v>
      </c>
      <c r="BS229" s="0" t="n">
        <f aca="false">ROUND(AE229-AO229-BI229,2)</f>
        <v>0</v>
      </c>
      <c r="BT229" s="0" t="n">
        <f aca="false">MAX(0,Plan!$C$4-SUM(AF229:AO229))</f>
        <v>650</v>
      </c>
      <c r="BU229" s="0" t="n">
        <f aca="false">ROUND(SUM(BJ229:BS229),2)</f>
        <v>0</v>
      </c>
      <c r="BV229" s="0" t="n">
        <f aca="false">SUM(AF229:AO229)+SUM(AZ229:BI229)</f>
        <v>0</v>
      </c>
      <c r="BW229" s="0" t="n">
        <f aca="false">SUM(L229:U229)</f>
        <v>0</v>
      </c>
    </row>
    <row r="230" customFormat="false" ht="15" hidden="false" customHeight="false" outlineLevel="0" collapsed="false">
      <c r="A230" s="0" t="n">
        <v>225</v>
      </c>
      <c r="B230" s="0" t="n">
        <f aca="false">BJ229</f>
        <v>0</v>
      </c>
      <c r="C230" s="0" t="n">
        <f aca="false">BK229</f>
        <v>0</v>
      </c>
      <c r="D230" s="0" t="n">
        <f aca="false">BL229</f>
        <v>0</v>
      </c>
      <c r="E230" s="0" t="n">
        <f aca="false">BM229</f>
        <v>0</v>
      </c>
      <c r="F230" s="0" t="n">
        <f aca="false">BN229</f>
        <v>0</v>
      </c>
      <c r="G230" s="0" t="n">
        <f aca="false">BO229</f>
        <v>0</v>
      </c>
      <c r="H230" s="0" t="n">
        <f aca="false">BP229</f>
        <v>0</v>
      </c>
      <c r="I230" s="0" t="n">
        <f aca="false">BQ229</f>
        <v>0</v>
      </c>
      <c r="J230" s="0" t="n">
        <f aca="false">BR229</f>
        <v>0</v>
      </c>
      <c r="K230" s="0" t="n">
        <f aca="false">BS229</f>
        <v>0</v>
      </c>
      <c r="L230" s="0" t="n">
        <f aca="false">ROUND(B230*N(Debts!$D$5)/12,2)</f>
        <v>0</v>
      </c>
      <c r="M230" s="0" t="n">
        <f aca="false">ROUND(C230*N(Debts!$D$6)/12,2)</f>
        <v>0</v>
      </c>
      <c r="N230" s="0" t="n">
        <f aca="false">ROUND(D230*N(Debts!$D$7)/12,2)</f>
        <v>0</v>
      </c>
      <c r="O230" s="0" t="n">
        <f aca="false">ROUND(E230*N(Debts!$D$8)/12,2)</f>
        <v>0</v>
      </c>
      <c r="P230" s="0" t="n">
        <f aca="false">ROUND(F230*N(Debts!$D$9)/12,2)</f>
        <v>0</v>
      </c>
      <c r="Q230" s="0" t="n">
        <f aca="false">ROUND(G230*N(Debts!$D$10)/12,2)</f>
        <v>0</v>
      </c>
      <c r="R230" s="0" t="n">
        <f aca="false">ROUND(H230*N(Debts!$D$11)/12,2)</f>
        <v>0</v>
      </c>
      <c r="S230" s="0" t="n">
        <f aca="false">ROUND(I230*N(Debts!$D$12)/12,2)</f>
        <v>0</v>
      </c>
      <c r="T230" s="0" t="n">
        <f aca="false">ROUND(J230*N(Debts!$D$13)/12,2)</f>
        <v>0</v>
      </c>
      <c r="U230" s="0" t="n">
        <f aca="false">ROUND(K230*N(Debts!$D$14)/12,2)</f>
        <v>0</v>
      </c>
      <c r="V230" s="0" t="n">
        <f aca="false">B230+L230</f>
        <v>0</v>
      </c>
      <c r="W230" s="0" t="n">
        <f aca="false">C230+M230</f>
        <v>0</v>
      </c>
      <c r="X230" s="0" t="n">
        <f aca="false">D230+N230</f>
        <v>0</v>
      </c>
      <c r="Y230" s="0" t="n">
        <f aca="false">E230+O230</f>
        <v>0</v>
      </c>
      <c r="Z230" s="0" t="n">
        <f aca="false">F230+P230</f>
        <v>0</v>
      </c>
      <c r="AA230" s="0" t="n">
        <f aca="false">G230+Q230</f>
        <v>0</v>
      </c>
      <c r="AB230" s="0" t="n">
        <f aca="false">H230+R230</f>
        <v>0</v>
      </c>
      <c r="AC230" s="0" t="n">
        <f aca="false">I230+S230</f>
        <v>0</v>
      </c>
      <c r="AD230" s="0" t="n">
        <f aca="false">J230+T230</f>
        <v>0</v>
      </c>
      <c r="AE230" s="0" t="n">
        <f aca="false">K230+U230</f>
        <v>0</v>
      </c>
      <c r="AF230" s="0" t="n">
        <f aca="false">MIN(N(Debts!$E$5),V230)</f>
        <v>0</v>
      </c>
      <c r="AG230" s="0" t="n">
        <f aca="false">MIN(N(Debts!$E$6),W230)</f>
        <v>0</v>
      </c>
      <c r="AH230" s="0" t="n">
        <f aca="false">MIN(N(Debts!$E$7),X230)</f>
        <v>0</v>
      </c>
      <c r="AI230" s="0" t="n">
        <f aca="false">MIN(N(Debts!$E$8),Y230)</f>
        <v>0</v>
      </c>
      <c r="AJ230" s="0" t="n">
        <f aca="false">MIN(N(Debts!$E$9),Z230)</f>
        <v>0</v>
      </c>
      <c r="AK230" s="0" t="n">
        <f aca="false">MIN(N(Debts!$E$10),AA230)</f>
        <v>0</v>
      </c>
      <c r="AL230" s="0" t="n">
        <f aca="false">MIN(N(Debts!$E$11),AB230)</f>
        <v>0</v>
      </c>
      <c r="AM230" s="0" t="n">
        <f aca="false">MIN(N(Debts!$E$12),AC230)</f>
        <v>0</v>
      </c>
      <c r="AN230" s="0" t="n">
        <f aca="false">MIN(N(Debts!$E$13),AD230)</f>
        <v>0</v>
      </c>
      <c r="AO230" s="0" t="n">
        <f aca="false">MIN(N(Debts!$E$14),AE230)</f>
        <v>0</v>
      </c>
      <c r="AP230" s="0" t="n">
        <f aca="false">V230-AF230</f>
        <v>0</v>
      </c>
      <c r="AQ230" s="0" t="n">
        <f aca="false">W230-AG230</f>
        <v>0</v>
      </c>
      <c r="AR230" s="0" t="n">
        <f aca="false">X230-AH230</f>
        <v>0</v>
      </c>
      <c r="AS230" s="0" t="n">
        <f aca="false">Y230-AI230</f>
        <v>0</v>
      </c>
      <c r="AT230" s="0" t="n">
        <f aca="false">Z230-AJ230</f>
        <v>0</v>
      </c>
      <c r="AU230" s="0" t="n">
        <f aca="false">AA230-AK230</f>
        <v>0</v>
      </c>
      <c r="AV230" s="0" t="n">
        <f aca="false">AB230-AL230</f>
        <v>0</v>
      </c>
      <c r="AW230" s="0" t="n">
        <f aca="false">AC230-AM230</f>
        <v>0</v>
      </c>
      <c r="AX230" s="0" t="n">
        <f aca="false">AD230-AN230</f>
        <v>0</v>
      </c>
      <c r="AY230" s="0" t="n">
        <f aca="false">AE230-AO230</f>
        <v>0</v>
      </c>
      <c r="AZ230" s="0" t="n">
        <f aca="false">MAX(0,MIN(AP230,$BT230-SUMIF($AP$2:$AY$2,"&lt;"&amp;AP$2,$AP230:$AY230)))</f>
        <v>0</v>
      </c>
      <c r="BA230" s="0" t="n">
        <f aca="false">MAX(0,MIN(AQ230,$BT230-SUMIF($AP$2:$AY$2,"&lt;"&amp;AQ$2,$AP230:$AY230)))</f>
        <v>0</v>
      </c>
      <c r="BB230" s="0" t="n">
        <f aca="false">MAX(0,MIN(AR230,$BT230-SUMIF($AP$2:$AY$2,"&lt;"&amp;AR$2,$AP230:$AY230)))</f>
        <v>0</v>
      </c>
      <c r="BC230" s="0" t="n">
        <f aca="false">MAX(0,MIN(AS230,$BT230-SUMIF($AP$2:$AY$2,"&lt;"&amp;AS$2,$AP230:$AY230)))</f>
        <v>0</v>
      </c>
      <c r="BD230" s="0" t="n">
        <f aca="false">MAX(0,MIN(AT230,$BT230-SUMIF($AP$2:$AY$2,"&lt;"&amp;AT$2,$AP230:$AY230)))</f>
        <v>0</v>
      </c>
      <c r="BE230" s="0" t="n">
        <f aca="false">MAX(0,MIN(AU230,$BT230-SUMIF($AP$2:$AY$2,"&lt;"&amp;AU$2,$AP230:$AY230)))</f>
        <v>0</v>
      </c>
      <c r="BF230" s="0" t="n">
        <f aca="false">MAX(0,MIN(AV230,$BT230-SUMIF($AP$2:$AY$2,"&lt;"&amp;AV$2,$AP230:$AY230)))</f>
        <v>0</v>
      </c>
      <c r="BG230" s="0" t="n">
        <f aca="false">MAX(0,MIN(AW230,$BT230-SUMIF($AP$2:$AY$2,"&lt;"&amp;AW$2,$AP230:$AY230)))</f>
        <v>0</v>
      </c>
      <c r="BH230" s="0" t="n">
        <f aca="false">MAX(0,MIN(AX230,$BT230-SUMIF($AP$2:$AY$2,"&lt;"&amp;AX$2,$AP230:$AY230)))</f>
        <v>0</v>
      </c>
      <c r="BI230" s="0" t="n">
        <f aca="false">MAX(0,MIN(AY230,$BT230-SUMIF($AP$2:$AY$2,"&lt;"&amp;AY$2,$AP230:$AY230)))</f>
        <v>0</v>
      </c>
      <c r="BJ230" s="0" t="n">
        <f aca="false">ROUND(V230-AF230-AZ230,2)</f>
        <v>0</v>
      </c>
      <c r="BK230" s="0" t="n">
        <f aca="false">ROUND(W230-AG230-BA230,2)</f>
        <v>0</v>
      </c>
      <c r="BL230" s="0" t="n">
        <f aca="false">ROUND(X230-AH230-BB230,2)</f>
        <v>0</v>
      </c>
      <c r="BM230" s="0" t="n">
        <f aca="false">ROUND(Y230-AI230-BC230,2)</f>
        <v>0</v>
      </c>
      <c r="BN230" s="0" t="n">
        <f aca="false">ROUND(Z230-AJ230-BD230,2)</f>
        <v>0</v>
      </c>
      <c r="BO230" s="0" t="n">
        <f aca="false">ROUND(AA230-AK230-BE230,2)</f>
        <v>0</v>
      </c>
      <c r="BP230" s="0" t="n">
        <f aca="false">ROUND(AB230-AL230-BF230,2)</f>
        <v>0</v>
      </c>
      <c r="BQ230" s="0" t="n">
        <f aca="false">ROUND(AC230-AM230-BG230,2)</f>
        <v>0</v>
      </c>
      <c r="BR230" s="0" t="n">
        <f aca="false">ROUND(AD230-AN230-BH230,2)</f>
        <v>0</v>
      </c>
      <c r="BS230" s="0" t="n">
        <f aca="false">ROUND(AE230-AO230-BI230,2)</f>
        <v>0</v>
      </c>
      <c r="BT230" s="0" t="n">
        <f aca="false">MAX(0,Plan!$C$4-SUM(AF230:AO230))</f>
        <v>650</v>
      </c>
      <c r="BU230" s="0" t="n">
        <f aca="false">ROUND(SUM(BJ230:BS230),2)</f>
        <v>0</v>
      </c>
      <c r="BV230" s="0" t="n">
        <f aca="false">SUM(AF230:AO230)+SUM(AZ230:BI230)</f>
        <v>0</v>
      </c>
      <c r="BW230" s="0" t="n">
        <f aca="false">SUM(L230:U230)</f>
        <v>0</v>
      </c>
    </row>
    <row r="231" customFormat="false" ht="15" hidden="false" customHeight="false" outlineLevel="0" collapsed="false">
      <c r="A231" s="0" t="n">
        <v>226</v>
      </c>
      <c r="B231" s="0" t="n">
        <f aca="false">BJ230</f>
        <v>0</v>
      </c>
      <c r="C231" s="0" t="n">
        <f aca="false">BK230</f>
        <v>0</v>
      </c>
      <c r="D231" s="0" t="n">
        <f aca="false">BL230</f>
        <v>0</v>
      </c>
      <c r="E231" s="0" t="n">
        <f aca="false">BM230</f>
        <v>0</v>
      </c>
      <c r="F231" s="0" t="n">
        <f aca="false">BN230</f>
        <v>0</v>
      </c>
      <c r="G231" s="0" t="n">
        <f aca="false">BO230</f>
        <v>0</v>
      </c>
      <c r="H231" s="0" t="n">
        <f aca="false">BP230</f>
        <v>0</v>
      </c>
      <c r="I231" s="0" t="n">
        <f aca="false">BQ230</f>
        <v>0</v>
      </c>
      <c r="J231" s="0" t="n">
        <f aca="false">BR230</f>
        <v>0</v>
      </c>
      <c r="K231" s="0" t="n">
        <f aca="false">BS230</f>
        <v>0</v>
      </c>
      <c r="L231" s="0" t="n">
        <f aca="false">ROUND(B231*N(Debts!$D$5)/12,2)</f>
        <v>0</v>
      </c>
      <c r="M231" s="0" t="n">
        <f aca="false">ROUND(C231*N(Debts!$D$6)/12,2)</f>
        <v>0</v>
      </c>
      <c r="N231" s="0" t="n">
        <f aca="false">ROUND(D231*N(Debts!$D$7)/12,2)</f>
        <v>0</v>
      </c>
      <c r="O231" s="0" t="n">
        <f aca="false">ROUND(E231*N(Debts!$D$8)/12,2)</f>
        <v>0</v>
      </c>
      <c r="P231" s="0" t="n">
        <f aca="false">ROUND(F231*N(Debts!$D$9)/12,2)</f>
        <v>0</v>
      </c>
      <c r="Q231" s="0" t="n">
        <f aca="false">ROUND(G231*N(Debts!$D$10)/12,2)</f>
        <v>0</v>
      </c>
      <c r="R231" s="0" t="n">
        <f aca="false">ROUND(H231*N(Debts!$D$11)/12,2)</f>
        <v>0</v>
      </c>
      <c r="S231" s="0" t="n">
        <f aca="false">ROUND(I231*N(Debts!$D$12)/12,2)</f>
        <v>0</v>
      </c>
      <c r="T231" s="0" t="n">
        <f aca="false">ROUND(J231*N(Debts!$D$13)/12,2)</f>
        <v>0</v>
      </c>
      <c r="U231" s="0" t="n">
        <f aca="false">ROUND(K231*N(Debts!$D$14)/12,2)</f>
        <v>0</v>
      </c>
      <c r="V231" s="0" t="n">
        <f aca="false">B231+L231</f>
        <v>0</v>
      </c>
      <c r="W231" s="0" t="n">
        <f aca="false">C231+M231</f>
        <v>0</v>
      </c>
      <c r="X231" s="0" t="n">
        <f aca="false">D231+N231</f>
        <v>0</v>
      </c>
      <c r="Y231" s="0" t="n">
        <f aca="false">E231+O231</f>
        <v>0</v>
      </c>
      <c r="Z231" s="0" t="n">
        <f aca="false">F231+P231</f>
        <v>0</v>
      </c>
      <c r="AA231" s="0" t="n">
        <f aca="false">G231+Q231</f>
        <v>0</v>
      </c>
      <c r="AB231" s="0" t="n">
        <f aca="false">H231+R231</f>
        <v>0</v>
      </c>
      <c r="AC231" s="0" t="n">
        <f aca="false">I231+S231</f>
        <v>0</v>
      </c>
      <c r="AD231" s="0" t="n">
        <f aca="false">J231+T231</f>
        <v>0</v>
      </c>
      <c r="AE231" s="0" t="n">
        <f aca="false">K231+U231</f>
        <v>0</v>
      </c>
      <c r="AF231" s="0" t="n">
        <f aca="false">MIN(N(Debts!$E$5),V231)</f>
        <v>0</v>
      </c>
      <c r="AG231" s="0" t="n">
        <f aca="false">MIN(N(Debts!$E$6),W231)</f>
        <v>0</v>
      </c>
      <c r="AH231" s="0" t="n">
        <f aca="false">MIN(N(Debts!$E$7),X231)</f>
        <v>0</v>
      </c>
      <c r="AI231" s="0" t="n">
        <f aca="false">MIN(N(Debts!$E$8),Y231)</f>
        <v>0</v>
      </c>
      <c r="AJ231" s="0" t="n">
        <f aca="false">MIN(N(Debts!$E$9),Z231)</f>
        <v>0</v>
      </c>
      <c r="AK231" s="0" t="n">
        <f aca="false">MIN(N(Debts!$E$10),AA231)</f>
        <v>0</v>
      </c>
      <c r="AL231" s="0" t="n">
        <f aca="false">MIN(N(Debts!$E$11),AB231)</f>
        <v>0</v>
      </c>
      <c r="AM231" s="0" t="n">
        <f aca="false">MIN(N(Debts!$E$12),AC231)</f>
        <v>0</v>
      </c>
      <c r="AN231" s="0" t="n">
        <f aca="false">MIN(N(Debts!$E$13),AD231)</f>
        <v>0</v>
      </c>
      <c r="AO231" s="0" t="n">
        <f aca="false">MIN(N(Debts!$E$14),AE231)</f>
        <v>0</v>
      </c>
      <c r="AP231" s="0" t="n">
        <f aca="false">V231-AF231</f>
        <v>0</v>
      </c>
      <c r="AQ231" s="0" t="n">
        <f aca="false">W231-AG231</f>
        <v>0</v>
      </c>
      <c r="AR231" s="0" t="n">
        <f aca="false">X231-AH231</f>
        <v>0</v>
      </c>
      <c r="AS231" s="0" t="n">
        <f aca="false">Y231-AI231</f>
        <v>0</v>
      </c>
      <c r="AT231" s="0" t="n">
        <f aca="false">Z231-AJ231</f>
        <v>0</v>
      </c>
      <c r="AU231" s="0" t="n">
        <f aca="false">AA231-AK231</f>
        <v>0</v>
      </c>
      <c r="AV231" s="0" t="n">
        <f aca="false">AB231-AL231</f>
        <v>0</v>
      </c>
      <c r="AW231" s="0" t="n">
        <f aca="false">AC231-AM231</f>
        <v>0</v>
      </c>
      <c r="AX231" s="0" t="n">
        <f aca="false">AD231-AN231</f>
        <v>0</v>
      </c>
      <c r="AY231" s="0" t="n">
        <f aca="false">AE231-AO231</f>
        <v>0</v>
      </c>
      <c r="AZ231" s="0" t="n">
        <f aca="false">MAX(0,MIN(AP231,$BT231-SUMIF($AP$2:$AY$2,"&lt;"&amp;AP$2,$AP231:$AY231)))</f>
        <v>0</v>
      </c>
      <c r="BA231" s="0" t="n">
        <f aca="false">MAX(0,MIN(AQ231,$BT231-SUMIF($AP$2:$AY$2,"&lt;"&amp;AQ$2,$AP231:$AY231)))</f>
        <v>0</v>
      </c>
      <c r="BB231" s="0" t="n">
        <f aca="false">MAX(0,MIN(AR231,$BT231-SUMIF($AP$2:$AY$2,"&lt;"&amp;AR$2,$AP231:$AY231)))</f>
        <v>0</v>
      </c>
      <c r="BC231" s="0" t="n">
        <f aca="false">MAX(0,MIN(AS231,$BT231-SUMIF($AP$2:$AY$2,"&lt;"&amp;AS$2,$AP231:$AY231)))</f>
        <v>0</v>
      </c>
      <c r="BD231" s="0" t="n">
        <f aca="false">MAX(0,MIN(AT231,$BT231-SUMIF($AP$2:$AY$2,"&lt;"&amp;AT$2,$AP231:$AY231)))</f>
        <v>0</v>
      </c>
      <c r="BE231" s="0" t="n">
        <f aca="false">MAX(0,MIN(AU231,$BT231-SUMIF($AP$2:$AY$2,"&lt;"&amp;AU$2,$AP231:$AY231)))</f>
        <v>0</v>
      </c>
      <c r="BF231" s="0" t="n">
        <f aca="false">MAX(0,MIN(AV231,$BT231-SUMIF($AP$2:$AY$2,"&lt;"&amp;AV$2,$AP231:$AY231)))</f>
        <v>0</v>
      </c>
      <c r="BG231" s="0" t="n">
        <f aca="false">MAX(0,MIN(AW231,$BT231-SUMIF($AP$2:$AY$2,"&lt;"&amp;AW$2,$AP231:$AY231)))</f>
        <v>0</v>
      </c>
      <c r="BH231" s="0" t="n">
        <f aca="false">MAX(0,MIN(AX231,$BT231-SUMIF($AP$2:$AY$2,"&lt;"&amp;AX$2,$AP231:$AY231)))</f>
        <v>0</v>
      </c>
      <c r="BI231" s="0" t="n">
        <f aca="false">MAX(0,MIN(AY231,$BT231-SUMIF($AP$2:$AY$2,"&lt;"&amp;AY$2,$AP231:$AY231)))</f>
        <v>0</v>
      </c>
      <c r="BJ231" s="0" t="n">
        <f aca="false">ROUND(V231-AF231-AZ231,2)</f>
        <v>0</v>
      </c>
      <c r="BK231" s="0" t="n">
        <f aca="false">ROUND(W231-AG231-BA231,2)</f>
        <v>0</v>
      </c>
      <c r="BL231" s="0" t="n">
        <f aca="false">ROUND(X231-AH231-BB231,2)</f>
        <v>0</v>
      </c>
      <c r="BM231" s="0" t="n">
        <f aca="false">ROUND(Y231-AI231-BC231,2)</f>
        <v>0</v>
      </c>
      <c r="BN231" s="0" t="n">
        <f aca="false">ROUND(Z231-AJ231-BD231,2)</f>
        <v>0</v>
      </c>
      <c r="BO231" s="0" t="n">
        <f aca="false">ROUND(AA231-AK231-BE231,2)</f>
        <v>0</v>
      </c>
      <c r="BP231" s="0" t="n">
        <f aca="false">ROUND(AB231-AL231-BF231,2)</f>
        <v>0</v>
      </c>
      <c r="BQ231" s="0" t="n">
        <f aca="false">ROUND(AC231-AM231-BG231,2)</f>
        <v>0</v>
      </c>
      <c r="BR231" s="0" t="n">
        <f aca="false">ROUND(AD231-AN231-BH231,2)</f>
        <v>0</v>
      </c>
      <c r="BS231" s="0" t="n">
        <f aca="false">ROUND(AE231-AO231-BI231,2)</f>
        <v>0</v>
      </c>
      <c r="BT231" s="0" t="n">
        <f aca="false">MAX(0,Plan!$C$4-SUM(AF231:AO231))</f>
        <v>650</v>
      </c>
      <c r="BU231" s="0" t="n">
        <f aca="false">ROUND(SUM(BJ231:BS231),2)</f>
        <v>0</v>
      </c>
      <c r="BV231" s="0" t="n">
        <f aca="false">SUM(AF231:AO231)+SUM(AZ231:BI231)</f>
        <v>0</v>
      </c>
      <c r="BW231" s="0" t="n">
        <f aca="false">SUM(L231:U231)</f>
        <v>0</v>
      </c>
    </row>
    <row r="232" customFormat="false" ht="15" hidden="false" customHeight="false" outlineLevel="0" collapsed="false">
      <c r="A232" s="0" t="n">
        <v>227</v>
      </c>
      <c r="B232" s="0" t="n">
        <f aca="false">BJ231</f>
        <v>0</v>
      </c>
      <c r="C232" s="0" t="n">
        <f aca="false">BK231</f>
        <v>0</v>
      </c>
      <c r="D232" s="0" t="n">
        <f aca="false">BL231</f>
        <v>0</v>
      </c>
      <c r="E232" s="0" t="n">
        <f aca="false">BM231</f>
        <v>0</v>
      </c>
      <c r="F232" s="0" t="n">
        <f aca="false">BN231</f>
        <v>0</v>
      </c>
      <c r="G232" s="0" t="n">
        <f aca="false">BO231</f>
        <v>0</v>
      </c>
      <c r="H232" s="0" t="n">
        <f aca="false">BP231</f>
        <v>0</v>
      </c>
      <c r="I232" s="0" t="n">
        <f aca="false">BQ231</f>
        <v>0</v>
      </c>
      <c r="J232" s="0" t="n">
        <f aca="false">BR231</f>
        <v>0</v>
      </c>
      <c r="K232" s="0" t="n">
        <f aca="false">BS231</f>
        <v>0</v>
      </c>
      <c r="L232" s="0" t="n">
        <f aca="false">ROUND(B232*N(Debts!$D$5)/12,2)</f>
        <v>0</v>
      </c>
      <c r="M232" s="0" t="n">
        <f aca="false">ROUND(C232*N(Debts!$D$6)/12,2)</f>
        <v>0</v>
      </c>
      <c r="N232" s="0" t="n">
        <f aca="false">ROUND(D232*N(Debts!$D$7)/12,2)</f>
        <v>0</v>
      </c>
      <c r="O232" s="0" t="n">
        <f aca="false">ROUND(E232*N(Debts!$D$8)/12,2)</f>
        <v>0</v>
      </c>
      <c r="P232" s="0" t="n">
        <f aca="false">ROUND(F232*N(Debts!$D$9)/12,2)</f>
        <v>0</v>
      </c>
      <c r="Q232" s="0" t="n">
        <f aca="false">ROUND(G232*N(Debts!$D$10)/12,2)</f>
        <v>0</v>
      </c>
      <c r="R232" s="0" t="n">
        <f aca="false">ROUND(H232*N(Debts!$D$11)/12,2)</f>
        <v>0</v>
      </c>
      <c r="S232" s="0" t="n">
        <f aca="false">ROUND(I232*N(Debts!$D$12)/12,2)</f>
        <v>0</v>
      </c>
      <c r="T232" s="0" t="n">
        <f aca="false">ROUND(J232*N(Debts!$D$13)/12,2)</f>
        <v>0</v>
      </c>
      <c r="U232" s="0" t="n">
        <f aca="false">ROUND(K232*N(Debts!$D$14)/12,2)</f>
        <v>0</v>
      </c>
      <c r="V232" s="0" t="n">
        <f aca="false">B232+L232</f>
        <v>0</v>
      </c>
      <c r="W232" s="0" t="n">
        <f aca="false">C232+M232</f>
        <v>0</v>
      </c>
      <c r="X232" s="0" t="n">
        <f aca="false">D232+N232</f>
        <v>0</v>
      </c>
      <c r="Y232" s="0" t="n">
        <f aca="false">E232+O232</f>
        <v>0</v>
      </c>
      <c r="Z232" s="0" t="n">
        <f aca="false">F232+P232</f>
        <v>0</v>
      </c>
      <c r="AA232" s="0" t="n">
        <f aca="false">G232+Q232</f>
        <v>0</v>
      </c>
      <c r="AB232" s="0" t="n">
        <f aca="false">H232+R232</f>
        <v>0</v>
      </c>
      <c r="AC232" s="0" t="n">
        <f aca="false">I232+S232</f>
        <v>0</v>
      </c>
      <c r="AD232" s="0" t="n">
        <f aca="false">J232+T232</f>
        <v>0</v>
      </c>
      <c r="AE232" s="0" t="n">
        <f aca="false">K232+U232</f>
        <v>0</v>
      </c>
      <c r="AF232" s="0" t="n">
        <f aca="false">MIN(N(Debts!$E$5),V232)</f>
        <v>0</v>
      </c>
      <c r="AG232" s="0" t="n">
        <f aca="false">MIN(N(Debts!$E$6),W232)</f>
        <v>0</v>
      </c>
      <c r="AH232" s="0" t="n">
        <f aca="false">MIN(N(Debts!$E$7),X232)</f>
        <v>0</v>
      </c>
      <c r="AI232" s="0" t="n">
        <f aca="false">MIN(N(Debts!$E$8),Y232)</f>
        <v>0</v>
      </c>
      <c r="AJ232" s="0" t="n">
        <f aca="false">MIN(N(Debts!$E$9),Z232)</f>
        <v>0</v>
      </c>
      <c r="AK232" s="0" t="n">
        <f aca="false">MIN(N(Debts!$E$10),AA232)</f>
        <v>0</v>
      </c>
      <c r="AL232" s="0" t="n">
        <f aca="false">MIN(N(Debts!$E$11),AB232)</f>
        <v>0</v>
      </c>
      <c r="AM232" s="0" t="n">
        <f aca="false">MIN(N(Debts!$E$12),AC232)</f>
        <v>0</v>
      </c>
      <c r="AN232" s="0" t="n">
        <f aca="false">MIN(N(Debts!$E$13),AD232)</f>
        <v>0</v>
      </c>
      <c r="AO232" s="0" t="n">
        <f aca="false">MIN(N(Debts!$E$14),AE232)</f>
        <v>0</v>
      </c>
      <c r="AP232" s="0" t="n">
        <f aca="false">V232-AF232</f>
        <v>0</v>
      </c>
      <c r="AQ232" s="0" t="n">
        <f aca="false">W232-AG232</f>
        <v>0</v>
      </c>
      <c r="AR232" s="0" t="n">
        <f aca="false">X232-AH232</f>
        <v>0</v>
      </c>
      <c r="AS232" s="0" t="n">
        <f aca="false">Y232-AI232</f>
        <v>0</v>
      </c>
      <c r="AT232" s="0" t="n">
        <f aca="false">Z232-AJ232</f>
        <v>0</v>
      </c>
      <c r="AU232" s="0" t="n">
        <f aca="false">AA232-AK232</f>
        <v>0</v>
      </c>
      <c r="AV232" s="0" t="n">
        <f aca="false">AB232-AL232</f>
        <v>0</v>
      </c>
      <c r="AW232" s="0" t="n">
        <f aca="false">AC232-AM232</f>
        <v>0</v>
      </c>
      <c r="AX232" s="0" t="n">
        <f aca="false">AD232-AN232</f>
        <v>0</v>
      </c>
      <c r="AY232" s="0" t="n">
        <f aca="false">AE232-AO232</f>
        <v>0</v>
      </c>
      <c r="AZ232" s="0" t="n">
        <f aca="false">MAX(0,MIN(AP232,$BT232-SUMIF($AP$2:$AY$2,"&lt;"&amp;AP$2,$AP232:$AY232)))</f>
        <v>0</v>
      </c>
      <c r="BA232" s="0" t="n">
        <f aca="false">MAX(0,MIN(AQ232,$BT232-SUMIF($AP$2:$AY$2,"&lt;"&amp;AQ$2,$AP232:$AY232)))</f>
        <v>0</v>
      </c>
      <c r="BB232" s="0" t="n">
        <f aca="false">MAX(0,MIN(AR232,$BT232-SUMIF($AP$2:$AY$2,"&lt;"&amp;AR$2,$AP232:$AY232)))</f>
        <v>0</v>
      </c>
      <c r="BC232" s="0" t="n">
        <f aca="false">MAX(0,MIN(AS232,$BT232-SUMIF($AP$2:$AY$2,"&lt;"&amp;AS$2,$AP232:$AY232)))</f>
        <v>0</v>
      </c>
      <c r="BD232" s="0" t="n">
        <f aca="false">MAX(0,MIN(AT232,$BT232-SUMIF($AP$2:$AY$2,"&lt;"&amp;AT$2,$AP232:$AY232)))</f>
        <v>0</v>
      </c>
      <c r="BE232" s="0" t="n">
        <f aca="false">MAX(0,MIN(AU232,$BT232-SUMIF($AP$2:$AY$2,"&lt;"&amp;AU$2,$AP232:$AY232)))</f>
        <v>0</v>
      </c>
      <c r="BF232" s="0" t="n">
        <f aca="false">MAX(0,MIN(AV232,$BT232-SUMIF($AP$2:$AY$2,"&lt;"&amp;AV$2,$AP232:$AY232)))</f>
        <v>0</v>
      </c>
      <c r="BG232" s="0" t="n">
        <f aca="false">MAX(0,MIN(AW232,$BT232-SUMIF($AP$2:$AY$2,"&lt;"&amp;AW$2,$AP232:$AY232)))</f>
        <v>0</v>
      </c>
      <c r="BH232" s="0" t="n">
        <f aca="false">MAX(0,MIN(AX232,$BT232-SUMIF($AP$2:$AY$2,"&lt;"&amp;AX$2,$AP232:$AY232)))</f>
        <v>0</v>
      </c>
      <c r="BI232" s="0" t="n">
        <f aca="false">MAX(0,MIN(AY232,$BT232-SUMIF($AP$2:$AY$2,"&lt;"&amp;AY$2,$AP232:$AY232)))</f>
        <v>0</v>
      </c>
      <c r="BJ232" s="0" t="n">
        <f aca="false">ROUND(V232-AF232-AZ232,2)</f>
        <v>0</v>
      </c>
      <c r="BK232" s="0" t="n">
        <f aca="false">ROUND(W232-AG232-BA232,2)</f>
        <v>0</v>
      </c>
      <c r="BL232" s="0" t="n">
        <f aca="false">ROUND(X232-AH232-BB232,2)</f>
        <v>0</v>
      </c>
      <c r="BM232" s="0" t="n">
        <f aca="false">ROUND(Y232-AI232-BC232,2)</f>
        <v>0</v>
      </c>
      <c r="BN232" s="0" t="n">
        <f aca="false">ROUND(Z232-AJ232-BD232,2)</f>
        <v>0</v>
      </c>
      <c r="BO232" s="0" t="n">
        <f aca="false">ROUND(AA232-AK232-BE232,2)</f>
        <v>0</v>
      </c>
      <c r="BP232" s="0" t="n">
        <f aca="false">ROUND(AB232-AL232-BF232,2)</f>
        <v>0</v>
      </c>
      <c r="BQ232" s="0" t="n">
        <f aca="false">ROUND(AC232-AM232-BG232,2)</f>
        <v>0</v>
      </c>
      <c r="BR232" s="0" t="n">
        <f aca="false">ROUND(AD232-AN232-BH232,2)</f>
        <v>0</v>
      </c>
      <c r="BS232" s="0" t="n">
        <f aca="false">ROUND(AE232-AO232-BI232,2)</f>
        <v>0</v>
      </c>
      <c r="BT232" s="0" t="n">
        <f aca="false">MAX(0,Plan!$C$4-SUM(AF232:AO232))</f>
        <v>650</v>
      </c>
      <c r="BU232" s="0" t="n">
        <f aca="false">ROUND(SUM(BJ232:BS232),2)</f>
        <v>0</v>
      </c>
      <c r="BV232" s="0" t="n">
        <f aca="false">SUM(AF232:AO232)+SUM(AZ232:BI232)</f>
        <v>0</v>
      </c>
      <c r="BW232" s="0" t="n">
        <f aca="false">SUM(L232:U232)</f>
        <v>0</v>
      </c>
    </row>
    <row r="233" customFormat="false" ht="15" hidden="false" customHeight="false" outlineLevel="0" collapsed="false">
      <c r="A233" s="0" t="n">
        <v>228</v>
      </c>
      <c r="B233" s="0" t="n">
        <f aca="false">BJ232</f>
        <v>0</v>
      </c>
      <c r="C233" s="0" t="n">
        <f aca="false">BK232</f>
        <v>0</v>
      </c>
      <c r="D233" s="0" t="n">
        <f aca="false">BL232</f>
        <v>0</v>
      </c>
      <c r="E233" s="0" t="n">
        <f aca="false">BM232</f>
        <v>0</v>
      </c>
      <c r="F233" s="0" t="n">
        <f aca="false">BN232</f>
        <v>0</v>
      </c>
      <c r="G233" s="0" t="n">
        <f aca="false">BO232</f>
        <v>0</v>
      </c>
      <c r="H233" s="0" t="n">
        <f aca="false">BP232</f>
        <v>0</v>
      </c>
      <c r="I233" s="0" t="n">
        <f aca="false">BQ232</f>
        <v>0</v>
      </c>
      <c r="J233" s="0" t="n">
        <f aca="false">BR232</f>
        <v>0</v>
      </c>
      <c r="K233" s="0" t="n">
        <f aca="false">BS232</f>
        <v>0</v>
      </c>
      <c r="L233" s="0" t="n">
        <f aca="false">ROUND(B233*N(Debts!$D$5)/12,2)</f>
        <v>0</v>
      </c>
      <c r="M233" s="0" t="n">
        <f aca="false">ROUND(C233*N(Debts!$D$6)/12,2)</f>
        <v>0</v>
      </c>
      <c r="N233" s="0" t="n">
        <f aca="false">ROUND(D233*N(Debts!$D$7)/12,2)</f>
        <v>0</v>
      </c>
      <c r="O233" s="0" t="n">
        <f aca="false">ROUND(E233*N(Debts!$D$8)/12,2)</f>
        <v>0</v>
      </c>
      <c r="P233" s="0" t="n">
        <f aca="false">ROUND(F233*N(Debts!$D$9)/12,2)</f>
        <v>0</v>
      </c>
      <c r="Q233" s="0" t="n">
        <f aca="false">ROUND(G233*N(Debts!$D$10)/12,2)</f>
        <v>0</v>
      </c>
      <c r="R233" s="0" t="n">
        <f aca="false">ROUND(H233*N(Debts!$D$11)/12,2)</f>
        <v>0</v>
      </c>
      <c r="S233" s="0" t="n">
        <f aca="false">ROUND(I233*N(Debts!$D$12)/12,2)</f>
        <v>0</v>
      </c>
      <c r="T233" s="0" t="n">
        <f aca="false">ROUND(J233*N(Debts!$D$13)/12,2)</f>
        <v>0</v>
      </c>
      <c r="U233" s="0" t="n">
        <f aca="false">ROUND(K233*N(Debts!$D$14)/12,2)</f>
        <v>0</v>
      </c>
      <c r="V233" s="0" t="n">
        <f aca="false">B233+L233</f>
        <v>0</v>
      </c>
      <c r="W233" s="0" t="n">
        <f aca="false">C233+M233</f>
        <v>0</v>
      </c>
      <c r="X233" s="0" t="n">
        <f aca="false">D233+N233</f>
        <v>0</v>
      </c>
      <c r="Y233" s="0" t="n">
        <f aca="false">E233+O233</f>
        <v>0</v>
      </c>
      <c r="Z233" s="0" t="n">
        <f aca="false">F233+P233</f>
        <v>0</v>
      </c>
      <c r="AA233" s="0" t="n">
        <f aca="false">G233+Q233</f>
        <v>0</v>
      </c>
      <c r="AB233" s="0" t="n">
        <f aca="false">H233+R233</f>
        <v>0</v>
      </c>
      <c r="AC233" s="0" t="n">
        <f aca="false">I233+S233</f>
        <v>0</v>
      </c>
      <c r="AD233" s="0" t="n">
        <f aca="false">J233+T233</f>
        <v>0</v>
      </c>
      <c r="AE233" s="0" t="n">
        <f aca="false">K233+U233</f>
        <v>0</v>
      </c>
      <c r="AF233" s="0" t="n">
        <f aca="false">MIN(N(Debts!$E$5),V233)</f>
        <v>0</v>
      </c>
      <c r="AG233" s="0" t="n">
        <f aca="false">MIN(N(Debts!$E$6),W233)</f>
        <v>0</v>
      </c>
      <c r="AH233" s="0" t="n">
        <f aca="false">MIN(N(Debts!$E$7),X233)</f>
        <v>0</v>
      </c>
      <c r="AI233" s="0" t="n">
        <f aca="false">MIN(N(Debts!$E$8),Y233)</f>
        <v>0</v>
      </c>
      <c r="AJ233" s="0" t="n">
        <f aca="false">MIN(N(Debts!$E$9),Z233)</f>
        <v>0</v>
      </c>
      <c r="AK233" s="0" t="n">
        <f aca="false">MIN(N(Debts!$E$10),AA233)</f>
        <v>0</v>
      </c>
      <c r="AL233" s="0" t="n">
        <f aca="false">MIN(N(Debts!$E$11),AB233)</f>
        <v>0</v>
      </c>
      <c r="AM233" s="0" t="n">
        <f aca="false">MIN(N(Debts!$E$12),AC233)</f>
        <v>0</v>
      </c>
      <c r="AN233" s="0" t="n">
        <f aca="false">MIN(N(Debts!$E$13),AD233)</f>
        <v>0</v>
      </c>
      <c r="AO233" s="0" t="n">
        <f aca="false">MIN(N(Debts!$E$14),AE233)</f>
        <v>0</v>
      </c>
      <c r="AP233" s="0" t="n">
        <f aca="false">V233-AF233</f>
        <v>0</v>
      </c>
      <c r="AQ233" s="0" t="n">
        <f aca="false">W233-AG233</f>
        <v>0</v>
      </c>
      <c r="AR233" s="0" t="n">
        <f aca="false">X233-AH233</f>
        <v>0</v>
      </c>
      <c r="AS233" s="0" t="n">
        <f aca="false">Y233-AI233</f>
        <v>0</v>
      </c>
      <c r="AT233" s="0" t="n">
        <f aca="false">Z233-AJ233</f>
        <v>0</v>
      </c>
      <c r="AU233" s="0" t="n">
        <f aca="false">AA233-AK233</f>
        <v>0</v>
      </c>
      <c r="AV233" s="0" t="n">
        <f aca="false">AB233-AL233</f>
        <v>0</v>
      </c>
      <c r="AW233" s="0" t="n">
        <f aca="false">AC233-AM233</f>
        <v>0</v>
      </c>
      <c r="AX233" s="0" t="n">
        <f aca="false">AD233-AN233</f>
        <v>0</v>
      </c>
      <c r="AY233" s="0" t="n">
        <f aca="false">AE233-AO233</f>
        <v>0</v>
      </c>
      <c r="AZ233" s="0" t="n">
        <f aca="false">MAX(0,MIN(AP233,$BT233-SUMIF($AP$2:$AY$2,"&lt;"&amp;AP$2,$AP233:$AY233)))</f>
        <v>0</v>
      </c>
      <c r="BA233" s="0" t="n">
        <f aca="false">MAX(0,MIN(AQ233,$BT233-SUMIF($AP$2:$AY$2,"&lt;"&amp;AQ$2,$AP233:$AY233)))</f>
        <v>0</v>
      </c>
      <c r="BB233" s="0" t="n">
        <f aca="false">MAX(0,MIN(AR233,$BT233-SUMIF($AP$2:$AY$2,"&lt;"&amp;AR$2,$AP233:$AY233)))</f>
        <v>0</v>
      </c>
      <c r="BC233" s="0" t="n">
        <f aca="false">MAX(0,MIN(AS233,$BT233-SUMIF($AP$2:$AY$2,"&lt;"&amp;AS$2,$AP233:$AY233)))</f>
        <v>0</v>
      </c>
      <c r="BD233" s="0" t="n">
        <f aca="false">MAX(0,MIN(AT233,$BT233-SUMIF($AP$2:$AY$2,"&lt;"&amp;AT$2,$AP233:$AY233)))</f>
        <v>0</v>
      </c>
      <c r="BE233" s="0" t="n">
        <f aca="false">MAX(0,MIN(AU233,$BT233-SUMIF($AP$2:$AY$2,"&lt;"&amp;AU$2,$AP233:$AY233)))</f>
        <v>0</v>
      </c>
      <c r="BF233" s="0" t="n">
        <f aca="false">MAX(0,MIN(AV233,$BT233-SUMIF($AP$2:$AY$2,"&lt;"&amp;AV$2,$AP233:$AY233)))</f>
        <v>0</v>
      </c>
      <c r="BG233" s="0" t="n">
        <f aca="false">MAX(0,MIN(AW233,$BT233-SUMIF($AP$2:$AY$2,"&lt;"&amp;AW$2,$AP233:$AY233)))</f>
        <v>0</v>
      </c>
      <c r="BH233" s="0" t="n">
        <f aca="false">MAX(0,MIN(AX233,$BT233-SUMIF($AP$2:$AY$2,"&lt;"&amp;AX$2,$AP233:$AY233)))</f>
        <v>0</v>
      </c>
      <c r="BI233" s="0" t="n">
        <f aca="false">MAX(0,MIN(AY233,$BT233-SUMIF($AP$2:$AY$2,"&lt;"&amp;AY$2,$AP233:$AY233)))</f>
        <v>0</v>
      </c>
      <c r="BJ233" s="0" t="n">
        <f aca="false">ROUND(V233-AF233-AZ233,2)</f>
        <v>0</v>
      </c>
      <c r="BK233" s="0" t="n">
        <f aca="false">ROUND(W233-AG233-BA233,2)</f>
        <v>0</v>
      </c>
      <c r="BL233" s="0" t="n">
        <f aca="false">ROUND(X233-AH233-BB233,2)</f>
        <v>0</v>
      </c>
      <c r="BM233" s="0" t="n">
        <f aca="false">ROUND(Y233-AI233-BC233,2)</f>
        <v>0</v>
      </c>
      <c r="BN233" s="0" t="n">
        <f aca="false">ROUND(Z233-AJ233-BD233,2)</f>
        <v>0</v>
      </c>
      <c r="BO233" s="0" t="n">
        <f aca="false">ROUND(AA233-AK233-BE233,2)</f>
        <v>0</v>
      </c>
      <c r="BP233" s="0" t="n">
        <f aca="false">ROUND(AB233-AL233-BF233,2)</f>
        <v>0</v>
      </c>
      <c r="BQ233" s="0" t="n">
        <f aca="false">ROUND(AC233-AM233-BG233,2)</f>
        <v>0</v>
      </c>
      <c r="BR233" s="0" t="n">
        <f aca="false">ROUND(AD233-AN233-BH233,2)</f>
        <v>0</v>
      </c>
      <c r="BS233" s="0" t="n">
        <f aca="false">ROUND(AE233-AO233-BI233,2)</f>
        <v>0</v>
      </c>
      <c r="BT233" s="0" t="n">
        <f aca="false">MAX(0,Plan!$C$4-SUM(AF233:AO233))</f>
        <v>650</v>
      </c>
      <c r="BU233" s="0" t="n">
        <f aca="false">ROUND(SUM(BJ233:BS233),2)</f>
        <v>0</v>
      </c>
      <c r="BV233" s="0" t="n">
        <f aca="false">SUM(AF233:AO233)+SUM(AZ233:BI233)</f>
        <v>0</v>
      </c>
      <c r="BW233" s="0" t="n">
        <f aca="false">SUM(L233:U233)</f>
        <v>0</v>
      </c>
    </row>
    <row r="234" customFormat="false" ht="15" hidden="false" customHeight="false" outlineLevel="0" collapsed="false">
      <c r="A234" s="0" t="n">
        <v>229</v>
      </c>
      <c r="B234" s="0" t="n">
        <f aca="false">BJ233</f>
        <v>0</v>
      </c>
      <c r="C234" s="0" t="n">
        <f aca="false">BK233</f>
        <v>0</v>
      </c>
      <c r="D234" s="0" t="n">
        <f aca="false">BL233</f>
        <v>0</v>
      </c>
      <c r="E234" s="0" t="n">
        <f aca="false">BM233</f>
        <v>0</v>
      </c>
      <c r="F234" s="0" t="n">
        <f aca="false">BN233</f>
        <v>0</v>
      </c>
      <c r="G234" s="0" t="n">
        <f aca="false">BO233</f>
        <v>0</v>
      </c>
      <c r="H234" s="0" t="n">
        <f aca="false">BP233</f>
        <v>0</v>
      </c>
      <c r="I234" s="0" t="n">
        <f aca="false">BQ233</f>
        <v>0</v>
      </c>
      <c r="J234" s="0" t="n">
        <f aca="false">BR233</f>
        <v>0</v>
      </c>
      <c r="K234" s="0" t="n">
        <f aca="false">BS233</f>
        <v>0</v>
      </c>
      <c r="L234" s="0" t="n">
        <f aca="false">ROUND(B234*N(Debts!$D$5)/12,2)</f>
        <v>0</v>
      </c>
      <c r="M234" s="0" t="n">
        <f aca="false">ROUND(C234*N(Debts!$D$6)/12,2)</f>
        <v>0</v>
      </c>
      <c r="N234" s="0" t="n">
        <f aca="false">ROUND(D234*N(Debts!$D$7)/12,2)</f>
        <v>0</v>
      </c>
      <c r="O234" s="0" t="n">
        <f aca="false">ROUND(E234*N(Debts!$D$8)/12,2)</f>
        <v>0</v>
      </c>
      <c r="P234" s="0" t="n">
        <f aca="false">ROUND(F234*N(Debts!$D$9)/12,2)</f>
        <v>0</v>
      </c>
      <c r="Q234" s="0" t="n">
        <f aca="false">ROUND(G234*N(Debts!$D$10)/12,2)</f>
        <v>0</v>
      </c>
      <c r="R234" s="0" t="n">
        <f aca="false">ROUND(H234*N(Debts!$D$11)/12,2)</f>
        <v>0</v>
      </c>
      <c r="S234" s="0" t="n">
        <f aca="false">ROUND(I234*N(Debts!$D$12)/12,2)</f>
        <v>0</v>
      </c>
      <c r="T234" s="0" t="n">
        <f aca="false">ROUND(J234*N(Debts!$D$13)/12,2)</f>
        <v>0</v>
      </c>
      <c r="U234" s="0" t="n">
        <f aca="false">ROUND(K234*N(Debts!$D$14)/12,2)</f>
        <v>0</v>
      </c>
      <c r="V234" s="0" t="n">
        <f aca="false">B234+L234</f>
        <v>0</v>
      </c>
      <c r="W234" s="0" t="n">
        <f aca="false">C234+M234</f>
        <v>0</v>
      </c>
      <c r="X234" s="0" t="n">
        <f aca="false">D234+N234</f>
        <v>0</v>
      </c>
      <c r="Y234" s="0" t="n">
        <f aca="false">E234+O234</f>
        <v>0</v>
      </c>
      <c r="Z234" s="0" t="n">
        <f aca="false">F234+P234</f>
        <v>0</v>
      </c>
      <c r="AA234" s="0" t="n">
        <f aca="false">G234+Q234</f>
        <v>0</v>
      </c>
      <c r="AB234" s="0" t="n">
        <f aca="false">H234+R234</f>
        <v>0</v>
      </c>
      <c r="AC234" s="0" t="n">
        <f aca="false">I234+S234</f>
        <v>0</v>
      </c>
      <c r="AD234" s="0" t="n">
        <f aca="false">J234+T234</f>
        <v>0</v>
      </c>
      <c r="AE234" s="0" t="n">
        <f aca="false">K234+U234</f>
        <v>0</v>
      </c>
      <c r="AF234" s="0" t="n">
        <f aca="false">MIN(N(Debts!$E$5),V234)</f>
        <v>0</v>
      </c>
      <c r="AG234" s="0" t="n">
        <f aca="false">MIN(N(Debts!$E$6),W234)</f>
        <v>0</v>
      </c>
      <c r="AH234" s="0" t="n">
        <f aca="false">MIN(N(Debts!$E$7),X234)</f>
        <v>0</v>
      </c>
      <c r="AI234" s="0" t="n">
        <f aca="false">MIN(N(Debts!$E$8),Y234)</f>
        <v>0</v>
      </c>
      <c r="AJ234" s="0" t="n">
        <f aca="false">MIN(N(Debts!$E$9),Z234)</f>
        <v>0</v>
      </c>
      <c r="AK234" s="0" t="n">
        <f aca="false">MIN(N(Debts!$E$10),AA234)</f>
        <v>0</v>
      </c>
      <c r="AL234" s="0" t="n">
        <f aca="false">MIN(N(Debts!$E$11),AB234)</f>
        <v>0</v>
      </c>
      <c r="AM234" s="0" t="n">
        <f aca="false">MIN(N(Debts!$E$12),AC234)</f>
        <v>0</v>
      </c>
      <c r="AN234" s="0" t="n">
        <f aca="false">MIN(N(Debts!$E$13),AD234)</f>
        <v>0</v>
      </c>
      <c r="AO234" s="0" t="n">
        <f aca="false">MIN(N(Debts!$E$14),AE234)</f>
        <v>0</v>
      </c>
      <c r="AP234" s="0" t="n">
        <f aca="false">V234-AF234</f>
        <v>0</v>
      </c>
      <c r="AQ234" s="0" t="n">
        <f aca="false">W234-AG234</f>
        <v>0</v>
      </c>
      <c r="AR234" s="0" t="n">
        <f aca="false">X234-AH234</f>
        <v>0</v>
      </c>
      <c r="AS234" s="0" t="n">
        <f aca="false">Y234-AI234</f>
        <v>0</v>
      </c>
      <c r="AT234" s="0" t="n">
        <f aca="false">Z234-AJ234</f>
        <v>0</v>
      </c>
      <c r="AU234" s="0" t="n">
        <f aca="false">AA234-AK234</f>
        <v>0</v>
      </c>
      <c r="AV234" s="0" t="n">
        <f aca="false">AB234-AL234</f>
        <v>0</v>
      </c>
      <c r="AW234" s="0" t="n">
        <f aca="false">AC234-AM234</f>
        <v>0</v>
      </c>
      <c r="AX234" s="0" t="n">
        <f aca="false">AD234-AN234</f>
        <v>0</v>
      </c>
      <c r="AY234" s="0" t="n">
        <f aca="false">AE234-AO234</f>
        <v>0</v>
      </c>
      <c r="AZ234" s="0" t="n">
        <f aca="false">MAX(0,MIN(AP234,$BT234-SUMIF($AP$2:$AY$2,"&lt;"&amp;AP$2,$AP234:$AY234)))</f>
        <v>0</v>
      </c>
      <c r="BA234" s="0" t="n">
        <f aca="false">MAX(0,MIN(AQ234,$BT234-SUMIF($AP$2:$AY$2,"&lt;"&amp;AQ$2,$AP234:$AY234)))</f>
        <v>0</v>
      </c>
      <c r="BB234" s="0" t="n">
        <f aca="false">MAX(0,MIN(AR234,$BT234-SUMIF($AP$2:$AY$2,"&lt;"&amp;AR$2,$AP234:$AY234)))</f>
        <v>0</v>
      </c>
      <c r="BC234" s="0" t="n">
        <f aca="false">MAX(0,MIN(AS234,$BT234-SUMIF($AP$2:$AY$2,"&lt;"&amp;AS$2,$AP234:$AY234)))</f>
        <v>0</v>
      </c>
      <c r="BD234" s="0" t="n">
        <f aca="false">MAX(0,MIN(AT234,$BT234-SUMIF($AP$2:$AY$2,"&lt;"&amp;AT$2,$AP234:$AY234)))</f>
        <v>0</v>
      </c>
      <c r="BE234" s="0" t="n">
        <f aca="false">MAX(0,MIN(AU234,$BT234-SUMIF($AP$2:$AY$2,"&lt;"&amp;AU$2,$AP234:$AY234)))</f>
        <v>0</v>
      </c>
      <c r="BF234" s="0" t="n">
        <f aca="false">MAX(0,MIN(AV234,$BT234-SUMIF($AP$2:$AY$2,"&lt;"&amp;AV$2,$AP234:$AY234)))</f>
        <v>0</v>
      </c>
      <c r="BG234" s="0" t="n">
        <f aca="false">MAX(0,MIN(AW234,$BT234-SUMIF($AP$2:$AY$2,"&lt;"&amp;AW$2,$AP234:$AY234)))</f>
        <v>0</v>
      </c>
      <c r="BH234" s="0" t="n">
        <f aca="false">MAX(0,MIN(AX234,$BT234-SUMIF($AP$2:$AY$2,"&lt;"&amp;AX$2,$AP234:$AY234)))</f>
        <v>0</v>
      </c>
      <c r="BI234" s="0" t="n">
        <f aca="false">MAX(0,MIN(AY234,$BT234-SUMIF($AP$2:$AY$2,"&lt;"&amp;AY$2,$AP234:$AY234)))</f>
        <v>0</v>
      </c>
      <c r="BJ234" s="0" t="n">
        <f aca="false">ROUND(V234-AF234-AZ234,2)</f>
        <v>0</v>
      </c>
      <c r="BK234" s="0" t="n">
        <f aca="false">ROUND(W234-AG234-BA234,2)</f>
        <v>0</v>
      </c>
      <c r="BL234" s="0" t="n">
        <f aca="false">ROUND(X234-AH234-BB234,2)</f>
        <v>0</v>
      </c>
      <c r="BM234" s="0" t="n">
        <f aca="false">ROUND(Y234-AI234-BC234,2)</f>
        <v>0</v>
      </c>
      <c r="BN234" s="0" t="n">
        <f aca="false">ROUND(Z234-AJ234-BD234,2)</f>
        <v>0</v>
      </c>
      <c r="BO234" s="0" t="n">
        <f aca="false">ROUND(AA234-AK234-BE234,2)</f>
        <v>0</v>
      </c>
      <c r="BP234" s="0" t="n">
        <f aca="false">ROUND(AB234-AL234-BF234,2)</f>
        <v>0</v>
      </c>
      <c r="BQ234" s="0" t="n">
        <f aca="false">ROUND(AC234-AM234-BG234,2)</f>
        <v>0</v>
      </c>
      <c r="BR234" s="0" t="n">
        <f aca="false">ROUND(AD234-AN234-BH234,2)</f>
        <v>0</v>
      </c>
      <c r="BS234" s="0" t="n">
        <f aca="false">ROUND(AE234-AO234-BI234,2)</f>
        <v>0</v>
      </c>
      <c r="BT234" s="0" t="n">
        <f aca="false">MAX(0,Plan!$C$4-SUM(AF234:AO234))</f>
        <v>650</v>
      </c>
      <c r="BU234" s="0" t="n">
        <f aca="false">ROUND(SUM(BJ234:BS234),2)</f>
        <v>0</v>
      </c>
      <c r="BV234" s="0" t="n">
        <f aca="false">SUM(AF234:AO234)+SUM(AZ234:BI234)</f>
        <v>0</v>
      </c>
      <c r="BW234" s="0" t="n">
        <f aca="false">SUM(L234:U234)</f>
        <v>0</v>
      </c>
    </row>
    <row r="235" customFormat="false" ht="15" hidden="false" customHeight="false" outlineLevel="0" collapsed="false">
      <c r="A235" s="0" t="n">
        <v>230</v>
      </c>
      <c r="B235" s="0" t="n">
        <f aca="false">BJ234</f>
        <v>0</v>
      </c>
      <c r="C235" s="0" t="n">
        <f aca="false">BK234</f>
        <v>0</v>
      </c>
      <c r="D235" s="0" t="n">
        <f aca="false">BL234</f>
        <v>0</v>
      </c>
      <c r="E235" s="0" t="n">
        <f aca="false">BM234</f>
        <v>0</v>
      </c>
      <c r="F235" s="0" t="n">
        <f aca="false">BN234</f>
        <v>0</v>
      </c>
      <c r="G235" s="0" t="n">
        <f aca="false">BO234</f>
        <v>0</v>
      </c>
      <c r="H235" s="0" t="n">
        <f aca="false">BP234</f>
        <v>0</v>
      </c>
      <c r="I235" s="0" t="n">
        <f aca="false">BQ234</f>
        <v>0</v>
      </c>
      <c r="J235" s="0" t="n">
        <f aca="false">BR234</f>
        <v>0</v>
      </c>
      <c r="K235" s="0" t="n">
        <f aca="false">BS234</f>
        <v>0</v>
      </c>
      <c r="L235" s="0" t="n">
        <f aca="false">ROUND(B235*N(Debts!$D$5)/12,2)</f>
        <v>0</v>
      </c>
      <c r="M235" s="0" t="n">
        <f aca="false">ROUND(C235*N(Debts!$D$6)/12,2)</f>
        <v>0</v>
      </c>
      <c r="N235" s="0" t="n">
        <f aca="false">ROUND(D235*N(Debts!$D$7)/12,2)</f>
        <v>0</v>
      </c>
      <c r="O235" s="0" t="n">
        <f aca="false">ROUND(E235*N(Debts!$D$8)/12,2)</f>
        <v>0</v>
      </c>
      <c r="P235" s="0" t="n">
        <f aca="false">ROUND(F235*N(Debts!$D$9)/12,2)</f>
        <v>0</v>
      </c>
      <c r="Q235" s="0" t="n">
        <f aca="false">ROUND(G235*N(Debts!$D$10)/12,2)</f>
        <v>0</v>
      </c>
      <c r="R235" s="0" t="n">
        <f aca="false">ROUND(H235*N(Debts!$D$11)/12,2)</f>
        <v>0</v>
      </c>
      <c r="S235" s="0" t="n">
        <f aca="false">ROUND(I235*N(Debts!$D$12)/12,2)</f>
        <v>0</v>
      </c>
      <c r="T235" s="0" t="n">
        <f aca="false">ROUND(J235*N(Debts!$D$13)/12,2)</f>
        <v>0</v>
      </c>
      <c r="U235" s="0" t="n">
        <f aca="false">ROUND(K235*N(Debts!$D$14)/12,2)</f>
        <v>0</v>
      </c>
      <c r="V235" s="0" t="n">
        <f aca="false">B235+L235</f>
        <v>0</v>
      </c>
      <c r="W235" s="0" t="n">
        <f aca="false">C235+M235</f>
        <v>0</v>
      </c>
      <c r="X235" s="0" t="n">
        <f aca="false">D235+N235</f>
        <v>0</v>
      </c>
      <c r="Y235" s="0" t="n">
        <f aca="false">E235+O235</f>
        <v>0</v>
      </c>
      <c r="Z235" s="0" t="n">
        <f aca="false">F235+P235</f>
        <v>0</v>
      </c>
      <c r="AA235" s="0" t="n">
        <f aca="false">G235+Q235</f>
        <v>0</v>
      </c>
      <c r="AB235" s="0" t="n">
        <f aca="false">H235+R235</f>
        <v>0</v>
      </c>
      <c r="AC235" s="0" t="n">
        <f aca="false">I235+S235</f>
        <v>0</v>
      </c>
      <c r="AD235" s="0" t="n">
        <f aca="false">J235+T235</f>
        <v>0</v>
      </c>
      <c r="AE235" s="0" t="n">
        <f aca="false">K235+U235</f>
        <v>0</v>
      </c>
      <c r="AF235" s="0" t="n">
        <f aca="false">MIN(N(Debts!$E$5),V235)</f>
        <v>0</v>
      </c>
      <c r="AG235" s="0" t="n">
        <f aca="false">MIN(N(Debts!$E$6),W235)</f>
        <v>0</v>
      </c>
      <c r="AH235" s="0" t="n">
        <f aca="false">MIN(N(Debts!$E$7),X235)</f>
        <v>0</v>
      </c>
      <c r="AI235" s="0" t="n">
        <f aca="false">MIN(N(Debts!$E$8),Y235)</f>
        <v>0</v>
      </c>
      <c r="AJ235" s="0" t="n">
        <f aca="false">MIN(N(Debts!$E$9),Z235)</f>
        <v>0</v>
      </c>
      <c r="AK235" s="0" t="n">
        <f aca="false">MIN(N(Debts!$E$10),AA235)</f>
        <v>0</v>
      </c>
      <c r="AL235" s="0" t="n">
        <f aca="false">MIN(N(Debts!$E$11),AB235)</f>
        <v>0</v>
      </c>
      <c r="AM235" s="0" t="n">
        <f aca="false">MIN(N(Debts!$E$12),AC235)</f>
        <v>0</v>
      </c>
      <c r="AN235" s="0" t="n">
        <f aca="false">MIN(N(Debts!$E$13),AD235)</f>
        <v>0</v>
      </c>
      <c r="AO235" s="0" t="n">
        <f aca="false">MIN(N(Debts!$E$14),AE235)</f>
        <v>0</v>
      </c>
      <c r="AP235" s="0" t="n">
        <f aca="false">V235-AF235</f>
        <v>0</v>
      </c>
      <c r="AQ235" s="0" t="n">
        <f aca="false">W235-AG235</f>
        <v>0</v>
      </c>
      <c r="AR235" s="0" t="n">
        <f aca="false">X235-AH235</f>
        <v>0</v>
      </c>
      <c r="AS235" s="0" t="n">
        <f aca="false">Y235-AI235</f>
        <v>0</v>
      </c>
      <c r="AT235" s="0" t="n">
        <f aca="false">Z235-AJ235</f>
        <v>0</v>
      </c>
      <c r="AU235" s="0" t="n">
        <f aca="false">AA235-AK235</f>
        <v>0</v>
      </c>
      <c r="AV235" s="0" t="n">
        <f aca="false">AB235-AL235</f>
        <v>0</v>
      </c>
      <c r="AW235" s="0" t="n">
        <f aca="false">AC235-AM235</f>
        <v>0</v>
      </c>
      <c r="AX235" s="0" t="n">
        <f aca="false">AD235-AN235</f>
        <v>0</v>
      </c>
      <c r="AY235" s="0" t="n">
        <f aca="false">AE235-AO235</f>
        <v>0</v>
      </c>
      <c r="AZ235" s="0" t="n">
        <f aca="false">MAX(0,MIN(AP235,$BT235-SUMIF($AP$2:$AY$2,"&lt;"&amp;AP$2,$AP235:$AY235)))</f>
        <v>0</v>
      </c>
      <c r="BA235" s="0" t="n">
        <f aca="false">MAX(0,MIN(AQ235,$BT235-SUMIF($AP$2:$AY$2,"&lt;"&amp;AQ$2,$AP235:$AY235)))</f>
        <v>0</v>
      </c>
      <c r="BB235" s="0" t="n">
        <f aca="false">MAX(0,MIN(AR235,$BT235-SUMIF($AP$2:$AY$2,"&lt;"&amp;AR$2,$AP235:$AY235)))</f>
        <v>0</v>
      </c>
      <c r="BC235" s="0" t="n">
        <f aca="false">MAX(0,MIN(AS235,$BT235-SUMIF($AP$2:$AY$2,"&lt;"&amp;AS$2,$AP235:$AY235)))</f>
        <v>0</v>
      </c>
      <c r="BD235" s="0" t="n">
        <f aca="false">MAX(0,MIN(AT235,$BT235-SUMIF($AP$2:$AY$2,"&lt;"&amp;AT$2,$AP235:$AY235)))</f>
        <v>0</v>
      </c>
      <c r="BE235" s="0" t="n">
        <f aca="false">MAX(0,MIN(AU235,$BT235-SUMIF($AP$2:$AY$2,"&lt;"&amp;AU$2,$AP235:$AY235)))</f>
        <v>0</v>
      </c>
      <c r="BF235" s="0" t="n">
        <f aca="false">MAX(0,MIN(AV235,$BT235-SUMIF($AP$2:$AY$2,"&lt;"&amp;AV$2,$AP235:$AY235)))</f>
        <v>0</v>
      </c>
      <c r="BG235" s="0" t="n">
        <f aca="false">MAX(0,MIN(AW235,$BT235-SUMIF($AP$2:$AY$2,"&lt;"&amp;AW$2,$AP235:$AY235)))</f>
        <v>0</v>
      </c>
      <c r="BH235" s="0" t="n">
        <f aca="false">MAX(0,MIN(AX235,$BT235-SUMIF($AP$2:$AY$2,"&lt;"&amp;AX$2,$AP235:$AY235)))</f>
        <v>0</v>
      </c>
      <c r="BI235" s="0" t="n">
        <f aca="false">MAX(0,MIN(AY235,$BT235-SUMIF($AP$2:$AY$2,"&lt;"&amp;AY$2,$AP235:$AY235)))</f>
        <v>0</v>
      </c>
      <c r="BJ235" s="0" t="n">
        <f aca="false">ROUND(V235-AF235-AZ235,2)</f>
        <v>0</v>
      </c>
      <c r="BK235" s="0" t="n">
        <f aca="false">ROUND(W235-AG235-BA235,2)</f>
        <v>0</v>
      </c>
      <c r="BL235" s="0" t="n">
        <f aca="false">ROUND(X235-AH235-BB235,2)</f>
        <v>0</v>
      </c>
      <c r="BM235" s="0" t="n">
        <f aca="false">ROUND(Y235-AI235-BC235,2)</f>
        <v>0</v>
      </c>
      <c r="BN235" s="0" t="n">
        <f aca="false">ROUND(Z235-AJ235-BD235,2)</f>
        <v>0</v>
      </c>
      <c r="BO235" s="0" t="n">
        <f aca="false">ROUND(AA235-AK235-BE235,2)</f>
        <v>0</v>
      </c>
      <c r="BP235" s="0" t="n">
        <f aca="false">ROUND(AB235-AL235-BF235,2)</f>
        <v>0</v>
      </c>
      <c r="BQ235" s="0" t="n">
        <f aca="false">ROUND(AC235-AM235-BG235,2)</f>
        <v>0</v>
      </c>
      <c r="BR235" s="0" t="n">
        <f aca="false">ROUND(AD235-AN235-BH235,2)</f>
        <v>0</v>
      </c>
      <c r="BS235" s="0" t="n">
        <f aca="false">ROUND(AE235-AO235-BI235,2)</f>
        <v>0</v>
      </c>
      <c r="BT235" s="0" t="n">
        <f aca="false">MAX(0,Plan!$C$4-SUM(AF235:AO235))</f>
        <v>650</v>
      </c>
      <c r="BU235" s="0" t="n">
        <f aca="false">ROUND(SUM(BJ235:BS235),2)</f>
        <v>0</v>
      </c>
      <c r="BV235" s="0" t="n">
        <f aca="false">SUM(AF235:AO235)+SUM(AZ235:BI235)</f>
        <v>0</v>
      </c>
      <c r="BW235" s="0" t="n">
        <f aca="false">SUM(L235:U235)</f>
        <v>0</v>
      </c>
    </row>
    <row r="236" customFormat="false" ht="15" hidden="false" customHeight="false" outlineLevel="0" collapsed="false">
      <c r="A236" s="0" t="n">
        <v>231</v>
      </c>
      <c r="B236" s="0" t="n">
        <f aca="false">BJ235</f>
        <v>0</v>
      </c>
      <c r="C236" s="0" t="n">
        <f aca="false">BK235</f>
        <v>0</v>
      </c>
      <c r="D236" s="0" t="n">
        <f aca="false">BL235</f>
        <v>0</v>
      </c>
      <c r="E236" s="0" t="n">
        <f aca="false">BM235</f>
        <v>0</v>
      </c>
      <c r="F236" s="0" t="n">
        <f aca="false">BN235</f>
        <v>0</v>
      </c>
      <c r="G236" s="0" t="n">
        <f aca="false">BO235</f>
        <v>0</v>
      </c>
      <c r="H236" s="0" t="n">
        <f aca="false">BP235</f>
        <v>0</v>
      </c>
      <c r="I236" s="0" t="n">
        <f aca="false">BQ235</f>
        <v>0</v>
      </c>
      <c r="J236" s="0" t="n">
        <f aca="false">BR235</f>
        <v>0</v>
      </c>
      <c r="K236" s="0" t="n">
        <f aca="false">BS235</f>
        <v>0</v>
      </c>
      <c r="L236" s="0" t="n">
        <f aca="false">ROUND(B236*N(Debts!$D$5)/12,2)</f>
        <v>0</v>
      </c>
      <c r="M236" s="0" t="n">
        <f aca="false">ROUND(C236*N(Debts!$D$6)/12,2)</f>
        <v>0</v>
      </c>
      <c r="N236" s="0" t="n">
        <f aca="false">ROUND(D236*N(Debts!$D$7)/12,2)</f>
        <v>0</v>
      </c>
      <c r="O236" s="0" t="n">
        <f aca="false">ROUND(E236*N(Debts!$D$8)/12,2)</f>
        <v>0</v>
      </c>
      <c r="P236" s="0" t="n">
        <f aca="false">ROUND(F236*N(Debts!$D$9)/12,2)</f>
        <v>0</v>
      </c>
      <c r="Q236" s="0" t="n">
        <f aca="false">ROUND(G236*N(Debts!$D$10)/12,2)</f>
        <v>0</v>
      </c>
      <c r="R236" s="0" t="n">
        <f aca="false">ROUND(H236*N(Debts!$D$11)/12,2)</f>
        <v>0</v>
      </c>
      <c r="S236" s="0" t="n">
        <f aca="false">ROUND(I236*N(Debts!$D$12)/12,2)</f>
        <v>0</v>
      </c>
      <c r="T236" s="0" t="n">
        <f aca="false">ROUND(J236*N(Debts!$D$13)/12,2)</f>
        <v>0</v>
      </c>
      <c r="U236" s="0" t="n">
        <f aca="false">ROUND(K236*N(Debts!$D$14)/12,2)</f>
        <v>0</v>
      </c>
      <c r="V236" s="0" t="n">
        <f aca="false">B236+L236</f>
        <v>0</v>
      </c>
      <c r="W236" s="0" t="n">
        <f aca="false">C236+M236</f>
        <v>0</v>
      </c>
      <c r="X236" s="0" t="n">
        <f aca="false">D236+N236</f>
        <v>0</v>
      </c>
      <c r="Y236" s="0" t="n">
        <f aca="false">E236+O236</f>
        <v>0</v>
      </c>
      <c r="Z236" s="0" t="n">
        <f aca="false">F236+P236</f>
        <v>0</v>
      </c>
      <c r="AA236" s="0" t="n">
        <f aca="false">G236+Q236</f>
        <v>0</v>
      </c>
      <c r="AB236" s="0" t="n">
        <f aca="false">H236+R236</f>
        <v>0</v>
      </c>
      <c r="AC236" s="0" t="n">
        <f aca="false">I236+S236</f>
        <v>0</v>
      </c>
      <c r="AD236" s="0" t="n">
        <f aca="false">J236+T236</f>
        <v>0</v>
      </c>
      <c r="AE236" s="0" t="n">
        <f aca="false">K236+U236</f>
        <v>0</v>
      </c>
      <c r="AF236" s="0" t="n">
        <f aca="false">MIN(N(Debts!$E$5),V236)</f>
        <v>0</v>
      </c>
      <c r="AG236" s="0" t="n">
        <f aca="false">MIN(N(Debts!$E$6),W236)</f>
        <v>0</v>
      </c>
      <c r="AH236" s="0" t="n">
        <f aca="false">MIN(N(Debts!$E$7),X236)</f>
        <v>0</v>
      </c>
      <c r="AI236" s="0" t="n">
        <f aca="false">MIN(N(Debts!$E$8),Y236)</f>
        <v>0</v>
      </c>
      <c r="AJ236" s="0" t="n">
        <f aca="false">MIN(N(Debts!$E$9),Z236)</f>
        <v>0</v>
      </c>
      <c r="AK236" s="0" t="n">
        <f aca="false">MIN(N(Debts!$E$10),AA236)</f>
        <v>0</v>
      </c>
      <c r="AL236" s="0" t="n">
        <f aca="false">MIN(N(Debts!$E$11),AB236)</f>
        <v>0</v>
      </c>
      <c r="AM236" s="0" t="n">
        <f aca="false">MIN(N(Debts!$E$12),AC236)</f>
        <v>0</v>
      </c>
      <c r="AN236" s="0" t="n">
        <f aca="false">MIN(N(Debts!$E$13),AD236)</f>
        <v>0</v>
      </c>
      <c r="AO236" s="0" t="n">
        <f aca="false">MIN(N(Debts!$E$14),AE236)</f>
        <v>0</v>
      </c>
      <c r="AP236" s="0" t="n">
        <f aca="false">V236-AF236</f>
        <v>0</v>
      </c>
      <c r="AQ236" s="0" t="n">
        <f aca="false">W236-AG236</f>
        <v>0</v>
      </c>
      <c r="AR236" s="0" t="n">
        <f aca="false">X236-AH236</f>
        <v>0</v>
      </c>
      <c r="AS236" s="0" t="n">
        <f aca="false">Y236-AI236</f>
        <v>0</v>
      </c>
      <c r="AT236" s="0" t="n">
        <f aca="false">Z236-AJ236</f>
        <v>0</v>
      </c>
      <c r="AU236" s="0" t="n">
        <f aca="false">AA236-AK236</f>
        <v>0</v>
      </c>
      <c r="AV236" s="0" t="n">
        <f aca="false">AB236-AL236</f>
        <v>0</v>
      </c>
      <c r="AW236" s="0" t="n">
        <f aca="false">AC236-AM236</f>
        <v>0</v>
      </c>
      <c r="AX236" s="0" t="n">
        <f aca="false">AD236-AN236</f>
        <v>0</v>
      </c>
      <c r="AY236" s="0" t="n">
        <f aca="false">AE236-AO236</f>
        <v>0</v>
      </c>
      <c r="AZ236" s="0" t="n">
        <f aca="false">MAX(0,MIN(AP236,$BT236-SUMIF($AP$2:$AY$2,"&lt;"&amp;AP$2,$AP236:$AY236)))</f>
        <v>0</v>
      </c>
      <c r="BA236" s="0" t="n">
        <f aca="false">MAX(0,MIN(AQ236,$BT236-SUMIF($AP$2:$AY$2,"&lt;"&amp;AQ$2,$AP236:$AY236)))</f>
        <v>0</v>
      </c>
      <c r="BB236" s="0" t="n">
        <f aca="false">MAX(0,MIN(AR236,$BT236-SUMIF($AP$2:$AY$2,"&lt;"&amp;AR$2,$AP236:$AY236)))</f>
        <v>0</v>
      </c>
      <c r="BC236" s="0" t="n">
        <f aca="false">MAX(0,MIN(AS236,$BT236-SUMIF($AP$2:$AY$2,"&lt;"&amp;AS$2,$AP236:$AY236)))</f>
        <v>0</v>
      </c>
      <c r="BD236" s="0" t="n">
        <f aca="false">MAX(0,MIN(AT236,$BT236-SUMIF($AP$2:$AY$2,"&lt;"&amp;AT$2,$AP236:$AY236)))</f>
        <v>0</v>
      </c>
      <c r="BE236" s="0" t="n">
        <f aca="false">MAX(0,MIN(AU236,$BT236-SUMIF($AP$2:$AY$2,"&lt;"&amp;AU$2,$AP236:$AY236)))</f>
        <v>0</v>
      </c>
      <c r="BF236" s="0" t="n">
        <f aca="false">MAX(0,MIN(AV236,$BT236-SUMIF($AP$2:$AY$2,"&lt;"&amp;AV$2,$AP236:$AY236)))</f>
        <v>0</v>
      </c>
      <c r="BG236" s="0" t="n">
        <f aca="false">MAX(0,MIN(AW236,$BT236-SUMIF($AP$2:$AY$2,"&lt;"&amp;AW$2,$AP236:$AY236)))</f>
        <v>0</v>
      </c>
      <c r="BH236" s="0" t="n">
        <f aca="false">MAX(0,MIN(AX236,$BT236-SUMIF($AP$2:$AY$2,"&lt;"&amp;AX$2,$AP236:$AY236)))</f>
        <v>0</v>
      </c>
      <c r="BI236" s="0" t="n">
        <f aca="false">MAX(0,MIN(AY236,$BT236-SUMIF($AP$2:$AY$2,"&lt;"&amp;AY$2,$AP236:$AY236)))</f>
        <v>0</v>
      </c>
      <c r="BJ236" s="0" t="n">
        <f aca="false">ROUND(V236-AF236-AZ236,2)</f>
        <v>0</v>
      </c>
      <c r="BK236" s="0" t="n">
        <f aca="false">ROUND(W236-AG236-BA236,2)</f>
        <v>0</v>
      </c>
      <c r="BL236" s="0" t="n">
        <f aca="false">ROUND(X236-AH236-BB236,2)</f>
        <v>0</v>
      </c>
      <c r="BM236" s="0" t="n">
        <f aca="false">ROUND(Y236-AI236-BC236,2)</f>
        <v>0</v>
      </c>
      <c r="BN236" s="0" t="n">
        <f aca="false">ROUND(Z236-AJ236-BD236,2)</f>
        <v>0</v>
      </c>
      <c r="BO236" s="0" t="n">
        <f aca="false">ROUND(AA236-AK236-BE236,2)</f>
        <v>0</v>
      </c>
      <c r="BP236" s="0" t="n">
        <f aca="false">ROUND(AB236-AL236-BF236,2)</f>
        <v>0</v>
      </c>
      <c r="BQ236" s="0" t="n">
        <f aca="false">ROUND(AC236-AM236-BG236,2)</f>
        <v>0</v>
      </c>
      <c r="BR236" s="0" t="n">
        <f aca="false">ROUND(AD236-AN236-BH236,2)</f>
        <v>0</v>
      </c>
      <c r="BS236" s="0" t="n">
        <f aca="false">ROUND(AE236-AO236-BI236,2)</f>
        <v>0</v>
      </c>
      <c r="BT236" s="0" t="n">
        <f aca="false">MAX(0,Plan!$C$4-SUM(AF236:AO236))</f>
        <v>650</v>
      </c>
      <c r="BU236" s="0" t="n">
        <f aca="false">ROUND(SUM(BJ236:BS236),2)</f>
        <v>0</v>
      </c>
      <c r="BV236" s="0" t="n">
        <f aca="false">SUM(AF236:AO236)+SUM(AZ236:BI236)</f>
        <v>0</v>
      </c>
      <c r="BW236" s="0" t="n">
        <f aca="false">SUM(L236:U236)</f>
        <v>0</v>
      </c>
    </row>
    <row r="237" customFormat="false" ht="15" hidden="false" customHeight="false" outlineLevel="0" collapsed="false">
      <c r="A237" s="0" t="n">
        <v>232</v>
      </c>
      <c r="B237" s="0" t="n">
        <f aca="false">BJ236</f>
        <v>0</v>
      </c>
      <c r="C237" s="0" t="n">
        <f aca="false">BK236</f>
        <v>0</v>
      </c>
      <c r="D237" s="0" t="n">
        <f aca="false">BL236</f>
        <v>0</v>
      </c>
      <c r="E237" s="0" t="n">
        <f aca="false">BM236</f>
        <v>0</v>
      </c>
      <c r="F237" s="0" t="n">
        <f aca="false">BN236</f>
        <v>0</v>
      </c>
      <c r="G237" s="0" t="n">
        <f aca="false">BO236</f>
        <v>0</v>
      </c>
      <c r="H237" s="0" t="n">
        <f aca="false">BP236</f>
        <v>0</v>
      </c>
      <c r="I237" s="0" t="n">
        <f aca="false">BQ236</f>
        <v>0</v>
      </c>
      <c r="J237" s="0" t="n">
        <f aca="false">BR236</f>
        <v>0</v>
      </c>
      <c r="K237" s="0" t="n">
        <f aca="false">BS236</f>
        <v>0</v>
      </c>
      <c r="L237" s="0" t="n">
        <f aca="false">ROUND(B237*N(Debts!$D$5)/12,2)</f>
        <v>0</v>
      </c>
      <c r="M237" s="0" t="n">
        <f aca="false">ROUND(C237*N(Debts!$D$6)/12,2)</f>
        <v>0</v>
      </c>
      <c r="N237" s="0" t="n">
        <f aca="false">ROUND(D237*N(Debts!$D$7)/12,2)</f>
        <v>0</v>
      </c>
      <c r="O237" s="0" t="n">
        <f aca="false">ROUND(E237*N(Debts!$D$8)/12,2)</f>
        <v>0</v>
      </c>
      <c r="P237" s="0" t="n">
        <f aca="false">ROUND(F237*N(Debts!$D$9)/12,2)</f>
        <v>0</v>
      </c>
      <c r="Q237" s="0" t="n">
        <f aca="false">ROUND(G237*N(Debts!$D$10)/12,2)</f>
        <v>0</v>
      </c>
      <c r="R237" s="0" t="n">
        <f aca="false">ROUND(H237*N(Debts!$D$11)/12,2)</f>
        <v>0</v>
      </c>
      <c r="S237" s="0" t="n">
        <f aca="false">ROUND(I237*N(Debts!$D$12)/12,2)</f>
        <v>0</v>
      </c>
      <c r="T237" s="0" t="n">
        <f aca="false">ROUND(J237*N(Debts!$D$13)/12,2)</f>
        <v>0</v>
      </c>
      <c r="U237" s="0" t="n">
        <f aca="false">ROUND(K237*N(Debts!$D$14)/12,2)</f>
        <v>0</v>
      </c>
      <c r="V237" s="0" t="n">
        <f aca="false">B237+L237</f>
        <v>0</v>
      </c>
      <c r="W237" s="0" t="n">
        <f aca="false">C237+M237</f>
        <v>0</v>
      </c>
      <c r="X237" s="0" t="n">
        <f aca="false">D237+N237</f>
        <v>0</v>
      </c>
      <c r="Y237" s="0" t="n">
        <f aca="false">E237+O237</f>
        <v>0</v>
      </c>
      <c r="Z237" s="0" t="n">
        <f aca="false">F237+P237</f>
        <v>0</v>
      </c>
      <c r="AA237" s="0" t="n">
        <f aca="false">G237+Q237</f>
        <v>0</v>
      </c>
      <c r="AB237" s="0" t="n">
        <f aca="false">H237+R237</f>
        <v>0</v>
      </c>
      <c r="AC237" s="0" t="n">
        <f aca="false">I237+S237</f>
        <v>0</v>
      </c>
      <c r="AD237" s="0" t="n">
        <f aca="false">J237+T237</f>
        <v>0</v>
      </c>
      <c r="AE237" s="0" t="n">
        <f aca="false">K237+U237</f>
        <v>0</v>
      </c>
      <c r="AF237" s="0" t="n">
        <f aca="false">MIN(N(Debts!$E$5),V237)</f>
        <v>0</v>
      </c>
      <c r="AG237" s="0" t="n">
        <f aca="false">MIN(N(Debts!$E$6),W237)</f>
        <v>0</v>
      </c>
      <c r="AH237" s="0" t="n">
        <f aca="false">MIN(N(Debts!$E$7),X237)</f>
        <v>0</v>
      </c>
      <c r="AI237" s="0" t="n">
        <f aca="false">MIN(N(Debts!$E$8),Y237)</f>
        <v>0</v>
      </c>
      <c r="AJ237" s="0" t="n">
        <f aca="false">MIN(N(Debts!$E$9),Z237)</f>
        <v>0</v>
      </c>
      <c r="AK237" s="0" t="n">
        <f aca="false">MIN(N(Debts!$E$10),AA237)</f>
        <v>0</v>
      </c>
      <c r="AL237" s="0" t="n">
        <f aca="false">MIN(N(Debts!$E$11),AB237)</f>
        <v>0</v>
      </c>
      <c r="AM237" s="0" t="n">
        <f aca="false">MIN(N(Debts!$E$12),AC237)</f>
        <v>0</v>
      </c>
      <c r="AN237" s="0" t="n">
        <f aca="false">MIN(N(Debts!$E$13),AD237)</f>
        <v>0</v>
      </c>
      <c r="AO237" s="0" t="n">
        <f aca="false">MIN(N(Debts!$E$14),AE237)</f>
        <v>0</v>
      </c>
      <c r="AP237" s="0" t="n">
        <f aca="false">V237-AF237</f>
        <v>0</v>
      </c>
      <c r="AQ237" s="0" t="n">
        <f aca="false">W237-AG237</f>
        <v>0</v>
      </c>
      <c r="AR237" s="0" t="n">
        <f aca="false">X237-AH237</f>
        <v>0</v>
      </c>
      <c r="AS237" s="0" t="n">
        <f aca="false">Y237-AI237</f>
        <v>0</v>
      </c>
      <c r="AT237" s="0" t="n">
        <f aca="false">Z237-AJ237</f>
        <v>0</v>
      </c>
      <c r="AU237" s="0" t="n">
        <f aca="false">AA237-AK237</f>
        <v>0</v>
      </c>
      <c r="AV237" s="0" t="n">
        <f aca="false">AB237-AL237</f>
        <v>0</v>
      </c>
      <c r="AW237" s="0" t="n">
        <f aca="false">AC237-AM237</f>
        <v>0</v>
      </c>
      <c r="AX237" s="0" t="n">
        <f aca="false">AD237-AN237</f>
        <v>0</v>
      </c>
      <c r="AY237" s="0" t="n">
        <f aca="false">AE237-AO237</f>
        <v>0</v>
      </c>
      <c r="AZ237" s="0" t="n">
        <f aca="false">MAX(0,MIN(AP237,$BT237-SUMIF($AP$2:$AY$2,"&lt;"&amp;AP$2,$AP237:$AY237)))</f>
        <v>0</v>
      </c>
      <c r="BA237" s="0" t="n">
        <f aca="false">MAX(0,MIN(AQ237,$BT237-SUMIF($AP$2:$AY$2,"&lt;"&amp;AQ$2,$AP237:$AY237)))</f>
        <v>0</v>
      </c>
      <c r="BB237" s="0" t="n">
        <f aca="false">MAX(0,MIN(AR237,$BT237-SUMIF($AP$2:$AY$2,"&lt;"&amp;AR$2,$AP237:$AY237)))</f>
        <v>0</v>
      </c>
      <c r="BC237" s="0" t="n">
        <f aca="false">MAX(0,MIN(AS237,$BT237-SUMIF($AP$2:$AY$2,"&lt;"&amp;AS$2,$AP237:$AY237)))</f>
        <v>0</v>
      </c>
      <c r="BD237" s="0" t="n">
        <f aca="false">MAX(0,MIN(AT237,$BT237-SUMIF($AP$2:$AY$2,"&lt;"&amp;AT$2,$AP237:$AY237)))</f>
        <v>0</v>
      </c>
      <c r="BE237" s="0" t="n">
        <f aca="false">MAX(0,MIN(AU237,$BT237-SUMIF($AP$2:$AY$2,"&lt;"&amp;AU$2,$AP237:$AY237)))</f>
        <v>0</v>
      </c>
      <c r="BF237" s="0" t="n">
        <f aca="false">MAX(0,MIN(AV237,$BT237-SUMIF($AP$2:$AY$2,"&lt;"&amp;AV$2,$AP237:$AY237)))</f>
        <v>0</v>
      </c>
      <c r="BG237" s="0" t="n">
        <f aca="false">MAX(0,MIN(AW237,$BT237-SUMIF($AP$2:$AY$2,"&lt;"&amp;AW$2,$AP237:$AY237)))</f>
        <v>0</v>
      </c>
      <c r="BH237" s="0" t="n">
        <f aca="false">MAX(0,MIN(AX237,$BT237-SUMIF($AP$2:$AY$2,"&lt;"&amp;AX$2,$AP237:$AY237)))</f>
        <v>0</v>
      </c>
      <c r="BI237" s="0" t="n">
        <f aca="false">MAX(0,MIN(AY237,$BT237-SUMIF($AP$2:$AY$2,"&lt;"&amp;AY$2,$AP237:$AY237)))</f>
        <v>0</v>
      </c>
      <c r="BJ237" s="0" t="n">
        <f aca="false">ROUND(V237-AF237-AZ237,2)</f>
        <v>0</v>
      </c>
      <c r="BK237" s="0" t="n">
        <f aca="false">ROUND(W237-AG237-BA237,2)</f>
        <v>0</v>
      </c>
      <c r="BL237" s="0" t="n">
        <f aca="false">ROUND(X237-AH237-BB237,2)</f>
        <v>0</v>
      </c>
      <c r="BM237" s="0" t="n">
        <f aca="false">ROUND(Y237-AI237-BC237,2)</f>
        <v>0</v>
      </c>
      <c r="BN237" s="0" t="n">
        <f aca="false">ROUND(Z237-AJ237-BD237,2)</f>
        <v>0</v>
      </c>
      <c r="BO237" s="0" t="n">
        <f aca="false">ROUND(AA237-AK237-BE237,2)</f>
        <v>0</v>
      </c>
      <c r="BP237" s="0" t="n">
        <f aca="false">ROUND(AB237-AL237-BF237,2)</f>
        <v>0</v>
      </c>
      <c r="BQ237" s="0" t="n">
        <f aca="false">ROUND(AC237-AM237-BG237,2)</f>
        <v>0</v>
      </c>
      <c r="BR237" s="0" t="n">
        <f aca="false">ROUND(AD237-AN237-BH237,2)</f>
        <v>0</v>
      </c>
      <c r="BS237" s="0" t="n">
        <f aca="false">ROUND(AE237-AO237-BI237,2)</f>
        <v>0</v>
      </c>
      <c r="BT237" s="0" t="n">
        <f aca="false">MAX(0,Plan!$C$4-SUM(AF237:AO237))</f>
        <v>650</v>
      </c>
      <c r="BU237" s="0" t="n">
        <f aca="false">ROUND(SUM(BJ237:BS237),2)</f>
        <v>0</v>
      </c>
      <c r="BV237" s="0" t="n">
        <f aca="false">SUM(AF237:AO237)+SUM(AZ237:BI237)</f>
        <v>0</v>
      </c>
      <c r="BW237" s="0" t="n">
        <f aca="false">SUM(L237:U237)</f>
        <v>0</v>
      </c>
    </row>
    <row r="238" customFormat="false" ht="15" hidden="false" customHeight="false" outlineLevel="0" collapsed="false">
      <c r="A238" s="0" t="n">
        <v>233</v>
      </c>
      <c r="B238" s="0" t="n">
        <f aca="false">BJ237</f>
        <v>0</v>
      </c>
      <c r="C238" s="0" t="n">
        <f aca="false">BK237</f>
        <v>0</v>
      </c>
      <c r="D238" s="0" t="n">
        <f aca="false">BL237</f>
        <v>0</v>
      </c>
      <c r="E238" s="0" t="n">
        <f aca="false">BM237</f>
        <v>0</v>
      </c>
      <c r="F238" s="0" t="n">
        <f aca="false">BN237</f>
        <v>0</v>
      </c>
      <c r="G238" s="0" t="n">
        <f aca="false">BO237</f>
        <v>0</v>
      </c>
      <c r="H238" s="0" t="n">
        <f aca="false">BP237</f>
        <v>0</v>
      </c>
      <c r="I238" s="0" t="n">
        <f aca="false">BQ237</f>
        <v>0</v>
      </c>
      <c r="J238" s="0" t="n">
        <f aca="false">BR237</f>
        <v>0</v>
      </c>
      <c r="K238" s="0" t="n">
        <f aca="false">BS237</f>
        <v>0</v>
      </c>
      <c r="L238" s="0" t="n">
        <f aca="false">ROUND(B238*N(Debts!$D$5)/12,2)</f>
        <v>0</v>
      </c>
      <c r="M238" s="0" t="n">
        <f aca="false">ROUND(C238*N(Debts!$D$6)/12,2)</f>
        <v>0</v>
      </c>
      <c r="N238" s="0" t="n">
        <f aca="false">ROUND(D238*N(Debts!$D$7)/12,2)</f>
        <v>0</v>
      </c>
      <c r="O238" s="0" t="n">
        <f aca="false">ROUND(E238*N(Debts!$D$8)/12,2)</f>
        <v>0</v>
      </c>
      <c r="P238" s="0" t="n">
        <f aca="false">ROUND(F238*N(Debts!$D$9)/12,2)</f>
        <v>0</v>
      </c>
      <c r="Q238" s="0" t="n">
        <f aca="false">ROUND(G238*N(Debts!$D$10)/12,2)</f>
        <v>0</v>
      </c>
      <c r="R238" s="0" t="n">
        <f aca="false">ROUND(H238*N(Debts!$D$11)/12,2)</f>
        <v>0</v>
      </c>
      <c r="S238" s="0" t="n">
        <f aca="false">ROUND(I238*N(Debts!$D$12)/12,2)</f>
        <v>0</v>
      </c>
      <c r="T238" s="0" t="n">
        <f aca="false">ROUND(J238*N(Debts!$D$13)/12,2)</f>
        <v>0</v>
      </c>
      <c r="U238" s="0" t="n">
        <f aca="false">ROUND(K238*N(Debts!$D$14)/12,2)</f>
        <v>0</v>
      </c>
      <c r="V238" s="0" t="n">
        <f aca="false">B238+L238</f>
        <v>0</v>
      </c>
      <c r="W238" s="0" t="n">
        <f aca="false">C238+M238</f>
        <v>0</v>
      </c>
      <c r="X238" s="0" t="n">
        <f aca="false">D238+N238</f>
        <v>0</v>
      </c>
      <c r="Y238" s="0" t="n">
        <f aca="false">E238+O238</f>
        <v>0</v>
      </c>
      <c r="Z238" s="0" t="n">
        <f aca="false">F238+P238</f>
        <v>0</v>
      </c>
      <c r="AA238" s="0" t="n">
        <f aca="false">G238+Q238</f>
        <v>0</v>
      </c>
      <c r="AB238" s="0" t="n">
        <f aca="false">H238+R238</f>
        <v>0</v>
      </c>
      <c r="AC238" s="0" t="n">
        <f aca="false">I238+S238</f>
        <v>0</v>
      </c>
      <c r="AD238" s="0" t="n">
        <f aca="false">J238+T238</f>
        <v>0</v>
      </c>
      <c r="AE238" s="0" t="n">
        <f aca="false">K238+U238</f>
        <v>0</v>
      </c>
      <c r="AF238" s="0" t="n">
        <f aca="false">MIN(N(Debts!$E$5),V238)</f>
        <v>0</v>
      </c>
      <c r="AG238" s="0" t="n">
        <f aca="false">MIN(N(Debts!$E$6),W238)</f>
        <v>0</v>
      </c>
      <c r="AH238" s="0" t="n">
        <f aca="false">MIN(N(Debts!$E$7),X238)</f>
        <v>0</v>
      </c>
      <c r="AI238" s="0" t="n">
        <f aca="false">MIN(N(Debts!$E$8),Y238)</f>
        <v>0</v>
      </c>
      <c r="AJ238" s="0" t="n">
        <f aca="false">MIN(N(Debts!$E$9),Z238)</f>
        <v>0</v>
      </c>
      <c r="AK238" s="0" t="n">
        <f aca="false">MIN(N(Debts!$E$10),AA238)</f>
        <v>0</v>
      </c>
      <c r="AL238" s="0" t="n">
        <f aca="false">MIN(N(Debts!$E$11),AB238)</f>
        <v>0</v>
      </c>
      <c r="AM238" s="0" t="n">
        <f aca="false">MIN(N(Debts!$E$12),AC238)</f>
        <v>0</v>
      </c>
      <c r="AN238" s="0" t="n">
        <f aca="false">MIN(N(Debts!$E$13),AD238)</f>
        <v>0</v>
      </c>
      <c r="AO238" s="0" t="n">
        <f aca="false">MIN(N(Debts!$E$14),AE238)</f>
        <v>0</v>
      </c>
      <c r="AP238" s="0" t="n">
        <f aca="false">V238-AF238</f>
        <v>0</v>
      </c>
      <c r="AQ238" s="0" t="n">
        <f aca="false">W238-AG238</f>
        <v>0</v>
      </c>
      <c r="AR238" s="0" t="n">
        <f aca="false">X238-AH238</f>
        <v>0</v>
      </c>
      <c r="AS238" s="0" t="n">
        <f aca="false">Y238-AI238</f>
        <v>0</v>
      </c>
      <c r="AT238" s="0" t="n">
        <f aca="false">Z238-AJ238</f>
        <v>0</v>
      </c>
      <c r="AU238" s="0" t="n">
        <f aca="false">AA238-AK238</f>
        <v>0</v>
      </c>
      <c r="AV238" s="0" t="n">
        <f aca="false">AB238-AL238</f>
        <v>0</v>
      </c>
      <c r="AW238" s="0" t="n">
        <f aca="false">AC238-AM238</f>
        <v>0</v>
      </c>
      <c r="AX238" s="0" t="n">
        <f aca="false">AD238-AN238</f>
        <v>0</v>
      </c>
      <c r="AY238" s="0" t="n">
        <f aca="false">AE238-AO238</f>
        <v>0</v>
      </c>
      <c r="AZ238" s="0" t="n">
        <f aca="false">MAX(0,MIN(AP238,$BT238-SUMIF($AP$2:$AY$2,"&lt;"&amp;AP$2,$AP238:$AY238)))</f>
        <v>0</v>
      </c>
      <c r="BA238" s="0" t="n">
        <f aca="false">MAX(0,MIN(AQ238,$BT238-SUMIF($AP$2:$AY$2,"&lt;"&amp;AQ$2,$AP238:$AY238)))</f>
        <v>0</v>
      </c>
      <c r="BB238" s="0" t="n">
        <f aca="false">MAX(0,MIN(AR238,$BT238-SUMIF($AP$2:$AY$2,"&lt;"&amp;AR$2,$AP238:$AY238)))</f>
        <v>0</v>
      </c>
      <c r="BC238" s="0" t="n">
        <f aca="false">MAX(0,MIN(AS238,$BT238-SUMIF($AP$2:$AY$2,"&lt;"&amp;AS$2,$AP238:$AY238)))</f>
        <v>0</v>
      </c>
      <c r="BD238" s="0" t="n">
        <f aca="false">MAX(0,MIN(AT238,$BT238-SUMIF($AP$2:$AY$2,"&lt;"&amp;AT$2,$AP238:$AY238)))</f>
        <v>0</v>
      </c>
      <c r="BE238" s="0" t="n">
        <f aca="false">MAX(0,MIN(AU238,$BT238-SUMIF($AP$2:$AY$2,"&lt;"&amp;AU$2,$AP238:$AY238)))</f>
        <v>0</v>
      </c>
      <c r="BF238" s="0" t="n">
        <f aca="false">MAX(0,MIN(AV238,$BT238-SUMIF($AP$2:$AY$2,"&lt;"&amp;AV$2,$AP238:$AY238)))</f>
        <v>0</v>
      </c>
      <c r="BG238" s="0" t="n">
        <f aca="false">MAX(0,MIN(AW238,$BT238-SUMIF($AP$2:$AY$2,"&lt;"&amp;AW$2,$AP238:$AY238)))</f>
        <v>0</v>
      </c>
      <c r="BH238" s="0" t="n">
        <f aca="false">MAX(0,MIN(AX238,$BT238-SUMIF($AP$2:$AY$2,"&lt;"&amp;AX$2,$AP238:$AY238)))</f>
        <v>0</v>
      </c>
      <c r="BI238" s="0" t="n">
        <f aca="false">MAX(0,MIN(AY238,$BT238-SUMIF($AP$2:$AY$2,"&lt;"&amp;AY$2,$AP238:$AY238)))</f>
        <v>0</v>
      </c>
      <c r="BJ238" s="0" t="n">
        <f aca="false">ROUND(V238-AF238-AZ238,2)</f>
        <v>0</v>
      </c>
      <c r="BK238" s="0" t="n">
        <f aca="false">ROUND(W238-AG238-BA238,2)</f>
        <v>0</v>
      </c>
      <c r="BL238" s="0" t="n">
        <f aca="false">ROUND(X238-AH238-BB238,2)</f>
        <v>0</v>
      </c>
      <c r="BM238" s="0" t="n">
        <f aca="false">ROUND(Y238-AI238-BC238,2)</f>
        <v>0</v>
      </c>
      <c r="BN238" s="0" t="n">
        <f aca="false">ROUND(Z238-AJ238-BD238,2)</f>
        <v>0</v>
      </c>
      <c r="BO238" s="0" t="n">
        <f aca="false">ROUND(AA238-AK238-BE238,2)</f>
        <v>0</v>
      </c>
      <c r="BP238" s="0" t="n">
        <f aca="false">ROUND(AB238-AL238-BF238,2)</f>
        <v>0</v>
      </c>
      <c r="BQ238" s="0" t="n">
        <f aca="false">ROUND(AC238-AM238-BG238,2)</f>
        <v>0</v>
      </c>
      <c r="BR238" s="0" t="n">
        <f aca="false">ROUND(AD238-AN238-BH238,2)</f>
        <v>0</v>
      </c>
      <c r="BS238" s="0" t="n">
        <f aca="false">ROUND(AE238-AO238-BI238,2)</f>
        <v>0</v>
      </c>
      <c r="BT238" s="0" t="n">
        <f aca="false">MAX(0,Plan!$C$4-SUM(AF238:AO238))</f>
        <v>650</v>
      </c>
      <c r="BU238" s="0" t="n">
        <f aca="false">ROUND(SUM(BJ238:BS238),2)</f>
        <v>0</v>
      </c>
      <c r="BV238" s="0" t="n">
        <f aca="false">SUM(AF238:AO238)+SUM(AZ238:BI238)</f>
        <v>0</v>
      </c>
      <c r="BW238" s="0" t="n">
        <f aca="false">SUM(L238:U238)</f>
        <v>0</v>
      </c>
    </row>
    <row r="239" customFormat="false" ht="15" hidden="false" customHeight="false" outlineLevel="0" collapsed="false">
      <c r="A239" s="0" t="n">
        <v>234</v>
      </c>
      <c r="B239" s="0" t="n">
        <f aca="false">BJ238</f>
        <v>0</v>
      </c>
      <c r="C239" s="0" t="n">
        <f aca="false">BK238</f>
        <v>0</v>
      </c>
      <c r="D239" s="0" t="n">
        <f aca="false">BL238</f>
        <v>0</v>
      </c>
      <c r="E239" s="0" t="n">
        <f aca="false">BM238</f>
        <v>0</v>
      </c>
      <c r="F239" s="0" t="n">
        <f aca="false">BN238</f>
        <v>0</v>
      </c>
      <c r="G239" s="0" t="n">
        <f aca="false">BO238</f>
        <v>0</v>
      </c>
      <c r="H239" s="0" t="n">
        <f aca="false">BP238</f>
        <v>0</v>
      </c>
      <c r="I239" s="0" t="n">
        <f aca="false">BQ238</f>
        <v>0</v>
      </c>
      <c r="J239" s="0" t="n">
        <f aca="false">BR238</f>
        <v>0</v>
      </c>
      <c r="K239" s="0" t="n">
        <f aca="false">BS238</f>
        <v>0</v>
      </c>
      <c r="L239" s="0" t="n">
        <f aca="false">ROUND(B239*N(Debts!$D$5)/12,2)</f>
        <v>0</v>
      </c>
      <c r="M239" s="0" t="n">
        <f aca="false">ROUND(C239*N(Debts!$D$6)/12,2)</f>
        <v>0</v>
      </c>
      <c r="N239" s="0" t="n">
        <f aca="false">ROUND(D239*N(Debts!$D$7)/12,2)</f>
        <v>0</v>
      </c>
      <c r="O239" s="0" t="n">
        <f aca="false">ROUND(E239*N(Debts!$D$8)/12,2)</f>
        <v>0</v>
      </c>
      <c r="P239" s="0" t="n">
        <f aca="false">ROUND(F239*N(Debts!$D$9)/12,2)</f>
        <v>0</v>
      </c>
      <c r="Q239" s="0" t="n">
        <f aca="false">ROUND(G239*N(Debts!$D$10)/12,2)</f>
        <v>0</v>
      </c>
      <c r="R239" s="0" t="n">
        <f aca="false">ROUND(H239*N(Debts!$D$11)/12,2)</f>
        <v>0</v>
      </c>
      <c r="S239" s="0" t="n">
        <f aca="false">ROUND(I239*N(Debts!$D$12)/12,2)</f>
        <v>0</v>
      </c>
      <c r="T239" s="0" t="n">
        <f aca="false">ROUND(J239*N(Debts!$D$13)/12,2)</f>
        <v>0</v>
      </c>
      <c r="U239" s="0" t="n">
        <f aca="false">ROUND(K239*N(Debts!$D$14)/12,2)</f>
        <v>0</v>
      </c>
      <c r="V239" s="0" t="n">
        <f aca="false">B239+L239</f>
        <v>0</v>
      </c>
      <c r="W239" s="0" t="n">
        <f aca="false">C239+M239</f>
        <v>0</v>
      </c>
      <c r="X239" s="0" t="n">
        <f aca="false">D239+N239</f>
        <v>0</v>
      </c>
      <c r="Y239" s="0" t="n">
        <f aca="false">E239+O239</f>
        <v>0</v>
      </c>
      <c r="Z239" s="0" t="n">
        <f aca="false">F239+P239</f>
        <v>0</v>
      </c>
      <c r="AA239" s="0" t="n">
        <f aca="false">G239+Q239</f>
        <v>0</v>
      </c>
      <c r="AB239" s="0" t="n">
        <f aca="false">H239+R239</f>
        <v>0</v>
      </c>
      <c r="AC239" s="0" t="n">
        <f aca="false">I239+S239</f>
        <v>0</v>
      </c>
      <c r="AD239" s="0" t="n">
        <f aca="false">J239+T239</f>
        <v>0</v>
      </c>
      <c r="AE239" s="0" t="n">
        <f aca="false">K239+U239</f>
        <v>0</v>
      </c>
      <c r="AF239" s="0" t="n">
        <f aca="false">MIN(N(Debts!$E$5),V239)</f>
        <v>0</v>
      </c>
      <c r="AG239" s="0" t="n">
        <f aca="false">MIN(N(Debts!$E$6),W239)</f>
        <v>0</v>
      </c>
      <c r="AH239" s="0" t="n">
        <f aca="false">MIN(N(Debts!$E$7),X239)</f>
        <v>0</v>
      </c>
      <c r="AI239" s="0" t="n">
        <f aca="false">MIN(N(Debts!$E$8),Y239)</f>
        <v>0</v>
      </c>
      <c r="AJ239" s="0" t="n">
        <f aca="false">MIN(N(Debts!$E$9),Z239)</f>
        <v>0</v>
      </c>
      <c r="AK239" s="0" t="n">
        <f aca="false">MIN(N(Debts!$E$10),AA239)</f>
        <v>0</v>
      </c>
      <c r="AL239" s="0" t="n">
        <f aca="false">MIN(N(Debts!$E$11),AB239)</f>
        <v>0</v>
      </c>
      <c r="AM239" s="0" t="n">
        <f aca="false">MIN(N(Debts!$E$12),AC239)</f>
        <v>0</v>
      </c>
      <c r="AN239" s="0" t="n">
        <f aca="false">MIN(N(Debts!$E$13),AD239)</f>
        <v>0</v>
      </c>
      <c r="AO239" s="0" t="n">
        <f aca="false">MIN(N(Debts!$E$14),AE239)</f>
        <v>0</v>
      </c>
      <c r="AP239" s="0" t="n">
        <f aca="false">V239-AF239</f>
        <v>0</v>
      </c>
      <c r="AQ239" s="0" t="n">
        <f aca="false">W239-AG239</f>
        <v>0</v>
      </c>
      <c r="AR239" s="0" t="n">
        <f aca="false">X239-AH239</f>
        <v>0</v>
      </c>
      <c r="AS239" s="0" t="n">
        <f aca="false">Y239-AI239</f>
        <v>0</v>
      </c>
      <c r="AT239" s="0" t="n">
        <f aca="false">Z239-AJ239</f>
        <v>0</v>
      </c>
      <c r="AU239" s="0" t="n">
        <f aca="false">AA239-AK239</f>
        <v>0</v>
      </c>
      <c r="AV239" s="0" t="n">
        <f aca="false">AB239-AL239</f>
        <v>0</v>
      </c>
      <c r="AW239" s="0" t="n">
        <f aca="false">AC239-AM239</f>
        <v>0</v>
      </c>
      <c r="AX239" s="0" t="n">
        <f aca="false">AD239-AN239</f>
        <v>0</v>
      </c>
      <c r="AY239" s="0" t="n">
        <f aca="false">AE239-AO239</f>
        <v>0</v>
      </c>
      <c r="AZ239" s="0" t="n">
        <f aca="false">MAX(0,MIN(AP239,$BT239-SUMIF($AP$2:$AY$2,"&lt;"&amp;AP$2,$AP239:$AY239)))</f>
        <v>0</v>
      </c>
      <c r="BA239" s="0" t="n">
        <f aca="false">MAX(0,MIN(AQ239,$BT239-SUMIF($AP$2:$AY$2,"&lt;"&amp;AQ$2,$AP239:$AY239)))</f>
        <v>0</v>
      </c>
      <c r="BB239" s="0" t="n">
        <f aca="false">MAX(0,MIN(AR239,$BT239-SUMIF($AP$2:$AY$2,"&lt;"&amp;AR$2,$AP239:$AY239)))</f>
        <v>0</v>
      </c>
      <c r="BC239" s="0" t="n">
        <f aca="false">MAX(0,MIN(AS239,$BT239-SUMIF($AP$2:$AY$2,"&lt;"&amp;AS$2,$AP239:$AY239)))</f>
        <v>0</v>
      </c>
      <c r="BD239" s="0" t="n">
        <f aca="false">MAX(0,MIN(AT239,$BT239-SUMIF($AP$2:$AY$2,"&lt;"&amp;AT$2,$AP239:$AY239)))</f>
        <v>0</v>
      </c>
      <c r="BE239" s="0" t="n">
        <f aca="false">MAX(0,MIN(AU239,$BT239-SUMIF($AP$2:$AY$2,"&lt;"&amp;AU$2,$AP239:$AY239)))</f>
        <v>0</v>
      </c>
      <c r="BF239" s="0" t="n">
        <f aca="false">MAX(0,MIN(AV239,$BT239-SUMIF($AP$2:$AY$2,"&lt;"&amp;AV$2,$AP239:$AY239)))</f>
        <v>0</v>
      </c>
      <c r="BG239" s="0" t="n">
        <f aca="false">MAX(0,MIN(AW239,$BT239-SUMIF($AP$2:$AY$2,"&lt;"&amp;AW$2,$AP239:$AY239)))</f>
        <v>0</v>
      </c>
      <c r="BH239" s="0" t="n">
        <f aca="false">MAX(0,MIN(AX239,$BT239-SUMIF($AP$2:$AY$2,"&lt;"&amp;AX$2,$AP239:$AY239)))</f>
        <v>0</v>
      </c>
      <c r="BI239" s="0" t="n">
        <f aca="false">MAX(0,MIN(AY239,$BT239-SUMIF($AP$2:$AY$2,"&lt;"&amp;AY$2,$AP239:$AY239)))</f>
        <v>0</v>
      </c>
      <c r="BJ239" s="0" t="n">
        <f aca="false">ROUND(V239-AF239-AZ239,2)</f>
        <v>0</v>
      </c>
      <c r="BK239" s="0" t="n">
        <f aca="false">ROUND(W239-AG239-BA239,2)</f>
        <v>0</v>
      </c>
      <c r="BL239" s="0" t="n">
        <f aca="false">ROUND(X239-AH239-BB239,2)</f>
        <v>0</v>
      </c>
      <c r="BM239" s="0" t="n">
        <f aca="false">ROUND(Y239-AI239-BC239,2)</f>
        <v>0</v>
      </c>
      <c r="BN239" s="0" t="n">
        <f aca="false">ROUND(Z239-AJ239-BD239,2)</f>
        <v>0</v>
      </c>
      <c r="BO239" s="0" t="n">
        <f aca="false">ROUND(AA239-AK239-BE239,2)</f>
        <v>0</v>
      </c>
      <c r="BP239" s="0" t="n">
        <f aca="false">ROUND(AB239-AL239-BF239,2)</f>
        <v>0</v>
      </c>
      <c r="BQ239" s="0" t="n">
        <f aca="false">ROUND(AC239-AM239-BG239,2)</f>
        <v>0</v>
      </c>
      <c r="BR239" s="0" t="n">
        <f aca="false">ROUND(AD239-AN239-BH239,2)</f>
        <v>0</v>
      </c>
      <c r="BS239" s="0" t="n">
        <f aca="false">ROUND(AE239-AO239-BI239,2)</f>
        <v>0</v>
      </c>
      <c r="BT239" s="0" t="n">
        <f aca="false">MAX(0,Plan!$C$4-SUM(AF239:AO239))</f>
        <v>650</v>
      </c>
      <c r="BU239" s="0" t="n">
        <f aca="false">ROUND(SUM(BJ239:BS239),2)</f>
        <v>0</v>
      </c>
      <c r="BV239" s="0" t="n">
        <f aca="false">SUM(AF239:AO239)+SUM(AZ239:BI239)</f>
        <v>0</v>
      </c>
      <c r="BW239" s="0" t="n">
        <f aca="false">SUM(L239:U239)</f>
        <v>0</v>
      </c>
    </row>
    <row r="240" customFormat="false" ht="15" hidden="false" customHeight="false" outlineLevel="0" collapsed="false">
      <c r="A240" s="0" t="n">
        <v>235</v>
      </c>
      <c r="B240" s="0" t="n">
        <f aca="false">BJ239</f>
        <v>0</v>
      </c>
      <c r="C240" s="0" t="n">
        <f aca="false">BK239</f>
        <v>0</v>
      </c>
      <c r="D240" s="0" t="n">
        <f aca="false">BL239</f>
        <v>0</v>
      </c>
      <c r="E240" s="0" t="n">
        <f aca="false">BM239</f>
        <v>0</v>
      </c>
      <c r="F240" s="0" t="n">
        <f aca="false">BN239</f>
        <v>0</v>
      </c>
      <c r="G240" s="0" t="n">
        <f aca="false">BO239</f>
        <v>0</v>
      </c>
      <c r="H240" s="0" t="n">
        <f aca="false">BP239</f>
        <v>0</v>
      </c>
      <c r="I240" s="0" t="n">
        <f aca="false">BQ239</f>
        <v>0</v>
      </c>
      <c r="J240" s="0" t="n">
        <f aca="false">BR239</f>
        <v>0</v>
      </c>
      <c r="K240" s="0" t="n">
        <f aca="false">BS239</f>
        <v>0</v>
      </c>
      <c r="L240" s="0" t="n">
        <f aca="false">ROUND(B240*N(Debts!$D$5)/12,2)</f>
        <v>0</v>
      </c>
      <c r="M240" s="0" t="n">
        <f aca="false">ROUND(C240*N(Debts!$D$6)/12,2)</f>
        <v>0</v>
      </c>
      <c r="N240" s="0" t="n">
        <f aca="false">ROUND(D240*N(Debts!$D$7)/12,2)</f>
        <v>0</v>
      </c>
      <c r="O240" s="0" t="n">
        <f aca="false">ROUND(E240*N(Debts!$D$8)/12,2)</f>
        <v>0</v>
      </c>
      <c r="P240" s="0" t="n">
        <f aca="false">ROUND(F240*N(Debts!$D$9)/12,2)</f>
        <v>0</v>
      </c>
      <c r="Q240" s="0" t="n">
        <f aca="false">ROUND(G240*N(Debts!$D$10)/12,2)</f>
        <v>0</v>
      </c>
      <c r="R240" s="0" t="n">
        <f aca="false">ROUND(H240*N(Debts!$D$11)/12,2)</f>
        <v>0</v>
      </c>
      <c r="S240" s="0" t="n">
        <f aca="false">ROUND(I240*N(Debts!$D$12)/12,2)</f>
        <v>0</v>
      </c>
      <c r="T240" s="0" t="n">
        <f aca="false">ROUND(J240*N(Debts!$D$13)/12,2)</f>
        <v>0</v>
      </c>
      <c r="U240" s="0" t="n">
        <f aca="false">ROUND(K240*N(Debts!$D$14)/12,2)</f>
        <v>0</v>
      </c>
      <c r="V240" s="0" t="n">
        <f aca="false">B240+L240</f>
        <v>0</v>
      </c>
      <c r="W240" s="0" t="n">
        <f aca="false">C240+M240</f>
        <v>0</v>
      </c>
      <c r="X240" s="0" t="n">
        <f aca="false">D240+N240</f>
        <v>0</v>
      </c>
      <c r="Y240" s="0" t="n">
        <f aca="false">E240+O240</f>
        <v>0</v>
      </c>
      <c r="Z240" s="0" t="n">
        <f aca="false">F240+P240</f>
        <v>0</v>
      </c>
      <c r="AA240" s="0" t="n">
        <f aca="false">G240+Q240</f>
        <v>0</v>
      </c>
      <c r="AB240" s="0" t="n">
        <f aca="false">H240+R240</f>
        <v>0</v>
      </c>
      <c r="AC240" s="0" t="n">
        <f aca="false">I240+S240</f>
        <v>0</v>
      </c>
      <c r="AD240" s="0" t="n">
        <f aca="false">J240+T240</f>
        <v>0</v>
      </c>
      <c r="AE240" s="0" t="n">
        <f aca="false">K240+U240</f>
        <v>0</v>
      </c>
      <c r="AF240" s="0" t="n">
        <f aca="false">MIN(N(Debts!$E$5),V240)</f>
        <v>0</v>
      </c>
      <c r="AG240" s="0" t="n">
        <f aca="false">MIN(N(Debts!$E$6),W240)</f>
        <v>0</v>
      </c>
      <c r="AH240" s="0" t="n">
        <f aca="false">MIN(N(Debts!$E$7),X240)</f>
        <v>0</v>
      </c>
      <c r="AI240" s="0" t="n">
        <f aca="false">MIN(N(Debts!$E$8),Y240)</f>
        <v>0</v>
      </c>
      <c r="AJ240" s="0" t="n">
        <f aca="false">MIN(N(Debts!$E$9),Z240)</f>
        <v>0</v>
      </c>
      <c r="AK240" s="0" t="n">
        <f aca="false">MIN(N(Debts!$E$10),AA240)</f>
        <v>0</v>
      </c>
      <c r="AL240" s="0" t="n">
        <f aca="false">MIN(N(Debts!$E$11),AB240)</f>
        <v>0</v>
      </c>
      <c r="AM240" s="0" t="n">
        <f aca="false">MIN(N(Debts!$E$12),AC240)</f>
        <v>0</v>
      </c>
      <c r="AN240" s="0" t="n">
        <f aca="false">MIN(N(Debts!$E$13),AD240)</f>
        <v>0</v>
      </c>
      <c r="AO240" s="0" t="n">
        <f aca="false">MIN(N(Debts!$E$14),AE240)</f>
        <v>0</v>
      </c>
      <c r="AP240" s="0" t="n">
        <f aca="false">V240-AF240</f>
        <v>0</v>
      </c>
      <c r="AQ240" s="0" t="n">
        <f aca="false">W240-AG240</f>
        <v>0</v>
      </c>
      <c r="AR240" s="0" t="n">
        <f aca="false">X240-AH240</f>
        <v>0</v>
      </c>
      <c r="AS240" s="0" t="n">
        <f aca="false">Y240-AI240</f>
        <v>0</v>
      </c>
      <c r="AT240" s="0" t="n">
        <f aca="false">Z240-AJ240</f>
        <v>0</v>
      </c>
      <c r="AU240" s="0" t="n">
        <f aca="false">AA240-AK240</f>
        <v>0</v>
      </c>
      <c r="AV240" s="0" t="n">
        <f aca="false">AB240-AL240</f>
        <v>0</v>
      </c>
      <c r="AW240" s="0" t="n">
        <f aca="false">AC240-AM240</f>
        <v>0</v>
      </c>
      <c r="AX240" s="0" t="n">
        <f aca="false">AD240-AN240</f>
        <v>0</v>
      </c>
      <c r="AY240" s="0" t="n">
        <f aca="false">AE240-AO240</f>
        <v>0</v>
      </c>
      <c r="AZ240" s="0" t="n">
        <f aca="false">MAX(0,MIN(AP240,$BT240-SUMIF($AP$2:$AY$2,"&lt;"&amp;AP$2,$AP240:$AY240)))</f>
        <v>0</v>
      </c>
      <c r="BA240" s="0" t="n">
        <f aca="false">MAX(0,MIN(AQ240,$BT240-SUMIF($AP$2:$AY$2,"&lt;"&amp;AQ$2,$AP240:$AY240)))</f>
        <v>0</v>
      </c>
      <c r="BB240" s="0" t="n">
        <f aca="false">MAX(0,MIN(AR240,$BT240-SUMIF($AP$2:$AY$2,"&lt;"&amp;AR$2,$AP240:$AY240)))</f>
        <v>0</v>
      </c>
      <c r="BC240" s="0" t="n">
        <f aca="false">MAX(0,MIN(AS240,$BT240-SUMIF($AP$2:$AY$2,"&lt;"&amp;AS$2,$AP240:$AY240)))</f>
        <v>0</v>
      </c>
      <c r="BD240" s="0" t="n">
        <f aca="false">MAX(0,MIN(AT240,$BT240-SUMIF($AP$2:$AY$2,"&lt;"&amp;AT$2,$AP240:$AY240)))</f>
        <v>0</v>
      </c>
      <c r="BE240" s="0" t="n">
        <f aca="false">MAX(0,MIN(AU240,$BT240-SUMIF($AP$2:$AY$2,"&lt;"&amp;AU$2,$AP240:$AY240)))</f>
        <v>0</v>
      </c>
      <c r="BF240" s="0" t="n">
        <f aca="false">MAX(0,MIN(AV240,$BT240-SUMIF($AP$2:$AY$2,"&lt;"&amp;AV$2,$AP240:$AY240)))</f>
        <v>0</v>
      </c>
      <c r="BG240" s="0" t="n">
        <f aca="false">MAX(0,MIN(AW240,$BT240-SUMIF($AP$2:$AY$2,"&lt;"&amp;AW$2,$AP240:$AY240)))</f>
        <v>0</v>
      </c>
      <c r="BH240" s="0" t="n">
        <f aca="false">MAX(0,MIN(AX240,$BT240-SUMIF($AP$2:$AY$2,"&lt;"&amp;AX$2,$AP240:$AY240)))</f>
        <v>0</v>
      </c>
      <c r="BI240" s="0" t="n">
        <f aca="false">MAX(0,MIN(AY240,$BT240-SUMIF($AP$2:$AY$2,"&lt;"&amp;AY$2,$AP240:$AY240)))</f>
        <v>0</v>
      </c>
      <c r="BJ240" s="0" t="n">
        <f aca="false">ROUND(V240-AF240-AZ240,2)</f>
        <v>0</v>
      </c>
      <c r="BK240" s="0" t="n">
        <f aca="false">ROUND(W240-AG240-BA240,2)</f>
        <v>0</v>
      </c>
      <c r="BL240" s="0" t="n">
        <f aca="false">ROUND(X240-AH240-BB240,2)</f>
        <v>0</v>
      </c>
      <c r="BM240" s="0" t="n">
        <f aca="false">ROUND(Y240-AI240-BC240,2)</f>
        <v>0</v>
      </c>
      <c r="BN240" s="0" t="n">
        <f aca="false">ROUND(Z240-AJ240-BD240,2)</f>
        <v>0</v>
      </c>
      <c r="BO240" s="0" t="n">
        <f aca="false">ROUND(AA240-AK240-BE240,2)</f>
        <v>0</v>
      </c>
      <c r="BP240" s="0" t="n">
        <f aca="false">ROUND(AB240-AL240-BF240,2)</f>
        <v>0</v>
      </c>
      <c r="BQ240" s="0" t="n">
        <f aca="false">ROUND(AC240-AM240-BG240,2)</f>
        <v>0</v>
      </c>
      <c r="BR240" s="0" t="n">
        <f aca="false">ROUND(AD240-AN240-BH240,2)</f>
        <v>0</v>
      </c>
      <c r="BS240" s="0" t="n">
        <f aca="false">ROUND(AE240-AO240-BI240,2)</f>
        <v>0</v>
      </c>
      <c r="BT240" s="0" t="n">
        <f aca="false">MAX(0,Plan!$C$4-SUM(AF240:AO240))</f>
        <v>650</v>
      </c>
      <c r="BU240" s="0" t="n">
        <f aca="false">ROUND(SUM(BJ240:BS240),2)</f>
        <v>0</v>
      </c>
      <c r="BV240" s="0" t="n">
        <f aca="false">SUM(AF240:AO240)+SUM(AZ240:BI240)</f>
        <v>0</v>
      </c>
      <c r="BW240" s="0" t="n">
        <f aca="false">SUM(L240:U240)</f>
        <v>0</v>
      </c>
    </row>
    <row r="241" customFormat="false" ht="15" hidden="false" customHeight="false" outlineLevel="0" collapsed="false">
      <c r="A241" s="0" t="n">
        <v>236</v>
      </c>
      <c r="B241" s="0" t="n">
        <f aca="false">BJ240</f>
        <v>0</v>
      </c>
      <c r="C241" s="0" t="n">
        <f aca="false">BK240</f>
        <v>0</v>
      </c>
      <c r="D241" s="0" t="n">
        <f aca="false">BL240</f>
        <v>0</v>
      </c>
      <c r="E241" s="0" t="n">
        <f aca="false">BM240</f>
        <v>0</v>
      </c>
      <c r="F241" s="0" t="n">
        <f aca="false">BN240</f>
        <v>0</v>
      </c>
      <c r="G241" s="0" t="n">
        <f aca="false">BO240</f>
        <v>0</v>
      </c>
      <c r="H241" s="0" t="n">
        <f aca="false">BP240</f>
        <v>0</v>
      </c>
      <c r="I241" s="0" t="n">
        <f aca="false">BQ240</f>
        <v>0</v>
      </c>
      <c r="J241" s="0" t="n">
        <f aca="false">BR240</f>
        <v>0</v>
      </c>
      <c r="K241" s="0" t="n">
        <f aca="false">BS240</f>
        <v>0</v>
      </c>
      <c r="L241" s="0" t="n">
        <f aca="false">ROUND(B241*N(Debts!$D$5)/12,2)</f>
        <v>0</v>
      </c>
      <c r="M241" s="0" t="n">
        <f aca="false">ROUND(C241*N(Debts!$D$6)/12,2)</f>
        <v>0</v>
      </c>
      <c r="N241" s="0" t="n">
        <f aca="false">ROUND(D241*N(Debts!$D$7)/12,2)</f>
        <v>0</v>
      </c>
      <c r="O241" s="0" t="n">
        <f aca="false">ROUND(E241*N(Debts!$D$8)/12,2)</f>
        <v>0</v>
      </c>
      <c r="P241" s="0" t="n">
        <f aca="false">ROUND(F241*N(Debts!$D$9)/12,2)</f>
        <v>0</v>
      </c>
      <c r="Q241" s="0" t="n">
        <f aca="false">ROUND(G241*N(Debts!$D$10)/12,2)</f>
        <v>0</v>
      </c>
      <c r="R241" s="0" t="n">
        <f aca="false">ROUND(H241*N(Debts!$D$11)/12,2)</f>
        <v>0</v>
      </c>
      <c r="S241" s="0" t="n">
        <f aca="false">ROUND(I241*N(Debts!$D$12)/12,2)</f>
        <v>0</v>
      </c>
      <c r="T241" s="0" t="n">
        <f aca="false">ROUND(J241*N(Debts!$D$13)/12,2)</f>
        <v>0</v>
      </c>
      <c r="U241" s="0" t="n">
        <f aca="false">ROUND(K241*N(Debts!$D$14)/12,2)</f>
        <v>0</v>
      </c>
      <c r="V241" s="0" t="n">
        <f aca="false">B241+L241</f>
        <v>0</v>
      </c>
      <c r="W241" s="0" t="n">
        <f aca="false">C241+M241</f>
        <v>0</v>
      </c>
      <c r="X241" s="0" t="n">
        <f aca="false">D241+N241</f>
        <v>0</v>
      </c>
      <c r="Y241" s="0" t="n">
        <f aca="false">E241+O241</f>
        <v>0</v>
      </c>
      <c r="Z241" s="0" t="n">
        <f aca="false">F241+P241</f>
        <v>0</v>
      </c>
      <c r="AA241" s="0" t="n">
        <f aca="false">G241+Q241</f>
        <v>0</v>
      </c>
      <c r="AB241" s="0" t="n">
        <f aca="false">H241+R241</f>
        <v>0</v>
      </c>
      <c r="AC241" s="0" t="n">
        <f aca="false">I241+S241</f>
        <v>0</v>
      </c>
      <c r="AD241" s="0" t="n">
        <f aca="false">J241+T241</f>
        <v>0</v>
      </c>
      <c r="AE241" s="0" t="n">
        <f aca="false">K241+U241</f>
        <v>0</v>
      </c>
      <c r="AF241" s="0" t="n">
        <f aca="false">MIN(N(Debts!$E$5),V241)</f>
        <v>0</v>
      </c>
      <c r="AG241" s="0" t="n">
        <f aca="false">MIN(N(Debts!$E$6),W241)</f>
        <v>0</v>
      </c>
      <c r="AH241" s="0" t="n">
        <f aca="false">MIN(N(Debts!$E$7),X241)</f>
        <v>0</v>
      </c>
      <c r="AI241" s="0" t="n">
        <f aca="false">MIN(N(Debts!$E$8),Y241)</f>
        <v>0</v>
      </c>
      <c r="AJ241" s="0" t="n">
        <f aca="false">MIN(N(Debts!$E$9),Z241)</f>
        <v>0</v>
      </c>
      <c r="AK241" s="0" t="n">
        <f aca="false">MIN(N(Debts!$E$10),AA241)</f>
        <v>0</v>
      </c>
      <c r="AL241" s="0" t="n">
        <f aca="false">MIN(N(Debts!$E$11),AB241)</f>
        <v>0</v>
      </c>
      <c r="AM241" s="0" t="n">
        <f aca="false">MIN(N(Debts!$E$12),AC241)</f>
        <v>0</v>
      </c>
      <c r="AN241" s="0" t="n">
        <f aca="false">MIN(N(Debts!$E$13),AD241)</f>
        <v>0</v>
      </c>
      <c r="AO241" s="0" t="n">
        <f aca="false">MIN(N(Debts!$E$14),AE241)</f>
        <v>0</v>
      </c>
      <c r="AP241" s="0" t="n">
        <f aca="false">V241-AF241</f>
        <v>0</v>
      </c>
      <c r="AQ241" s="0" t="n">
        <f aca="false">W241-AG241</f>
        <v>0</v>
      </c>
      <c r="AR241" s="0" t="n">
        <f aca="false">X241-AH241</f>
        <v>0</v>
      </c>
      <c r="AS241" s="0" t="n">
        <f aca="false">Y241-AI241</f>
        <v>0</v>
      </c>
      <c r="AT241" s="0" t="n">
        <f aca="false">Z241-AJ241</f>
        <v>0</v>
      </c>
      <c r="AU241" s="0" t="n">
        <f aca="false">AA241-AK241</f>
        <v>0</v>
      </c>
      <c r="AV241" s="0" t="n">
        <f aca="false">AB241-AL241</f>
        <v>0</v>
      </c>
      <c r="AW241" s="0" t="n">
        <f aca="false">AC241-AM241</f>
        <v>0</v>
      </c>
      <c r="AX241" s="0" t="n">
        <f aca="false">AD241-AN241</f>
        <v>0</v>
      </c>
      <c r="AY241" s="0" t="n">
        <f aca="false">AE241-AO241</f>
        <v>0</v>
      </c>
      <c r="AZ241" s="0" t="n">
        <f aca="false">MAX(0,MIN(AP241,$BT241-SUMIF($AP$2:$AY$2,"&lt;"&amp;AP$2,$AP241:$AY241)))</f>
        <v>0</v>
      </c>
      <c r="BA241" s="0" t="n">
        <f aca="false">MAX(0,MIN(AQ241,$BT241-SUMIF($AP$2:$AY$2,"&lt;"&amp;AQ$2,$AP241:$AY241)))</f>
        <v>0</v>
      </c>
      <c r="BB241" s="0" t="n">
        <f aca="false">MAX(0,MIN(AR241,$BT241-SUMIF($AP$2:$AY$2,"&lt;"&amp;AR$2,$AP241:$AY241)))</f>
        <v>0</v>
      </c>
      <c r="BC241" s="0" t="n">
        <f aca="false">MAX(0,MIN(AS241,$BT241-SUMIF($AP$2:$AY$2,"&lt;"&amp;AS$2,$AP241:$AY241)))</f>
        <v>0</v>
      </c>
      <c r="BD241" s="0" t="n">
        <f aca="false">MAX(0,MIN(AT241,$BT241-SUMIF($AP$2:$AY$2,"&lt;"&amp;AT$2,$AP241:$AY241)))</f>
        <v>0</v>
      </c>
      <c r="BE241" s="0" t="n">
        <f aca="false">MAX(0,MIN(AU241,$BT241-SUMIF($AP$2:$AY$2,"&lt;"&amp;AU$2,$AP241:$AY241)))</f>
        <v>0</v>
      </c>
      <c r="BF241" s="0" t="n">
        <f aca="false">MAX(0,MIN(AV241,$BT241-SUMIF($AP$2:$AY$2,"&lt;"&amp;AV$2,$AP241:$AY241)))</f>
        <v>0</v>
      </c>
      <c r="BG241" s="0" t="n">
        <f aca="false">MAX(0,MIN(AW241,$BT241-SUMIF($AP$2:$AY$2,"&lt;"&amp;AW$2,$AP241:$AY241)))</f>
        <v>0</v>
      </c>
      <c r="BH241" s="0" t="n">
        <f aca="false">MAX(0,MIN(AX241,$BT241-SUMIF($AP$2:$AY$2,"&lt;"&amp;AX$2,$AP241:$AY241)))</f>
        <v>0</v>
      </c>
      <c r="BI241" s="0" t="n">
        <f aca="false">MAX(0,MIN(AY241,$BT241-SUMIF($AP$2:$AY$2,"&lt;"&amp;AY$2,$AP241:$AY241)))</f>
        <v>0</v>
      </c>
      <c r="BJ241" s="0" t="n">
        <f aca="false">ROUND(V241-AF241-AZ241,2)</f>
        <v>0</v>
      </c>
      <c r="BK241" s="0" t="n">
        <f aca="false">ROUND(W241-AG241-BA241,2)</f>
        <v>0</v>
      </c>
      <c r="BL241" s="0" t="n">
        <f aca="false">ROUND(X241-AH241-BB241,2)</f>
        <v>0</v>
      </c>
      <c r="BM241" s="0" t="n">
        <f aca="false">ROUND(Y241-AI241-BC241,2)</f>
        <v>0</v>
      </c>
      <c r="BN241" s="0" t="n">
        <f aca="false">ROUND(Z241-AJ241-BD241,2)</f>
        <v>0</v>
      </c>
      <c r="BO241" s="0" t="n">
        <f aca="false">ROUND(AA241-AK241-BE241,2)</f>
        <v>0</v>
      </c>
      <c r="BP241" s="0" t="n">
        <f aca="false">ROUND(AB241-AL241-BF241,2)</f>
        <v>0</v>
      </c>
      <c r="BQ241" s="0" t="n">
        <f aca="false">ROUND(AC241-AM241-BG241,2)</f>
        <v>0</v>
      </c>
      <c r="BR241" s="0" t="n">
        <f aca="false">ROUND(AD241-AN241-BH241,2)</f>
        <v>0</v>
      </c>
      <c r="BS241" s="0" t="n">
        <f aca="false">ROUND(AE241-AO241-BI241,2)</f>
        <v>0</v>
      </c>
      <c r="BT241" s="0" t="n">
        <f aca="false">MAX(0,Plan!$C$4-SUM(AF241:AO241))</f>
        <v>650</v>
      </c>
      <c r="BU241" s="0" t="n">
        <f aca="false">ROUND(SUM(BJ241:BS241),2)</f>
        <v>0</v>
      </c>
      <c r="BV241" s="0" t="n">
        <f aca="false">SUM(AF241:AO241)+SUM(AZ241:BI241)</f>
        <v>0</v>
      </c>
      <c r="BW241" s="0" t="n">
        <f aca="false">SUM(L241:U241)</f>
        <v>0</v>
      </c>
    </row>
    <row r="242" customFormat="false" ht="15" hidden="false" customHeight="false" outlineLevel="0" collapsed="false">
      <c r="A242" s="0" t="n">
        <v>237</v>
      </c>
      <c r="B242" s="0" t="n">
        <f aca="false">BJ241</f>
        <v>0</v>
      </c>
      <c r="C242" s="0" t="n">
        <f aca="false">BK241</f>
        <v>0</v>
      </c>
      <c r="D242" s="0" t="n">
        <f aca="false">BL241</f>
        <v>0</v>
      </c>
      <c r="E242" s="0" t="n">
        <f aca="false">BM241</f>
        <v>0</v>
      </c>
      <c r="F242" s="0" t="n">
        <f aca="false">BN241</f>
        <v>0</v>
      </c>
      <c r="G242" s="0" t="n">
        <f aca="false">BO241</f>
        <v>0</v>
      </c>
      <c r="H242" s="0" t="n">
        <f aca="false">BP241</f>
        <v>0</v>
      </c>
      <c r="I242" s="0" t="n">
        <f aca="false">BQ241</f>
        <v>0</v>
      </c>
      <c r="J242" s="0" t="n">
        <f aca="false">BR241</f>
        <v>0</v>
      </c>
      <c r="K242" s="0" t="n">
        <f aca="false">BS241</f>
        <v>0</v>
      </c>
      <c r="L242" s="0" t="n">
        <f aca="false">ROUND(B242*N(Debts!$D$5)/12,2)</f>
        <v>0</v>
      </c>
      <c r="M242" s="0" t="n">
        <f aca="false">ROUND(C242*N(Debts!$D$6)/12,2)</f>
        <v>0</v>
      </c>
      <c r="N242" s="0" t="n">
        <f aca="false">ROUND(D242*N(Debts!$D$7)/12,2)</f>
        <v>0</v>
      </c>
      <c r="O242" s="0" t="n">
        <f aca="false">ROUND(E242*N(Debts!$D$8)/12,2)</f>
        <v>0</v>
      </c>
      <c r="P242" s="0" t="n">
        <f aca="false">ROUND(F242*N(Debts!$D$9)/12,2)</f>
        <v>0</v>
      </c>
      <c r="Q242" s="0" t="n">
        <f aca="false">ROUND(G242*N(Debts!$D$10)/12,2)</f>
        <v>0</v>
      </c>
      <c r="R242" s="0" t="n">
        <f aca="false">ROUND(H242*N(Debts!$D$11)/12,2)</f>
        <v>0</v>
      </c>
      <c r="S242" s="0" t="n">
        <f aca="false">ROUND(I242*N(Debts!$D$12)/12,2)</f>
        <v>0</v>
      </c>
      <c r="T242" s="0" t="n">
        <f aca="false">ROUND(J242*N(Debts!$D$13)/12,2)</f>
        <v>0</v>
      </c>
      <c r="U242" s="0" t="n">
        <f aca="false">ROUND(K242*N(Debts!$D$14)/12,2)</f>
        <v>0</v>
      </c>
      <c r="V242" s="0" t="n">
        <f aca="false">B242+L242</f>
        <v>0</v>
      </c>
      <c r="W242" s="0" t="n">
        <f aca="false">C242+M242</f>
        <v>0</v>
      </c>
      <c r="X242" s="0" t="n">
        <f aca="false">D242+N242</f>
        <v>0</v>
      </c>
      <c r="Y242" s="0" t="n">
        <f aca="false">E242+O242</f>
        <v>0</v>
      </c>
      <c r="Z242" s="0" t="n">
        <f aca="false">F242+P242</f>
        <v>0</v>
      </c>
      <c r="AA242" s="0" t="n">
        <f aca="false">G242+Q242</f>
        <v>0</v>
      </c>
      <c r="AB242" s="0" t="n">
        <f aca="false">H242+R242</f>
        <v>0</v>
      </c>
      <c r="AC242" s="0" t="n">
        <f aca="false">I242+S242</f>
        <v>0</v>
      </c>
      <c r="AD242" s="0" t="n">
        <f aca="false">J242+T242</f>
        <v>0</v>
      </c>
      <c r="AE242" s="0" t="n">
        <f aca="false">K242+U242</f>
        <v>0</v>
      </c>
      <c r="AF242" s="0" t="n">
        <f aca="false">MIN(N(Debts!$E$5),V242)</f>
        <v>0</v>
      </c>
      <c r="AG242" s="0" t="n">
        <f aca="false">MIN(N(Debts!$E$6),W242)</f>
        <v>0</v>
      </c>
      <c r="AH242" s="0" t="n">
        <f aca="false">MIN(N(Debts!$E$7),X242)</f>
        <v>0</v>
      </c>
      <c r="AI242" s="0" t="n">
        <f aca="false">MIN(N(Debts!$E$8),Y242)</f>
        <v>0</v>
      </c>
      <c r="AJ242" s="0" t="n">
        <f aca="false">MIN(N(Debts!$E$9),Z242)</f>
        <v>0</v>
      </c>
      <c r="AK242" s="0" t="n">
        <f aca="false">MIN(N(Debts!$E$10),AA242)</f>
        <v>0</v>
      </c>
      <c r="AL242" s="0" t="n">
        <f aca="false">MIN(N(Debts!$E$11),AB242)</f>
        <v>0</v>
      </c>
      <c r="AM242" s="0" t="n">
        <f aca="false">MIN(N(Debts!$E$12),AC242)</f>
        <v>0</v>
      </c>
      <c r="AN242" s="0" t="n">
        <f aca="false">MIN(N(Debts!$E$13),AD242)</f>
        <v>0</v>
      </c>
      <c r="AO242" s="0" t="n">
        <f aca="false">MIN(N(Debts!$E$14),AE242)</f>
        <v>0</v>
      </c>
      <c r="AP242" s="0" t="n">
        <f aca="false">V242-AF242</f>
        <v>0</v>
      </c>
      <c r="AQ242" s="0" t="n">
        <f aca="false">W242-AG242</f>
        <v>0</v>
      </c>
      <c r="AR242" s="0" t="n">
        <f aca="false">X242-AH242</f>
        <v>0</v>
      </c>
      <c r="AS242" s="0" t="n">
        <f aca="false">Y242-AI242</f>
        <v>0</v>
      </c>
      <c r="AT242" s="0" t="n">
        <f aca="false">Z242-AJ242</f>
        <v>0</v>
      </c>
      <c r="AU242" s="0" t="n">
        <f aca="false">AA242-AK242</f>
        <v>0</v>
      </c>
      <c r="AV242" s="0" t="n">
        <f aca="false">AB242-AL242</f>
        <v>0</v>
      </c>
      <c r="AW242" s="0" t="n">
        <f aca="false">AC242-AM242</f>
        <v>0</v>
      </c>
      <c r="AX242" s="0" t="n">
        <f aca="false">AD242-AN242</f>
        <v>0</v>
      </c>
      <c r="AY242" s="0" t="n">
        <f aca="false">AE242-AO242</f>
        <v>0</v>
      </c>
      <c r="AZ242" s="0" t="n">
        <f aca="false">MAX(0,MIN(AP242,$BT242-SUMIF($AP$2:$AY$2,"&lt;"&amp;AP$2,$AP242:$AY242)))</f>
        <v>0</v>
      </c>
      <c r="BA242" s="0" t="n">
        <f aca="false">MAX(0,MIN(AQ242,$BT242-SUMIF($AP$2:$AY$2,"&lt;"&amp;AQ$2,$AP242:$AY242)))</f>
        <v>0</v>
      </c>
      <c r="BB242" s="0" t="n">
        <f aca="false">MAX(0,MIN(AR242,$BT242-SUMIF($AP$2:$AY$2,"&lt;"&amp;AR$2,$AP242:$AY242)))</f>
        <v>0</v>
      </c>
      <c r="BC242" s="0" t="n">
        <f aca="false">MAX(0,MIN(AS242,$BT242-SUMIF($AP$2:$AY$2,"&lt;"&amp;AS$2,$AP242:$AY242)))</f>
        <v>0</v>
      </c>
      <c r="BD242" s="0" t="n">
        <f aca="false">MAX(0,MIN(AT242,$BT242-SUMIF($AP$2:$AY$2,"&lt;"&amp;AT$2,$AP242:$AY242)))</f>
        <v>0</v>
      </c>
      <c r="BE242" s="0" t="n">
        <f aca="false">MAX(0,MIN(AU242,$BT242-SUMIF($AP$2:$AY$2,"&lt;"&amp;AU$2,$AP242:$AY242)))</f>
        <v>0</v>
      </c>
      <c r="BF242" s="0" t="n">
        <f aca="false">MAX(0,MIN(AV242,$BT242-SUMIF($AP$2:$AY$2,"&lt;"&amp;AV$2,$AP242:$AY242)))</f>
        <v>0</v>
      </c>
      <c r="BG242" s="0" t="n">
        <f aca="false">MAX(0,MIN(AW242,$BT242-SUMIF($AP$2:$AY$2,"&lt;"&amp;AW$2,$AP242:$AY242)))</f>
        <v>0</v>
      </c>
      <c r="BH242" s="0" t="n">
        <f aca="false">MAX(0,MIN(AX242,$BT242-SUMIF($AP$2:$AY$2,"&lt;"&amp;AX$2,$AP242:$AY242)))</f>
        <v>0</v>
      </c>
      <c r="BI242" s="0" t="n">
        <f aca="false">MAX(0,MIN(AY242,$BT242-SUMIF($AP$2:$AY$2,"&lt;"&amp;AY$2,$AP242:$AY242)))</f>
        <v>0</v>
      </c>
      <c r="BJ242" s="0" t="n">
        <f aca="false">ROUND(V242-AF242-AZ242,2)</f>
        <v>0</v>
      </c>
      <c r="BK242" s="0" t="n">
        <f aca="false">ROUND(W242-AG242-BA242,2)</f>
        <v>0</v>
      </c>
      <c r="BL242" s="0" t="n">
        <f aca="false">ROUND(X242-AH242-BB242,2)</f>
        <v>0</v>
      </c>
      <c r="BM242" s="0" t="n">
        <f aca="false">ROUND(Y242-AI242-BC242,2)</f>
        <v>0</v>
      </c>
      <c r="BN242" s="0" t="n">
        <f aca="false">ROUND(Z242-AJ242-BD242,2)</f>
        <v>0</v>
      </c>
      <c r="BO242" s="0" t="n">
        <f aca="false">ROUND(AA242-AK242-BE242,2)</f>
        <v>0</v>
      </c>
      <c r="BP242" s="0" t="n">
        <f aca="false">ROUND(AB242-AL242-BF242,2)</f>
        <v>0</v>
      </c>
      <c r="BQ242" s="0" t="n">
        <f aca="false">ROUND(AC242-AM242-BG242,2)</f>
        <v>0</v>
      </c>
      <c r="BR242" s="0" t="n">
        <f aca="false">ROUND(AD242-AN242-BH242,2)</f>
        <v>0</v>
      </c>
      <c r="BS242" s="0" t="n">
        <f aca="false">ROUND(AE242-AO242-BI242,2)</f>
        <v>0</v>
      </c>
      <c r="BT242" s="0" t="n">
        <f aca="false">MAX(0,Plan!$C$4-SUM(AF242:AO242))</f>
        <v>650</v>
      </c>
      <c r="BU242" s="0" t="n">
        <f aca="false">ROUND(SUM(BJ242:BS242),2)</f>
        <v>0</v>
      </c>
      <c r="BV242" s="0" t="n">
        <f aca="false">SUM(AF242:AO242)+SUM(AZ242:BI242)</f>
        <v>0</v>
      </c>
      <c r="BW242" s="0" t="n">
        <f aca="false">SUM(L242:U242)</f>
        <v>0</v>
      </c>
    </row>
    <row r="243" customFormat="false" ht="15" hidden="false" customHeight="false" outlineLevel="0" collapsed="false">
      <c r="A243" s="0" t="n">
        <v>238</v>
      </c>
      <c r="B243" s="0" t="n">
        <f aca="false">BJ242</f>
        <v>0</v>
      </c>
      <c r="C243" s="0" t="n">
        <f aca="false">BK242</f>
        <v>0</v>
      </c>
      <c r="D243" s="0" t="n">
        <f aca="false">BL242</f>
        <v>0</v>
      </c>
      <c r="E243" s="0" t="n">
        <f aca="false">BM242</f>
        <v>0</v>
      </c>
      <c r="F243" s="0" t="n">
        <f aca="false">BN242</f>
        <v>0</v>
      </c>
      <c r="G243" s="0" t="n">
        <f aca="false">BO242</f>
        <v>0</v>
      </c>
      <c r="H243" s="0" t="n">
        <f aca="false">BP242</f>
        <v>0</v>
      </c>
      <c r="I243" s="0" t="n">
        <f aca="false">BQ242</f>
        <v>0</v>
      </c>
      <c r="J243" s="0" t="n">
        <f aca="false">BR242</f>
        <v>0</v>
      </c>
      <c r="K243" s="0" t="n">
        <f aca="false">BS242</f>
        <v>0</v>
      </c>
      <c r="L243" s="0" t="n">
        <f aca="false">ROUND(B243*N(Debts!$D$5)/12,2)</f>
        <v>0</v>
      </c>
      <c r="M243" s="0" t="n">
        <f aca="false">ROUND(C243*N(Debts!$D$6)/12,2)</f>
        <v>0</v>
      </c>
      <c r="N243" s="0" t="n">
        <f aca="false">ROUND(D243*N(Debts!$D$7)/12,2)</f>
        <v>0</v>
      </c>
      <c r="O243" s="0" t="n">
        <f aca="false">ROUND(E243*N(Debts!$D$8)/12,2)</f>
        <v>0</v>
      </c>
      <c r="P243" s="0" t="n">
        <f aca="false">ROUND(F243*N(Debts!$D$9)/12,2)</f>
        <v>0</v>
      </c>
      <c r="Q243" s="0" t="n">
        <f aca="false">ROUND(G243*N(Debts!$D$10)/12,2)</f>
        <v>0</v>
      </c>
      <c r="R243" s="0" t="n">
        <f aca="false">ROUND(H243*N(Debts!$D$11)/12,2)</f>
        <v>0</v>
      </c>
      <c r="S243" s="0" t="n">
        <f aca="false">ROUND(I243*N(Debts!$D$12)/12,2)</f>
        <v>0</v>
      </c>
      <c r="T243" s="0" t="n">
        <f aca="false">ROUND(J243*N(Debts!$D$13)/12,2)</f>
        <v>0</v>
      </c>
      <c r="U243" s="0" t="n">
        <f aca="false">ROUND(K243*N(Debts!$D$14)/12,2)</f>
        <v>0</v>
      </c>
      <c r="V243" s="0" t="n">
        <f aca="false">B243+L243</f>
        <v>0</v>
      </c>
      <c r="W243" s="0" t="n">
        <f aca="false">C243+M243</f>
        <v>0</v>
      </c>
      <c r="X243" s="0" t="n">
        <f aca="false">D243+N243</f>
        <v>0</v>
      </c>
      <c r="Y243" s="0" t="n">
        <f aca="false">E243+O243</f>
        <v>0</v>
      </c>
      <c r="Z243" s="0" t="n">
        <f aca="false">F243+P243</f>
        <v>0</v>
      </c>
      <c r="AA243" s="0" t="n">
        <f aca="false">G243+Q243</f>
        <v>0</v>
      </c>
      <c r="AB243" s="0" t="n">
        <f aca="false">H243+R243</f>
        <v>0</v>
      </c>
      <c r="AC243" s="0" t="n">
        <f aca="false">I243+S243</f>
        <v>0</v>
      </c>
      <c r="AD243" s="0" t="n">
        <f aca="false">J243+T243</f>
        <v>0</v>
      </c>
      <c r="AE243" s="0" t="n">
        <f aca="false">K243+U243</f>
        <v>0</v>
      </c>
      <c r="AF243" s="0" t="n">
        <f aca="false">MIN(N(Debts!$E$5),V243)</f>
        <v>0</v>
      </c>
      <c r="AG243" s="0" t="n">
        <f aca="false">MIN(N(Debts!$E$6),W243)</f>
        <v>0</v>
      </c>
      <c r="AH243" s="0" t="n">
        <f aca="false">MIN(N(Debts!$E$7),X243)</f>
        <v>0</v>
      </c>
      <c r="AI243" s="0" t="n">
        <f aca="false">MIN(N(Debts!$E$8),Y243)</f>
        <v>0</v>
      </c>
      <c r="AJ243" s="0" t="n">
        <f aca="false">MIN(N(Debts!$E$9),Z243)</f>
        <v>0</v>
      </c>
      <c r="AK243" s="0" t="n">
        <f aca="false">MIN(N(Debts!$E$10),AA243)</f>
        <v>0</v>
      </c>
      <c r="AL243" s="0" t="n">
        <f aca="false">MIN(N(Debts!$E$11),AB243)</f>
        <v>0</v>
      </c>
      <c r="AM243" s="0" t="n">
        <f aca="false">MIN(N(Debts!$E$12),AC243)</f>
        <v>0</v>
      </c>
      <c r="AN243" s="0" t="n">
        <f aca="false">MIN(N(Debts!$E$13),AD243)</f>
        <v>0</v>
      </c>
      <c r="AO243" s="0" t="n">
        <f aca="false">MIN(N(Debts!$E$14),AE243)</f>
        <v>0</v>
      </c>
      <c r="AP243" s="0" t="n">
        <f aca="false">V243-AF243</f>
        <v>0</v>
      </c>
      <c r="AQ243" s="0" t="n">
        <f aca="false">W243-AG243</f>
        <v>0</v>
      </c>
      <c r="AR243" s="0" t="n">
        <f aca="false">X243-AH243</f>
        <v>0</v>
      </c>
      <c r="AS243" s="0" t="n">
        <f aca="false">Y243-AI243</f>
        <v>0</v>
      </c>
      <c r="AT243" s="0" t="n">
        <f aca="false">Z243-AJ243</f>
        <v>0</v>
      </c>
      <c r="AU243" s="0" t="n">
        <f aca="false">AA243-AK243</f>
        <v>0</v>
      </c>
      <c r="AV243" s="0" t="n">
        <f aca="false">AB243-AL243</f>
        <v>0</v>
      </c>
      <c r="AW243" s="0" t="n">
        <f aca="false">AC243-AM243</f>
        <v>0</v>
      </c>
      <c r="AX243" s="0" t="n">
        <f aca="false">AD243-AN243</f>
        <v>0</v>
      </c>
      <c r="AY243" s="0" t="n">
        <f aca="false">AE243-AO243</f>
        <v>0</v>
      </c>
      <c r="AZ243" s="0" t="n">
        <f aca="false">MAX(0,MIN(AP243,$BT243-SUMIF($AP$2:$AY$2,"&lt;"&amp;AP$2,$AP243:$AY243)))</f>
        <v>0</v>
      </c>
      <c r="BA243" s="0" t="n">
        <f aca="false">MAX(0,MIN(AQ243,$BT243-SUMIF($AP$2:$AY$2,"&lt;"&amp;AQ$2,$AP243:$AY243)))</f>
        <v>0</v>
      </c>
      <c r="BB243" s="0" t="n">
        <f aca="false">MAX(0,MIN(AR243,$BT243-SUMIF($AP$2:$AY$2,"&lt;"&amp;AR$2,$AP243:$AY243)))</f>
        <v>0</v>
      </c>
      <c r="BC243" s="0" t="n">
        <f aca="false">MAX(0,MIN(AS243,$BT243-SUMIF($AP$2:$AY$2,"&lt;"&amp;AS$2,$AP243:$AY243)))</f>
        <v>0</v>
      </c>
      <c r="BD243" s="0" t="n">
        <f aca="false">MAX(0,MIN(AT243,$BT243-SUMIF($AP$2:$AY$2,"&lt;"&amp;AT$2,$AP243:$AY243)))</f>
        <v>0</v>
      </c>
      <c r="BE243" s="0" t="n">
        <f aca="false">MAX(0,MIN(AU243,$BT243-SUMIF($AP$2:$AY$2,"&lt;"&amp;AU$2,$AP243:$AY243)))</f>
        <v>0</v>
      </c>
      <c r="BF243" s="0" t="n">
        <f aca="false">MAX(0,MIN(AV243,$BT243-SUMIF($AP$2:$AY$2,"&lt;"&amp;AV$2,$AP243:$AY243)))</f>
        <v>0</v>
      </c>
      <c r="BG243" s="0" t="n">
        <f aca="false">MAX(0,MIN(AW243,$BT243-SUMIF($AP$2:$AY$2,"&lt;"&amp;AW$2,$AP243:$AY243)))</f>
        <v>0</v>
      </c>
      <c r="BH243" s="0" t="n">
        <f aca="false">MAX(0,MIN(AX243,$BT243-SUMIF($AP$2:$AY$2,"&lt;"&amp;AX$2,$AP243:$AY243)))</f>
        <v>0</v>
      </c>
      <c r="BI243" s="0" t="n">
        <f aca="false">MAX(0,MIN(AY243,$BT243-SUMIF($AP$2:$AY$2,"&lt;"&amp;AY$2,$AP243:$AY243)))</f>
        <v>0</v>
      </c>
      <c r="BJ243" s="0" t="n">
        <f aca="false">ROUND(V243-AF243-AZ243,2)</f>
        <v>0</v>
      </c>
      <c r="BK243" s="0" t="n">
        <f aca="false">ROUND(W243-AG243-BA243,2)</f>
        <v>0</v>
      </c>
      <c r="BL243" s="0" t="n">
        <f aca="false">ROUND(X243-AH243-BB243,2)</f>
        <v>0</v>
      </c>
      <c r="BM243" s="0" t="n">
        <f aca="false">ROUND(Y243-AI243-BC243,2)</f>
        <v>0</v>
      </c>
      <c r="BN243" s="0" t="n">
        <f aca="false">ROUND(Z243-AJ243-BD243,2)</f>
        <v>0</v>
      </c>
      <c r="BO243" s="0" t="n">
        <f aca="false">ROUND(AA243-AK243-BE243,2)</f>
        <v>0</v>
      </c>
      <c r="BP243" s="0" t="n">
        <f aca="false">ROUND(AB243-AL243-BF243,2)</f>
        <v>0</v>
      </c>
      <c r="BQ243" s="0" t="n">
        <f aca="false">ROUND(AC243-AM243-BG243,2)</f>
        <v>0</v>
      </c>
      <c r="BR243" s="0" t="n">
        <f aca="false">ROUND(AD243-AN243-BH243,2)</f>
        <v>0</v>
      </c>
      <c r="BS243" s="0" t="n">
        <f aca="false">ROUND(AE243-AO243-BI243,2)</f>
        <v>0</v>
      </c>
      <c r="BT243" s="0" t="n">
        <f aca="false">MAX(0,Plan!$C$4-SUM(AF243:AO243))</f>
        <v>650</v>
      </c>
      <c r="BU243" s="0" t="n">
        <f aca="false">ROUND(SUM(BJ243:BS243),2)</f>
        <v>0</v>
      </c>
      <c r="BV243" s="0" t="n">
        <f aca="false">SUM(AF243:AO243)+SUM(AZ243:BI243)</f>
        <v>0</v>
      </c>
      <c r="BW243" s="0" t="n">
        <f aca="false">SUM(L243:U243)</f>
        <v>0</v>
      </c>
    </row>
    <row r="244" customFormat="false" ht="15" hidden="false" customHeight="false" outlineLevel="0" collapsed="false">
      <c r="A244" s="0" t="n">
        <v>239</v>
      </c>
      <c r="B244" s="0" t="n">
        <f aca="false">BJ243</f>
        <v>0</v>
      </c>
      <c r="C244" s="0" t="n">
        <f aca="false">BK243</f>
        <v>0</v>
      </c>
      <c r="D244" s="0" t="n">
        <f aca="false">BL243</f>
        <v>0</v>
      </c>
      <c r="E244" s="0" t="n">
        <f aca="false">BM243</f>
        <v>0</v>
      </c>
      <c r="F244" s="0" t="n">
        <f aca="false">BN243</f>
        <v>0</v>
      </c>
      <c r="G244" s="0" t="n">
        <f aca="false">BO243</f>
        <v>0</v>
      </c>
      <c r="H244" s="0" t="n">
        <f aca="false">BP243</f>
        <v>0</v>
      </c>
      <c r="I244" s="0" t="n">
        <f aca="false">BQ243</f>
        <v>0</v>
      </c>
      <c r="J244" s="0" t="n">
        <f aca="false">BR243</f>
        <v>0</v>
      </c>
      <c r="K244" s="0" t="n">
        <f aca="false">BS243</f>
        <v>0</v>
      </c>
      <c r="L244" s="0" t="n">
        <f aca="false">ROUND(B244*N(Debts!$D$5)/12,2)</f>
        <v>0</v>
      </c>
      <c r="M244" s="0" t="n">
        <f aca="false">ROUND(C244*N(Debts!$D$6)/12,2)</f>
        <v>0</v>
      </c>
      <c r="N244" s="0" t="n">
        <f aca="false">ROUND(D244*N(Debts!$D$7)/12,2)</f>
        <v>0</v>
      </c>
      <c r="O244" s="0" t="n">
        <f aca="false">ROUND(E244*N(Debts!$D$8)/12,2)</f>
        <v>0</v>
      </c>
      <c r="P244" s="0" t="n">
        <f aca="false">ROUND(F244*N(Debts!$D$9)/12,2)</f>
        <v>0</v>
      </c>
      <c r="Q244" s="0" t="n">
        <f aca="false">ROUND(G244*N(Debts!$D$10)/12,2)</f>
        <v>0</v>
      </c>
      <c r="R244" s="0" t="n">
        <f aca="false">ROUND(H244*N(Debts!$D$11)/12,2)</f>
        <v>0</v>
      </c>
      <c r="S244" s="0" t="n">
        <f aca="false">ROUND(I244*N(Debts!$D$12)/12,2)</f>
        <v>0</v>
      </c>
      <c r="T244" s="0" t="n">
        <f aca="false">ROUND(J244*N(Debts!$D$13)/12,2)</f>
        <v>0</v>
      </c>
      <c r="U244" s="0" t="n">
        <f aca="false">ROUND(K244*N(Debts!$D$14)/12,2)</f>
        <v>0</v>
      </c>
      <c r="V244" s="0" t="n">
        <f aca="false">B244+L244</f>
        <v>0</v>
      </c>
      <c r="W244" s="0" t="n">
        <f aca="false">C244+M244</f>
        <v>0</v>
      </c>
      <c r="X244" s="0" t="n">
        <f aca="false">D244+N244</f>
        <v>0</v>
      </c>
      <c r="Y244" s="0" t="n">
        <f aca="false">E244+O244</f>
        <v>0</v>
      </c>
      <c r="Z244" s="0" t="n">
        <f aca="false">F244+P244</f>
        <v>0</v>
      </c>
      <c r="AA244" s="0" t="n">
        <f aca="false">G244+Q244</f>
        <v>0</v>
      </c>
      <c r="AB244" s="0" t="n">
        <f aca="false">H244+R244</f>
        <v>0</v>
      </c>
      <c r="AC244" s="0" t="n">
        <f aca="false">I244+S244</f>
        <v>0</v>
      </c>
      <c r="AD244" s="0" t="n">
        <f aca="false">J244+T244</f>
        <v>0</v>
      </c>
      <c r="AE244" s="0" t="n">
        <f aca="false">K244+U244</f>
        <v>0</v>
      </c>
      <c r="AF244" s="0" t="n">
        <f aca="false">MIN(N(Debts!$E$5),V244)</f>
        <v>0</v>
      </c>
      <c r="AG244" s="0" t="n">
        <f aca="false">MIN(N(Debts!$E$6),W244)</f>
        <v>0</v>
      </c>
      <c r="AH244" s="0" t="n">
        <f aca="false">MIN(N(Debts!$E$7),X244)</f>
        <v>0</v>
      </c>
      <c r="AI244" s="0" t="n">
        <f aca="false">MIN(N(Debts!$E$8),Y244)</f>
        <v>0</v>
      </c>
      <c r="AJ244" s="0" t="n">
        <f aca="false">MIN(N(Debts!$E$9),Z244)</f>
        <v>0</v>
      </c>
      <c r="AK244" s="0" t="n">
        <f aca="false">MIN(N(Debts!$E$10),AA244)</f>
        <v>0</v>
      </c>
      <c r="AL244" s="0" t="n">
        <f aca="false">MIN(N(Debts!$E$11),AB244)</f>
        <v>0</v>
      </c>
      <c r="AM244" s="0" t="n">
        <f aca="false">MIN(N(Debts!$E$12),AC244)</f>
        <v>0</v>
      </c>
      <c r="AN244" s="0" t="n">
        <f aca="false">MIN(N(Debts!$E$13),AD244)</f>
        <v>0</v>
      </c>
      <c r="AO244" s="0" t="n">
        <f aca="false">MIN(N(Debts!$E$14),AE244)</f>
        <v>0</v>
      </c>
      <c r="AP244" s="0" t="n">
        <f aca="false">V244-AF244</f>
        <v>0</v>
      </c>
      <c r="AQ244" s="0" t="n">
        <f aca="false">W244-AG244</f>
        <v>0</v>
      </c>
      <c r="AR244" s="0" t="n">
        <f aca="false">X244-AH244</f>
        <v>0</v>
      </c>
      <c r="AS244" s="0" t="n">
        <f aca="false">Y244-AI244</f>
        <v>0</v>
      </c>
      <c r="AT244" s="0" t="n">
        <f aca="false">Z244-AJ244</f>
        <v>0</v>
      </c>
      <c r="AU244" s="0" t="n">
        <f aca="false">AA244-AK244</f>
        <v>0</v>
      </c>
      <c r="AV244" s="0" t="n">
        <f aca="false">AB244-AL244</f>
        <v>0</v>
      </c>
      <c r="AW244" s="0" t="n">
        <f aca="false">AC244-AM244</f>
        <v>0</v>
      </c>
      <c r="AX244" s="0" t="n">
        <f aca="false">AD244-AN244</f>
        <v>0</v>
      </c>
      <c r="AY244" s="0" t="n">
        <f aca="false">AE244-AO244</f>
        <v>0</v>
      </c>
      <c r="AZ244" s="0" t="n">
        <f aca="false">MAX(0,MIN(AP244,$BT244-SUMIF($AP$2:$AY$2,"&lt;"&amp;AP$2,$AP244:$AY244)))</f>
        <v>0</v>
      </c>
      <c r="BA244" s="0" t="n">
        <f aca="false">MAX(0,MIN(AQ244,$BT244-SUMIF($AP$2:$AY$2,"&lt;"&amp;AQ$2,$AP244:$AY244)))</f>
        <v>0</v>
      </c>
      <c r="BB244" s="0" t="n">
        <f aca="false">MAX(0,MIN(AR244,$BT244-SUMIF($AP$2:$AY$2,"&lt;"&amp;AR$2,$AP244:$AY244)))</f>
        <v>0</v>
      </c>
      <c r="BC244" s="0" t="n">
        <f aca="false">MAX(0,MIN(AS244,$BT244-SUMIF($AP$2:$AY$2,"&lt;"&amp;AS$2,$AP244:$AY244)))</f>
        <v>0</v>
      </c>
      <c r="BD244" s="0" t="n">
        <f aca="false">MAX(0,MIN(AT244,$BT244-SUMIF($AP$2:$AY$2,"&lt;"&amp;AT$2,$AP244:$AY244)))</f>
        <v>0</v>
      </c>
      <c r="BE244" s="0" t="n">
        <f aca="false">MAX(0,MIN(AU244,$BT244-SUMIF($AP$2:$AY$2,"&lt;"&amp;AU$2,$AP244:$AY244)))</f>
        <v>0</v>
      </c>
      <c r="BF244" s="0" t="n">
        <f aca="false">MAX(0,MIN(AV244,$BT244-SUMIF($AP$2:$AY$2,"&lt;"&amp;AV$2,$AP244:$AY244)))</f>
        <v>0</v>
      </c>
      <c r="BG244" s="0" t="n">
        <f aca="false">MAX(0,MIN(AW244,$BT244-SUMIF($AP$2:$AY$2,"&lt;"&amp;AW$2,$AP244:$AY244)))</f>
        <v>0</v>
      </c>
      <c r="BH244" s="0" t="n">
        <f aca="false">MAX(0,MIN(AX244,$BT244-SUMIF($AP$2:$AY$2,"&lt;"&amp;AX$2,$AP244:$AY244)))</f>
        <v>0</v>
      </c>
      <c r="BI244" s="0" t="n">
        <f aca="false">MAX(0,MIN(AY244,$BT244-SUMIF($AP$2:$AY$2,"&lt;"&amp;AY$2,$AP244:$AY244)))</f>
        <v>0</v>
      </c>
      <c r="BJ244" s="0" t="n">
        <f aca="false">ROUND(V244-AF244-AZ244,2)</f>
        <v>0</v>
      </c>
      <c r="BK244" s="0" t="n">
        <f aca="false">ROUND(W244-AG244-BA244,2)</f>
        <v>0</v>
      </c>
      <c r="BL244" s="0" t="n">
        <f aca="false">ROUND(X244-AH244-BB244,2)</f>
        <v>0</v>
      </c>
      <c r="BM244" s="0" t="n">
        <f aca="false">ROUND(Y244-AI244-BC244,2)</f>
        <v>0</v>
      </c>
      <c r="BN244" s="0" t="n">
        <f aca="false">ROUND(Z244-AJ244-BD244,2)</f>
        <v>0</v>
      </c>
      <c r="BO244" s="0" t="n">
        <f aca="false">ROUND(AA244-AK244-BE244,2)</f>
        <v>0</v>
      </c>
      <c r="BP244" s="0" t="n">
        <f aca="false">ROUND(AB244-AL244-BF244,2)</f>
        <v>0</v>
      </c>
      <c r="BQ244" s="0" t="n">
        <f aca="false">ROUND(AC244-AM244-BG244,2)</f>
        <v>0</v>
      </c>
      <c r="BR244" s="0" t="n">
        <f aca="false">ROUND(AD244-AN244-BH244,2)</f>
        <v>0</v>
      </c>
      <c r="BS244" s="0" t="n">
        <f aca="false">ROUND(AE244-AO244-BI244,2)</f>
        <v>0</v>
      </c>
      <c r="BT244" s="0" t="n">
        <f aca="false">MAX(0,Plan!$C$4-SUM(AF244:AO244))</f>
        <v>650</v>
      </c>
      <c r="BU244" s="0" t="n">
        <f aca="false">ROUND(SUM(BJ244:BS244),2)</f>
        <v>0</v>
      </c>
      <c r="BV244" s="0" t="n">
        <f aca="false">SUM(AF244:AO244)+SUM(AZ244:BI244)</f>
        <v>0</v>
      </c>
      <c r="BW244" s="0" t="n">
        <f aca="false">SUM(L244:U244)</f>
        <v>0</v>
      </c>
    </row>
    <row r="245" customFormat="false" ht="15" hidden="false" customHeight="false" outlineLevel="0" collapsed="false">
      <c r="A245" s="0" t="n">
        <v>240</v>
      </c>
      <c r="B245" s="0" t="n">
        <f aca="false">BJ244</f>
        <v>0</v>
      </c>
      <c r="C245" s="0" t="n">
        <f aca="false">BK244</f>
        <v>0</v>
      </c>
      <c r="D245" s="0" t="n">
        <f aca="false">BL244</f>
        <v>0</v>
      </c>
      <c r="E245" s="0" t="n">
        <f aca="false">BM244</f>
        <v>0</v>
      </c>
      <c r="F245" s="0" t="n">
        <f aca="false">BN244</f>
        <v>0</v>
      </c>
      <c r="G245" s="0" t="n">
        <f aca="false">BO244</f>
        <v>0</v>
      </c>
      <c r="H245" s="0" t="n">
        <f aca="false">BP244</f>
        <v>0</v>
      </c>
      <c r="I245" s="0" t="n">
        <f aca="false">BQ244</f>
        <v>0</v>
      </c>
      <c r="J245" s="0" t="n">
        <f aca="false">BR244</f>
        <v>0</v>
      </c>
      <c r="K245" s="0" t="n">
        <f aca="false">BS244</f>
        <v>0</v>
      </c>
      <c r="L245" s="0" t="n">
        <f aca="false">ROUND(B245*N(Debts!$D$5)/12,2)</f>
        <v>0</v>
      </c>
      <c r="M245" s="0" t="n">
        <f aca="false">ROUND(C245*N(Debts!$D$6)/12,2)</f>
        <v>0</v>
      </c>
      <c r="N245" s="0" t="n">
        <f aca="false">ROUND(D245*N(Debts!$D$7)/12,2)</f>
        <v>0</v>
      </c>
      <c r="O245" s="0" t="n">
        <f aca="false">ROUND(E245*N(Debts!$D$8)/12,2)</f>
        <v>0</v>
      </c>
      <c r="P245" s="0" t="n">
        <f aca="false">ROUND(F245*N(Debts!$D$9)/12,2)</f>
        <v>0</v>
      </c>
      <c r="Q245" s="0" t="n">
        <f aca="false">ROUND(G245*N(Debts!$D$10)/12,2)</f>
        <v>0</v>
      </c>
      <c r="R245" s="0" t="n">
        <f aca="false">ROUND(H245*N(Debts!$D$11)/12,2)</f>
        <v>0</v>
      </c>
      <c r="S245" s="0" t="n">
        <f aca="false">ROUND(I245*N(Debts!$D$12)/12,2)</f>
        <v>0</v>
      </c>
      <c r="T245" s="0" t="n">
        <f aca="false">ROUND(J245*N(Debts!$D$13)/12,2)</f>
        <v>0</v>
      </c>
      <c r="U245" s="0" t="n">
        <f aca="false">ROUND(K245*N(Debts!$D$14)/12,2)</f>
        <v>0</v>
      </c>
      <c r="V245" s="0" t="n">
        <f aca="false">B245+L245</f>
        <v>0</v>
      </c>
      <c r="W245" s="0" t="n">
        <f aca="false">C245+M245</f>
        <v>0</v>
      </c>
      <c r="X245" s="0" t="n">
        <f aca="false">D245+N245</f>
        <v>0</v>
      </c>
      <c r="Y245" s="0" t="n">
        <f aca="false">E245+O245</f>
        <v>0</v>
      </c>
      <c r="Z245" s="0" t="n">
        <f aca="false">F245+P245</f>
        <v>0</v>
      </c>
      <c r="AA245" s="0" t="n">
        <f aca="false">G245+Q245</f>
        <v>0</v>
      </c>
      <c r="AB245" s="0" t="n">
        <f aca="false">H245+R245</f>
        <v>0</v>
      </c>
      <c r="AC245" s="0" t="n">
        <f aca="false">I245+S245</f>
        <v>0</v>
      </c>
      <c r="AD245" s="0" t="n">
        <f aca="false">J245+T245</f>
        <v>0</v>
      </c>
      <c r="AE245" s="0" t="n">
        <f aca="false">K245+U245</f>
        <v>0</v>
      </c>
      <c r="AF245" s="0" t="n">
        <f aca="false">MIN(N(Debts!$E$5),V245)</f>
        <v>0</v>
      </c>
      <c r="AG245" s="0" t="n">
        <f aca="false">MIN(N(Debts!$E$6),W245)</f>
        <v>0</v>
      </c>
      <c r="AH245" s="0" t="n">
        <f aca="false">MIN(N(Debts!$E$7),X245)</f>
        <v>0</v>
      </c>
      <c r="AI245" s="0" t="n">
        <f aca="false">MIN(N(Debts!$E$8),Y245)</f>
        <v>0</v>
      </c>
      <c r="AJ245" s="0" t="n">
        <f aca="false">MIN(N(Debts!$E$9),Z245)</f>
        <v>0</v>
      </c>
      <c r="AK245" s="0" t="n">
        <f aca="false">MIN(N(Debts!$E$10),AA245)</f>
        <v>0</v>
      </c>
      <c r="AL245" s="0" t="n">
        <f aca="false">MIN(N(Debts!$E$11),AB245)</f>
        <v>0</v>
      </c>
      <c r="AM245" s="0" t="n">
        <f aca="false">MIN(N(Debts!$E$12),AC245)</f>
        <v>0</v>
      </c>
      <c r="AN245" s="0" t="n">
        <f aca="false">MIN(N(Debts!$E$13),AD245)</f>
        <v>0</v>
      </c>
      <c r="AO245" s="0" t="n">
        <f aca="false">MIN(N(Debts!$E$14),AE245)</f>
        <v>0</v>
      </c>
      <c r="AP245" s="0" t="n">
        <f aca="false">V245-AF245</f>
        <v>0</v>
      </c>
      <c r="AQ245" s="0" t="n">
        <f aca="false">W245-AG245</f>
        <v>0</v>
      </c>
      <c r="AR245" s="0" t="n">
        <f aca="false">X245-AH245</f>
        <v>0</v>
      </c>
      <c r="AS245" s="0" t="n">
        <f aca="false">Y245-AI245</f>
        <v>0</v>
      </c>
      <c r="AT245" s="0" t="n">
        <f aca="false">Z245-AJ245</f>
        <v>0</v>
      </c>
      <c r="AU245" s="0" t="n">
        <f aca="false">AA245-AK245</f>
        <v>0</v>
      </c>
      <c r="AV245" s="0" t="n">
        <f aca="false">AB245-AL245</f>
        <v>0</v>
      </c>
      <c r="AW245" s="0" t="n">
        <f aca="false">AC245-AM245</f>
        <v>0</v>
      </c>
      <c r="AX245" s="0" t="n">
        <f aca="false">AD245-AN245</f>
        <v>0</v>
      </c>
      <c r="AY245" s="0" t="n">
        <f aca="false">AE245-AO245</f>
        <v>0</v>
      </c>
      <c r="AZ245" s="0" t="n">
        <f aca="false">MAX(0,MIN(AP245,$BT245-SUMIF($AP$2:$AY$2,"&lt;"&amp;AP$2,$AP245:$AY245)))</f>
        <v>0</v>
      </c>
      <c r="BA245" s="0" t="n">
        <f aca="false">MAX(0,MIN(AQ245,$BT245-SUMIF($AP$2:$AY$2,"&lt;"&amp;AQ$2,$AP245:$AY245)))</f>
        <v>0</v>
      </c>
      <c r="BB245" s="0" t="n">
        <f aca="false">MAX(0,MIN(AR245,$BT245-SUMIF($AP$2:$AY$2,"&lt;"&amp;AR$2,$AP245:$AY245)))</f>
        <v>0</v>
      </c>
      <c r="BC245" s="0" t="n">
        <f aca="false">MAX(0,MIN(AS245,$BT245-SUMIF($AP$2:$AY$2,"&lt;"&amp;AS$2,$AP245:$AY245)))</f>
        <v>0</v>
      </c>
      <c r="BD245" s="0" t="n">
        <f aca="false">MAX(0,MIN(AT245,$BT245-SUMIF($AP$2:$AY$2,"&lt;"&amp;AT$2,$AP245:$AY245)))</f>
        <v>0</v>
      </c>
      <c r="BE245" s="0" t="n">
        <f aca="false">MAX(0,MIN(AU245,$BT245-SUMIF($AP$2:$AY$2,"&lt;"&amp;AU$2,$AP245:$AY245)))</f>
        <v>0</v>
      </c>
      <c r="BF245" s="0" t="n">
        <f aca="false">MAX(0,MIN(AV245,$BT245-SUMIF($AP$2:$AY$2,"&lt;"&amp;AV$2,$AP245:$AY245)))</f>
        <v>0</v>
      </c>
      <c r="BG245" s="0" t="n">
        <f aca="false">MAX(0,MIN(AW245,$BT245-SUMIF($AP$2:$AY$2,"&lt;"&amp;AW$2,$AP245:$AY245)))</f>
        <v>0</v>
      </c>
      <c r="BH245" s="0" t="n">
        <f aca="false">MAX(0,MIN(AX245,$BT245-SUMIF($AP$2:$AY$2,"&lt;"&amp;AX$2,$AP245:$AY245)))</f>
        <v>0</v>
      </c>
      <c r="BI245" s="0" t="n">
        <f aca="false">MAX(0,MIN(AY245,$BT245-SUMIF($AP$2:$AY$2,"&lt;"&amp;AY$2,$AP245:$AY245)))</f>
        <v>0</v>
      </c>
      <c r="BJ245" s="0" t="n">
        <f aca="false">ROUND(V245-AF245-AZ245,2)</f>
        <v>0</v>
      </c>
      <c r="BK245" s="0" t="n">
        <f aca="false">ROUND(W245-AG245-BA245,2)</f>
        <v>0</v>
      </c>
      <c r="BL245" s="0" t="n">
        <f aca="false">ROUND(X245-AH245-BB245,2)</f>
        <v>0</v>
      </c>
      <c r="BM245" s="0" t="n">
        <f aca="false">ROUND(Y245-AI245-BC245,2)</f>
        <v>0</v>
      </c>
      <c r="BN245" s="0" t="n">
        <f aca="false">ROUND(Z245-AJ245-BD245,2)</f>
        <v>0</v>
      </c>
      <c r="BO245" s="0" t="n">
        <f aca="false">ROUND(AA245-AK245-BE245,2)</f>
        <v>0</v>
      </c>
      <c r="BP245" s="0" t="n">
        <f aca="false">ROUND(AB245-AL245-BF245,2)</f>
        <v>0</v>
      </c>
      <c r="BQ245" s="0" t="n">
        <f aca="false">ROUND(AC245-AM245-BG245,2)</f>
        <v>0</v>
      </c>
      <c r="BR245" s="0" t="n">
        <f aca="false">ROUND(AD245-AN245-BH245,2)</f>
        <v>0</v>
      </c>
      <c r="BS245" s="0" t="n">
        <f aca="false">ROUND(AE245-AO245-BI245,2)</f>
        <v>0</v>
      </c>
      <c r="BT245" s="0" t="n">
        <f aca="false">MAX(0,Plan!$C$4-SUM(AF245:AO245))</f>
        <v>650</v>
      </c>
      <c r="BU245" s="0" t="n">
        <f aca="false">ROUND(SUM(BJ245:BS245),2)</f>
        <v>0</v>
      </c>
      <c r="BV245" s="0" t="n">
        <f aca="false">SUM(AF245:AO245)+SUM(AZ245:BI245)</f>
        <v>0</v>
      </c>
      <c r="BW245" s="0" t="n">
        <f aca="false">SUM(L245:U245)</f>
        <v>0</v>
      </c>
    </row>
    <row r="246" customFormat="false" ht="15" hidden="false" customHeight="false" outlineLevel="0" collapsed="false">
      <c r="A246" s="0" t="n">
        <v>241</v>
      </c>
      <c r="B246" s="0" t="n">
        <f aca="false">BJ245</f>
        <v>0</v>
      </c>
      <c r="C246" s="0" t="n">
        <f aca="false">BK245</f>
        <v>0</v>
      </c>
      <c r="D246" s="0" t="n">
        <f aca="false">BL245</f>
        <v>0</v>
      </c>
      <c r="E246" s="0" t="n">
        <f aca="false">BM245</f>
        <v>0</v>
      </c>
      <c r="F246" s="0" t="n">
        <f aca="false">BN245</f>
        <v>0</v>
      </c>
      <c r="G246" s="0" t="n">
        <f aca="false">BO245</f>
        <v>0</v>
      </c>
      <c r="H246" s="0" t="n">
        <f aca="false">BP245</f>
        <v>0</v>
      </c>
      <c r="I246" s="0" t="n">
        <f aca="false">BQ245</f>
        <v>0</v>
      </c>
      <c r="J246" s="0" t="n">
        <f aca="false">BR245</f>
        <v>0</v>
      </c>
      <c r="K246" s="0" t="n">
        <f aca="false">BS245</f>
        <v>0</v>
      </c>
      <c r="L246" s="0" t="n">
        <f aca="false">ROUND(B246*N(Debts!$D$5)/12,2)</f>
        <v>0</v>
      </c>
      <c r="M246" s="0" t="n">
        <f aca="false">ROUND(C246*N(Debts!$D$6)/12,2)</f>
        <v>0</v>
      </c>
      <c r="N246" s="0" t="n">
        <f aca="false">ROUND(D246*N(Debts!$D$7)/12,2)</f>
        <v>0</v>
      </c>
      <c r="O246" s="0" t="n">
        <f aca="false">ROUND(E246*N(Debts!$D$8)/12,2)</f>
        <v>0</v>
      </c>
      <c r="P246" s="0" t="n">
        <f aca="false">ROUND(F246*N(Debts!$D$9)/12,2)</f>
        <v>0</v>
      </c>
      <c r="Q246" s="0" t="n">
        <f aca="false">ROUND(G246*N(Debts!$D$10)/12,2)</f>
        <v>0</v>
      </c>
      <c r="R246" s="0" t="n">
        <f aca="false">ROUND(H246*N(Debts!$D$11)/12,2)</f>
        <v>0</v>
      </c>
      <c r="S246" s="0" t="n">
        <f aca="false">ROUND(I246*N(Debts!$D$12)/12,2)</f>
        <v>0</v>
      </c>
      <c r="T246" s="0" t="n">
        <f aca="false">ROUND(J246*N(Debts!$D$13)/12,2)</f>
        <v>0</v>
      </c>
      <c r="U246" s="0" t="n">
        <f aca="false">ROUND(K246*N(Debts!$D$14)/12,2)</f>
        <v>0</v>
      </c>
      <c r="V246" s="0" t="n">
        <f aca="false">B246+L246</f>
        <v>0</v>
      </c>
      <c r="W246" s="0" t="n">
        <f aca="false">C246+M246</f>
        <v>0</v>
      </c>
      <c r="X246" s="0" t="n">
        <f aca="false">D246+N246</f>
        <v>0</v>
      </c>
      <c r="Y246" s="0" t="n">
        <f aca="false">E246+O246</f>
        <v>0</v>
      </c>
      <c r="Z246" s="0" t="n">
        <f aca="false">F246+P246</f>
        <v>0</v>
      </c>
      <c r="AA246" s="0" t="n">
        <f aca="false">G246+Q246</f>
        <v>0</v>
      </c>
      <c r="AB246" s="0" t="n">
        <f aca="false">H246+R246</f>
        <v>0</v>
      </c>
      <c r="AC246" s="0" t="n">
        <f aca="false">I246+S246</f>
        <v>0</v>
      </c>
      <c r="AD246" s="0" t="n">
        <f aca="false">J246+T246</f>
        <v>0</v>
      </c>
      <c r="AE246" s="0" t="n">
        <f aca="false">K246+U246</f>
        <v>0</v>
      </c>
      <c r="AF246" s="0" t="n">
        <f aca="false">MIN(N(Debts!$E$5),V246)</f>
        <v>0</v>
      </c>
      <c r="AG246" s="0" t="n">
        <f aca="false">MIN(N(Debts!$E$6),W246)</f>
        <v>0</v>
      </c>
      <c r="AH246" s="0" t="n">
        <f aca="false">MIN(N(Debts!$E$7),X246)</f>
        <v>0</v>
      </c>
      <c r="AI246" s="0" t="n">
        <f aca="false">MIN(N(Debts!$E$8),Y246)</f>
        <v>0</v>
      </c>
      <c r="AJ246" s="0" t="n">
        <f aca="false">MIN(N(Debts!$E$9),Z246)</f>
        <v>0</v>
      </c>
      <c r="AK246" s="0" t="n">
        <f aca="false">MIN(N(Debts!$E$10),AA246)</f>
        <v>0</v>
      </c>
      <c r="AL246" s="0" t="n">
        <f aca="false">MIN(N(Debts!$E$11),AB246)</f>
        <v>0</v>
      </c>
      <c r="AM246" s="0" t="n">
        <f aca="false">MIN(N(Debts!$E$12),AC246)</f>
        <v>0</v>
      </c>
      <c r="AN246" s="0" t="n">
        <f aca="false">MIN(N(Debts!$E$13),AD246)</f>
        <v>0</v>
      </c>
      <c r="AO246" s="0" t="n">
        <f aca="false">MIN(N(Debts!$E$14),AE246)</f>
        <v>0</v>
      </c>
      <c r="AP246" s="0" t="n">
        <f aca="false">V246-AF246</f>
        <v>0</v>
      </c>
      <c r="AQ246" s="0" t="n">
        <f aca="false">W246-AG246</f>
        <v>0</v>
      </c>
      <c r="AR246" s="0" t="n">
        <f aca="false">X246-AH246</f>
        <v>0</v>
      </c>
      <c r="AS246" s="0" t="n">
        <f aca="false">Y246-AI246</f>
        <v>0</v>
      </c>
      <c r="AT246" s="0" t="n">
        <f aca="false">Z246-AJ246</f>
        <v>0</v>
      </c>
      <c r="AU246" s="0" t="n">
        <f aca="false">AA246-AK246</f>
        <v>0</v>
      </c>
      <c r="AV246" s="0" t="n">
        <f aca="false">AB246-AL246</f>
        <v>0</v>
      </c>
      <c r="AW246" s="0" t="n">
        <f aca="false">AC246-AM246</f>
        <v>0</v>
      </c>
      <c r="AX246" s="0" t="n">
        <f aca="false">AD246-AN246</f>
        <v>0</v>
      </c>
      <c r="AY246" s="0" t="n">
        <f aca="false">AE246-AO246</f>
        <v>0</v>
      </c>
      <c r="AZ246" s="0" t="n">
        <f aca="false">MAX(0,MIN(AP246,$BT246-SUMIF($AP$2:$AY$2,"&lt;"&amp;AP$2,$AP246:$AY246)))</f>
        <v>0</v>
      </c>
      <c r="BA246" s="0" t="n">
        <f aca="false">MAX(0,MIN(AQ246,$BT246-SUMIF($AP$2:$AY$2,"&lt;"&amp;AQ$2,$AP246:$AY246)))</f>
        <v>0</v>
      </c>
      <c r="BB246" s="0" t="n">
        <f aca="false">MAX(0,MIN(AR246,$BT246-SUMIF($AP$2:$AY$2,"&lt;"&amp;AR$2,$AP246:$AY246)))</f>
        <v>0</v>
      </c>
      <c r="BC246" s="0" t="n">
        <f aca="false">MAX(0,MIN(AS246,$BT246-SUMIF($AP$2:$AY$2,"&lt;"&amp;AS$2,$AP246:$AY246)))</f>
        <v>0</v>
      </c>
      <c r="BD246" s="0" t="n">
        <f aca="false">MAX(0,MIN(AT246,$BT246-SUMIF($AP$2:$AY$2,"&lt;"&amp;AT$2,$AP246:$AY246)))</f>
        <v>0</v>
      </c>
      <c r="BE246" s="0" t="n">
        <f aca="false">MAX(0,MIN(AU246,$BT246-SUMIF($AP$2:$AY$2,"&lt;"&amp;AU$2,$AP246:$AY246)))</f>
        <v>0</v>
      </c>
      <c r="BF246" s="0" t="n">
        <f aca="false">MAX(0,MIN(AV246,$BT246-SUMIF($AP$2:$AY$2,"&lt;"&amp;AV$2,$AP246:$AY246)))</f>
        <v>0</v>
      </c>
      <c r="BG246" s="0" t="n">
        <f aca="false">MAX(0,MIN(AW246,$BT246-SUMIF($AP$2:$AY$2,"&lt;"&amp;AW$2,$AP246:$AY246)))</f>
        <v>0</v>
      </c>
      <c r="BH246" s="0" t="n">
        <f aca="false">MAX(0,MIN(AX246,$BT246-SUMIF($AP$2:$AY$2,"&lt;"&amp;AX$2,$AP246:$AY246)))</f>
        <v>0</v>
      </c>
      <c r="BI246" s="0" t="n">
        <f aca="false">MAX(0,MIN(AY246,$BT246-SUMIF($AP$2:$AY$2,"&lt;"&amp;AY$2,$AP246:$AY246)))</f>
        <v>0</v>
      </c>
      <c r="BJ246" s="0" t="n">
        <f aca="false">ROUND(V246-AF246-AZ246,2)</f>
        <v>0</v>
      </c>
      <c r="BK246" s="0" t="n">
        <f aca="false">ROUND(W246-AG246-BA246,2)</f>
        <v>0</v>
      </c>
      <c r="BL246" s="0" t="n">
        <f aca="false">ROUND(X246-AH246-BB246,2)</f>
        <v>0</v>
      </c>
      <c r="BM246" s="0" t="n">
        <f aca="false">ROUND(Y246-AI246-BC246,2)</f>
        <v>0</v>
      </c>
      <c r="BN246" s="0" t="n">
        <f aca="false">ROUND(Z246-AJ246-BD246,2)</f>
        <v>0</v>
      </c>
      <c r="BO246" s="0" t="n">
        <f aca="false">ROUND(AA246-AK246-BE246,2)</f>
        <v>0</v>
      </c>
      <c r="BP246" s="0" t="n">
        <f aca="false">ROUND(AB246-AL246-BF246,2)</f>
        <v>0</v>
      </c>
      <c r="BQ246" s="0" t="n">
        <f aca="false">ROUND(AC246-AM246-BG246,2)</f>
        <v>0</v>
      </c>
      <c r="BR246" s="0" t="n">
        <f aca="false">ROUND(AD246-AN246-BH246,2)</f>
        <v>0</v>
      </c>
      <c r="BS246" s="0" t="n">
        <f aca="false">ROUND(AE246-AO246-BI246,2)</f>
        <v>0</v>
      </c>
      <c r="BT246" s="0" t="n">
        <f aca="false">MAX(0,Plan!$C$4-SUM(AF246:AO246))</f>
        <v>650</v>
      </c>
      <c r="BU246" s="0" t="n">
        <f aca="false">ROUND(SUM(BJ246:BS246),2)</f>
        <v>0</v>
      </c>
      <c r="BV246" s="0" t="n">
        <f aca="false">SUM(AF246:AO246)+SUM(AZ246:BI246)</f>
        <v>0</v>
      </c>
      <c r="BW246" s="0" t="n">
        <f aca="false">SUM(L246:U246)</f>
        <v>0</v>
      </c>
    </row>
    <row r="247" customFormat="false" ht="15" hidden="false" customHeight="false" outlineLevel="0" collapsed="false">
      <c r="A247" s="0" t="n">
        <v>242</v>
      </c>
      <c r="B247" s="0" t="n">
        <f aca="false">BJ246</f>
        <v>0</v>
      </c>
      <c r="C247" s="0" t="n">
        <f aca="false">BK246</f>
        <v>0</v>
      </c>
      <c r="D247" s="0" t="n">
        <f aca="false">BL246</f>
        <v>0</v>
      </c>
      <c r="E247" s="0" t="n">
        <f aca="false">BM246</f>
        <v>0</v>
      </c>
      <c r="F247" s="0" t="n">
        <f aca="false">BN246</f>
        <v>0</v>
      </c>
      <c r="G247" s="0" t="n">
        <f aca="false">BO246</f>
        <v>0</v>
      </c>
      <c r="H247" s="0" t="n">
        <f aca="false">BP246</f>
        <v>0</v>
      </c>
      <c r="I247" s="0" t="n">
        <f aca="false">BQ246</f>
        <v>0</v>
      </c>
      <c r="J247" s="0" t="n">
        <f aca="false">BR246</f>
        <v>0</v>
      </c>
      <c r="K247" s="0" t="n">
        <f aca="false">BS246</f>
        <v>0</v>
      </c>
      <c r="L247" s="0" t="n">
        <f aca="false">ROUND(B247*N(Debts!$D$5)/12,2)</f>
        <v>0</v>
      </c>
      <c r="M247" s="0" t="n">
        <f aca="false">ROUND(C247*N(Debts!$D$6)/12,2)</f>
        <v>0</v>
      </c>
      <c r="N247" s="0" t="n">
        <f aca="false">ROUND(D247*N(Debts!$D$7)/12,2)</f>
        <v>0</v>
      </c>
      <c r="O247" s="0" t="n">
        <f aca="false">ROUND(E247*N(Debts!$D$8)/12,2)</f>
        <v>0</v>
      </c>
      <c r="P247" s="0" t="n">
        <f aca="false">ROUND(F247*N(Debts!$D$9)/12,2)</f>
        <v>0</v>
      </c>
      <c r="Q247" s="0" t="n">
        <f aca="false">ROUND(G247*N(Debts!$D$10)/12,2)</f>
        <v>0</v>
      </c>
      <c r="R247" s="0" t="n">
        <f aca="false">ROUND(H247*N(Debts!$D$11)/12,2)</f>
        <v>0</v>
      </c>
      <c r="S247" s="0" t="n">
        <f aca="false">ROUND(I247*N(Debts!$D$12)/12,2)</f>
        <v>0</v>
      </c>
      <c r="T247" s="0" t="n">
        <f aca="false">ROUND(J247*N(Debts!$D$13)/12,2)</f>
        <v>0</v>
      </c>
      <c r="U247" s="0" t="n">
        <f aca="false">ROUND(K247*N(Debts!$D$14)/12,2)</f>
        <v>0</v>
      </c>
      <c r="V247" s="0" t="n">
        <f aca="false">B247+L247</f>
        <v>0</v>
      </c>
      <c r="W247" s="0" t="n">
        <f aca="false">C247+M247</f>
        <v>0</v>
      </c>
      <c r="X247" s="0" t="n">
        <f aca="false">D247+N247</f>
        <v>0</v>
      </c>
      <c r="Y247" s="0" t="n">
        <f aca="false">E247+O247</f>
        <v>0</v>
      </c>
      <c r="Z247" s="0" t="n">
        <f aca="false">F247+P247</f>
        <v>0</v>
      </c>
      <c r="AA247" s="0" t="n">
        <f aca="false">G247+Q247</f>
        <v>0</v>
      </c>
      <c r="AB247" s="0" t="n">
        <f aca="false">H247+R247</f>
        <v>0</v>
      </c>
      <c r="AC247" s="0" t="n">
        <f aca="false">I247+S247</f>
        <v>0</v>
      </c>
      <c r="AD247" s="0" t="n">
        <f aca="false">J247+T247</f>
        <v>0</v>
      </c>
      <c r="AE247" s="0" t="n">
        <f aca="false">K247+U247</f>
        <v>0</v>
      </c>
      <c r="AF247" s="0" t="n">
        <f aca="false">MIN(N(Debts!$E$5),V247)</f>
        <v>0</v>
      </c>
      <c r="AG247" s="0" t="n">
        <f aca="false">MIN(N(Debts!$E$6),W247)</f>
        <v>0</v>
      </c>
      <c r="AH247" s="0" t="n">
        <f aca="false">MIN(N(Debts!$E$7),X247)</f>
        <v>0</v>
      </c>
      <c r="AI247" s="0" t="n">
        <f aca="false">MIN(N(Debts!$E$8),Y247)</f>
        <v>0</v>
      </c>
      <c r="AJ247" s="0" t="n">
        <f aca="false">MIN(N(Debts!$E$9),Z247)</f>
        <v>0</v>
      </c>
      <c r="AK247" s="0" t="n">
        <f aca="false">MIN(N(Debts!$E$10),AA247)</f>
        <v>0</v>
      </c>
      <c r="AL247" s="0" t="n">
        <f aca="false">MIN(N(Debts!$E$11),AB247)</f>
        <v>0</v>
      </c>
      <c r="AM247" s="0" t="n">
        <f aca="false">MIN(N(Debts!$E$12),AC247)</f>
        <v>0</v>
      </c>
      <c r="AN247" s="0" t="n">
        <f aca="false">MIN(N(Debts!$E$13),AD247)</f>
        <v>0</v>
      </c>
      <c r="AO247" s="0" t="n">
        <f aca="false">MIN(N(Debts!$E$14),AE247)</f>
        <v>0</v>
      </c>
      <c r="AP247" s="0" t="n">
        <f aca="false">V247-AF247</f>
        <v>0</v>
      </c>
      <c r="AQ247" s="0" t="n">
        <f aca="false">W247-AG247</f>
        <v>0</v>
      </c>
      <c r="AR247" s="0" t="n">
        <f aca="false">X247-AH247</f>
        <v>0</v>
      </c>
      <c r="AS247" s="0" t="n">
        <f aca="false">Y247-AI247</f>
        <v>0</v>
      </c>
      <c r="AT247" s="0" t="n">
        <f aca="false">Z247-AJ247</f>
        <v>0</v>
      </c>
      <c r="AU247" s="0" t="n">
        <f aca="false">AA247-AK247</f>
        <v>0</v>
      </c>
      <c r="AV247" s="0" t="n">
        <f aca="false">AB247-AL247</f>
        <v>0</v>
      </c>
      <c r="AW247" s="0" t="n">
        <f aca="false">AC247-AM247</f>
        <v>0</v>
      </c>
      <c r="AX247" s="0" t="n">
        <f aca="false">AD247-AN247</f>
        <v>0</v>
      </c>
      <c r="AY247" s="0" t="n">
        <f aca="false">AE247-AO247</f>
        <v>0</v>
      </c>
      <c r="AZ247" s="0" t="n">
        <f aca="false">MAX(0,MIN(AP247,$BT247-SUMIF($AP$2:$AY$2,"&lt;"&amp;AP$2,$AP247:$AY247)))</f>
        <v>0</v>
      </c>
      <c r="BA247" s="0" t="n">
        <f aca="false">MAX(0,MIN(AQ247,$BT247-SUMIF($AP$2:$AY$2,"&lt;"&amp;AQ$2,$AP247:$AY247)))</f>
        <v>0</v>
      </c>
      <c r="BB247" s="0" t="n">
        <f aca="false">MAX(0,MIN(AR247,$BT247-SUMIF($AP$2:$AY$2,"&lt;"&amp;AR$2,$AP247:$AY247)))</f>
        <v>0</v>
      </c>
      <c r="BC247" s="0" t="n">
        <f aca="false">MAX(0,MIN(AS247,$BT247-SUMIF($AP$2:$AY$2,"&lt;"&amp;AS$2,$AP247:$AY247)))</f>
        <v>0</v>
      </c>
      <c r="BD247" s="0" t="n">
        <f aca="false">MAX(0,MIN(AT247,$BT247-SUMIF($AP$2:$AY$2,"&lt;"&amp;AT$2,$AP247:$AY247)))</f>
        <v>0</v>
      </c>
      <c r="BE247" s="0" t="n">
        <f aca="false">MAX(0,MIN(AU247,$BT247-SUMIF($AP$2:$AY$2,"&lt;"&amp;AU$2,$AP247:$AY247)))</f>
        <v>0</v>
      </c>
      <c r="BF247" s="0" t="n">
        <f aca="false">MAX(0,MIN(AV247,$BT247-SUMIF($AP$2:$AY$2,"&lt;"&amp;AV$2,$AP247:$AY247)))</f>
        <v>0</v>
      </c>
      <c r="BG247" s="0" t="n">
        <f aca="false">MAX(0,MIN(AW247,$BT247-SUMIF($AP$2:$AY$2,"&lt;"&amp;AW$2,$AP247:$AY247)))</f>
        <v>0</v>
      </c>
      <c r="BH247" s="0" t="n">
        <f aca="false">MAX(0,MIN(AX247,$BT247-SUMIF($AP$2:$AY$2,"&lt;"&amp;AX$2,$AP247:$AY247)))</f>
        <v>0</v>
      </c>
      <c r="BI247" s="0" t="n">
        <f aca="false">MAX(0,MIN(AY247,$BT247-SUMIF($AP$2:$AY$2,"&lt;"&amp;AY$2,$AP247:$AY247)))</f>
        <v>0</v>
      </c>
      <c r="BJ247" s="0" t="n">
        <f aca="false">ROUND(V247-AF247-AZ247,2)</f>
        <v>0</v>
      </c>
      <c r="BK247" s="0" t="n">
        <f aca="false">ROUND(W247-AG247-BA247,2)</f>
        <v>0</v>
      </c>
      <c r="BL247" s="0" t="n">
        <f aca="false">ROUND(X247-AH247-BB247,2)</f>
        <v>0</v>
      </c>
      <c r="BM247" s="0" t="n">
        <f aca="false">ROUND(Y247-AI247-BC247,2)</f>
        <v>0</v>
      </c>
      <c r="BN247" s="0" t="n">
        <f aca="false">ROUND(Z247-AJ247-BD247,2)</f>
        <v>0</v>
      </c>
      <c r="BO247" s="0" t="n">
        <f aca="false">ROUND(AA247-AK247-BE247,2)</f>
        <v>0</v>
      </c>
      <c r="BP247" s="0" t="n">
        <f aca="false">ROUND(AB247-AL247-BF247,2)</f>
        <v>0</v>
      </c>
      <c r="BQ247" s="0" t="n">
        <f aca="false">ROUND(AC247-AM247-BG247,2)</f>
        <v>0</v>
      </c>
      <c r="BR247" s="0" t="n">
        <f aca="false">ROUND(AD247-AN247-BH247,2)</f>
        <v>0</v>
      </c>
      <c r="BS247" s="0" t="n">
        <f aca="false">ROUND(AE247-AO247-BI247,2)</f>
        <v>0</v>
      </c>
      <c r="BT247" s="0" t="n">
        <f aca="false">MAX(0,Plan!$C$4-SUM(AF247:AO247))</f>
        <v>650</v>
      </c>
      <c r="BU247" s="0" t="n">
        <f aca="false">ROUND(SUM(BJ247:BS247),2)</f>
        <v>0</v>
      </c>
      <c r="BV247" s="0" t="n">
        <f aca="false">SUM(AF247:AO247)+SUM(AZ247:BI247)</f>
        <v>0</v>
      </c>
      <c r="BW247" s="0" t="n">
        <f aca="false">SUM(L247:U247)</f>
        <v>0</v>
      </c>
    </row>
    <row r="248" customFormat="false" ht="15" hidden="false" customHeight="false" outlineLevel="0" collapsed="false">
      <c r="A248" s="0" t="n">
        <v>243</v>
      </c>
      <c r="B248" s="0" t="n">
        <f aca="false">BJ247</f>
        <v>0</v>
      </c>
      <c r="C248" s="0" t="n">
        <f aca="false">BK247</f>
        <v>0</v>
      </c>
      <c r="D248" s="0" t="n">
        <f aca="false">BL247</f>
        <v>0</v>
      </c>
      <c r="E248" s="0" t="n">
        <f aca="false">BM247</f>
        <v>0</v>
      </c>
      <c r="F248" s="0" t="n">
        <f aca="false">BN247</f>
        <v>0</v>
      </c>
      <c r="G248" s="0" t="n">
        <f aca="false">BO247</f>
        <v>0</v>
      </c>
      <c r="H248" s="0" t="n">
        <f aca="false">BP247</f>
        <v>0</v>
      </c>
      <c r="I248" s="0" t="n">
        <f aca="false">BQ247</f>
        <v>0</v>
      </c>
      <c r="J248" s="0" t="n">
        <f aca="false">BR247</f>
        <v>0</v>
      </c>
      <c r="K248" s="0" t="n">
        <f aca="false">BS247</f>
        <v>0</v>
      </c>
      <c r="L248" s="0" t="n">
        <f aca="false">ROUND(B248*N(Debts!$D$5)/12,2)</f>
        <v>0</v>
      </c>
      <c r="M248" s="0" t="n">
        <f aca="false">ROUND(C248*N(Debts!$D$6)/12,2)</f>
        <v>0</v>
      </c>
      <c r="N248" s="0" t="n">
        <f aca="false">ROUND(D248*N(Debts!$D$7)/12,2)</f>
        <v>0</v>
      </c>
      <c r="O248" s="0" t="n">
        <f aca="false">ROUND(E248*N(Debts!$D$8)/12,2)</f>
        <v>0</v>
      </c>
      <c r="P248" s="0" t="n">
        <f aca="false">ROUND(F248*N(Debts!$D$9)/12,2)</f>
        <v>0</v>
      </c>
      <c r="Q248" s="0" t="n">
        <f aca="false">ROUND(G248*N(Debts!$D$10)/12,2)</f>
        <v>0</v>
      </c>
      <c r="R248" s="0" t="n">
        <f aca="false">ROUND(H248*N(Debts!$D$11)/12,2)</f>
        <v>0</v>
      </c>
      <c r="S248" s="0" t="n">
        <f aca="false">ROUND(I248*N(Debts!$D$12)/12,2)</f>
        <v>0</v>
      </c>
      <c r="T248" s="0" t="n">
        <f aca="false">ROUND(J248*N(Debts!$D$13)/12,2)</f>
        <v>0</v>
      </c>
      <c r="U248" s="0" t="n">
        <f aca="false">ROUND(K248*N(Debts!$D$14)/12,2)</f>
        <v>0</v>
      </c>
      <c r="V248" s="0" t="n">
        <f aca="false">B248+L248</f>
        <v>0</v>
      </c>
      <c r="W248" s="0" t="n">
        <f aca="false">C248+M248</f>
        <v>0</v>
      </c>
      <c r="X248" s="0" t="n">
        <f aca="false">D248+N248</f>
        <v>0</v>
      </c>
      <c r="Y248" s="0" t="n">
        <f aca="false">E248+O248</f>
        <v>0</v>
      </c>
      <c r="Z248" s="0" t="n">
        <f aca="false">F248+P248</f>
        <v>0</v>
      </c>
      <c r="AA248" s="0" t="n">
        <f aca="false">G248+Q248</f>
        <v>0</v>
      </c>
      <c r="AB248" s="0" t="n">
        <f aca="false">H248+R248</f>
        <v>0</v>
      </c>
      <c r="AC248" s="0" t="n">
        <f aca="false">I248+S248</f>
        <v>0</v>
      </c>
      <c r="AD248" s="0" t="n">
        <f aca="false">J248+T248</f>
        <v>0</v>
      </c>
      <c r="AE248" s="0" t="n">
        <f aca="false">K248+U248</f>
        <v>0</v>
      </c>
      <c r="AF248" s="0" t="n">
        <f aca="false">MIN(N(Debts!$E$5),V248)</f>
        <v>0</v>
      </c>
      <c r="AG248" s="0" t="n">
        <f aca="false">MIN(N(Debts!$E$6),W248)</f>
        <v>0</v>
      </c>
      <c r="AH248" s="0" t="n">
        <f aca="false">MIN(N(Debts!$E$7),X248)</f>
        <v>0</v>
      </c>
      <c r="AI248" s="0" t="n">
        <f aca="false">MIN(N(Debts!$E$8),Y248)</f>
        <v>0</v>
      </c>
      <c r="AJ248" s="0" t="n">
        <f aca="false">MIN(N(Debts!$E$9),Z248)</f>
        <v>0</v>
      </c>
      <c r="AK248" s="0" t="n">
        <f aca="false">MIN(N(Debts!$E$10),AA248)</f>
        <v>0</v>
      </c>
      <c r="AL248" s="0" t="n">
        <f aca="false">MIN(N(Debts!$E$11),AB248)</f>
        <v>0</v>
      </c>
      <c r="AM248" s="0" t="n">
        <f aca="false">MIN(N(Debts!$E$12),AC248)</f>
        <v>0</v>
      </c>
      <c r="AN248" s="0" t="n">
        <f aca="false">MIN(N(Debts!$E$13),AD248)</f>
        <v>0</v>
      </c>
      <c r="AO248" s="0" t="n">
        <f aca="false">MIN(N(Debts!$E$14),AE248)</f>
        <v>0</v>
      </c>
      <c r="AP248" s="0" t="n">
        <f aca="false">V248-AF248</f>
        <v>0</v>
      </c>
      <c r="AQ248" s="0" t="n">
        <f aca="false">W248-AG248</f>
        <v>0</v>
      </c>
      <c r="AR248" s="0" t="n">
        <f aca="false">X248-AH248</f>
        <v>0</v>
      </c>
      <c r="AS248" s="0" t="n">
        <f aca="false">Y248-AI248</f>
        <v>0</v>
      </c>
      <c r="AT248" s="0" t="n">
        <f aca="false">Z248-AJ248</f>
        <v>0</v>
      </c>
      <c r="AU248" s="0" t="n">
        <f aca="false">AA248-AK248</f>
        <v>0</v>
      </c>
      <c r="AV248" s="0" t="n">
        <f aca="false">AB248-AL248</f>
        <v>0</v>
      </c>
      <c r="AW248" s="0" t="n">
        <f aca="false">AC248-AM248</f>
        <v>0</v>
      </c>
      <c r="AX248" s="0" t="n">
        <f aca="false">AD248-AN248</f>
        <v>0</v>
      </c>
      <c r="AY248" s="0" t="n">
        <f aca="false">AE248-AO248</f>
        <v>0</v>
      </c>
      <c r="AZ248" s="0" t="n">
        <f aca="false">MAX(0,MIN(AP248,$BT248-SUMIF($AP$2:$AY$2,"&lt;"&amp;AP$2,$AP248:$AY248)))</f>
        <v>0</v>
      </c>
      <c r="BA248" s="0" t="n">
        <f aca="false">MAX(0,MIN(AQ248,$BT248-SUMIF($AP$2:$AY$2,"&lt;"&amp;AQ$2,$AP248:$AY248)))</f>
        <v>0</v>
      </c>
      <c r="BB248" s="0" t="n">
        <f aca="false">MAX(0,MIN(AR248,$BT248-SUMIF($AP$2:$AY$2,"&lt;"&amp;AR$2,$AP248:$AY248)))</f>
        <v>0</v>
      </c>
      <c r="BC248" s="0" t="n">
        <f aca="false">MAX(0,MIN(AS248,$BT248-SUMIF($AP$2:$AY$2,"&lt;"&amp;AS$2,$AP248:$AY248)))</f>
        <v>0</v>
      </c>
      <c r="BD248" s="0" t="n">
        <f aca="false">MAX(0,MIN(AT248,$BT248-SUMIF($AP$2:$AY$2,"&lt;"&amp;AT$2,$AP248:$AY248)))</f>
        <v>0</v>
      </c>
      <c r="BE248" s="0" t="n">
        <f aca="false">MAX(0,MIN(AU248,$BT248-SUMIF($AP$2:$AY$2,"&lt;"&amp;AU$2,$AP248:$AY248)))</f>
        <v>0</v>
      </c>
      <c r="BF248" s="0" t="n">
        <f aca="false">MAX(0,MIN(AV248,$BT248-SUMIF($AP$2:$AY$2,"&lt;"&amp;AV$2,$AP248:$AY248)))</f>
        <v>0</v>
      </c>
      <c r="BG248" s="0" t="n">
        <f aca="false">MAX(0,MIN(AW248,$BT248-SUMIF($AP$2:$AY$2,"&lt;"&amp;AW$2,$AP248:$AY248)))</f>
        <v>0</v>
      </c>
      <c r="BH248" s="0" t="n">
        <f aca="false">MAX(0,MIN(AX248,$BT248-SUMIF($AP$2:$AY$2,"&lt;"&amp;AX$2,$AP248:$AY248)))</f>
        <v>0</v>
      </c>
      <c r="BI248" s="0" t="n">
        <f aca="false">MAX(0,MIN(AY248,$BT248-SUMIF($AP$2:$AY$2,"&lt;"&amp;AY$2,$AP248:$AY248)))</f>
        <v>0</v>
      </c>
      <c r="BJ248" s="0" t="n">
        <f aca="false">ROUND(V248-AF248-AZ248,2)</f>
        <v>0</v>
      </c>
      <c r="BK248" s="0" t="n">
        <f aca="false">ROUND(W248-AG248-BA248,2)</f>
        <v>0</v>
      </c>
      <c r="BL248" s="0" t="n">
        <f aca="false">ROUND(X248-AH248-BB248,2)</f>
        <v>0</v>
      </c>
      <c r="BM248" s="0" t="n">
        <f aca="false">ROUND(Y248-AI248-BC248,2)</f>
        <v>0</v>
      </c>
      <c r="BN248" s="0" t="n">
        <f aca="false">ROUND(Z248-AJ248-BD248,2)</f>
        <v>0</v>
      </c>
      <c r="BO248" s="0" t="n">
        <f aca="false">ROUND(AA248-AK248-BE248,2)</f>
        <v>0</v>
      </c>
      <c r="BP248" s="0" t="n">
        <f aca="false">ROUND(AB248-AL248-BF248,2)</f>
        <v>0</v>
      </c>
      <c r="BQ248" s="0" t="n">
        <f aca="false">ROUND(AC248-AM248-BG248,2)</f>
        <v>0</v>
      </c>
      <c r="BR248" s="0" t="n">
        <f aca="false">ROUND(AD248-AN248-BH248,2)</f>
        <v>0</v>
      </c>
      <c r="BS248" s="0" t="n">
        <f aca="false">ROUND(AE248-AO248-BI248,2)</f>
        <v>0</v>
      </c>
      <c r="BT248" s="0" t="n">
        <f aca="false">MAX(0,Plan!$C$4-SUM(AF248:AO248))</f>
        <v>650</v>
      </c>
      <c r="BU248" s="0" t="n">
        <f aca="false">ROUND(SUM(BJ248:BS248),2)</f>
        <v>0</v>
      </c>
      <c r="BV248" s="0" t="n">
        <f aca="false">SUM(AF248:AO248)+SUM(AZ248:BI248)</f>
        <v>0</v>
      </c>
      <c r="BW248" s="0" t="n">
        <f aca="false">SUM(L248:U248)</f>
        <v>0</v>
      </c>
    </row>
    <row r="249" customFormat="false" ht="15" hidden="false" customHeight="false" outlineLevel="0" collapsed="false">
      <c r="A249" s="0" t="n">
        <v>244</v>
      </c>
      <c r="B249" s="0" t="n">
        <f aca="false">BJ248</f>
        <v>0</v>
      </c>
      <c r="C249" s="0" t="n">
        <f aca="false">BK248</f>
        <v>0</v>
      </c>
      <c r="D249" s="0" t="n">
        <f aca="false">BL248</f>
        <v>0</v>
      </c>
      <c r="E249" s="0" t="n">
        <f aca="false">BM248</f>
        <v>0</v>
      </c>
      <c r="F249" s="0" t="n">
        <f aca="false">BN248</f>
        <v>0</v>
      </c>
      <c r="G249" s="0" t="n">
        <f aca="false">BO248</f>
        <v>0</v>
      </c>
      <c r="H249" s="0" t="n">
        <f aca="false">BP248</f>
        <v>0</v>
      </c>
      <c r="I249" s="0" t="n">
        <f aca="false">BQ248</f>
        <v>0</v>
      </c>
      <c r="J249" s="0" t="n">
        <f aca="false">BR248</f>
        <v>0</v>
      </c>
      <c r="K249" s="0" t="n">
        <f aca="false">BS248</f>
        <v>0</v>
      </c>
      <c r="L249" s="0" t="n">
        <f aca="false">ROUND(B249*N(Debts!$D$5)/12,2)</f>
        <v>0</v>
      </c>
      <c r="M249" s="0" t="n">
        <f aca="false">ROUND(C249*N(Debts!$D$6)/12,2)</f>
        <v>0</v>
      </c>
      <c r="N249" s="0" t="n">
        <f aca="false">ROUND(D249*N(Debts!$D$7)/12,2)</f>
        <v>0</v>
      </c>
      <c r="O249" s="0" t="n">
        <f aca="false">ROUND(E249*N(Debts!$D$8)/12,2)</f>
        <v>0</v>
      </c>
      <c r="P249" s="0" t="n">
        <f aca="false">ROUND(F249*N(Debts!$D$9)/12,2)</f>
        <v>0</v>
      </c>
      <c r="Q249" s="0" t="n">
        <f aca="false">ROUND(G249*N(Debts!$D$10)/12,2)</f>
        <v>0</v>
      </c>
      <c r="R249" s="0" t="n">
        <f aca="false">ROUND(H249*N(Debts!$D$11)/12,2)</f>
        <v>0</v>
      </c>
      <c r="S249" s="0" t="n">
        <f aca="false">ROUND(I249*N(Debts!$D$12)/12,2)</f>
        <v>0</v>
      </c>
      <c r="T249" s="0" t="n">
        <f aca="false">ROUND(J249*N(Debts!$D$13)/12,2)</f>
        <v>0</v>
      </c>
      <c r="U249" s="0" t="n">
        <f aca="false">ROUND(K249*N(Debts!$D$14)/12,2)</f>
        <v>0</v>
      </c>
      <c r="V249" s="0" t="n">
        <f aca="false">B249+L249</f>
        <v>0</v>
      </c>
      <c r="W249" s="0" t="n">
        <f aca="false">C249+M249</f>
        <v>0</v>
      </c>
      <c r="X249" s="0" t="n">
        <f aca="false">D249+N249</f>
        <v>0</v>
      </c>
      <c r="Y249" s="0" t="n">
        <f aca="false">E249+O249</f>
        <v>0</v>
      </c>
      <c r="Z249" s="0" t="n">
        <f aca="false">F249+P249</f>
        <v>0</v>
      </c>
      <c r="AA249" s="0" t="n">
        <f aca="false">G249+Q249</f>
        <v>0</v>
      </c>
      <c r="AB249" s="0" t="n">
        <f aca="false">H249+R249</f>
        <v>0</v>
      </c>
      <c r="AC249" s="0" t="n">
        <f aca="false">I249+S249</f>
        <v>0</v>
      </c>
      <c r="AD249" s="0" t="n">
        <f aca="false">J249+T249</f>
        <v>0</v>
      </c>
      <c r="AE249" s="0" t="n">
        <f aca="false">K249+U249</f>
        <v>0</v>
      </c>
      <c r="AF249" s="0" t="n">
        <f aca="false">MIN(N(Debts!$E$5),V249)</f>
        <v>0</v>
      </c>
      <c r="AG249" s="0" t="n">
        <f aca="false">MIN(N(Debts!$E$6),W249)</f>
        <v>0</v>
      </c>
      <c r="AH249" s="0" t="n">
        <f aca="false">MIN(N(Debts!$E$7),X249)</f>
        <v>0</v>
      </c>
      <c r="AI249" s="0" t="n">
        <f aca="false">MIN(N(Debts!$E$8),Y249)</f>
        <v>0</v>
      </c>
      <c r="AJ249" s="0" t="n">
        <f aca="false">MIN(N(Debts!$E$9),Z249)</f>
        <v>0</v>
      </c>
      <c r="AK249" s="0" t="n">
        <f aca="false">MIN(N(Debts!$E$10),AA249)</f>
        <v>0</v>
      </c>
      <c r="AL249" s="0" t="n">
        <f aca="false">MIN(N(Debts!$E$11),AB249)</f>
        <v>0</v>
      </c>
      <c r="AM249" s="0" t="n">
        <f aca="false">MIN(N(Debts!$E$12),AC249)</f>
        <v>0</v>
      </c>
      <c r="AN249" s="0" t="n">
        <f aca="false">MIN(N(Debts!$E$13),AD249)</f>
        <v>0</v>
      </c>
      <c r="AO249" s="0" t="n">
        <f aca="false">MIN(N(Debts!$E$14),AE249)</f>
        <v>0</v>
      </c>
      <c r="AP249" s="0" t="n">
        <f aca="false">V249-AF249</f>
        <v>0</v>
      </c>
      <c r="AQ249" s="0" t="n">
        <f aca="false">W249-AG249</f>
        <v>0</v>
      </c>
      <c r="AR249" s="0" t="n">
        <f aca="false">X249-AH249</f>
        <v>0</v>
      </c>
      <c r="AS249" s="0" t="n">
        <f aca="false">Y249-AI249</f>
        <v>0</v>
      </c>
      <c r="AT249" s="0" t="n">
        <f aca="false">Z249-AJ249</f>
        <v>0</v>
      </c>
      <c r="AU249" s="0" t="n">
        <f aca="false">AA249-AK249</f>
        <v>0</v>
      </c>
      <c r="AV249" s="0" t="n">
        <f aca="false">AB249-AL249</f>
        <v>0</v>
      </c>
      <c r="AW249" s="0" t="n">
        <f aca="false">AC249-AM249</f>
        <v>0</v>
      </c>
      <c r="AX249" s="0" t="n">
        <f aca="false">AD249-AN249</f>
        <v>0</v>
      </c>
      <c r="AY249" s="0" t="n">
        <f aca="false">AE249-AO249</f>
        <v>0</v>
      </c>
      <c r="AZ249" s="0" t="n">
        <f aca="false">MAX(0,MIN(AP249,$BT249-SUMIF($AP$2:$AY$2,"&lt;"&amp;AP$2,$AP249:$AY249)))</f>
        <v>0</v>
      </c>
      <c r="BA249" s="0" t="n">
        <f aca="false">MAX(0,MIN(AQ249,$BT249-SUMIF($AP$2:$AY$2,"&lt;"&amp;AQ$2,$AP249:$AY249)))</f>
        <v>0</v>
      </c>
      <c r="BB249" s="0" t="n">
        <f aca="false">MAX(0,MIN(AR249,$BT249-SUMIF($AP$2:$AY$2,"&lt;"&amp;AR$2,$AP249:$AY249)))</f>
        <v>0</v>
      </c>
      <c r="BC249" s="0" t="n">
        <f aca="false">MAX(0,MIN(AS249,$BT249-SUMIF($AP$2:$AY$2,"&lt;"&amp;AS$2,$AP249:$AY249)))</f>
        <v>0</v>
      </c>
      <c r="BD249" s="0" t="n">
        <f aca="false">MAX(0,MIN(AT249,$BT249-SUMIF($AP$2:$AY$2,"&lt;"&amp;AT$2,$AP249:$AY249)))</f>
        <v>0</v>
      </c>
      <c r="BE249" s="0" t="n">
        <f aca="false">MAX(0,MIN(AU249,$BT249-SUMIF($AP$2:$AY$2,"&lt;"&amp;AU$2,$AP249:$AY249)))</f>
        <v>0</v>
      </c>
      <c r="BF249" s="0" t="n">
        <f aca="false">MAX(0,MIN(AV249,$BT249-SUMIF($AP$2:$AY$2,"&lt;"&amp;AV$2,$AP249:$AY249)))</f>
        <v>0</v>
      </c>
      <c r="BG249" s="0" t="n">
        <f aca="false">MAX(0,MIN(AW249,$BT249-SUMIF($AP$2:$AY$2,"&lt;"&amp;AW$2,$AP249:$AY249)))</f>
        <v>0</v>
      </c>
      <c r="BH249" s="0" t="n">
        <f aca="false">MAX(0,MIN(AX249,$BT249-SUMIF($AP$2:$AY$2,"&lt;"&amp;AX$2,$AP249:$AY249)))</f>
        <v>0</v>
      </c>
      <c r="BI249" s="0" t="n">
        <f aca="false">MAX(0,MIN(AY249,$BT249-SUMIF($AP$2:$AY$2,"&lt;"&amp;AY$2,$AP249:$AY249)))</f>
        <v>0</v>
      </c>
      <c r="BJ249" s="0" t="n">
        <f aca="false">ROUND(V249-AF249-AZ249,2)</f>
        <v>0</v>
      </c>
      <c r="BK249" s="0" t="n">
        <f aca="false">ROUND(W249-AG249-BA249,2)</f>
        <v>0</v>
      </c>
      <c r="BL249" s="0" t="n">
        <f aca="false">ROUND(X249-AH249-BB249,2)</f>
        <v>0</v>
      </c>
      <c r="BM249" s="0" t="n">
        <f aca="false">ROUND(Y249-AI249-BC249,2)</f>
        <v>0</v>
      </c>
      <c r="BN249" s="0" t="n">
        <f aca="false">ROUND(Z249-AJ249-BD249,2)</f>
        <v>0</v>
      </c>
      <c r="BO249" s="0" t="n">
        <f aca="false">ROUND(AA249-AK249-BE249,2)</f>
        <v>0</v>
      </c>
      <c r="BP249" s="0" t="n">
        <f aca="false">ROUND(AB249-AL249-BF249,2)</f>
        <v>0</v>
      </c>
      <c r="BQ249" s="0" t="n">
        <f aca="false">ROUND(AC249-AM249-BG249,2)</f>
        <v>0</v>
      </c>
      <c r="BR249" s="0" t="n">
        <f aca="false">ROUND(AD249-AN249-BH249,2)</f>
        <v>0</v>
      </c>
      <c r="BS249" s="0" t="n">
        <f aca="false">ROUND(AE249-AO249-BI249,2)</f>
        <v>0</v>
      </c>
      <c r="BT249" s="0" t="n">
        <f aca="false">MAX(0,Plan!$C$4-SUM(AF249:AO249))</f>
        <v>650</v>
      </c>
      <c r="BU249" s="0" t="n">
        <f aca="false">ROUND(SUM(BJ249:BS249),2)</f>
        <v>0</v>
      </c>
      <c r="BV249" s="0" t="n">
        <f aca="false">SUM(AF249:AO249)+SUM(AZ249:BI249)</f>
        <v>0</v>
      </c>
      <c r="BW249" s="0" t="n">
        <f aca="false">SUM(L249:U249)</f>
        <v>0</v>
      </c>
    </row>
    <row r="250" customFormat="false" ht="15" hidden="false" customHeight="false" outlineLevel="0" collapsed="false">
      <c r="A250" s="0" t="n">
        <v>245</v>
      </c>
      <c r="B250" s="0" t="n">
        <f aca="false">BJ249</f>
        <v>0</v>
      </c>
      <c r="C250" s="0" t="n">
        <f aca="false">BK249</f>
        <v>0</v>
      </c>
      <c r="D250" s="0" t="n">
        <f aca="false">BL249</f>
        <v>0</v>
      </c>
      <c r="E250" s="0" t="n">
        <f aca="false">BM249</f>
        <v>0</v>
      </c>
      <c r="F250" s="0" t="n">
        <f aca="false">BN249</f>
        <v>0</v>
      </c>
      <c r="G250" s="0" t="n">
        <f aca="false">BO249</f>
        <v>0</v>
      </c>
      <c r="H250" s="0" t="n">
        <f aca="false">BP249</f>
        <v>0</v>
      </c>
      <c r="I250" s="0" t="n">
        <f aca="false">BQ249</f>
        <v>0</v>
      </c>
      <c r="J250" s="0" t="n">
        <f aca="false">BR249</f>
        <v>0</v>
      </c>
      <c r="K250" s="0" t="n">
        <f aca="false">BS249</f>
        <v>0</v>
      </c>
      <c r="L250" s="0" t="n">
        <f aca="false">ROUND(B250*N(Debts!$D$5)/12,2)</f>
        <v>0</v>
      </c>
      <c r="M250" s="0" t="n">
        <f aca="false">ROUND(C250*N(Debts!$D$6)/12,2)</f>
        <v>0</v>
      </c>
      <c r="N250" s="0" t="n">
        <f aca="false">ROUND(D250*N(Debts!$D$7)/12,2)</f>
        <v>0</v>
      </c>
      <c r="O250" s="0" t="n">
        <f aca="false">ROUND(E250*N(Debts!$D$8)/12,2)</f>
        <v>0</v>
      </c>
      <c r="P250" s="0" t="n">
        <f aca="false">ROUND(F250*N(Debts!$D$9)/12,2)</f>
        <v>0</v>
      </c>
      <c r="Q250" s="0" t="n">
        <f aca="false">ROUND(G250*N(Debts!$D$10)/12,2)</f>
        <v>0</v>
      </c>
      <c r="R250" s="0" t="n">
        <f aca="false">ROUND(H250*N(Debts!$D$11)/12,2)</f>
        <v>0</v>
      </c>
      <c r="S250" s="0" t="n">
        <f aca="false">ROUND(I250*N(Debts!$D$12)/12,2)</f>
        <v>0</v>
      </c>
      <c r="T250" s="0" t="n">
        <f aca="false">ROUND(J250*N(Debts!$D$13)/12,2)</f>
        <v>0</v>
      </c>
      <c r="U250" s="0" t="n">
        <f aca="false">ROUND(K250*N(Debts!$D$14)/12,2)</f>
        <v>0</v>
      </c>
      <c r="V250" s="0" t="n">
        <f aca="false">B250+L250</f>
        <v>0</v>
      </c>
      <c r="W250" s="0" t="n">
        <f aca="false">C250+M250</f>
        <v>0</v>
      </c>
      <c r="X250" s="0" t="n">
        <f aca="false">D250+N250</f>
        <v>0</v>
      </c>
      <c r="Y250" s="0" t="n">
        <f aca="false">E250+O250</f>
        <v>0</v>
      </c>
      <c r="Z250" s="0" t="n">
        <f aca="false">F250+P250</f>
        <v>0</v>
      </c>
      <c r="AA250" s="0" t="n">
        <f aca="false">G250+Q250</f>
        <v>0</v>
      </c>
      <c r="AB250" s="0" t="n">
        <f aca="false">H250+R250</f>
        <v>0</v>
      </c>
      <c r="AC250" s="0" t="n">
        <f aca="false">I250+S250</f>
        <v>0</v>
      </c>
      <c r="AD250" s="0" t="n">
        <f aca="false">J250+T250</f>
        <v>0</v>
      </c>
      <c r="AE250" s="0" t="n">
        <f aca="false">K250+U250</f>
        <v>0</v>
      </c>
      <c r="AF250" s="0" t="n">
        <f aca="false">MIN(N(Debts!$E$5),V250)</f>
        <v>0</v>
      </c>
      <c r="AG250" s="0" t="n">
        <f aca="false">MIN(N(Debts!$E$6),W250)</f>
        <v>0</v>
      </c>
      <c r="AH250" s="0" t="n">
        <f aca="false">MIN(N(Debts!$E$7),X250)</f>
        <v>0</v>
      </c>
      <c r="AI250" s="0" t="n">
        <f aca="false">MIN(N(Debts!$E$8),Y250)</f>
        <v>0</v>
      </c>
      <c r="AJ250" s="0" t="n">
        <f aca="false">MIN(N(Debts!$E$9),Z250)</f>
        <v>0</v>
      </c>
      <c r="AK250" s="0" t="n">
        <f aca="false">MIN(N(Debts!$E$10),AA250)</f>
        <v>0</v>
      </c>
      <c r="AL250" s="0" t="n">
        <f aca="false">MIN(N(Debts!$E$11),AB250)</f>
        <v>0</v>
      </c>
      <c r="AM250" s="0" t="n">
        <f aca="false">MIN(N(Debts!$E$12),AC250)</f>
        <v>0</v>
      </c>
      <c r="AN250" s="0" t="n">
        <f aca="false">MIN(N(Debts!$E$13),AD250)</f>
        <v>0</v>
      </c>
      <c r="AO250" s="0" t="n">
        <f aca="false">MIN(N(Debts!$E$14),AE250)</f>
        <v>0</v>
      </c>
      <c r="AP250" s="0" t="n">
        <f aca="false">V250-AF250</f>
        <v>0</v>
      </c>
      <c r="AQ250" s="0" t="n">
        <f aca="false">W250-AG250</f>
        <v>0</v>
      </c>
      <c r="AR250" s="0" t="n">
        <f aca="false">X250-AH250</f>
        <v>0</v>
      </c>
      <c r="AS250" s="0" t="n">
        <f aca="false">Y250-AI250</f>
        <v>0</v>
      </c>
      <c r="AT250" s="0" t="n">
        <f aca="false">Z250-AJ250</f>
        <v>0</v>
      </c>
      <c r="AU250" s="0" t="n">
        <f aca="false">AA250-AK250</f>
        <v>0</v>
      </c>
      <c r="AV250" s="0" t="n">
        <f aca="false">AB250-AL250</f>
        <v>0</v>
      </c>
      <c r="AW250" s="0" t="n">
        <f aca="false">AC250-AM250</f>
        <v>0</v>
      </c>
      <c r="AX250" s="0" t="n">
        <f aca="false">AD250-AN250</f>
        <v>0</v>
      </c>
      <c r="AY250" s="0" t="n">
        <f aca="false">AE250-AO250</f>
        <v>0</v>
      </c>
      <c r="AZ250" s="0" t="n">
        <f aca="false">MAX(0,MIN(AP250,$BT250-SUMIF($AP$2:$AY$2,"&lt;"&amp;AP$2,$AP250:$AY250)))</f>
        <v>0</v>
      </c>
      <c r="BA250" s="0" t="n">
        <f aca="false">MAX(0,MIN(AQ250,$BT250-SUMIF($AP$2:$AY$2,"&lt;"&amp;AQ$2,$AP250:$AY250)))</f>
        <v>0</v>
      </c>
      <c r="BB250" s="0" t="n">
        <f aca="false">MAX(0,MIN(AR250,$BT250-SUMIF($AP$2:$AY$2,"&lt;"&amp;AR$2,$AP250:$AY250)))</f>
        <v>0</v>
      </c>
      <c r="BC250" s="0" t="n">
        <f aca="false">MAX(0,MIN(AS250,$BT250-SUMIF($AP$2:$AY$2,"&lt;"&amp;AS$2,$AP250:$AY250)))</f>
        <v>0</v>
      </c>
      <c r="BD250" s="0" t="n">
        <f aca="false">MAX(0,MIN(AT250,$BT250-SUMIF($AP$2:$AY$2,"&lt;"&amp;AT$2,$AP250:$AY250)))</f>
        <v>0</v>
      </c>
      <c r="BE250" s="0" t="n">
        <f aca="false">MAX(0,MIN(AU250,$BT250-SUMIF($AP$2:$AY$2,"&lt;"&amp;AU$2,$AP250:$AY250)))</f>
        <v>0</v>
      </c>
      <c r="BF250" s="0" t="n">
        <f aca="false">MAX(0,MIN(AV250,$BT250-SUMIF($AP$2:$AY$2,"&lt;"&amp;AV$2,$AP250:$AY250)))</f>
        <v>0</v>
      </c>
      <c r="BG250" s="0" t="n">
        <f aca="false">MAX(0,MIN(AW250,$BT250-SUMIF($AP$2:$AY$2,"&lt;"&amp;AW$2,$AP250:$AY250)))</f>
        <v>0</v>
      </c>
      <c r="BH250" s="0" t="n">
        <f aca="false">MAX(0,MIN(AX250,$BT250-SUMIF($AP$2:$AY$2,"&lt;"&amp;AX$2,$AP250:$AY250)))</f>
        <v>0</v>
      </c>
      <c r="BI250" s="0" t="n">
        <f aca="false">MAX(0,MIN(AY250,$BT250-SUMIF($AP$2:$AY$2,"&lt;"&amp;AY$2,$AP250:$AY250)))</f>
        <v>0</v>
      </c>
      <c r="BJ250" s="0" t="n">
        <f aca="false">ROUND(V250-AF250-AZ250,2)</f>
        <v>0</v>
      </c>
      <c r="BK250" s="0" t="n">
        <f aca="false">ROUND(W250-AG250-BA250,2)</f>
        <v>0</v>
      </c>
      <c r="BL250" s="0" t="n">
        <f aca="false">ROUND(X250-AH250-BB250,2)</f>
        <v>0</v>
      </c>
      <c r="BM250" s="0" t="n">
        <f aca="false">ROUND(Y250-AI250-BC250,2)</f>
        <v>0</v>
      </c>
      <c r="BN250" s="0" t="n">
        <f aca="false">ROUND(Z250-AJ250-BD250,2)</f>
        <v>0</v>
      </c>
      <c r="BO250" s="0" t="n">
        <f aca="false">ROUND(AA250-AK250-BE250,2)</f>
        <v>0</v>
      </c>
      <c r="BP250" s="0" t="n">
        <f aca="false">ROUND(AB250-AL250-BF250,2)</f>
        <v>0</v>
      </c>
      <c r="BQ250" s="0" t="n">
        <f aca="false">ROUND(AC250-AM250-BG250,2)</f>
        <v>0</v>
      </c>
      <c r="BR250" s="0" t="n">
        <f aca="false">ROUND(AD250-AN250-BH250,2)</f>
        <v>0</v>
      </c>
      <c r="BS250" s="0" t="n">
        <f aca="false">ROUND(AE250-AO250-BI250,2)</f>
        <v>0</v>
      </c>
      <c r="BT250" s="0" t="n">
        <f aca="false">MAX(0,Plan!$C$4-SUM(AF250:AO250))</f>
        <v>650</v>
      </c>
      <c r="BU250" s="0" t="n">
        <f aca="false">ROUND(SUM(BJ250:BS250),2)</f>
        <v>0</v>
      </c>
      <c r="BV250" s="0" t="n">
        <f aca="false">SUM(AF250:AO250)+SUM(AZ250:BI250)</f>
        <v>0</v>
      </c>
      <c r="BW250" s="0" t="n">
        <f aca="false">SUM(L250:U250)</f>
        <v>0</v>
      </c>
    </row>
    <row r="251" customFormat="false" ht="15" hidden="false" customHeight="false" outlineLevel="0" collapsed="false">
      <c r="A251" s="0" t="n">
        <v>246</v>
      </c>
      <c r="B251" s="0" t="n">
        <f aca="false">BJ250</f>
        <v>0</v>
      </c>
      <c r="C251" s="0" t="n">
        <f aca="false">BK250</f>
        <v>0</v>
      </c>
      <c r="D251" s="0" t="n">
        <f aca="false">BL250</f>
        <v>0</v>
      </c>
      <c r="E251" s="0" t="n">
        <f aca="false">BM250</f>
        <v>0</v>
      </c>
      <c r="F251" s="0" t="n">
        <f aca="false">BN250</f>
        <v>0</v>
      </c>
      <c r="G251" s="0" t="n">
        <f aca="false">BO250</f>
        <v>0</v>
      </c>
      <c r="H251" s="0" t="n">
        <f aca="false">BP250</f>
        <v>0</v>
      </c>
      <c r="I251" s="0" t="n">
        <f aca="false">BQ250</f>
        <v>0</v>
      </c>
      <c r="J251" s="0" t="n">
        <f aca="false">BR250</f>
        <v>0</v>
      </c>
      <c r="K251" s="0" t="n">
        <f aca="false">BS250</f>
        <v>0</v>
      </c>
      <c r="L251" s="0" t="n">
        <f aca="false">ROUND(B251*N(Debts!$D$5)/12,2)</f>
        <v>0</v>
      </c>
      <c r="M251" s="0" t="n">
        <f aca="false">ROUND(C251*N(Debts!$D$6)/12,2)</f>
        <v>0</v>
      </c>
      <c r="N251" s="0" t="n">
        <f aca="false">ROUND(D251*N(Debts!$D$7)/12,2)</f>
        <v>0</v>
      </c>
      <c r="O251" s="0" t="n">
        <f aca="false">ROUND(E251*N(Debts!$D$8)/12,2)</f>
        <v>0</v>
      </c>
      <c r="P251" s="0" t="n">
        <f aca="false">ROUND(F251*N(Debts!$D$9)/12,2)</f>
        <v>0</v>
      </c>
      <c r="Q251" s="0" t="n">
        <f aca="false">ROUND(G251*N(Debts!$D$10)/12,2)</f>
        <v>0</v>
      </c>
      <c r="R251" s="0" t="n">
        <f aca="false">ROUND(H251*N(Debts!$D$11)/12,2)</f>
        <v>0</v>
      </c>
      <c r="S251" s="0" t="n">
        <f aca="false">ROUND(I251*N(Debts!$D$12)/12,2)</f>
        <v>0</v>
      </c>
      <c r="T251" s="0" t="n">
        <f aca="false">ROUND(J251*N(Debts!$D$13)/12,2)</f>
        <v>0</v>
      </c>
      <c r="U251" s="0" t="n">
        <f aca="false">ROUND(K251*N(Debts!$D$14)/12,2)</f>
        <v>0</v>
      </c>
      <c r="V251" s="0" t="n">
        <f aca="false">B251+L251</f>
        <v>0</v>
      </c>
      <c r="W251" s="0" t="n">
        <f aca="false">C251+M251</f>
        <v>0</v>
      </c>
      <c r="X251" s="0" t="n">
        <f aca="false">D251+N251</f>
        <v>0</v>
      </c>
      <c r="Y251" s="0" t="n">
        <f aca="false">E251+O251</f>
        <v>0</v>
      </c>
      <c r="Z251" s="0" t="n">
        <f aca="false">F251+P251</f>
        <v>0</v>
      </c>
      <c r="AA251" s="0" t="n">
        <f aca="false">G251+Q251</f>
        <v>0</v>
      </c>
      <c r="AB251" s="0" t="n">
        <f aca="false">H251+R251</f>
        <v>0</v>
      </c>
      <c r="AC251" s="0" t="n">
        <f aca="false">I251+S251</f>
        <v>0</v>
      </c>
      <c r="AD251" s="0" t="n">
        <f aca="false">J251+T251</f>
        <v>0</v>
      </c>
      <c r="AE251" s="0" t="n">
        <f aca="false">K251+U251</f>
        <v>0</v>
      </c>
      <c r="AF251" s="0" t="n">
        <f aca="false">MIN(N(Debts!$E$5),V251)</f>
        <v>0</v>
      </c>
      <c r="AG251" s="0" t="n">
        <f aca="false">MIN(N(Debts!$E$6),W251)</f>
        <v>0</v>
      </c>
      <c r="AH251" s="0" t="n">
        <f aca="false">MIN(N(Debts!$E$7),X251)</f>
        <v>0</v>
      </c>
      <c r="AI251" s="0" t="n">
        <f aca="false">MIN(N(Debts!$E$8),Y251)</f>
        <v>0</v>
      </c>
      <c r="AJ251" s="0" t="n">
        <f aca="false">MIN(N(Debts!$E$9),Z251)</f>
        <v>0</v>
      </c>
      <c r="AK251" s="0" t="n">
        <f aca="false">MIN(N(Debts!$E$10),AA251)</f>
        <v>0</v>
      </c>
      <c r="AL251" s="0" t="n">
        <f aca="false">MIN(N(Debts!$E$11),AB251)</f>
        <v>0</v>
      </c>
      <c r="AM251" s="0" t="n">
        <f aca="false">MIN(N(Debts!$E$12),AC251)</f>
        <v>0</v>
      </c>
      <c r="AN251" s="0" t="n">
        <f aca="false">MIN(N(Debts!$E$13),AD251)</f>
        <v>0</v>
      </c>
      <c r="AO251" s="0" t="n">
        <f aca="false">MIN(N(Debts!$E$14),AE251)</f>
        <v>0</v>
      </c>
      <c r="AP251" s="0" t="n">
        <f aca="false">V251-AF251</f>
        <v>0</v>
      </c>
      <c r="AQ251" s="0" t="n">
        <f aca="false">W251-AG251</f>
        <v>0</v>
      </c>
      <c r="AR251" s="0" t="n">
        <f aca="false">X251-AH251</f>
        <v>0</v>
      </c>
      <c r="AS251" s="0" t="n">
        <f aca="false">Y251-AI251</f>
        <v>0</v>
      </c>
      <c r="AT251" s="0" t="n">
        <f aca="false">Z251-AJ251</f>
        <v>0</v>
      </c>
      <c r="AU251" s="0" t="n">
        <f aca="false">AA251-AK251</f>
        <v>0</v>
      </c>
      <c r="AV251" s="0" t="n">
        <f aca="false">AB251-AL251</f>
        <v>0</v>
      </c>
      <c r="AW251" s="0" t="n">
        <f aca="false">AC251-AM251</f>
        <v>0</v>
      </c>
      <c r="AX251" s="0" t="n">
        <f aca="false">AD251-AN251</f>
        <v>0</v>
      </c>
      <c r="AY251" s="0" t="n">
        <f aca="false">AE251-AO251</f>
        <v>0</v>
      </c>
      <c r="AZ251" s="0" t="n">
        <f aca="false">MAX(0,MIN(AP251,$BT251-SUMIF($AP$2:$AY$2,"&lt;"&amp;AP$2,$AP251:$AY251)))</f>
        <v>0</v>
      </c>
      <c r="BA251" s="0" t="n">
        <f aca="false">MAX(0,MIN(AQ251,$BT251-SUMIF($AP$2:$AY$2,"&lt;"&amp;AQ$2,$AP251:$AY251)))</f>
        <v>0</v>
      </c>
      <c r="BB251" s="0" t="n">
        <f aca="false">MAX(0,MIN(AR251,$BT251-SUMIF($AP$2:$AY$2,"&lt;"&amp;AR$2,$AP251:$AY251)))</f>
        <v>0</v>
      </c>
      <c r="BC251" s="0" t="n">
        <f aca="false">MAX(0,MIN(AS251,$BT251-SUMIF($AP$2:$AY$2,"&lt;"&amp;AS$2,$AP251:$AY251)))</f>
        <v>0</v>
      </c>
      <c r="BD251" s="0" t="n">
        <f aca="false">MAX(0,MIN(AT251,$BT251-SUMIF($AP$2:$AY$2,"&lt;"&amp;AT$2,$AP251:$AY251)))</f>
        <v>0</v>
      </c>
      <c r="BE251" s="0" t="n">
        <f aca="false">MAX(0,MIN(AU251,$BT251-SUMIF($AP$2:$AY$2,"&lt;"&amp;AU$2,$AP251:$AY251)))</f>
        <v>0</v>
      </c>
      <c r="BF251" s="0" t="n">
        <f aca="false">MAX(0,MIN(AV251,$BT251-SUMIF($AP$2:$AY$2,"&lt;"&amp;AV$2,$AP251:$AY251)))</f>
        <v>0</v>
      </c>
      <c r="BG251" s="0" t="n">
        <f aca="false">MAX(0,MIN(AW251,$BT251-SUMIF($AP$2:$AY$2,"&lt;"&amp;AW$2,$AP251:$AY251)))</f>
        <v>0</v>
      </c>
      <c r="BH251" s="0" t="n">
        <f aca="false">MAX(0,MIN(AX251,$BT251-SUMIF($AP$2:$AY$2,"&lt;"&amp;AX$2,$AP251:$AY251)))</f>
        <v>0</v>
      </c>
      <c r="BI251" s="0" t="n">
        <f aca="false">MAX(0,MIN(AY251,$BT251-SUMIF($AP$2:$AY$2,"&lt;"&amp;AY$2,$AP251:$AY251)))</f>
        <v>0</v>
      </c>
      <c r="BJ251" s="0" t="n">
        <f aca="false">ROUND(V251-AF251-AZ251,2)</f>
        <v>0</v>
      </c>
      <c r="BK251" s="0" t="n">
        <f aca="false">ROUND(W251-AG251-BA251,2)</f>
        <v>0</v>
      </c>
      <c r="BL251" s="0" t="n">
        <f aca="false">ROUND(X251-AH251-BB251,2)</f>
        <v>0</v>
      </c>
      <c r="BM251" s="0" t="n">
        <f aca="false">ROUND(Y251-AI251-BC251,2)</f>
        <v>0</v>
      </c>
      <c r="BN251" s="0" t="n">
        <f aca="false">ROUND(Z251-AJ251-BD251,2)</f>
        <v>0</v>
      </c>
      <c r="BO251" s="0" t="n">
        <f aca="false">ROUND(AA251-AK251-BE251,2)</f>
        <v>0</v>
      </c>
      <c r="BP251" s="0" t="n">
        <f aca="false">ROUND(AB251-AL251-BF251,2)</f>
        <v>0</v>
      </c>
      <c r="BQ251" s="0" t="n">
        <f aca="false">ROUND(AC251-AM251-BG251,2)</f>
        <v>0</v>
      </c>
      <c r="BR251" s="0" t="n">
        <f aca="false">ROUND(AD251-AN251-BH251,2)</f>
        <v>0</v>
      </c>
      <c r="BS251" s="0" t="n">
        <f aca="false">ROUND(AE251-AO251-BI251,2)</f>
        <v>0</v>
      </c>
      <c r="BT251" s="0" t="n">
        <f aca="false">MAX(0,Plan!$C$4-SUM(AF251:AO251))</f>
        <v>650</v>
      </c>
      <c r="BU251" s="0" t="n">
        <f aca="false">ROUND(SUM(BJ251:BS251),2)</f>
        <v>0</v>
      </c>
      <c r="BV251" s="0" t="n">
        <f aca="false">SUM(AF251:AO251)+SUM(AZ251:BI251)</f>
        <v>0</v>
      </c>
      <c r="BW251" s="0" t="n">
        <f aca="false">SUM(L251:U251)</f>
        <v>0</v>
      </c>
    </row>
    <row r="252" customFormat="false" ht="15" hidden="false" customHeight="false" outlineLevel="0" collapsed="false">
      <c r="A252" s="0" t="n">
        <v>247</v>
      </c>
      <c r="B252" s="0" t="n">
        <f aca="false">BJ251</f>
        <v>0</v>
      </c>
      <c r="C252" s="0" t="n">
        <f aca="false">BK251</f>
        <v>0</v>
      </c>
      <c r="D252" s="0" t="n">
        <f aca="false">BL251</f>
        <v>0</v>
      </c>
      <c r="E252" s="0" t="n">
        <f aca="false">BM251</f>
        <v>0</v>
      </c>
      <c r="F252" s="0" t="n">
        <f aca="false">BN251</f>
        <v>0</v>
      </c>
      <c r="G252" s="0" t="n">
        <f aca="false">BO251</f>
        <v>0</v>
      </c>
      <c r="H252" s="0" t="n">
        <f aca="false">BP251</f>
        <v>0</v>
      </c>
      <c r="I252" s="0" t="n">
        <f aca="false">BQ251</f>
        <v>0</v>
      </c>
      <c r="J252" s="0" t="n">
        <f aca="false">BR251</f>
        <v>0</v>
      </c>
      <c r="K252" s="0" t="n">
        <f aca="false">BS251</f>
        <v>0</v>
      </c>
      <c r="L252" s="0" t="n">
        <f aca="false">ROUND(B252*N(Debts!$D$5)/12,2)</f>
        <v>0</v>
      </c>
      <c r="M252" s="0" t="n">
        <f aca="false">ROUND(C252*N(Debts!$D$6)/12,2)</f>
        <v>0</v>
      </c>
      <c r="N252" s="0" t="n">
        <f aca="false">ROUND(D252*N(Debts!$D$7)/12,2)</f>
        <v>0</v>
      </c>
      <c r="O252" s="0" t="n">
        <f aca="false">ROUND(E252*N(Debts!$D$8)/12,2)</f>
        <v>0</v>
      </c>
      <c r="P252" s="0" t="n">
        <f aca="false">ROUND(F252*N(Debts!$D$9)/12,2)</f>
        <v>0</v>
      </c>
      <c r="Q252" s="0" t="n">
        <f aca="false">ROUND(G252*N(Debts!$D$10)/12,2)</f>
        <v>0</v>
      </c>
      <c r="R252" s="0" t="n">
        <f aca="false">ROUND(H252*N(Debts!$D$11)/12,2)</f>
        <v>0</v>
      </c>
      <c r="S252" s="0" t="n">
        <f aca="false">ROUND(I252*N(Debts!$D$12)/12,2)</f>
        <v>0</v>
      </c>
      <c r="T252" s="0" t="n">
        <f aca="false">ROUND(J252*N(Debts!$D$13)/12,2)</f>
        <v>0</v>
      </c>
      <c r="U252" s="0" t="n">
        <f aca="false">ROUND(K252*N(Debts!$D$14)/12,2)</f>
        <v>0</v>
      </c>
      <c r="V252" s="0" t="n">
        <f aca="false">B252+L252</f>
        <v>0</v>
      </c>
      <c r="W252" s="0" t="n">
        <f aca="false">C252+M252</f>
        <v>0</v>
      </c>
      <c r="X252" s="0" t="n">
        <f aca="false">D252+N252</f>
        <v>0</v>
      </c>
      <c r="Y252" s="0" t="n">
        <f aca="false">E252+O252</f>
        <v>0</v>
      </c>
      <c r="Z252" s="0" t="n">
        <f aca="false">F252+P252</f>
        <v>0</v>
      </c>
      <c r="AA252" s="0" t="n">
        <f aca="false">G252+Q252</f>
        <v>0</v>
      </c>
      <c r="AB252" s="0" t="n">
        <f aca="false">H252+R252</f>
        <v>0</v>
      </c>
      <c r="AC252" s="0" t="n">
        <f aca="false">I252+S252</f>
        <v>0</v>
      </c>
      <c r="AD252" s="0" t="n">
        <f aca="false">J252+T252</f>
        <v>0</v>
      </c>
      <c r="AE252" s="0" t="n">
        <f aca="false">K252+U252</f>
        <v>0</v>
      </c>
      <c r="AF252" s="0" t="n">
        <f aca="false">MIN(N(Debts!$E$5),V252)</f>
        <v>0</v>
      </c>
      <c r="AG252" s="0" t="n">
        <f aca="false">MIN(N(Debts!$E$6),W252)</f>
        <v>0</v>
      </c>
      <c r="AH252" s="0" t="n">
        <f aca="false">MIN(N(Debts!$E$7),X252)</f>
        <v>0</v>
      </c>
      <c r="AI252" s="0" t="n">
        <f aca="false">MIN(N(Debts!$E$8),Y252)</f>
        <v>0</v>
      </c>
      <c r="AJ252" s="0" t="n">
        <f aca="false">MIN(N(Debts!$E$9),Z252)</f>
        <v>0</v>
      </c>
      <c r="AK252" s="0" t="n">
        <f aca="false">MIN(N(Debts!$E$10),AA252)</f>
        <v>0</v>
      </c>
      <c r="AL252" s="0" t="n">
        <f aca="false">MIN(N(Debts!$E$11),AB252)</f>
        <v>0</v>
      </c>
      <c r="AM252" s="0" t="n">
        <f aca="false">MIN(N(Debts!$E$12),AC252)</f>
        <v>0</v>
      </c>
      <c r="AN252" s="0" t="n">
        <f aca="false">MIN(N(Debts!$E$13),AD252)</f>
        <v>0</v>
      </c>
      <c r="AO252" s="0" t="n">
        <f aca="false">MIN(N(Debts!$E$14),AE252)</f>
        <v>0</v>
      </c>
      <c r="AP252" s="0" t="n">
        <f aca="false">V252-AF252</f>
        <v>0</v>
      </c>
      <c r="AQ252" s="0" t="n">
        <f aca="false">W252-AG252</f>
        <v>0</v>
      </c>
      <c r="AR252" s="0" t="n">
        <f aca="false">X252-AH252</f>
        <v>0</v>
      </c>
      <c r="AS252" s="0" t="n">
        <f aca="false">Y252-AI252</f>
        <v>0</v>
      </c>
      <c r="AT252" s="0" t="n">
        <f aca="false">Z252-AJ252</f>
        <v>0</v>
      </c>
      <c r="AU252" s="0" t="n">
        <f aca="false">AA252-AK252</f>
        <v>0</v>
      </c>
      <c r="AV252" s="0" t="n">
        <f aca="false">AB252-AL252</f>
        <v>0</v>
      </c>
      <c r="AW252" s="0" t="n">
        <f aca="false">AC252-AM252</f>
        <v>0</v>
      </c>
      <c r="AX252" s="0" t="n">
        <f aca="false">AD252-AN252</f>
        <v>0</v>
      </c>
      <c r="AY252" s="0" t="n">
        <f aca="false">AE252-AO252</f>
        <v>0</v>
      </c>
      <c r="AZ252" s="0" t="n">
        <f aca="false">MAX(0,MIN(AP252,$BT252-SUMIF($AP$2:$AY$2,"&lt;"&amp;AP$2,$AP252:$AY252)))</f>
        <v>0</v>
      </c>
      <c r="BA252" s="0" t="n">
        <f aca="false">MAX(0,MIN(AQ252,$BT252-SUMIF($AP$2:$AY$2,"&lt;"&amp;AQ$2,$AP252:$AY252)))</f>
        <v>0</v>
      </c>
      <c r="BB252" s="0" t="n">
        <f aca="false">MAX(0,MIN(AR252,$BT252-SUMIF($AP$2:$AY$2,"&lt;"&amp;AR$2,$AP252:$AY252)))</f>
        <v>0</v>
      </c>
      <c r="BC252" s="0" t="n">
        <f aca="false">MAX(0,MIN(AS252,$BT252-SUMIF($AP$2:$AY$2,"&lt;"&amp;AS$2,$AP252:$AY252)))</f>
        <v>0</v>
      </c>
      <c r="BD252" s="0" t="n">
        <f aca="false">MAX(0,MIN(AT252,$BT252-SUMIF($AP$2:$AY$2,"&lt;"&amp;AT$2,$AP252:$AY252)))</f>
        <v>0</v>
      </c>
      <c r="BE252" s="0" t="n">
        <f aca="false">MAX(0,MIN(AU252,$BT252-SUMIF($AP$2:$AY$2,"&lt;"&amp;AU$2,$AP252:$AY252)))</f>
        <v>0</v>
      </c>
      <c r="BF252" s="0" t="n">
        <f aca="false">MAX(0,MIN(AV252,$BT252-SUMIF($AP$2:$AY$2,"&lt;"&amp;AV$2,$AP252:$AY252)))</f>
        <v>0</v>
      </c>
      <c r="BG252" s="0" t="n">
        <f aca="false">MAX(0,MIN(AW252,$BT252-SUMIF($AP$2:$AY$2,"&lt;"&amp;AW$2,$AP252:$AY252)))</f>
        <v>0</v>
      </c>
      <c r="BH252" s="0" t="n">
        <f aca="false">MAX(0,MIN(AX252,$BT252-SUMIF($AP$2:$AY$2,"&lt;"&amp;AX$2,$AP252:$AY252)))</f>
        <v>0</v>
      </c>
      <c r="BI252" s="0" t="n">
        <f aca="false">MAX(0,MIN(AY252,$BT252-SUMIF($AP$2:$AY$2,"&lt;"&amp;AY$2,$AP252:$AY252)))</f>
        <v>0</v>
      </c>
      <c r="BJ252" s="0" t="n">
        <f aca="false">ROUND(V252-AF252-AZ252,2)</f>
        <v>0</v>
      </c>
      <c r="BK252" s="0" t="n">
        <f aca="false">ROUND(W252-AG252-BA252,2)</f>
        <v>0</v>
      </c>
      <c r="BL252" s="0" t="n">
        <f aca="false">ROUND(X252-AH252-BB252,2)</f>
        <v>0</v>
      </c>
      <c r="BM252" s="0" t="n">
        <f aca="false">ROUND(Y252-AI252-BC252,2)</f>
        <v>0</v>
      </c>
      <c r="BN252" s="0" t="n">
        <f aca="false">ROUND(Z252-AJ252-BD252,2)</f>
        <v>0</v>
      </c>
      <c r="BO252" s="0" t="n">
        <f aca="false">ROUND(AA252-AK252-BE252,2)</f>
        <v>0</v>
      </c>
      <c r="BP252" s="0" t="n">
        <f aca="false">ROUND(AB252-AL252-BF252,2)</f>
        <v>0</v>
      </c>
      <c r="BQ252" s="0" t="n">
        <f aca="false">ROUND(AC252-AM252-BG252,2)</f>
        <v>0</v>
      </c>
      <c r="BR252" s="0" t="n">
        <f aca="false">ROUND(AD252-AN252-BH252,2)</f>
        <v>0</v>
      </c>
      <c r="BS252" s="0" t="n">
        <f aca="false">ROUND(AE252-AO252-BI252,2)</f>
        <v>0</v>
      </c>
      <c r="BT252" s="0" t="n">
        <f aca="false">MAX(0,Plan!$C$4-SUM(AF252:AO252))</f>
        <v>650</v>
      </c>
      <c r="BU252" s="0" t="n">
        <f aca="false">ROUND(SUM(BJ252:BS252),2)</f>
        <v>0</v>
      </c>
      <c r="BV252" s="0" t="n">
        <f aca="false">SUM(AF252:AO252)+SUM(AZ252:BI252)</f>
        <v>0</v>
      </c>
      <c r="BW252" s="0" t="n">
        <f aca="false">SUM(L252:U252)</f>
        <v>0</v>
      </c>
    </row>
    <row r="253" customFormat="false" ht="15" hidden="false" customHeight="false" outlineLevel="0" collapsed="false">
      <c r="A253" s="0" t="n">
        <v>248</v>
      </c>
      <c r="B253" s="0" t="n">
        <f aca="false">BJ252</f>
        <v>0</v>
      </c>
      <c r="C253" s="0" t="n">
        <f aca="false">BK252</f>
        <v>0</v>
      </c>
      <c r="D253" s="0" t="n">
        <f aca="false">BL252</f>
        <v>0</v>
      </c>
      <c r="E253" s="0" t="n">
        <f aca="false">BM252</f>
        <v>0</v>
      </c>
      <c r="F253" s="0" t="n">
        <f aca="false">BN252</f>
        <v>0</v>
      </c>
      <c r="G253" s="0" t="n">
        <f aca="false">BO252</f>
        <v>0</v>
      </c>
      <c r="H253" s="0" t="n">
        <f aca="false">BP252</f>
        <v>0</v>
      </c>
      <c r="I253" s="0" t="n">
        <f aca="false">BQ252</f>
        <v>0</v>
      </c>
      <c r="J253" s="0" t="n">
        <f aca="false">BR252</f>
        <v>0</v>
      </c>
      <c r="K253" s="0" t="n">
        <f aca="false">BS252</f>
        <v>0</v>
      </c>
      <c r="L253" s="0" t="n">
        <f aca="false">ROUND(B253*N(Debts!$D$5)/12,2)</f>
        <v>0</v>
      </c>
      <c r="M253" s="0" t="n">
        <f aca="false">ROUND(C253*N(Debts!$D$6)/12,2)</f>
        <v>0</v>
      </c>
      <c r="N253" s="0" t="n">
        <f aca="false">ROUND(D253*N(Debts!$D$7)/12,2)</f>
        <v>0</v>
      </c>
      <c r="O253" s="0" t="n">
        <f aca="false">ROUND(E253*N(Debts!$D$8)/12,2)</f>
        <v>0</v>
      </c>
      <c r="P253" s="0" t="n">
        <f aca="false">ROUND(F253*N(Debts!$D$9)/12,2)</f>
        <v>0</v>
      </c>
      <c r="Q253" s="0" t="n">
        <f aca="false">ROUND(G253*N(Debts!$D$10)/12,2)</f>
        <v>0</v>
      </c>
      <c r="R253" s="0" t="n">
        <f aca="false">ROUND(H253*N(Debts!$D$11)/12,2)</f>
        <v>0</v>
      </c>
      <c r="S253" s="0" t="n">
        <f aca="false">ROUND(I253*N(Debts!$D$12)/12,2)</f>
        <v>0</v>
      </c>
      <c r="T253" s="0" t="n">
        <f aca="false">ROUND(J253*N(Debts!$D$13)/12,2)</f>
        <v>0</v>
      </c>
      <c r="U253" s="0" t="n">
        <f aca="false">ROUND(K253*N(Debts!$D$14)/12,2)</f>
        <v>0</v>
      </c>
      <c r="V253" s="0" t="n">
        <f aca="false">B253+L253</f>
        <v>0</v>
      </c>
      <c r="W253" s="0" t="n">
        <f aca="false">C253+M253</f>
        <v>0</v>
      </c>
      <c r="X253" s="0" t="n">
        <f aca="false">D253+N253</f>
        <v>0</v>
      </c>
      <c r="Y253" s="0" t="n">
        <f aca="false">E253+O253</f>
        <v>0</v>
      </c>
      <c r="Z253" s="0" t="n">
        <f aca="false">F253+P253</f>
        <v>0</v>
      </c>
      <c r="AA253" s="0" t="n">
        <f aca="false">G253+Q253</f>
        <v>0</v>
      </c>
      <c r="AB253" s="0" t="n">
        <f aca="false">H253+R253</f>
        <v>0</v>
      </c>
      <c r="AC253" s="0" t="n">
        <f aca="false">I253+S253</f>
        <v>0</v>
      </c>
      <c r="AD253" s="0" t="n">
        <f aca="false">J253+T253</f>
        <v>0</v>
      </c>
      <c r="AE253" s="0" t="n">
        <f aca="false">K253+U253</f>
        <v>0</v>
      </c>
      <c r="AF253" s="0" t="n">
        <f aca="false">MIN(N(Debts!$E$5),V253)</f>
        <v>0</v>
      </c>
      <c r="AG253" s="0" t="n">
        <f aca="false">MIN(N(Debts!$E$6),W253)</f>
        <v>0</v>
      </c>
      <c r="AH253" s="0" t="n">
        <f aca="false">MIN(N(Debts!$E$7),X253)</f>
        <v>0</v>
      </c>
      <c r="AI253" s="0" t="n">
        <f aca="false">MIN(N(Debts!$E$8),Y253)</f>
        <v>0</v>
      </c>
      <c r="AJ253" s="0" t="n">
        <f aca="false">MIN(N(Debts!$E$9),Z253)</f>
        <v>0</v>
      </c>
      <c r="AK253" s="0" t="n">
        <f aca="false">MIN(N(Debts!$E$10),AA253)</f>
        <v>0</v>
      </c>
      <c r="AL253" s="0" t="n">
        <f aca="false">MIN(N(Debts!$E$11),AB253)</f>
        <v>0</v>
      </c>
      <c r="AM253" s="0" t="n">
        <f aca="false">MIN(N(Debts!$E$12),AC253)</f>
        <v>0</v>
      </c>
      <c r="AN253" s="0" t="n">
        <f aca="false">MIN(N(Debts!$E$13),AD253)</f>
        <v>0</v>
      </c>
      <c r="AO253" s="0" t="n">
        <f aca="false">MIN(N(Debts!$E$14),AE253)</f>
        <v>0</v>
      </c>
      <c r="AP253" s="0" t="n">
        <f aca="false">V253-AF253</f>
        <v>0</v>
      </c>
      <c r="AQ253" s="0" t="n">
        <f aca="false">W253-AG253</f>
        <v>0</v>
      </c>
      <c r="AR253" s="0" t="n">
        <f aca="false">X253-AH253</f>
        <v>0</v>
      </c>
      <c r="AS253" s="0" t="n">
        <f aca="false">Y253-AI253</f>
        <v>0</v>
      </c>
      <c r="AT253" s="0" t="n">
        <f aca="false">Z253-AJ253</f>
        <v>0</v>
      </c>
      <c r="AU253" s="0" t="n">
        <f aca="false">AA253-AK253</f>
        <v>0</v>
      </c>
      <c r="AV253" s="0" t="n">
        <f aca="false">AB253-AL253</f>
        <v>0</v>
      </c>
      <c r="AW253" s="0" t="n">
        <f aca="false">AC253-AM253</f>
        <v>0</v>
      </c>
      <c r="AX253" s="0" t="n">
        <f aca="false">AD253-AN253</f>
        <v>0</v>
      </c>
      <c r="AY253" s="0" t="n">
        <f aca="false">AE253-AO253</f>
        <v>0</v>
      </c>
      <c r="AZ253" s="0" t="n">
        <f aca="false">MAX(0,MIN(AP253,$BT253-SUMIF($AP$2:$AY$2,"&lt;"&amp;AP$2,$AP253:$AY253)))</f>
        <v>0</v>
      </c>
      <c r="BA253" s="0" t="n">
        <f aca="false">MAX(0,MIN(AQ253,$BT253-SUMIF($AP$2:$AY$2,"&lt;"&amp;AQ$2,$AP253:$AY253)))</f>
        <v>0</v>
      </c>
      <c r="BB253" s="0" t="n">
        <f aca="false">MAX(0,MIN(AR253,$BT253-SUMIF($AP$2:$AY$2,"&lt;"&amp;AR$2,$AP253:$AY253)))</f>
        <v>0</v>
      </c>
      <c r="BC253" s="0" t="n">
        <f aca="false">MAX(0,MIN(AS253,$BT253-SUMIF($AP$2:$AY$2,"&lt;"&amp;AS$2,$AP253:$AY253)))</f>
        <v>0</v>
      </c>
      <c r="BD253" s="0" t="n">
        <f aca="false">MAX(0,MIN(AT253,$BT253-SUMIF($AP$2:$AY$2,"&lt;"&amp;AT$2,$AP253:$AY253)))</f>
        <v>0</v>
      </c>
      <c r="BE253" s="0" t="n">
        <f aca="false">MAX(0,MIN(AU253,$BT253-SUMIF($AP$2:$AY$2,"&lt;"&amp;AU$2,$AP253:$AY253)))</f>
        <v>0</v>
      </c>
      <c r="BF253" s="0" t="n">
        <f aca="false">MAX(0,MIN(AV253,$BT253-SUMIF($AP$2:$AY$2,"&lt;"&amp;AV$2,$AP253:$AY253)))</f>
        <v>0</v>
      </c>
      <c r="BG253" s="0" t="n">
        <f aca="false">MAX(0,MIN(AW253,$BT253-SUMIF($AP$2:$AY$2,"&lt;"&amp;AW$2,$AP253:$AY253)))</f>
        <v>0</v>
      </c>
      <c r="BH253" s="0" t="n">
        <f aca="false">MAX(0,MIN(AX253,$BT253-SUMIF($AP$2:$AY$2,"&lt;"&amp;AX$2,$AP253:$AY253)))</f>
        <v>0</v>
      </c>
      <c r="BI253" s="0" t="n">
        <f aca="false">MAX(0,MIN(AY253,$BT253-SUMIF($AP$2:$AY$2,"&lt;"&amp;AY$2,$AP253:$AY253)))</f>
        <v>0</v>
      </c>
      <c r="BJ253" s="0" t="n">
        <f aca="false">ROUND(V253-AF253-AZ253,2)</f>
        <v>0</v>
      </c>
      <c r="BK253" s="0" t="n">
        <f aca="false">ROUND(W253-AG253-BA253,2)</f>
        <v>0</v>
      </c>
      <c r="BL253" s="0" t="n">
        <f aca="false">ROUND(X253-AH253-BB253,2)</f>
        <v>0</v>
      </c>
      <c r="BM253" s="0" t="n">
        <f aca="false">ROUND(Y253-AI253-BC253,2)</f>
        <v>0</v>
      </c>
      <c r="BN253" s="0" t="n">
        <f aca="false">ROUND(Z253-AJ253-BD253,2)</f>
        <v>0</v>
      </c>
      <c r="BO253" s="0" t="n">
        <f aca="false">ROUND(AA253-AK253-BE253,2)</f>
        <v>0</v>
      </c>
      <c r="BP253" s="0" t="n">
        <f aca="false">ROUND(AB253-AL253-BF253,2)</f>
        <v>0</v>
      </c>
      <c r="BQ253" s="0" t="n">
        <f aca="false">ROUND(AC253-AM253-BG253,2)</f>
        <v>0</v>
      </c>
      <c r="BR253" s="0" t="n">
        <f aca="false">ROUND(AD253-AN253-BH253,2)</f>
        <v>0</v>
      </c>
      <c r="BS253" s="0" t="n">
        <f aca="false">ROUND(AE253-AO253-BI253,2)</f>
        <v>0</v>
      </c>
      <c r="BT253" s="0" t="n">
        <f aca="false">MAX(0,Plan!$C$4-SUM(AF253:AO253))</f>
        <v>650</v>
      </c>
      <c r="BU253" s="0" t="n">
        <f aca="false">ROUND(SUM(BJ253:BS253),2)</f>
        <v>0</v>
      </c>
      <c r="BV253" s="0" t="n">
        <f aca="false">SUM(AF253:AO253)+SUM(AZ253:BI253)</f>
        <v>0</v>
      </c>
      <c r="BW253" s="0" t="n">
        <f aca="false">SUM(L253:U253)</f>
        <v>0</v>
      </c>
    </row>
    <row r="254" customFormat="false" ht="15" hidden="false" customHeight="false" outlineLevel="0" collapsed="false">
      <c r="A254" s="0" t="n">
        <v>249</v>
      </c>
      <c r="B254" s="0" t="n">
        <f aca="false">BJ253</f>
        <v>0</v>
      </c>
      <c r="C254" s="0" t="n">
        <f aca="false">BK253</f>
        <v>0</v>
      </c>
      <c r="D254" s="0" t="n">
        <f aca="false">BL253</f>
        <v>0</v>
      </c>
      <c r="E254" s="0" t="n">
        <f aca="false">BM253</f>
        <v>0</v>
      </c>
      <c r="F254" s="0" t="n">
        <f aca="false">BN253</f>
        <v>0</v>
      </c>
      <c r="G254" s="0" t="n">
        <f aca="false">BO253</f>
        <v>0</v>
      </c>
      <c r="H254" s="0" t="n">
        <f aca="false">BP253</f>
        <v>0</v>
      </c>
      <c r="I254" s="0" t="n">
        <f aca="false">BQ253</f>
        <v>0</v>
      </c>
      <c r="J254" s="0" t="n">
        <f aca="false">BR253</f>
        <v>0</v>
      </c>
      <c r="K254" s="0" t="n">
        <f aca="false">BS253</f>
        <v>0</v>
      </c>
      <c r="L254" s="0" t="n">
        <f aca="false">ROUND(B254*N(Debts!$D$5)/12,2)</f>
        <v>0</v>
      </c>
      <c r="M254" s="0" t="n">
        <f aca="false">ROUND(C254*N(Debts!$D$6)/12,2)</f>
        <v>0</v>
      </c>
      <c r="N254" s="0" t="n">
        <f aca="false">ROUND(D254*N(Debts!$D$7)/12,2)</f>
        <v>0</v>
      </c>
      <c r="O254" s="0" t="n">
        <f aca="false">ROUND(E254*N(Debts!$D$8)/12,2)</f>
        <v>0</v>
      </c>
      <c r="P254" s="0" t="n">
        <f aca="false">ROUND(F254*N(Debts!$D$9)/12,2)</f>
        <v>0</v>
      </c>
      <c r="Q254" s="0" t="n">
        <f aca="false">ROUND(G254*N(Debts!$D$10)/12,2)</f>
        <v>0</v>
      </c>
      <c r="R254" s="0" t="n">
        <f aca="false">ROUND(H254*N(Debts!$D$11)/12,2)</f>
        <v>0</v>
      </c>
      <c r="S254" s="0" t="n">
        <f aca="false">ROUND(I254*N(Debts!$D$12)/12,2)</f>
        <v>0</v>
      </c>
      <c r="T254" s="0" t="n">
        <f aca="false">ROUND(J254*N(Debts!$D$13)/12,2)</f>
        <v>0</v>
      </c>
      <c r="U254" s="0" t="n">
        <f aca="false">ROUND(K254*N(Debts!$D$14)/12,2)</f>
        <v>0</v>
      </c>
      <c r="V254" s="0" t="n">
        <f aca="false">B254+L254</f>
        <v>0</v>
      </c>
      <c r="W254" s="0" t="n">
        <f aca="false">C254+M254</f>
        <v>0</v>
      </c>
      <c r="X254" s="0" t="n">
        <f aca="false">D254+N254</f>
        <v>0</v>
      </c>
      <c r="Y254" s="0" t="n">
        <f aca="false">E254+O254</f>
        <v>0</v>
      </c>
      <c r="Z254" s="0" t="n">
        <f aca="false">F254+P254</f>
        <v>0</v>
      </c>
      <c r="AA254" s="0" t="n">
        <f aca="false">G254+Q254</f>
        <v>0</v>
      </c>
      <c r="AB254" s="0" t="n">
        <f aca="false">H254+R254</f>
        <v>0</v>
      </c>
      <c r="AC254" s="0" t="n">
        <f aca="false">I254+S254</f>
        <v>0</v>
      </c>
      <c r="AD254" s="0" t="n">
        <f aca="false">J254+T254</f>
        <v>0</v>
      </c>
      <c r="AE254" s="0" t="n">
        <f aca="false">K254+U254</f>
        <v>0</v>
      </c>
      <c r="AF254" s="0" t="n">
        <f aca="false">MIN(N(Debts!$E$5),V254)</f>
        <v>0</v>
      </c>
      <c r="AG254" s="0" t="n">
        <f aca="false">MIN(N(Debts!$E$6),W254)</f>
        <v>0</v>
      </c>
      <c r="AH254" s="0" t="n">
        <f aca="false">MIN(N(Debts!$E$7),X254)</f>
        <v>0</v>
      </c>
      <c r="AI254" s="0" t="n">
        <f aca="false">MIN(N(Debts!$E$8),Y254)</f>
        <v>0</v>
      </c>
      <c r="AJ254" s="0" t="n">
        <f aca="false">MIN(N(Debts!$E$9),Z254)</f>
        <v>0</v>
      </c>
      <c r="AK254" s="0" t="n">
        <f aca="false">MIN(N(Debts!$E$10),AA254)</f>
        <v>0</v>
      </c>
      <c r="AL254" s="0" t="n">
        <f aca="false">MIN(N(Debts!$E$11),AB254)</f>
        <v>0</v>
      </c>
      <c r="AM254" s="0" t="n">
        <f aca="false">MIN(N(Debts!$E$12),AC254)</f>
        <v>0</v>
      </c>
      <c r="AN254" s="0" t="n">
        <f aca="false">MIN(N(Debts!$E$13),AD254)</f>
        <v>0</v>
      </c>
      <c r="AO254" s="0" t="n">
        <f aca="false">MIN(N(Debts!$E$14),AE254)</f>
        <v>0</v>
      </c>
      <c r="AP254" s="0" t="n">
        <f aca="false">V254-AF254</f>
        <v>0</v>
      </c>
      <c r="AQ254" s="0" t="n">
        <f aca="false">W254-AG254</f>
        <v>0</v>
      </c>
      <c r="AR254" s="0" t="n">
        <f aca="false">X254-AH254</f>
        <v>0</v>
      </c>
      <c r="AS254" s="0" t="n">
        <f aca="false">Y254-AI254</f>
        <v>0</v>
      </c>
      <c r="AT254" s="0" t="n">
        <f aca="false">Z254-AJ254</f>
        <v>0</v>
      </c>
      <c r="AU254" s="0" t="n">
        <f aca="false">AA254-AK254</f>
        <v>0</v>
      </c>
      <c r="AV254" s="0" t="n">
        <f aca="false">AB254-AL254</f>
        <v>0</v>
      </c>
      <c r="AW254" s="0" t="n">
        <f aca="false">AC254-AM254</f>
        <v>0</v>
      </c>
      <c r="AX254" s="0" t="n">
        <f aca="false">AD254-AN254</f>
        <v>0</v>
      </c>
      <c r="AY254" s="0" t="n">
        <f aca="false">AE254-AO254</f>
        <v>0</v>
      </c>
      <c r="AZ254" s="0" t="n">
        <f aca="false">MAX(0,MIN(AP254,$BT254-SUMIF($AP$2:$AY$2,"&lt;"&amp;AP$2,$AP254:$AY254)))</f>
        <v>0</v>
      </c>
      <c r="BA254" s="0" t="n">
        <f aca="false">MAX(0,MIN(AQ254,$BT254-SUMIF($AP$2:$AY$2,"&lt;"&amp;AQ$2,$AP254:$AY254)))</f>
        <v>0</v>
      </c>
      <c r="BB254" s="0" t="n">
        <f aca="false">MAX(0,MIN(AR254,$BT254-SUMIF($AP$2:$AY$2,"&lt;"&amp;AR$2,$AP254:$AY254)))</f>
        <v>0</v>
      </c>
      <c r="BC254" s="0" t="n">
        <f aca="false">MAX(0,MIN(AS254,$BT254-SUMIF($AP$2:$AY$2,"&lt;"&amp;AS$2,$AP254:$AY254)))</f>
        <v>0</v>
      </c>
      <c r="BD254" s="0" t="n">
        <f aca="false">MAX(0,MIN(AT254,$BT254-SUMIF($AP$2:$AY$2,"&lt;"&amp;AT$2,$AP254:$AY254)))</f>
        <v>0</v>
      </c>
      <c r="BE254" s="0" t="n">
        <f aca="false">MAX(0,MIN(AU254,$BT254-SUMIF($AP$2:$AY$2,"&lt;"&amp;AU$2,$AP254:$AY254)))</f>
        <v>0</v>
      </c>
      <c r="BF254" s="0" t="n">
        <f aca="false">MAX(0,MIN(AV254,$BT254-SUMIF($AP$2:$AY$2,"&lt;"&amp;AV$2,$AP254:$AY254)))</f>
        <v>0</v>
      </c>
      <c r="BG254" s="0" t="n">
        <f aca="false">MAX(0,MIN(AW254,$BT254-SUMIF($AP$2:$AY$2,"&lt;"&amp;AW$2,$AP254:$AY254)))</f>
        <v>0</v>
      </c>
      <c r="BH254" s="0" t="n">
        <f aca="false">MAX(0,MIN(AX254,$BT254-SUMIF($AP$2:$AY$2,"&lt;"&amp;AX$2,$AP254:$AY254)))</f>
        <v>0</v>
      </c>
      <c r="BI254" s="0" t="n">
        <f aca="false">MAX(0,MIN(AY254,$BT254-SUMIF($AP$2:$AY$2,"&lt;"&amp;AY$2,$AP254:$AY254)))</f>
        <v>0</v>
      </c>
      <c r="BJ254" s="0" t="n">
        <f aca="false">ROUND(V254-AF254-AZ254,2)</f>
        <v>0</v>
      </c>
      <c r="BK254" s="0" t="n">
        <f aca="false">ROUND(W254-AG254-BA254,2)</f>
        <v>0</v>
      </c>
      <c r="BL254" s="0" t="n">
        <f aca="false">ROUND(X254-AH254-BB254,2)</f>
        <v>0</v>
      </c>
      <c r="BM254" s="0" t="n">
        <f aca="false">ROUND(Y254-AI254-BC254,2)</f>
        <v>0</v>
      </c>
      <c r="BN254" s="0" t="n">
        <f aca="false">ROUND(Z254-AJ254-BD254,2)</f>
        <v>0</v>
      </c>
      <c r="BO254" s="0" t="n">
        <f aca="false">ROUND(AA254-AK254-BE254,2)</f>
        <v>0</v>
      </c>
      <c r="BP254" s="0" t="n">
        <f aca="false">ROUND(AB254-AL254-BF254,2)</f>
        <v>0</v>
      </c>
      <c r="BQ254" s="0" t="n">
        <f aca="false">ROUND(AC254-AM254-BG254,2)</f>
        <v>0</v>
      </c>
      <c r="BR254" s="0" t="n">
        <f aca="false">ROUND(AD254-AN254-BH254,2)</f>
        <v>0</v>
      </c>
      <c r="BS254" s="0" t="n">
        <f aca="false">ROUND(AE254-AO254-BI254,2)</f>
        <v>0</v>
      </c>
      <c r="BT254" s="0" t="n">
        <f aca="false">MAX(0,Plan!$C$4-SUM(AF254:AO254))</f>
        <v>650</v>
      </c>
      <c r="BU254" s="0" t="n">
        <f aca="false">ROUND(SUM(BJ254:BS254),2)</f>
        <v>0</v>
      </c>
      <c r="BV254" s="0" t="n">
        <f aca="false">SUM(AF254:AO254)+SUM(AZ254:BI254)</f>
        <v>0</v>
      </c>
      <c r="BW254" s="0" t="n">
        <f aca="false">SUM(L254:U254)</f>
        <v>0</v>
      </c>
    </row>
    <row r="255" customFormat="false" ht="15" hidden="false" customHeight="false" outlineLevel="0" collapsed="false">
      <c r="A255" s="0" t="n">
        <v>250</v>
      </c>
      <c r="B255" s="0" t="n">
        <f aca="false">BJ254</f>
        <v>0</v>
      </c>
      <c r="C255" s="0" t="n">
        <f aca="false">BK254</f>
        <v>0</v>
      </c>
      <c r="D255" s="0" t="n">
        <f aca="false">BL254</f>
        <v>0</v>
      </c>
      <c r="E255" s="0" t="n">
        <f aca="false">BM254</f>
        <v>0</v>
      </c>
      <c r="F255" s="0" t="n">
        <f aca="false">BN254</f>
        <v>0</v>
      </c>
      <c r="G255" s="0" t="n">
        <f aca="false">BO254</f>
        <v>0</v>
      </c>
      <c r="H255" s="0" t="n">
        <f aca="false">BP254</f>
        <v>0</v>
      </c>
      <c r="I255" s="0" t="n">
        <f aca="false">BQ254</f>
        <v>0</v>
      </c>
      <c r="J255" s="0" t="n">
        <f aca="false">BR254</f>
        <v>0</v>
      </c>
      <c r="K255" s="0" t="n">
        <f aca="false">BS254</f>
        <v>0</v>
      </c>
      <c r="L255" s="0" t="n">
        <f aca="false">ROUND(B255*N(Debts!$D$5)/12,2)</f>
        <v>0</v>
      </c>
      <c r="M255" s="0" t="n">
        <f aca="false">ROUND(C255*N(Debts!$D$6)/12,2)</f>
        <v>0</v>
      </c>
      <c r="N255" s="0" t="n">
        <f aca="false">ROUND(D255*N(Debts!$D$7)/12,2)</f>
        <v>0</v>
      </c>
      <c r="O255" s="0" t="n">
        <f aca="false">ROUND(E255*N(Debts!$D$8)/12,2)</f>
        <v>0</v>
      </c>
      <c r="P255" s="0" t="n">
        <f aca="false">ROUND(F255*N(Debts!$D$9)/12,2)</f>
        <v>0</v>
      </c>
      <c r="Q255" s="0" t="n">
        <f aca="false">ROUND(G255*N(Debts!$D$10)/12,2)</f>
        <v>0</v>
      </c>
      <c r="R255" s="0" t="n">
        <f aca="false">ROUND(H255*N(Debts!$D$11)/12,2)</f>
        <v>0</v>
      </c>
      <c r="S255" s="0" t="n">
        <f aca="false">ROUND(I255*N(Debts!$D$12)/12,2)</f>
        <v>0</v>
      </c>
      <c r="T255" s="0" t="n">
        <f aca="false">ROUND(J255*N(Debts!$D$13)/12,2)</f>
        <v>0</v>
      </c>
      <c r="U255" s="0" t="n">
        <f aca="false">ROUND(K255*N(Debts!$D$14)/12,2)</f>
        <v>0</v>
      </c>
      <c r="V255" s="0" t="n">
        <f aca="false">B255+L255</f>
        <v>0</v>
      </c>
      <c r="W255" s="0" t="n">
        <f aca="false">C255+M255</f>
        <v>0</v>
      </c>
      <c r="X255" s="0" t="n">
        <f aca="false">D255+N255</f>
        <v>0</v>
      </c>
      <c r="Y255" s="0" t="n">
        <f aca="false">E255+O255</f>
        <v>0</v>
      </c>
      <c r="Z255" s="0" t="n">
        <f aca="false">F255+P255</f>
        <v>0</v>
      </c>
      <c r="AA255" s="0" t="n">
        <f aca="false">G255+Q255</f>
        <v>0</v>
      </c>
      <c r="AB255" s="0" t="n">
        <f aca="false">H255+R255</f>
        <v>0</v>
      </c>
      <c r="AC255" s="0" t="n">
        <f aca="false">I255+S255</f>
        <v>0</v>
      </c>
      <c r="AD255" s="0" t="n">
        <f aca="false">J255+T255</f>
        <v>0</v>
      </c>
      <c r="AE255" s="0" t="n">
        <f aca="false">K255+U255</f>
        <v>0</v>
      </c>
      <c r="AF255" s="0" t="n">
        <f aca="false">MIN(N(Debts!$E$5),V255)</f>
        <v>0</v>
      </c>
      <c r="AG255" s="0" t="n">
        <f aca="false">MIN(N(Debts!$E$6),W255)</f>
        <v>0</v>
      </c>
      <c r="AH255" s="0" t="n">
        <f aca="false">MIN(N(Debts!$E$7),X255)</f>
        <v>0</v>
      </c>
      <c r="AI255" s="0" t="n">
        <f aca="false">MIN(N(Debts!$E$8),Y255)</f>
        <v>0</v>
      </c>
      <c r="AJ255" s="0" t="n">
        <f aca="false">MIN(N(Debts!$E$9),Z255)</f>
        <v>0</v>
      </c>
      <c r="AK255" s="0" t="n">
        <f aca="false">MIN(N(Debts!$E$10),AA255)</f>
        <v>0</v>
      </c>
      <c r="AL255" s="0" t="n">
        <f aca="false">MIN(N(Debts!$E$11),AB255)</f>
        <v>0</v>
      </c>
      <c r="AM255" s="0" t="n">
        <f aca="false">MIN(N(Debts!$E$12),AC255)</f>
        <v>0</v>
      </c>
      <c r="AN255" s="0" t="n">
        <f aca="false">MIN(N(Debts!$E$13),AD255)</f>
        <v>0</v>
      </c>
      <c r="AO255" s="0" t="n">
        <f aca="false">MIN(N(Debts!$E$14),AE255)</f>
        <v>0</v>
      </c>
      <c r="AP255" s="0" t="n">
        <f aca="false">V255-AF255</f>
        <v>0</v>
      </c>
      <c r="AQ255" s="0" t="n">
        <f aca="false">W255-AG255</f>
        <v>0</v>
      </c>
      <c r="AR255" s="0" t="n">
        <f aca="false">X255-AH255</f>
        <v>0</v>
      </c>
      <c r="AS255" s="0" t="n">
        <f aca="false">Y255-AI255</f>
        <v>0</v>
      </c>
      <c r="AT255" s="0" t="n">
        <f aca="false">Z255-AJ255</f>
        <v>0</v>
      </c>
      <c r="AU255" s="0" t="n">
        <f aca="false">AA255-AK255</f>
        <v>0</v>
      </c>
      <c r="AV255" s="0" t="n">
        <f aca="false">AB255-AL255</f>
        <v>0</v>
      </c>
      <c r="AW255" s="0" t="n">
        <f aca="false">AC255-AM255</f>
        <v>0</v>
      </c>
      <c r="AX255" s="0" t="n">
        <f aca="false">AD255-AN255</f>
        <v>0</v>
      </c>
      <c r="AY255" s="0" t="n">
        <f aca="false">AE255-AO255</f>
        <v>0</v>
      </c>
      <c r="AZ255" s="0" t="n">
        <f aca="false">MAX(0,MIN(AP255,$BT255-SUMIF($AP$2:$AY$2,"&lt;"&amp;AP$2,$AP255:$AY255)))</f>
        <v>0</v>
      </c>
      <c r="BA255" s="0" t="n">
        <f aca="false">MAX(0,MIN(AQ255,$BT255-SUMIF($AP$2:$AY$2,"&lt;"&amp;AQ$2,$AP255:$AY255)))</f>
        <v>0</v>
      </c>
      <c r="BB255" s="0" t="n">
        <f aca="false">MAX(0,MIN(AR255,$BT255-SUMIF($AP$2:$AY$2,"&lt;"&amp;AR$2,$AP255:$AY255)))</f>
        <v>0</v>
      </c>
      <c r="BC255" s="0" t="n">
        <f aca="false">MAX(0,MIN(AS255,$BT255-SUMIF($AP$2:$AY$2,"&lt;"&amp;AS$2,$AP255:$AY255)))</f>
        <v>0</v>
      </c>
      <c r="BD255" s="0" t="n">
        <f aca="false">MAX(0,MIN(AT255,$BT255-SUMIF($AP$2:$AY$2,"&lt;"&amp;AT$2,$AP255:$AY255)))</f>
        <v>0</v>
      </c>
      <c r="BE255" s="0" t="n">
        <f aca="false">MAX(0,MIN(AU255,$BT255-SUMIF($AP$2:$AY$2,"&lt;"&amp;AU$2,$AP255:$AY255)))</f>
        <v>0</v>
      </c>
      <c r="BF255" s="0" t="n">
        <f aca="false">MAX(0,MIN(AV255,$BT255-SUMIF($AP$2:$AY$2,"&lt;"&amp;AV$2,$AP255:$AY255)))</f>
        <v>0</v>
      </c>
      <c r="BG255" s="0" t="n">
        <f aca="false">MAX(0,MIN(AW255,$BT255-SUMIF($AP$2:$AY$2,"&lt;"&amp;AW$2,$AP255:$AY255)))</f>
        <v>0</v>
      </c>
      <c r="BH255" s="0" t="n">
        <f aca="false">MAX(0,MIN(AX255,$BT255-SUMIF($AP$2:$AY$2,"&lt;"&amp;AX$2,$AP255:$AY255)))</f>
        <v>0</v>
      </c>
      <c r="BI255" s="0" t="n">
        <f aca="false">MAX(0,MIN(AY255,$BT255-SUMIF($AP$2:$AY$2,"&lt;"&amp;AY$2,$AP255:$AY255)))</f>
        <v>0</v>
      </c>
      <c r="BJ255" s="0" t="n">
        <f aca="false">ROUND(V255-AF255-AZ255,2)</f>
        <v>0</v>
      </c>
      <c r="BK255" s="0" t="n">
        <f aca="false">ROUND(W255-AG255-BA255,2)</f>
        <v>0</v>
      </c>
      <c r="BL255" s="0" t="n">
        <f aca="false">ROUND(X255-AH255-BB255,2)</f>
        <v>0</v>
      </c>
      <c r="BM255" s="0" t="n">
        <f aca="false">ROUND(Y255-AI255-BC255,2)</f>
        <v>0</v>
      </c>
      <c r="BN255" s="0" t="n">
        <f aca="false">ROUND(Z255-AJ255-BD255,2)</f>
        <v>0</v>
      </c>
      <c r="BO255" s="0" t="n">
        <f aca="false">ROUND(AA255-AK255-BE255,2)</f>
        <v>0</v>
      </c>
      <c r="BP255" s="0" t="n">
        <f aca="false">ROUND(AB255-AL255-BF255,2)</f>
        <v>0</v>
      </c>
      <c r="BQ255" s="0" t="n">
        <f aca="false">ROUND(AC255-AM255-BG255,2)</f>
        <v>0</v>
      </c>
      <c r="BR255" s="0" t="n">
        <f aca="false">ROUND(AD255-AN255-BH255,2)</f>
        <v>0</v>
      </c>
      <c r="BS255" s="0" t="n">
        <f aca="false">ROUND(AE255-AO255-BI255,2)</f>
        <v>0</v>
      </c>
      <c r="BT255" s="0" t="n">
        <f aca="false">MAX(0,Plan!$C$4-SUM(AF255:AO255))</f>
        <v>650</v>
      </c>
      <c r="BU255" s="0" t="n">
        <f aca="false">ROUND(SUM(BJ255:BS255),2)</f>
        <v>0</v>
      </c>
      <c r="BV255" s="0" t="n">
        <f aca="false">SUM(AF255:AO255)+SUM(AZ255:BI255)</f>
        <v>0</v>
      </c>
      <c r="BW255" s="0" t="n">
        <f aca="false">SUM(L255:U255)</f>
        <v>0</v>
      </c>
    </row>
    <row r="256" customFormat="false" ht="15" hidden="false" customHeight="false" outlineLevel="0" collapsed="false">
      <c r="A256" s="0" t="n">
        <v>251</v>
      </c>
      <c r="B256" s="0" t="n">
        <f aca="false">BJ255</f>
        <v>0</v>
      </c>
      <c r="C256" s="0" t="n">
        <f aca="false">BK255</f>
        <v>0</v>
      </c>
      <c r="D256" s="0" t="n">
        <f aca="false">BL255</f>
        <v>0</v>
      </c>
      <c r="E256" s="0" t="n">
        <f aca="false">BM255</f>
        <v>0</v>
      </c>
      <c r="F256" s="0" t="n">
        <f aca="false">BN255</f>
        <v>0</v>
      </c>
      <c r="G256" s="0" t="n">
        <f aca="false">BO255</f>
        <v>0</v>
      </c>
      <c r="H256" s="0" t="n">
        <f aca="false">BP255</f>
        <v>0</v>
      </c>
      <c r="I256" s="0" t="n">
        <f aca="false">BQ255</f>
        <v>0</v>
      </c>
      <c r="J256" s="0" t="n">
        <f aca="false">BR255</f>
        <v>0</v>
      </c>
      <c r="K256" s="0" t="n">
        <f aca="false">BS255</f>
        <v>0</v>
      </c>
      <c r="L256" s="0" t="n">
        <f aca="false">ROUND(B256*N(Debts!$D$5)/12,2)</f>
        <v>0</v>
      </c>
      <c r="M256" s="0" t="n">
        <f aca="false">ROUND(C256*N(Debts!$D$6)/12,2)</f>
        <v>0</v>
      </c>
      <c r="N256" s="0" t="n">
        <f aca="false">ROUND(D256*N(Debts!$D$7)/12,2)</f>
        <v>0</v>
      </c>
      <c r="O256" s="0" t="n">
        <f aca="false">ROUND(E256*N(Debts!$D$8)/12,2)</f>
        <v>0</v>
      </c>
      <c r="P256" s="0" t="n">
        <f aca="false">ROUND(F256*N(Debts!$D$9)/12,2)</f>
        <v>0</v>
      </c>
      <c r="Q256" s="0" t="n">
        <f aca="false">ROUND(G256*N(Debts!$D$10)/12,2)</f>
        <v>0</v>
      </c>
      <c r="R256" s="0" t="n">
        <f aca="false">ROUND(H256*N(Debts!$D$11)/12,2)</f>
        <v>0</v>
      </c>
      <c r="S256" s="0" t="n">
        <f aca="false">ROUND(I256*N(Debts!$D$12)/12,2)</f>
        <v>0</v>
      </c>
      <c r="T256" s="0" t="n">
        <f aca="false">ROUND(J256*N(Debts!$D$13)/12,2)</f>
        <v>0</v>
      </c>
      <c r="U256" s="0" t="n">
        <f aca="false">ROUND(K256*N(Debts!$D$14)/12,2)</f>
        <v>0</v>
      </c>
      <c r="V256" s="0" t="n">
        <f aca="false">B256+L256</f>
        <v>0</v>
      </c>
      <c r="W256" s="0" t="n">
        <f aca="false">C256+M256</f>
        <v>0</v>
      </c>
      <c r="X256" s="0" t="n">
        <f aca="false">D256+N256</f>
        <v>0</v>
      </c>
      <c r="Y256" s="0" t="n">
        <f aca="false">E256+O256</f>
        <v>0</v>
      </c>
      <c r="Z256" s="0" t="n">
        <f aca="false">F256+P256</f>
        <v>0</v>
      </c>
      <c r="AA256" s="0" t="n">
        <f aca="false">G256+Q256</f>
        <v>0</v>
      </c>
      <c r="AB256" s="0" t="n">
        <f aca="false">H256+R256</f>
        <v>0</v>
      </c>
      <c r="AC256" s="0" t="n">
        <f aca="false">I256+S256</f>
        <v>0</v>
      </c>
      <c r="AD256" s="0" t="n">
        <f aca="false">J256+T256</f>
        <v>0</v>
      </c>
      <c r="AE256" s="0" t="n">
        <f aca="false">K256+U256</f>
        <v>0</v>
      </c>
      <c r="AF256" s="0" t="n">
        <f aca="false">MIN(N(Debts!$E$5),V256)</f>
        <v>0</v>
      </c>
      <c r="AG256" s="0" t="n">
        <f aca="false">MIN(N(Debts!$E$6),W256)</f>
        <v>0</v>
      </c>
      <c r="AH256" s="0" t="n">
        <f aca="false">MIN(N(Debts!$E$7),X256)</f>
        <v>0</v>
      </c>
      <c r="AI256" s="0" t="n">
        <f aca="false">MIN(N(Debts!$E$8),Y256)</f>
        <v>0</v>
      </c>
      <c r="AJ256" s="0" t="n">
        <f aca="false">MIN(N(Debts!$E$9),Z256)</f>
        <v>0</v>
      </c>
      <c r="AK256" s="0" t="n">
        <f aca="false">MIN(N(Debts!$E$10),AA256)</f>
        <v>0</v>
      </c>
      <c r="AL256" s="0" t="n">
        <f aca="false">MIN(N(Debts!$E$11),AB256)</f>
        <v>0</v>
      </c>
      <c r="AM256" s="0" t="n">
        <f aca="false">MIN(N(Debts!$E$12),AC256)</f>
        <v>0</v>
      </c>
      <c r="AN256" s="0" t="n">
        <f aca="false">MIN(N(Debts!$E$13),AD256)</f>
        <v>0</v>
      </c>
      <c r="AO256" s="0" t="n">
        <f aca="false">MIN(N(Debts!$E$14),AE256)</f>
        <v>0</v>
      </c>
      <c r="AP256" s="0" t="n">
        <f aca="false">V256-AF256</f>
        <v>0</v>
      </c>
      <c r="AQ256" s="0" t="n">
        <f aca="false">W256-AG256</f>
        <v>0</v>
      </c>
      <c r="AR256" s="0" t="n">
        <f aca="false">X256-AH256</f>
        <v>0</v>
      </c>
      <c r="AS256" s="0" t="n">
        <f aca="false">Y256-AI256</f>
        <v>0</v>
      </c>
      <c r="AT256" s="0" t="n">
        <f aca="false">Z256-AJ256</f>
        <v>0</v>
      </c>
      <c r="AU256" s="0" t="n">
        <f aca="false">AA256-AK256</f>
        <v>0</v>
      </c>
      <c r="AV256" s="0" t="n">
        <f aca="false">AB256-AL256</f>
        <v>0</v>
      </c>
      <c r="AW256" s="0" t="n">
        <f aca="false">AC256-AM256</f>
        <v>0</v>
      </c>
      <c r="AX256" s="0" t="n">
        <f aca="false">AD256-AN256</f>
        <v>0</v>
      </c>
      <c r="AY256" s="0" t="n">
        <f aca="false">AE256-AO256</f>
        <v>0</v>
      </c>
      <c r="AZ256" s="0" t="n">
        <f aca="false">MAX(0,MIN(AP256,$BT256-SUMIF($AP$2:$AY$2,"&lt;"&amp;AP$2,$AP256:$AY256)))</f>
        <v>0</v>
      </c>
      <c r="BA256" s="0" t="n">
        <f aca="false">MAX(0,MIN(AQ256,$BT256-SUMIF($AP$2:$AY$2,"&lt;"&amp;AQ$2,$AP256:$AY256)))</f>
        <v>0</v>
      </c>
      <c r="BB256" s="0" t="n">
        <f aca="false">MAX(0,MIN(AR256,$BT256-SUMIF($AP$2:$AY$2,"&lt;"&amp;AR$2,$AP256:$AY256)))</f>
        <v>0</v>
      </c>
      <c r="BC256" s="0" t="n">
        <f aca="false">MAX(0,MIN(AS256,$BT256-SUMIF($AP$2:$AY$2,"&lt;"&amp;AS$2,$AP256:$AY256)))</f>
        <v>0</v>
      </c>
      <c r="BD256" s="0" t="n">
        <f aca="false">MAX(0,MIN(AT256,$BT256-SUMIF($AP$2:$AY$2,"&lt;"&amp;AT$2,$AP256:$AY256)))</f>
        <v>0</v>
      </c>
      <c r="BE256" s="0" t="n">
        <f aca="false">MAX(0,MIN(AU256,$BT256-SUMIF($AP$2:$AY$2,"&lt;"&amp;AU$2,$AP256:$AY256)))</f>
        <v>0</v>
      </c>
      <c r="BF256" s="0" t="n">
        <f aca="false">MAX(0,MIN(AV256,$BT256-SUMIF($AP$2:$AY$2,"&lt;"&amp;AV$2,$AP256:$AY256)))</f>
        <v>0</v>
      </c>
      <c r="BG256" s="0" t="n">
        <f aca="false">MAX(0,MIN(AW256,$BT256-SUMIF($AP$2:$AY$2,"&lt;"&amp;AW$2,$AP256:$AY256)))</f>
        <v>0</v>
      </c>
      <c r="BH256" s="0" t="n">
        <f aca="false">MAX(0,MIN(AX256,$BT256-SUMIF($AP$2:$AY$2,"&lt;"&amp;AX$2,$AP256:$AY256)))</f>
        <v>0</v>
      </c>
      <c r="BI256" s="0" t="n">
        <f aca="false">MAX(0,MIN(AY256,$BT256-SUMIF($AP$2:$AY$2,"&lt;"&amp;AY$2,$AP256:$AY256)))</f>
        <v>0</v>
      </c>
      <c r="BJ256" s="0" t="n">
        <f aca="false">ROUND(V256-AF256-AZ256,2)</f>
        <v>0</v>
      </c>
      <c r="BK256" s="0" t="n">
        <f aca="false">ROUND(W256-AG256-BA256,2)</f>
        <v>0</v>
      </c>
      <c r="BL256" s="0" t="n">
        <f aca="false">ROUND(X256-AH256-BB256,2)</f>
        <v>0</v>
      </c>
      <c r="BM256" s="0" t="n">
        <f aca="false">ROUND(Y256-AI256-BC256,2)</f>
        <v>0</v>
      </c>
      <c r="BN256" s="0" t="n">
        <f aca="false">ROUND(Z256-AJ256-BD256,2)</f>
        <v>0</v>
      </c>
      <c r="BO256" s="0" t="n">
        <f aca="false">ROUND(AA256-AK256-BE256,2)</f>
        <v>0</v>
      </c>
      <c r="BP256" s="0" t="n">
        <f aca="false">ROUND(AB256-AL256-BF256,2)</f>
        <v>0</v>
      </c>
      <c r="BQ256" s="0" t="n">
        <f aca="false">ROUND(AC256-AM256-BG256,2)</f>
        <v>0</v>
      </c>
      <c r="BR256" s="0" t="n">
        <f aca="false">ROUND(AD256-AN256-BH256,2)</f>
        <v>0</v>
      </c>
      <c r="BS256" s="0" t="n">
        <f aca="false">ROUND(AE256-AO256-BI256,2)</f>
        <v>0</v>
      </c>
      <c r="BT256" s="0" t="n">
        <f aca="false">MAX(0,Plan!$C$4-SUM(AF256:AO256))</f>
        <v>650</v>
      </c>
      <c r="BU256" s="0" t="n">
        <f aca="false">ROUND(SUM(BJ256:BS256),2)</f>
        <v>0</v>
      </c>
      <c r="BV256" s="0" t="n">
        <f aca="false">SUM(AF256:AO256)+SUM(AZ256:BI256)</f>
        <v>0</v>
      </c>
      <c r="BW256" s="0" t="n">
        <f aca="false">SUM(L256:U256)</f>
        <v>0</v>
      </c>
    </row>
    <row r="257" customFormat="false" ht="15" hidden="false" customHeight="false" outlineLevel="0" collapsed="false">
      <c r="A257" s="0" t="n">
        <v>252</v>
      </c>
      <c r="B257" s="0" t="n">
        <f aca="false">BJ256</f>
        <v>0</v>
      </c>
      <c r="C257" s="0" t="n">
        <f aca="false">BK256</f>
        <v>0</v>
      </c>
      <c r="D257" s="0" t="n">
        <f aca="false">BL256</f>
        <v>0</v>
      </c>
      <c r="E257" s="0" t="n">
        <f aca="false">BM256</f>
        <v>0</v>
      </c>
      <c r="F257" s="0" t="n">
        <f aca="false">BN256</f>
        <v>0</v>
      </c>
      <c r="G257" s="0" t="n">
        <f aca="false">BO256</f>
        <v>0</v>
      </c>
      <c r="H257" s="0" t="n">
        <f aca="false">BP256</f>
        <v>0</v>
      </c>
      <c r="I257" s="0" t="n">
        <f aca="false">BQ256</f>
        <v>0</v>
      </c>
      <c r="J257" s="0" t="n">
        <f aca="false">BR256</f>
        <v>0</v>
      </c>
      <c r="K257" s="0" t="n">
        <f aca="false">BS256</f>
        <v>0</v>
      </c>
      <c r="L257" s="0" t="n">
        <f aca="false">ROUND(B257*N(Debts!$D$5)/12,2)</f>
        <v>0</v>
      </c>
      <c r="M257" s="0" t="n">
        <f aca="false">ROUND(C257*N(Debts!$D$6)/12,2)</f>
        <v>0</v>
      </c>
      <c r="N257" s="0" t="n">
        <f aca="false">ROUND(D257*N(Debts!$D$7)/12,2)</f>
        <v>0</v>
      </c>
      <c r="O257" s="0" t="n">
        <f aca="false">ROUND(E257*N(Debts!$D$8)/12,2)</f>
        <v>0</v>
      </c>
      <c r="P257" s="0" t="n">
        <f aca="false">ROUND(F257*N(Debts!$D$9)/12,2)</f>
        <v>0</v>
      </c>
      <c r="Q257" s="0" t="n">
        <f aca="false">ROUND(G257*N(Debts!$D$10)/12,2)</f>
        <v>0</v>
      </c>
      <c r="R257" s="0" t="n">
        <f aca="false">ROUND(H257*N(Debts!$D$11)/12,2)</f>
        <v>0</v>
      </c>
      <c r="S257" s="0" t="n">
        <f aca="false">ROUND(I257*N(Debts!$D$12)/12,2)</f>
        <v>0</v>
      </c>
      <c r="T257" s="0" t="n">
        <f aca="false">ROUND(J257*N(Debts!$D$13)/12,2)</f>
        <v>0</v>
      </c>
      <c r="U257" s="0" t="n">
        <f aca="false">ROUND(K257*N(Debts!$D$14)/12,2)</f>
        <v>0</v>
      </c>
      <c r="V257" s="0" t="n">
        <f aca="false">B257+L257</f>
        <v>0</v>
      </c>
      <c r="W257" s="0" t="n">
        <f aca="false">C257+M257</f>
        <v>0</v>
      </c>
      <c r="X257" s="0" t="n">
        <f aca="false">D257+N257</f>
        <v>0</v>
      </c>
      <c r="Y257" s="0" t="n">
        <f aca="false">E257+O257</f>
        <v>0</v>
      </c>
      <c r="Z257" s="0" t="n">
        <f aca="false">F257+P257</f>
        <v>0</v>
      </c>
      <c r="AA257" s="0" t="n">
        <f aca="false">G257+Q257</f>
        <v>0</v>
      </c>
      <c r="AB257" s="0" t="n">
        <f aca="false">H257+R257</f>
        <v>0</v>
      </c>
      <c r="AC257" s="0" t="n">
        <f aca="false">I257+S257</f>
        <v>0</v>
      </c>
      <c r="AD257" s="0" t="n">
        <f aca="false">J257+T257</f>
        <v>0</v>
      </c>
      <c r="AE257" s="0" t="n">
        <f aca="false">K257+U257</f>
        <v>0</v>
      </c>
      <c r="AF257" s="0" t="n">
        <f aca="false">MIN(N(Debts!$E$5),V257)</f>
        <v>0</v>
      </c>
      <c r="AG257" s="0" t="n">
        <f aca="false">MIN(N(Debts!$E$6),W257)</f>
        <v>0</v>
      </c>
      <c r="AH257" s="0" t="n">
        <f aca="false">MIN(N(Debts!$E$7),X257)</f>
        <v>0</v>
      </c>
      <c r="AI257" s="0" t="n">
        <f aca="false">MIN(N(Debts!$E$8),Y257)</f>
        <v>0</v>
      </c>
      <c r="AJ257" s="0" t="n">
        <f aca="false">MIN(N(Debts!$E$9),Z257)</f>
        <v>0</v>
      </c>
      <c r="AK257" s="0" t="n">
        <f aca="false">MIN(N(Debts!$E$10),AA257)</f>
        <v>0</v>
      </c>
      <c r="AL257" s="0" t="n">
        <f aca="false">MIN(N(Debts!$E$11),AB257)</f>
        <v>0</v>
      </c>
      <c r="AM257" s="0" t="n">
        <f aca="false">MIN(N(Debts!$E$12),AC257)</f>
        <v>0</v>
      </c>
      <c r="AN257" s="0" t="n">
        <f aca="false">MIN(N(Debts!$E$13),AD257)</f>
        <v>0</v>
      </c>
      <c r="AO257" s="0" t="n">
        <f aca="false">MIN(N(Debts!$E$14),AE257)</f>
        <v>0</v>
      </c>
      <c r="AP257" s="0" t="n">
        <f aca="false">V257-AF257</f>
        <v>0</v>
      </c>
      <c r="AQ257" s="0" t="n">
        <f aca="false">W257-AG257</f>
        <v>0</v>
      </c>
      <c r="AR257" s="0" t="n">
        <f aca="false">X257-AH257</f>
        <v>0</v>
      </c>
      <c r="AS257" s="0" t="n">
        <f aca="false">Y257-AI257</f>
        <v>0</v>
      </c>
      <c r="AT257" s="0" t="n">
        <f aca="false">Z257-AJ257</f>
        <v>0</v>
      </c>
      <c r="AU257" s="0" t="n">
        <f aca="false">AA257-AK257</f>
        <v>0</v>
      </c>
      <c r="AV257" s="0" t="n">
        <f aca="false">AB257-AL257</f>
        <v>0</v>
      </c>
      <c r="AW257" s="0" t="n">
        <f aca="false">AC257-AM257</f>
        <v>0</v>
      </c>
      <c r="AX257" s="0" t="n">
        <f aca="false">AD257-AN257</f>
        <v>0</v>
      </c>
      <c r="AY257" s="0" t="n">
        <f aca="false">AE257-AO257</f>
        <v>0</v>
      </c>
      <c r="AZ257" s="0" t="n">
        <f aca="false">MAX(0,MIN(AP257,$BT257-SUMIF($AP$2:$AY$2,"&lt;"&amp;AP$2,$AP257:$AY257)))</f>
        <v>0</v>
      </c>
      <c r="BA257" s="0" t="n">
        <f aca="false">MAX(0,MIN(AQ257,$BT257-SUMIF($AP$2:$AY$2,"&lt;"&amp;AQ$2,$AP257:$AY257)))</f>
        <v>0</v>
      </c>
      <c r="BB257" s="0" t="n">
        <f aca="false">MAX(0,MIN(AR257,$BT257-SUMIF($AP$2:$AY$2,"&lt;"&amp;AR$2,$AP257:$AY257)))</f>
        <v>0</v>
      </c>
      <c r="BC257" s="0" t="n">
        <f aca="false">MAX(0,MIN(AS257,$BT257-SUMIF($AP$2:$AY$2,"&lt;"&amp;AS$2,$AP257:$AY257)))</f>
        <v>0</v>
      </c>
      <c r="BD257" s="0" t="n">
        <f aca="false">MAX(0,MIN(AT257,$BT257-SUMIF($AP$2:$AY$2,"&lt;"&amp;AT$2,$AP257:$AY257)))</f>
        <v>0</v>
      </c>
      <c r="BE257" s="0" t="n">
        <f aca="false">MAX(0,MIN(AU257,$BT257-SUMIF($AP$2:$AY$2,"&lt;"&amp;AU$2,$AP257:$AY257)))</f>
        <v>0</v>
      </c>
      <c r="BF257" s="0" t="n">
        <f aca="false">MAX(0,MIN(AV257,$BT257-SUMIF($AP$2:$AY$2,"&lt;"&amp;AV$2,$AP257:$AY257)))</f>
        <v>0</v>
      </c>
      <c r="BG257" s="0" t="n">
        <f aca="false">MAX(0,MIN(AW257,$BT257-SUMIF($AP$2:$AY$2,"&lt;"&amp;AW$2,$AP257:$AY257)))</f>
        <v>0</v>
      </c>
      <c r="BH257" s="0" t="n">
        <f aca="false">MAX(0,MIN(AX257,$BT257-SUMIF($AP$2:$AY$2,"&lt;"&amp;AX$2,$AP257:$AY257)))</f>
        <v>0</v>
      </c>
      <c r="BI257" s="0" t="n">
        <f aca="false">MAX(0,MIN(AY257,$BT257-SUMIF($AP$2:$AY$2,"&lt;"&amp;AY$2,$AP257:$AY257)))</f>
        <v>0</v>
      </c>
      <c r="BJ257" s="0" t="n">
        <f aca="false">ROUND(V257-AF257-AZ257,2)</f>
        <v>0</v>
      </c>
      <c r="BK257" s="0" t="n">
        <f aca="false">ROUND(W257-AG257-BA257,2)</f>
        <v>0</v>
      </c>
      <c r="BL257" s="0" t="n">
        <f aca="false">ROUND(X257-AH257-BB257,2)</f>
        <v>0</v>
      </c>
      <c r="BM257" s="0" t="n">
        <f aca="false">ROUND(Y257-AI257-BC257,2)</f>
        <v>0</v>
      </c>
      <c r="BN257" s="0" t="n">
        <f aca="false">ROUND(Z257-AJ257-BD257,2)</f>
        <v>0</v>
      </c>
      <c r="BO257" s="0" t="n">
        <f aca="false">ROUND(AA257-AK257-BE257,2)</f>
        <v>0</v>
      </c>
      <c r="BP257" s="0" t="n">
        <f aca="false">ROUND(AB257-AL257-BF257,2)</f>
        <v>0</v>
      </c>
      <c r="BQ257" s="0" t="n">
        <f aca="false">ROUND(AC257-AM257-BG257,2)</f>
        <v>0</v>
      </c>
      <c r="BR257" s="0" t="n">
        <f aca="false">ROUND(AD257-AN257-BH257,2)</f>
        <v>0</v>
      </c>
      <c r="BS257" s="0" t="n">
        <f aca="false">ROUND(AE257-AO257-BI257,2)</f>
        <v>0</v>
      </c>
      <c r="BT257" s="0" t="n">
        <f aca="false">MAX(0,Plan!$C$4-SUM(AF257:AO257))</f>
        <v>650</v>
      </c>
      <c r="BU257" s="0" t="n">
        <f aca="false">ROUND(SUM(BJ257:BS257),2)</f>
        <v>0</v>
      </c>
      <c r="BV257" s="0" t="n">
        <f aca="false">SUM(AF257:AO257)+SUM(AZ257:BI257)</f>
        <v>0</v>
      </c>
      <c r="BW257" s="0" t="n">
        <f aca="false">SUM(L257:U257)</f>
        <v>0</v>
      </c>
    </row>
    <row r="258" customFormat="false" ht="15" hidden="false" customHeight="false" outlineLevel="0" collapsed="false">
      <c r="A258" s="0" t="n">
        <v>253</v>
      </c>
      <c r="B258" s="0" t="n">
        <f aca="false">BJ257</f>
        <v>0</v>
      </c>
      <c r="C258" s="0" t="n">
        <f aca="false">BK257</f>
        <v>0</v>
      </c>
      <c r="D258" s="0" t="n">
        <f aca="false">BL257</f>
        <v>0</v>
      </c>
      <c r="E258" s="0" t="n">
        <f aca="false">BM257</f>
        <v>0</v>
      </c>
      <c r="F258" s="0" t="n">
        <f aca="false">BN257</f>
        <v>0</v>
      </c>
      <c r="G258" s="0" t="n">
        <f aca="false">BO257</f>
        <v>0</v>
      </c>
      <c r="H258" s="0" t="n">
        <f aca="false">BP257</f>
        <v>0</v>
      </c>
      <c r="I258" s="0" t="n">
        <f aca="false">BQ257</f>
        <v>0</v>
      </c>
      <c r="J258" s="0" t="n">
        <f aca="false">BR257</f>
        <v>0</v>
      </c>
      <c r="K258" s="0" t="n">
        <f aca="false">BS257</f>
        <v>0</v>
      </c>
      <c r="L258" s="0" t="n">
        <f aca="false">ROUND(B258*N(Debts!$D$5)/12,2)</f>
        <v>0</v>
      </c>
      <c r="M258" s="0" t="n">
        <f aca="false">ROUND(C258*N(Debts!$D$6)/12,2)</f>
        <v>0</v>
      </c>
      <c r="N258" s="0" t="n">
        <f aca="false">ROUND(D258*N(Debts!$D$7)/12,2)</f>
        <v>0</v>
      </c>
      <c r="O258" s="0" t="n">
        <f aca="false">ROUND(E258*N(Debts!$D$8)/12,2)</f>
        <v>0</v>
      </c>
      <c r="P258" s="0" t="n">
        <f aca="false">ROUND(F258*N(Debts!$D$9)/12,2)</f>
        <v>0</v>
      </c>
      <c r="Q258" s="0" t="n">
        <f aca="false">ROUND(G258*N(Debts!$D$10)/12,2)</f>
        <v>0</v>
      </c>
      <c r="R258" s="0" t="n">
        <f aca="false">ROUND(H258*N(Debts!$D$11)/12,2)</f>
        <v>0</v>
      </c>
      <c r="S258" s="0" t="n">
        <f aca="false">ROUND(I258*N(Debts!$D$12)/12,2)</f>
        <v>0</v>
      </c>
      <c r="T258" s="0" t="n">
        <f aca="false">ROUND(J258*N(Debts!$D$13)/12,2)</f>
        <v>0</v>
      </c>
      <c r="U258" s="0" t="n">
        <f aca="false">ROUND(K258*N(Debts!$D$14)/12,2)</f>
        <v>0</v>
      </c>
      <c r="V258" s="0" t="n">
        <f aca="false">B258+L258</f>
        <v>0</v>
      </c>
      <c r="W258" s="0" t="n">
        <f aca="false">C258+M258</f>
        <v>0</v>
      </c>
      <c r="X258" s="0" t="n">
        <f aca="false">D258+N258</f>
        <v>0</v>
      </c>
      <c r="Y258" s="0" t="n">
        <f aca="false">E258+O258</f>
        <v>0</v>
      </c>
      <c r="Z258" s="0" t="n">
        <f aca="false">F258+P258</f>
        <v>0</v>
      </c>
      <c r="AA258" s="0" t="n">
        <f aca="false">G258+Q258</f>
        <v>0</v>
      </c>
      <c r="AB258" s="0" t="n">
        <f aca="false">H258+R258</f>
        <v>0</v>
      </c>
      <c r="AC258" s="0" t="n">
        <f aca="false">I258+S258</f>
        <v>0</v>
      </c>
      <c r="AD258" s="0" t="n">
        <f aca="false">J258+T258</f>
        <v>0</v>
      </c>
      <c r="AE258" s="0" t="n">
        <f aca="false">K258+U258</f>
        <v>0</v>
      </c>
      <c r="AF258" s="0" t="n">
        <f aca="false">MIN(N(Debts!$E$5),V258)</f>
        <v>0</v>
      </c>
      <c r="AG258" s="0" t="n">
        <f aca="false">MIN(N(Debts!$E$6),W258)</f>
        <v>0</v>
      </c>
      <c r="AH258" s="0" t="n">
        <f aca="false">MIN(N(Debts!$E$7),X258)</f>
        <v>0</v>
      </c>
      <c r="AI258" s="0" t="n">
        <f aca="false">MIN(N(Debts!$E$8),Y258)</f>
        <v>0</v>
      </c>
      <c r="AJ258" s="0" t="n">
        <f aca="false">MIN(N(Debts!$E$9),Z258)</f>
        <v>0</v>
      </c>
      <c r="AK258" s="0" t="n">
        <f aca="false">MIN(N(Debts!$E$10),AA258)</f>
        <v>0</v>
      </c>
      <c r="AL258" s="0" t="n">
        <f aca="false">MIN(N(Debts!$E$11),AB258)</f>
        <v>0</v>
      </c>
      <c r="AM258" s="0" t="n">
        <f aca="false">MIN(N(Debts!$E$12),AC258)</f>
        <v>0</v>
      </c>
      <c r="AN258" s="0" t="n">
        <f aca="false">MIN(N(Debts!$E$13),AD258)</f>
        <v>0</v>
      </c>
      <c r="AO258" s="0" t="n">
        <f aca="false">MIN(N(Debts!$E$14),AE258)</f>
        <v>0</v>
      </c>
      <c r="AP258" s="0" t="n">
        <f aca="false">V258-AF258</f>
        <v>0</v>
      </c>
      <c r="AQ258" s="0" t="n">
        <f aca="false">W258-AG258</f>
        <v>0</v>
      </c>
      <c r="AR258" s="0" t="n">
        <f aca="false">X258-AH258</f>
        <v>0</v>
      </c>
      <c r="AS258" s="0" t="n">
        <f aca="false">Y258-AI258</f>
        <v>0</v>
      </c>
      <c r="AT258" s="0" t="n">
        <f aca="false">Z258-AJ258</f>
        <v>0</v>
      </c>
      <c r="AU258" s="0" t="n">
        <f aca="false">AA258-AK258</f>
        <v>0</v>
      </c>
      <c r="AV258" s="0" t="n">
        <f aca="false">AB258-AL258</f>
        <v>0</v>
      </c>
      <c r="AW258" s="0" t="n">
        <f aca="false">AC258-AM258</f>
        <v>0</v>
      </c>
      <c r="AX258" s="0" t="n">
        <f aca="false">AD258-AN258</f>
        <v>0</v>
      </c>
      <c r="AY258" s="0" t="n">
        <f aca="false">AE258-AO258</f>
        <v>0</v>
      </c>
      <c r="AZ258" s="0" t="n">
        <f aca="false">MAX(0,MIN(AP258,$BT258-SUMIF($AP$2:$AY$2,"&lt;"&amp;AP$2,$AP258:$AY258)))</f>
        <v>0</v>
      </c>
      <c r="BA258" s="0" t="n">
        <f aca="false">MAX(0,MIN(AQ258,$BT258-SUMIF($AP$2:$AY$2,"&lt;"&amp;AQ$2,$AP258:$AY258)))</f>
        <v>0</v>
      </c>
      <c r="BB258" s="0" t="n">
        <f aca="false">MAX(0,MIN(AR258,$BT258-SUMIF($AP$2:$AY$2,"&lt;"&amp;AR$2,$AP258:$AY258)))</f>
        <v>0</v>
      </c>
      <c r="BC258" s="0" t="n">
        <f aca="false">MAX(0,MIN(AS258,$BT258-SUMIF($AP$2:$AY$2,"&lt;"&amp;AS$2,$AP258:$AY258)))</f>
        <v>0</v>
      </c>
      <c r="BD258" s="0" t="n">
        <f aca="false">MAX(0,MIN(AT258,$BT258-SUMIF($AP$2:$AY$2,"&lt;"&amp;AT$2,$AP258:$AY258)))</f>
        <v>0</v>
      </c>
      <c r="BE258" s="0" t="n">
        <f aca="false">MAX(0,MIN(AU258,$BT258-SUMIF($AP$2:$AY$2,"&lt;"&amp;AU$2,$AP258:$AY258)))</f>
        <v>0</v>
      </c>
      <c r="BF258" s="0" t="n">
        <f aca="false">MAX(0,MIN(AV258,$BT258-SUMIF($AP$2:$AY$2,"&lt;"&amp;AV$2,$AP258:$AY258)))</f>
        <v>0</v>
      </c>
      <c r="BG258" s="0" t="n">
        <f aca="false">MAX(0,MIN(AW258,$BT258-SUMIF($AP$2:$AY$2,"&lt;"&amp;AW$2,$AP258:$AY258)))</f>
        <v>0</v>
      </c>
      <c r="BH258" s="0" t="n">
        <f aca="false">MAX(0,MIN(AX258,$BT258-SUMIF($AP$2:$AY$2,"&lt;"&amp;AX$2,$AP258:$AY258)))</f>
        <v>0</v>
      </c>
      <c r="BI258" s="0" t="n">
        <f aca="false">MAX(0,MIN(AY258,$BT258-SUMIF($AP$2:$AY$2,"&lt;"&amp;AY$2,$AP258:$AY258)))</f>
        <v>0</v>
      </c>
      <c r="BJ258" s="0" t="n">
        <f aca="false">ROUND(V258-AF258-AZ258,2)</f>
        <v>0</v>
      </c>
      <c r="BK258" s="0" t="n">
        <f aca="false">ROUND(W258-AG258-BA258,2)</f>
        <v>0</v>
      </c>
      <c r="BL258" s="0" t="n">
        <f aca="false">ROUND(X258-AH258-BB258,2)</f>
        <v>0</v>
      </c>
      <c r="BM258" s="0" t="n">
        <f aca="false">ROUND(Y258-AI258-BC258,2)</f>
        <v>0</v>
      </c>
      <c r="BN258" s="0" t="n">
        <f aca="false">ROUND(Z258-AJ258-BD258,2)</f>
        <v>0</v>
      </c>
      <c r="BO258" s="0" t="n">
        <f aca="false">ROUND(AA258-AK258-BE258,2)</f>
        <v>0</v>
      </c>
      <c r="BP258" s="0" t="n">
        <f aca="false">ROUND(AB258-AL258-BF258,2)</f>
        <v>0</v>
      </c>
      <c r="BQ258" s="0" t="n">
        <f aca="false">ROUND(AC258-AM258-BG258,2)</f>
        <v>0</v>
      </c>
      <c r="BR258" s="0" t="n">
        <f aca="false">ROUND(AD258-AN258-BH258,2)</f>
        <v>0</v>
      </c>
      <c r="BS258" s="0" t="n">
        <f aca="false">ROUND(AE258-AO258-BI258,2)</f>
        <v>0</v>
      </c>
      <c r="BT258" s="0" t="n">
        <f aca="false">MAX(0,Plan!$C$4-SUM(AF258:AO258))</f>
        <v>650</v>
      </c>
      <c r="BU258" s="0" t="n">
        <f aca="false">ROUND(SUM(BJ258:BS258),2)</f>
        <v>0</v>
      </c>
      <c r="BV258" s="0" t="n">
        <f aca="false">SUM(AF258:AO258)+SUM(AZ258:BI258)</f>
        <v>0</v>
      </c>
      <c r="BW258" s="0" t="n">
        <f aca="false">SUM(L258:U258)</f>
        <v>0</v>
      </c>
    </row>
    <row r="259" customFormat="false" ht="15" hidden="false" customHeight="false" outlineLevel="0" collapsed="false">
      <c r="A259" s="0" t="n">
        <v>254</v>
      </c>
      <c r="B259" s="0" t="n">
        <f aca="false">BJ258</f>
        <v>0</v>
      </c>
      <c r="C259" s="0" t="n">
        <f aca="false">BK258</f>
        <v>0</v>
      </c>
      <c r="D259" s="0" t="n">
        <f aca="false">BL258</f>
        <v>0</v>
      </c>
      <c r="E259" s="0" t="n">
        <f aca="false">BM258</f>
        <v>0</v>
      </c>
      <c r="F259" s="0" t="n">
        <f aca="false">BN258</f>
        <v>0</v>
      </c>
      <c r="G259" s="0" t="n">
        <f aca="false">BO258</f>
        <v>0</v>
      </c>
      <c r="H259" s="0" t="n">
        <f aca="false">BP258</f>
        <v>0</v>
      </c>
      <c r="I259" s="0" t="n">
        <f aca="false">BQ258</f>
        <v>0</v>
      </c>
      <c r="J259" s="0" t="n">
        <f aca="false">BR258</f>
        <v>0</v>
      </c>
      <c r="K259" s="0" t="n">
        <f aca="false">BS258</f>
        <v>0</v>
      </c>
      <c r="L259" s="0" t="n">
        <f aca="false">ROUND(B259*N(Debts!$D$5)/12,2)</f>
        <v>0</v>
      </c>
      <c r="M259" s="0" t="n">
        <f aca="false">ROUND(C259*N(Debts!$D$6)/12,2)</f>
        <v>0</v>
      </c>
      <c r="N259" s="0" t="n">
        <f aca="false">ROUND(D259*N(Debts!$D$7)/12,2)</f>
        <v>0</v>
      </c>
      <c r="O259" s="0" t="n">
        <f aca="false">ROUND(E259*N(Debts!$D$8)/12,2)</f>
        <v>0</v>
      </c>
      <c r="P259" s="0" t="n">
        <f aca="false">ROUND(F259*N(Debts!$D$9)/12,2)</f>
        <v>0</v>
      </c>
      <c r="Q259" s="0" t="n">
        <f aca="false">ROUND(G259*N(Debts!$D$10)/12,2)</f>
        <v>0</v>
      </c>
      <c r="R259" s="0" t="n">
        <f aca="false">ROUND(H259*N(Debts!$D$11)/12,2)</f>
        <v>0</v>
      </c>
      <c r="S259" s="0" t="n">
        <f aca="false">ROUND(I259*N(Debts!$D$12)/12,2)</f>
        <v>0</v>
      </c>
      <c r="T259" s="0" t="n">
        <f aca="false">ROUND(J259*N(Debts!$D$13)/12,2)</f>
        <v>0</v>
      </c>
      <c r="U259" s="0" t="n">
        <f aca="false">ROUND(K259*N(Debts!$D$14)/12,2)</f>
        <v>0</v>
      </c>
      <c r="V259" s="0" t="n">
        <f aca="false">B259+L259</f>
        <v>0</v>
      </c>
      <c r="W259" s="0" t="n">
        <f aca="false">C259+M259</f>
        <v>0</v>
      </c>
      <c r="X259" s="0" t="n">
        <f aca="false">D259+N259</f>
        <v>0</v>
      </c>
      <c r="Y259" s="0" t="n">
        <f aca="false">E259+O259</f>
        <v>0</v>
      </c>
      <c r="Z259" s="0" t="n">
        <f aca="false">F259+P259</f>
        <v>0</v>
      </c>
      <c r="AA259" s="0" t="n">
        <f aca="false">G259+Q259</f>
        <v>0</v>
      </c>
      <c r="AB259" s="0" t="n">
        <f aca="false">H259+R259</f>
        <v>0</v>
      </c>
      <c r="AC259" s="0" t="n">
        <f aca="false">I259+S259</f>
        <v>0</v>
      </c>
      <c r="AD259" s="0" t="n">
        <f aca="false">J259+T259</f>
        <v>0</v>
      </c>
      <c r="AE259" s="0" t="n">
        <f aca="false">K259+U259</f>
        <v>0</v>
      </c>
      <c r="AF259" s="0" t="n">
        <f aca="false">MIN(N(Debts!$E$5),V259)</f>
        <v>0</v>
      </c>
      <c r="AG259" s="0" t="n">
        <f aca="false">MIN(N(Debts!$E$6),W259)</f>
        <v>0</v>
      </c>
      <c r="AH259" s="0" t="n">
        <f aca="false">MIN(N(Debts!$E$7),X259)</f>
        <v>0</v>
      </c>
      <c r="AI259" s="0" t="n">
        <f aca="false">MIN(N(Debts!$E$8),Y259)</f>
        <v>0</v>
      </c>
      <c r="AJ259" s="0" t="n">
        <f aca="false">MIN(N(Debts!$E$9),Z259)</f>
        <v>0</v>
      </c>
      <c r="AK259" s="0" t="n">
        <f aca="false">MIN(N(Debts!$E$10),AA259)</f>
        <v>0</v>
      </c>
      <c r="AL259" s="0" t="n">
        <f aca="false">MIN(N(Debts!$E$11),AB259)</f>
        <v>0</v>
      </c>
      <c r="AM259" s="0" t="n">
        <f aca="false">MIN(N(Debts!$E$12),AC259)</f>
        <v>0</v>
      </c>
      <c r="AN259" s="0" t="n">
        <f aca="false">MIN(N(Debts!$E$13),AD259)</f>
        <v>0</v>
      </c>
      <c r="AO259" s="0" t="n">
        <f aca="false">MIN(N(Debts!$E$14),AE259)</f>
        <v>0</v>
      </c>
      <c r="AP259" s="0" t="n">
        <f aca="false">V259-AF259</f>
        <v>0</v>
      </c>
      <c r="AQ259" s="0" t="n">
        <f aca="false">W259-AG259</f>
        <v>0</v>
      </c>
      <c r="AR259" s="0" t="n">
        <f aca="false">X259-AH259</f>
        <v>0</v>
      </c>
      <c r="AS259" s="0" t="n">
        <f aca="false">Y259-AI259</f>
        <v>0</v>
      </c>
      <c r="AT259" s="0" t="n">
        <f aca="false">Z259-AJ259</f>
        <v>0</v>
      </c>
      <c r="AU259" s="0" t="n">
        <f aca="false">AA259-AK259</f>
        <v>0</v>
      </c>
      <c r="AV259" s="0" t="n">
        <f aca="false">AB259-AL259</f>
        <v>0</v>
      </c>
      <c r="AW259" s="0" t="n">
        <f aca="false">AC259-AM259</f>
        <v>0</v>
      </c>
      <c r="AX259" s="0" t="n">
        <f aca="false">AD259-AN259</f>
        <v>0</v>
      </c>
      <c r="AY259" s="0" t="n">
        <f aca="false">AE259-AO259</f>
        <v>0</v>
      </c>
      <c r="AZ259" s="0" t="n">
        <f aca="false">MAX(0,MIN(AP259,$BT259-SUMIF($AP$2:$AY$2,"&lt;"&amp;AP$2,$AP259:$AY259)))</f>
        <v>0</v>
      </c>
      <c r="BA259" s="0" t="n">
        <f aca="false">MAX(0,MIN(AQ259,$BT259-SUMIF($AP$2:$AY$2,"&lt;"&amp;AQ$2,$AP259:$AY259)))</f>
        <v>0</v>
      </c>
      <c r="BB259" s="0" t="n">
        <f aca="false">MAX(0,MIN(AR259,$BT259-SUMIF($AP$2:$AY$2,"&lt;"&amp;AR$2,$AP259:$AY259)))</f>
        <v>0</v>
      </c>
      <c r="BC259" s="0" t="n">
        <f aca="false">MAX(0,MIN(AS259,$BT259-SUMIF($AP$2:$AY$2,"&lt;"&amp;AS$2,$AP259:$AY259)))</f>
        <v>0</v>
      </c>
      <c r="BD259" s="0" t="n">
        <f aca="false">MAX(0,MIN(AT259,$BT259-SUMIF($AP$2:$AY$2,"&lt;"&amp;AT$2,$AP259:$AY259)))</f>
        <v>0</v>
      </c>
      <c r="BE259" s="0" t="n">
        <f aca="false">MAX(0,MIN(AU259,$BT259-SUMIF($AP$2:$AY$2,"&lt;"&amp;AU$2,$AP259:$AY259)))</f>
        <v>0</v>
      </c>
      <c r="BF259" s="0" t="n">
        <f aca="false">MAX(0,MIN(AV259,$BT259-SUMIF($AP$2:$AY$2,"&lt;"&amp;AV$2,$AP259:$AY259)))</f>
        <v>0</v>
      </c>
      <c r="BG259" s="0" t="n">
        <f aca="false">MAX(0,MIN(AW259,$BT259-SUMIF($AP$2:$AY$2,"&lt;"&amp;AW$2,$AP259:$AY259)))</f>
        <v>0</v>
      </c>
      <c r="BH259" s="0" t="n">
        <f aca="false">MAX(0,MIN(AX259,$BT259-SUMIF($AP$2:$AY$2,"&lt;"&amp;AX$2,$AP259:$AY259)))</f>
        <v>0</v>
      </c>
      <c r="BI259" s="0" t="n">
        <f aca="false">MAX(0,MIN(AY259,$BT259-SUMIF($AP$2:$AY$2,"&lt;"&amp;AY$2,$AP259:$AY259)))</f>
        <v>0</v>
      </c>
      <c r="BJ259" s="0" t="n">
        <f aca="false">ROUND(V259-AF259-AZ259,2)</f>
        <v>0</v>
      </c>
      <c r="BK259" s="0" t="n">
        <f aca="false">ROUND(W259-AG259-BA259,2)</f>
        <v>0</v>
      </c>
      <c r="BL259" s="0" t="n">
        <f aca="false">ROUND(X259-AH259-BB259,2)</f>
        <v>0</v>
      </c>
      <c r="BM259" s="0" t="n">
        <f aca="false">ROUND(Y259-AI259-BC259,2)</f>
        <v>0</v>
      </c>
      <c r="BN259" s="0" t="n">
        <f aca="false">ROUND(Z259-AJ259-BD259,2)</f>
        <v>0</v>
      </c>
      <c r="BO259" s="0" t="n">
        <f aca="false">ROUND(AA259-AK259-BE259,2)</f>
        <v>0</v>
      </c>
      <c r="BP259" s="0" t="n">
        <f aca="false">ROUND(AB259-AL259-BF259,2)</f>
        <v>0</v>
      </c>
      <c r="BQ259" s="0" t="n">
        <f aca="false">ROUND(AC259-AM259-BG259,2)</f>
        <v>0</v>
      </c>
      <c r="BR259" s="0" t="n">
        <f aca="false">ROUND(AD259-AN259-BH259,2)</f>
        <v>0</v>
      </c>
      <c r="BS259" s="0" t="n">
        <f aca="false">ROUND(AE259-AO259-BI259,2)</f>
        <v>0</v>
      </c>
      <c r="BT259" s="0" t="n">
        <f aca="false">MAX(0,Plan!$C$4-SUM(AF259:AO259))</f>
        <v>650</v>
      </c>
      <c r="BU259" s="0" t="n">
        <f aca="false">ROUND(SUM(BJ259:BS259),2)</f>
        <v>0</v>
      </c>
      <c r="BV259" s="0" t="n">
        <f aca="false">SUM(AF259:AO259)+SUM(AZ259:BI259)</f>
        <v>0</v>
      </c>
      <c r="BW259" s="0" t="n">
        <f aca="false">SUM(L259:U259)</f>
        <v>0</v>
      </c>
    </row>
    <row r="260" customFormat="false" ht="15" hidden="false" customHeight="false" outlineLevel="0" collapsed="false">
      <c r="A260" s="0" t="n">
        <v>255</v>
      </c>
      <c r="B260" s="0" t="n">
        <f aca="false">BJ259</f>
        <v>0</v>
      </c>
      <c r="C260" s="0" t="n">
        <f aca="false">BK259</f>
        <v>0</v>
      </c>
      <c r="D260" s="0" t="n">
        <f aca="false">BL259</f>
        <v>0</v>
      </c>
      <c r="E260" s="0" t="n">
        <f aca="false">BM259</f>
        <v>0</v>
      </c>
      <c r="F260" s="0" t="n">
        <f aca="false">BN259</f>
        <v>0</v>
      </c>
      <c r="G260" s="0" t="n">
        <f aca="false">BO259</f>
        <v>0</v>
      </c>
      <c r="H260" s="0" t="n">
        <f aca="false">BP259</f>
        <v>0</v>
      </c>
      <c r="I260" s="0" t="n">
        <f aca="false">BQ259</f>
        <v>0</v>
      </c>
      <c r="J260" s="0" t="n">
        <f aca="false">BR259</f>
        <v>0</v>
      </c>
      <c r="K260" s="0" t="n">
        <f aca="false">BS259</f>
        <v>0</v>
      </c>
      <c r="L260" s="0" t="n">
        <f aca="false">ROUND(B260*N(Debts!$D$5)/12,2)</f>
        <v>0</v>
      </c>
      <c r="M260" s="0" t="n">
        <f aca="false">ROUND(C260*N(Debts!$D$6)/12,2)</f>
        <v>0</v>
      </c>
      <c r="N260" s="0" t="n">
        <f aca="false">ROUND(D260*N(Debts!$D$7)/12,2)</f>
        <v>0</v>
      </c>
      <c r="O260" s="0" t="n">
        <f aca="false">ROUND(E260*N(Debts!$D$8)/12,2)</f>
        <v>0</v>
      </c>
      <c r="P260" s="0" t="n">
        <f aca="false">ROUND(F260*N(Debts!$D$9)/12,2)</f>
        <v>0</v>
      </c>
      <c r="Q260" s="0" t="n">
        <f aca="false">ROUND(G260*N(Debts!$D$10)/12,2)</f>
        <v>0</v>
      </c>
      <c r="R260" s="0" t="n">
        <f aca="false">ROUND(H260*N(Debts!$D$11)/12,2)</f>
        <v>0</v>
      </c>
      <c r="S260" s="0" t="n">
        <f aca="false">ROUND(I260*N(Debts!$D$12)/12,2)</f>
        <v>0</v>
      </c>
      <c r="T260" s="0" t="n">
        <f aca="false">ROUND(J260*N(Debts!$D$13)/12,2)</f>
        <v>0</v>
      </c>
      <c r="U260" s="0" t="n">
        <f aca="false">ROUND(K260*N(Debts!$D$14)/12,2)</f>
        <v>0</v>
      </c>
      <c r="V260" s="0" t="n">
        <f aca="false">B260+L260</f>
        <v>0</v>
      </c>
      <c r="W260" s="0" t="n">
        <f aca="false">C260+M260</f>
        <v>0</v>
      </c>
      <c r="X260" s="0" t="n">
        <f aca="false">D260+N260</f>
        <v>0</v>
      </c>
      <c r="Y260" s="0" t="n">
        <f aca="false">E260+O260</f>
        <v>0</v>
      </c>
      <c r="Z260" s="0" t="n">
        <f aca="false">F260+P260</f>
        <v>0</v>
      </c>
      <c r="AA260" s="0" t="n">
        <f aca="false">G260+Q260</f>
        <v>0</v>
      </c>
      <c r="AB260" s="0" t="n">
        <f aca="false">H260+R260</f>
        <v>0</v>
      </c>
      <c r="AC260" s="0" t="n">
        <f aca="false">I260+S260</f>
        <v>0</v>
      </c>
      <c r="AD260" s="0" t="n">
        <f aca="false">J260+T260</f>
        <v>0</v>
      </c>
      <c r="AE260" s="0" t="n">
        <f aca="false">K260+U260</f>
        <v>0</v>
      </c>
      <c r="AF260" s="0" t="n">
        <f aca="false">MIN(N(Debts!$E$5),V260)</f>
        <v>0</v>
      </c>
      <c r="AG260" s="0" t="n">
        <f aca="false">MIN(N(Debts!$E$6),W260)</f>
        <v>0</v>
      </c>
      <c r="AH260" s="0" t="n">
        <f aca="false">MIN(N(Debts!$E$7),X260)</f>
        <v>0</v>
      </c>
      <c r="AI260" s="0" t="n">
        <f aca="false">MIN(N(Debts!$E$8),Y260)</f>
        <v>0</v>
      </c>
      <c r="AJ260" s="0" t="n">
        <f aca="false">MIN(N(Debts!$E$9),Z260)</f>
        <v>0</v>
      </c>
      <c r="AK260" s="0" t="n">
        <f aca="false">MIN(N(Debts!$E$10),AA260)</f>
        <v>0</v>
      </c>
      <c r="AL260" s="0" t="n">
        <f aca="false">MIN(N(Debts!$E$11),AB260)</f>
        <v>0</v>
      </c>
      <c r="AM260" s="0" t="n">
        <f aca="false">MIN(N(Debts!$E$12),AC260)</f>
        <v>0</v>
      </c>
      <c r="AN260" s="0" t="n">
        <f aca="false">MIN(N(Debts!$E$13),AD260)</f>
        <v>0</v>
      </c>
      <c r="AO260" s="0" t="n">
        <f aca="false">MIN(N(Debts!$E$14),AE260)</f>
        <v>0</v>
      </c>
      <c r="AP260" s="0" t="n">
        <f aca="false">V260-AF260</f>
        <v>0</v>
      </c>
      <c r="AQ260" s="0" t="n">
        <f aca="false">W260-AG260</f>
        <v>0</v>
      </c>
      <c r="AR260" s="0" t="n">
        <f aca="false">X260-AH260</f>
        <v>0</v>
      </c>
      <c r="AS260" s="0" t="n">
        <f aca="false">Y260-AI260</f>
        <v>0</v>
      </c>
      <c r="AT260" s="0" t="n">
        <f aca="false">Z260-AJ260</f>
        <v>0</v>
      </c>
      <c r="AU260" s="0" t="n">
        <f aca="false">AA260-AK260</f>
        <v>0</v>
      </c>
      <c r="AV260" s="0" t="n">
        <f aca="false">AB260-AL260</f>
        <v>0</v>
      </c>
      <c r="AW260" s="0" t="n">
        <f aca="false">AC260-AM260</f>
        <v>0</v>
      </c>
      <c r="AX260" s="0" t="n">
        <f aca="false">AD260-AN260</f>
        <v>0</v>
      </c>
      <c r="AY260" s="0" t="n">
        <f aca="false">AE260-AO260</f>
        <v>0</v>
      </c>
      <c r="AZ260" s="0" t="n">
        <f aca="false">MAX(0,MIN(AP260,$BT260-SUMIF($AP$2:$AY$2,"&lt;"&amp;AP$2,$AP260:$AY260)))</f>
        <v>0</v>
      </c>
      <c r="BA260" s="0" t="n">
        <f aca="false">MAX(0,MIN(AQ260,$BT260-SUMIF($AP$2:$AY$2,"&lt;"&amp;AQ$2,$AP260:$AY260)))</f>
        <v>0</v>
      </c>
      <c r="BB260" s="0" t="n">
        <f aca="false">MAX(0,MIN(AR260,$BT260-SUMIF($AP$2:$AY$2,"&lt;"&amp;AR$2,$AP260:$AY260)))</f>
        <v>0</v>
      </c>
      <c r="BC260" s="0" t="n">
        <f aca="false">MAX(0,MIN(AS260,$BT260-SUMIF($AP$2:$AY$2,"&lt;"&amp;AS$2,$AP260:$AY260)))</f>
        <v>0</v>
      </c>
      <c r="BD260" s="0" t="n">
        <f aca="false">MAX(0,MIN(AT260,$BT260-SUMIF($AP$2:$AY$2,"&lt;"&amp;AT$2,$AP260:$AY260)))</f>
        <v>0</v>
      </c>
      <c r="BE260" s="0" t="n">
        <f aca="false">MAX(0,MIN(AU260,$BT260-SUMIF($AP$2:$AY$2,"&lt;"&amp;AU$2,$AP260:$AY260)))</f>
        <v>0</v>
      </c>
      <c r="BF260" s="0" t="n">
        <f aca="false">MAX(0,MIN(AV260,$BT260-SUMIF($AP$2:$AY$2,"&lt;"&amp;AV$2,$AP260:$AY260)))</f>
        <v>0</v>
      </c>
      <c r="BG260" s="0" t="n">
        <f aca="false">MAX(0,MIN(AW260,$BT260-SUMIF($AP$2:$AY$2,"&lt;"&amp;AW$2,$AP260:$AY260)))</f>
        <v>0</v>
      </c>
      <c r="BH260" s="0" t="n">
        <f aca="false">MAX(0,MIN(AX260,$BT260-SUMIF($AP$2:$AY$2,"&lt;"&amp;AX$2,$AP260:$AY260)))</f>
        <v>0</v>
      </c>
      <c r="BI260" s="0" t="n">
        <f aca="false">MAX(0,MIN(AY260,$BT260-SUMIF($AP$2:$AY$2,"&lt;"&amp;AY$2,$AP260:$AY260)))</f>
        <v>0</v>
      </c>
      <c r="BJ260" s="0" t="n">
        <f aca="false">ROUND(V260-AF260-AZ260,2)</f>
        <v>0</v>
      </c>
      <c r="BK260" s="0" t="n">
        <f aca="false">ROUND(W260-AG260-BA260,2)</f>
        <v>0</v>
      </c>
      <c r="BL260" s="0" t="n">
        <f aca="false">ROUND(X260-AH260-BB260,2)</f>
        <v>0</v>
      </c>
      <c r="BM260" s="0" t="n">
        <f aca="false">ROUND(Y260-AI260-BC260,2)</f>
        <v>0</v>
      </c>
      <c r="BN260" s="0" t="n">
        <f aca="false">ROUND(Z260-AJ260-BD260,2)</f>
        <v>0</v>
      </c>
      <c r="BO260" s="0" t="n">
        <f aca="false">ROUND(AA260-AK260-BE260,2)</f>
        <v>0</v>
      </c>
      <c r="BP260" s="0" t="n">
        <f aca="false">ROUND(AB260-AL260-BF260,2)</f>
        <v>0</v>
      </c>
      <c r="BQ260" s="0" t="n">
        <f aca="false">ROUND(AC260-AM260-BG260,2)</f>
        <v>0</v>
      </c>
      <c r="BR260" s="0" t="n">
        <f aca="false">ROUND(AD260-AN260-BH260,2)</f>
        <v>0</v>
      </c>
      <c r="BS260" s="0" t="n">
        <f aca="false">ROUND(AE260-AO260-BI260,2)</f>
        <v>0</v>
      </c>
      <c r="BT260" s="0" t="n">
        <f aca="false">MAX(0,Plan!$C$4-SUM(AF260:AO260))</f>
        <v>650</v>
      </c>
      <c r="BU260" s="0" t="n">
        <f aca="false">ROUND(SUM(BJ260:BS260),2)</f>
        <v>0</v>
      </c>
      <c r="BV260" s="0" t="n">
        <f aca="false">SUM(AF260:AO260)+SUM(AZ260:BI260)</f>
        <v>0</v>
      </c>
      <c r="BW260" s="0" t="n">
        <f aca="false">SUM(L260:U260)</f>
        <v>0</v>
      </c>
    </row>
    <row r="261" customFormat="false" ht="15" hidden="false" customHeight="false" outlineLevel="0" collapsed="false">
      <c r="A261" s="0" t="n">
        <v>256</v>
      </c>
      <c r="B261" s="0" t="n">
        <f aca="false">BJ260</f>
        <v>0</v>
      </c>
      <c r="C261" s="0" t="n">
        <f aca="false">BK260</f>
        <v>0</v>
      </c>
      <c r="D261" s="0" t="n">
        <f aca="false">BL260</f>
        <v>0</v>
      </c>
      <c r="E261" s="0" t="n">
        <f aca="false">BM260</f>
        <v>0</v>
      </c>
      <c r="F261" s="0" t="n">
        <f aca="false">BN260</f>
        <v>0</v>
      </c>
      <c r="G261" s="0" t="n">
        <f aca="false">BO260</f>
        <v>0</v>
      </c>
      <c r="H261" s="0" t="n">
        <f aca="false">BP260</f>
        <v>0</v>
      </c>
      <c r="I261" s="0" t="n">
        <f aca="false">BQ260</f>
        <v>0</v>
      </c>
      <c r="J261" s="0" t="n">
        <f aca="false">BR260</f>
        <v>0</v>
      </c>
      <c r="K261" s="0" t="n">
        <f aca="false">BS260</f>
        <v>0</v>
      </c>
      <c r="L261" s="0" t="n">
        <f aca="false">ROUND(B261*N(Debts!$D$5)/12,2)</f>
        <v>0</v>
      </c>
      <c r="M261" s="0" t="n">
        <f aca="false">ROUND(C261*N(Debts!$D$6)/12,2)</f>
        <v>0</v>
      </c>
      <c r="N261" s="0" t="n">
        <f aca="false">ROUND(D261*N(Debts!$D$7)/12,2)</f>
        <v>0</v>
      </c>
      <c r="O261" s="0" t="n">
        <f aca="false">ROUND(E261*N(Debts!$D$8)/12,2)</f>
        <v>0</v>
      </c>
      <c r="P261" s="0" t="n">
        <f aca="false">ROUND(F261*N(Debts!$D$9)/12,2)</f>
        <v>0</v>
      </c>
      <c r="Q261" s="0" t="n">
        <f aca="false">ROUND(G261*N(Debts!$D$10)/12,2)</f>
        <v>0</v>
      </c>
      <c r="R261" s="0" t="n">
        <f aca="false">ROUND(H261*N(Debts!$D$11)/12,2)</f>
        <v>0</v>
      </c>
      <c r="S261" s="0" t="n">
        <f aca="false">ROUND(I261*N(Debts!$D$12)/12,2)</f>
        <v>0</v>
      </c>
      <c r="T261" s="0" t="n">
        <f aca="false">ROUND(J261*N(Debts!$D$13)/12,2)</f>
        <v>0</v>
      </c>
      <c r="U261" s="0" t="n">
        <f aca="false">ROUND(K261*N(Debts!$D$14)/12,2)</f>
        <v>0</v>
      </c>
      <c r="V261" s="0" t="n">
        <f aca="false">B261+L261</f>
        <v>0</v>
      </c>
      <c r="W261" s="0" t="n">
        <f aca="false">C261+M261</f>
        <v>0</v>
      </c>
      <c r="X261" s="0" t="n">
        <f aca="false">D261+N261</f>
        <v>0</v>
      </c>
      <c r="Y261" s="0" t="n">
        <f aca="false">E261+O261</f>
        <v>0</v>
      </c>
      <c r="Z261" s="0" t="n">
        <f aca="false">F261+P261</f>
        <v>0</v>
      </c>
      <c r="AA261" s="0" t="n">
        <f aca="false">G261+Q261</f>
        <v>0</v>
      </c>
      <c r="AB261" s="0" t="n">
        <f aca="false">H261+R261</f>
        <v>0</v>
      </c>
      <c r="AC261" s="0" t="n">
        <f aca="false">I261+S261</f>
        <v>0</v>
      </c>
      <c r="AD261" s="0" t="n">
        <f aca="false">J261+T261</f>
        <v>0</v>
      </c>
      <c r="AE261" s="0" t="n">
        <f aca="false">K261+U261</f>
        <v>0</v>
      </c>
      <c r="AF261" s="0" t="n">
        <f aca="false">MIN(N(Debts!$E$5),V261)</f>
        <v>0</v>
      </c>
      <c r="AG261" s="0" t="n">
        <f aca="false">MIN(N(Debts!$E$6),W261)</f>
        <v>0</v>
      </c>
      <c r="AH261" s="0" t="n">
        <f aca="false">MIN(N(Debts!$E$7),X261)</f>
        <v>0</v>
      </c>
      <c r="AI261" s="0" t="n">
        <f aca="false">MIN(N(Debts!$E$8),Y261)</f>
        <v>0</v>
      </c>
      <c r="AJ261" s="0" t="n">
        <f aca="false">MIN(N(Debts!$E$9),Z261)</f>
        <v>0</v>
      </c>
      <c r="AK261" s="0" t="n">
        <f aca="false">MIN(N(Debts!$E$10),AA261)</f>
        <v>0</v>
      </c>
      <c r="AL261" s="0" t="n">
        <f aca="false">MIN(N(Debts!$E$11),AB261)</f>
        <v>0</v>
      </c>
      <c r="AM261" s="0" t="n">
        <f aca="false">MIN(N(Debts!$E$12),AC261)</f>
        <v>0</v>
      </c>
      <c r="AN261" s="0" t="n">
        <f aca="false">MIN(N(Debts!$E$13),AD261)</f>
        <v>0</v>
      </c>
      <c r="AO261" s="0" t="n">
        <f aca="false">MIN(N(Debts!$E$14),AE261)</f>
        <v>0</v>
      </c>
      <c r="AP261" s="0" t="n">
        <f aca="false">V261-AF261</f>
        <v>0</v>
      </c>
      <c r="AQ261" s="0" t="n">
        <f aca="false">W261-AG261</f>
        <v>0</v>
      </c>
      <c r="AR261" s="0" t="n">
        <f aca="false">X261-AH261</f>
        <v>0</v>
      </c>
      <c r="AS261" s="0" t="n">
        <f aca="false">Y261-AI261</f>
        <v>0</v>
      </c>
      <c r="AT261" s="0" t="n">
        <f aca="false">Z261-AJ261</f>
        <v>0</v>
      </c>
      <c r="AU261" s="0" t="n">
        <f aca="false">AA261-AK261</f>
        <v>0</v>
      </c>
      <c r="AV261" s="0" t="n">
        <f aca="false">AB261-AL261</f>
        <v>0</v>
      </c>
      <c r="AW261" s="0" t="n">
        <f aca="false">AC261-AM261</f>
        <v>0</v>
      </c>
      <c r="AX261" s="0" t="n">
        <f aca="false">AD261-AN261</f>
        <v>0</v>
      </c>
      <c r="AY261" s="0" t="n">
        <f aca="false">AE261-AO261</f>
        <v>0</v>
      </c>
      <c r="AZ261" s="0" t="n">
        <f aca="false">MAX(0,MIN(AP261,$BT261-SUMIF($AP$2:$AY$2,"&lt;"&amp;AP$2,$AP261:$AY261)))</f>
        <v>0</v>
      </c>
      <c r="BA261" s="0" t="n">
        <f aca="false">MAX(0,MIN(AQ261,$BT261-SUMIF($AP$2:$AY$2,"&lt;"&amp;AQ$2,$AP261:$AY261)))</f>
        <v>0</v>
      </c>
      <c r="BB261" s="0" t="n">
        <f aca="false">MAX(0,MIN(AR261,$BT261-SUMIF($AP$2:$AY$2,"&lt;"&amp;AR$2,$AP261:$AY261)))</f>
        <v>0</v>
      </c>
      <c r="BC261" s="0" t="n">
        <f aca="false">MAX(0,MIN(AS261,$BT261-SUMIF($AP$2:$AY$2,"&lt;"&amp;AS$2,$AP261:$AY261)))</f>
        <v>0</v>
      </c>
      <c r="BD261" s="0" t="n">
        <f aca="false">MAX(0,MIN(AT261,$BT261-SUMIF($AP$2:$AY$2,"&lt;"&amp;AT$2,$AP261:$AY261)))</f>
        <v>0</v>
      </c>
      <c r="BE261" s="0" t="n">
        <f aca="false">MAX(0,MIN(AU261,$BT261-SUMIF($AP$2:$AY$2,"&lt;"&amp;AU$2,$AP261:$AY261)))</f>
        <v>0</v>
      </c>
      <c r="BF261" s="0" t="n">
        <f aca="false">MAX(0,MIN(AV261,$BT261-SUMIF($AP$2:$AY$2,"&lt;"&amp;AV$2,$AP261:$AY261)))</f>
        <v>0</v>
      </c>
      <c r="BG261" s="0" t="n">
        <f aca="false">MAX(0,MIN(AW261,$BT261-SUMIF($AP$2:$AY$2,"&lt;"&amp;AW$2,$AP261:$AY261)))</f>
        <v>0</v>
      </c>
      <c r="BH261" s="0" t="n">
        <f aca="false">MAX(0,MIN(AX261,$BT261-SUMIF($AP$2:$AY$2,"&lt;"&amp;AX$2,$AP261:$AY261)))</f>
        <v>0</v>
      </c>
      <c r="BI261" s="0" t="n">
        <f aca="false">MAX(0,MIN(AY261,$BT261-SUMIF($AP$2:$AY$2,"&lt;"&amp;AY$2,$AP261:$AY261)))</f>
        <v>0</v>
      </c>
      <c r="BJ261" s="0" t="n">
        <f aca="false">ROUND(V261-AF261-AZ261,2)</f>
        <v>0</v>
      </c>
      <c r="BK261" s="0" t="n">
        <f aca="false">ROUND(W261-AG261-BA261,2)</f>
        <v>0</v>
      </c>
      <c r="BL261" s="0" t="n">
        <f aca="false">ROUND(X261-AH261-BB261,2)</f>
        <v>0</v>
      </c>
      <c r="BM261" s="0" t="n">
        <f aca="false">ROUND(Y261-AI261-BC261,2)</f>
        <v>0</v>
      </c>
      <c r="BN261" s="0" t="n">
        <f aca="false">ROUND(Z261-AJ261-BD261,2)</f>
        <v>0</v>
      </c>
      <c r="BO261" s="0" t="n">
        <f aca="false">ROUND(AA261-AK261-BE261,2)</f>
        <v>0</v>
      </c>
      <c r="BP261" s="0" t="n">
        <f aca="false">ROUND(AB261-AL261-BF261,2)</f>
        <v>0</v>
      </c>
      <c r="BQ261" s="0" t="n">
        <f aca="false">ROUND(AC261-AM261-BG261,2)</f>
        <v>0</v>
      </c>
      <c r="BR261" s="0" t="n">
        <f aca="false">ROUND(AD261-AN261-BH261,2)</f>
        <v>0</v>
      </c>
      <c r="BS261" s="0" t="n">
        <f aca="false">ROUND(AE261-AO261-BI261,2)</f>
        <v>0</v>
      </c>
      <c r="BT261" s="0" t="n">
        <f aca="false">MAX(0,Plan!$C$4-SUM(AF261:AO261))</f>
        <v>650</v>
      </c>
      <c r="BU261" s="0" t="n">
        <f aca="false">ROUND(SUM(BJ261:BS261),2)</f>
        <v>0</v>
      </c>
      <c r="BV261" s="0" t="n">
        <f aca="false">SUM(AF261:AO261)+SUM(AZ261:BI261)</f>
        <v>0</v>
      </c>
      <c r="BW261" s="0" t="n">
        <f aca="false">SUM(L261:U261)</f>
        <v>0</v>
      </c>
    </row>
    <row r="262" customFormat="false" ht="15" hidden="false" customHeight="false" outlineLevel="0" collapsed="false">
      <c r="A262" s="0" t="n">
        <v>257</v>
      </c>
      <c r="B262" s="0" t="n">
        <f aca="false">BJ261</f>
        <v>0</v>
      </c>
      <c r="C262" s="0" t="n">
        <f aca="false">BK261</f>
        <v>0</v>
      </c>
      <c r="D262" s="0" t="n">
        <f aca="false">BL261</f>
        <v>0</v>
      </c>
      <c r="E262" s="0" t="n">
        <f aca="false">BM261</f>
        <v>0</v>
      </c>
      <c r="F262" s="0" t="n">
        <f aca="false">BN261</f>
        <v>0</v>
      </c>
      <c r="G262" s="0" t="n">
        <f aca="false">BO261</f>
        <v>0</v>
      </c>
      <c r="H262" s="0" t="n">
        <f aca="false">BP261</f>
        <v>0</v>
      </c>
      <c r="I262" s="0" t="n">
        <f aca="false">BQ261</f>
        <v>0</v>
      </c>
      <c r="J262" s="0" t="n">
        <f aca="false">BR261</f>
        <v>0</v>
      </c>
      <c r="K262" s="0" t="n">
        <f aca="false">BS261</f>
        <v>0</v>
      </c>
      <c r="L262" s="0" t="n">
        <f aca="false">ROUND(B262*N(Debts!$D$5)/12,2)</f>
        <v>0</v>
      </c>
      <c r="M262" s="0" t="n">
        <f aca="false">ROUND(C262*N(Debts!$D$6)/12,2)</f>
        <v>0</v>
      </c>
      <c r="N262" s="0" t="n">
        <f aca="false">ROUND(D262*N(Debts!$D$7)/12,2)</f>
        <v>0</v>
      </c>
      <c r="O262" s="0" t="n">
        <f aca="false">ROUND(E262*N(Debts!$D$8)/12,2)</f>
        <v>0</v>
      </c>
      <c r="P262" s="0" t="n">
        <f aca="false">ROUND(F262*N(Debts!$D$9)/12,2)</f>
        <v>0</v>
      </c>
      <c r="Q262" s="0" t="n">
        <f aca="false">ROUND(G262*N(Debts!$D$10)/12,2)</f>
        <v>0</v>
      </c>
      <c r="R262" s="0" t="n">
        <f aca="false">ROUND(H262*N(Debts!$D$11)/12,2)</f>
        <v>0</v>
      </c>
      <c r="S262" s="0" t="n">
        <f aca="false">ROUND(I262*N(Debts!$D$12)/12,2)</f>
        <v>0</v>
      </c>
      <c r="T262" s="0" t="n">
        <f aca="false">ROUND(J262*N(Debts!$D$13)/12,2)</f>
        <v>0</v>
      </c>
      <c r="U262" s="0" t="n">
        <f aca="false">ROUND(K262*N(Debts!$D$14)/12,2)</f>
        <v>0</v>
      </c>
      <c r="V262" s="0" t="n">
        <f aca="false">B262+L262</f>
        <v>0</v>
      </c>
      <c r="W262" s="0" t="n">
        <f aca="false">C262+M262</f>
        <v>0</v>
      </c>
      <c r="X262" s="0" t="n">
        <f aca="false">D262+N262</f>
        <v>0</v>
      </c>
      <c r="Y262" s="0" t="n">
        <f aca="false">E262+O262</f>
        <v>0</v>
      </c>
      <c r="Z262" s="0" t="n">
        <f aca="false">F262+P262</f>
        <v>0</v>
      </c>
      <c r="AA262" s="0" t="n">
        <f aca="false">G262+Q262</f>
        <v>0</v>
      </c>
      <c r="AB262" s="0" t="n">
        <f aca="false">H262+R262</f>
        <v>0</v>
      </c>
      <c r="AC262" s="0" t="n">
        <f aca="false">I262+S262</f>
        <v>0</v>
      </c>
      <c r="AD262" s="0" t="n">
        <f aca="false">J262+T262</f>
        <v>0</v>
      </c>
      <c r="AE262" s="0" t="n">
        <f aca="false">K262+U262</f>
        <v>0</v>
      </c>
      <c r="AF262" s="0" t="n">
        <f aca="false">MIN(N(Debts!$E$5),V262)</f>
        <v>0</v>
      </c>
      <c r="AG262" s="0" t="n">
        <f aca="false">MIN(N(Debts!$E$6),W262)</f>
        <v>0</v>
      </c>
      <c r="AH262" s="0" t="n">
        <f aca="false">MIN(N(Debts!$E$7),X262)</f>
        <v>0</v>
      </c>
      <c r="AI262" s="0" t="n">
        <f aca="false">MIN(N(Debts!$E$8),Y262)</f>
        <v>0</v>
      </c>
      <c r="AJ262" s="0" t="n">
        <f aca="false">MIN(N(Debts!$E$9),Z262)</f>
        <v>0</v>
      </c>
      <c r="AK262" s="0" t="n">
        <f aca="false">MIN(N(Debts!$E$10),AA262)</f>
        <v>0</v>
      </c>
      <c r="AL262" s="0" t="n">
        <f aca="false">MIN(N(Debts!$E$11),AB262)</f>
        <v>0</v>
      </c>
      <c r="AM262" s="0" t="n">
        <f aca="false">MIN(N(Debts!$E$12),AC262)</f>
        <v>0</v>
      </c>
      <c r="AN262" s="0" t="n">
        <f aca="false">MIN(N(Debts!$E$13),AD262)</f>
        <v>0</v>
      </c>
      <c r="AO262" s="0" t="n">
        <f aca="false">MIN(N(Debts!$E$14),AE262)</f>
        <v>0</v>
      </c>
      <c r="AP262" s="0" t="n">
        <f aca="false">V262-AF262</f>
        <v>0</v>
      </c>
      <c r="AQ262" s="0" t="n">
        <f aca="false">W262-AG262</f>
        <v>0</v>
      </c>
      <c r="AR262" s="0" t="n">
        <f aca="false">X262-AH262</f>
        <v>0</v>
      </c>
      <c r="AS262" s="0" t="n">
        <f aca="false">Y262-AI262</f>
        <v>0</v>
      </c>
      <c r="AT262" s="0" t="n">
        <f aca="false">Z262-AJ262</f>
        <v>0</v>
      </c>
      <c r="AU262" s="0" t="n">
        <f aca="false">AA262-AK262</f>
        <v>0</v>
      </c>
      <c r="AV262" s="0" t="n">
        <f aca="false">AB262-AL262</f>
        <v>0</v>
      </c>
      <c r="AW262" s="0" t="n">
        <f aca="false">AC262-AM262</f>
        <v>0</v>
      </c>
      <c r="AX262" s="0" t="n">
        <f aca="false">AD262-AN262</f>
        <v>0</v>
      </c>
      <c r="AY262" s="0" t="n">
        <f aca="false">AE262-AO262</f>
        <v>0</v>
      </c>
      <c r="AZ262" s="0" t="n">
        <f aca="false">MAX(0,MIN(AP262,$BT262-SUMIF($AP$2:$AY$2,"&lt;"&amp;AP$2,$AP262:$AY262)))</f>
        <v>0</v>
      </c>
      <c r="BA262" s="0" t="n">
        <f aca="false">MAX(0,MIN(AQ262,$BT262-SUMIF($AP$2:$AY$2,"&lt;"&amp;AQ$2,$AP262:$AY262)))</f>
        <v>0</v>
      </c>
      <c r="BB262" s="0" t="n">
        <f aca="false">MAX(0,MIN(AR262,$BT262-SUMIF($AP$2:$AY$2,"&lt;"&amp;AR$2,$AP262:$AY262)))</f>
        <v>0</v>
      </c>
      <c r="BC262" s="0" t="n">
        <f aca="false">MAX(0,MIN(AS262,$BT262-SUMIF($AP$2:$AY$2,"&lt;"&amp;AS$2,$AP262:$AY262)))</f>
        <v>0</v>
      </c>
      <c r="BD262" s="0" t="n">
        <f aca="false">MAX(0,MIN(AT262,$BT262-SUMIF($AP$2:$AY$2,"&lt;"&amp;AT$2,$AP262:$AY262)))</f>
        <v>0</v>
      </c>
      <c r="BE262" s="0" t="n">
        <f aca="false">MAX(0,MIN(AU262,$BT262-SUMIF($AP$2:$AY$2,"&lt;"&amp;AU$2,$AP262:$AY262)))</f>
        <v>0</v>
      </c>
      <c r="BF262" s="0" t="n">
        <f aca="false">MAX(0,MIN(AV262,$BT262-SUMIF($AP$2:$AY$2,"&lt;"&amp;AV$2,$AP262:$AY262)))</f>
        <v>0</v>
      </c>
      <c r="BG262" s="0" t="n">
        <f aca="false">MAX(0,MIN(AW262,$BT262-SUMIF($AP$2:$AY$2,"&lt;"&amp;AW$2,$AP262:$AY262)))</f>
        <v>0</v>
      </c>
      <c r="BH262" s="0" t="n">
        <f aca="false">MAX(0,MIN(AX262,$BT262-SUMIF($AP$2:$AY$2,"&lt;"&amp;AX$2,$AP262:$AY262)))</f>
        <v>0</v>
      </c>
      <c r="BI262" s="0" t="n">
        <f aca="false">MAX(0,MIN(AY262,$BT262-SUMIF($AP$2:$AY$2,"&lt;"&amp;AY$2,$AP262:$AY262)))</f>
        <v>0</v>
      </c>
      <c r="BJ262" s="0" t="n">
        <f aca="false">ROUND(V262-AF262-AZ262,2)</f>
        <v>0</v>
      </c>
      <c r="BK262" s="0" t="n">
        <f aca="false">ROUND(W262-AG262-BA262,2)</f>
        <v>0</v>
      </c>
      <c r="BL262" s="0" t="n">
        <f aca="false">ROUND(X262-AH262-BB262,2)</f>
        <v>0</v>
      </c>
      <c r="BM262" s="0" t="n">
        <f aca="false">ROUND(Y262-AI262-BC262,2)</f>
        <v>0</v>
      </c>
      <c r="BN262" s="0" t="n">
        <f aca="false">ROUND(Z262-AJ262-BD262,2)</f>
        <v>0</v>
      </c>
      <c r="BO262" s="0" t="n">
        <f aca="false">ROUND(AA262-AK262-BE262,2)</f>
        <v>0</v>
      </c>
      <c r="BP262" s="0" t="n">
        <f aca="false">ROUND(AB262-AL262-BF262,2)</f>
        <v>0</v>
      </c>
      <c r="BQ262" s="0" t="n">
        <f aca="false">ROUND(AC262-AM262-BG262,2)</f>
        <v>0</v>
      </c>
      <c r="BR262" s="0" t="n">
        <f aca="false">ROUND(AD262-AN262-BH262,2)</f>
        <v>0</v>
      </c>
      <c r="BS262" s="0" t="n">
        <f aca="false">ROUND(AE262-AO262-BI262,2)</f>
        <v>0</v>
      </c>
      <c r="BT262" s="0" t="n">
        <f aca="false">MAX(0,Plan!$C$4-SUM(AF262:AO262))</f>
        <v>650</v>
      </c>
      <c r="BU262" s="0" t="n">
        <f aca="false">ROUND(SUM(BJ262:BS262),2)</f>
        <v>0</v>
      </c>
      <c r="BV262" s="0" t="n">
        <f aca="false">SUM(AF262:AO262)+SUM(AZ262:BI262)</f>
        <v>0</v>
      </c>
      <c r="BW262" s="0" t="n">
        <f aca="false">SUM(L262:U262)</f>
        <v>0</v>
      </c>
    </row>
    <row r="263" customFormat="false" ht="15" hidden="false" customHeight="false" outlineLevel="0" collapsed="false">
      <c r="A263" s="0" t="n">
        <v>258</v>
      </c>
      <c r="B263" s="0" t="n">
        <f aca="false">BJ262</f>
        <v>0</v>
      </c>
      <c r="C263" s="0" t="n">
        <f aca="false">BK262</f>
        <v>0</v>
      </c>
      <c r="D263" s="0" t="n">
        <f aca="false">BL262</f>
        <v>0</v>
      </c>
      <c r="E263" s="0" t="n">
        <f aca="false">BM262</f>
        <v>0</v>
      </c>
      <c r="F263" s="0" t="n">
        <f aca="false">BN262</f>
        <v>0</v>
      </c>
      <c r="G263" s="0" t="n">
        <f aca="false">BO262</f>
        <v>0</v>
      </c>
      <c r="H263" s="0" t="n">
        <f aca="false">BP262</f>
        <v>0</v>
      </c>
      <c r="I263" s="0" t="n">
        <f aca="false">BQ262</f>
        <v>0</v>
      </c>
      <c r="J263" s="0" t="n">
        <f aca="false">BR262</f>
        <v>0</v>
      </c>
      <c r="K263" s="0" t="n">
        <f aca="false">BS262</f>
        <v>0</v>
      </c>
      <c r="L263" s="0" t="n">
        <f aca="false">ROUND(B263*N(Debts!$D$5)/12,2)</f>
        <v>0</v>
      </c>
      <c r="M263" s="0" t="n">
        <f aca="false">ROUND(C263*N(Debts!$D$6)/12,2)</f>
        <v>0</v>
      </c>
      <c r="N263" s="0" t="n">
        <f aca="false">ROUND(D263*N(Debts!$D$7)/12,2)</f>
        <v>0</v>
      </c>
      <c r="O263" s="0" t="n">
        <f aca="false">ROUND(E263*N(Debts!$D$8)/12,2)</f>
        <v>0</v>
      </c>
      <c r="P263" s="0" t="n">
        <f aca="false">ROUND(F263*N(Debts!$D$9)/12,2)</f>
        <v>0</v>
      </c>
      <c r="Q263" s="0" t="n">
        <f aca="false">ROUND(G263*N(Debts!$D$10)/12,2)</f>
        <v>0</v>
      </c>
      <c r="R263" s="0" t="n">
        <f aca="false">ROUND(H263*N(Debts!$D$11)/12,2)</f>
        <v>0</v>
      </c>
      <c r="S263" s="0" t="n">
        <f aca="false">ROUND(I263*N(Debts!$D$12)/12,2)</f>
        <v>0</v>
      </c>
      <c r="T263" s="0" t="n">
        <f aca="false">ROUND(J263*N(Debts!$D$13)/12,2)</f>
        <v>0</v>
      </c>
      <c r="U263" s="0" t="n">
        <f aca="false">ROUND(K263*N(Debts!$D$14)/12,2)</f>
        <v>0</v>
      </c>
      <c r="V263" s="0" t="n">
        <f aca="false">B263+L263</f>
        <v>0</v>
      </c>
      <c r="W263" s="0" t="n">
        <f aca="false">C263+M263</f>
        <v>0</v>
      </c>
      <c r="X263" s="0" t="n">
        <f aca="false">D263+N263</f>
        <v>0</v>
      </c>
      <c r="Y263" s="0" t="n">
        <f aca="false">E263+O263</f>
        <v>0</v>
      </c>
      <c r="Z263" s="0" t="n">
        <f aca="false">F263+P263</f>
        <v>0</v>
      </c>
      <c r="AA263" s="0" t="n">
        <f aca="false">G263+Q263</f>
        <v>0</v>
      </c>
      <c r="AB263" s="0" t="n">
        <f aca="false">H263+R263</f>
        <v>0</v>
      </c>
      <c r="AC263" s="0" t="n">
        <f aca="false">I263+S263</f>
        <v>0</v>
      </c>
      <c r="AD263" s="0" t="n">
        <f aca="false">J263+T263</f>
        <v>0</v>
      </c>
      <c r="AE263" s="0" t="n">
        <f aca="false">K263+U263</f>
        <v>0</v>
      </c>
      <c r="AF263" s="0" t="n">
        <f aca="false">MIN(N(Debts!$E$5),V263)</f>
        <v>0</v>
      </c>
      <c r="AG263" s="0" t="n">
        <f aca="false">MIN(N(Debts!$E$6),W263)</f>
        <v>0</v>
      </c>
      <c r="AH263" s="0" t="n">
        <f aca="false">MIN(N(Debts!$E$7),X263)</f>
        <v>0</v>
      </c>
      <c r="AI263" s="0" t="n">
        <f aca="false">MIN(N(Debts!$E$8),Y263)</f>
        <v>0</v>
      </c>
      <c r="AJ263" s="0" t="n">
        <f aca="false">MIN(N(Debts!$E$9),Z263)</f>
        <v>0</v>
      </c>
      <c r="AK263" s="0" t="n">
        <f aca="false">MIN(N(Debts!$E$10),AA263)</f>
        <v>0</v>
      </c>
      <c r="AL263" s="0" t="n">
        <f aca="false">MIN(N(Debts!$E$11),AB263)</f>
        <v>0</v>
      </c>
      <c r="AM263" s="0" t="n">
        <f aca="false">MIN(N(Debts!$E$12),AC263)</f>
        <v>0</v>
      </c>
      <c r="AN263" s="0" t="n">
        <f aca="false">MIN(N(Debts!$E$13),AD263)</f>
        <v>0</v>
      </c>
      <c r="AO263" s="0" t="n">
        <f aca="false">MIN(N(Debts!$E$14),AE263)</f>
        <v>0</v>
      </c>
      <c r="AP263" s="0" t="n">
        <f aca="false">V263-AF263</f>
        <v>0</v>
      </c>
      <c r="AQ263" s="0" t="n">
        <f aca="false">W263-AG263</f>
        <v>0</v>
      </c>
      <c r="AR263" s="0" t="n">
        <f aca="false">X263-AH263</f>
        <v>0</v>
      </c>
      <c r="AS263" s="0" t="n">
        <f aca="false">Y263-AI263</f>
        <v>0</v>
      </c>
      <c r="AT263" s="0" t="n">
        <f aca="false">Z263-AJ263</f>
        <v>0</v>
      </c>
      <c r="AU263" s="0" t="n">
        <f aca="false">AA263-AK263</f>
        <v>0</v>
      </c>
      <c r="AV263" s="0" t="n">
        <f aca="false">AB263-AL263</f>
        <v>0</v>
      </c>
      <c r="AW263" s="0" t="n">
        <f aca="false">AC263-AM263</f>
        <v>0</v>
      </c>
      <c r="AX263" s="0" t="n">
        <f aca="false">AD263-AN263</f>
        <v>0</v>
      </c>
      <c r="AY263" s="0" t="n">
        <f aca="false">AE263-AO263</f>
        <v>0</v>
      </c>
      <c r="AZ263" s="0" t="n">
        <f aca="false">MAX(0,MIN(AP263,$BT263-SUMIF($AP$2:$AY$2,"&lt;"&amp;AP$2,$AP263:$AY263)))</f>
        <v>0</v>
      </c>
      <c r="BA263" s="0" t="n">
        <f aca="false">MAX(0,MIN(AQ263,$BT263-SUMIF($AP$2:$AY$2,"&lt;"&amp;AQ$2,$AP263:$AY263)))</f>
        <v>0</v>
      </c>
      <c r="BB263" s="0" t="n">
        <f aca="false">MAX(0,MIN(AR263,$BT263-SUMIF($AP$2:$AY$2,"&lt;"&amp;AR$2,$AP263:$AY263)))</f>
        <v>0</v>
      </c>
      <c r="BC263" s="0" t="n">
        <f aca="false">MAX(0,MIN(AS263,$BT263-SUMIF($AP$2:$AY$2,"&lt;"&amp;AS$2,$AP263:$AY263)))</f>
        <v>0</v>
      </c>
      <c r="BD263" s="0" t="n">
        <f aca="false">MAX(0,MIN(AT263,$BT263-SUMIF($AP$2:$AY$2,"&lt;"&amp;AT$2,$AP263:$AY263)))</f>
        <v>0</v>
      </c>
      <c r="BE263" s="0" t="n">
        <f aca="false">MAX(0,MIN(AU263,$BT263-SUMIF($AP$2:$AY$2,"&lt;"&amp;AU$2,$AP263:$AY263)))</f>
        <v>0</v>
      </c>
      <c r="BF263" s="0" t="n">
        <f aca="false">MAX(0,MIN(AV263,$BT263-SUMIF($AP$2:$AY$2,"&lt;"&amp;AV$2,$AP263:$AY263)))</f>
        <v>0</v>
      </c>
      <c r="BG263" s="0" t="n">
        <f aca="false">MAX(0,MIN(AW263,$BT263-SUMIF($AP$2:$AY$2,"&lt;"&amp;AW$2,$AP263:$AY263)))</f>
        <v>0</v>
      </c>
      <c r="BH263" s="0" t="n">
        <f aca="false">MAX(0,MIN(AX263,$BT263-SUMIF($AP$2:$AY$2,"&lt;"&amp;AX$2,$AP263:$AY263)))</f>
        <v>0</v>
      </c>
      <c r="BI263" s="0" t="n">
        <f aca="false">MAX(0,MIN(AY263,$BT263-SUMIF($AP$2:$AY$2,"&lt;"&amp;AY$2,$AP263:$AY263)))</f>
        <v>0</v>
      </c>
      <c r="BJ263" s="0" t="n">
        <f aca="false">ROUND(V263-AF263-AZ263,2)</f>
        <v>0</v>
      </c>
      <c r="BK263" s="0" t="n">
        <f aca="false">ROUND(W263-AG263-BA263,2)</f>
        <v>0</v>
      </c>
      <c r="BL263" s="0" t="n">
        <f aca="false">ROUND(X263-AH263-BB263,2)</f>
        <v>0</v>
      </c>
      <c r="BM263" s="0" t="n">
        <f aca="false">ROUND(Y263-AI263-BC263,2)</f>
        <v>0</v>
      </c>
      <c r="BN263" s="0" t="n">
        <f aca="false">ROUND(Z263-AJ263-BD263,2)</f>
        <v>0</v>
      </c>
      <c r="BO263" s="0" t="n">
        <f aca="false">ROUND(AA263-AK263-BE263,2)</f>
        <v>0</v>
      </c>
      <c r="BP263" s="0" t="n">
        <f aca="false">ROUND(AB263-AL263-BF263,2)</f>
        <v>0</v>
      </c>
      <c r="BQ263" s="0" t="n">
        <f aca="false">ROUND(AC263-AM263-BG263,2)</f>
        <v>0</v>
      </c>
      <c r="BR263" s="0" t="n">
        <f aca="false">ROUND(AD263-AN263-BH263,2)</f>
        <v>0</v>
      </c>
      <c r="BS263" s="0" t="n">
        <f aca="false">ROUND(AE263-AO263-BI263,2)</f>
        <v>0</v>
      </c>
      <c r="BT263" s="0" t="n">
        <f aca="false">MAX(0,Plan!$C$4-SUM(AF263:AO263))</f>
        <v>650</v>
      </c>
      <c r="BU263" s="0" t="n">
        <f aca="false">ROUND(SUM(BJ263:BS263),2)</f>
        <v>0</v>
      </c>
      <c r="BV263" s="0" t="n">
        <f aca="false">SUM(AF263:AO263)+SUM(AZ263:BI263)</f>
        <v>0</v>
      </c>
      <c r="BW263" s="0" t="n">
        <f aca="false">SUM(L263:U263)</f>
        <v>0</v>
      </c>
    </row>
    <row r="264" customFormat="false" ht="15" hidden="false" customHeight="false" outlineLevel="0" collapsed="false">
      <c r="A264" s="0" t="n">
        <v>259</v>
      </c>
      <c r="B264" s="0" t="n">
        <f aca="false">BJ263</f>
        <v>0</v>
      </c>
      <c r="C264" s="0" t="n">
        <f aca="false">BK263</f>
        <v>0</v>
      </c>
      <c r="D264" s="0" t="n">
        <f aca="false">BL263</f>
        <v>0</v>
      </c>
      <c r="E264" s="0" t="n">
        <f aca="false">BM263</f>
        <v>0</v>
      </c>
      <c r="F264" s="0" t="n">
        <f aca="false">BN263</f>
        <v>0</v>
      </c>
      <c r="G264" s="0" t="n">
        <f aca="false">BO263</f>
        <v>0</v>
      </c>
      <c r="H264" s="0" t="n">
        <f aca="false">BP263</f>
        <v>0</v>
      </c>
      <c r="I264" s="0" t="n">
        <f aca="false">BQ263</f>
        <v>0</v>
      </c>
      <c r="J264" s="0" t="n">
        <f aca="false">BR263</f>
        <v>0</v>
      </c>
      <c r="K264" s="0" t="n">
        <f aca="false">BS263</f>
        <v>0</v>
      </c>
      <c r="L264" s="0" t="n">
        <f aca="false">ROUND(B264*N(Debts!$D$5)/12,2)</f>
        <v>0</v>
      </c>
      <c r="M264" s="0" t="n">
        <f aca="false">ROUND(C264*N(Debts!$D$6)/12,2)</f>
        <v>0</v>
      </c>
      <c r="N264" s="0" t="n">
        <f aca="false">ROUND(D264*N(Debts!$D$7)/12,2)</f>
        <v>0</v>
      </c>
      <c r="O264" s="0" t="n">
        <f aca="false">ROUND(E264*N(Debts!$D$8)/12,2)</f>
        <v>0</v>
      </c>
      <c r="P264" s="0" t="n">
        <f aca="false">ROUND(F264*N(Debts!$D$9)/12,2)</f>
        <v>0</v>
      </c>
      <c r="Q264" s="0" t="n">
        <f aca="false">ROUND(G264*N(Debts!$D$10)/12,2)</f>
        <v>0</v>
      </c>
      <c r="R264" s="0" t="n">
        <f aca="false">ROUND(H264*N(Debts!$D$11)/12,2)</f>
        <v>0</v>
      </c>
      <c r="S264" s="0" t="n">
        <f aca="false">ROUND(I264*N(Debts!$D$12)/12,2)</f>
        <v>0</v>
      </c>
      <c r="T264" s="0" t="n">
        <f aca="false">ROUND(J264*N(Debts!$D$13)/12,2)</f>
        <v>0</v>
      </c>
      <c r="U264" s="0" t="n">
        <f aca="false">ROUND(K264*N(Debts!$D$14)/12,2)</f>
        <v>0</v>
      </c>
      <c r="V264" s="0" t="n">
        <f aca="false">B264+L264</f>
        <v>0</v>
      </c>
      <c r="W264" s="0" t="n">
        <f aca="false">C264+M264</f>
        <v>0</v>
      </c>
      <c r="X264" s="0" t="n">
        <f aca="false">D264+N264</f>
        <v>0</v>
      </c>
      <c r="Y264" s="0" t="n">
        <f aca="false">E264+O264</f>
        <v>0</v>
      </c>
      <c r="Z264" s="0" t="n">
        <f aca="false">F264+P264</f>
        <v>0</v>
      </c>
      <c r="AA264" s="0" t="n">
        <f aca="false">G264+Q264</f>
        <v>0</v>
      </c>
      <c r="AB264" s="0" t="n">
        <f aca="false">H264+R264</f>
        <v>0</v>
      </c>
      <c r="AC264" s="0" t="n">
        <f aca="false">I264+S264</f>
        <v>0</v>
      </c>
      <c r="AD264" s="0" t="n">
        <f aca="false">J264+T264</f>
        <v>0</v>
      </c>
      <c r="AE264" s="0" t="n">
        <f aca="false">K264+U264</f>
        <v>0</v>
      </c>
      <c r="AF264" s="0" t="n">
        <f aca="false">MIN(N(Debts!$E$5),V264)</f>
        <v>0</v>
      </c>
      <c r="AG264" s="0" t="n">
        <f aca="false">MIN(N(Debts!$E$6),W264)</f>
        <v>0</v>
      </c>
      <c r="AH264" s="0" t="n">
        <f aca="false">MIN(N(Debts!$E$7),X264)</f>
        <v>0</v>
      </c>
      <c r="AI264" s="0" t="n">
        <f aca="false">MIN(N(Debts!$E$8),Y264)</f>
        <v>0</v>
      </c>
      <c r="AJ264" s="0" t="n">
        <f aca="false">MIN(N(Debts!$E$9),Z264)</f>
        <v>0</v>
      </c>
      <c r="AK264" s="0" t="n">
        <f aca="false">MIN(N(Debts!$E$10),AA264)</f>
        <v>0</v>
      </c>
      <c r="AL264" s="0" t="n">
        <f aca="false">MIN(N(Debts!$E$11),AB264)</f>
        <v>0</v>
      </c>
      <c r="AM264" s="0" t="n">
        <f aca="false">MIN(N(Debts!$E$12),AC264)</f>
        <v>0</v>
      </c>
      <c r="AN264" s="0" t="n">
        <f aca="false">MIN(N(Debts!$E$13),AD264)</f>
        <v>0</v>
      </c>
      <c r="AO264" s="0" t="n">
        <f aca="false">MIN(N(Debts!$E$14),AE264)</f>
        <v>0</v>
      </c>
      <c r="AP264" s="0" t="n">
        <f aca="false">V264-AF264</f>
        <v>0</v>
      </c>
      <c r="AQ264" s="0" t="n">
        <f aca="false">W264-AG264</f>
        <v>0</v>
      </c>
      <c r="AR264" s="0" t="n">
        <f aca="false">X264-AH264</f>
        <v>0</v>
      </c>
      <c r="AS264" s="0" t="n">
        <f aca="false">Y264-AI264</f>
        <v>0</v>
      </c>
      <c r="AT264" s="0" t="n">
        <f aca="false">Z264-AJ264</f>
        <v>0</v>
      </c>
      <c r="AU264" s="0" t="n">
        <f aca="false">AA264-AK264</f>
        <v>0</v>
      </c>
      <c r="AV264" s="0" t="n">
        <f aca="false">AB264-AL264</f>
        <v>0</v>
      </c>
      <c r="AW264" s="0" t="n">
        <f aca="false">AC264-AM264</f>
        <v>0</v>
      </c>
      <c r="AX264" s="0" t="n">
        <f aca="false">AD264-AN264</f>
        <v>0</v>
      </c>
      <c r="AY264" s="0" t="n">
        <f aca="false">AE264-AO264</f>
        <v>0</v>
      </c>
      <c r="AZ264" s="0" t="n">
        <f aca="false">MAX(0,MIN(AP264,$BT264-SUMIF($AP$2:$AY$2,"&lt;"&amp;AP$2,$AP264:$AY264)))</f>
        <v>0</v>
      </c>
      <c r="BA264" s="0" t="n">
        <f aca="false">MAX(0,MIN(AQ264,$BT264-SUMIF($AP$2:$AY$2,"&lt;"&amp;AQ$2,$AP264:$AY264)))</f>
        <v>0</v>
      </c>
      <c r="BB264" s="0" t="n">
        <f aca="false">MAX(0,MIN(AR264,$BT264-SUMIF($AP$2:$AY$2,"&lt;"&amp;AR$2,$AP264:$AY264)))</f>
        <v>0</v>
      </c>
      <c r="BC264" s="0" t="n">
        <f aca="false">MAX(0,MIN(AS264,$BT264-SUMIF($AP$2:$AY$2,"&lt;"&amp;AS$2,$AP264:$AY264)))</f>
        <v>0</v>
      </c>
      <c r="BD264" s="0" t="n">
        <f aca="false">MAX(0,MIN(AT264,$BT264-SUMIF($AP$2:$AY$2,"&lt;"&amp;AT$2,$AP264:$AY264)))</f>
        <v>0</v>
      </c>
      <c r="BE264" s="0" t="n">
        <f aca="false">MAX(0,MIN(AU264,$BT264-SUMIF($AP$2:$AY$2,"&lt;"&amp;AU$2,$AP264:$AY264)))</f>
        <v>0</v>
      </c>
      <c r="BF264" s="0" t="n">
        <f aca="false">MAX(0,MIN(AV264,$BT264-SUMIF($AP$2:$AY$2,"&lt;"&amp;AV$2,$AP264:$AY264)))</f>
        <v>0</v>
      </c>
      <c r="BG264" s="0" t="n">
        <f aca="false">MAX(0,MIN(AW264,$BT264-SUMIF($AP$2:$AY$2,"&lt;"&amp;AW$2,$AP264:$AY264)))</f>
        <v>0</v>
      </c>
      <c r="BH264" s="0" t="n">
        <f aca="false">MAX(0,MIN(AX264,$BT264-SUMIF($AP$2:$AY$2,"&lt;"&amp;AX$2,$AP264:$AY264)))</f>
        <v>0</v>
      </c>
      <c r="BI264" s="0" t="n">
        <f aca="false">MAX(0,MIN(AY264,$BT264-SUMIF($AP$2:$AY$2,"&lt;"&amp;AY$2,$AP264:$AY264)))</f>
        <v>0</v>
      </c>
      <c r="BJ264" s="0" t="n">
        <f aca="false">ROUND(V264-AF264-AZ264,2)</f>
        <v>0</v>
      </c>
      <c r="BK264" s="0" t="n">
        <f aca="false">ROUND(W264-AG264-BA264,2)</f>
        <v>0</v>
      </c>
      <c r="BL264" s="0" t="n">
        <f aca="false">ROUND(X264-AH264-BB264,2)</f>
        <v>0</v>
      </c>
      <c r="BM264" s="0" t="n">
        <f aca="false">ROUND(Y264-AI264-BC264,2)</f>
        <v>0</v>
      </c>
      <c r="BN264" s="0" t="n">
        <f aca="false">ROUND(Z264-AJ264-BD264,2)</f>
        <v>0</v>
      </c>
      <c r="BO264" s="0" t="n">
        <f aca="false">ROUND(AA264-AK264-BE264,2)</f>
        <v>0</v>
      </c>
      <c r="BP264" s="0" t="n">
        <f aca="false">ROUND(AB264-AL264-BF264,2)</f>
        <v>0</v>
      </c>
      <c r="BQ264" s="0" t="n">
        <f aca="false">ROUND(AC264-AM264-BG264,2)</f>
        <v>0</v>
      </c>
      <c r="BR264" s="0" t="n">
        <f aca="false">ROUND(AD264-AN264-BH264,2)</f>
        <v>0</v>
      </c>
      <c r="BS264" s="0" t="n">
        <f aca="false">ROUND(AE264-AO264-BI264,2)</f>
        <v>0</v>
      </c>
      <c r="BT264" s="0" t="n">
        <f aca="false">MAX(0,Plan!$C$4-SUM(AF264:AO264))</f>
        <v>650</v>
      </c>
      <c r="BU264" s="0" t="n">
        <f aca="false">ROUND(SUM(BJ264:BS264),2)</f>
        <v>0</v>
      </c>
      <c r="BV264" s="0" t="n">
        <f aca="false">SUM(AF264:AO264)+SUM(AZ264:BI264)</f>
        <v>0</v>
      </c>
      <c r="BW264" s="0" t="n">
        <f aca="false">SUM(L264:U264)</f>
        <v>0</v>
      </c>
    </row>
    <row r="265" customFormat="false" ht="15" hidden="false" customHeight="false" outlineLevel="0" collapsed="false">
      <c r="A265" s="0" t="n">
        <v>260</v>
      </c>
      <c r="B265" s="0" t="n">
        <f aca="false">BJ264</f>
        <v>0</v>
      </c>
      <c r="C265" s="0" t="n">
        <f aca="false">BK264</f>
        <v>0</v>
      </c>
      <c r="D265" s="0" t="n">
        <f aca="false">BL264</f>
        <v>0</v>
      </c>
      <c r="E265" s="0" t="n">
        <f aca="false">BM264</f>
        <v>0</v>
      </c>
      <c r="F265" s="0" t="n">
        <f aca="false">BN264</f>
        <v>0</v>
      </c>
      <c r="G265" s="0" t="n">
        <f aca="false">BO264</f>
        <v>0</v>
      </c>
      <c r="H265" s="0" t="n">
        <f aca="false">BP264</f>
        <v>0</v>
      </c>
      <c r="I265" s="0" t="n">
        <f aca="false">BQ264</f>
        <v>0</v>
      </c>
      <c r="J265" s="0" t="n">
        <f aca="false">BR264</f>
        <v>0</v>
      </c>
      <c r="K265" s="0" t="n">
        <f aca="false">BS264</f>
        <v>0</v>
      </c>
      <c r="L265" s="0" t="n">
        <f aca="false">ROUND(B265*N(Debts!$D$5)/12,2)</f>
        <v>0</v>
      </c>
      <c r="M265" s="0" t="n">
        <f aca="false">ROUND(C265*N(Debts!$D$6)/12,2)</f>
        <v>0</v>
      </c>
      <c r="N265" s="0" t="n">
        <f aca="false">ROUND(D265*N(Debts!$D$7)/12,2)</f>
        <v>0</v>
      </c>
      <c r="O265" s="0" t="n">
        <f aca="false">ROUND(E265*N(Debts!$D$8)/12,2)</f>
        <v>0</v>
      </c>
      <c r="P265" s="0" t="n">
        <f aca="false">ROUND(F265*N(Debts!$D$9)/12,2)</f>
        <v>0</v>
      </c>
      <c r="Q265" s="0" t="n">
        <f aca="false">ROUND(G265*N(Debts!$D$10)/12,2)</f>
        <v>0</v>
      </c>
      <c r="R265" s="0" t="n">
        <f aca="false">ROUND(H265*N(Debts!$D$11)/12,2)</f>
        <v>0</v>
      </c>
      <c r="S265" s="0" t="n">
        <f aca="false">ROUND(I265*N(Debts!$D$12)/12,2)</f>
        <v>0</v>
      </c>
      <c r="T265" s="0" t="n">
        <f aca="false">ROUND(J265*N(Debts!$D$13)/12,2)</f>
        <v>0</v>
      </c>
      <c r="U265" s="0" t="n">
        <f aca="false">ROUND(K265*N(Debts!$D$14)/12,2)</f>
        <v>0</v>
      </c>
      <c r="V265" s="0" t="n">
        <f aca="false">B265+L265</f>
        <v>0</v>
      </c>
      <c r="W265" s="0" t="n">
        <f aca="false">C265+M265</f>
        <v>0</v>
      </c>
      <c r="X265" s="0" t="n">
        <f aca="false">D265+N265</f>
        <v>0</v>
      </c>
      <c r="Y265" s="0" t="n">
        <f aca="false">E265+O265</f>
        <v>0</v>
      </c>
      <c r="Z265" s="0" t="n">
        <f aca="false">F265+P265</f>
        <v>0</v>
      </c>
      <c r="AA265" s="0" t="n">
        <f aca="false">G265+Q265</f>
        <v>0</v>
      </c>
      <c r="AB265" s="0" t="n">
        <f aca="false">H265+R265</f>
        <v>0</v>
      </c>
      <c r="AC265" s="0" t="n">
        <f aca="false">I265+S265</f>
        <v>0</v>
      </c>
      <c r="AD265" s="0" t="n">
        <f aca="false">J265+T265</f>
        <v>0</v>
      </c>
      <c r="AE265" s="0" t="n">
        <f aca="false">K265+U265</f>
        <v>0</v>
      </c>
      <c r="AF265" s="0" t="n">
        <f aca="false">MIN(N(Debts!$E$5),V265)</f>
        <v>0</v>
      </c>
      <c r="AG265" s="0" t="n">
        <f aca="false">MIN(N(Debts!$E$6),W265)</f>
        <v>0</v>
      </c>
      <c r="AH265" s="0" t="n">
        <f aca="false">MIN(N(Debts!$E$7),X265)</f>
        <v>0</v>
      </c>
      <c r="AI265" s="0" t="n">
        <f aca="false">MIN(N(Debts!$E$8),Y265)</f>
        <v>0</v>
      </c>
      <c r="AJ265" s="0" t="n">
        <f aca="false">MIN(N(Debts!$E$9),Z265)</f>
        <v>0</v>
      </c>
      <c r="AK265" s="0" t="n">
        <f aca="false">MIN(N(Debts!$E$10),AA265)</f>
        <v>0</v>
      </c>
      <c r="AL265" s="0" t="n">
        <f aca="false">MIN(N(Debts!$E$11),AB265)</f>
        <v>0</v>
      </c>
      <c r="AM265" s="0" t="n">
        <f aca="false">MIN(N(Debts!$E$12),AC265)</f>
        <v>0</v>
      </c>
      <c r="AN265" s="0" t="n">
        <f aca="false">MIN(N(Debts!$E$13),AD265)</f>
        <v>0</v>
      </c>
      <c r="AO265" s="0" t="n">
        <f aca="false">MIN(N(Debts!$E$14),AE265)</f>
        <v>0</v>
      </c>
      <c r="AP265" s="0" t="n">
        <f aca="false">V265-AF265</f>
        <v>0</v>
      </c>
      <c r="AQ265" s="0" t="n">
        <f aca="false">W265-AG265</f>
        <v>0</v>
      </c>
      <c r="AR265" s="0" t="n">
        <f aca="false">X265-AH265</f>
        <v>0</v>
      </c>
      <c r="AS265" s="0" t="n">
        <f aca="false">Y265-AI265</f>
        <v>0</v>
      </c>
      <c r="AT265" s="0" t="n">
        <f aca="false">Z265-AJ265</f>
        <v>0</v>
      </c>
      <c r="AU265" s="0" t="n">
        <f aca="false">AA265-AK265</f>
        <v>0</v>
      </c>
      <c r="AV265" s="0" t="n">
        <f aca="false">AB265-AL265</f>
        <v>0</v>
      </c>
      <c r="AW265" s="0" t="n">
        <f aca="false">AC265-AM265</f>
        <v>0</v>
      </c>
      <c r="AX265" s="0" t="n">
        <f aca="false">AD265-AN265</f>
        <v>0</v>
      </c>
      <c r="AY265" s="0" t="n">
        <f aca="false">AE265-AO265</f>
        <v>0</v>
      </c>
      <c r="AZ265" s="0" t="n">
        <f aca="false">MAX(0,MIN(AP265,$BT265-SUMIF($AP$2:$AY$2,"&lt;"&amp;AP$2,$AP265:$AY265)))</f>
        <v>0</v>
      </c>
      <c r="BA265" s="0" t="n">
        <f aca="false">MAX(0,MIN(AQ265,$BT265-SUMIF($AP$2:$AY$2,"&lt;"&amp;AQ$2,$AP265:$AY265)))</f>
        <v>0</v>
      </c>
      <c r="BB265" s="0" t="n">
        <f aca="false">MAX(0,MIN(AR265,$BT265-SUMIF($AP$2:$AY$2,"&lt;"&amp;AR$2,$AP265:$AY265)))</f>
        <v>0</v>
      </c>
      <c r="BC265" s="0" t="n">
        <f aca="false">MAX(0,MIN(AS265,$BT265-SUMIF($AP$2:$AY$2,"&lt;"&amp;AS$2,$AP265:$AY265)))</f>
        <v>0</v>
      </c>
      <c r="BD265" s="0" t="n">
        <f aca="false">MAX(0,MIN(AT265,$BT265-SUMIF($AP$2:$AY$2,"&lt;"&amp;AT$2,$AP265:$AY265)))</f>
        <v>0</v>
      </c>
      <c r="BE265" s="0" t="n">
        <f aca="false">MAX(0,MIN(AU265,$BT265-SUMIF($AP$2:$AY$2,"&lt;"&amp;AU$2,$AP265:$AY265)))</f>
        <v>0</v>
      </c>
      <c r="BF265" s="0" t="n">
        <f aca="false">MAX(0,MIN(AV265,$BT265-SUMIF($AP$2:$AY$2,"&lt;"&amp;AV$2,$AP265:$AY265)))</f>
        <v>0</v>
      </c>
      <c r="BG265" s="0" t="n">
        <f aca="false">MAX(0,MIN(AW265,$BT265-SUMIF($AP$2:$AY$2,"&lt;"&amp;AW$2,$AP265:$AY265)))</f>
        <v>0</v>
      </c>
      <c r="BH265" s="0" t="n">
        <f aca="false">MAX(0,MIN(AX265,$BT265-SUMIF($AP$2:$AY$2,"&lt;"&amp;AX$2,$AP265:$AY265)))</f>
        <v>0</v>
      </c>
      <c r="BI265" s="0" t="n">
        <f aca="false">MAX(0,MIN(AY265,$BT265-SUMIF($AP$2:$AY$2,"&lt;"&amp;AY$2,$AP265:$AY265)))</f>
        <v>0</v>
      </c>
      <c r="BJ265" s="0" t="n">
        <f aca="false">ROUND(V265-AF265-AZ265,2)</f>
        <v>0</v>
      </c>
      <c r="BK265" s="0" t="n">
        <f aca="false">ROUND(W265-AG265-BA265,2)</f>
        <v>0</v>
      </c>
      <c r="BL265" s="0" t="n">
        <f aca="false">ROUND(X265-AH265-BB265,2)</f>
        <v>0</v>
      </c>
      <c r="BM265" s="0" t="n">
        <f aca="false">ROUND(Y265-AI265-BC265,2)</f>
        <v>0</v>
      </c>
      <c r="BN265" s="0" t="n">
        <f aca="false">ROUND(Z265-AJ265-BD265,2)</f>
        <v>0</v>
      </c>
      <c r="BO265" s="0" t="n">
        <f aca="false">ROUND(AA265-AK265-BE265,2)</f>
        <v>0</v>
      </c>
      <c r="BP265" s="0" t="n">
        <f aca="false">ROUND(AB265-AL265-BF265,2)</f>
        <v>0</v>
      </c>
      <c r="BQ265" s="0" t="n">
        <f aca="false">ROUND(AC265-AM265-BG265,2)</f>
        <v>0</v>
      </c>
      <c r="BR265" s="0" t="n">
        <f aca="false">ROUND(AD265-AN265-BH265,2)</f>
        <v>0</v>
      </c>
      <c r="BS265" s="0" t="n">
        <f aca="false">ROUND(AE265-AO265-BI265,2)</f>
        <v>0</v>
      </c>
      <c r="BT265" s="0" t="n">
        <f aca="false">MAX(0,Plan!$C$4-SUM(AF265:AO265))</f>
        <v>650</v>
      </c>
      <c r="BU265" s="0" t="n">
        <f aca="false">ROUND(SUM(BJ265:BS265),2)</f>
        <v>0</v>
      </c>
      <c r="BV265" s="0" t="n">
        <f aca="false">SUM(AF265:AO265)+SUM(AZ265:BI265)</f>
        <v>0</v>
      </c>
      <c r="BW265" s="0" t="n">
        <f aca="false">SUM(L265:U265)</f>
        <v>0</v>
      </c>
    </row>
    <row r="266" customFormat="false" ht="15" hidden="false" customHeight="false" outlineLevel="0" collapsed="false">
      <c r="A266" s="0" t="n">
        <v>261</v>
      </c>
      <c r="B266" s="0" t="n">
        <f aca="false">BJ265</f>
        <v>0</v>
      </c>
      <c r="C266" s="0" t="n">
        <f aca="false">BK265</f>
        <v>0</v>
      </c>
      <c r="D266" s="0" t="n">
        <f aca="false">BL265</f>
        <v>0</v>
      </c>
      <c r="E266" s="0" t="n">
        <f aca="false">BM265</f>
        <v>0</v>
      </c>
      <c r="F266" s="0" t="n">
        <f aca="false">BN265</f>
        <v>0</v>
      </c>
      <c r="G266" s="0" t="n">
        <f aca="false">BO265</f>
        <v>0</v>
      </c>
      <c r="H266" s="0" t="n">
        <f aca="false">BP265</f>
        <v>0</v>
      </c>
      <c r="I266" s="0" t="n">
        <f aca="false">BQ265</f>
        <v>0</v>
      </c>
      <c r="J266" s="0" t="n">
        <f aca="false">BR265</f>
        <v>0</v>
      </c>
      <c r="K266" s="0" t="n">
        <f aca="false">BS265</f>
        <v>0</v>
      </c>
      <c r="L266" s="0" t="n">
        <f aca="false">ROUND(B266*N(Debts!$D$5)/12,2)</f>
        <v>0</v>
      </c>
      <c r="M266" s="0" t="n">
        <f aca="false">ROUND(C266*N(Debts!$D$6)/12,2)</f>
        <v>0</v>
      </c>
      <c r="N266" s="0" t="n">
        <f aca="false">ROUND(D266*N(Debts!$D$7)/12,2)</f>
        <v>0</v>
      </c>
      <c r="O266" s="0" t="n">
        <f aca="false">ROUND(E266*N(Debts!$D$8)/12,2)</f>
        <v>0</v>
      </c>
      <c r="P266" s="0" t="n">
        <f aca="false">ROUND(F266*N(Debts!$D$9)/12,2)</f>
        <v>0</v>
      </c>
      <c r="Q266" s="0" t="n">
        <f aca="false">ROUND(G266*N(Debts!$D$10)/12,2)</f>
        <v>0</v>
      </c>
      <c r="R266" s="0" t="n">
        <f aca="false">ROUND(H266*N(Debts!$D$11)/12,2)</f>
        <v>0</v>
      </c>
      <c r="S266" s="0" t="n">
        <f aca="false">ROUND(I266*N(Debts!$D$12)/12,2)</f>
        <v>0</v>
      </c>
      <c r="T266" s="0" t="n">
        <f aca="false">ROUND(J266*N(Debts!$D$13)/12,2)</f>
        <v>0</v>
      </c>
      <c r="U266" s="0" t="n">
        <f aca="false">ROUND(K266*N(Debts!$D$14)/12,2)</f>
        <v>0</v>
      </c>
      <c r="V266" s="0" t="n">
        <f aca="false">B266+L266</f>
        <v>0</v>
      </c>
      <c r="W266" s="0" t="n">
        <f aca="false">C266+M266</f>
        <v>0</v>
      </c>
      <c r="X266" s="0" t="n">
        <f aca="false">D266+N266</f>
        <v>0</v>
      </c>
      <c r="Y266" s="0" t="n">
        <f aca="false">E266+O266</f>
        <v>0</v>
      </c>
      <c r="Z266" s="0" t="n">
        <f aca="false">F266+P266</f>
        <v>0</v>
      </c>
      <c r="AA266" s="0" t="n">
        <f aca="false">G266+Q266</f>
        <v>0</v>
      </c>
      <c r="AB266" s="0" t="n">
        <f aca="false">H266+R266</f>
        <v>0</v>
      </c>
      <c r="AC266" s="0" t="n">
        <f aca="false">I266+S266</f>
        <v>0</v>
      </c>
      <c r="AD266" s="0" t="n">
        <f aca="false">J266+T266</f>
        <v>0</v>
      </c>
      <c r="AE266" s="0" t="n">
        <f aca="false">K266+U266</f>
        <v>0</v>
      </c>
      <c r="AF266" s="0" t="n">
        <f aca="false">MIN(N(Debts!$E$5),V266)</f>
        <v>0</v>
      </c>
      <c r="AG266" s="0" t="n">
        <f aca="false">MIN(N(Debts!$E$6),W266)</f>
        <v>0</v>
      </c>
      <c r="AH266" s="0" t="n">
        <f aca="false">MIN(N(Debts!$E$7),X266)</f>
        <v>0</v>
      </c>
      <c r="AI266" s="0" t="n">
        <f aca="false">MIN(N(Debts!$E$8),Y266)</f>
        <v>0</v>
      </c>
      <c r="AJ266" s="0" t="n">
        <f aca="false">MIN(N(Debts!$E$9),Z266)</f>
        <v>0</v>
      </c>
      <c r="AK266" s="0" t="n">
        <f aca="false">MIN(N(Debts!$E$10),AA266)</f>
        <v>0</v>
      </c>
      <c r="AL266" s="0" t="n">
        <f aca="false">MIN(N(Debts!$E$11),AB266)</f>
        <v>0</v>
      </c>
      <c r="AM266" s="0" t="n">
        <f aca="false">MIN(N(Debts!$E$12),AC266)</f>
        <v>0</v>
      </c>
      <c r="AN266" s="0" t="n">
        <f aca="false">MIN(N(Debts!$E$13),AD266)</f>
        <v>0</v>
      </c>
      <c r="AO266" s="0" t="n">
        <f aca="false">MIN(N(Debts!$E$14),AE266)</f>
        <v>0</v>
      </c>
      <c r="AP266" s="0" t="n">
        <f aca="false">V266-AF266</f>
        <v>0</v>
      </c>
      <c r="AQ266" s="0" t="n">
        <f aca="false">W266-AG266</f>
        <v>0</v>
      </c>
      <c r="AR266" s="0" t="n">
        <f aca="false">X266-AH266</f>
        <v>0</v>
      </c>
      <c r="AS266" s="0" t="n">
        <f aca="false">Y266-AI266</f>
        <v>0</v>
      </c>
      <c r="AT266" s="0" t="n">
        <f aca="false">Z266-AJ266</f>
        <v>0</v>
      </c>
      <c r="AU266" s="0" t="n">
        <f aca="false">AA266-AK266</f>
        <v>0</v>
      </c>
      <c r="AV266" s="0" t="n">
        <f aca="false">AB266-AL266</f>
        <v>0</v>
      </c>
      <c r="AW266" s="0" t="n">
        <f aca="false">AC266-AM266</f>
        <v>0</v>
      </c>
      <c r="AX266" s="0" t="n">
        <f aca="false">AD266-AN266</f>
        <v>0</v>
      </c>
      <c r="AY266" s="0" t="n">
        <f aca="false">AE266-AO266</f>
        <v>0</v>
      </c>
      <c r="AZ266" s="0" t="n">
        <f aca="false">MAX(0,MIN(AP266,$BT266-SUMIF($AP$2:$AY$2,"&lt;"&amp;AP$2,$AP266:$AY266)))</f>
        <v>0</v>
      </c>
      <c r="BA266" s="0" t="n">
        <f aca="false">MAX(0,MIN(AQ266,$BT266-SUMIF($AP$2:$AY$2,"&lt;"&amp;AQ$2,$AP266:$AY266)))</f>
        <v>0</v>
      </c>
      <c r="BB266" s="0" t="n">
        <f aca="false">MAX(0,MIN(AR266,$BT266-SUMIF($AP$2:$AY$2,"&lt;"&amp;AR$2,$AP266:$AY266)))</f>
        <v>0</v>
      </c>
      <c r="BC266" s="0" t="n">
        <f aca="false">MAX(0,MIN(AS266,$BT266-SUMIF($AP$2:$AY$2,"&lt;"&amp;AS$2,$AP266:$AY266)))</f>
        <v>0</v>
      </c>
      <c r="BD266" s="0" t="n">
        <f aca="false">MAX(0,MIN(AT266,$BT266-SUMIF($AP$2:$AY$2,"&lt;"&amp;AT$2,$AP266:$AY266)))</f>
        <v>0</v>
      </c>
      <c r="BE266" s="0" t="n">
        <f aca="false">MAX(0,MIN(AU266,$BT266-SUMIF($AP$2:$AY$2,"&lt;"&amp;AU$2,$AP266:$AY266)))</f>
        <v>0</v>
      </c>
      <c r="BF266" s="0" t="n">
        <f aca="false">MAX(0,MIN(AV266,$BT266-SUMIF($AP$2:$AY$2,"&lt;"&amp;AV$2,$AP266:$AY266)))</f>
        <v>0</v>
      </c>
      <c r="BG266" s="0" t="n">
        <f aca="false">MAX(0,MIN(AW266,$BT266-SUMIF($AP$2:$AY$2,"&lt;"&amp;AW$2,$AP266:$AY266)))</f>
        <v>0</v>
      </c>
      <c r="BH266" s="0" t="n">
        <f aca="false">MAX(0,MIN(AX266,$BT266-SUMIF($AP$2:$AY$2,"&lt;"&amp;AX$2,$AP266:$AY266)))</f>
        <v>0</v>
      </c>
      <c r="BI266" s="0" t="n">
        <f aca="false">MAX(0,MIN(AY266,$BT266-SUMIF($AP$2:$AY$2,"&lt;"&amp;AY$2,$AP266:$AY266)))</f>
        <v>0</v>
      </c>
      <c r="BJ266" s="0" t="n">
        <f aca="false">ROUND(V266-AF266-AZ266,2)</f>
        <v>0</v>
      </c>
      <c r="BK266" s="0" t="n">
        <f aca="false">ROUND(W266-AG266-BA266,2)</f>
        <v>0</v>
      </c>
      <c r="BL266" s="0" t="n">
        <f aca="false">ROUND(X266-AH266-BB266,2)</f>
        <v>0</v>
      </c>
      <c r="BM266" s="0" t="n">
        <f aca="false">ROUND(Y266-AI266-BC266,2)</f>
        <v>0</v>
      </c>
      <c r="BN266" s="0" t="n">
        <f aca="false">ROUND(Z266-AJ266-BD266,2)</f>
        <v>0</v>
      </c>
      <c r="BO266" s="0" t="n">
        <f aca="false">ROUND(AA266-AK266-BE266,2)</f>
        <v>0</v>
      </c>
      <c r="BP266" s="0" t="n">
        <f aca="false">ROUND(AB266-AL266-BF266,2)</f>
        <v>0</v>
      </c>
      <c r="BQ266" s="0" t="n">
        <f aca="false">ROUND(AC266-AM266-BG266,2)</f>
        <v>0</v>
      </c>
      <c r="BR266" s="0" t="n">
        <f aca="false">ROUND(AD266-AN266-BH266,2)</f>
        <v>0</v>
      </c>
      <c r="BS266" s="0" t="n">
        <f aca="false">ROUND(AE266-AO266-BI266,2)</f>
        <v>0</v>
      </c>
      <c r="BT266" s="0" t="n">
        <f aca="false">MAX(0,Plan!$C$4-SUM(AF266:AO266))</f>
        <v>650</v>
      </c>
      <c r="BU266" s="0" t="n">
        <f aca="false">ROUND(SUM(BJ266:BS266),2)</f>
        <v>0</v>
      </c>
      <c r="BV266" s="0" t="n">
        <f aca="false">SUM(AF266:AO266)+SUM(AZ266:BI266)</f>
        <v>0</v>
      </c>
      <c r="BW266" s="0" t="n">
        <f aca="false">SUM(L266:U266)</f>
        <v>0</v>
      </c>
    </row>
    <row r="267" customFormat="false" ht="15" hidden="false" customHeight="false" outlineLevel="0" collapsed="false">
      <c r="A267" s="0" t="n">
        <v>262</v>
      </c>
      <c r="B267" s="0" t="n">
        <f aca="false">BJ266</f>
        <v>0</v>
      </c>
      <c r="C267" s="0" t="n">
        <f aca="false">BK266</f>
        <v>0</v>
      </c>
      <c r="D267" s="0" t="n">
        <f aca="false">BL266</f>
        <v>0</v>
      </c>
      <c r="E267" s="0" t="n">
        <f aca="false">BM266</f>
        <v>0</v>
      </c>
      <c r="F267" s="0" t="n">
        <f aca="false">BN266</f>
        <v>0</v>
      </c>
      <c r="G267" s="0" t="n">
        <f aca="false">BO266</f>
        <v>0</v>
      </c>
      <c r="H267" s="0" t="n">
        <f aca="false">BP266</f>
        <v>0</v>
      </c>
      <c r="I267" s="0" t="n">
        <f aca="false">BQ266</f>
        <v>0</v>
      </c>
      <c r="J267" s="0" t="n">
        <f aca="false">BR266</f>
        <v>0</v>
      </c>
      <c r="K267" s="0" t="n">
        <f aca="false">BS266</f>
        <v>0</v>
      </c>
      <c r="L267" s="0" t="n">
        <f aca="false">ROUND(B267*N(Debts!$D$5)/12,2)</f>
        <v>0</v>
      </c>
      <c r="M267" s="0" t="n">
        <f aca="false">ROUND(C267*N(Debts!$D$6)/12,2)</f>
        <v>0</v>
      </c>
      <c r="N267" s="0" t="n">
        <f aca="false">ROUND(D267*N(Debts!$D$7)/12,2)</f>
        <v>0</v>
      </c>
      <c r="O267" s="0" t="n">
        <f aca="false">ROUND(E267*N(Debts!$D$8)/12,2)</f>
        <v>0</v>
      </c>
      <c r="P267" s="0" t="n">
        <f aca="false">ROUND(F267*N(Debts!$D$9)/12,2)</f>
        <v>0</v>
      </c>
      <c r="Q267" s="0" t="n">
        <f aca="false">ROUND(G267*N(Debts!$D$10)/12,2)</f>
        <v>0</v>
      </c>
      <c r="R267" s="0" t="n">
        <f aca="false">ROUND(H267*N(Debts!$D$11)/12,2)</f>
        <v>0</v>
      </c>
      <c r="S267" s="0" t="n">
        <f aca="false">ROUND(I267*N(Debts!$D$12)/12,2)</f>
        <v>0</v>
      </c>
      <c r="T267" s="0" t="n">
        <f aca="false">ROUND(J267*N(Debts!$D$13)/12,2)</f>
        <v>0</v>
      </c>
      <c r="U267" s="0" t="n">
        <f aca="false">ROUND(K267*N(Debts!$D$14)/12,2)</f>
        <v>0</v>
      </c>
      <c r="V267" s="0" t="n">
        <f aca="false">B267+L267</f>
        <v>0</v>
      </c>
      <c r="W267" s="0" t="n">
        <f aca="false">C267+M267</f>
        <v>0</v>
      </c>
      <c r="X267" s="0" t="n">
        <f aca="false">D267+N267</f>
        <v>0</v>
      </c>
      <c r="Y267" s="0" t="n">
        <f aca="false">E267+O267</f>
        <v>0</v>
      </c>
      <c r="Z267" s="0" t="n">
        <f aca="false">F267+P267</f>
        <v>0</v>
      </c>
      <c r="AA267" s="0" t="n">
        <f aca="false">G267+Q267</f>
        <v>0</v>
      </c>
      <c r="AB267" s="0" t="n">
        <f aca="false">H267+R267</f>
        <v>0</v>
      </c>
      <c r="AC267" s="0" t="n">
        <f aca="false">I267+S267</f>
        <v>0</v>
      </c>
      <c r="AD267" s="0" t="n">
        <f aca="false">J267+T267</f>
        <v>0</v>
      </c>
      <c r="AE267" s="0" t="n">
        <f aca="false">K267+U267</f>
        <v>0</v>
      </c>
      <c r="AF267" s="0" t="n">
        <f aca="false">MIN(N(Debts!$E$5),V267)</f>
        <v>0</v>
      </c>
      <c r="AG267" s="0" t="n">
        <f aca="false">MIN(N(Debts!$E$6),W267)</f>
        <v>0</v>
      </c>
      <c r="AH267" s="0" t="n">
        <f aca="false">MIN(N(Debts!$E$7),X267)</f>
        <v>0</v>
      </c>
      <c r="AI267" s="0" t="n">
        <f aca="false">MIN(N(Debts!$E$8),Y267)</f>
        <v>0</v>
      </c>
      <c r="AJ267" s="0" t="n">
        <f aca="false">MIN(N(Debts!$E$9),Z267)</f>
        <v>0</v>
      </c>
      <c r="AK267" s="0" t="n">
        <f aca="false">MIN(N(Debts!$E$10),AA267)</f>
        <v>0</v>
      </c>
      <c r="AL267" s="0" t="n">
        <f aca="false">MIN(N(Debts!$E$11),AB267)</f>
        <v>0</v>
      </c>
      <c r="AM267" s="0" t="n">
        <f aca="false">MIN(N(Debts!$E$12),AC267)</f>
        <v>0</v>
      </c>
      <c r="AN267" s="0" t="n">
        <f aca="false">MIN(N(Debts!$E$13),AD267)</f>
        <v>0</v>
      </c>
      <c r="AO267" s="0" t="n">
        <f aca="false">MIN(N(Debts!$E$14),AE267)</f>
        <v>0</v>
      </c>
      <c r="AP267" s="0" t="n">
        <f aca="false">V267-AF267</f>
        <v>0</v>
      </c>
      <c r="AQ267" s="0" t="n">
        <f aca="false">W267-AG267</f>
        <v>0</v>
      </c>
      <c r="AR267" s="0" t="n">
        <f aca="false">X267-AH267</f>
        <v>0</v>
      </c>
      <c r="AS267" s="0" t="n">
        <f aca="false">Y267-AI267</f>
        <v>0</v>
      </c>
      <c r="AT267" s="0" t="n">
        <f aca="false">Z267-AJ267</f>
        <v>0</v>
      </c>
      <c r="AU267" s="0" t="n">
        <f aca="false">AA267-AK267</f>
        <v>0</v>
      </c>
      <c r="AV267" s="0" t="n">
        <f aca="false">AB267-AL267</f>
        <v>0</v>
      </c>
      <c r="AW267" s="0" t="n">
        <f aca="false">AC267-AM267</f>
        <v>0</v>
      </c>
      <c r="AX267" s="0" t="n">
        <f aca="false">AD267-AN267</f>
        <v>0</v>
      </c>
      <c r="AY267" s="0" t="n">
        <f aca="false">AE267-AO267</f>
        <v>0</v>
      </c>
      <c r="AZ267" s="0" t="n">
        <f aca="false">MAX(0,MIN(AP267,$BT267-SUMIF($AP$2:$AY$2,"&lt;"&amp;AP$2,$AP267:$AY267)))</f>
        <v>0</v>
      </c>
      <c r="BA267" s="0" t="n">
        <f aca="false">MAX(0,MIN(AQ267,$BT267-SUMIF($AP$2:$AY$2,"&lt;"&amp;AQ$2,$AP267:$AY267)))</f>
        <v>0</v>
      </c>
      <c r="BB267" s="0" t="n">
        <f aca="false">MAX(0,MIN(AR267,$BT267-SUMIF($AP$2:$AY$2,"&lt;"&amp;AR$2,$AP267:$AY267)))</f>
        <v>0</v>
      </c>
      <c r="BC267" s="0" t="n">
        <f aca="false">MAX(0,MIN(AS267,$BT267-SUMIF($AP$2:$AY$2,"&lt;"&amp;AS$2,$AP267:$AY267)))</f>
        <v>0</v>
      </c>
      <c r="BD267" s="0" t="n">
        <f aca="false">MAX(0,MIN(AT267,$BT267-SUMIF($AP$2:$AY$2,"&lt;"&amp;AT$2,$AP267:$AY267)))</f>
        <v>0</v>
      </c>
      <c r="BE267" s="0" t="n">
        <f aca="false">MAX(0,MIN(AU267,$BT267-SUMIF($AP$2:$AY$2,"&lt;"&amp;AU$2,$AP267:$AY267)))</f>
        <v>0</v>
      </c>
      <c r="BF267" s="0" t="n">
        <f aca="false">MAX(0,MIN(AV267,$BT267-SUMIF($AP$2:$AY$2,"&lt;"&amp;AV$2,$AP267:$AY267)))</f>
        <v>0</v>
      </c>
      <c r="BG267" s="0" t="n">
        <f aca="false">MAX(0,MIN(AW267,$BT267-SUMIF($AP$2:$AY$2,"&lt;"&amp;AW$2,$AP267:$AY267)))</f>
        <v>0</v>
      </c>
      <c r="BH267" s="0" t="n">
        <f aca="false">MAX(0,MIN(AX267,$BT267-SUMIF($AP$2:$AY$2,"&lt;"&amp;AX$2,$AP267:$AY267)))</f>
        <v>0</v>
      </c>
      <c r="BI267" s="0" t="n">
        <f aca="false">MAX(0,MIN(AY267,$BT267-SUMIF($AP$2:$AY$2,"&lt;"&amp;AY$2,$AP267:$AY267)))</f>
        <v>0</v>
      </c>
      <c r="BJ267" s="0" t="n">
        <f aca="false">ROUND(V267-AF267-AZ267,2)</f>
        <v>0</v>
      </c>
      <c r="BK267" s="0" t="n">
        <f aca="false">ROUND(W267-AG267-BA267,2)</f>
        <v>0</v>
      </c>
      <c r="BL267" s="0" t="n">
        <f aca="false">ROUND(X267-AH267-BB267,2)</f>
        <v>0</v>
      </c>
      <c r="BM267" s="0" t="n">
        <f aca="false">ROUND(Y267-AI267-BC267,2)</f>
        <v>0</v>
      </c>
      <c r="BN267" s="0" t="n">
        <f aca="false">ROUND(Z267-AJ267-BD267,2)</f>
        <v>0</v>
      </c>
      <c r="BO267" s="0" t="n">
        <f aca="false">ROUND(AA267-AK267-BE267,2)</f>
        <v>0</v>
      </c>
      <c r="BP267" s="0" t="n">
        <f aca="false">ROUND(AB267-AL267-BF267,2)</f>
        <v>0</v>
      </c>
      <c r="BQ267" s="0" t="n">
        <f aca="false">ROUND(AC267-AM267-BG267,2)</f>
        <v>0</v>
      </c>
      <c r="BR267" s="0" t="n">
        <f aca="false">ROUND(AD267-AN267-BH267,2)</f>
        <v>0</v>
      </c>
      <c r="BS267" s="0" t="n">
        <f aca="false">ROUND(AE267-AO267-BI267,2)</f>
        <v>0</v>
      </c>
      <c r="BT267" s="0" t="n">
        <f aca="false">MAX(0,Plan!$C$4-SUM(AF267:AO267))</f>
        <v>650</v>
      </c>
      <c r="BU267" s="0" t="n">
        <f aca="false">ROUND(SUM(BJ267:BS267),2)</f>
        <v>0</v>
      </c>
      <c r="BV267" s="0" t="n">
        <f aca="false">SUM(AF267:AO267)+SUM(AZ267:BI267)</f>
        <v>0</v>
      </c>
      <c r="BW267" s="0" t="n">
        <f aca="false">SUM(L267:U267)</f>
        <v>0</v>
      </c>
    </row>
    <row r="268" customFormat="false" ht="15" hidden="false" customHeight="false" outlineLevel="0" collapsed="false">
      <c r="A268" s="0" t="n">
        <v>263</v>
      </c>
      <c r="B268" s="0" t="n">
        <f aca="false">BJ267</f>
        <v>0</v>
      </c>
      <c r="C268" s="0" t="n">
        <f aca="false">BK267</f>
        <v>0</v>
      </c>
      <c r="D268" s="0" t="n">
        <f aca="false">BL267</f>
        <v>0</v>
      </c>
      <c r="E268" s="0" t="n">
        <f aca="false">BM267</f>
        <v>0</v>
      </c>
      <c r="F268" s="0" t="n">
        <f aca="false">BN267</f>
        <v>0</v>
      </c>
      <c r="G268" s="0" t="n">
        <f aca="false">BO267</f>
        <v>0</v>
      </c>
      <c r="H268" s="0" t="n">
        <f aca="false">BP267</f>
        <v>0</v>
      </c>
      <c r="I268" s="0" t="n">
        <f aca="false">BQ267</f>
        <v>0</v>
      </c>
      <c r="J268" s="0" t="n">
        <f aca="false">BR267</f>
        <v>0</v>
      </c>
      <c r="K268" s="0" t="n">
        <f aca="false">BS267</f>
        <v>0</v>
      </c>
      <c r="L268" s="0" t="n">
        <f aca="false">ROUND(B268*N(Debts!$D$5)/12,2)</f>
        <v>0</v>
      </c>
      <c r="M268" s="0" t="n">
        <f aca="false">ROUND(C268*N(Debts!$D$6)/12,2)</f>
        <v>0</v>
      </c>
      <c r="N268" s="0" t="n">
        <f aca="false">ROUND(D268*N(Debts!$D$7)/12,2)</f>
        <v>0</v>
      </c>
      <c r="O268" s="0" t="n">
        <f aca="false">ROUND(E268*N(Debts!$D$8)/12,2)</f>
        <v>0</v>
      </c>
      <c r="P268" s="0" t="n">
        <f aca="false">ROUND(F268*N(Debts!$D$9)/12,2)</f>
        <v>0</v>
      </c>
      <c r="Q268" s="0" t="n">
        <f aca="false">ROUND(G268*N(Debts!$D$10)/12,2)</f>
        <v>0</v>
      </c>
      <c r="R268" s="0" t="n">
        <f aca="false">ROUND(H268*N(Debts!$D$11)/12,2)</f>
        <v>0</v>
      </c>
      <c r="S268" s="0" t="n">
        <f aca="false">ROUND(I268*N(Debts!$D$12)/12,2)</f>
        <v>0</v>
      </c>
      <c r="T268" s="0" t="n">
        <f aca="false">ROUND(J268*N(Debts!$D$13)/12,2)</f>
        <v>0</v>
      </c>
      <c r="U268" s="0" t="n">
        <f aca="false">ROUND(K268*N(Debts!$D$14)/12,2)</f>
        <v>0</v>
      </c>
      <c r="V268" s="0" t="n">
        <f aca="false">B268+L268</f>
        <v>0</v>
      </c>
      <c r="W268" s="0" t="n">
        <f aca="false">C268+M268</f>
        <v>0</v>
      </c>
      <c r="X268" s="0" t="n">
        <f aca="false">D268+N268</f>
        <v>0</v>
      </c>
      <c r="Y268" s="0" t="n">
        <f aca="false">E268+O268</f>
        <v>0</v>
      </c>
      <c r="Z268" s="0" t="n">
        <f aca="false">F268+P268</f>
        <v>0</v>
      </c>
      <c r="AA268" s="0" t="n">
        <f aca="false">G268+Q268</f>
        <v>0</v>
      </c>
      <c r="AB268" s="0" t="n">
        <f aca="false">H268+R268</f>
        <v>0</v>
      </c>
      <c r="AC268" s="0" t="n">
        <f aca="false">I268+S268</f>
        <v>0</v>
      </c>
      <c r="AD268" s="0" t="n">
        <f aca="false">J268+T268</f>
        <v>0</v>
      </c>
      <c r="AE268" s="0" t="n">
        <f aca="false">K268+U268</f>
        <v>0</v>
      </c>
      <c r="AF268" s="0" t="n">
        <f aca="false">MIN(N(Debts!$E$5),V268)</f>
        <v>0</v>
      </c>
      <c r="AG268" s="0" t="n">
        <f aca="false">MIN(N(Debts!$E$6),W268)</f>
        <v>0</v>
      </c>
      <c r="AH268" s="0" t="n">
        <f aca="false">MIN(N(Debts!$E$7),X268)</f>
        <v>0</v>
      </c>
      <c r="AI268" s="0" t="n">
        <f aca="false">MIN(N(Debts!$E$8),Y268)</f>
        <v>0</v>
      </c>
      <c r="AJ268" s="0" t="n">
        <f aca="false">MIN(N(Debts!$E$9),Z268)</f>
        <v>0</v>
      </c>
      <c r="AK268" s="0" t="n">
        <f aca="false">MIN(N(Debts!$E$10),AA268)</f>
        <v>0</v>
      </c>
      <c r="AL268" s="0" t="n">
        <f aca="false">MIN(N(Debts!$E$11),AB268)</f>
        <v>0</v>
      </c>
      <c r="AM268" s="0" t="n">
        <f aca="false">MIN(N(Debts!$E$12),AC268)</f>
        <v>0</v>
      </c>
      <c r="AN268" s="0" t="n">
        <f aca="false">MIN(N(Debts!$E$13),AD268)</f>
        <v>0</v>
      </c>
      <c r="AO268" s="0" t="n">
        <f aca="false">MIN(N(Debts!$E$14),AE268)</f>
        <v>0</v>
      </c>
      <c r="AP268" s="0" t="n">
        <f aca="false">V268-AF268</f>
        <v>0</v>
      </c>
      <c r="AQ268" s="0" t="n">
        <f aca="false">W268-AG268</f>
        <v>0</v>
      </c>
      <c r="AR268" s="0" t="n">
        <f aca="false">X268-AH268</f>
        <v>0</v>
      </c>
      <c r="AS268" s="0" t="n">
        <f aca="false">Y268-AI268</f>
        <v>0</v>
      </c>
      <c r="AT268" s="0" t="n">
        <f aca="false">Z268-AJ268</f>
        <v>0</v>
      </c>
      <c r="AU268" s="0" t="n">
        <f aca="false">AA268-AK268</f>
        <v>0</v>
      </c>
      <c r="AV268" s="0" t="n">
        <f aca="false">AB268-AL268</f>
        <v>0</v>
      </c>
      <c r="AW268" s="0" t="n">
        <f aca="false">AC268-AM268</f>
        <v>0</v>
      </c>
      <c r="AX268" s="0" t="n">
        <f aca="false">AD268-AN268</f>
        <v>0</v>
      </c>
      <c r="AY268" s="0" t="n">
        <f aca="false">AE268-AO268</f>
        <v>0</v>
      </c>
      <c r="AZ268" s="0" t="n">
        <f aca="false">MAX(0,MIN(AP268,$BT268-SUMIF($AP$2:$AY$2,"&lt;"&amp;AP$2,$AP268:$AY268)))</f>
        <v>0</v>
      </c>
      <c r="BA268" s="0" t="n">
        <f aca="false">MAX(0,MIN(AQ268,$BT268-SUMIF($AP$2:$AY$2,"&lt;"&amp;AQ$2,$AP268:$AY268)))</f>
        <v>0</v>
      </c>
      <c r="BB268" s="0" t="n">
        <f aca="false">MAX(0,MIN(AR268,$BT268-SUMIF($AP$2:$AY$2,"&lt;"&amp;AR$2,$AP268:$AY268)))</f>
        <v>0</v>
      </c>
      <c r="BC268" s="0" t="n">
        <f aca="false">MAX(0,MIN(AS268,$BT268-SUMIF($AP$2:$AY$2,"&lt;"&amp;AS$2,$AP268:$AY268)))</f>
        <v>0</v>
      </c>
      <c r="BD268" s="0" t="n">
        <f aca="false">MAX(0,MIN(AT268,$BT268-SUMIF($AP$2:$AY$2,"&lt;"&amp;AT$2,$AP268:$AY268)))</f>
        <v>0</v>
      </c>
      <c r="BE268" s="0" t="n">
        <f aca="false">MAX(0,MIN(AU268,$BT268-SUMIF($AP$2:$AY$2,"&lt;"&amp;AU$2,$AP268:$AY268)))</f>
        <v>0</v>
      </c>
      <c r="BF268" s="0" t="n">
        <f aca="false">MAX(0,MIN(AV268,$BT268-SUMIF($AP$2:$AY$2,"&lt;"&amp;AV$2,$AP268:$AY268)))</f>
        <v>0</v>
      </c>
      <c r="BG268" s="0" t="n">
        <f aca="false">MAX(0,MIN(AW268,$BT268-SUMIF($AP$2:$AY$2,"&lt;"&amp;AW$2,$AP268:$AY268)))</f>
        <v>0</v>
      </c>
      <c r="BH268" s="0" t="n">
        <f aca="false">MAX(0,MIN(AX268,$BT268-SUMIF($AP$2:$AY$2,"&lt;"&amp;AX$2,$AP268:$AY268)))</f>
        <v>0</v>
      </c>
      <c r="BI268" s="0" t="n">
        <f aca="false">MAX(0,MIN(AY268,$BT268-SUMIF($AP$2:$AY$2,"&lt;"&amp;AY$2,$AP268:$AY268)))</f>
        <v>0</v>
      </c>
      <c r="BJ268" s="0" t="n">
        <f aca="false">ROUND(V268-AF268-AZ268,2)</f>
        <v>0</v>
      </c>
      <c r="BK268" s="0" t="n">
        <f aca="false">ROUND(W268-AG268-BA268,2)</f>
        <v>0</v>
      </c>
      <c r="BL268" s="0" t="n">
        <f aca="false">ROUND(X268-AH268-BB268,2)</f>
        <v>0</v>
      </c>
      <c r="BM268" s="0" t="n">
        <f aca="false">ROUND(Y268-AI268-BC268,2)</f>
        <v>0</v>
      </c>
      <c r="BN268" s="0" t="n">
        <f aca="false">ROUND(Z268-AJ268-BD268,2)</f>
        <v>0</v>
      </c>
      <c r="BO268" s="0" t="n">
        <f aca="false">ROUND(AA268-AK268-BE268,2)</f>
        <v>0</v>
      </c>
      <c r="BP268" s="0" t="n">
        <f aca="false">ROUND(AB268-AL268-BF268,2)</f>
        <v>0</v>
      </c>
      <c r="BQ268" s="0" t="n">
        <f aca="false">ROUND(AC268-AM268-BG268,2)</f>
        <v>0</v>
      </c>
      <c r="BR268" s="0" t="n">
        <f aca="false">ROUND(AD268-AN268-BH268,2)</f>
        <v>0</v>
      </c>
      <c r="BS268" s="0" t="n">
        <f aca="false">ROUND(AE268-AO268-BI268,2)</f>
        <v>0</v>
      </c>
      <c r="BT268" s="0" t="n">
        <f aca="false">MAX(0,Plan!$C$4-SUM(AF268:AO268))</f>
        <v>650</v>
      </c>
      <c r="BU268" s="0" t="n">
        <f aca="false">ROUND(SUM(BJ268:BS268),2)</f>
        <v>0</v>
      </c>
      <c r="BV268" s="0" t="n">
        <f aca="false">SUM(AF268:AO268)+SUM(AZ268:BI268)</f>
        <v>0</v>
      </c>
      <c r="BW268" s="0" t="n">
        <f aca="false">SUM(L268:U268)</f>
        <v>0</v>
      </c>
    </row>
    <row r="269" customFormat="false" ht="15" hidden="false" customHeight="false" outlineLevel="0" collapsed="false">
      <c r="A269" s="0" t="n">
        <v>264</v>
      </c>
      <c r="B269" s="0" t="n">
        <f aca="false">BJ268</f>
        <v>0</v>
      </c>
      <c r="C269" s="0" t="n">
        <f aca="false">BK268</f>
        <v>0</v>
      </c>
      <c r="D269" s="0" t="n">
        <f aca="false">BL268</f>
        <v>0</v>
      </c>
      <c r="E269" s="0" t="n">
        <f aca="false">BM268</f>
        <v>0</v>
      </c>
      <c r="F269" s="0" t="n">
        <f aca="false">BN268</f>
        <v>0</v>
      </c>
      <c r="G269" s="0" t="n">
        <f aca="false">BO268</f>
        <v>0</v>
      </c>
      <c r="H269" s="0" t="n">
        <f aca="false">BP268</f>
        <v>0</v>
      </c>
      <c r="I269" s="0" t="n">
        <f aca="false">BQ268</f>
        <v>0</v>
      </c>
      <c r="J269" s="0" t="n">
        <f aca="false">BR268</f>
        <v>0</v>
      </c>
      <c r="K269" s="0" t="n">
        <f aca="false">BS268</f>
        <v>0</v>
      </c>
      <c r="L269" s="0" t="n">
        <f aca="false">ROUND(B269*N(Debts!$D$5)/12,2)</f>
        <v>0</v>
      </c>
      <c r="M269" s="0" t="n">
        <f aca="false">ROUND(C269*N(Debts!$D$6)/12,2)</f>
        <v>0</v>
      </c>
      <c r="N269" s="0" t="n">
        <f aca="false">ROUND(D269*N(Debts!$D$7)/12,2)</f>
        <v>0</v>
      </c>
      <c r="O269" s="0" t="n">
        <f aca="false">ROUND(E269*N(Debts!$D$8)/12,2)</f>
        <v>0</v>
      </c>
      <c r="P269" s="0" t="n">
        <f aca="false">ROUND(F269*N(Debts!$D$9)/12,2)</f>
        <v>0</v>
      </c>
      <c r="Q269" s="0" t="n">
        <f aca="false">ROUND(G269*N(Debts!$D$10)/12,2)</f>
        <v>0</v>
      </c>
      <c r="R269" s="0" t="n">
        <f aca="false">ROUND(H269*N(Debts!$D$11)/12,2)</f>
        <v>0</v>
      </c>
      <c r="S269" s="0" t="n">
        <f aca="false">ROUND(I269*N(Debts!$D$12)/12,2)</f>
        <v>0</v>
      </c>
      <c r="T269" s="0" t="n">
        <f aca="false">ROUND(J269*N(Debts!$D$13)/12,2)</f>
        <v>0</v>
      </c>
      <c r="U269" s="0" t="n">
        <f aca="false">ROUND(K269*N(Debts!$D$14)/12,2)</f>
        <v>0</v>
      </c>
      <c r="V269" s="0" t="n">
        <f aca="false">B269+L269</f>
        <v>0</v>
      </c>
      <c r="W269" s="0" t="n">
        <f aca="false">C269+M269</f>
        <v>0</v>
      </c>
      <c r="X269" s="0" t="n">
        <f aca="false">D269+N269</f>
        <v>0</v>
      </c>
      <c r="Y269" s="0" t="n">
        <f aca="false">E269+O269</f>
        <v>0</v>
      </c>
      <c r="Z269" s="0" t="n">
        <f aca="false">F269+P269</f>
        <v>0</v>
      </c>
      <c r="AA269" s="0" t="n">
        <f aca="false">G269+Q269</f>
        <v>0</v>
      </c>
      <c r="AB269" s="0" t="n">
        <f aca="false">H269+R269</f>
        <v>0</v>
      </c>
      <c r="AC269" s="0" t="n">
        <f aca="false">I269+S269</f>
        <v>0</v>
      </c>
      <c r="AD269" s="0" t="n">
        <f aca="false">J269+T269</f>
        <v>0</v>
      </c>
      <c r="AE269" s="0" t="n">
        <f aca="false">K269+U269</f>
        <v>0</v>
      </c>
      <c r="AF269" s="0" t="n">
        <f aca="false">MIN(N(Debts!$E$5),V269)</f>
        <v>0</v>
      </c>
      <c r="AG269" s="0" t="n">
        <f aca="false">MIN(N(Debts!$E$6),W269)</f>
        <v>0</v>
      </c>
      <c r="AH269" s="0" t="n">
        <f aca="false">MIN(N(Debts!$E$7),X269)</f>
        <v>0</v>
      </c>
      <c r="AI269" s="0" t="n">
        <f aca="false">MIN(N(Debts!$E$8),Y269)</f>
        <v>0</v>
      </c>
      <c r="AJ269" s="0" t="n">
        <f aca="false">MIN(N(Debts!$E$9),Z269)</f>
        <v>0</v>
      </c>
      <c r="AK269" s="0" t="n">
        <f aca="false">MIN(N(Debts!$E$10),AA269)</f>
        <v>0</v>
      </c>
      <c r="AL269" s="0" t="n">
        <f aca="false">MIN(N(Debts!$E$11),AB269)</f>
        <v>0</v>
      </c>
      <c r="AM269" s="0" t="n">
        <f aca="false">MIN(N(Debts!$E$12),AC269)</f>
        <v>0</v>
      </c>
      <c r="AN269" s="0" t="n">
        <f aca="false">MIN(N(Debts!$E$13),AD269)</f>
        <v>0</v>
      </c>
      <c r="AO269" s="0" t="n">
        <f aca="false">MIN(N(Debts!$E$14),AE269)</f>
        <v>0</v>
      </c>
      <c r="AP269" s="0" t="n">
        <f aca="false">V269-AF269</f>
        <v>0</v>
      </c>
      <c r="AQ269" s="0" t="n">
        <f aca="false">W269-AG269</f>
        <v>0</v>
      </c>
      <c r="AR269" s="0" t="n">
        <f aca="false">X269-AH269</f>
        <v>0</v>
      </c>
      <c r="AS269" s="0" t="n">
        <f aca="false">Y269-AI269</f>
        <v>0</v>
      </c>
      <c r="AT269" s="0" t="n">
        <f aca="false">Z269-AJ269</f>
        <v>0</v>
      </c>
      <c r="AU269" s="0" t="n">
        <f aca="false">AA269-AK269</f>
        <v>0</v>
      </c>
      <c r="AV269" s="0" t="n">
        <f aca="false">AB269-AL269</f>
        <v>0</v>
      </c>
      <c r="AW269" s="0" t="n">
        <f aca="false">AC269-AM269</f>
        <v>0</v>
      </c>
      <c r="AX269" s="0" t="n">
        <f aca="false">AD269-AN269</f>
        <v>0</v>
      </c>
      <c r="AY269" s="0" t="n">
        <f aca="false">AE269-AO269</f>
        <v>0</v>
      </c>
      <c r="AZ269" s="0" t="n">
        <f aca="false">MAX(0,MIN(AP269,$BT269-SUMIF($AP$2:$AY$2,"&lt;"&amp;AP$2,$AP269:$AY269)))</f>
        <v>0</v>
      </c>
      <c r="BA269" s="0" t="n">
        <f aca="false">MAX(0,MIN(AQ269,$BT269-SUMIF($AP$2:$AY$2,"&lt;"&amp;AQ$2,$AP269:$AY269)))</f>
        <v>0</v>
      </c>
      <c r="BB269" s="0" t="n">
        <f aca="false">MAX(0,MIN(AR269,$BT269-SUMIF($AP$2:$AY$2,"&lt;"&amp;AR$2,$AP269:$AY269)))</f>
        <v>0</v>
      </c>
      <c r="BC269" s="0" t="n">
        <f aca="false">MAX(0,MIN(AS269,$BT269-SUMIF($AP$2:$AY$2,"&lt;"&amp;AS$2,$AP269:$AY269)))</f>
        <v>0</v>
      </c>
      <c r="BD269" s="0" t="n">
        <f aca="false">MAX(0,MIN(AT269,$BT269-SUMIF($AP$2:$AY$2,"&lt;"&amp;AT$2,$AP269:$AY269)))</f>
        <v>0</v>
      </c>
      <c r="BE269" s="0" t="n">
        <f aca="false">MAX(0,MIN(AU269,$BT269-SUMIF($AP$2:$AY$2,"&lt;"&amp;AU$2,$AP269:$AY269)))</f>
        <v>0</v>
      </c>
      <c r="BF269" s="0" t="n">
        <f aca="false">MAX(0,MIN(AV269,$BT269-SUMIF($AP$2:$AY$2,"&lt;"&amp;AV$2,$AP269:$AY269)))</f>
        <v>0</v>
      </c>
      <c r="BG269" s="0" t="n">
        <f aca="false">MAX(0,MIN(AW269,$BT269-SUMIF($AP$2:$AY$2,"&lt;"&amp;AW$2,$AP269:$AY269)))</f>
        <v>0</v>
      </c>
      <c r="BH269" s="0" t="n">
        <f aca="false">MAX(0,MIN(AX269,$BT269-SUMIF($AP$2:$AY$2,"&lt;"&amp;AX$2,$AP269:$AY269)))</f>
        <v>0</v>
      </c>
      <c r="BI269" s="0" t="n">
        <f aca="false">MAX(0,MIN(AY269,$BT269-SUMIF($AP$2:$AY$2,"&lt;"&amp;AY$2,$AP269:$AY269)))</f>
        <v>0</v>
      </c>
      <c r="BJ269" s="0" t="n">
        <f aca="false">ROUND(V269-AF269-AZ269,2)</f>
        <v>0</v>
      </c>
      <c r="BK269" s="0" t="n">
        <f aca="false">ROUND(W269-AG269-BA269,2)</f>
        <v>0</v>
      </c>
      <c r="BL269" s="0" t="n">
        <f aca="false">ROUND(X269-AH269-BB269,2)</f>
        <v>0</v>
      </c>
      <c r="BM269" s="0" t="n">
        <f aca="false">ROUND(Y269-AI269-BC269,2)</f>
        <v>0</v>
      </c>
      <c r="BN269" s="0" t="n">
        <f aca="false">ROUND(Z269-AJ269-BD269,2)</f>
        <v>0</v>
      </c>
      <c r="BO269" s="0" t="n">
        <f aca="false">ROUND(AA269-AK269-BE269,2)</f>
        <v>0</v>
      </c>
      <c r="BP269" s="0" t="n">
        <f aca="false">ROUND(AB269-AL269-BF269,2)</f>
        <v>0</v>
      </c>
      <c r="BQ269" s="0" t="n">
        <f aca="false">ROUND(AC269-AM269-BG269,2)</f>
        <v>0</v>
      </c>
      <c r="BR269" s="0" t="n">
        <f aca="false">ROUND(AD269-AN269-BH269,2)</f>
        <v>0</v>
      </c>
      <c r="BS269" s="0" t="n">
        <f aca="false">ROUND(AE269-AO269-BI269,2)</f>
        <v>0</v>
      </c>
      <c r="BT269" s="0" t="n">
        <f aca="false">MAX(0,Plan!$C$4-SUM(AF269:AO269))</f>
        <v>650</v>
      </c>
      <c r="BU269" s="0" t="n">
        <f aca="false">ROUND(SUM(BJ269:BS269),2)</f>
        <v>0</v>
      </c>
      <c r="BV269" s="0" t="n">
        <f aca="false">SUM(AF269:AO269)+SUM(AZ269:BI269)</f>
        <v>0</v>
      </c>
      <c r="BW269" s="0" t="n">
        <f aca="false">SUM(L269:U269)</f>
        <v>0</v>
      </c>
    </row>
    <row r="270" customFormat="false" ht="15" hidden="false" customHeight="false" outlineLevel="0" collapsed="false">
      <c r="A270" s="0" t="n">
        <v>265</v>
      </c>
      <c r="B270" s="0" t="n">
        <f aca="false">BJ269</f>
        <v>0</v>
      </c>
      <c r="C270" s="0" t="n">
        <f aca="false">BK269</f>
        <v>0</v>
      </c>
      <c r="D270" s="0" t="n">
        <f aca="false">BL269</f>
        <v>0</v>
      </c>
      <c r="E270" s="0" t="n">
        <f aca="false">BM269</f>
        <v>0</v>
      </c>
      <c r="F270" s="0" t="n">
        <f aca="false">BN269</f>
        <v>0</v>
      </c>
      <c r="G270" s="0" t="n">
        <f aca="false">BO269</f>
        <v>0</v>
      </c>
      <c r="H270" s="0" t="n">
        <f aca="false">BP269</f>
        <v>0</v>
      </c>
      <c r="I270" s="0" t="n">
        <f aca="false">BQ269</f>
        <v>0</v>
      </c>
      <c r="J270" s="0" t="n">
        <f aca="false">BR269</f>
        <v>0</v>
      </c>
      <c r="K270" s="0" t="n">
        <f aca="false">BS269</f>
        <v>0</v>
      </c>
      <c r="L270" s="0" t="n">
        <f aca="false">ROUND(B270*N(Debts!$D$5)/12,2)</f>
        <v>0</v>
      </c>
      <c r="M270" s="0" t="n">
        <f aca="false">ROUND(C270*N(Debts!$D$6)/12,2)</f>
        <v>0</v>
      </c>
      <c r="N270" s="0" t="n">
        <f aca="false">ROUND(D270*N(Debts!$D$7)/12,2)</f>
        <v>0</v>
      </c>
      <c r="O270" s="0" t="n">
        <f aca="false">ROUND(E270*N(Debts!$D$8)/12,2)</f>
        <v>0</v>
      </c>
      <c r="P270" s="0" t="n">
        <f aca="false">ROUND(F270*N(Debts!$D$9)/12,2)</f>
        <v>0</v>
      </c>
      <c r="Q270" s="0" t="n">
        <f aca="false">ROUND(G270*N(Debts!$D$10)/12,2)</f>
        <v>0</v>
      </c>
      <c r="R270" s="0" t="n">
        <f aca="false">ROUND(H270*N(Debts!$D$11)/12,2)</f>
        <v>0</v>
      </c>
      <c r="S270" s="0" t="n">
        <f aca="false">ROUND(I270*N(Debts!$D$12)/12,2)</f>
        <v>0</v>
      </c>
      <c r="T270" s="0" t="n">
        <f aca="false">ROUND(J270*N(Debts!$D$13)/12,2)</f>
        <v>0</v>
      </c>
      <c r="U270" s="0" t="n">
        <f aca="false">ROUND(K270*N(Debts!$D$14)/12,2)</f>
        <v>0</v>
      </c>
      <c r="V270" s="0" t="n">
        <f aca="false">B270+L270</f>
        <v>0</v>
      </c>
      <c r="W270" s="0" t="n">
        <f aca="false">C270+M270</f>
        <v>0</v>
      </c>
      <c r="X270" s="0" t="n">
        <f aca="false">D270+N270</f>
        <v>0</v>
      </c>
      <c r="Y270" s="0" t="n">
        <f aca="false">E270+O270</f>
        <v>0</v>
      </c>
      <c r="Z270" s="0" t="n">
        <f aca="false">F270+P270</f>
        <v>0</v>
      </c>
      <c r="AA270" s="0" t="n">
        <f aca="false">G270+Q270</f>
        <v>0</v>
      </c>
      <c r="AB270" s="0" t="n">
        <f aca="false">H270+R270</f>
        <v>0</v>
      </c>
      <c r="AC270" s="0" t="n">
        <f aca="false">I270+S270</f>
        <v>0</v>
      </c>
      <c r="AD270" s="0" t="n">
        <f aca="false">J270+T270</f>
        <v>0</v>
      </c>
      <c r="AE270" s="0" t="n">
        <f aca="false">K270+U270</f>
        <v>0</v>
      </c>
      <c r="AF270" s="0" t="n">
        <f aca="false">MIN(N(Debts!$E$5),V270)</f>
        <v>0</v>
      </c>
      <c r="AG270" s="0" t="n">
        <f aca="false">MIN(N(Debts!$E$6),W270)</f>
        <v>0</v>
      </c>
      <c r="AH270" s="0" t="n">
        <f aca="false">MIN(N(Debts!$E$7),X270)</f>
        <v>0</v>
      </c>
      <c r="AI270" s="0" t="n">
        <f aca="false">MIN(N(Debts!$E$8),Y270)</f>
        <v>0</v>
      </c>
      <c r="AJ270" s="0" t="n">
        <f aca="false">MIN(N(Debts!$E$9),Z270)</f>
        <v>0</v>
      </c>
      <c r="AK270" s="0" t="n">
        <f aca="false">MIN(N(Debts!$E$10),AA270)</f>
        <v>0</v>
      </c>
      <c r="AL270" s="0" t="n">
        <f aca="false">MIN(N(Debts!$E$11),AB270)</f>
        <v>0</v>
      </c>
      <c r="AM270" s="0" t="n">
        <f aca="false">MIN(N(Debts!$E$12),AC270)</f>
        <v>0</v>
      </c>
      <c r="AN270" s="0" t="n">
        <f aca="false">MIN(N(Debts!$E$13),AD270)</f>
        <v>0</v>
      </c>
      <c r="AO270" s="0" t="n">
        <f aca="false">MIN(N(Debts!$E$14),AE270)</f>
        <v>0</v>
      </c>
      <c r="AP270" s="0" t="n">
        <f aca="false">V270-AF270</f>
        <v>0</v>
      </c>
      <c r="AQ270" s="0" t="n">
        <f aca="false">W270-AG270</f>
        <v>0</v>
      </c>
      <c r="AR270" s="0" t="n">
        <f aca="false">X270-AH270</f>
        <v>0</v>
      </c>
      <c r="AS270" s="0" t="n">
        <f aca="false">Y270-AI270</f>
        <v>0</v>
      </c>
      <c r="AT270" s="0" t="n">
        <f aca="false">Z270-AJ270</f>
        <v>0</v>
      </c>
      <c r="AU270" s="0" t="n">
        <f aca="false">AA270-AK270</f>
        <v>0</v>
      </c>
      <c r="AV270" s="0" t="n">
        <f aca="false">AB270-AL270</f>
        <v>0</v>
      </c>
      <c r="AW270" s="0" t="n">
        <f aca="false">AC270-AM270</f>
        <v>0</v>
      </c>
      <c r="AX270" s="0" t="n">
        <f aca="false">AD270-AN270</f>
        <v>0</v>
      </c>
      <c r="AY270" s="0" t="n">
        <f aca="false">AE270-AO270</f>
        <v>0</v>
      </c>
      <c r="AZ270" s="0" t="n">
        <f aca="false">MAX(0,MIN(AP270,$BT270-SUMIF($AP$2:$AY$2,"&lt;"&amp;AP$2,$AP270:$AY270)))</f>
        <v>0</v>
      </c>
      <c r="BA270" s="0" t="n">
        <f aca="false">MAX(0,MIN(AQ270,$BT270-SUMIF($AP$2:$AY$2,"&lt;"&amp;AQ$2,$AP270:$AY270)))</f>
        <v>0</v>
      </c>
      <c r="BB270" s="0" t="n">
        <f aca="false">MAX(0,MIN(AR270,$BT270-SUMIF($AP$2:$AY$2,"&lt;"&amp;AR$2,$AP270:$AY270)))</f>
        <v>0</v>
      </c>
      <c r="BC270" s="0" t="n">
        <f aca="false">MAX(0,MIN(AS270,$BT270-SUMIF($AP$2:$AY$2,"&lt;"&amp;AS$2,$AP270:$AY270)))</f>
        <v>0</v>
      </c>
      <c r="BD270" s="0" t="n">
        <f aca="false">MAX(0,MIN(AT270,$BT270-SUMIF($AP$2:$AY$2,"&lt;"&amp;AT$2,$AP270:$AY270)))</f>
        <v>0</v>
      </c>
      <c r="BE270" s="0" t="n">
        <f aca="false">MAX(0,MIN(AU270,$BT270-SUMIF($AP$2:$AY$2,"&lt;"&amp;AU$2,$AP270:$AY270)))</f>
        <v>0</v>
      </c>
      <c r="BF270" s="0" t="n">
        <f aca="false">MAX(0,MIN(AV270,$BT270-SUMIF($AP$2:$AY$2,"&lt;"&amp;AV$2,$AP270:$AY270)))</f>
        <v>0</v>
      </c>
      <c r="BG270" s="0" t="n">
        <f aca="false">MAX(0,MIN(AW270,$BT270-SUMIF($AP$2:$AY$2,"&lt;"&amp;AW$2,$AP270:$AY270)))</f>
        <v>0</v>
      </c>
      <c r="BH270" s="0" t="n">
        <f aca="false">MAX(0,MIN(AX270,$BT270-SUMIF($AP$2:$AY$2,"&lt;"&amp;AX$2,$AP270:$AY270)))</f>
        <v>0</v>
      </c>
      <c r="BI270" s="0" t="n">
        <f aca="false">MAX(0,MIN(AY270,$BT270-SUMIF($AP$2:$AY$2,"&lt;"&amp;AY$2,$AP270:$AY270)))</f>
        <v>0</v>
      </c>
      <c r="BJ270" s="0" t="n">
        <f aca="false">ROUND(V270-AF270-AZ270,2)</f>
        <v>0</v>
      </c>
      <c r="BK270" s="0" t="n">
        <f aca="false">ROUND(W270-AG270-BA270,2)</f>
        <v>0</v>
      </c>
      <c r="BL270" s="0" t="n">
        <f aca="false">ROUND(X270-AH270-BB270,2)</f>
        <v>0</v>
      </c>
      <c r="BM270" s="0" t="n">
        <f aca="false">ROUND(Y270-AI270-BC270,2)</f>
        <v>0</v>
      </c>
      <c r="BN270" s="0" t="n">
        <f aca="false">ROUND(Z270-AJ270-BD270,2)</f>
        <v>0</v>
      </c>
      <c r="BO270" s="0" t="n">
        <f aca="false">ROUND(AA270-AK270-BE270,2)</f>
        <v>0</v>
      </c>
      <c r="BP270" s="0" t="n">
        <f aca="false">ROUND(AB270-AL270-BF270,2)</f>
        <v>0</v>
      </c>
      <c r="BQ270" s="0" t="n">
        <f aca="false">ROUND(AC270-AM270-BG270,2)</f>
        <v>0</v>
      </c>
      <c r="BR270" s="0" t="n">
        <f aca="false">ROUND(AD270-AN270-BH270,2)</f>
        <v>0</v>
      </c>
      <c r="BS270" s="0" t="n">
        <f aca="false">ROUND(AE270-AO270-BI270,2)</f>
        <v>0</v>
      </c>
      <c r="BT270" s="0" t="n">
        <f aca="false">MAX(0,Plan!$C$4-SUM(AF270:AO270))</f>
        <v>650</v>
      </c>
      <c r="BU270" s="0" t="n">
        <f aca="false">ROUND(SUM(BJ270:BS270),2)</f>
        <v>0</v>
      </c>
      <c r="BV270" s="0" t="n">
        <f aca="false">SUM(AF270:AO270)+SUM(AZ270:BI270)</f>
        <v>0</v>
      </c>
      <c r="BW270" s="0" t="n">
        <f aca="false">SUM(L270:U270)</f>
        <v>0</v>
      </c>
    </row>
    <row r="271" customFormat="false" ht="15" hidden="false" customHeight="false" outlineLevel="0" collapsed="false">
      <c r="A271" s="0" t="n">
        <v>266</v>
      </c>
      <c r="B271" s="0" t="n">
        <f aca="false">BJ270</f>
        <v>0</v>
      </c>
      <c r="C271" s="0" t="n">
        <f aca="false">BK270</f>
        <v>0</v>
      </c>
      <c r="D271" s="0" t="n">
        <f aca="false">BL270</f>
        <v>0</v>
      </c>
      <c r="E271" s="0" t="n">
        <f aca="false">BM270</f>
        <v>0</v>
      </c>
      <c r="F271" s="0" t="n">
        <f aca="false">BN270</f>
        <v>0</v>
      </c>
      <c r="G271" s="0" t="n">
        <f aca="false">BO270</f>
        <v>0</v>
      </c>
      <c r="H271" s="0" t="n">
        <f aca="false">BP270</f>
        <v>0</v>
      </c>
      <c r="I271" s="0" t="n">
        <f aca="false">BQ270</f>
        <v>0</v>
      </c>
      <c r="J271" s="0" t="n">
        <f aca="false">BR270</f>
        <v>0</v>
      </c>
      <c r="K271" s="0" t="n">
        <f aca="false">BS270</f>
        <v>0</v>
      </c>
      <c r="L271" s="0" t="n">
        <f aca="false">ROUND(B271*N(Debts!$D$5)/12,2)</f>
        <v>0</v>
      </c>
      <c r="M271" s="0" t="n">
        <f aca="false">ROUND(C271*N(Debts!$D$6)/12,2)</f>
        <v>0</v>
      </c>
      <c r="N271" s="0" t="n">
        <f aca="false">ROUND(D271*N(Debts!$D$7)/12,2)</f>
        <v>0</v>
      </c>
      <c r="O271" s="0" t="n">
        <f aca="false">ROUND(E271*N(Debts!$D$8)/12,2)</f>
        <v>0</v>
      </c>
      <c r="P271" s="0" t="n">
        <f aca="false">ROUND(F271*N(Debts!$D$9)/12,2)</f>
        <v>0</v>
      </c>
      <c r="Q271" s="0" t="n">
        <f aca="false">ROUND(G271*N(Debts!$D$10)/12,2)</f>
        <v>0</v>
      </c>
      <c r="R271" s="0" t="n">
        <f aca="false">ROUND(H271*N(Debts!$D$11)/12,2)</f>
        <v>0</v>
      </c>
      <c r="S271" s="0" t="n">
        <f aca="false">ROUND(I271*N(Debts!$D$12)/12,2)</f>
        <v>0</v>
      </c>
      <c r="T271" s="0" t="n">
        <f aca="false">ROUND(J271*N(Debts!$D$13)/12,2)</f>
        <v>0</v>
      </c>
      <c r="U271" s="0" t="n">
        <f aca="false">ROUND(K271*N(Debts!$D$14)/12,2)</f>
        <v>0</v>
      </c>
      <c r="V271" s="0" t="n">
        <f aca="false">B271+L271</f>
        <v>0</v>
      </c>
      <c r="W271" s="0" t="n">
        <f aca="false">C271+M271</f>
        <v>0</v>
      </c>
      <c r="X271" s="0" t="n">
        <f aca="false">D271+N271</f>
        <v>0</v>
      </c>
      <c r="Y271" s="0" t="n">
        <f aca="false">E271+O271</f>
        <v>0</v>
      </c>
      <c r="Z271" s="0" t="n">
        <f aca="false">F271+P271</f>
        <v>0</v>
      </c>
      <c r="AA271" s="0" t="n">
        <f aca="false">G271+Q271</f>
        <v>0</v>
      </c>
      <c r="AB271" s="0" t="n">
        <f aca="false">H271+R271</f>
        <v>0</v>
      </c>
      <c r="AC271" s="0" t="n">
        <f aca="false">I271+S271</f>
        <v>0</v>
      </c>
      <c r="AD271" s="0" t="n">
        <f aca="false">J271+T271</f>
        <v>0</v>
      </c>
      <c r="AE271" s="0" t="n">
        <f aca="false">K271+U271</f>
        <v>0</v>
      </c>
      <c r="AF271" s="0" t="n">
        <f aca="false">MIN(N(Debts!$E$5),V271)</f>
        <v>0</v>
      </c>
      <c r="AG271" s="0" t="n">
        <f aca="false">MIN(N(Debts!$E$6),W271)</f>
        <v>0</v>
      </c>
      <c r="AH271" s="0" t="n">
        <f aca="false">MIN(N(Debts!$E$7),X271)</f>
        <v>0</v>
      </c>
      <c r="AI271" s="0" t="n">
        <f aca="false">MIN(N(Debts!$E$8),Y271)</f>
        <v>0</v>
      </c>
      <c r="AJ271" s="0" t="n">
        <f aca="false">MIN(N(Debts!$E$9),Z271)</f>
        <v>0</v>
      </c>
      <c r="AK271" s="0" t="n">
        <f aca="false">MIN(N(Debts!$E$10),AA271)</f>
        <v>0</v>
      </c>
      <c r="AL271" s="0" t="n">
        <f aca="false">MIN(N(Debts!$E$11),AB271)</f>
        <v>0</v>
      </c>
      <c r="AM271" s="0" t="n">
        <f aca="false">MIN(N(Debts!$E$12),AC271)</f>
        <v>0</v>
      </c>
      <c r="AN271" s="0" t="n">
        <f aca="false">MIN(N(Debts!$E$13),AD271)</f>
        <v>0</v>
      </c>
      <c r="AO271" s="0" t="n">
        <f aca="false">MIN(N(Debts!$E$14),AE271)</f>
        <v>0</v>
      </c>
      <c r="AP271" s="0" t="n">
        <f aca="false">V271-AF271</f>
        <v>0</v>
      </c>
      <c r="AQ271" s="0" t="n">
        <f aca="false">W271-AG271</f>
        <v>0</v>
      </c>
      <c r="AR271" s="0" t="n">
        <f aca="false">X271-AH271</f>
        <v>0</v>
      </c>
      <c r="AS271" s="0" t="n">
        <f aca="false">Y271-AI271</f>
        <v>0</v>
      </c>
      <c r="AT271" s="0" t="n">
        <f aca="false">Z271-AJ271</f>
        <v>0</v>
      </c>
      <c r="AU271" s="0" t="n">
        <f aca="false">AA271-AK271</f>
        <v>0</v>
      </c>
      <c r="AV271" s="0" t="n">
        <f aca="false">AB271-AL271</f>
        <v>0</v>
      </c>
      <c r="AW271" s="0" t="n">
        <f aca="false">AC271-AM271</f>
        <v>0</v>
      </c>
      <c r="AX271" s="0" t="n">
        <f aca="false">AD271-AN271</f>
        <v>0</v>
      </c>
      <c r="AY271" s="0" t="n">
        <f aca="false">AE271-AO271</f>
        <v>0</v>
      </c>
      <c r="AZ271" s="0" t="n">
        <f aca="false">MAX(0,MIN(AP271,$BT271-SUMIF($AP$2:$AY$2,"&lt;"&amp;AP$2,$AP271:$AY271)))</f>
        <v>0</v>
      </c>
      <c r="BA271" s="0" t="n">
        <f aca="false">MAX(0,MIN(AQ271,$BT271-SUMIF($AP$2:$AY$2,"&lt;"&amp;AQ$2,$AP271:$AY271)))</f>
        <v>0</v>
      </c>
      <c r="BB271" s="0" t="n">
        <f aca="false">MAX(0,MIN(AR271,$BT271-SUMIF($AP$2:$AY$2,"&lt;"&amp;AR$2,$AP271:$AY271)))</f>
        <v>0</v>
      </c>
      <c r="BC271" s="0" t="n">
        <f aca="false">MAX(0,MIN(AS271,$BT271-SUMIF($AP$2:$AY$2,"&lt;"&amp;AS$2,$AP271:$AY271)))</f>
        <v>0</v>
      </c>
      <c r="BD271" s="0" t="n">
        <f aca="false">MAX(0,MIN(AT271,$BT271-SUMIF($AP$2:$AY$2,"&lt;"&amp;AT$2,$AP271:$AY271)))</f>
        <v>0</v>
      </c>
      <c r="BE271" s="0" t="n">
        <f aca="false">MAX(0,MIN(AU271,$BT271-SUMIF($AP$2:$AY$2,"&lt;"&amp;AU$2,$AP271:$AY271)))</f>
        <v>0</v>
      </c>
      <c r="BF271" s="0" t="n">
        <f aca="false">MAX(0,MIN(AV271,$BT271-SUMIF($AP$2:$AY$2,"&lt;"&amp;AV$2,$AP271:$AY271)))</f>
        <v>0</v>
      </c>
      <c r="BG271" s="0" t="n">
        <f aca="false">MAX(0,MIN(AW271,$BT271-SUMIF($AP$2:$AY$2,"&lt;"&amp;AW$2,$AP271:$AY271)))</f>
        <v>0</v>
      </c>
      <c r="BH271" s="0" t="n">
        <f aca="false">MAX(0,MIN(AX271,$BT271-SUMIF($AP$2:$AY$2,"&lt;"&amp;AX$2,$AP271:$AY271)))</f>
        <v>0</v>
      </c>
      <c r="BI271" s="0" t="n">
        <f aca="false">MAX(0,MIN(AY271,$BT271-SUMIF($AP$2:$AY$2,"&lt;"&amp;AY$2,$AP271:$AY271)))</f>
        <v>0</v>
      </c>
      <c r="BJ271" s="0" t="n">
        <f aca="false">ROUND(V271-AF271-AZ271,2)</f>
        <v>0</v>
      </c>
      <c r="BK271" s="0" t="n">
        <f aca="false">ROUND(W271-AG271-BA271,2)</f>
        <v>0</v>
      </c>
      <c r="BL271" s="0" t="n">
        <f aca="false">ROUND(X271-AH271-BB271,2)</f>
        <v>0</v>
      </c>
      <c r="BM271" s="0" t="n">
        <f aca="false">ROUND(Y271-AI271-BC271,2)</f>
        <v>0</v>
      </c>
      <c r="BN271" s="0" t="n">
        <f aca="false">ROUND(Z271-AJ271-BD271,2)</f>
        <v>0</v>
      </c>
      <c r="BO271" s="0" t="n">
        <f aca="false">ROUND(AA271-AK271-BE271,2)</f>
        <v>0</v>
      </c>
      <c r="BP271" s="0" t="n">
        <f aca="false">ROUND(AB271-AL271-BF271,2)</f>
        <v>0</v>
      </c>
      <c r="BQ271" s="0" t="n">
        <f aca="false">ROUND(AC271-AM271-BG271,2)</f>
        <v>0</v>
      </c>
      <c r="BR271" s="0" t="n">
        <f aca="false">ROUND(AD271-AN271-BH271,2)</f>
        <v>0</v>
      </c>
      <c r="BS271" s="0" t="n">
        <f aca="false">ROUND(AE271-AO271-BI271,2)</f>
        <v>0</v>
      </c>
      <c r="BT271" s="0" t="n">
        <f aca="false">MAX(0,Plan!$C$4-SUM(AF271:AO271))</f>
        <v>650</v>
      </c>
      <c r="BU271" s="0" t="n">
        <f aca="false">ROUND(SUM(BJ271:BS271),2)</f>
        <v>0</v>
      </c>
      <c r="BV271" s="0" t="n">
        <f aca="false">SUM(AF271:AO271)+SUM(AZ271:BI271)</f>
        <v>0</v>
      </c>
      <c r="BW271" s="0" t="n">
        <f aca="false">SUM(L271:U271)</f>
        <v>0</v>
      </c>
    </row>
    <row r="272" customFormat="false" ht="15" hidden="false" customHeight="false" outlineLevel="0" collapsed="false">
      <c r="A272" s="0" t="n">
        <v>267</v>
      </c>
      <c r="B272" s="0" t="n">
        <f aca="false">BJ271</f>
        <v>0</v>
      </c>
      <c r="C272" s="0" t="n">
        <f aca="false">BK271</f>
        <v>0</v>
      </c>
      <c r="D272" s="0" t="n">
        <f aca="false">BL271</f>
        <v>0</v>
      </c>
      <c r="E272" s="0" t="n">
        <f aca="false">BM271</f>
        <v>0</v>
      </c>
      <c r="F272" s="0" t="n">
        <f aca="false">BN271</f>
        <v>0</v>
      </c>
      <c r="G272" s="0" t="n">
        <f aca="false">BO271</f>
        <v>0</v>
      </c>
      <c r="H272" s="0" t="n">
        <f aca="false">BP271</f>
        <v>0</v>
      </c>
      <c r="I272" s="0" t="n">
        <f aca="false">BQ271</f>
        <v>0</v>
      </c>
      <c r="J272" s="0" t="n">
        <f aca="false">BR271</f>
        <v>0</v>
      </c>
      <c r="K272" s="0" t="n">
        <f aca="false">BS271</f>
        <v>0</v>
      </c>
      <c r="L272" s="0" t="n">
        <f aca="false">ROUND(B272*N(Debts!$D$5)/12,2)</f>
        <v>0</v>
      </c>
      <c r="M272" s="0" t="n">
        <f aca="false">ROUND(C272*N(Debts!$D$6)/12,2)</f>
        <v>0</v>
      </c>
      <c r="N272" s="0" t="n">
        <f aca="false">ROUND(D272*N(Debts!$D$7)/12,2)</f>
        <v>0</v>
      </c>
      <c r="O272" s="0" t="n">
        <f aca="false">ROUND(E272*N(Debts!$D$8)/12,2)</f>
        <v>0</v>
      </c>
      <c r="P272" s="0" t="n">
        <f aca="false">ROUND(F272*N(Debts!$D$9)/12,2)</f>
        <v>0</v>
      </c>
      <c r="Q272" s="0" t="n">
        <f aca="false">ROUND(G272*N(Debts!$D$10)/12,2)</f>
        <v>0</v>
      </c>
      <c r="R272" s="0" t="n">
        <f aca="false">ROUND(H272*N(Debts!$D$11)/12,2)</f>
        <v>0</v>
      </c>
      <c r="S272" s="0" t="n">
        <f aca="false">ROUND(I272*N(Debts!$D$12)/12,2)</f>
        <v>0</v>
      </c>
      <c r="T272" s="0" t="n">
        <f aca="false">ROUND(J272*N(Debts!$D$13)/12,2)</f>
        <v>0</v>
      </c>
      <c r="U272" s="0" t="n">
        <f aca="false">ROUND(K272*N(Debts!$D$14)/12,2)</f>
        <v>0</v>
      </c>
      <c r="V272" s="0" t="n">
        <f aca="false">B272+L272</f>
        <v>0</v>
      </c>
      <c r="W272" s="0" t="n">
        <f aca="false">C272+M272</f>
        <v>0</v>
      </c>
      <c r="X272" s="0" t="n">
        <f aca="false">D272+N272</f>
        <v>0</v>
      </c>
      <c r="Y272" s="0" t="n">
        <f aca="false">E272+O272</f>
        <v>0</v>
      </c>
      <c r="Z272" s="0" t="n">
        <f aca="false">F272+P272</f>
        <v>0</v>
      </c>
      <c r="AA272" s="0" t="n">
        <f aca="false">G272+Q272</f>
        <v>0</v>
      </c>
      <c r="AB272" s="0" t="n">
        <f aca="false">H272+R272</f>
        <v>0</v>
      </c>
      <c r="AC272" s="0" t="n">
        <f aca="false">I272+S272</f>
        <v>0</v>
      </c>
      <c r="AD272" s="0" t="n">
        <f aca="false">J272+T272</f>
        <v>0</v>
      </c>
      <c r="AE272" s="0" t="n">
        <f aca="false">K272+U272</f>
        <v>0</v>
      </c>
      <c r="AF272" s="0" t="n">
        <f aca="false">MIN(N(Debts!$E$5),V272)</f>
        <v>0</v>
      </c>
      <c r="AG272" s="0" t="n">
        <f aca="false">MIN(N(Debts!$E$6),W272)</f>
        <v>0</v>
      </c>
      <c r="AH272" s="0" t="n">
        <f aca="false">MIN(N(Debts!$E$7),X272)</f>
        <v>0</v>
      </c>
      <c r="AI272" s="0" t="n">
        <f aca="false">MIN(N(Debts!$E$8),Y272)</f>
        <v>0</v>
      </c>
      <c r="AJ272" s="0" t="n">
        <f aca="false">MIN(N(Debts!$E$9),Z272)</f>
        <v>0</v>
      </c>
      <c r="AK272" s="0" t="n">
        <f aca="false">MIN(N(Debts!$E$10),AA272)</f>
        <v>0</v>
      </c>
      <c r="AL272" s="0" t="n">
        <f aca="false">MIN(N(Debts!$E$11),AB272)</f>
        <v>0</v>
      </c>
      <c r="AM272" s="0" t="n">
        <f aca="false">MIN(N(Debts!$E$12),AC272)</f>
        <v>0</v>
      </c>
      <c r="AN272" s="0" t="n">
        <f aca="false">MIN(N(Debts!$E$13),AD272)</f>
        <v>0</v>
      </c>
      <c r="AO272" s="0" t="n">
        <f aca="false">MIN(N(Debts!$E$14),AE272)</f>
        <v>0</v>
      </c>
      <c r="AP272" s="0" t="n">
        <f aca="false">V272-AF272</f>
        <v>0</v>
      </c>
      <c r="AQ272" s="0" t="n">
        <f aca="false">W272-AG272</f>
        <v>0</v>
      </c>
      <c r="AR272" s="0" t="n">
        <f aca="false">X272-AH272</f>
        <v>0</v>
      </c>
      <c r="AS272" s="0" t="n">
        <f aca="false">Y272-AI272</f>
        <v>0</v>
      </c>
      <c r="AT272" s="0" t="n">
        <f aca="false">Z272-AJ272</f>
        <v>0</v>
      </c>
      <c r="AU272" s="0" t="n">
        <f aca="false">AA272-AK272</f>
        <v>0</v>
      </c>
      <c r="AV272" s="0" t="n">
        <f aca="false">AB272-AL272</f>
        <v>0</v>
      </c>
      <c r="AW272" s="0" t="n">
        <f aca="false">AC272-AM272</f>
        <v>0</v>
      </c>
      <c r="AX272" s="0" t="n">
        <f aca="false">AD272-AN272</f>
        <v>0</v>
      </c>
      <c r="AY272" s="0" t="n">
        <f aca="false">AE272-AO272</f>
        <v>0</v>
      </c>
      <c r="AZ272" s="0" t="n">
        <f aca="false">MAX(0,MIN(AP272,$BT272-SUMIF($AP$2:$AY$2,"&lt;"&amp;AP$2,$AP272:$AY272)))</f>
        <v>0</v>
      </c>
      <c r="BA272" s="0" t="n">
        <f aca="false">MAX(0,MIN(AQ272,$BT272-SUMIF($AP$2:$AY$2,"&lt;"&amp;AQ$2,$AP272:$AY272)))</f>
        <v>0</v>
      </c>
      <c r="BB272" s="0" t="n">
        <f aca="false">MAX(0,MIN(AR272,$BT272-SUMIF($AP$2:$AY$2,"&lt;"&amp;AR$2,$AP272:$AY272)))</f>
        <v>0</v>
      </c>
      <c r="BC272" s="0" t="n">
        <f aca="false">MAX(0,MIN(AS272,$BT272-SUMIF($AP$2:$AY$2,"&lt;"&amp;AS$2,$AP272:$AY272)))</f>
        <v>0</v>
      </c>
      <c r="BD272" s="0" t="n">
        <f aca="false">MAX(0,MIN(AT272,$BT272-SUMIF($AP$2:$AY$2,"&lt;"&amp;AT$2,$AP272:$AY272)))</f>
        <v>0</v>
      </c>
      <c r="BE272" s="0" t="n">
        <f aca="false">MAX(0,MIN(AU272,$BT272-SUMIF($AP$2:$AY$2,"&lt;"&amp;AU$2,$AP272:$AY272)))</f>
        <v>0</v>
      </c>
      <c r="BF272" s="0" t="n">
        <f aca="false">MAX(0,MIN(AV272,$BT272-SUMIF($AP$2:$AY$2,"&lt;"&amp;AV$2,$AP272:$AY272)))</f>
        <v>0</v>
      </c>
      <c r="BG272" s="0" t="n">
        <f aca="false">MAX(0,MIN(AW272,$BT272-SUMIF($AP$2:$AY$2,"&lt;"&amp;AW$2,$AP272:$AY272)))</f>
        <v>0</v>
      </c>
      <c r="BH272" s="0" t="n">
        <f aca="false">MAX(0,MIN(AX272,$BT272-SUMIF($AP$2:$AY$2,"&lt;"&amp;AX$2,$AP272:$AY272)))</f>
        <v>0</v>
      </c>
      <c r="BI272" s="0" t="n">
        <f aca="false">MAX(0,MIN(AY272,$BT272-SUMIF($AP$2:$AY$2,"&lt;"&amp;AY$2,$AP272:$AY272)))</f>
        <v>0</v>
      </c>
      <c r="BJ272" s="0" t="n">
        <f aca="false">ROUND(V272-AF272-AZ272,2)</f>
        <v>0</v>
      </c>
      <c r="BK272" s="0" t="n">
        <f aca="false">ROUND(W272-AG272-BA272,2)</f>
        <v>0</v>
      </c>
      <c r="BL272" s="0" t="n">
        <f aca="false">ROUND(X272-AH272-BB272,2)</f>
        <v>0</v>
      </c>
      <c r="BM272" s="0" t="n">
        <f aca="false">ROUND(Y272-AI272-BC272,2)</f>
        <v>0</v>
      </c>
      <c r="BN272" s="0" t="n">
        <f aca="false">ROUND(Z272-AJ272-BD272,2)</f>
        <v>0</v>
      </c>
      <c r="BO272" s="0" t="n">
        <f aca="false">ROUND(AA272-AK272-BE272,2)</f>
        <v>0</v>
      </c>
      <c r="BP272" s="0" t="n">
        <f aca="false">ROUND(AB272-AL272-BF272,2)</f>
        <v>0</v>
      </c>
      <c r="BQ272" s="0" t="n">
        <f aca="false">ROUND(AC272-AM272-BG272,2)</f>
        <v>0</v>
      </c>
      <c r="BR272" s="0" t="n">
        <f aca="false">ROUND(AD272-AN272-BH272,2)</f>
        <v>0</v>
      </c>
      <c r="BS272" s="0" t="n">
        <f aca="false">ROUND(AE272-AO272-BI272,2)</f>
        <v>0</v>
      </c>
      <c r="BT272" s="0" t="n">
        <f aca="false">MAX(0,Plan!$C$4-SUM(AF272:AO272))</f>
        <v>650</v>
      </c>
      <c r="BU272" s="0" t="n">
        <f aca="false">ROUND(SUM(BJ272:BS272),2)</f>
        <v>0</v>
      </c>
      <c r="BV272" s="0" t="n">
        <f aca="false">SUM(AF272:AO272)+SUM(AZ272:BI272)</f>
        <v>0</v>
      </c>
      <c r="BW272" s="0" t="n">
        <f aca="false">SUM(L272:U272)</f>
        <v>0</v>
      </c>
    </row>
    <row r="273" customFormat="false" ht="15" hidden="false" customHeight="false" outlineLevel="0" collapsed="false">
      <c r="A273" s="0" t="n">
        <v>268</v>
      </c>
      <c r="B273" s="0" t="n">
        <f aca="false">BJ272</f>
        <v>0</v>
      </c>
      <c r="C273" s="0" t="n">
        <f aca="false">BK272</f>
        <v>0</v>
      </c>
      <c r="D273" s="0" t="n">
        <f aca="false">BL272</f>
        <v>0</v>
      </c>
      <c r="E273" s="0" t="n">
        <f aca="false">BM272</f>
        <v>0</v>
      </c>
      <c r="F273" s="0" t="n">
        <f aca="false">BN272</f>
        <v>0</v>
      </c>
      <c r="G273" s="0" t="n">
        <f aca="false">BO272</f>
        <v>0</v>
      </c>
      <c r="H273" s="0" t="n">
        <f aca="false">BP272</f>
        <v>0</v>
      </c>
      <c r="I273" s="0" t="n">
        <f aca="false">BQ272</f>
        <v>0</v>
      </c>
      <c r="J273" s="0" t="n">
        <f aca="false">BR272</f>
        <v>0</v>
      </c>
      <c r="K273" s="0" t="n">
        <f aca="false">BS272</f>
        <v>0</v>
      </c>
      <c r="L273" s="0" t="n">
        <f aca="false">ROUND(B273*N(Debts!$D$5)/12,2)</f>
        <v>0</v>
      </c>
      <c r="M273" s="0" t="n">
        <f aca="false">ROUND(C273*N(Debts!$D$6)/12,2)</f>
        <v>0</v>
      </c>
      <c r="N273" s="0" t="n">
        <f aca="false">ROUND(D273*N(Debts!$D$7)/12,2)</f>
        <v>0</v>
      </c>
      <c r="O273" s="0" t="n">
        <f aca="false">ROUND(E273*N(Debts!$D$8)/12,2)</f>
        <v>0</v>
      </c>
      <c r="P273" s="0" t="n">
        <f aca="false">ROUND(F273*N(Debts!$D$9)/12,2)</f>
        <v>0</v>
      </c>
      <c r="Q273" s="0" t="n">
        <f aca="false">ROUND(G273*N(Debts!$D$10)/12,2)</f>
        <v>0</v>
      </c>
      <c r="R273" s="0" t="n">
        <f aca="false">ROUND(H273*N(Debts!$D$11)/12,2)</f>
        <v>0</v>
      </c>
      <c r="S273" s="0" t="n">
        <f aca="false">ROUND(I273*N(Debts!$D$12)/12,2)</f>
        <v>0</v>
      </c>
      <c r="T273" s="0" t="n">
        <f aca="false">ROUND(J273*N(Debts!$D$13)/12,2)</f>
        <v>0</v>
      </c>
      <c r="U273" s="0" t="n">
        <f aca="false">ROUND(K273*N(Debts!$D$14)/12,2)</f>
        <v>0</v>
      </c>
      <c r="V273" s="0" t="n">
        <f aca="false">B273+L273</f>
        <v>0</v>
      </c>
      <c r="W273" s="0" t="n">
        <f aca="false">C273+M273</f>
        <v>0</v>
      </c>
      <c r="X273" s="0" t="n">
        <f aca="false">D273+N273</f>
        <v>0</v>
      </c>
      <c r="Y273" s="0" t="n">
        <f aca="false">E273+O273</f>
        <v>0</v>
      </c>
      <c r="Z273" s="0" t="n">
        <f aca="false">F273+P273</f>
        <v>0</v>
      </c>
      <c r="AA273" s="0" t="n">
        <f aca="false">G273+Q273</f>
        <v>0</v>
      </c>
      <c r="AB273" s="0" t="n">
        <f aca="false">H273+R273</f>
        <v>0</v>
      </c>
      <c r="AC273" s="0" t="n">
        <f aca="false">I273+S273</f>
        <v>0</v>
      </c>
      <c r="AD273" s="0" t="n">
        <f aca="false">J273+T273</f>
        <v>0</v>
      </c>
      <c r="AE273" s="0" t="n">
        <f aca="false">K273+U273</f>
        <v>0</v>
      </c>
      <c r="AF273" s="0" t="n">
        <f aca="false">MIN(N(Debts!$E$5),V273)</f>
        <v>0</v>
      </c>
      <c r="AG273" s="0" t="n">
        <f aca="false">MIN(N(Debts!$E$6),W273)</f>
        <v>0</v>
      </c>
      <c r="AH273" s="0" t="n">
        <f aca="false">MIN(N(Debts!$E$7),X273)</f>
        <v>0</v>
      </c>
      <c r="AI273" s="0" t="n">
        <f aca="false">MIN(N(Debts!$E$8),Y273)</f>
        <v>0</v>
      </c>
      <c r="AJ273" s="0" t="n">
        <f aca="false">MIN(N(Debts!$E$9),Z273)</f>
        <v>0</v>
      </c>
      <c r="AK273" s="0" t="n">
        <f aca="false">MIN(N(Debts!$E$10),AA273)</f>
        <v>0</v>
      </c>
      <c r="AL273" s="0" t="n">
        <f aca="false">MIN(N(Debts!$E$11),AB273)</f>
        <v>0</v>
      </c>
      <c r="AM273" s="0" t="n">
        <f aca="false">MIN(N(Debts!$E$12),AC273)</f>
        <v>0</v>
      </c>
      <c r="AN273" s="0" t="n">
        <f aca="false">MIN(N(Debts!$E$13),AD273)</f>
        <v>0</v>
      </c>
      <c r="AO273" s="0" t="n">
        <f aca="false">MIN(N(Debts!$E$14),AE273)</f>
        <v>0</v>
      </c>
      <c r="AP273" s="0" t="n">
        <f aca="false">V273-AF273</f>
        <v>0</v>
      </c>
      <c r="AQ273" s="0" t="n">
        <f aca="false">W273-AG273</f>
        <v>0</v>
      </c>
      <c r="AR273" s="0" t="n">
        <f aca="false">X273-AH273</f>
        <v>0</v>
      </c>
      <c r="AS273" s="0" t="n">
        <f aca="false">Y273-AI273</f>
        <v>0</v>
      </c>
      <c r="AT273" s="0" t="n">
        <f aca="false">Z273-AJ273</f>
        <v>0</v>
      </c>
      <c r="AU273" s="0" t="n">
        <f aca="false">AA273-AK273</f>
        <v>0</v>
      </c>
      <c r="AV273" s="0" t="n">
        <f aca="false">AB273-AL273</f>
        <v>0</v>
      </c>
      <c r="AW273" s="0" t="n">
        <f aca="false">AC273-AM273</f>
        <v>0</v>
      </c>
      <c r="AX273" s="0" t="n">
        <f aca="false">AD273-AN273</f>
        <v>0</v>
      </c>
      <c r="AY273" s="0" t="n">
        <f aca="false">AE273-AO273</f>
        <v>0</v>
      </c>
      <c r="AZ273" s="0" t="n">
        <f aca="false">MAX(0,MIN(AP273,$BT273-SUMIF($AP$2:$AY$2,"&lt;"&amp;AP$2,$AP273:$AY273)))</f>
        <v>0</v>
      </c>
      <c r="BA273" s="0" t="n">
        <f aca="false">MAX(0,MIN(AQ273,$BT273-SUMIF($AP$2:$AY$2,"&lt;"&amp;AQ$2,$AP273:$AY273)))</f>
        <v>0</v>
      </c>
      <c r="BB273" s="0" t="n">
        <f aca="false">MAX(0,MIN(AR273,$BT273-SUMIF($AP$2:$AY$2,"&lt;"&amp;AR$2,$AP273:$AY273)))</f>
        <v>0</v>
      </c>
      <c r="BC273" s="0" t="n">
        <f aca="false">MAX(0,MIN(AS273,$BT273-SUMIF($AP$2:$AY$2,"&lt;"&amp;AS$2,$AP273:$AY273)))</f>
        <v>0</v>
      </c>
      <c r="BD273" s="0" t="n">
        <f aca="false">MAX(0,MIN(AT273,$BT273-SUMIF($AP$2:$AY$2,"&lt;"&amp;AT$2,$AP273:$AY273)))</f>
        <v>0</v>
      </c>
      <c r="BE273" s="0" t="n">
        <f aca="false">MAX(0,MIN(AU273,$BT273-SUMIF($AP$2:$AY$2,"&lt;"&amp;AU$2,$AP273:$AY273)))</f>
        <v>0</v>
      </c>
      <c r="BF273" s="0" t="n">
        <f aca="false">MAX(0,MIN(AV273,$BT273-SUMIF($AP$2:$AY$2,"&lt;"&amp;AV$2,$AP273:$AY273)))</f>
        <v>0</v>
      </c>
      <c r="BG273" s="0" t="n">
        <f aca="false">MAX(0,MIN(AW273,$BT273-SUMIF($AP$2:$AY$2,"&lt;"&amp;AW$2,$AP273:$AY273)))</f>
        <v>0</v>
      </c>
      <c r="BH273" s="0" t="n">
        <f aca="false">MAX(0,MIN(AX273,$BT273-SUMIF($AP$2:$AY$2,"&lt;"&amp;AX$2,$AP273:$AY273)))</f>
        <v>0</v>
      </c>
      <c r="BI273" s="0" t="n">
        <f aca="false">MAX(0,MIN(AY273,$BT273-SUMIF($AP$2:$AY$2,"&lt;"&amp;AY$2,$AP273:$AY273)))</f>
        <v>0</v>
      </c>
      <c r="BJ273" s="0" t="n">
        <f aca="false">ROUND(V273-AF273-AZ273,2)</f>
        <v>0</v>
      </c>
      <c r="BK273" s="0" t="n">
        <f aca="false">ROUND(W273-AG273-BA273,2)</f>
        <v>0</v>
      </c>
      <c r="BL273" s="0" t="n">
        <f aca="false">ROUND(X273-AH273-BB273,2)</f>
        <v>0</v>
      </c>
      <c r="BM273" s="0" t="n">
        <f aca="false">ROUND(Y273-AI273-BC273,2)</f>
        <v>0</v>
      </c>
      <c r="BN273" s="0" t="n">
        <f aca="false">ROUND(Z273-AJ273-BD273,2)</f>
        <v>0</v>
      </c>
      <c r="BO273" s="0" t="n">
        <f aca="false">ROUND(AA273-AK273-BE273,2)</f>
        <v>0</v>
      </c>
      <c r="BP273" s="0" t="n">
        <f aca="false">ROUND(AB273-AL273-BF273,2)</f>
        <v>0</v>
      </c>
      <c r="BQ273" s="0" t="n">
        <f aca="false">ROUND(AC273-AM273-BG273,2)</f>
        <v>0</v>
      </c>
      <c r="BR273" s="0" t="n">
        <f aca="false">ROUND(AD273-AN273-BH273,2)</f>
        <v>0</v>
      </c>
      <c r="BS273" s="0" t="n">
        <f aca="false">ROUND(AE273-AO273-BI273,2)</f>
        <v>0</v>
      </c>
      <c r="BT273" s="0" t="n">
        <f aca="false">MAX(0,Plan!$C$4-SUM(AF273:AO273))</f>
        <v>650</v>
      </c>
      <c r="BU273" s="0" t="n">
        <f aca="false">ROUND(SUM(BJ273:BS273),2)</f>
        <v>0</v>
      </c>
      <c r="BV273" s="0" t="n">
        <f aca="false">SUM(AF273:AO273)+SUM(AZ273:BI273)</f>
        <v>0</v>
      </c>
      <c r="BW273" s="0" t="n">
        <f aca="false">SUM(L273:U273)</f>
        <v>0</v>
      </c>
    </row>
    <row r="274" customFormat="false" ht="15" hidden="false" customHeight="false" outlineLevel="0" collapsed="false">
      <c r="A274" s="0" t="n">
        <v>269</v>
      </c>
      <c r="B274" s="0" t="n">
        <f aca="false">BJ273</f>
        <v>0</v>
      </c>
      <c r="C274" s="0" t="n">
        <f aca="false">BK273</f>
        <v>0</v>
      </c>
      <c r="D274" s="0" t="n">
        <f aca="false">BL273</f>
        <v>0</v>
      </c>
      <c r="E274" s="0" t="n">
        <f aca="false">BM273</f>
        <v>0</v>
      </c>
      <c r="F274" s="0" t="n">
        <f aca="false">BN273</f>
        <v>0</v>
      </c>
      <c r="G274" s="0" t="n">
        <f aca="false">BO273</f>
        <v>0</v>
      </c>
      <c r="H274" s="0" t="n">
        <f aca="false">BP273</f>
        <v>0</v>
      </c>
      <c r="I274" s="0" t="n">
        <f aca="false">BQ273</f>
        <v>0</v>
      </c>
      <c r="J274" s="0" t="n">
        <f aca="false">BR273</f>
        <v>0</v>
      </c>
      <c r="K274" s="0" t="n">
        <f aca="false">BS273</f>
        <v>0</v>
      </c>
      <c r="L274" s="0" t="n">
        <f aca="false">ROUND(B274*N(Debts!$D$5)/12,2)</f>
        <v>0</v>
      </c>
      <c r="M274" s="0" t="n">
        <f aca="false">ROUND(C274*N(Debts!$D$6)/12,2)</f>
        <v>0</v>
      </c>
      <c r="N274" s="0" t="n">
        <f aca="false">ROUND(D274*N(Debts!$D$7)/12,2)</f>
        <v>0</v>
      </c>
      <c r="O274" s="0" t="n">
        <f aca="false">ROUND(E274*N(Debts!$D$8)/12,2)</f>
        <v>0</v>
      </c>
      <c r="P274" s="0" t="n">
        <f aca="false">ROUND(F274*N(Debts!$D$9)/12,2)</f>
        <v>0</v>
      </c>
      <c r="Q274" s="0" t="n">
        <f aca="false">ROUND(G274*N(Debts!$D$10)/12,2)</f>
        <v>0</v>
      </c>
      <c r="R274" s="0" t="n">
        <f aca="false">ROUND(H274*N(Debts!$D$11)/12,2)</f>
        <v>0</v>
      </c>
      <c r="S274" s="0" t="n">
        <f aca="false">ROUND(I274*N(Debts!$D$12)/12,2)</f>
        <v>0</v>
      </c>
      <c r="T274" s="0" t="n">
        <f aca="false">ROUND(J274*N(Debts!$D$13)/12,2)</f>
        <v>0</v>
      </c>
      <c r="U274" s="0" t="n">
        <f aca="false">ROUND(K274*N(Debts!$D$14)/12,2)</f>
        <v>0</v>
      </c>
      <c r="V274" s="0" t="n">
        <f aca="false">B274+L274</f>
        <v>0</v>
      </c>
      <c r="W274" s="0" t="n">
        <f aca="false">C274+M274</f>
        <v>0</v>
      </c>
      <c r="X274" s="0" t="n">
        <f aca="false">D274+N274</f>
        <v>0</v>
      </c>
      <c r="Y274" s="0" t="n">
        <f aca="false">E274+O274</f>
        <v>0</v>
      </c>
      <c r="Z274" s="0" t="n">
        <f aca="false">F274+P274</f>
        <v>0</v>
      </c>
      <c r="AA274" s="0" t="n">
        <f aca="false">G274+Q274</f>
        <v>0</v>
      </c>
      <c r="AB274" s="0" t="n">
        <f aca="false">H274+R274</f>
        <v>0</v>
      </c>
      <c r="AC274" s="0" t="n">
        <f aca="false">I274+S274</f>
        <v>0</v>
      </c>
      <c r="AD274" s="0" t="n">
        <f aca="false">J274+T274</f>
        <v>0</v>
      </c>
      <c r="AE274" s="0" t="n">
        <f aca="false">K274+U274</f>
        <v>0</v>
      </c>
      <c r="AF274" s="0" t="n">
        <f aca="false">MIN(N(Debts!$E$5),V274)</f>
        <v>0</v>
      </c>
      <c r="AG274" s="0" t="n">
        <f aca="false">MIN(N(Debts!$E$6),W274)</f>
        <v>0</v>
      </c>
      <c r="AH274" s="0" t="n">
        <f aca="false">MIN(N(Debts!$E$7),X274)</f>
        <v>0</v>
      </c>
      <c r="AI274" s="0" t="n">
        <f aca="false">MIN(N(Debts!$E$8),Y274)</f>
        <v>0</v>
      </c>
      <c r="AJ274" s="0" t="n">
        <f aca="false">MIN(N(Debts!$E$9),Z274)</f>
        <v>0</v>
      </c>
      <c r="AK274" s="0" t="n">
        <f aca="false">MIN(N(Debts!$E$10),AA274)</f>
        <v>0</v>
      </c>
      <c r="AL274" s="0" t="n">
        <f aca="false">MIN(N(Debts!$E$11),AB274)</f>
        <v>0</v>
      </c>
      <c r="AM274" s="0" t="n">
        <f aca="false">MIN(N(Debts!$E$12),AC274)</f>
        <v>0</v>
      </c>
      <c r="AN274" s="0" t="n">
        <f aca="false">MIN(N(Debts!$E$13),AD274)</f>
        <v>0</v>
      </c>
      <c r="AO274" s="0" t="n">
        <f aca="false">MIN(N(Debts!$E$14),AE274)</f>
        <v>0</v>
      </c>
      <c r="AP274" s="0" t="n">
        <f aca="false">V274-AF274</f>
        <v>0</v>
      </c>
      <c r="AQ274" s="0" t="n">
        <f aca="false">W274-AG274</f>
        <v>0</v>
      </c>
      <c r="AR274" s="0" t="n">
        <f aca="false">X274-AH274</f>
        <v>0</v>
      </c>
      <c r="AS274" s="0" t="n">
        <f aca="false">Y274-AI274</f>
        <v>0</v>
      </c>
      <c r="AT274" s="0" t="n">
        <f aca="false">Z274-AJ274</f>
        <v>0</v>
      </c>
      <c r="AU274" s="0" t="n">
        <f aca="false">AA274-AK274</f>
        <v>0</v>
      </c>
      <c r="AV274" s="0" t="n">
        <f aca="false">AB274-AL274</f>
        <v>0</v>
      </c>
      <c r="AW274" s="0" t="n">
        <f aca="false">AC274-AM274</f>
        <v>0</v>
      </c>
      <c r="AX274" s="0" t="n">
        <f aca="false">AD274-AN274</f>
        <v>0</v>
      </c>
      <c r="AY274" s="0" t="n">
        <f aca="false">AE274-AO274</f>
        <v>0</v>
      </c>
      <c r="AZ274" s="0" t="n">
        <f aca="false">MAX(0,MIN(AP274,$BT274-SUMIF($AP$2:$AY$2,"&lt;"&amp;AP$2,$AP274:$AY274)))</f>
        <v>0</v>
      </c>
      <c r="BA274" s="0" t="n">
        <f aca="false">MAX(0,MIN(AQ274,$BT274-SUMIF($AP$2:$AY$2,"&lt;"&amp;AQ$2,$AP274:$AY274)))</f>
        <v>0</v>
      </c>
      <c r="BB274" s="0" t="n">
        <f aca="false">MAX(0,MIN(AR274,$BT274-SUMIF($AP$2:$AY$2,"&lt;"&amp;AR$2,$AP274:$AY274)))</f>
        <v>0</v>
      </c>
      <c r="BC274" s="0" t="n">
        <f aca="false">MAX(0,MIN(AS274,$BT274-SUMIF($AP$2:$AY$2,"&lt;"&amp;AS$2,$AP274:$AY274)))</f>
        <v>0</v>
      </c>
      <c r="BD274" s="0" t="n">
        <f aca="false">MAX(0,MIN(AT274,$BT274-SUMIF($AP$2:$AY$2,"&lt;"&amp;AT$2,$AP274:$AY274)))</f>
        <v>0</v>
      </c>
      <c r="BE274" s="0" t="n">
        <f aca="false">MAX(0,MIN(AU274,$BT274-SUMIF($AP$2:$AY$2,"&lt;"&amp;AU$2,$AP274:$AY274)))</f>
        <v>0</v>
      </c>
      <c r="BF274" s="0" t="n">
        <f aca="false">MAX(0,MIN(AV274,$BT274-SUMIF($AP$2:$AY$2,"&lt;"&amp;AV$2,$AP274:$AY274)))</f>
        <v>0</v>
      </c>
      <c r="BG274" s="0" t="n">
        <f aca="false">MAX(0,MIN(AW274,$BT274-SUMIF($AP$2:$AY$2,"&lt;"&amp;AW$2,$AP274:$AY274)))</f>
        <v>0</v>
      </c>
      <c r="BH274" s="0" t="n">
        <f aca="false">MAX(0,MIN(AX274,$BT274-SUMIF($AP$2:$AY$2,"&lt;"&amp;AX$2,$AP274:$AY274)))</f>
        <v>0</v>
      </c>
      <c r="BI274" s="0" t="n">
        <f aca="false">MAX(0,MIN(AY274,$BT274-SUMIF($AP$2:$AY$2,"&lt;"&amp;AY$2,$AP274:$AY274)))</f>
        <v>0</v>
      </c>
      <c r="BJ274" s="0" t="n">
        <f aca="false">ROUND(V274-AF274-AZ274,2)</f>
        <v>0</v>
      </c>
      <c r="BK274" s="0" t="n">
        <f aca="false">ROUND(W274-AG274-BA274,2)</f>
        <v>0</v>
      </c>
      <c r="BL274" s="0" t="n">
        <f aca="false">ROUND(X274-AH274-BB274,2)</f>
        <v>0</v>
      </c>
      <c r="BM274" s="0" t="n">
        <f aca="false">ROUND(Y274-AI274-BC274,2)</f>
        <v>0</v>
      </c>
      <c r="BN274" s="0" t="n">
        <f aca="false">ROUND(Z274-AJ274-BD274,2)</f>
        <v>0</v>
      </c>
      <c r="BO274" s="0" t="n">
        <f aca="false">ROUND(AA274-AK274-BE274,2)</f>
        <v>0</v>
      </c>
      <c r="BP274" s="0" t="n">
        <f aca="false">ROUND(AB274-AL274-BF274,2)</f>
        <v>0</v>
      </c>
      <c r="BQ274" s="0" t="n">
        <f aca="false">ROUND(AC274-AM274-BG274,2)</f>
        <v>0</v>
      </c>
      <c r="BR274" s="0" t="n">
        <f aca="false">ROUND(AD274-AN274-BH274,2)</f>
        <v>0</v>
      </c>
      <c r="BS274" s="0" t="n">
        <f aca="false">ROUND(AE274-AO274-BI274,2)</f>
        <v>0</v>
      </c>
      <c r="BT274" s="0" t="n">
        <f aca="false">MAX(0,Plan!$C$4-SUM(AF274:AO274))</f>
        <v>650</v>
      </c>
      <c r="BU274" s="0" t="n">
        <f aca="false">ROUND(SUM(BJ274:BS274),2)</f>
        <v>0</v>
      </c>
      <c r="BV274" s="0" t="n">
        <f aca="false">SUM(AF274:AO274)+SUM(AZ274:BI274)</f>
        <v>0</v>
      </c>
      <c r="BW274" s="0" t="n">
        <f aca="false">SUM(L274:U274)</f>
        <v>0</v>
      </c>
    </row>
    <row r="275" customFormat="false" ht="15" hidden="false" customHeight="false" outlineLevel="0" collapsed="false">
      <c r="A275" s="0" t="n">
        <v>270</v>
      </c>
      <c r="B275" s="0" t="n">
        <f aca="false">BJ274</f>
        <v>0</v>
      </c>
      <c r="C275" s="0" t="n">
        <f aca="false">BK274</f>
        <v>0</v>
      </c>
      <c r="D275" s="0" t="n">
        <f aca="false">BL274</f>
        <v>0</v>
      </c>
      <c r="E275" s="0" t="n">
        <f aca="false">BM274</f>
        <v>0</v>
      </c>
      <c r="F275" s="0" t="n">
        <f aca="false">BN274</f>
        <v>0</v>
      </c>
      <c r="G275" s="0" t="n">
        <f aca="false">BO274</f>
        <v>0</v>
      </c>
      <c r="H275" s="0" t="n">
        <f aca="false">BP274</f>
        <v>0</v>
      </c>
      <c r="I275" s="0" t="n">
        <f aca="false">BQ274</f>
        <v>0</v>
      </c>
      <c r="J275" s="0" t="n">
        <f aca="false">BR274</f>
        <v>0</v>
      </c>
      <c r="K275" s="0" t="n">
        <f aca="false">BS274</f>
        <v>0</v>
      </c>
      <c r="L275" s="0" t="n">
        <f aca="false">ROUND(B275*N(Debts!$D$5)/12,2)</f>
        <v>0</v>
      </c>
      <c r="M275" s="0" t="n">
        <f aca="false">ROUND(C275*N(Debts!$D$6)/12,2)</f>
        <v>0</v>
      </c>
      <c r="N275" s="0" t="n">
        <f aca="false">ROUND(D275*N(Debts!$D$7)/12,2)</f>
        <v>0</v>
      </c>
      <c r="O275" s="0" t="n">
        <f aca="false">ROUND(E275*N(Debts!$D$8)/12,2)</f>
        <v>0</v>
      </c>
      <c r="P275" s="0" t="n">
        <f aca="false">ROUND(F275*N(Debts!$D$9)/12,2)</f>
        <v>0</v>
      </c>
      <c r="Q275" s="0" t="n">
        <f aca="false">ROUND(G275*N(Debts!$D$10)/12,2)</f>
        <v>0</v>
      </c>
      <c r="R275" s="0" t="n">
        <f aca="false">ROUND(H275*N(Debts!$D$11)/12,2)</f>
        <v>0</v>
      </c>
      <c r="S275" s="0" t="n">
        <f aca="false">ROUND(I275*N(Debts!$D$12)/12,2)</f>
        <v>0</v>
      </c>
      <c r="T275" s="0" t="n">
        <f aca="false">ROUND(J275*N(Debts!$D$13)/12,2)</f>
        <v>0</v>
      </c>
      <c r="U275" s="0" t="n">
        <f aca="false">ROUND(K275*N(Debts!$D$14)/12,2)</f>
        <v>0</v>
      </c>
      <c r="V275" s="0" t="n">
        <f aca="false">B275+L275</f>
        <v>0</v>
      </c>
      <c r="W275" s="0" t="n">
        <f aca="false">C275+M275</f>
        <v>0</v>
      </c>
      <c r="X275" s="0" t="n">
        <f aca="false">D275+N275</f>
        <v>0</v>
      </c>
      <c r="Y275" s="0" t="n">
        <f aca="false">E275+O275</f>
        <v>0</v>
      </c>
      <c r="Z275" s="0" t="n">
        <f aca="false">F275+P275</f>
        <v>0</v>
      </c>
      <c r="AA275" s="0" t="n">
        <f aca="false">G275+Q275</f>
        <v>0</v>
      </c>
      <c r="AB275" s="0" t="n">
        <f aca="false">H275+R275</f>
        <v>0</v>
      </c>
      <c r="AC275" s="0" t="n">
        <f aca="false">I275+S275</f>
        <v>0</v>
      </c>
      <c r="AD275" s="0" t="n">
        <f aca="false">J275+T275</f>
        <v>0</v>
      </c>
      <c r="AE275" s="0" t="n">
        <f aca="false">K275+U275</f>
        <v>0</v>
      </c>
      <c r="AF275" s="0" t="n">
        <f aca="false">MIN(N(Debts!$E$5),V275)</f>
        <v>0</v>
      </c>
      <c r="AG275" s="0" t="n">
        <f aca="false">MIN(N(Debts!$E$6),W275)</f>
        <v>0</v>
      </c>
      <c r="AH275" s="0" t="n">
        <f aca="false">MIN(N(Debts!$E$7),X275)</f>
        <v>0</v>
      </c>
      <c r="AI275" s="0" t="n">
        <f aca="false">MIN(N(Debts!$E$8),Y275)</f>
        <v>0</v>
      </c>
      <c r="AJ275" s="0" t="n">
        <f aca="false">MIN(N(Debts!$E$9),Z275)</f>
        <v>0</v>
      </c>
      <c r="AK275" s="0" t="n">
        <f aca="false">MIN(N(Debts!$E$10),AA275)</f>
        <v>0</v>
      </c>
      <c r="AL275" s="0" t="n">
        <f aca="false">MIN(N(Debts!$E$11),AB275)</f>
        <v>0</v>
      </c>
      <c r="AM275" s="0" t="n">
        <f aca="false">MIN(N(Debts!$E$12),AC275)</f>
        <v>0</v>
      </c>
      <c r="AN275" s="0" t="n">
        <f aca="false">MIN(N(Debts!$E$13),AD275)</f>
        <v>0</v>
      </c>
      <c r="AO275" s="0" t="n">
        <f aca="false">MIN(N(Debts!$E$14),AE275)</f>
        <v>0</v>
      </c>
      <c r="AP275" s="0" t="n">
        <f aca="false">V275-AF275</f>
        <v>0</v>
      </c>
      <c r="AQ275" s="0" t="n">
        <f aca="false">W275-AG275</f>
        <v>0</v>
      </c>
      <c r="AR275" s="0" t="n">
        <f aca="false">X275-AH275</f>
        <v>0</v>
      </c>
      <c r="AS275" s="0" t="n">
        <f aca="false">Y275-AI275</f>
        <v>0</v>
      </c>
      <c r="AT275" s="0" t="n">
        <f aca="false">Z275-AJ275</f>
        <v>0</v>
      </c>
      <c r="AU275" s="0" t="n">
        <f aca="false">AA275-AK275</f>
        <v>0</v>
      </c>
      <c r="AV275" s="0" t="n">
        <f aca="false">AB275-AL275</f>
        <v>0</v>
      </c>
      <c r="AW275" s="0" t="n">
        <f aca="false">AC275-AM275</f>
        <v>0</v>
      </c>
      <c r="AX275" s="0" t="n">
        <f aca="false">AD275-AN275</f>
        <v>0</v>
      </c>
      <c r="AY275" s="0" t="n">
        <f aca="false">AE275-AO275</f>
        <v>0</v>
      </c>
      <c r="AZ275" s="0" t="n">
        <f aca="false">MAX(0,MIN(AP275,$BT275-SUMIF($AP$2:$AY$2,"&lt;"&amp;AP$2,$AP275:$AY275)))</f>
        <v>0</v>
      </c>
      <c r="BA275" s="0" t="n">
        <f aca="false">MAX(0,MIN(AQ275,$BT275-SUMIF($AP$2:$AY$2,"&lt;"&amp;AQ$2,$AP275:$AY275)))</f>
        <v>0</v>
      </c>
      <c r="BB275" s="0" t="n">
        <f aca="false">MAX(0,MIN(AR275,$BT275-SUMIF($AP$2:$AY$2,"&lt;"&amp;AR$2,$AP275:$AY275)))</f>
        <v>0</v>
      </c>
      <c r="BC275" s="0" t="n">
        <f aca="false">MAX(0,MIN(AS275,$BT275-SUMIF($AP$2:$AY$2,"&lt;"&amp;AS$2,$AP275:$AY275)))</f>
        <v>0</v>
      </c>
      <c r="BD275" s="0" t="n">
        <f aca="false">MAX(0,MIN(AT275,$BT275-SUMIF($AP$2:$AY$2,"&lt;"&amp;AT$2,$AP275:$AY275)))</f>
        <v>0</v>
      </c>
      <c r="BE275" s="0" t="n">
        <f aca="false">MAX(0,MIN(AU275,$BT275-SUMIF($AP$2:$AY$2,"&lt;"&amp;AU$2,$AP275:$AY275)))</f>
        <v>0</v>
      </c>
      <c r="BF275" s="0" t="n">
        <f aca="false">MAX(0,MIN(AV275,$BT275-SUMIF($AP$2:$AY$2,"&lt;"&amp;AV$2,$AP275:$AY275)))</f>
        <v>0</v>
      </c>
      <c r="BG275" s="0" t="n">
        <f aca="false">MAX(0,MIN(AW275,$BT275-SUMIF($AP$2:$AY$2,"&lt;"&amp;AW$2,$AP275:$AY275)))</f>
        <v>0</v>
      </c>
      <c r="BH275" s="0" t="n">
        <f aca="false">MAX(0,MIN(AX275,$BT275-SUMIF($AP$2:$AY$2,"&lt;"&amp;AX$2,$AP275:$AY275)))</f>
        <v>0</v>
      </c>
      <c r="BI275" s="0" t="n">
        <f aca="false">MAX(0,MIN(AY275,$BT275-SUMIF($AP$2:$AY$2,"&lt;"&amp;AY$2,$AP275:$AY275)))</f>
        <v>0</v>
      </c>
      <c r="BJ275" s="0" t="n">
        <f aca="false">ROUND(V275-AF275-AZ275,2)</f>
        <v>0</v>
      </c>
      <c r="BK275" s="0" t="n">
        <f aca="false">ROUND(W275-AG275-BA275,2)</f>
        <v>0</v>
      </c>
      <c r="BL275" s="0" t="n">
        <f aca="false">ROUND(X275-AH275-BB275,2)</f>
        <v>0</v>
      </c>
      <c r="BM275" s="0" t="n">
        <f aca="false">ROUND(Y275-AI275-BC275,2)</f>
        <v>0</v>
      </c>
      <c r="BN275" s="0" t="n">
        <f aca="false">ROUND(Z275-AJ275-BD275,2)</f>
        <v>0</v>
      </c>
      <c r="BO275" s="0" t="n">
        <f aca="false">ROUND(AA275-AK275-BE275,2)</f>
        <v>0</v>
      </c>
      <c r="BP275" s="0" t="n">
        <f aca="false">ROUND(AB275-AL275-BF275,2)</f>
        <v>0</v>
      </c>
      <c r="BQ275" s="0" t="n">
        <f aca="false">ROUND(AC275-AM275-BG275,2)</f>
        <v>0</v>
      </c>
      <c r="BR275" s="0" t="n">
        <f aca="false">ROUND(AD275-AN275-BH275,2)</f>
        <v>0</v>
      </c>
      <c r="BS275" s="0" t="n">
        <f aca="false">ROUND(AE275-AO275-BI275,2)</f>
        <v>0</v>
      </c>
      <c r="BT275" s="0" t="n">
        <f aca="false">MAX(0,Plan!$C$4-SUM(AF275:AO275))</f>
        <v>650</v>
      </c>
      <c r="BU275" s="0" t="n">
        <f aca="false">ROUND(SUM(BJ275:BS275),2)</f>
        <v>0</v>
      </c>
      <c r="BV275" s="0" t="n">
        <f aca="false">SUM(AF275:AO275)+SUM(AZ275:BI275)</f>
        <v>0</v>
      </c>
      <c r="BW275" s="0" t="n">
        <f aca="false">SUM(L275:U275)</f>
        <v>0</v>
      </c>
    </row>
    <row r="276" customFormat="false" ht="15" hidden="false" customHeight="false" outlineLevel="0" collapsed="false">
      <c r="A276" s="0" t="n">
        <v>271</v>
      </c>
      <c r="B276" s="0" t="n">
        <f aca="false">BJ275</f>
        <v>0</v>
      </c>
      <c r="C276" s="0" t="n">
        <f aca="false">BK275</f>
        <v>0</v>
      </c>
      <c r="D276" s="0" t="n">
        <f aca="false">BL275</f>
        <v>0</v>
      </c>
      <c r="E276" s="0" t="n">
        <f aca="false">BM275</f>
        <v>0</v>
      </c>
      <c r="F276" s="0" t="n">
        <f aca="false">BN275</f>
        <v>0</v>
      </c>
      <c r="G276" s="0" t="n">
        <f aca="false">BO275</f>
        <v>0</v>
      </c>
      <c r="H276" s="0" t="n">
        <f aca="false">BP275</f>
        <v>0</v>
      </c>
      <c r="I276" s="0" t="n">
        <f aca="false">BQ275</f>
        <v>0</v>
      </c>
      <c r="J276" s="0" t="n">
        <f aca="false">BR275</f>
        <v>0</v>
      </c>
      <c r="K276" s="0" t="n">
        <f aca="false">BS275</f>
        <v>0</v>
      </c>
      <c r="L276" s="0" t="n">
        <f aca="false">ROUND(B276*N(Debts!$D$5)/12,2)</f>
        <v>0</v>
      </c>
      <c r="M276" s="0" t="n">
        <f aca="false">ROUND(C276*N(Debts!$D$6)/12,2)</f>
        <v>0</v>
      </c>
      <c r="N276" s="0" t="n">
        <f aca="false">ROUND(D276*N(Debts!$D$7)/12,2)</f>
        <v>0</v>
      </c>
      <c r="O276" s="0" t="n">
        <f aca="false">ROUND(E276*N(Debts!$D$8)/12,2)</f>
        <v>0</v>
      </c>
      <c r="P276" s="0" t="n">
        <f aca="false">ROUND(F276*N(Debts!$D$9)/12,2)</f>
        <v>0</v>
      </c>
      <c r="Q276" s="0" t="n">
        <f aca="false">ROUND(G276*N(Debts!$D$10)/12,2)</f>
        <v>0</v>
      </c>
      <c r="R276" s="0" t="n">
        <f aca="false">ROUND(H276*N(Debts!$D$11)/12,2)</f>
        <v>0</v>
      </c>
      <c r="S276" s="0" t="n">
        <f aca="false">ROUND(I276*N(Debts!$D$12)/12,2)</f>
        <v>0</v>
      </c>
      <c r="T276" s="0" t="n">
        <f aca="false">ROUND(J276*N(Debts!$D$13)/12,2)</f>
        <v>0</v>
      </c>
      <c r="U276" s="0" t="n">
        <f aca="false">ROUND(K276*N(Debts!$D$14)/12,2)</f>
        <v>0</v>
      </c>
      <c r="V276" s="0" t="n">
        <f aca="false">B276+L276</f>
        <v>0</v>
      </c>
      <c r="W276" s="0" t="n">
        <f aca="false">C276+M276</f>
        <v>0</v>
      </c>
      <c r="X276" s="0" t="n">
        <f aca="false">D276+N276</f>
        <v>0</v>
      </c>
      <c r="Y276" s="0" t="n">
        <f aca="false">E276+O276</f>
        <v>0</v>
      </c>
      <c r="Z276" s="0" t="n">
        <f aca="false">F276+P276</f>
        <v>0</v>
      </c>
      <c r="AA276" s="0" t="n">
        <f aca="false">G276+Q276</f>
        <v>0</v>
      </c>
      <c r="AB276" s="0" t="n">
        <f aca="false">H276+R276</f>
        <v>0</v>
      </c>
      <c r="AC276" s="0" t="n">
        <f aca="false">I276+S276</f>
        <v>0</v>
      </c>
      <c r="AD276" s="0" t="n">
        <f aca="false">J276+T276</f>
        <v>0</v>
      </c>
      <c r="AE276" s="0" t="n">
        <f aca="false">K276+U276</f>
        <v>0</v>
      </c>
      <c r="AF276" s="0" t="n">
        <f aca="false">MIN(N(Debts!$E$5),V276)</f>
        <v>0</v>
      </c>
      <c r="AG276" s="0" t="n">
        <f aca="false">MIN(N(Debts!$E$6),W276)</f>
        <v>0</v>
      </c>
      <c r="AH276" s="0" t="n">
        <f aca="false">MIN(N(Debts!$E$7),X276)</f>
        <v>0</v>
      </c>
      <c r="AI276" s="0" t="n">
        <f aca="false">MIN(N(Debts!$E$8),Y276)</f>
        <v>0</v>
      </c>
      <c r="AJ276" s="0" t="n">
        <f aca="false">MIN(N(Debts!$E$9),Z276)</f>
        <v>0</v>
      </c>
      <c r="AK276" s="0" t="n">
        <f aca="false">MIN(N(Debts!$E$10),AA276)</f>
        <v>0</v>
      </c>
      <c r="AL276" s="0" t="n">
        <f aca="false">MIN(N(Debts!$E$11),AB276)</f>
        <v>0</v>
      </c>
      <c r="AM276" s="0" t="n">
        <f aca="false">MIN(N(Debts!$E$12),AC276)</f>
        <v>0</v>
      </c>
      <c r="AN276" s="0" t="n">
        <f aca="false">MIN(N(Debts!$E$13),AD276)</f>
        <v>0</v>
      </c>
      <c r="AO276" s="0" t="n">
        <f aca="false">MIN(N(Debts!$E$14),AE276)</f>
        <v>0</v>
      </c>
      <c r="AP276" s="0" t="n">
        <f aca="false">V276-AF276</f>
        <v>0</v>
      </c>
      <c r="AQ276" s="0" t="n">
        <f aca="false">W276-AG276</f>
        <v>0</v>
      </c>
      <c r="AR276" s="0" t="n">
        <f aca="false">X276-AH276</f>
        <v>0</v>
      </c>
      <c r="AS276" s="0" t="n">
        <f aca="false">Y276-AI276</f>
        <v>0</v>
      </c>
      <c r="AT276" s="0" t="n">
        <f aca="false">Z276-AJ276</f>
        <v>0</v>
      </c>
      <c r="AU276" s="0" t="n">
        <f aca="false">AA276-AK276</f>
        <v>0</v>
      </c>
      <c r="AV276" s="0" t="n">
        <f aca="false">AB276-AL276</f>
        <v>0</v>
      </c>
      <c r="AW276" s="0" t="n">
        <f aca="false">AC276-AM276</f>
        <v>0</v>
      </c>
      <c r="AX276" s="0" t="n">
        <f aca="false">AD276-AN276</f>
        <v>0</v>
      </c>
      <c r="AY276" s="0" t="n">
        <f aca="false">AE276-AO276</f>
        <v>0</v>
      </c>
      <c r="AZ276" s="0" t="n">
        <f aca="false">MAX(0,MIN(AP276,$BT276-SUMIF($AP$2:$AY$2,"&lt;"&amp;AP$2,$AP276:$AY276)))</f>
        <v>0</v>
      </c>
      <c r="BA276" s="0" t="n">
        <f aca="false">MAX(0,MIN(AQ276,$BT276-SUMIF($AP$2:$AY$2,"&lt;"&amp;AQ$2,$AP276:$AY276)))</f>
        <v>0</v>
      </c>
      <c r="BB276" s="0" t="n">
        <f aca="false">MAX(0,MIN(AR276,$BT276-SUMIF($AP$2:$AY$2,"&lt;"&amp;AR$2,$AP276:$AY276)))</f>
        <v>0</v>
      </c>
      <c r="BC276" s="0" t="n">
        <f aca="false">MAX(0,MIN(AS276,$BT276-SUMIF($AP$2:$AY$2,"&lt;"&amp;AS$2,$AP276:$AY276)))</f>
        <v>0</v>
      </c>
      <c r="BD276" s="0" t="n">
        <f aca="false">MAX(0,MIN(AT276,$BT276-SUMIF($AP$2:$AY$2,"&lt;"&amp;AT$2,$AP276:$AY276)))</f>
        <v>0</v>
      </c>
      <c r="BE276" s="0" t="n">
        <f aca="false">MAX(0,MIN(AU276,$BT276-SUMIF($AP$2:$AY$2,"&lt;"&amp;AU$2,$AP276:$AY276)))</f>
        <v>0</v>
      </c>
      <c r="BF276" s="0" t="n">
        <f aca="false">MAX(0,MIN(AV276,$BT276-SUMIF($AP$2:$AY$2,"&lt;"&amp;AV$2,$AP276:$AY276)))</f>
        <v>0</v>
      </c>
      <c r="BG276" s="0" t="n">
        <f aca="false">MAX(0,MIN(AW276,$BT276-SUMIF($AP$2:$AY$2,"&lt;"&amp;AW$2,$AP276:$AY276)))</f>
        <v>0</v>
      </c>
      <c r="BH276" s="0" t="n">
        <f aca="false">MAX(0,MIN(AX276,$BT276-SUMIF($AP$2:$AY$2,"&lt;"&amp;AX$2,$AP276:$AY276)))</f>
        <v>0</v>
      </c>
      <c r="BI276" s="0" t="n">
        <f aca="false">MAX(0,MIN(AY276,$BT276-SUMIF($AP$2:$AY$2,"&lt;"&amp;AY$2,$AP276:$AY276)))</f>
        <v>0</v>
      </c>
      <c r="BJ276" s="0" t="n">
        <f aca="false">ROUND(V276-AF276-AZ276,2)</f>
        <v>0</v>
      </c>
      <c r="BK276" s="0" t="n">
        <f aca="false">ROUND(W276-AG276-BA276,2)</f>
        <v>0</v>
      </c>
      <c r="BL276" s="0" t="n">
        <f aca="false">ROUND(X276-AH276-BB276,2)</f>
        <v>0</v>
      </c>
      <c r="BM276" s="0" t="n">
        <f aca="false">ROUND(Y276-AI276-BC276,2)</f>
        <v>0</v>
      </c>
      <c r="BN276" s="0" t="n">
        <f aca="false">ROUND(Z276-AJ276-BD276,2)</f>
        <v>0</v>
      </c>
      <c r="BO276" s="0" t="n">
        <f aca="false">ROUND(AA276-AK276-BE276,2)</f>
        <v>0</v>
      </c>
      <c r="BP276" s="0" t="n">
        <f aca="false">ROUND(AB276-AL276-BF276,2)</f>
        <v>0</v>
      </c>
      <c r="BQ276" s="0" t="n">
        <f aca="false">ROUND(AC276-AM276-BG276,2)</f>
        <v>0</v>
      </c>
      <c r="BR276" s="0" t="n">
        <f aca="false">ROUND(AD276-AN276-BH276,2)</f>
        <v>0</v>
      </c>
      <c r="BS276" s="0" t="n">
        <f aca="false">ROUND(AE276-AO276-BI276,2)</f>
        <v>0</v>
      </c>
      <c r="BT276" s="0" t="n">
        <f aca="false">MAX(0,Plan!$C$4-SUM(AF276:AO276))</f>
        <v>650</v>
      </c>
      <c r="BU276" s="0" t="n">
        <f aca="false">ROUND(SUM(BJ276:BS276),2)</f>
        <v>0</v>
      </c>
      <c r="BV276" s="0" t="n">
        <f aca="false">SUM(AF276:AO276)+SUM(AZ276:BI276)</f>
        <v>0</v>
      </c>
      <c r="BW276" s="0" t="n">
        <f aca="false">SUM(L276:U276)</f>
        <v>0</v>
      </c>
    </row>
    <row r="277" customFormat="false" ht="15" hidden="false" customHeight="false" outlineLevel="0" collapsed="false">
      <c r="A277" s="0" t="n">
        <v>272</v>
      </c>
      <c r="B277" s="0" t="n">
        <f aca="false">BJ276</f>
        <v>0</v>
      </c>
      <c r="C277" s="0" t="n">
        <f aca="false">BK276</f>
        <v>0</v>
      </c>
      <c r="D277" s="0" t="n">
        <f aca="false">BL276</f>
        <v>0</v>
      </c>
      <c r="E277" s="0" t="n">
        <f aca="false">BM276</f>
        <v>0</v>
      </c>
      <c r="F277" s="0" t="n">
        <f aca="false">BN276</f>
        <v>0</v>
      </c>
      <c r="G277" s="0" t="n">
        <f aca="false">BO276</f>
        <v>0</v>
      </c>
      <c r="H277" s="0" t="n">
        <f aca="false">BP276</f>
        <v>0</v>
      </c>
      <c r="I277" s="0" t="n">
        <f aca="false">BQ276</f>
        <v>0</v>
      </c>
      <c r="J277" s="0" t="n">
        <f aca="false">BR276</f>
        <v>0</v>
      </c>
      <c r="K277" s="0" t="n">
        <f aca="false">BS276</f>
        <v>0</v>
      </c>
      <c r="L277" s="0" t="n">
        <f aca="false">ROUND(B277*N(Debts!$D$5)/12,2)</f>
        <v>0</v>
      </c>
      <c r="M277" s="0" t="n">
        <f aca="false">ROUND(C277*N(Debts!$D$6)/12,2)</f>
        <v>0</v>
      </c>
      <c r="N277" s="0" t="n">
        <f aca="false">ROUND(D277*N(Debts!$D$7)/12,2)</f>
        <v>0</v>
      </c>
      <c r="O277" s="0" t="n">
        <f aca="false">ROUND(E277*N(Debts!$D$8)/12,2)</f>
        <v>0</v>
      </c>
      <c r="P277" s="0" t="n">
        <f aca="false">ROUND(F277*N(Debts!$D$9)/12,2)</f>
        <v>0</v>
      </c>
      <c r="Q277" s="0" t="n">
        <f aca="false">ROUND(G277*N(Debts!$D$10)/12,2)</f>
        <v>0</v>
      </c>
      <c r="R277" s="0" t="n">
        <f aca="false">ROUND(H277*N(Debts!$D$11)/12,2)</f>
        <v>0</v>
      </c>
      <c r="S277" s="0" t="n">
        <f aca="false">ROUND(I277*N(Debts!$D$12)/12,2)</f>
        <v>0</v>
      </c>
      <c r="T277" s="0" t="n">
        <f aca="false">ROUND(J277*N(Debts!$D$13)/12,2)</f>
        <v>0</v>
      </c>
      <c r="U277" s="0" t="n">
        <f aca="false">ROUND(K277*N(Debts!$D$14)/12,2)</f>
        <v>0</v>
      </c>
      <c r="V277" s="0" t="n">
        <f aca="false">B277+L277</f>
        <v>0</v>
      </c>
      <c r="W277" s="0" t="n">
        <f aca="false">C277+M277</f>
        <v>0</v>
      </c>
      <c r="X277" s="0" t="n">
        <f aca="false">D277+N277</f>
        <v>0</v>
      </c>
      <c r="Y277" s="0" t="n">
        <f aca="false">E277+O277</f>
        <v>0</v>
      </c>
      <c r="Z277" s="0" t="n">
        <f aca="false">F277+P277</f>
        <v>0</v>
      </c>
      <c r="AA277" s="0" t="n">
        <f aca="false">G277+Q277</f>
        <v>0</v>
      </c>
      <c r="AB277" s="0" t="n">
        <f aca="false">H277+R277</f>
        <v>0</v>
      </c>
      <c r="AC277" s="0" t="n">
        <f aca="false">I277+S277</f>
        <v>0</v>
      </c>
      <c r="AD277" s="0" t="n">
        <f aca="false">J277+T277</f>
        <v>0</v>
      </c>
      <c r="AE277" s="0" t="n">
        <f aca="false">K277+U277</f>
        <v>0</v>
      </c>
      <c r="AF277" s="0" t="n">
        <f aca="false">MIN(N(Debts!$E$5),V277)</f>
        <v>0</v>
      </c>
      <c r="AG277" s="0" t="n">
        <f aca="false">MIN(N(Debts!$E$6),W277)</f>
        <v>0</v>
      </c>
      <c r="AH277" s="0" t="n">
        <f aca="false">MIN(N(Debts!$E$7),X277)</f>
        <v>0</v>
      </c>
      <c r="AI277" s="0" t="n">
        <f aca="false">MIN(N(Debts!$E$8),Y277)</f>
        <v>0</v>
      </c>
      <c r="AJ277" s="0" t="n">
        <f aca="false">MIN(N(Debts!$E$9),Z277)</f>
        <v>0</v>
      </c>
      <c r="AK277" s="0" t="n">
        <f aca="false">MIN(N(Debts!$E$10),AA277)</f>
        <v>0</v>
      </c>
      <c r="AL277" s="0" t="n">
        <f aca="false">MIN(N(Debts!$E$11),AB277)</f>
        <v>0</v>
      </c>
      <c r="AM277" s="0" t="n">
        <f aca="false">MIN(N(Debts!$E$12),AC277)</f>
        <v>0</v>
      </c>
      <c r="AN277" s="0" t="n">
        <f aca="false">MIN(N(Debts!$E$13),AD277)</f>
        <v>0</v>
      </c>
      <c r="AO277" s="0" t="n">
        <f aca="false">MIN(N(Debts!$E$14),AE277)</f>
        <v>0</v>
      </c>
      <c r="AP277" s="0" t="n">
        <f aca="false">V277-AF277</f>
        <v>0</v>
      </c>
      <c r="AQ277" s="0" t="n">
        <f aca="false">W277-AG277</f>
        <v>0</v>
      </c>
      <c r="AR277" s="0" t="n">
        <f aca="false">X277-AH277</f>
        <v>0</v>
      </c>
      <c r="AS277" s="0" t="n">
        <f aca="false">Y277-AI277</f>
        <v>0</v>
      </c>
      <c r="AT277" s="0" t="n">
        <f aca="false">Z277-AJ277</f>
        <v>0</v>
      </c>
      <c r="AU277" s="0" t="n">
        <f aca="false">AA277-AK277</f>
        <v>0</v>
      </c>
      <c r="AV277" s="0" t="n">
        <f aca="false">AB277-AL277</f>
        <v>0</v>
      </c>
      <c r="AW277" s="0" t="n">
        <f aca="false">AC277-AM277</f>
        <v>0</v>
      </c>
      <c r="AX277" s="0" t="n">
        <f aca="false">AD277-AN277</f>
        <v>0</v>
      </c>
      <c r="AY277" s="0" t="n">
        <f aca="false">AE277-AO277</f>
        <v>0</v>
      </c>
      <c r="AZ277" s="0" t="n">
        <f aca="false">MAX(0,MIN(AP277,$BT277-SUMIF($AP$2:$AY$2,"&lt;"&amp;AP$2,$AP277:$AY277)))</f>
        <v>0</v>
      </c>
      <c r="BA277" s="0" t="n">
        <f aca="false">MAX(0,MIN(AQ277,$BT277-SUMIF($AP$2:$AY$2,"&lt;"&amp;AQ$2,$AP277:$AY277)))</f>
        <v>0</v>
      </c>
      <c r="BB277" s="0" t="n">
        <f aca="false">MAX(0,MIN(AR277,$BT277-SUMIF($AP$2:$AY$2,"&lt;"&amp;AR$2,$AP277:$AY277)))</f>
        <v>0</v>
      </c>
      <c r="BC277" s="0" t="n">
        <f aca="false">MAX(0,MIN(AS277,$BT277-SUMIF($AP$2:$AY$2,"&lt;"&amp;AS$2,$AP277:$AY277)))</f>
        <v>0</v>
      </c>
      <c r="BD277" s="0" t="n">
        <f aca="false">MAX(0,MIN(AT277,$BT277-SUMIF($AP$2:$AY$2,"&lt;"&amp;AT$2,$AP277:$AY277)))</f>
        <v>0</v>
      </c>
      <c r="BE277" s="0" t="n">
        <f aca="false">MAX(0,MIN(AU277,$BT277-SUMIF($AP$2:$AY$2,"&lt;"&amp;AU$2,$AP277:$AY277)))</f>
        <v>0</v>
      </c>
      <c r="BF277" s="0" t="n">
        <f aca="false">MAX(0,MIN(AV277,$BT277-SUMIF($AP$2:$AY$2,"&lt;"&amp;AV$2,$AP277:$AY277)))</f>
        <v>0</v>
      </c>
      <c r="BG277" s="0" t="n">
        <f aca="false">MAX(0,MIN(AW277,$BT277-SUMIF($AP$2:$AY$2,"&lt;"&amp;AW$2,$AP277:$AY277)))</f>
        <v>0</v>
      </c>
      <c r="BH277" s="0" t="n">
        <f aca="false">MAX(0,MIN(AX277,$BT277-SUMIF($AP$2:$AY$2,"&lt;"&amp;AX$2,$AP277:$AY277)))</f>
        <v>0</v>
      </c>
      <c r="BI277" s="0" t="n">
        <f aca="false">MAX(0,MIN(AY277,$BT277-SUMIF($AP$2:$AY$2,"&lt;"&amp;AY$2,$AP277:$AY277)))</f>
        <v>0</v>
      </c>
      <c r="BJ277" s="0" t="n">
        <f aca="false">ROUND(V277-AF277-AZ277,2)</f>
        <v>0</v>
      </c>
      <c r="BK277" s="0" t="n">
        <f aca="false">ROUND(W277-AG277-BA277,2)</f>
        <v>0</v>
      </c>
      <c r="BL277" s="0" t="n">
        <f aca="false">ROUND(X277-AH277-BB277,2)</f>
        <v>0</v>
      </c>
      <c r="BM277" s="0" t="n">
        <f aca="false">ROUND(Y277-AI277-BC277,2)</f>
        <v>0</v>
      </c>
      <c r="BN277" s="0" t="n">
        <f aca="false">ROUND(Z277-AJ277-BD277,2)</f>
        <v>0</v>
      </c>
      <c r="BO277" s="0" t="n">
        <f aca="false">ROUND(AA277-AK277-BE277,2)</f>
        <v>0</v>
      </c>
      <c r="BP277" s="0" t="n">
        <f aca="false">ROUND(AB277-AL277-BF277,2)</f>
        <v>0</v>
      </c>
      <c r="BQ277" s="0" t="n">
        <f aca="false">ROUND(AC277-AM277-BG277,2)</f>
        <v>0</v>
      </c>
      <c r="BR277" s="0" t="n">
        <f aca="false">ROUND(AD277-AN277-BH277,2)</f>
        <v>0</v>
      </c>
      <c r="BS277" s="0" t="n">
        <f aca="false">ROUND(AE277-AO277-BI277,2)</f>
        <v>0</v>
      </c>
      <c r="BT277" s="0" t="n">
        <f aca="false">MAX(0,Plan!$C$4-SUM(AF277:AO277))</f>
        <v>650</v>
      </c>
      <c r="BU277" s="0" t="n">
        <f aca="false">ROUND(SUM(BJ277:BS277),2)</f>
        <v>0</v>
      </c>
      <c r="BV277" s="0" t="n">
        <f aca="false">SUM(AF277:AO277)+SUM(AZ277:BI277)</f>
        <v>0</v>
      </c>
      <c r="BW277" s="0" t="n">
        <f aca="false">SUM(L277:U277)</f>
        <v>0</v>
      </c>
    </row>
    <row r="278" customFormat="false" ht="15" hidden="false" customHeight="false" outlineLevel="0" collapsed="false">
      <c r="A278" s="0" t="n">
        <v>273</v>
      </c>
      <c r="B278" s="0" t="n">
        <f aca="false">BJ277</f>
        <v>0</v>
      </c>
      <c r="C278" s="0" t="n">
        <f aca="false">BK277</f>
        <v>0</v>
      </c>
      <c r="D278" s="0" t="n">
        <f aca="false">BL277</f>
        <v>0</v>
      </c>
      <c r="E278" s="0" t="n">
        <f aca="false">BM277</f>
        <v>0</v>
      </c>
      <c r="F278" s="0" t="n">
        <f aca="false">BN277</f>
        <v>0</v>
      </c>
      <c r="G278" s="0" t="n">
        <f aca="false">BO277</f>
        <v>0</v>
      </c>
      <c r="H278" s="0" t="n">
        <f aca="false">BP277</f>
        <v>0</v>
      </c>
      <c r="I278" s="0" t="n">
        <f aca="false">BQ277</f>
        <v>0</v>
      </c>
      <c r="J278" s="0" t="n">
        <f aca="false">BR277</f>
        <v>0</v>
      </c>
      <c r="K278" s="0" t="n">
        <f aca="false">BS277</f>
        <v>0</v>
      </c>
      <c r="L278" s="0" t="n">
        <f aca="false">ROUND(B278*N(Debts!$D$5)/12,2)</f>
        <v>0</v>
      </c>
      <c r="M278" s="0" t="n">
        <f aca="false">ROUND(C278*N(Debts!$D$6)/12,2)</f>
        <v>0</v>
      </c>
      <c r="N278" s="0" t="n">
        <f aca="false">ROUND(D278*N(Debts!$D$7)/12,2)</f>
        <v>0</v>
      </c>
      <c r="O278" s="0" t="n">
        <f aca="false">ROUND(E278*N(Debts!$D$8)/12,2)</f>
        <v>0</v>
      </c>
      <c r="P278" s="0" t="n">
        <f aca="false">ROUND(F278*N(Debts!$D$9)/12,2)</f>
        <v>0</v>
      </c>
      <c r="Q278" s="0" t="n">
        <f aca="false">ROUND(G278*N(Debts!$D$10)/12,2)</f>
        <v>0</v>
      </c>
      <c r="R278" s="0" t="n">
        <f aca="false">ROUND(H278*N(Debts!$D$11)/12,2)</f>
        <v>0</v>
      </c>
      <c r="S278" s="0" t="n">
        <f aca="false">ROUND(I278*N(Debts!$D$12)/12,2)</f>
        <v>0</v>
      </c>
      <c r="T278" s="0" t="n">
        <f aca="false">ROUND(J278*N(Debts!$D$13)/12,2)</f>
        <v>0</v>
      </c>
      <c r="U278" s="0" t="n">
        <f aca="false">ROUND(K278*N(Debts!$D$14)/12,2)</f>
        <v>0</v>
      </c>
      <c r="V278" s="0" t="n">
        <f aca="false">B278+L278</f>
        <v>0</v>
      </c>
      <c r="W278" s="0" t="n">
        <f aca="false">C278+M278</f>
        <v>0</v>
      </c>
      <c r="X278" s="0" t="n">
        <f aca="false">D278+N278</f>
        <v>0</v>
      </c>
      <c r="Y278" s="0" t="n">
        <f aca="false">E278+O278</f>
        <v>0</v>
      </c>
      <c r="Z278" s="0" t="n">
        <f aca="false">F278+P278</f>
        <v>0</v>
      </c>
      <c r="AA278" s="0" t="n">
        <f aca="false">G278+Q278</f>
        <v>0</v>
      </c>
      <c r="AB278" s="0" t="n">
        <f aca="false">H278+R278</f>
        <v>0</v>
      </c>
      <c r="AC278" s="0" t="n">
        <f aca="false">I278+S278</f>
        <v>0</v>
      </c>
      <c r="AD278" s="0" t="n">
        <f aca="false">J278+T278</f>
        <v>0</v>
      </c>
      <c r="AE278" s="0" t="n">
        <f aca="false">K278+U278</f>
        <v>0</v>
      </c>
      <c r="AF278" s="0" t="n">
        <f aca="false">MIN(N(Debts!$E$5),V278)</f>
        <v>0</v>
      </c>
      <c r="AG278" s="0" t="n">
        <f aca="false">MIN(N(Debts!$E$6),W278)</f>
        <v>0</v>
      </c>
      <c r="AH278" s="0" t="n">
        <f aca="false">MIN(N(Debts!$E$7),X278)</f>
        <v>0</v>
      </c>
      <c r="AI278" s="0" t="n">
        <f aca="false">MIN(N(Debts!$E$8),Y278)</f>
        <v>0</v>
      </c>
      <c r="AJ278" s="0" t="n">
        <f aca="false">MIN(N(Debts!$E$9),Z278)</f>
        <v>0</v>
      </c>
      <c r="AK278" s="0" t="n">
        <f aca="false">MIN(N(Debts!$E$10),AA278)</f>
        <v>0</v>
      </c>
      <c r="AL278" s="0" t="n">
        <f aca="false">MIN(N(Debts!$E$11),AB278)</f>
        <v>0</v>
      </c>
      <c r="AM278" s="0" t="n">
        <f aca="false">MIN(N(Debts!$E$12),AC278)</f>
        <v>0</v>
      </c>
      <c r="AN278" s="0" t="n">
        <f aca="false">MIN(N(Debts!$E$13),AD278)</f>
        <v>0</v>
      </c>
      <c r="AO278" s="0" t="n">
        <f aca="false">MIN(N(Debts!$E$14),AE278)</f>
        <v>0</v>
      </c>
      <c r="AP278" s="0" t="n">
        <f aca="false">V278-AF278</f>
        <v>0</v>
      </c>
      <c r="AQ278" s="0" t="n">
        <f aca="false">W278-AG278</f>
        <v>0</v>
      </c>
      <c r="AR278" s="0" t="n">
        <f aca="false">X278-AH278</f>
        <v>0</v>
      </c>
      <c r="AS278" s="0" t="n">
        <f aca="false">Y278-AI278</f>
        <v>0</v>
      </c>
      <c r="AT278" s="0" t="n">
        <f aca="false">Z278-AJ278</f>
        <v>0</v>
      </c>
      <c r="AU278" s="0" t="n">
        <f aca="false">AA278-AK278</f>
        <v>0</v>
      </c>
      <c r="AV278" s="0" t="n">
        <f aca="false">AB278-AL278</f>
        <v>0</v>
      </c>
      <c r="AW278" s="0" t="n">
        <f aca="false">AC278-AM278</f>
        <v>0</v>
      </c>
      <c r="AX278" s="0" t="n">
        <f aca="false">AD278-AN278</f>
        <v>0</v>
      </c>
      <c r="AY278" s="0" t="n">
        <f aca="false">AE278-AO278</f>
        <v>0</v>
      </c>
      <c r="AZ278" s="0" t="n">
        <f aca="false">MAX(0,MIN(AP278,$BT278-SUMIF($AP$2:$AY$2,"&lt;"&amp;AP$2,$AP278:$AY278)))</f>
        <v>0</v>
      </c>
      <c r="BA278" s="0" t="n">
        <f aca="false">MAX(0,MIN(AQ278,$BT278-SUMIF($AP$2:$AY$2,"&lt;"&amp;AQ$2,$AP278:$AY278)))</f>
        <v>0</v>
      </c>
      <c r="BB278" s="0" t="n">
        <f aca="false">MAX(0,MIN(AR278,$BT278-SUMIF($AP$2:$AY$2,"&lt;"&amp;AR$2,$AP278:$AY278)))</f>
        <v>0</v>
      </c>
      <c r="BC278" s="0" t="n">
        <f aca="false">MAX(0,MIN(AS278,$BT278-SUMIF($AP$2:$AY$2,"&lt;"&amp;AS$2,$AP278:$AY278)))</f>
        <v>0</v>
      </c>
      <c r="BD278" s="0" t="n">
        <f aca="false">MAX(0,MIN(AT278,$BT278-SUMIF($AP$2:$AY$2,"&lt;"&amp;AT$2,$AP278:$AY278)))</f>
        <v>0</v>
      </c>
      <c r="BE278" s="0" t="n">
        <f aca="false">MAX(0,MIN(AU278,$BT278-SUMIF($AP$2:$AY$2,"&lt;"&amp;AU$2,$AP278:$AY278)))</f>
        <v>0</v>
      </c>
      <c r="BF278" s="0" t="n">
        <f aca="false">MAX(0,MIN(AV278,$BT278-SUMIF($AP$2:$AY$2,"&lt;"&amp;AV$2,$AP278:$AY278)))</f>
        <v>0</v>
      </c>
      <c r="BG278" s="0" t="n">
        <f aca="false">MAX(0,MIN(AW278,$BT278-SUMIF($AP$2:$AY$2,"&lt;"&amp;AW$2,$AP278:$AY278)))</f>
        <v>0</v>
      </c>
      <c r="BH278" s="0" t="n">
        <f aca="false">MAX(0,MIN(AX278,$BT278-SUMIF($AP$2:$AY$2,"&lt;"&amp;AX$2,$AP278:$AY278)))</f>
        <v>0</v>
      </c>
      <c r="BI278" s="0" t="n">
        <f aca="false">MAX(0,MIN(AY278,$BT278-SUMIF($AP$2:$AY$2,"&lt;"&amp;AY$2,$AP278:$AY278)))</f>
        <v>0</v>
      </c>
      <c r="BJ278" s="0" t="n">
        <f aca="false">ROUND(V278-AF278-AZ278,2)</f>
        <v>0</v>
      </c>
      <c r="BK278" s="0" t="n">
        <f aca="false">ROUND(W278-AG278-BA278,2)</f>
        <v>0</v>
      </c>
      <c r="BL278" s="0" t="n">
        <f aca="false">ROUND(X278-AH278-BB278,2)</f>
        <v>0</v>
      </c>
      <c r="BM278" s="0" t="n">
        <f aca="false">ROUND(Y278-AI278-BC278,2)</f>
        <v>0</v>
      </c>
      <c r="BN278" s="0" t="n">
        <f aca="false">ROUND(Z278-AJ278-BD278,2)</f>
        <v>0</v>
      </c>
      <c r="BO278" s="0" t="n">
        <f aca="false">ROUND(AA278-AK278-BE278,2)</f>
        <v>0</v>
      </c>
      <c r="BP278" s="0" t="n">
        <f aca="false">ROUND(AB278-AL278-BF278,2)</f>
        <v>0</v>
      </c>
      <c r="BQ278" s="0" t="n">
        <f aca="false">ROUND(AC278-AM278-BG278,2)</f>
        <v>0</v>
      </c>
      <c r="BR278" s="0" t="n">
        <f aca="false">ROUND(AD278-AN278-BH278,2)</f>
        <v>0</v>
      </c>
      <c r="BS278" s="0" t="n">
        <f aca="false">ROUND(AE278-AO278-BI278,2)</f>
        <v>0</v>
      </c>
      <c r="BT278" s="0" t="n">
        <f aca="false">MAX(0,Plan!$C$4-SUM(AF278:AO278))</f>
        <v>650</v>
      </c>
      <c r="BU278" s="0" t="n">
        <f aca="false">ROUND(SUM(BJ278:BS278),2)</f>
        <v>0</v>
      </c>
      <c r="BV278" s="0" t="n">
        <f aca="false">SUM(AF278:AO278)+SUM(AZ278:BI278)</f>
        <v>0</v>
      </c>
      <c r="BW278" s="0" t="n">
        <f aca="false">SUM(L278:U278)</f>
        <v>0</v>
      </c>
    </row>
    <row r="279" customFormat="false" ht="15" hidden="false" customHeight="false" outlineLevel="0" collapsed="false">
      <c r="A279" s="0" t="n">
        <v>274</v>
      </c>
      <c r="B279" s="0" t="n">
        <f aca="false">BJ278</f>
        <v>0</v>
      </c>
      <c r="C279" s="0" t="n">
        <f aca="false">BK278</f>
        <v>0</v>
      </c>
      <c r="D279" s="0" t="n">
        <f aca="false">BL278</f>
        <v>0</v>
      </c>
      <c r="E279" s="0" t="n">
        <f aca="false">BM278</f>
        <v>0</v>
      </c>
      <c r="F279" s="0" t="n">
        <f aca="false">BN278</f>
        <v>0</v>
      </c>
      <c r="G279" s="0" t="n">
        <f aca="false">BO278</f>
        <v>0</v>
      </c>
      <c r="H279" s="0" t="n">
        <f aca="false">BP278</f>
        <v>0</v>
      </c>
      <c r="I279" s="0" t="n">
        <f aca="false">BQ278</f>
        <v>0</v>
      </c>
      <c r="J279" s="0" t="n">
        <f aca="false">BR278</f>
        <v>0</v>
      </c>
      <c r="K279" s="0" t="n">
        <f aca="false">BS278</f>
        <v>0</v>
      </c>
      <c r="L279" s="0" t="n">
        <f aca="false">ROUND(B279*N(Debts!$D$5)/12,2)</f>
        <v>0</v>
      </c>
      <c r="M279" s="0" t="n">
        <f aca="false">ROUND(C279*N(Debts!$D$6)/12,2)</f>
        <v>0</v>
      </c>
      <c r="N279" s="0" t="n">
        <f aca="false">ROUND(D279*N(Debts!$D$7)/12,2)</f>
        <v>0</v>
      </c>
      <c r="O279" s="0" t="n">
        <f aca="false">ROUND(E279*N(Debts!$D$8)/12,2)</f>
        <v>0</v>
      </c>
      <c r="P279" s="0" t="n">
        <f aca="false">ROUND(F279*N(Debts!$D$9)/12,2)</f>
        <v>0</v>
      </c>
      <c r="Q279" s="0" t="n">
        <f aca="false">ROUND(G279*N(Debts!$D$10)/12,2)</f>
        <v>0</v>
      </c>
      <c r="R279" s="0" t="n">
        <f aca="false">ROUND(H279*N(Debts!$D$11)/12,2)</f>
        <v>0</v>
      </c>
      <c r="S279" s="0" t="n">
        <f aca="false">ROUND(I279*N(Debts!$D$12)/12,2)</f>
        <v>0</v>
      </c>
      <c r="T279" s="0" t="n">
        <f aca="false">ROUND(J279*N(Debts!$D$13)/12,2)</f>
        <v>0</v>
      </c>
      <c r="U279" s="0" t="n">
        <f aca="false">ROUND(K279*N(Debts!$D$14)/12,2)</f>
        <v>0</v>
      </c>
      <c r="V279" s="0" t="n">
        <f aca="false">B279+L279</f>
        <v>0</v>
      </c>
      <c r="W279" s="0" t="n">
        <f aca="false">C279+M279</f>
        <v>0</v>
      </c>
      <c r="X279" s="0" t="n">
        <f aca="false">D279+N279</f>
        <v>0</v>
      </c>
      <c r="Y279" s="0" t="n">
        <f aca="false">E279+O279</f>
        <v>0</v>
      </c>
      <c r="Z279" s="0" t="n">
        <f aca="false">F279+P279</f>
        <v>0</v>
      </c>
      <c r="AA279" s="0" t="n">
        <f aca="false">G279+Q279</f>
        <v>0</v>
      </c>
      <c r="AB279" s="0" t="n">
        <f aca="false">H279+R279</f>
        <v>0</v>
      </c>
      <c r="AC279" s="0" t="n">
        <f aca="false">I279+S279</f>
        <v>0</v>
      </c>
      <c r="AD279" s="0" t="n">
        <f aca="false">J279+T279</f>
        <v>0</v>
      </c>
      <c r="AE279" s="0" t="n">
        <f aca="false">K279+U279</f>
        <v>0</v>
      </c>
      <c r="AF279" s="0" t="n">
        <f aca="false">MIN(N(Debts!$E$5),V279)</f>
        <v>0</v>
      </c>
      <c r="AG279" s="0" t="n">
        <f aca="false">MIN(N(Debts!$E$6),W279)</f>
        <v>0</v>
      </c>
      <c r="AH279" s="0" t="n">
        <f aca="false">MIN(N(Debts!$E$7),X279)</f>
        <v>0</v>
      </c>
      <c r="AI279" s="0" t="n">
        <f aca="false">MIN(N(Debts!$E$8),Y279)</f>
        <v>0</v>
      </c>
      <c r="AJ279" s="0" t="n">
        <f aca="false">MIN(N(Debts!$E$9),Z279)</f>
        <v>0</v>
      </c>
      <c r="AK279" s="0" t="n">
        <f aca="false">MIN(N(Debts!$E$10),AA279)</f>
        <v>0</v>
      </c>
      <c r="AL279" s="0" t="n">
        <f aca="false">MIN(N(Debts!$E$11),AB279)</f>
        <v>0</v>
      </c>
      <c r="AM279" s="0" t="n">
        <f aca="false">MIN(N(Debts!$E$12),AC279)</f>
        <v>0</v>
      </c>
      <c r="AN279" s="0" t="n">
        <f aca="false">MIN(N(Debts!$E$13),AD279)</f>
        <v>0</v>
      </c>
      <c r="AO279" s="0" t="n">
        <f aca="false">MIN(N(Debts!$E$14),AE279)</f>
        <v>0</v>
      </c>
      <c r="AP279" s="0" t="n">
        <f aca="false">V279-AF279</f>
        <v>0</v>
      </c>
      <c r="AQ279" s="0" t="n">
        <f aca="false">W279-AG279</f>
        <v>0</v>
      </c>
      <c r="AR279" s="0" t="n">
        <f aca="false">X279-AH279</f>
        <v>0</v>
      </c>
      <c r="AS279" s="0" t="n">
        <f aca="false">Y279-AI279</f>
        <v>0</v>
      </c>
      <c r="AT279" s="0" t="n">
        <f aca="false">Z279-AJ279</f>
        <v>0</v>
      </c>
      <c r="AU279" s="0" t="n">
        <f aca="false">AA279-AK279</f>
        <v>0</v>
      </c>
      <c r="AV279" s="0" t="n">
        <f aca="false">AB279-AL279</f>
        <v>0</v>
      </c>
      <c r="AW279" s="0" t="n">
        <f aca="false">AC279-AM279</f>
        <v>0</v>
      </c>
      <c r="AX279" s="0" t="n">
        <f aca="false">AD279-AN279</f>
        <v>0</v>
      </c>
      <c r="AY279" s="0" t="n">
        <f aca="false">AE279-AO279</f>
        <v>0</v>
      </c>
      <c r="AZ279" s="0" t="n">
        <f aca="false">MAX(0,MIN(AP279,$BT279-SUMIF($AP$2:$AY$2,"&lt;"&amp;AP$2,$AP279:$AY279)))</f>
        <v>0</v>
      </c>
      <c r="BA279" s="0" t="n">
        <f aca="false">MAX(0,MIN(AQ279,$BT279-SUMIF($AP$2:$AY$2,"&lt;"&amp;AQ$2,$AP279:$AY279)))</f>
        <v>0</v>
      </c>
      <c r="BB279" s="0" t="n">
        <f aca="false">MAX(0,MIN(AR279,$BT279-SUMIF($AP$2:$AY$2,"&lt;"&amp;AR$2,$AP279:$AY279)))</f>
        <v>0</v>
      </c>
      <c r="BC279" s="0" t="n">
        <f aca="false">MAX(0,MIN(AS279,$BT279-SUMIF($AP$2:$AY$2,"&lt;"&amp;AS$2,$AP279:$AY279)))</f>
        <v>0</v>
      </c>
      <c r="BD279" s="0" t="n">
        <f aca="false">MAX(0,MIN(AT279,$BT279-SUMIF($AP$2:$AY$2,"&lt;"&amp;AT$2,$AP279:$AY279)))</f>
        <v>0</v>
      </c>
      <c r="BE279" s="0" t="n">
        <f aca="false">MAX(0,MIN(AU279,$BT279-SUMIF($AP$2:$AY$2,"&lt;"&amp;AU$2,$AP279:$AY279)))</f>
        <v>0</v>
      </c>
      <c r="BF279" s="0" t="n">
        <f aca="false">MAX(0,MIN(AV279,$BT279-SUMIF($AP$2:$AY$2,"&lt;"&amp;AV$2,$AP279:$AY279)))</f>
        <v>0</v>
      </c>
      <c r="BG279" s="0" t="n">
        <f aca="false">MAX(0,MIN(AW279,$BT279-SUMIF($AP$2:$AY$2,"&lt;"&amp;AW$2,$AP279:$AY279)))</f>
        <v>0</v>
      </c>
      <c r="BH279" s="0" t="n">
        <f aca="false">MAX(0,MIN(AX279,$BT279-SUMIF($AP$2:$AY$2,"&lt;"&amp;AX$2,$AP279:$AY279)))</f>
        <v>0</v>
      </c>
      <c r="BI279" s="0" t="n">
        <f aca="false">MAX(0,MIN(AY279,$BT279-SUMIF($AP$2:$AY$2,"&lt;"&amp;AY$2,$AP279:$AY279)))</f>
        <v>0</v>
      </c>
      <c r="BJ279" s="0" t="n">
        <f aca="false">ROUND(V279-AF279-AZ279,2)</f>
        <v>0</v>
      </c>
      <c r="BK279" s="0" t="n">
        <f aca="false">ROUND(W279-AG279-BA279,2)</f>
        <v>0</v>
      </c>
      <c r="BL279" s="0" t="n">
        <f aca="false">ROUND(X279-AH279-BB279,2)</f>
        <v>0</v>
      </c>
      <c r="BM279" s="0" t="n">
        <f aca="false">ROUND(Y279-AI279-BC279,2)</f>
        <v>0</v>
      </c>
      <c r="BN279" s="0" t="n">
        <f aca="false">ROUND(Z279-AJ279-BD279,2)</f>
        <v>0</v>
      </c>
      <c r="BO279" s="0" t="n">
        <f aca="false">ROUND(AA279-AK279-BE279,2)</f>
        <v>0</v>
      </c>
      <c r="BP279" s="0" t="n">
        <f aca="false">ROUND(AB279-AL279-BF279,2)</f>
        <v>0</v>
      </c>
      <c r="BQ279" s="0" t="n">
        <f aca="false">ROUND(AC279-AM279-BG279,2)</f>
        <v>0</v>
      </c>
      <c r="BR279" s="0" t="n">
        <f aca="false">ROUND(AD279-AN279-BH279,2)</f>
        <v>0</v>
      </c>
      <c r="BS279" s="0" t="n">
        <f aca="false">ROUND(AE279-AO279-BI279,2)</f>
        <v>0</v>
      </c>
      <c r="BT279" s="0" t="n">
        <f aca="false">MAX(0,Plan!$C$4-SUM(AF279:AO279))</f>
        <v>650</v>
      </c>
      <c r="BU279" s="0" t="n">
        <f aca="false">ROUND(SUM(BJ279:BS279),2)</f>
        <v>0</v>
      </c>
      <c r="BV279" s="0" t="n">
        <f aca="false">SUM(AF279:AO279)+SUM(AZ279:BI279)</f>
        <v>0</v>
      </c>
      <c r="BW279" s="0" t="n">
        <f aca="false">SUM(L279:U279)</f>
        <v>0</v>
      </c>
    </row>
    <row r="280" customFormat="false" ht="15" hidden="false" customHeight="false" outlineLevel="0" collapsed="false">
      <c r="A280" s="0" t="n">
        <v>275</v>
      </c>
      <c r="B280" s="0" t="n">
        <f aca="false">BJ279</f>
        <v>0</v>
      </c>
      <c r="C280" s="0" t="n">
        <f aca="false">BK279</f>
        <v>0</v>
      </c>
      <c r="D280" s="0" t="n">
        <f aca="false">BL279</f>
        <v>0</v>
      </c>
      <c r="E280" s="0" t="n">
        <f aca="false">BM279</f>
        <v>0</v>
      </c>
      <c r="F280" s="0" t="n">
        <f aca="false">BN279</f>
        <v>0</v>
      </c>
      <c r="G280" s="0" t="n">
        <f aca="false">BO279</f>
        <v>0</v>
      </c>
      <c r="H280" s="0" t="n">
        <f aca="false">BP279</f>
        <v>0</v>
      </c>
      <c r="I280" s="0" t="n">
        <f aca="false">BQ279</f>
        <v>0</v>
      </c>
      <c r="J280" s="0" t="n">
        <f aca="false">BR279</f>
        <v>0</v>
      </c>
      <c r="K280" s="0" t="n">
        <f aca="false">BS279</f>
        <v>0</v>
      </c>
      <c r="L280" s="0" t="n">
        <f aca="false">ROUND(B280*N(Debts!$D$5)/12,2)</f>
        <v>0</v>
      </c>
      <c r="M280" s="0" t="n">
        <f aca="false">ROUND(C280*N(Debts!$D$6)/12,2)</f>
        <v>0</v>
      </c>
      <c r="N280" s="0" t="n">
        <f aca="false">ROUND(D280*N(Debts!$D$7)/12,2)</f>
        <v>0</v>
      </c>
      <c r="O280" s="0" t="n">
        <f aca="false">ROUND(E280*N(Debts!$D$8)/12,2)</f>
        <v>0</v>
      </c>
      <c r="P280" s="0" t="n">
        <f aca="false">ROUND(F280*N(Debts!$D$9)/12,2)</f>
        <v>0</v>
      </c>
      <c r="Q280" s="0" t="n">
        <f aca="false">ROUND(G280*N(Debts!$D$10)/12,2)</f>
        <v>0</v>
      </c>
      <c r="R280" s="0" t="n">
        <f aca="false">ROUND(H280*N(Debts!$D$11)/12,2)</f>
        <v>0</v>
      </c>
      <c r="S280" s="0" t="n">
        <f aca="false">ROUND(I280*N(Debts!$D$12)/12,2)</f>
        <v>0</v>
      </c>
      <c r="T280" s="0" t="n">
        <f aca="false">ROUND(J280*N(Debts!$D$13)/12,2)</f>
        <v>0</v>
      </c>
      <c r="U280" s="0" t="n">
        <f aca="false">ROUND(K280*N(Debts!$D$14)/12,2)</f>
        <v>0</v>
      </c>
      <c r="V280" s="0" t="n">
        <f aca="false">B280+L280</f>
        <v>0</v>
      </c>
      <c r="W280" s="0" t="n">
        <f aca="false">C280+M280</f>
        <v>0</v>
      </c>
      <c r="X280" s="0" t="n">
        <f aca="false">D280+N280</f>
        <v>0</v>
      </c>
      <c r="Y280" s="0" t="n">
        <f aca="false">E280+O280</f>
        <v>0</v>
      </c>
      <c r="Z280" s="0" t="n">
        <f aca="false">F280+P280</f>
        <v>0</v>
      </c>
      <c r="AA280" s="0" t="n">
        <f aca="false">G280+Q280</f>
        <v>0</v>
      </c>
      <c r="AB280" s="0" t="n">
        <f aca="false">H280+R280</f>
        <v>0</v>
      </c>
      <c r="AC280" s="0" t="n">
        <f aca="false">I280+S280</f>
        <v>0</v>
      </c>
      <c r="AD280" s="0" t="n">
        <f aca="false">J280+T280</f>
        <v>0</v>
      </c>
      <c r="AE280" s="0" t="n">
        <f aca="false">K280+U280</f>
        <v>0</v>
      </c>
      <c r="AF280" s="0" t="n">
        <f aca="false">MIN(N(Debts!$E$5),V280)</f>
        <v>0</v>
      </c>
      <c r="AG280" s="0" t="n">
        <f aca="false">MIN(N(Debts!$E$6),W280)</f>
        <v>0</v>
      </c>
      <c r="AH280" s="0" t="n">
        <f aca="false">MIN(N(Debts!$E$7),X280)</f>
        <v>0</v>
      </c>
      <c r="AI280" s="0" t="n">
        <f aca="false">MIN(N(Debts!$E$8),Y280)</f>
        <v>0</v>
      </c>
      <c r="AJ280" s="0" t="n">
        <f aca="false">MIN(N(Debts!$E$9),Z280)</f>
        <v>0</v>
      </c>
      <c r="AK280" s="0" t="n">
        <f aca="false">MIN(N(Debts!$E$10),AA280)</f>
        <v>0</v>
      </c>
      <c r="AL280" s="0" t="n">
        <f aca="false">MIN(N(Debts!$E$11),AB280)</f>
        <v>0</v>
      </c>
      <c r="AM280" s="0" t="n">
        <f aca="false">MIN(N(Debts!$E$12),AC280)</f>
        <v>0</v>
      </c>
      <c r="AN280" s="0" t="n">
        <f aca="false">MIN(N(Debts!$E$13),AD280)</f>
        <v>0</v>
      </c>
      <c r="AO280" s="0" t="n">
        <f aca="false">MIN(N(Debts!$E$14),AE280)</f>
        <v>0</v>
      </c>
      <c r="AP280" s="0" t="n">
        <f aca="false">V280-AF280</f>
        <v>0</v>
      </c>
      <c r="AQ280" s="0" t="n">
        <f aca="false">W280-AG280</f>
        <v>0</v>
      </c>
      <c r="AR280" s="0" t="n">
        <f aca="false">X280-AH280</f>
        <v>0</v>
      </c>
      <c r="AS280" s="0" t="n">
        <f aca="false">Y280-AI280</f>
        <v>0</v>
      </c>
      <c r="AT280" s="0" t="n">
        <f aca="false">Z280-AJ280</f>
        <v>0</v>
      </c>
      <c r="AU280" s="0" t="n">
        <f aca="false">AA280-AK280</f>
        <v>0</v>
      </c>
      <c r="AV280" s="0" t="n">
        <f aca="false">AB280-AL280</f>
        <v>0</v>
      </c>
      <c r="AW280" s="0" t="n">
        <f aca="false">AC280-AM280</f>
        <v>0</v>
      </c>
      <c r="AX280" s="0" t="n">
        <f aca="false">AD280-AN280</f>
        <v>0</v>
      </c>
      <c r="AY280" s="0" t="n">
        <f aca="false">AE280-AO280</f>
        <v>0</v>
      </c>
      <c r="AZ280" s="0" t="n">
        <f aca="false">MAX(0,MIN(AP280,$BT280-SUMIF($AP$2:$AY$2,"&lt;"&amp;AP$2,$AP280:$AY280)))</f>
        <v>0</v>
      </c>
      <c r="BA280" s="0" t="n">
        <f aca="false">MAX(0,MIN(AQ280,$BT280-SUMIF($AP$2:$AY$2,"&lt;"&amp;AQ$2,$AP280:$AY280)))</f>
        <v>0</v>
      </c>
      <c r="BB280" s="0" t="n">
        <f aca="false">MAX(0,MIN(AR280,$BT280-SUMIF($AP$2:$AY$2,"&lt;"&amp;AR$2,$AP280:$AY280)))</f>
        <v>0</v>
      </c>
      <c r="BC280" s="0" t="n">
        <f aca="false">MAX(0,MIN(AS280,$BT280-SUMIF($AP$2:$AY$2,"&lt;"&amp;AS$2,$AP280:$AY280)))</f>
        <v>0</v>
      </c>
      <c r="BD280" s="0" t="n">
        <f aca="false">MAX(0,MIN(AT280,$BT280-SUMIF($AP$2:$AY$2,"&lt;"&amp;AT$2,$AP280:$AY280)))</f>
        <v>0</v>
      </c>
      <c r="BE280" s="0" t="n">
        <f aca="false">MAX(0,MIN(AU280,$BT280-SUMIF($AP$2:$AY$2,"&lt;"&amp;AU$2,$AP280:$AY280)))</f>
        <v>0</v>
      </c>
      <c r="BF280" s="0" t="n">
        <f aca="false">MAX(0,MIN(AV280,$BT280-SUMIF($AP$2:$AY$2,"&lt;"&amp;AV$2,$AP280:$AY280)))</f>
        <v>0</v>
      </c>
      <c r="BG280" s="0" t="n">
        <f aca="false">MAX(0,MIN(AW280,$BT280-SUMIF($AP$2:$AY$2,"&lt;"&amp;AW$2,$AP280:$AY280)))</f>
        <v>0</v>
      </c>
      <c r="BH280" s="0" t="n">
        <f aca="false">MAX(0,MIN(AX280,$BT280-SUMIF($AP$2:$AY$2,"&lt;"&amp;AX$2,$AP280:$AY280)))</f>
        <v>0</v>
      </c>
      <c r="BI280" s="0" t="n">
        <f aca="false">MAX(0,MIN(AY280,$BT280-SUMIF($AP$2:$AY$2,"&lt;"&amp;AY$2,$AP280:$AY280)))</f>
        <v>0</v>
      </c>
      <c r="BJ280" s="0" t="n">
        <f aca="false">ROUND(V280-AF280-AZ280,2)</f>
        <v>0</v>
      </c>
      <c r="BK280" s="0" t="n">
        <f aca="false">ROUND(W280-AG280-BA280,2)</f>
        <v>0</v>
      </c>
      <c r="BL280" s="0" t="n">
        <f aca="false">ROUND(X280-AH280-BB280,2)</f>
        <v>0</v>
      </c>
      <c r="BM280" s="0" t="n">
        <f aca="false">ROUND(Y280-AI280-BC280,2)</f>
        <v>0</v>
      </c>
      <c r="BN280" s="0" t="n">
        <f aca="false">ROUND(Z280-AJ280-BD280,2)</f>
        <v>0</v>
      </c>
      <c r="BO280" s="0" t="n">
        <f aca="false">ROUND(AA280-AK280-BE280,2)</f>
        <v>0</v>
      </c>
      <c r="BP280" s="0" t="n">
        <f aca="false">ROUND(AB280-AL280-BF280,2)</f>
        <v>0</v>
      </c>
      <c r="BQ280" s="0" t="n">
        <f aca="false">ROUND(AC280-AM280-BG280,2)</f>
        <v>0</v>
      </c>
      <c r="BR280" s="0" t="n">
        <f aca="false">ROUND(AD280-AN280-BH280,2)</f>
        <v>0</v>
      </c>
      <c r="BS280" s="0" t="n">
        <f aca="false">ROUND(AE280-AO280-BI280,2)</f>
        <v>0</v>
      </c>
      <c r="BT280" s="0" t="n">
        <f aca="false">MAX(0,Plan!$C$4-SUM(AF280:AO280))</f>
        <v>650</v>
      </c>
      <c r="BU280" s="0" t="n">
        <f aca="false">ROUND(SUM(BJ280:BS280),2)</f>
        <v>0</v>
      </c>
      <c r="BV280" s="0" t="n">
        <f aca="false">SUM(AF280:AO280)+SUM(AZ280:BI280)</f>
        <v>0</v>
      </c>
      <c r="BW280" s="0" t="n">
        <f aca="false">SUM(L280:U280)</f>
        <v>0</v>
      </c>
    </row>
    <row r="281" customFormat="false" ht="15" hidden="false" customHeight="false" outlineLevel="0" collapsed="false">
      <c r="A281" s="0" t="n">
        <v>276</v>
      </c>
      <c r="B281" s="0" t="n">
        <f aca="false">BJ280</f>
        <v>0</v>
      </c>
      <c r="C281" s="0" t="n">
        <f aca="false">BK280</f>
        <v>0</v>
      </c>
      <c r="D281" s="0" t="n">
        <f aca="false">BL280</f>
        <v>0</v>
      </c>
      <c r="E281" s="0" t="n">
        <f aca="false">BM280</f>
        <v>0</v>
      </c>
      <c r="F281" s="0" t="n">
        <f aca="false">BN280</f>
        <v>0</v>
      </c>
      <c r="G281" s="0" t="n">
        <f aca="false">BO280</f>
        <v>0</v>
      </c>
      <c r="H281" s="0" t="n">
        <f aca="false">BP280</f>
        <v>0</v>
      </c>
      <c r="I281" s="0" t="n">
        <f aca="false">BQ280</f>
        <v>0</v>
      </c>
      <c r="J281" s="0" t="n">
        <f aca="false">BR280</f>
        <v>0</v>
      </c>
      <c r="K281" s="0" t="n">
        <f aca="false">BS280</f>
        <v>0</v>
      </c>
      <c r="L281" s="0" t="n">
        <f aca="false">ROUND(B281*N(Debts!$D$5)/12,2)</f>
        <v>0</v>
      </c>
      <c r="M281" s="0" t="n">
        <f aca="false">ROUND(C281*N(Debts!$D$6)/12,2)</f>
        <v>0</v>
      </c>
      <c r="N281" s="0" t="n">
        <f aca="false">ROUND(D281*N(Debts!$D$7)/12,2)</f>
        <v>0</v>
      </c>
      <c r="O281" s="0" t="n">
        <f aca="false">ROUND(E281*N(Debts!$D$8)/12,2)</f>
        <v>0</v>
      </c>
      <c r="P281" s="0" t="n">
        <f aca="false">ROUND(F281*N(Debts!$D$9)/12,2)</f>
        <v>0</v>
      </c>
      <c r="Q281" s="0" t="n">
        <f aca="false">ROUND(G281*N(Debts!$D$10)/12,2)</f>
        <v>0</v>
      </c>
      <c r="R281" s="0" t="n">
        <f aca="false">ROUND(H281*N(Debts!$D$11)/12,2)</f>
        <v>0</v>
      </c>
      <c r="S281" s="0" t="n">
        <f aca="false">ROUND(I281*N(Debts!$D$12)/12,2)</f>
        <v>0</v>
      </c>
      <c r="T281" s="0" t="n">
        <f aca="false">ROUND(J281*N(Debts!$D$13)/12,2)</f>
        <v>0</v>
      </c>
      <c r="U281" s="0" t="n">
        <f aca="false">ROUND(K281*N(Debts!$D$14)/12,2)</f>
        <v>0</v>
      </c>
      <c r="V281" s="0" t="n">
        <f aca="false">B281+L281</f>
        <v>0</v>
      </c>
      <c r="W281" s="0" t="n">
        <f aca="false">C281+M281</f>
        <v>0</v>
      </c>
      <c r="X281" s="0" t="n">
        <f aca="false">D281+N281</f>
        <v>0</v>
      </c>
      <c r="Y281" s="0" t="n">
        <f aca="false">E281+O281</f>
        <v>0</v>
      </c>
      <c r="Z281" s="0" t="n">
        <f aca="false">F281+P281</f>
        <v>0</v>
      </c>
      <c r="AA281" s="0" t="n">
        <f aca="false">G281+Q281</f>
        <v>0</v>
      </c>
      <c r="AB281" s="0" t="n">
        <f aca="false">H281+R281</f>
        <v>0</v>
      </c>
      <c r="AC281" s="0" t="n">
        <f aca="false">I281+S281</f>
        <v>0</v>
      </c>
      <c r="AD281" s="0" t="n">
        <f aca="false">J281+T281</f>
        <v>0</v>
      </c>
      <c r="AE281" s="0" t="n">
        <f aca="false">K281+U281</f>
        <v>0</v>
      </c>
      <c r="AF281" s="0" t="n">
        <f aca="false">MIN(N(Debts!$E$5),V281)</f>
        <v>0</v>
      </c>
      <c r="AG281" s="0" t="n">
        <f aca="false">MIN(N(Debts!$E$6),W281)</f>
        <v>0</v>
      </c>
      <c r="AH281" s="0" t="n">
        <f aca="false">MIN(N(Debts!$E$7),X281)</f>
        <v>0</v>
      </c>
      <c r="AI281" s="0" t="n">
        <f aca="false">MIN(N(Debts!$E$8),Y281)</f>
        <v>0</v>
      </c>
      <c r="AJ281" s="0" t="n">
        <f aca="false">MIN(N(Debts!$E$9),Z281)</f>
        <v>0</v>
      </c>
      <c r="AK281" s="0" t="n">
        <f aca="false">MIN(N(Debts!$E$10),AA281)</f>
        <v>0</v>
      </c>
      <c r="AL281" s="0" t="n">
        <f aca="false">MIN(N(Debts!$E$11),AB281)</f>
        <v>0</v>
      </c>
      <c r="AM281" s="0" t="n">
        <f aca="false">MIN(N(Debts!$E$12),AC281)</f>
        <v>0</v>
      </c>
      <c r="AN281" s="0" t="n">
        <f aca="false">MIN(N(Debts!$E$13),AD281)</f>
        <v>0</v>
      </c>
      <c r="AO281" s="0" t="n">
        <f aca="false">MIN(N(Debts!$E$14),AE281)</f>
        <v>0</v>
      </c>
      <c r="AP281" s="0" t="n">
        <f aca="false">V281-AF281</f>
        <v>0</v>
      </c>
      <c r="AQ281" s="0" t="n">
        <f aca="false">W281-AG281</f>
        <v>0</v>
      </c>
      <c r="AR281" s="0" t="n">
        <f aca="false">X281-AH281</f>
        <v>0</v>
      </c>
      <c r="AS281" s="0" t="n">
        <f aca="false">Y281-AI281</f>
        <v>0</v>
      </c>
      <c r="AT281" s="0" t="n">
        <f aca="false">Z281-AJ281</f>
        <v>0</v>
      </c>
      <c r="AU281" s="0" t="n">
        <f aca="false">AA281-AK281</f>
        <v>0</v>
      </c>
      <c r="AV281" s="0" t="n">
        <f aca="false">AB281-AL281</f>
        <v>0</v>
      </c>
      <c r="AW281" s="0" t="n">
        <f aca="false">AC281-AM281</f>
        <v>0</v>
      </c>
      <c r="AX281" s="0" t="n">
        <f aca="false">AD281-AN281</f>
        <v>0</v>
      </c>
      <c r="AY281" s="0" t="n">
        <f aca="false">AE281-AO281</f>
        <v>0</v>
      </c>
      <c r="AZ281" s="0" t="n">
        <f aca="false">MAX(0,MIN(AP281,$BT281-SUMIF($AP$2:$AY$2,"&lt;"&amp;AP$2,$AP281:$AY281)))</f>
        <v>0</v>
      </c>
      <c r="BA281" s="0" t="n">
        <f aca="false">MAX(0,MIN(AQ281,$BT281-SUMIF($AP$2:$AY$2,"&lt;"&amp;AQ$2,$AP281:$AY281)))</f>
        <v>0</v>
      </c>
      <c r="BB281" s="0" t="n">
        <f aca="false">MAX(0,MIN(AR281,$BT281-SUMIF($AP$2:$AY$2,"&lt;"&amp;AR$2,$AP281:$AY281)))</f>
        <v>0</v>
      </c>
      <c r="BC281" s="0" t="n">
        <f aca="false">MAX(0,MIN(AS281,$BT281-SUMIF($AP$2:$AY$2,"&lt;"&amp;AS$2,$AP281:$AY281)))</f>
        <v>0</v>
      </c>
      <c r="BD281" s="0" t="n">
        <f aca="false">MAX(0,MIN(AT281,$BT281-SUMIF($AP$2:$AY$2,"&lt;"&amp;AT$2,$AP281:$AY281)))</f>
        <v>0</v>
      </c>
      <c r="BE281" s="0" t="n">
        <f aca="false">MAX(0,MIN(AU281,$BT281-SUMIF($AP$2:$AY$2,"&lt;"&amp;AU$2,$AP281:$AY281)))</f>
        <v>0</v>
      </c>
      <c r="BF281" s="0" t="n">
        <f aca="false">MAX(0,MIN(AV281,$BT281-SUMIF($AP$2:$AY$2,"&lt;"&amp;AV$2,$AP281:$AY281)))</f>
        <v>0</v>
      </c>
      <c r="BG281" s="0" t="n">
        <f aca="false">MAX(0,MIN(AW281,$BT281-SUMIF($AP$2:$AY$2,"&lt;"&amp;AW$2,$AP281:$AY281)))</f>
        <v>0</v>
      </c>
      <c r="BH281" s="0" t="n">
        <f aca="false">MAX(0,MIN(AX281,$BT281-SUMIF($AP$2:$AY$2,"&lt;"&amp;AX$2,$AP281:$AY281)))</f>
        <v>0</v>
      </c>
      <c r="BI281" s="0" t="n">
        <f aca="false">MAX(0,MIN(AY281,$BT281-SUMIF($AP$2:$AY$2,"&lt;"&amp;AY$2,$AP281:$AY281)))</f>
        <v>0</v>
      </c>
      <c r="BJ281" s="0" t="n">
        <f aca="false">ROUND(V281-AF281-AZ281,2)</f>
        <v>0</v>
      </c>
      <c r="BK281" s="0" t="n">
        <f aca="false">ROUND(W281-AG281-BA281,2)</f>
        <v>0</v>
      </c>
      <c r="BL281" s="0" t="n">
        <f aca="false">ROUND(X281-AH281-BB281,2)</f>
        <v>0</v>
      </c>
      <c r="BM281" s="0" t="n">
        <f aca="false">ROUND(Y281-AI281-BC281,2)</f>
        <v>0</v>
      </c>
      <c r="BN281" s="0" t="n">
        <f aca="false">ROUND(Z281-AJ281-BD281,2)</f>
        <v>0</v>
      </c>
      <c r="BO281" s="0" t="n">
        <f aca="false">ROUND(AA281-AK281-BE281,2)</f>
        <v>0</v>
      </c>
      <c r="BP281" s="0" t="n">
        <f aca="false">ROUND(AB281-AL281-BF281,2)</f>
        <v>0</v>
      </c>
      <c r="BQ281" s="0" t="n">
        <f aca="false">ROUND(AC281-AM281-BG281,2)</f>
        <v>0</v>
      </c>
      <c r="BR281" s="0" t="n">
        <f aca="false">ROUND(AD281-AN281-BH281,2)</f>
        <v>0</v>
      </c>
      <c r="BS281" s="0" t="n">
        <f aca="false">ROUND(AE281-AO281-BI281,2)</f>
        <v>0</v>
      </c>
      <c r="BT281" s="0" t="n">
        <f aca="false">MAX(0,Plan!$C$4-SUM(AF281:AO281))</f>
        <v>650</v>
      </c>
      <c r="BU281" s="0" t="n">
        <f aca="false">ROUND(SUM(BJ281:BS281),2)</f>
        <v>0</v>
      </c>
      <c r="BV281" s="0" t="n">
        <f aca="false">SUM(AF281:AO281)+SUM(AZ281:BI281)</f>
        <v>0</v>
      </c>
      <c r="BW281" s="0" t="n">
        <f aca="false">SUM(L281:U281)</f>
        <v>0</v>
      </c>
    </row>
    <row r="282" customFormat="false" ht="15" hidden="false" customHeight="false" outlineLevel="0" collapsed="false">
      <c r="A282" s="0" t="n">
        <v>277</v>
      </c>
      <c r="B282" s="0" t="n">
        <f aca="false">BJ281</f>
        <v>0</v>
      </c>
      <c r="C282" s="0" t="n">
        <f aca="false">BK281</f>
        <v>0</v>
      </c>
      <c r="D282" s="0" t="n">
        <f aca="false">BL281</f>
        <v>0</v>
      </c>
      <c r="E282" s="0" t="n">
        <f aca="false">BM281</f>
        <v>0</v>
      </c>
      <c r="F282" s="0" t="n">
        <f aca="false">BN281</f>
        <v>0</v>
      </c>
      <c r="G282" s="0" t="n">
        <f aca="false">BO281</f>
        <v>0</v>
      </c>
      <c r="H282" s="0" t="n">
        <f aca="false">BP281</f>
        <v>0</v>
      </c>
      <c r="I282" s="0" t="n">
        <f aca="false">BQ281</f>
        <v>0</v>
      </c>
      <c r="J282" s="0" t="n">
        <f aca="false">BR281</f>
        <v>0</v>
      </c>
      <c r="K282" s="0" t="n">
        <f aca="false">BS281</f>
        <v>0</v>
      </c>
      <c r="L282" s="0" t="n">
        <f aca="false">ROUND(B282*N(Debts!$D$5)/12,2)</f>
        <v>0</v>
      </c>
      <c r="M282" s="0" t="n">
        <f aca="false">ROUND(C282*N(Debts!$D$6)/12,2)</f>
        <v>0</v>
      </c>
      <c r="N282" s="0" t="n">
        <f aca="false">ROUND(D282*N(Debts!$D$7)/12,2)</f>
        <v>0</v>
      </c>
      <c r="O282" s="0" t="n">
        <f aca="false">ROUND(E282*N(Debts!$D$8)/12,2)</f>
        <v>0</v>
      </c>
      <c r="P282" s="0" t="n">
        <f aca="false">ROUND(F282*N(Debts!$D$9)/12,2)</f>
        <v>0</v>
      </c>
      <c r="Q282" s="0" t="n">
        <f aca="false">ROUND(G282*N(Debts!$D$10)/12,2)</f>
        <v>0</v>
      </c>
      <c r="R282" s="0" t="n">
        <f aca="false">ROUND(H282*N(Debts!$D$11)/12,2)</f>
        <v>0</v>
      </c>
      <c r="S282" s="0" t="n">
        <f aca="false">ROUND(I282*N(Debts!$D$12)/12,2)</f>
        <v>0</v>
      </c>
      <c r="T282" s="0" t="n">
        <f aca="false">ROUND(J282*N(Debts!$D$13)/12,2)</f>
        <v>0</v>
      </c>
      <c r="U282" s="0" t="n">
        <f aca="false">ROUND(K282*N(Debts!$D$14)/12,2)</f>
        <v>0</v>
      </c>
      <c r="V282" s="0" t="n">
        <f aca="false">B282+L282</f>
        <v>0</v>
      </c>
      <c r="W282" s="0" t="n">
        <f aca="false">C282+M282</f>
        <v>0</v>
      </c>
      <c r="X282" s="0" t="n">
        <f aca="false">D282+N282</f>
        <v>0</v>
      </c>
      <c r="Y282" s="0" t="n">
        <f aca="false">E282+O282</f>
        <v>0</v>
      </c>
      <c r="Z282" s="0" t="n">
        <f aca="false">F282+P282</f>
        <v>0</v>
      </c>
      <c r="AA282" s="0" t="n">
        <f aca="false">G282+Q282</f>
        <v>0</v>
      </c>
      <c r="AB282" s="0" t="n">
        <f aca="false">H282+R282</f>
        <v>0</v>
      </c>
      <c r="AC282" s="0" t="n">
        <f aca="false">I282+S282</f>
        <v>0</v>
      </c>
      <c r="AD282" s="0" t="n">
        <f aca="false">J282+T282</f>
        <v>0</v>
      </c>
      <c r="AE282" s="0" t="n">
        <f aca="false">K282+U282</f>
        <v>0</v>
      </c>
      <c r="AF282" s="0" t="n">
        <f aca="false">MIN(N(Debts!$E$5),V282)</f>
        <v>0</v>
      </c>
      <c r="AG282" s="0" t="n">
        <f aca="false">MIN(N(Debts!$E$6),W282)</f>
        <v>0</v>
      </c>
      <c r="AH282" s="0" t="n">
        <f aca="false">MIN(N(Debts!$E$7),X282)</f>
        <v>0</v>
      </c>
      <c r="AI282" s="0" t="n">
        <f aca="false">MIN(N(Debts!$E$8),Y282)</f>
        <v>0</v>
      </c>
      <c r="AJ282" s="0" t="n">
        <f aca="false">MIN(N(Debts!$E$9),Z282)</f>
        <v>0</v>
      </c>
      <c r="AK282" s="0" t="n">
        <f aca="false">MIN(N(Debts!$E$10),AA282)</f>
        <v>0</v>
      </c>
      <c r="AL282" s="0" t="n">
        <f aca="false">MIN(N(Debts!$E$11),AB282)</f>
        <v>0</v>
      </c>
      <c r="AM282" s="0" t="n">
        <f aca="false">MIN(N(Debts!$E$12),AC282)</f>
        <v>0</v>
      </c>
      <c r="AN282" s="0" t="n">
        <f aca="false">MIN(N(Debts!$E$13),AD282)</f>
        <v>0</v>
      </c>
      <c r="AO282" s="0" t="n">
        <f aca="false">MIN(N(Debts!$E$14),AE282)</f>
        <v>0</v>
      </c>
      <c r="AP282" s="0" t="n">
        <f aca="false">V282-AF282</f>
        <v>0</v>
      </c>
      <c r="AQ282" s="0" t="n">
        <f aca="false">W282-AG282</f>
        <v>0</v>
      </c>
      <c r="AR282" s="0" t="n">
        <f aca="false">X282-AH282</f>
        <v>0</v>
      </c>
      <c r="AS282" s="0" t="n">
        <f aca="false">Y282-AI282</f>
        <v>0</v>
      </c>
      <c r="AT282" s="0" t="n">
        <f aca="false">Z282-AJ282</f>
        <v>0</v>
      </c>
      <c r="AU282" s="0" t="n">
        <f aca="false">AA282-AK282</f>
        <v>0</v>
      </c>
      <c r="AV282" s="0" t="n">
        <f aca="false">AB282-AL282</f>
        <v>0</v>
      </c>
      <c r="AW282" s="0" t="n">
        <f aca="false">AC282-AM282</f>
        <v>0</v>
      </c>
      <c r="AX282" s="0" t="n">
        <f aca="false">AD282-AN282</f>
        <v>0</v>
      </c>
      <c r="AY282" s="0" t="n">
        <f aca="false">AE282-AO282</f>
        <v>0</v>
      </c>
      <c r="AZ282" s="0" t="n">
        <f aca="false">MAX(0,MIN(AP282,$BT282-SUMIF($AP$2:$AY$2,"&lt;"&amp;AP$2,$AP282:$AY282)))</f>
        <v>0</v>
      </c>
      <c r="BA282" s="0" t="n">
        <f aca="false">MAX(0,MIN(AQ282,$BT282-SUMIF($AP$2:$AY$2,"&lt;"&amp;AQ$2,$AP282:$AY282)))</f>
        <v>0</v>
      </c>
      <c r="BB282" s="0" t="n">
        <f aca="false">MAX(0,MIN(AR282,$BT282-SUMIF($AP$2:$AY$2,"&lt;"&amp;AR$2,$AP282:$AY282)))</f>
        <v>0</v>
      </c>
      <c r="BC282" s="0" t="n">
        <f aca="false">MAX(0,MIN(AS282,$BT282-SUMIF($AP$2:$AY$2,"&lt;"&amp;AS$2,$AP282:$AY282)))</f>
        <v>0</v>
      </c>
      <c r="BD282" s="0" t="n">
        <f aca="false">MAX(0,MIN(AT282,$BT282-SUMIF($AP$2:$AY$2,"&lt;"&amp;AT$2,$AP282:$AY282)))</f>
        <v>0</v>
      </c>
      <c r="BE282" s="0" t="n">
        <f aca="false">MAX(0,MIN(AU282,$BT282-SUMIF($AP$2:$AY$2,"&lt;"&amp;AU$2,$AP282:$AY282)))</f>
        <v>0</v>
      </c>
      <c r="BF282" s="0" t="n">
        <f aca="false">MAX(0,MIN(AV282,$BT282-SUMIF($AP$2:$AY$2,"&lt;"&amp;AV$2,$AP282:$AY282)))</f>
        <v>0</v>
      </c>
      <c r="BG282" s="0" t="n">
        <f aca="false">MAX(0,MIN(AW282,$BT282-SUMIF($AP$2:$AY$2,"&lt;"&amp;AW$2,$AP282:$AY282)))</f>
        <v>0</v>
      </c>
      <c r="BH282" s="0" t="n">
        <f aca="false">MAX(0,MIN(AX282,$BT282-SUMIF($AP$2:$AY$2,"&lt;"&amp;AX$2,$AP282:$AY282)))</f>
        <v>0</v>
      </c>
      <c r="BI282" s="0" t="n">
        <f aca="false">MAX(0,MIN(AY282,$BT282-SUMIF($AP$2:$AY$2,"&lt;"&amp;AY$2,$AP282:$AY282)))</f>
        <v>0</v>
      </c>
      <c r="BJ282" s="0" t="n">
        <f aca="false">ROUND(V282-AF282-AZ282,2)</f>
        <v>0</v>
      </c>
      <c r="BK282" s="0" t="n">
        <f aca="false">ROUND(W282-AG282-BA282,2)</f>
        <v>0</v>
      </c>
      <c r="BL282" s="0" t="n">
        <f aca="false">ROUND(X282-AH282-BB282,2)</f>
        <v>0</v>
      </c>
      <c r="BM282" s="0" t="n">
        <f aca="false">ROUND(Y282-AI282-BC282,2)</f>
        <v>0</v>
      </c>
      <c r="BN282" s="0" t="n">
        <f aca="false">ROUND(Z282-AJ282-BD282,2)</f>
        <v>0</v>
      </c>
      <c r="BO282" s="0" t="n">
        <f aca="false">ROUND(AA282-AK282-BE282,2)</f>
        <v>0</v>
      </c>
      <c r="BP282" s="0" t="n">
        <f aca="false">ROUND(AB282-AL282-BF282,2)</f>
        <v>0</v>
      </c>
      <c r="BQ282" s="0" t="n">
        <f aca="false">ROUND(AC282-AM282-BG282,2)</f>
        <v>0</v>
      </c>
      <c r="BR282" s="0" t="n">
        <f aca="false">ROUND(AD282-AN282-BH282,2)</f>
        <v>0</v>
      </c>
      <c r="BS282" s="0" t="n">
        <f aca="false">ROUND(AE282-AO282-BI282,2)</f>
        <v>0</v>
      </c>
      <c r="BT282" s="0" t="n">
        <f aca="false">MAX(0,Plan!$C$4-SUM(AF282:AO282))</f>
        <v>650</v>
      </c>
      <c r="BU282" s="0" t="n">
        <f aca="false">ROUND(SUM(BJ282:BS282),2)</f>
        <v>0</v>
      </c>
      <c r="BV282" s="0" t="n">
        <f aca="false">SUM(AF282:AO282)+SUM(AZ282:BI282)</f>
        <v>0</v>
      </c>
      <c r="BW282" s="0" t="n">
        <f aca="false">SUM(L282:U282)</f>
        <v>0</v>
      </c>
    </row>
    <row r="283" customFormat="false" ht="15" hidden="false" customHeight="false" outlineLevel="0" collapsed="false">
      <c r="A283" s="0" t="n">
        <v>278</v>
      </c>
      <c r="B283" s="0" t="n">
        <f aca="false">BJ282</f>
        <v>0</v>
      </c>
      <c r="C283" s="0" t="n">
        <f aca="false">BK282</f>
        <v>0</v>
      </c>
      <c r="D283" s="0" t="n">
        <f aca="false">BL282</f>
        <v>0</v>
      </c>
      <c r="E283" s="0" t="n">
        <f aca="false">BM282</f>
        <v>0</v>
      </c>
      <c r="F283" s="0" t="n">
        <f aca="false">BN282</f>
        <v>0</v>
      </c>
      <c r="G283" s="0" t="n">
        <f aca="false">BO282</f>
        <v>0</v>
      </c>
      <c r="H283" s="0" t="n">
        <f aca="false">BP282</f>
        <v>0</v>
      </c>
      <c r="I283" s="0" t="n">
        <f aca="false">BQ282</f>
        <v>0</v>
      </c>
      <c r="J283" s="0" t="n">
        <f aca="false">BR282</f>
        <v>0</v>
      </c>
      <c r="K283" s="0" t="n">
        <f aca="false">BS282</f>
        <v>0</v>
      </c>
      <c r="L283" s="0" t="n">
        <f aca="false">ROUND(B283*N(Debts!$D$5)/12,2)</f>
        <v>0</v>
      </c>
      <c r="M283" s="0" t="n">
        <f aca="false">ROUND(C283*N(Debts!$D$6)/12,2)</f>
        <v>0</v>
      </c>
      <c r="N283" s="0" t="n">
        <f aca="false">ROUND(D283*N(Debts!$D$7)/12,2)</f>
        <v>0</v>
      </c>
      <c r="O283" s="0" t="n">
        <f aca="false">ROUND(E283*N(Debts!$D$8)/12,2)</f>
        <v>0</v>
      </c>
      <c r="P283" s="0" t="n">
        <f aca="false">ROUND(F283*N(Debts!$D$9)/12,2)</f>
        <v>0</v>
      </c>
      <c r="Q283" s="0" t="n">
        <f aca="false">ROUND(G283*N(Debts!$D$10)/12,2)</f>
        <v>0</v>
      </c>
      <c r="R283" s="0" t="n">
        <f aca="false">ROUND(H283*N(Debts!$D$11)/12,2)</f>
        <v>0</v>
      </c>
      <c r="S283" s="0" t="n">
        <f aca="false">ROUND(I283*N(Debts!$D$12)/12,2)</f>
        <v>0</v>
      </c>
      <c r="T283" s="0" t="n">
        <f aca="false">ROUND(J283*N(Debts!$D$13)/12,2)</f>
        <v>0</v>
      </c>
      <c r="U283" s="0" t="n">
        <f aca="false">ROUND(K283*N(Debts!$D$14)/12,2)</f>
        <v>0</v>
      </c>
      <c r="V283" s="0" t="n">
        <f aca="false">B283+L283</f>
        <v>0</v>
      </c>
      <c r="W283" s="0" t="n">
        <f aca="false">C283+M283</f>
        <v>0</v>
      </c>
      <c r="X283" s="0" t="n">
        <f aca="false">D283+N283</f>
        <v>0</v>
      </c>
      <c r="Y283" s="0" t="n">
        <f aca="false">E283+O283</f>
        <v>0</v>
      </c>
      <c r="Z283" s="0" t="n">
        <f aca="false">F283+P283</f>
        <v>0</v>
      </c>
      <c r="AA283" s="0" t="n">
        <f aca="false">G283+Q283</f>
        <v>0</v>
      </c>
      <c r="AB283" s="0" t="n">
        <f aca="false">H283+R283</f>
        <v>0</v>
      </c>
      <c r="AC283" s="0" t="n">
        <f aca="false">I283+S283</f>
        <v>0</v>
      </c>
      <c r="AD283" s="0" t="n">
        <f aca="false">J283+T283</f>
        <v>0</v>
      </c>
      <c r="AE283" s="0" t="n">
        <f aca="false">K283+U283</f>
        <v>0</v>
      </c>
      <c r="AF283" s="0" t="n">
        <f aca="false">MIN(N(Debts!$E$5),V283)</f>
        <v>0</v>
      </c>
      <c r="AG283" s="0" t="n">
        <f aca="false">MIN(N(Debts!$E$6),W283)</f>
        <v>0</v>
      </c>
      <c r="AH283" s="0" t="n">
        <f aca="false">MIN(N(Debts!$E$7),X283)</f>
        <v>0</v>
      </c>
      <c r="AI283" s="0" t="n">
        <f aca="false">MIN(N(Debts!$E$8),Y283)</f>
        <v>0</v>
      </c>
      <c r="AJ283" s="0" t="n">
        <f aca="false">MIN(N(Debts!$E$9),Z283)</f>
        <v>0</v>
      </c>
      <c r="AK283" s="0" t="n">
        <f aca="false">MIN(N(Debts!$E$10),AA283)</f>
        <v>0</v>
      </c>
      <c r="AL283" s="0" t="n">
        <f aca="false">MIN(N(Debts!$E$11),AB283)</f>
        <v>0</v>
      </c>
      <c r="AM283" s="0" t="n">
        <f aca="false">MIN(N(Debts!$E$12),AC283)</f>
        <v>0</v>
      </c>
      <c r="AN283" s="0" t="n">
        <f aca="false">MIN(N(Debts!$E$13),AD283)</f>
        <v>0</v>
      </c>
      <c r="AO283" s="0" t="n">
        <f aca="false">MIN(N(Debts!$E$14),AE283)</f>
        <v>0</v>
      </c>
      <c r="AP283" s="0" t="n">
        <f aca="false">V283-AF283</f>
        <v>0</v>
      </c>
      <c r="AQ283" s="0" t="n">
        <f aca="false">W283-AG283</f>
        <v>0</v>
      </c>
      <c r="AR283" s="0" t="n">
        <f aca="false">X283-AH283</f>
        <v>0</v>
      </c>
      <c r="AS283" s="0" t="n">
        <f aca="false">Y283-AI283</f>
        <v>0</v>
      </c>
      <c r="AT283" s="0" t="n">
        <f aca="false">Z283-AJ283</f>
        <v>0</v>
      </c>
      <c r="AU283" s="0" t="n">
        <f aca="false">AA283-AK283</f>
        <v>0</v>
      </c>
      <c r="AV283" s="0" t="n">
        <f aca="false">AB283-AL283</f>
        <v>0</v>
      </c>
      <c r="AW283" s="0" t="n">
        <f aca="false">AC283-AM283</f>
        <v>0</v>
      </c>
      <c r="AX283" s="0" t="n">
        <f aca="false">AD283-AN283</f>
        <v>0</v>
      </c>
      <c r="AY283" s="0" t="n">
        <f aca="false">AE283-AO283</f>
        <v>0</v>
      </c>
      <c r="AZ283" s="0" t="n">
        <f aca="false">MAX(0,MIN(AP283,$BT283-SUMIF($AP$2:$AY$2,"&lt;"&amp;AP$2,$AP283:$AY283)))</f>
        <v>0</v>
      </c>
      <c r="BA283" s="0" t="n">
        <f aca="false">MAX(0,MIN(AQ283,$BT283-SUMIF($AP$2:$AY$2,"&lt;"&amp;AQ$2,$AP283:$AY283)))</f>
        <v>0</v>
      </c>
      <c r="BB283" s="0" t="n">
        <f aca="false">MAX(0,MIN(AR283,$BT283-SUMIF($AP$2:$AY$2,"&lt;"&amp;AR$2,$AP283:$AY283)))</f>
        <v>0</v>
      </c>
      <c r="BC283" s="0" t="n">
        <f aca="false">MAX(0,MIN(AS283,$BT283-SUMIF($AP$2:$AY$2,"&lt;"&amp;AS$2,$AP283:$AY283)))</f>
        <v>0</v>
      </c>
      <c r="BD283" s="0" t="n">
        <f aca="false">MAX(0,MIN(AT283,$BT283-SUMIF($AP$2:$AY$2,"&lt;"&amp;AT$2,$AP283:$AY283)))</f>
        <v>0</v>
      </c>
      <c r="BE283" s="0" t="n">
        <f aca="false">MAX(0,MIN(AU283,$BT283-SUMIF($AP$2:$AY$2,"&lt;"&amp;AU$2,$AP283:$AY283)))</f>
        <v>0</v>
      </c>
      <c r="BF283" s="0" t="n">
        <f aca="false">MAX(0,MIN(AV283,$BT283-SUMIF($AP$2:$AY$2,"&lt;"&amp;AV$2,$AP283:$AY283)))</f>
        <v>0</v>
      </c>
      <c r="BG283" s="0" t="n">
        <f aca="false">MAX(0,MIN(AW283,$BT283-SUMIF($AP$2:$AY$2,"&lt;"&amp;AW$2,$AP283:$AY283)))</f>
        <v>0</v>
      </c>
      <c r="BH283" s="0" t="n">
        <f aca="false">MAX(0,MIN(AX283,$BT283-SUMIF($AP$2:$AY$2,"&lt;"&amp;AX$2,$AP283:$AY283)))</f>
        <v>0</v>
      </c>
      <c r="BI283" s="0" t="n">
        <f aca="false">MAX(0,MIN(AY283,$BT283-SUMIF($AP$2:$AY$2,"&lt;"&amp;AY$2,$AP283:$AY283)))</f>
        <v>0</v>
      </c>
      <c r="BJ283" s="0" t="n">
        <f aca="false">ROUND(V283-AF283-AZ283,2)</f>
        <v>0</v>
      </c>
      <c r="BK283" s="0" t="n">
        <f aca="false">ROUND(W283-AG283-BA283,2)</f>
        <v>0</v>
      </c>
      <c r="BL283" s="0" t="n">
        <f aca="false">ROUND(X283-AH283-BB283,2)</f>
        <v>0</v>
      </c>
      <c r="BM283" s="0" t="n">
        <f aca="false">ROUND(Y283-AI283-BC283,2)</f>
        <v>0</v>
      </c>
      <c r="BN283" s="0" t="n">
        <f aca="false">ROUND(Z283-AJ283-BD283,2)</f>
        <v>0</v>
      </c>
      <c r="BO283" s="0" t="n">
        <f aca="false">ROUND(AA283-AK283-BE283,2)</f>
        <v>0</v>
      </c>
      <c r="BP283" s="0" t="n">
        <f aca="false">ROUND(AB283-AL283-BF283,2)</f>
        <v>0</v>
      </c>
      <c r="BQ283" s="0" t="n">
        <f aca="false">ROUND(AC283-AM283-BG283,2)</f>
        <v>0</v>
      </c>
      <c r="BR283" s="0" t="n">
        <f aca="false">ROUND(AD283-AN283-BH283,2)</f>
        <v>0</v>
      </c>
      <c r="BS283" s="0" t="n">
        <f aca="false">ROUND(AE283-AO283-BI283,2)</f>
        <v>0</v>
      </c>
      <c r="BT283" s="0" t="n">
        <f aca="false">MAX(0,Plan!$C$4-SUM(AF283:AO283))</f>
        <v>650</v>
      </c>
      <c r="BU283" s="0" t="n">
        <f aca="false">ROUND(SUM(BJ283:BS283),2)</f>
        <v>0</v>
      </c>
      <c r="BV283" s="0" t="n">
        <f aca="false">SUM(AF283:AO283)+SUM(AZ283:BI283)</f>
        <v>0</v>
      </c>
      <c r="BW283" s="0" t="n">
        <f aca="false">SUM(L283:U283)</f>
        <v>0</v>
      </c>
    </row>
    <row r="284" customFormat="false" ht="15" hidden="false" customHeight="false" outlineLevel="0" collapsed="false">
      <c r="A284" s="0" t="n">
        <v>279</v>
      </c>
      <c r="B284" s="0" t="n">
        <f aca="false">BJ283</f>
        <v>0</v>
      </c>
      <c r="C284" s="0" t="n">
        <f aca="false">BK283</f>
        <v>0</v>
      </c>
      <c r="D284" s="0" t="n">
        <f aca="false">BL283</f>
        <v>0</v>
      </c>
      <c r="E284" s="0" t="n">
        <f aca="false">BM283</f>
        <v>0</v>
      </c>
      <c r="F284" s="0" t="n">
        <f aca="false">BN283</f>
        <v>0</v>
      </c>
      <c r="G284" s="0" t="n">
        <f aca="false">BO283</f>
        <v>0</v>
      </c>
      <c r="H284" s="0" t="n">
        <f aca="false">BP283</f>
        <v>0</v>
      </c>
      <c r="I284" s="0" t="n">
        <f aca="false">BQ283</f>
        <v>0</v>
      </c>
      <c r="J284" s="0" t="n">
        <f aca="false">BR283</f>
        <v>0</v>
      </c>
      <c r="K284" s="0" t="n">
        <f aca="false">BS283</f>
        <v>0</v>
      </c>
      <c r="L284" s="0" t="n">
        <f aca="false">ROUND(B284*N(Debts!$D$5)/12,2)</f>
        <v>0</v>
      </c>
      <c r="M284" s="0" t="n">
        <f aca="false">ROUND(C284*N(Debts!$D$6)/12,2)</f>
        <v>0</v>
      </c>
      <c r="N284" s="0" t="n">
        <f aca="false">ROUND(D284*N(Debts!$D$7)/12,2)</f>
        <v>0</v>
      </c>
      <c r="O284" s="0" t="n">
        <f aca="false">ROUND(E284*N(Debts!$D$8)/12,2)</f>
        <v>0</v>
      </c>
      <c r="P284" s="0" t="n">
        <f aca="false">ROUND(F284*N(Debts!$D$9)/12,2)</f>
        <v>0</v>
      </c>
      <c r="Q284" s="0" t="n">
        <f aca="false">ROUND(G284*N(Debts!$D$10)/12,2)</f>
        <v>0</v>
      </c>
      <c r="R284" s="0" t="n">
        <f aca="false">ROUND(H284*N(Debts!$D$11)/12,2)</f>
        <v>0</v>
      </c>
      <c r="S284" s="0" t="n">
        <f aca="false">ROUND(I284*N(Debts!$D$12)/12,2)</f>
        <v>0</v>
      </c>
      <c r="T284" s="0" t="n">
        <f aca="false">ROUND(J284*N(Debts!$D$13)/12,2)</f>
        <v>0</v>
      </c>
      <c r="U284" s="0" t="n">
        <f aca="false">ROUND(K284*N(Debts!$D$14)/12,2)</f>
        <v>0</v>
      </c>
      <c r="V284" s="0" t="n">
        <f aca="false">B284+L284</f>
        <v>0</v>
      </c>
      <c r="W284" s="0" t="n">
        <f aca="false">C284+M284</f>
        <v>0</v>
      </c>
      <c r="X284" s="0" t="n">
        <f aca="false">D284+N284</f>
        <v>0</v>
      </c>
      <c r="Y284" s="0" t="n">
        <f aca="false">E284+O284</f>
        <v>0</v>
      </c>
      <c r="Z284" s="0" t="n">
        <f aca="false">F284+P284</f>
        <v>0</v>
      </c>
      <c r="AA284" s="0" t="n">
        <f aca="false">G284+Q284</f>
        <v>0</v>
      </c>
      <c r="AB284" s="0" t="n">
        <f aca="false">H284+R284</f>
        <v>0</v>
      </c>
      <c r="AC284" s="0" t="n">
        <f aca="false">I284+S284</f>
        <v>0</v>
      </c>
      <c r="AD284" s="0" t="n">
        <f aca="false">J284+T284</f>
        <v>0</v>
      </c>
      <c r="AE284" s="0" t="n">
        <f aca="false">K284+U284</f>
        <v>0</v>
      </c>
      <c r="AF284" s="0" t="n">
        <f aca="false">MIN(N(Debts!$E$5),V284)</f>
        <v>0</v>
      </c>
      <c r="AG284" s="0" t="n">
        <f aca="false">MIN(N(Debts!$E$6),W284)</f>
        <v>0</v>
      </c>
      <c r="AH284" s="0" t="n">
        <f aca="false">MIN(N(Debts!$E$7),X284)</f>
        <v>0</v>
      </c>
      <c r="AI284" s="0" t="n">
        <f aca="false">MIN(N(Debts!$E$8),Y284)</f>
        <v>0</v>
      </c>
      <c r="AJ284" s="0" t="n">
        <f aca="false">MIN(N(Debts!$E$9),Z284)</f>
        <v>0</v>
      </c>
      <c r="AK284" s="0" t="n">
        <f aca="false">MIN(N(Debts!$E$10),AA284)</f>
        <v>0</v>
      </c>
      <c r="AL284" s="0" t="n">
        <f aca="false">MIN(N(Debts!$E$11),AB284)</f>
        <v>0</v>
      </c>
      <c r="AM284" s="0" t="n">
        <f aca="false">MIN(N(Debts!$E$12),AC284)</f>
        <v>0</v>
      </c>
      <c r="AN284" s="0" t="n">
        <f aca="false">MIN(N(Debts!$E$13),AD284)</f>
        <v>0</v>
      </c>
      <c r="AO284" s="0" t="n">
        <f aca="false">MIN(N(Debts!$E$14),AE284)</f>
        <v>0</v>
      </c>
      <c r="AP284" s="0" t="n">
        <f aca="false">V284-AF284</f>
        <v>0</v>
      </c>
      <c r="AQ284" s="0" t="n">
        <f aca="false">W284-AG284</f>
        <v>0</v>
      </c>
      <c r="AR284" s="0" t="n">
        <f aca="false">X284-AH284</f>
        <v>0</v>
      </c>
      <c r="AS284" s="0" t="n">
        <f aca="false">Y284-AI284</f>
        <v>0</v>
      </c>
      <c r="AT284" s="0" t="n">
        <f aca="false">Z284-AJ284</f>
        <v>0</v>
      </c>
      <c r="AU284" s="0" t="n">
        <f aca="false">AA284-AK284</f>
        <v>0</v>
      </c>
      <c r="AV284" s="0" t="n">
        <f aca="false">AB284-AL284</f>
        <v>0</v>
      </c>
      <c r="AW284" s="0" t="n">
        <f aca="false">AC284-AM284</f>
        <v>0</v>
      </c>
      <c r="AX284" s="0" t="n">
        <f aca="false">AD284-AN284</f>
        <v>0</v>
      </c>
      <c r="AY284" s="0" t="n">
        <f aca="false">AE284-AO284</f>
        <v>0</v>
      </c>
      <c r="AZ284" s="0" t="n">
        <f aca="false">MAX(0,MIN(AP284,$BT284-SUMIF($AP$2:$AY$2,"&lt;"&amp;AP$2,$AP284:$AY284)))</f>
        <v>0</v>
      </c>
      <c r="BA284" s="0" t="n">
        <f aca="false">MAX(0,MIN(AQ284,$BT284-SUMIF($AP$2:$AY$2,"&lt;"&amp;AQ$2,$AP284:$AY284)))</f>
        <v>0</v>
      </c>
      <c r="BB284" s="0" t="n">
        <f aca="false">MAX(0,MIN(AR284,$BT284-SUMIF($AP$2:$AY$2,"&lt;"&amp;AR$2,$AP284:$AY284)))</f>
        <v>0</v>
      </c>
      <c r="BC284" s="0" t="n">
        <f aca="false">MAX(0,MIN(AS284,$BT284-SUMIF($AP$2:$AY$2,"&lt;"&amp;AS$2,$AP284:$AY284)))</f>
        <v>0</v>
      </c>
      <c r="BD284" s="0" t="n">
        <f aca="false">MAX(0,MIN(AT284,$BT284-SUMIF($AP$2:$AY$2,"&lt;"&amp;AT$2,$AP284:$AY284)))</f>
        <v>0</v>
      </c>
      <c r="BE284" s="0" t="n">
        <f aca="false">MAX(0,MIN(AU284,$BT284-SUMIF($AP$2:$AY$2,"&lt;"&amp;AU$2,$AP284:$AY284)))</f>
        <v>0</v>
      </c>
      <c r="BF284" s="0" t="n">
        <f aca="false">MAX(0,MIN(AV284,$BT284-SUMIF($AP$2:$AY$2,"&lt;"&amp;AV$2,$AP284:$AY284)))</f>
        <v>0</v>
      </c>
      <c r="BG284" s="0" t="n">
        <f aca="false">MAX(0,MIN(AW284,$BT284-SUMIF($AP$2:$AY$2,"&lt;"&amp;AW$2,$AP284:$AY284)))</f>
        <v>0</v>
      </c>
      <c r="BH284" s="0" t="n">
        <f aca="false">MAX(0,MIN(AX284,$BT284-SUMIF($AP$2:$AY$2,"&lt;"&amp;AX$2,$AP284:$AY284)))</f>
        <v>0</v>
      </c>
      <c r="BI284" s="0" t="n">
        <f aca="false">MAX(0,MIN(AY284,$BT284-SUMIF($AP$2:$AY$2,"&lt;"&amp;AY$2,$AP284:$AY284)))</f>
        <v>0</v>
      </c>
      <c r="BJ284" s="0" t="n">
        <f aca="false">ROUND(V284-AF284-AZ284,2)</f>
        <v>0</v>
      </c>
      <c r="BK284" s="0" t="n">
        <f aca="false">ROUND(W284-AG284-BA284,2)</f>
        <v>0</v>
      </c>
      <c r="BL284" s="0" t="n">
        <f aca="false">ROUND(X284-AH284-BB284,2)</f>
        <v>0</v>
      </c>
      <c r="BM284" s="0" t="n">
        <f aca="false">ROUND(Y284-AI284-BC284,2)</f>
        <v>0</v>
      </c>
      <c r="BN284" s="0" t="n">
        <f aca="false">ROUND(Z284-AJ284-BD284,2)</f>
        <v>0</v>
      </c>
      <c r="BO284" s="0" t="n">
        <f aca="false">ROUND(AA284-AK284-BE284,2)</f>
        <v>0</v>
      </c>
      <c r="BP284" s="0" t="n">
        <f aca="false">ROUND(AB284-AL284-BF284,2)</f>
        <v>0</v>
      </c>
      <c r="BQ284" s="0" t="n">
        <f aca="false">ROUND(AC284-AM284-BG284,2)</f>
        <v>0</v>
      </c>
      <c r="BR284" s="0" t="n">
        <f aca="false">ROUND(AD284-AN284-BH284,2)</f>
        <v>0</v>
      </c>
      <c r="BS284" s="0" t="n">
        <f aca="false">ROUND(AE284-AO284-BI284,2)</f>
        <v>0</v>
      </c>
      <c r="BT284" s="0" t="n">
        <f aca="false">MAX(0,Plan!$C$4-SUM(AF284:AO284))</f>
        <v>650</v>
      </c>
      <c r="BU284" s="0" t="n">
        <f aca="false">ROUND(SUM(BJ284:BS284),2)</f>
        <v>0</v>
      </c>
      <c r="BV284" s="0" t="n">
        <f aca="false">SUM(AF284:AO284)+SUM(AZ284:BI284)</f>
        <v>0</v>
      </c>
      <c r="BW284" s="0" t="n">
        <f aca="false">SUM(L284:U284)</f>
        <v>0</v>
      </c>
    </row>
    <row r="285" customFormat="false" ht="15" hidden="false" customHeight="false" outlineLevel="0" collapsed="false">
      <c r="A285" s="0" t="n">
        <v>280</v>
      </c>
      <c r="B285" s="0" t="n">
        <f aca="false">BJ284</f>
        <v>0</v>
      </c>
      <c r="C285" s="0" t="n">
        <f aca="false">BK284</f>
        <v>0</v>
      </c>
      <c r="D285" s="0" t="n">
        <f aca="false">BL284</f>
        <v>0</v>
      </c>
      <c r="E285" s="0" t="n">
        <f aca="false">BM284</f>
        <v>0</v>
      </c>
      <c r="F285" s="0" t="n">
        <f aca="false">BN284</f>
        <v>0</v>
      </c>
      <c r="G285" s="0" t="n">
        <f aca="false">BO284</f>
        <v>0</v>
      </c>
      <c r="H285" s="0" t="n">
        <f aca="false">BP284</f>
        <v>0</v>
      </c>
      <c r="I285" s="0" t="n">
        <f aca="false">BQ284</f>
        <v>0</v>
      </c>
      <c r="J285" s="0" t="n">
        <f aca="false">BR284</f>
        <v>0</v>
      </c>
      <c r="K285" s="0" t="n">
        <f aca="false">BS284</f>
        <v>0</v>
      </c>
      <c r="L285" s="0" t="n">
        <f aca="false">ROUND(B285*N(Debts!$D$5)/12,2)</f>
        <v>0</v>
      </c>
      <c r="M285" s="0" t="n">
        <f aca="false">ROUND(C285*N(Debts!$D$6)/12,2)</f>
        <v>0</v>
      </c>
      <c r="N285" s="0" t="n">
        <f aca="false">ROUND(D285*N(Debts!$D$7)/12,2)</f>
        <v>0</v>
      </c>
      <c r="O285" s="0" t="n">
        <f aca="false">ROUND(E285*N(Debts!$D$8)/12,2)</f>
        <v>0</v>
      </c>
      <c r="P285" s="0" t="n">
        <f aca="false">ROUND(F285*N(Debts!$D$9)/12,2)</f>
        <v>0</v>
      </c>
      <c r="Q285" s="0" t="n">
        <f aca="false">ROUND(G285*N(Debts!$D$10)/12,2)</f>
        <v>0</v>
      </c>
      <c r="R285" s="0" t="n">
        <f aca="false">ROUND(H285*N(Debts!$D$11)/12,2)</f>
        <v>0</v>
      </c>
      <c r="S285" s="0" t="n">
        <f aca="false">ROUND(I285*N(Debts!$D$12)/12,2)</f>
        <v>0</v>
      </c>
      <c r="T285" s="0" t="n">
        <f aca="false">ROUND(J285*N(Debts!$D$13)/12,2)</f>
        <v>0</v>
      </c>
      <c r="U285" s="0" t="n">
        <f aca="false">ROUND(K285*N(Debts!$D$14)/12,2)</f>
        <v>0</v>
      </c>
      <c r="V285" s="0" t="n">
        <f aca="false">B285+L285</f>
        <v>0</v>
      </c>
      <c r="W285" s="0" t="n">
        <f aca="false">C285+M285</f>
        <v>0</v>
      </c>
      <c r="X285" s="0" t="n">
        <f aca="false">D285+N285</f>
        <v>0</v>
      </c>
      <c r="Y285" s="0" t="n">
        <f aca="false">E285+O285</f>
        <v>0</v>
      </c>
      <c r="Z285" s="0" t="n">
        <f aca="false">F285+P285</f>
        <v>0</v>
      </c>
      <c r="AA285" s="0" t="n">
        <f aca="false">G285+Q285</f>
        <v>0</v>
      </c>
      <c r="AB285" s="0" t="n">
        <f aca="false">H285+R285</f>
        <v>0</v>
      </c>
      <c r="AC285" s="0" t="n">
        <f aca="false">I285+S285</f>
        <v>0</v>
      </c>
      <c r="AD285" s="0" t="n">
        <f aca="false">J285+T285</f>
        <v>0</v>
      </c>
      <c r="AE285" s="0" t="n">
        <f aca="false">K285+U285</f>
        <v>0</v>
      </c>
      <c r="AF285" s="0" t="n">
        <f aca="false">MIN(N(Debts!$E$5),V285)</f>
        <v>0</v>
      </c>
      <c r="AG285" s="0" t="n">
        <f aca="false">MIN(N(Debts!$E$6),W285)</f>
        <v>0</v>
      </c>
      <c r="AH285" s="0" t="n">
        <f aca="false">MIN(N(Debts!$E$7),X285)</f>
        <v>0</v>
      </c>
      <c r="AI285" s="0" t="n">
        <f aca="false">MIN(N(Debts!$E$8),Y285)</f>
        <v>0</v>
      </c>
      <c r="AJ285" s="0" t="n">
        <f aca="false">MIN(N(Debts!$E$9),Z285)</f>
        <v>0</v>
      </c>
      <c r="AK285" s="0" t="n">
        <f aca="false">MIN(N(Debts!$E$10),AA285)</f>
        <v>0</v>
      </c>
      <c r="AL285" s="0" t="n">
        <f aca="false">MIN(N(Debts!$E$11),AB285)</f>
        <v>0</v>
      </c>
      <c r="AM285" s="0" t="n">
        <f aca="false">MIN(N(Debts!$E$12),AC285)</f>
        <v>0</v>
      </c>
      <c r="AN285" s="0" t="n">
        <f aca="false">MIN(N(Debts!$E$13),AD285)</f>
        <v>0</v>
      </c>
      <c r="AO285" s="0" t="n">
        <f aca="false">MIN(N(Debts!$E$14),AE285)</f>
        <v>0</v>
      </c>
      <c r="AP285" s="0" t="n">
        <f aca="false">V285-AF285</f>
        <v>0</v>
      </c>
      <c r="AQ285" s="0" t="n">
        <f aca="false">W285-AG285</f>
        <v>0</v>
      </c>
      <c r="AR285" s="0" t="n">
        <f aca="false">X285-AH285</f>
        <v>0</v>
      </c>
      <c r="AS285" s="0" t="n">
        <f aca="false">Y285-AI285</f>
        <v>0</v>
      </c>
      <c r="AT285" s="0" t="n">
        <f aca="false">Z285-AJ285</f>
        <v>0</v>
      </c>
      <c r="AU285" s="0" t="n">
        <f aca="false">AA285-AK285</f>
        <v>0</v>
      </c>
      <c r="AV285" s="0" t="n">
        <f aca="false">AB285-AL285</f>
        <v>0</v>
      </c>
      <c r="AW285" s="0" t="n">
        <f aca="false">AC285-AM285</f>
        <v>0</v>
      </c>
      <c r="AX285" s="0" t="n">
        <f aca="false">AD285-AN285</f>
        <v>0</v>
      </c>
      <c r="AY285" s="0" t="n">
        <f aca="false">AE285-AO285</f>
        <v>0</v>
      </c>
      <c r="AZ285" s="0" t="n">
        <f aca="false">MAX(0,MIN(AP285,$BT285-SUMIF($AP$2:$AY$2,"&lt;"&amp;AP$2,$AP285:$AY285)))</f>
        <v>0</v>
      </c>
      <c r="BA285" s="0" t="n">
        <f aca="false">MAX(0,MIN(AQ285,$BT285-SUMIF($AP$2:$AY$2,"&lt;"&amp;AQ$2,$AP285:$AY285)))</f>
        <v>0</v>
      </c>
      <c r="BB285" s="0" t="n">
        <f aca="false">MAX(0,MIN(AR285,$BT285-SUMIF($AP$2:$AY$2,"&lt;"&amp;AR$2,$AP285:$AY285)))</f>
        <v>0</v>
      </c>
      <c r="BC285" s="0" t="n">
        <f aca="false">MAX(0,MIN(AS285,$BT285-SUMIF($AP$2:$AY$2,"&lt;"&amp;AS$2,$AP285:$AY285)))</f>
        <v>0</v>
      </c>
      <c r="BD285" s="0" t="n">
        <f aca="false">MAX(0,MIN(AT285,$BT285-SUMIF($AP$2:$AY$2,"&lt;"&amp;AT$2,$AP285:$AY285)))</f>
        <v>0</v>
      </c>
      <c r="BE285" s="0" t="n">
        <f aca="false">MAX(0,MIN(AU285,$BT285-SUMIF($AP$2:$AY$2,"&lt;"&amp;AU$2,$AP285:$AY285)))</f>
        <v>0</v>
      </c>
      <c r="BF285" s="0" t="n">
        <f aca="false">MAX(0,MIN(AV285,$BT285-SUMIF($AP$2:$AY$2,"&lt;"&amp;AV$2,$AP285:$AY285)))</f>
        <v>0</v>
      </c>
      <c r="BG285" s="0" t="n">
        <f aca="false">MAX(0,MIN(AW285,$BT285-SUMIF($AP$2:$AY$2,"&lt;"&amp;AW$2,$AP285:$AY285)))</f>
        <v>0</v>
      </c>
      <c r="BH285" s="0" t="n">
        <f aca="false">MAX(0,MIN(AX285,$BT285-SUMIF($AP$2:$AY$2,"&lt;"&amp;AX$2,$AP285:$AY285)))</f>
        <v>0</v>
      </c>
      <c r="BI285" s="0" t="n">
        <f aca="false">MAX(0,MIN(AY285,$BT285-SUMIF($AP$2:$AY$2,"&lt;"&amp;AY$2,$AP285:$AY285)))</f>
        <v>0</v>
      </c>
      <c r="BJ285" s="0" t="n">
        <f aca="false">ROUND(V285-AF285-AZ285,2)</f>
        <v>0</v>
      </c>
      <c r="BK285" s="0" t="n">
        <f aca="false">ROUND(W285-AG285-BA285,2)</f>
        <v>0</v>
      </c>
      <c r="BL285" s="0" t="n">
        <f aca="false">ROUND(X285-AH285-BB285,2)</f>
        <v>0</v>
      </c>
      <c r="BM285" s="0" t="n">
        <f aca="false">ROUND(Y285-AI285-BC285,2)</f>
        <v>0</v>
      </c>
      <c r="BN285" s="0" t="n">
        <f aca="false">ROUND(Z285-AJ285-BD285,2)</f>
        <v>0</v>
      </c>
      <c r="BO285" s="0" t="n">
        <f aca="false">ROUND(AA285-AK285-BE285,2)</f>
        <v>0</v>
      </c>
      <c r="BP285" s="0" t="n">
        <f aca="false">ROUND(AB285-AL285-BF285,2)</f>
        <v>0</v>
      </c>
      <c r="BQ285" s="0" t="n">
        <f aca="false">ROUND(AC285-AM285-BG285,2)</f>
        <v>0</v>
      </c>
      <c r="BR285" s="0" t="n">
        <f aca="false">ROUND(AD285-AN285-BH285,2)</f>
        <v>0</v>
      </c>
      <c r="BS285" s="0" t="n">
        <f aca="false">ROUND(AE285-AO285-BI285,2)</f>
        <v>0</v>
      </c>
      <c r="BT285" s="0" t="n">
        <f aca="false">MAX(0,Plan!$C$4-SUM(AF285:AO285))</f>
        <v>650</v>
      </c>
      <c r="BU285" s="0" t="n">
        <f aca="false">ROUND(SUM(BJ285:BS285),2)</f>
        <v>0</v>
      </c>
      <c r="BV285" s="0" t="n">
        <f aca="false">SUM(AF285:AO285)+SUM(AZ285:BI285)</f>
        <v>0</v>
      </c>
      <c r="BW285" s="0" t="n">
        <f aca="false">SUM(L285:U285)</f>
        <v>0</v>
      </c>
    </row>
    <row r="286" customFormat="false" ht="15" hidden="false" customHeight="false" outlineLevel="0" collapsed="false">
      <c r="A286" s="0" t="n">
        <v>281</v>
      </c>
      <c r="B286" s="0" t="n">
        <f aca="false">BJ285</f>
        <v>0</v>
      </c>
      <c r="C286" s="0" t="n">
        <f aca="false">BK285</f>
        <v>0</v>
      </c>
      <c r="D286" s="0" t="n">
        <f aca="false">BL285</f>
        <v>0</v>
      </c>
      <c r="E286" s="0" t="n">
        <f aca="false">BM285</f>
        <v>0</v>
      </c>
      <c r="F286" s="0" t="n">
        <f aca="false">BN285</f>
        <v>0</v>
      </c>
      <c r="G286" s="0" t="n">
        <f aca="false">BO285</f>
        <v>0</v>
      </c>
      <c r="H286" s="0" t="n">
        <f aca="false">BP285</f>
        <v>0</v>
      </c>
      <c r="I286" s="0" t="n">
        <f aca="false">BQ285</f>
        <v>0</v>
      </c>
      <c r="J286" s="0" t="n">
        <f aca="false">BR285</f>
        <v>0</v>
      </c>
      <c r="K286" s="0" t="n">
        <f aca="false">BS285</f>
        <v>0</v>
      </c>
      <c r="L286" s="0" t="n">
        <f aca="false">ROUND(B286*N(Debts!$D$5)/12,2)</f>
        <v>0</v>
      </c>
      <c r="M286" s="0" t="n">
        <f aca="false">ROUND(C286*N(Debts!$D$6)/12,2)</f>
        <v>0</v>
      </c>
      <c r="N286" s="0" t="n">
        <f aca="false">ROUND(D286*N(Debts!$D$7)/12,2)</f>
        <v>0</v>
      </c>
      <c r="O286" s="0" t="n">
        <f aca="false">ROUND(E286*N(Debts!$D$8)/12,2)</f>
        <v>0</v>
      </c>
      <c r="P286" s="0" t="n">
        <f aca="false">ROUND(F286*N(Debts!$D$9)/12,2)</f>
        <v>0</v>
      </c>
      <c r="Q286" s="0" t="n">
        <f aca="false">ROUND(G286*N(Debts!$D$10)/12,2)</f>
        <v>0</v>
      </c>
      <c r="R286" s="0" t="n">
        <f aca="false">ROUND(H286*N(Debts!$D$11)/12,2)</f>
        <v>0</v>
      </c>
      <c r="S286" s="0" t="n">
        <f aca="false">ROUND(I286*N(Debts!$D$12)/12,2)</f>
        <v>0</v>
      </c>
      <c r="T286" s="0" t="n">
        <f aca="false">ROUND(J286*N(Debts!$D$13)/12,2)</f>
        <v>0</v>
      </c>
      <c r="U286" s="0" t="n">
        <f aca="false">ROUND(K286*N(Debts!$D$14)/12,2)</f>
        <v>0</v>
      </c>
      <c r="V286" s="0" t="n">
        <f aca="false">B286+L286</f>
        <v>0</v>
      </c>
      <c r="W286" s="0" t="n">
        <f aca="false">C286+M286</f>
        <v>0</v>
      </c>
      <c r="X286" s="0" t="n">
        <f aca="false">D286+N286</f>
        <v>0</v>
      </c>
      <c r="Y286" s="0" t="n">
        <f aca="false">E286+O286</f>
        <v>0</v>
      </c>
      <c r="Z286" s="0" t="n">
        <f aca="false">F286+P286</f>
        <v>0</v>
      </c>
      <c r="AA286" s="0" t="n">
        <f aca="false">G286+Q286</f>
        <v>0</v>
      </c>
      <c r="AB286" s="0" t="n">
        <f aca="false">H286+R286</f>
        <v>0</v>
      </c>
      <c r="AC286" s="0" t="n">
        <f aca="false">I286+S286</f>
        <v>0</v>
      </c>
      <c r="AD286" s="0" t="n">
        <f aca="false">J286+T286</f>
        <v>0</v>
      </c>
      <c r="AE286" s="0" t="n">
        <f aca="false">K286+U286</f>
        <v>0</v>
      </c>
      <c r="AF286" s="0" t="n">
        <f aca="false">MIN(N(Debts!$E$5),V286)</f>
        <v>0</v>
      </c>
      <c r="AG286" s="0" t="n">
        <f aca="false">MIN(N(Debts!$E$6),W286)</f>
        <v>0</v>
      </c>
      <c r="AH286" s="0" t="n">
        <f aca="false">MIN(N(Debts!$E$7),X286)</f>
        <v>0</v>
      </c>
      <c r="AI286" s="0" t="n">
        <f aca="false">MIN(N(Debts!$E$8),Y286)</f>
        <v>0</v>
      </c>
      <c r="AJ286" s="0" t="n">
        <f aca="false">MIN(N(Debts!$E$9),Z286)</f>
        <v>0</v>
      </c>
      <c r="AK286" s="0" t="n">
        <f aca="false">MIN(N(Debts!$E$10),AA286)</f>
        <v>0</v>
      </c>
      <c r="AL286" s="0" t="n">
        <f aca="false">MIN(N(Debts!$E$11),AB286)</f>
        <v>0</v>
      </c>
      <c r="AM286" s="0" t="n">
        <f aca="false">MIN(N(Debts!$E$12),AC286)</f>
        <v>0</v>
      </c>
      <c r="AN286" s="0" t="n">
        <f aca="false">MIN(N(Debts!$E$13),AD286)</f>
        <v>0</v>
      </c>
      <c r="AO286" s="0" t="n">
        <f aca="false">MIN(N(Debts!$E$14),AE286)</f>
        <v>0</v>
      </c>
      <c r="AP286" s="0" t="n">
        <f aca="false">V286-AF286</f>
        <v>0</v>
      </c>
      <c r="AQ286" s="0" t="n">
        <f aca="false">W286-AG286</f>
        <v>0</v>
      </c>
      <c r="AR286" s="0" t="n">
        <f aca="false">X286-AH286</f>
        <v>0</v>
      </c>
      <c r="AS286" s="0" t="n">
        <f aca="false">Y286-AI286</f>
        <v>0</v>
      </c>
      <c r="AT286" s="0" t="n">
        <f aca="false">Z286-AJ286</f>
        <v>0</v>
      </c>
      <c r="AU286" s="0" t="n">
        <f aca="false">AA286-AK286</f>
        <v>0</v>
      </c>
      <c r="AV286" s="0" t="n">
        <f aca="false">AB286-AL286</f>
        <v>0</v>
      </c>
      <c r="AW286" s="0" t="n">
        <f aca="false">AC286-AM286</f>
        <v>0</v>
      </c>
      <c r="AX286" s="0" t="n">
        <f aca="false">AD286-AN286</f>
        <v>0</v>
      </c>
      <c r="AY286" s="0" t="n">
        <f aca="false">AE286-AO286</f>
        <v>0</v>
      </c>
      <c r="AZ286" s="0" t="n">
        <f aca="false">MAX(0,MIN(AP286,$BT286-SUMIF($AP$2:$AY$2,"&lt;"&amp;AP$2,$AP286:$AY286)))</f>
        <v>0</v>
      </c>
      <c r="BA286" s="0" t="n">
        <f aca="false">MAX(0,MIN(AQ286,$BT286-SUMIF($AP$2:$AY$2,"&lt;"&amp;AQ$2,$AP286:$AY286)))</f>
        <v>0</v>
      </c>
      <c r="BB286" s="0" t="n">
        <f aca="false">MAX(0,MIN(AR286,$BT286-SUMIF($AP$2:$AY$2,"&lt;"&amp;AR$2,$AP286:$AY286)))</f>
        <v>0</v>
      </c>
      <c r="BC286" s="0" t="n">
        <f aca="false">MAX(0,MIN(AS286,$BT286-SUMIF($AP$2:$AY$2,"&lt;"&amp;AS$2,$AP286:$AY286)))</f>
        <v>0</v>
      </c>
      <c r="BD286" s="0" t="n">
        <f aca="false">MAX(0,MIN(AT286,$BT286-SUMIF($AP$2:$AY$2,"&lt;"&amp;AT$2,$AP286:$AY286)))</f>
        <v>0</v>
      </c>
      <c r="BE286" s="0" t="n">
        <f aca="false">MAX(0,MIN(AU286,$BT286-SUMIF($AP$2:$AY$2,"&lt;"&amp;AU$2,$AP286:$AY286)))</f>
        <v>0</v>
      </c>
      <c r="BF286" s="0" t="n">
        <f aca="false">MAX(0,MIN(AV286,$BT286-SUMIF($AP$2:$AY$2,"&lt;"&amp;AV$2,$AP286:$AY286)))</f>
        <v>0</v>
      </c>
      <c r="BG286" s="0" t="n">
        <f aca="false">MAX(0,MIN(AW286,$BT286-SUMIF($AP$2:$AY$2,"&lt;"&amp;AW$2,$AP286:$AY286)))</f>
        <v>0</v>
      </c>
      <c r="BH286" s="0" t="n">
        <f aca="false">MAX(0,MIN(AX286,$BT286-SUMIF($AP$2:$AY$2,"&lt;"&amp;AX$2,$AP286:$AY286)))</f>
        <v>0</v>
      </c>
      <c r="BI286" s="0" t="n">
        <f aca="false">MAX(0,MIN(AY286,$BT286-SUMIF($AP$2:$AY$2,"&lt;"&amp;AY$2,$AP286:$AY286)))</f>
        <v>0</v>
      </c>
      <c r="BJ286" s="0" t="n">
        <f aca="false">ROUND(V286-AF286-AZ286,2)</f>
        <v>0</v>
      </c>
      <c r="BK286" s="0" t="n">
        <f aca="false">ROUND(W286-AG286-BA286,2)</f>
        <v>0</v>
      </c>
      <c r="BL286" s="0" t="n">
        <f aca="false">ROUND(X286-AH286-BB286,2)</f>
        <v>0</v>
      </c>
      <c r="BM286" s="0" t="n">
        <f aca="false">ROUND(Y286-AI286-BC286,2)</f>
        <v>0</v>
      </c>
      <c r="BN286" s="0" t="n">
        <f aca="false">ROUND(Z286-AJ286-BD286,2)</f>
        <v>0</v>
      </c>
      <c r="BO286" s="0" t="n">
        <f aca="false">ROUND(AA286-AK286-BE286,2)</f>
        <v>0</v>
      </c>
      <c r="BP286" s="0" t="n">
        <f aca="false">ROUND(AB286-AL286-BF286,2)</f>
        <v>0</v>
      </c>
      <c r="BQ286" s="0" t="n">
        <f aca="false">ROUND(AC286-AM286-BG286,2)</f>
        <v>0</v>
      </c>
      <c r="BR286" s="0" t="n">
        <f aca="false">ROUND(AD286-AN286-BH286,2)</f>
        <v>0</v>
      </c>
      <c r="BS286" s="0" t="n">
        <f aca="false">ROUND(AE286-AO286-BI286,2)</f>
        <v>0</v>
      </c>
      <c r="BT286" s="0" t="n">
        <f aca="false">MAX(0,Plan!$C$4-SUM(AF286:AO286))</f>
        <v>650</v>
      </c>
      <c r="BU286" s="0" t="n">
        <f aca="false">ROUND(SUM(BJ286:BS286),2)</f>
        <v>0</v>
      </c>
      <c r="BV286" s="0" t="n">
        <f aca="false">SUM(AF286:AO286)+SUM(AZ286:BI286)</f>
        <v>0</v>
      </c>
      <c r="BW286" s="0" t="n">
        <f aca="false">SUM(L286:U286)</f>
        <v>0</v>
      </c>
    </row>
    <row r="287" customFormat="false" ht="15" hidden="false" customHeight="false" outlineLevel="0" collapsed="false">
      <c r="A287" s="0" t="n">
        <v>282</v>
      </c>
      <c r="B287" s="0" t="n">
        <f aca="false">BJ286</f>
        <v>0</v>
      </c>
      <c r="C287" s="0" t="n">
        <f aca="false">BK286</f>
        <v>0</v>
      </c>
      <c r="D287" s="0" t="n">
        <f aca="false">BL286</f>
        <v>0</v>
      </c>
      <c r="E287" s="0" t="n">
        <f aca="false">BM286</f>
        <v>0</v>
      </c>
      <c r="F287" s="0" t="n">
        <f aca="false">BN286</f>
        <v>0</v>
      </c>
      <c r="G287" s="0" t="n">
        <f aca="false">BO286</f>
        <v>0</v>
      </c>
      <c r="H287" s="0" t="n">
        <f aca="false">BP286</f>
        <v>0</v>
      </c>
      <c r="I287" s="0" t="n">
        <f aca="false">BQ286</f>
        <v>0</v>
      </c>
      <c r="J287" s="0" t="n">
        <f aca="false">BR286</f>
        <v>0</v>
      </c>
      <c r="K287" s="0" t="n">
        <f aca="false">BS286</f>
        <v>0</v>
      </c>
      <c r="L287" s="0" t="n">
        <f aca="false">ROUND(B287*N(Debts!$D$5)/12,2)</f>
        <v>0</v>
      </c>
      <c r="M287" s="0" t="n">
        <f aca="false">ROUND(C287*N(Debts!$D$6)/12,2)</f>
        <v>0</v>
      </c>
      <c r="N287" s="0" t="n">
        <f aca="false">ROUND(D287*N(Debts!$D$7)/12,2)</f>
        <v>0</v>
      </c>
      <c r="O287" s="0" t="n">
        <f aca="false">ROUND(E287*N(Debts!$D$8)/12,2)</f>
        <v>0</v>
      </c>
      <c r="P287" s="0" t="n">
        <f aca="false">ROUND(F287*N(Debts!$D$9)/12,2)</f>
        <v>0</v>
      </c>
      <c r="Q287" s="0" t="n">
        <f aca="false">ROUND(G287*N(Debts!$D$10)/12,2)</f>
        <v>0</v>
      </c>
      <c r="R287" s="0" t="n">
        <f aca="false">ROUND(H287*N(Debts!$D$11)/12,2)</f>
        <v>0</v>
      </c>
      <c r="S287" s="0" t="n">
        <f aca="false">ROUND(I287*N(Debts!$D$12)/12,2)</f>
        <v>0</v>
      </c>
      <c r="T287" s="0" t="n">
        <f aca="false">ROUND(J287*N(Debts!$D$13)/12,2)</f>
        <v>0</v>
      </c>
      <c r="U287" s="0" t="n">
        <f aca="false">ROUND(K287*N(Debts!$D$14)/12,2)</f>
        <v>0</v>
      </c>
      <c r="V287" s="0" t="n">
        <f aca="false">B287+L287</f>
        <v>0</v>
      </c>
      <c r="W287" s="0" t="n">
        <f aca="false">C287+M287</f>
        <v>0</v>
      </c>
      <c r="X287" s="0" t="n">
        <f aca="false">D287+N287</f>
        <v>0</v>
      </c>
      <c r="Y287" s="0" t="n">
        <f aca="false">E287+O287</f>
        <v>0</v>
      </c>
      <c r="Z287" s="0" t="n">
        <f aca="false">F287+P287</f>
        <v>0</v>
      </c>
      <c r="AA287" s="0" t="n">
        <f aca="false">G287+Q287</f>
        <v>0</v>
      </c>
      <c r="AB287" s="0" t="n">
        <f aca="false">H287+R287</f>
        <v>0</v>
      </c>
      <c r="AC287" s="0" t="n">
        <f aca="false">I287+S287</f>
        <v>0</v>
      </c>
      <c r="AD287" s="0" t="n">
        <f aca="false">J287+T287</f>
        <v>0</v>
      </c>
      <c r="AE287" s="0" t="n">
        <f aca="false">K287+U287</f>
        <v>0</v>
      </c>
      <c r="AF287" s="0" t="n">
        <f aca="false">MIN(N(Debts!$E$5),V287)</f>
        <v>0</v>
      </c>
      <c r="AG287" s="0" t="n">
        <f aca="false">MIN(N(Debts!$E$6),W287)</f>
        <v>0</v>
      </c>
      <c r="AH287" s="0" t="n">
        <f aca="false">MIN(N(Debts!$E$7),X287)</f>
        <v>0</v>
      </c>
      <c r="AI287" s="0" t="n">
        <f aca="false">MIN(N(Debts!$E$8),Y287)</f>
        <v>0</v>
      </c>
      <c r="AJ287" s="0" t="n">
        <f aca="false">MIN(N(Debts!$E$9),Z287)</f>
        <v>0</v>
      </c>
      <c r="AK287" s="0" t="n">
        <f aca="false">MIN(N(Debts!$E$10),AA287)</f>
        <v>0</v>
      </c>
      <c r="AL287" s="0" t="n">
        <f aca="false">MIN(N(Debts!$E$11),AB287)</f>
        <v>0</v>
      </c>
      <c r="AM287" s="0" t="n">
        <f aca="false">MIN(N(Debts!$E$12),AC287)</f>
        <v>0</v>
      </c>
      <c r="AN287" s="0" t="n">
        <f aca="false">MIN(N(Debts!$E$13),AD287)</f>
        <v>0</v>
      </c>
      <c r="AO287" s="0" t="n">
        <f aca="false">MIN(N(Debts!$E$14),AE287)</f>
        <v>0</v>
      </c>
      <c r="AP287" s="0" t="n">
        <f aca="false">V287-AF287</f>
        <v>0</v>
      </c>
      <c r="AQ287" s="0" t="n">
        <f aca="false">W287-AG287</f>
        <v>0</v>
      </c>
      <c r="AR287" s="0" t="n">
        <f aca="false">X287-AH287</f>
        <v>0</v>
      </c>
      <c r="AS287" s="0" t="n">
        <f aca="false">Y287-AI287</f>
        <v>0</v>
      </c>
      <c r="AT287" s="0" t="n">
        <f aca="false">Z287-AJ287</f>
        <v>0</v>
      </c>
      <c r="AU287" s="0" t="n">
        <f aca="false">AA287-AK287</f>
        <v>0</v>
      </c>
      <c r="AV287" s="0" t="n">
        <f aca="false">AB287-AL287</f>
        <v>0</v>
      </c>
      <c r="AW287" s="0" t="n">
        <f aca="false">AC287-AM287</f>
        <v>0</v>
      </c>
      <c r="AX287" s="0" t="n">
        <f aca="false">AD287-AN287</f>
        <v>0</v>
      </c>
      <c r="AY287" s="0" t="n">
        <f aca="false">AE287-AO287</f>
        <v>0</v>
      </c>
      <c r="AZ287" s="0" t="n">
        <f aca="false">MAX(0,MIN(AP287,$BT287-SUMIF($AP$2:$AY$2,"&lt;"&amp;AP$2,$AP287:$AY287)))</f>
        <v>0</v>
      </c>
      <c r="BA287" s="0" t="n">
        <f aca="false">MAX(0,MIN(AQ287,$BT287-SUMIF($AP$2:$AY$2,"&lt;"&amp;AQ$2,$AP287:$AY287)))</f>
        <v>0</v>
      </c>
      <c r="BB287" s="0" t="n">
        <f aca="false">MAX(0,MIN(AR287,$BT287-SUMIF($AP$2:$AY$2,"&lt;"&amp;AR$2,$AP287:$AY287)))</f>
        <v>0</v>
      </c>
      <c r="BC287" s="0" t="n">
        <f aca="false">MAX(0,MIN(AS287,$BT287-SUMIF($AP$2:$AY$2,"&lt;"&amp;AS$2,$AP287:$AY287)))</f>
        <v>0</v>
      </c>
      <c r="BD287" s="0" t="n">
        <f aca="false">MAX(0,MIN(AT287,$BT287-SUMIF($AP$2:$AY$2,"&lt;"&amp;AT$2,$AP287:$AY287)))</f>
        <v>0</v>
      </c>
      <c r="BE287" s="0" t="n">
        <f aca="false">MAX(0,MIN(AU287,$BT287-SUMIF($AP$2:$AY$2,"&lt;"&amp;AU$2,$AP287:$AY287)))</f>
        <v>0</v>
      </c>
      <c r="BF287" s="0" t="n">
        <f aca="false">MAX(0,MIN(AV287,$BT287-SUMIF($AP$2:$AY$2,"&lt;"&amp;AV$2,$AP287:$AY287)))</f>
        <v>0</v>
      </c>
      <c r="BG287" s="0" t="n">
        <f aca="false">MAX(0,MIN(AW287,$BT287-SUMIF($AP$2:$AY$2,"&lt;"&amp;AW$2,$AP287:$AY287)))</f>
        <v>0</v>
      </c>
      <c r="BH287" s="0" t="n">
        <f aca="false">MAX(0,MIN(AX287,$BT287-SUMIF($AP$2:$AY$2,"&lt;"&amp;AX$2,$AP287:$AY287)))</f>
        <v>0</v>
      </c>
      <c r="BI287" s="0" t="n">
        <f aca="false">MAX(0,MIN(AY287,$BT287-SUMIF($AP$2:$AY$2,"&lt;"&amp;AY$2,$AP287:$AY287)))</f>
        <v>0</v>
      </c>
      <c r="BJ287" s="0" t="n">
        <f aca="false">ROUND(V287-AF287-AZ287,2)</f>
        <v>0</v>
      </c>
      <c r="BK287" s="0" t="n">
        <f aca="false">ROUND(W287-AG287-BA287,2)</f>
        <v>0</v>
      </c>
      <c r="BL287" s="0" t="n">
        <f aca="false">ROUND(X287-AH287-BB287,2)</f>
        <v>0</v>
      </c>
      <c r="BM287" s="0" t="n">
        <f aca="false">ROUND(Y287-AI287-BC287,2)</f>
        <v>0</v>
      </c>
      <c r="BN287" s="0" t="n">
        <f aca="false">ROUND(Z287-AJ287-BD287,2)</f>
        <v>0</v>
      </c>
      <c r="BO287" s="0" t="n">
        <f aca="false">ROUND(AA287-AK287-BE287,2)</f>
        <v>0</v>
      </c>
      <c r="BP287" s="0" t="n">
        <f aca="false">ROUND(AB287-AL287-BF287,2)</f>
        <v>0</v>
      </c>
      <c r="BQ287" s="0" t="n">
        <f aca="false">ROUND(AC287-AM287-BG287,2)</f>
        <v>0</v>
      </c>
      <c r="BR287" s="0" t="n">
        <f aca="false">ROUND(AD287-AN287-BH287,2)</f>
        <v>0</v>
      </c>
      <c r="BS287" s="0" t="n">
        <f aca="false">ROUND(AE287-AO287-BI287,2)</f>
        <v>0</v>
      </c>
      <c r="BT287" s="0" t="n">
        <f aca="false">MAX(0,Plan!$C$4-SUM(AF287:AO287))</f>
        <v>650</v>
      </c>
      <c r="BU287" s="0" t="n">
        <f aca="false">ROUND(SUM(BJ287:BS287),2)</f>
        <v>0</v>
      </c>
      <c r="BV287" s="0" t="n">
        <f aca="false">SUM(AF287:AO287)+SUM(AZ287:BI287)</f>
        <v>0</v>
      </c>
      <c r="BW287" s="0" t="n">
        <f aca="false">SUM(L287:U287)</f>
        <v>0</v>
      </c>
    </row>
    <row r="288" customFormat="false" ht="15" hidden="false" customHeight="false" outlineLevel="0" collapsed="false">
      <c r="A288" s="0" t="n">
        <v>283</v>
      </c>
      <c r="B288" s="0" t="n">
        <f aca="false">BJ287</f>
        <v>0</v>
      </c>
      <c r="C288" s="0" t="n">
        <f aca="false">BK287</f>
        <v>0</v>
      </c>
      <c r="D288" s="0" t="n">
        <f aca="false">BL287</f>
        <v>0</v>
      </c>
      <c r="E288" s="0" t="n">
        <f aca="false">BM287</f>
        <v>0</v>
      </c>
      <c r="F288" s="0" t="n">
        <f aca="false">BN287</f>
        <v>0</v>
      </c>
      <c r="G288" s="0" t="n">
        <f aca="false">BO287</f>
        <v>0</v>
      </c>
      <c r="H288" s="0" t="n">
        <f aca="false">BP287</f>
        <v>0</v>
      </c>
      <c r="I288" s="0" t="n">
        <f aca="false">BQ287</f>
        <v>0</v>
      </c>
      <c r="J288" s="0" t="n">
        <f aca="false">BR287</f>
        <v>0</v>
      </c>
      <c r="K288" s="0" t="n">
        <f aca="false">BS287</f>
        <v>0</v>
      </c>
      <c r="L288" s="0" t="n">
        <f aca="false">ROUND(B288*N(Debts!$D$5)/12,2)</f>
        <v>0</v>
      </c>
      <c r="M288" s="0" t="n">
        <f aca="false">ROUND(C288*N(Debts!$D$6)/12,2)</f>
        <v>0</v>
      </c>
      <c r="N288" s="0" t="n">
        <f aca="false">ROUND(D288*N(Debts!$D$7)/12,2)</f>
        <v>0</v>
      </c>
      <c r="O288" s="0" t="n">
        <f aca="false">ROUND(E288*N(Debts!$D$8)/12,2)</f>
        <v>0</v>
      </c>
      <c r="P288" s="0" t="n">
        <f aca="false">ROUND(F288*N(Debts!$D$9)/12,2)</f>
        <v>0</v>
      </c>
      <c r="Q288" s="0" t="n">
        <f aca="false">ROUND(G288*N(Debts!$D$10)/12,2)</f>
        <v>0</v>
      </c>
      <c r="R288" s="0" t="n">
        <f aca="false">ROUND(H288*N(Debts!$D$11)/12,2)</f>
        <v>0</v>
      </c>
      <c r="S288" s="0" t="n">
        <f aca="false">ROUND(I288*N(Debts!$D$12)/12,2)</f>
        <v>0</v>
      </c>
      <c r="T288" s="0" t="n">
        <f aca="false">ROUND(J288*N(Debts!$D$13)/12,2)</f>
        <v>0</v>
      </c>
      <c r="U288" s="0" t="n">
        <f aca="false">ROUND(K288*N(Debts!$D$14)/12,2)</f>
        <v>0</v>
      </c>
      <c r="V288" s="0" t="n">
        <f aca="false">B288+L288</f>
        <v>0</v>
      </c>
      <c r="W288" s="0" t="n">
        <f aca="false">C288+M288</f>
        <v>0</v>
      </c>
      <c r="X288" s="0" t="n">
        <f aca="false">D288+N288</f>
        <v>0</v>
      </c>
      <c r="Y288" s="0" t="n">
        <f aca="false">E288+O288</f>
        <v>0</v>
      </c>
      <c r="Z288" s="0" t="n">
        <f aca="false">F288+P288</f>
        <v>0</v>
      </c>
      <c r="AA288" s="0" t="n">
        <f aca="false">G288+Q288</f>
        <v>0</v>
      </c>
      <c r="AB288" s="0" t="n">
        <f aca="false">H288+R288</f>
        <v>0</v>
      </c>
      <c r="AC288" s="0" t="n">
        <f aca="false">I288+S288</f>
        <v>0</v>
      </c>
      <c r="AD288" s="0" t="n">
        <f aca="false">J288+T288</f>
        <v>0</v>
      </c>
      <c r="AE288" s="0" t="n">
        <f aca="false">K288+U288</f>
        <v>0</v>
      </c>
      <c r="AF288" s="0" t="n">
        <f aca="false">MIN(N(Debts!$E$5),V288)</f>
        <v>0</v>
      </c>
      <c r="AG288" s="0" t="n">
        <f aca="false">MIN(N(Debts!$E$6),W288)</f>
        <v>0</v>
      </c>
      <c r="AH288" s="0" t="n">
        <f aca="false">MIN(N(Debts!$E$7),X288)</f>
        <v>0</v>
      </c>
      <c r="AI288" s="0" t="n">
        <f aca="false">MIN(N(Debts!$E$8),Y288)</f>
        <v>0</v>
      </c>
      <c r="AJ288" s="0" t="n">
        <f aca="false">MIN(N(Debts!$E$9),Z288)</f>
        <v>0</v>
      </c>
      <c r="AK288" s="0" t="n">
        <f aca="false">MIN(N(Debts!$E$10),AA288)</f>
        <v>0</v>
      </c>
      <c r="AL288" s="0" t="n">
        <f aca="false">MIN(N(Debts!$E$11),AB288)</f>
        <v>0</v>
      </c>
      <c r="AM288" s="0" t="n">
        <f aca="false">MIN(N(Debts!$E$12),AC288)</f>
        <v>0</v>
      </c>
      <c r="AN288" s="0" t="n">
        <f aca="false">MIN(N(Debts!$E$13),AD288)</f>
        <v>0</v>
      </c>
      <c r="AO288" s="0" t="n">
        <f aca="false">MIN(N(Debts!$E$14),AE288)</f>
        <v>0</v>
      </c>
      <c r="AP288" s="0" t="n">
        <f aca="false">V288-AF288</f>
        <v>0</v>
      </c>
      <c r="AQ288" s="0" t="n">
        <f aca="false">W288-AG288</f>
        <v>0</v>
      </c>
      <c r="AR288" s="0" t="n">
        <f aca="false">X288-AH288</f>
        <v>0</v>
      </c>
      <c r="AS288" s="0" t="n">
        <f aca="false">Y288-AI288</f>
        <v>0</v>
      </c>
      <c r="AT288" s="0" t="n">
        <f aca="false">Z288-AJ288</f>
        <v>0</v>
      </c>
      <c r="AU288" s="0" t="n">
        <f aca="false">AA288-AK288</f>
        <v>0</v>
      </c>
      <c r="AV288" s="0" t="n">
        <f aca="false">AB288-AL288</f>
        <v>0</v>
      </c>
      <c r="AW288" s="0" t="n">
        <f aca="false">AC288-AM288</f>
        <v>0</v>
      </c>
      <c r="AX288" s="0" t="n">
        <f aca="false">AD288-AN288</f>
        <v>0</v>
      </c>
      <c r="AY288" s="0" t="n">
        <f aca="false">AE288-AO288</f>
        <v>0</v>
      </c>
      <c r="AZ288" s="0" t="n">
        <f aca="false">MAX(0,MIN(AP288,$BT288-SUMIF($AP$2:$AY$2,"&lt;"&amp;AP$2,$AP288:$AY288)))</f>
        <v>0</v>
      </c>
      <c r="BA288" s="0" t="n">
        <f aca="false">MAX(0,MIN(AQ288,$BT288-SUMIF($AP$2:$AY$2,"&lt;"&amp;AQ$2,$AP288:$AY288)))</f>
        <v>0</v>
      </c>
      <c r="BB288" s="0" t="n">
        <f aca="false">MAX(0,MIN(AR288,$BT288-SUMIF($AP$2:$AY$2,"&lt;"&amp;AR$2,$AP288:$AY288)))</f>
        <v>0</v>
      </c>
      <c r="BC288" s="0" t="n">
        <f aca="false">MAX(0,MIN(AS288,$BT288-SUMIF($AP$2:$AY$2,"&lt;"&amp;AS$2,$AP288:$AY288)))</f>
        <v>0</v>
      </c>
      <c r="BD288" s="0" t="n">
        <f aca="false">MAX(0,MIN(AT288,$BT288-SUMIF($AP$2:$AY$2,"&lt;"&amp;AT$2,$AP288:$AY288)))</f>
        <v>0</v>
      </c>
      <c r="BE288" s="0" t="n">
        <f aca="false">MAX(0,MIN(AU288,$BT288-SUMIF($AP$2:$AY$2,"&lt;"&amp;AU$2,$AP288:$AY288)))</f>
        <v>0</v>
      </c>
      <c r="BF288" s="0" t="n">
        <f aca="false">MAX(0,MIN(AV288,$BT288-SUMIF($AP$2:$AY$2,"&lt;"&amp;AV$2,$AP288:$AY288)))</f>
        <v>0</v>
      </c>
      <c r="BG288" s="0" t="n">
        <f aca="false">MAX(0,MIN(AW288,$BT288-SUMIF($AP$2:$AY$2,"&lt;"&amp;AW$2,$AP288:$AY288)))</f>
        <v>0</v>
      </c>
      <c r="BH288" s="0" t="n">
        <f aca="false">MAX(0,MIN(AX288,$BT288-SUMIF($AP$2:$AY$2,"&lt;"&amp;AX$2,$AP288:$AY288)))</f>
        <v>0</v>
      </c>
      <c r="BI288" s="0" t="n">
        <f aca="false">MAX(0,MIN(AY288,$BT288-SUMIF($AP$2:$AY$2,"&lt;"&amp;AY$2,$AP288:$AY288)))</f>
        <v>0</v>
      </c>
      <c r="BJ288" s="0" t="n">
        <f aca="false">ROUND(V288-AF288-AZ288,2)</f>
        <v>0</v>
      </c>
      <c r="BK288" s="0" t="n">
        <f aca="false">ROUND(W288-AG288-BA288,2)</f>
        <v>0</v>
      </c>
      <c r="BL288" s="0" t="n">
        <f aca="false">ROUND(X288-AH288-BB288,2)</f>
        <v>0</v>
      </c>
      <c r="BM288" s="0" t="n">
        <f aca="false">ROUND(Y288-AI288-BC288,2)</f>
        <v>0</v>
      </c>
      <c r="BN288" s="0" t="n">
        <f aca="false">ROUND(Z288-AJ288-BD288,2)</f>
        <v>0</v>
      </c>
      <c r="BO288" s="0" t="n">
        <f aca="false">ROUND(AA288-AK288-BE288,2)</f>
        <v>0</v>
      </c>
      <c r="BP288" s="0" t="n">
        <f aca="false">ROUND(AB288-AL288-BF288,2)</f>
        <v>0</v>
      </c>
      <c r="BQ288" s="0" t="n">
        <f aca="false">ROUND(AC288-AM288-BG288,2)</f>
        <v>0</v>
      </c>
      <c r="BR288" s="0" t="n">
        <f aca="false">ROUND(AD288-AN288-BH288,2)</f>
        <v>0</v>
      </c>
      <c r="BS288" s="0" t="n">
        <f aca="false">ROUND(AE288-AO288-BI288,2)</f>
        <v>0</v>
      </c>
      <c r="BT288" s="0" t="n">
        <f aca="false">MAX(0,Plan!$C$4-SUM(AF288:AO288))</f>
        <v>650</v>
      </c>
      <c r="BU288" s="0" t="n">
        <f aca="false">ROUND(SUM(BJ288:BS288),2)</f>
        <v>0</v>
      </c>
      <c r="BV288" s="0" t="n">
        <f aca="false">SUM(AF288:AO288)+SUM(AZ288:BI288)</f>
        <v>0</v>
      </c>
      <c r="BW288" s="0" t="n">
        <f aca="false">SUM(L288:U288)</f>
        <v>0</v>
      </c>
    </row>
    <row r="289" customFormat="false" ht="15" hidden="false" customHeight="false" outlineLevel="0" collapsed="false">
      <c r="A289" s="0" t="n">
        <v>284</v>
      </c>
      <c r="B289" s="0" t="n">
        <f aca="false">BJ288</f>
        <v>0</v>
      </c>
      <c r="C289" s="0" t="n">
        <f aca="false">BK288</f>
        <v>0</v>
      </c>
      <c r="D289" s="0" t="n">
        <f aca="false">BL288</f>
        <v>0</v>
      </c>
      <c r="E289" s="0" t="n">
        <f aca="false">BM288</f>
        <v>0</v>
      </c>
      <c r="F289" s="0" t="n">
        <f aca="false">BN288</f>
        <v>0</v>
      </c>
      <c r="G289" s="0" t="n">
        <f aca="false">BO288</f>
        <v>0</v>
      </c>
      <c r="H289" s="0" t="n">
        <f aca="false">BP288</f>
        <v>0</v>
      </c>
      <c r="I289" s="0" t="n">
        <f aca="false">BQ288</f>
        <v>0</v>
      </c>
      <c r="J289" s="0" t="n">
        <f aca="false">BR288</f>
        <v>0</v>
      </c>
      <c r="K289" s="0" t="n">
        <f aca="false">BS288</f>
        <v>0</v>
      </c>
      <c r="L289" s="0" t="n">
        <f aca="false">ROUND(B289*N(Debts!$D$5)/12,2)</f>
        <v>0</v>
      </c>
      <c r="M289" s="0" t="n">
        <f aca="false">ROUND(C289*N(Debts!$D$6)/12,2)</f>
        <v>0</v>
      </c>
      <c r="N289" s="0" t="n">
        <f aca="false">ROUND(D289*N(Debts!$D$7)/12,2)</f>
        <v>0</v>
      </c>
      <c r="O289" s="0" t="n">
        <f aca="false">ROUND(E289*N(Debts!$D$8)/12,2)</f>
        <v>0</v>
      </c>
      <c r="P289" s="0" t="n">
        <f aca="false">ROUND(F289*N(Debts!$D$9)/12,2)</f>
        <v>0</v>
      </c>
      <c r="Q289" s="0" t="n">
        <f aca="false">ROUND(G289*N(Debts!$D$10)/12,2)</f>
        <v>0</v>
      </c>
      <c r="R289" s="0" t="n">
        <f aca="false">ROUND(H289*N(Debts!$D$11)/12,2)</f>
        <v>0</v>
      </c>
      <c r="S289" s="0" t="n">
        <f aca="false">ROUND(I289*N(Debts!$D$12)/12,2)</f>
        <v>0</v>
      </c>
      <c r="T289" s="0" t="n">
        <f aca="false">ROUND(J289*N(Debts!$D$13)/12,2)</f>
        <v>0</v>
      </c>
      <c r="U289" s="0" t="n">
        <f aca="false">ROUND(K289*N(Debts!$D$14)/12,2)</f>
        <v>0</v>
      </c>
      <c r="V289" s="0" t="n">
        <f aca="false">B289+L289</f>
        <v>0</v>
      </c>
      <c r="W289" s="0" t="n">
        <f aca="false">C289+M289</f>
        <v>0</v>
      </c>
      <c r="X289" s="0" t="n">
        <f aca="false">D289+N289</f>
        <v>0</v>
      </c>
      <c r="Y289" s="0" t="n">
        <f aca="false">E289+O289</f>
        <v>0</v>
      </c>
      <c r="Z289" s="0" t="n">
        <f aca="false">F289+P289</f>
        <v>0</v>
      </c>
      <c r="AA289" s="0" t="n">
        <f aca="false">G289+Q289</f>
        <v>0</v>
      </c>
      <c r="AB289" s="0" t="n">
        <f aca="false">H289+R289</f>
        <v>0</v>
      </c>
      <c r="AC289" s="0" t="n">
        <f aca="false">I289+S289</f>
        <v>0</v>
      </c>
      <c r="AD289" s="0" t="n">
        <f aca="false">J289+T289</f>
        <v>0</v>
      </c>
      <c r="AE289" s="0" t="n">
        <f aca="false">K289+U289</f>
        <v>0</v>
      </c>
      <c r="AF289" s="0" t="n">
        <f aca="false">MIN(N(Debts!$E$5),V289)</f>
        <v>0</v>
      </c>
      <c r="AG289" s="0" t="n">
        <f aca="false">MIN(N(Debts!$E$6),W289)</f>
        <v>0</v>
      </c>
      <c r="AH289" s="0" t="n">
        <f aca="false">MIN(N(Debts!$E$7),X289)</f>
        <v>0</v>
      </c>
      <c r="AI289" s="0" t="n">
        <f aca="false">MIN(N(Debts!$E$8),Y289)</f>
        <v>0</v>
      </c>
      <c r="AJ289" s="0" t="n">
        <f aca="false">MIN(N(Debts!$E$9),Z289)</f>
        <v>0</v>
      </c>
      <c r="AK289" s="0" t="n">
        <f aca="false">MIN(N(Debts!$E$10),AA289)</f>
        <v>0</v>
      </c>
      <c r="AL289" s="0" t="n">
        <f aca="false">MIN(N(Debts!$E$11),AB289)</f>
        <v>0</v>
      </c>
      <c r="AM289" s="0" t="n">
        <f aca="false">MIN(N(Debts!$E$12),AC289)</f>
        <v>0</v>
      </c>
      <c r="AN289" s="0" t="n">
        <f aca="false">MIN(N(Debts!$E$13),AD289)</f>
        <v>0</v>
      </c>
      <c r="AO289" s="0" t="n">
        <f aca="false">MIN(N(Debts!$E$14),AE289)</f>
        <v>0</v>
      </c>
      <c r="AP289" s="0" t="n">
        <f aca="false">V289-AF289</f>
        <v>0</v>
      </c>
      <c r="AQ289" s="0" t="n">
        <f aca="false">W289-AG289</f>
        <v>0</v>
      </c>
      <c r="AR289" s="0" t="n">
        <f aca="false">X289-AH289</f>
        <v>0</v>
      </c>
      <c r="AS289" s="0" t="n">
        <f aca="false">Y289-AI289</f>
        <v>0</v>
      </c>
      <c r="AT289" s="0" t="n">
        <f aca="false">Z289-AJ289</f>
        <v>0</v>
      </c>
      <c r="AU289" s="0" t="n">
        <f aca="false">AA289-AK289</f>
        <v>0</v>
      </c>
      <c r="AV289" s="0" t="n">
        <f aca="false">AB289-AL289</f>
        <v>0</v>
      </c>
      <c r="AW289" s="0" t="n">
        <f aca="false">AC289-AM289</f>
        <v>0</v>
      </c>
      <c r="AX289" s="0" t="n">
        <f aca="false">AD289-AN289</f>
        <v>0</v>
      </c>
      <c r="AY289" s="0" t="n">
        <f aca="false">AE289-AO289</f>
        <v>0</v>
      </c>
      <c r="AZ289" s="0" t="n">
        <f aca="false">MAX(0,MIN(AP289,$BT289-SUMIF($AP$2:$AY$2,"&lt;"&amp;AP$2,$AP289:$AY289)))</f>
        <v>0</v>
      </c>
      <c r="BA289" s="0" t="n">
        <f aca="false">MAX(0,MIN(AQ289,$BT289-SUMIF($AP$2:$AY$2,"&lt;"&amp;AQ$2,$AP289:$AY289)))</f>
        <v>0</v>
      </c>
      <c r="BB289" s="0" t="n">
        <f aca="false">MAX(0,MIN(AR289,$BT289-SUMIF($AP$2:$AY$2,"&lt;"&amp;AR$2,$AP289:$AY289)))</f>
        <v>0</v>
      </c>
      <c r="BC289" s="0" t="n">
        <f aca="false">MAX(0,MIN(AS289,$BT289-SUMIF($AP$2:$AY$2,"&lt;"&amp;AS$2,$AP289:$AY289)))</f>
        <v>0</v>
      </c>
      <c r="BD289" s="0" t="n">
        <f aca="false">MAX(0,MIN(AT289,$BT289-SUMIF($AP$2:$AY$2,"&lt;"&amp;AT$2,$AP289:$AY289)))</f>
        <v>0</v>
      </c>
      <c r="BE289" s="0" t="n">
        <f aca="false">MAX(0,MIN(AU289,$BT289-SUMIF($AP$2:$AY$2,"&lt;"&amp;AU$2,$AP289:$AY289)))</f>
        <v>0</v>
      </c>
      <c r="BF289" s="0" t="n">
        <f aca="false">MAX(0,MIN(AV289,$BT289-SUMIF($AP$2:$AY$2,"&lt;"&amp;AV$2,$AP289:$AY289)))</f>
        <v>0</v>
      </c>
      <c r="BG289" s="0" t="n">
        <f aca="false">MAX(0,MIN(AW289,$BT289-SUMIF($AP$2:$AY$2,"&lt;"&amp;AW$2,$AP289:$AY289)))</f>
        <v>0</v>
      </c>
      <c r="BH289" s="0" t="n">
        <f aca="false">MAX(0,MIN(AX289,$BT289-SUMIF($AP$2:$AY$2,"&lt;"&amp;AX$2,$AP289:$AY289)))</f>
        <v>0</v>
      </c>
      <c r="BI289" s="0" t="n">
        <f aca="false">MAX(0,MIN(AY289,$BT289-SUMIF($AP$2:$AY$2,"&lt;"&amp;AY$2,$AP289:$AY289)))</f>
        <v>0</v>
      </c>
      <c r="BJ289" s="0" t="n">
        <f aca="false">ROUND(V289-AF289-AZ289,2)</f>
        <v>0</v>
      </c>
      <c r="BK289" s="0" t="n">
        <f aca="false">ROUND(W289-AG289-BA289,2)</f>
        <v>0</v>
      </c>
      <c r="BL289" s="0" t="n">
        <f aca="false">ROUND(X289-AH289-BB289,2)</f>
        <v>0</v>
      </c>
      <c r="BM289" s="0" t="n">
        <f aca="false">ROUND(Y289-AI289-BC289,2)</f>
        <v>0</v>
      </c>
      <c r="BN289" s="0" t="n">
        <f aca="false">ROUND(Z289-AJ289-BD289,2)</f>
        <v>0</v>
      </c>
      <c r="BO289" s="0" t="n">
        <f aca="false">ROUND(AA289-AK289-BE289,2)</f>
        <v>0</v>
      </c>
      <c r="BP289" s="0" t="n">
        <f aca="false">ROUND(AB289-AL289-BF289,2)</f>
        <v>0</v>
      </c>
      <c r="BQ289" s="0" t="n">
        <f aca="false">ROUND(AC289-AM289-BG289,2)</f>
        <v>0</v>
      </c>
      <c r="BR289" s="0" t="n">
        <f aca="false">ROUND(AD289-AN289-BH289,2)</f>
        <v>0</v>
      </c>
      <c r="BS289" s="0" t="n">
        <f aca="false">ROUND(AE289-AO289-BI289,2)</f>
        <v>0</v>
      </c>
      <c r="BT289" s="0" t="n">
        <f aca="false">MAX(0,Plan!$C$4-SUM(AF289:AO289))</f>
        <v>650</v>
      </c>
      <c r="BU289" s="0" t="n">
        <f aca="false">ROUND(SUM(BJ289:BS289),2)</f>
        <v>0</v>
      </c>
      <c r="BV289" s="0" t="n">
        <f aca="false">SUM(AF289:AO289)+SUM(AZ289:BI289)</f>
        <v>0</v>
      </c>
      <c r="BW289" s="0" t="n">
        <f aca="false">SUM(L289:U289)</f>
        <v>0</v>
      </c>
    </row>
    <row r="290" customFormat="false" ht="15" hidden="false" customHeight="false" outlineLevel="0" collapsed="false">
      <c r="A290" s="0" t="n">
        <v>285</v>
      </c>
      <c r="B290" s="0" t="n">
        <f aca="false">BJ289</f>
        <v>0</v>
      </c>
      <c r="C290" s="0" t="n">
        <f aca="false">BK289</f>
        <v>0</v>
      </c>
      <c r="D290" s="0" t="n">
        <f aca="false">BL289</f>
        <v>0</v>
      </c>
      <c r="E290" s="0" t="n">
        <f aca="false">BM289</f>
        <v>0</v>
      </c>
      <c r="F290" s="0" t="n">
        <f aca="false">BN289</f>
        <v>0</v>
      </c>
      <c r="G290" s="0" t="n">
        <f aca="false">BO289</f>
        <v>0</v>
      </c>
      <c r="H290" s="0" t="n">
        <f aca="false">BP289</f>
        <v>0</v>
      </c>
      <c r="I290" s="0" t="n">
        <f aca="false">BQ289</f>
        <v>0</v>
      </c>
      <c r="J290" s="0" t="n">
        <f aca="false">BR289</f>
        <v>0</v>
      </c>
      <c r="K290" s="0" t="n">
        <f aca="false">BS289</f>
        <v>0</v>
      </c>
      <c r="L290" s="0" t="n">
        <f aca="false">ROUND(B290*N(Debts!$D$5)/12,2)</f>
        <v>0</v>
      </c>
      <c r="M290" s="0" t="n">
        <f aca="false">ROUND(C290*N(Debts!$D$6)/12,2)</f>
        <v>0</v>
      </c>
      <c r="N290" s="0" t="n">
        <f aca="false">ROUND(D290*N(Debts!$D$7)/12,2)</f>
        <v>0</v>
      </c>
      <c r="O290" s="0" t="n">
        <f aca="false">ROUND(E290*N(Debts!$D$8)/12,2)</f>
        <v>0</v>
      </c>
      <c r="P290" s="0" t="n">
        <f aca="false">ROUND(F290*N(Debts!$D$9)/12,2)</f>
        <v>0</v>
      </c>
      <c r="Q290" s="0" t="n">
        <f aca="false">ROUND(G290*N(Debts!$D$10)/12,2)</f>
        <v>0</v>
      </c>
      <c r="R290" s="0" t="n">
        <f aca="false">ROUND(H290*N(Debts!$D$11)/12,2)</f>
        <v>0</v>
      </c>
      <c r="S290" s="0" t="n">
        <f aca="false">ROUND(I290*N(Debts!$D$12)/12,2)</f>
        <v>0</v>
      </c>
      <c r="T290" s="0" t="n">
        <f aca="false">ROUND(J290*N(Debts!$D$13)/12,2)</f>
        <v>0</v>
      </c>
      <c r="U290" s="0" t="n">
        <f aca="false">ROUND(K290*N(Debts!$D$14)/12,2)</f>
        <v>0</v>
      </c>
      <c r="V290" s="0" t="n">
        <f aca="false">B290+L290</f>
        <v>0</v>
      </c>
      <c r="W290" s="0" t="n">
        <f aca="false">C290+M290</f>
        <v>0</v>
      </c>
      <c r="X290" s="0" t="n">
        <f aca="false">D290+N290</f>
        <v>0</v>
      </c>
      <c r="Y290" s="0" t="n">
        <f aca="false">E290+O290</f>
        <v>0</v>
      </c>
      <c r="Z290" s="0" t="n">
        <f aca="false">F290+P290</f>
        <v>0</v>
      </c>
      <c r="AA290" s="0" t="n">
        <f aca="false">G290+Q290</f>
        <v>0</v>
      </c>
      <c r="AB290" s="0" t="n">
        <f aca="false">H290+R290</f>
        <v>0</v>
      </c>
      <c r="AC290" s="0" t="n">
        <f aca="false">I290+S290</f>
        <v>0</v>
      </c>
      <c r="AD290" s="0" t="n">
        <f aca="false">J290+T290</f>
        <v>0</v>
      </c>
      <c r="AE290" s="0" t="n">
        <f aca="false">K290+U290</f>
        <v>0</v>
      </c>
      <c r="AF290" s="0" t="n">
        <f aca="false">MIN(N(Debts!$E$5),V290)</f>
        <v>0</v>
      </c>
      <c r="AG290" s="0" t="n">
        <f aca="false">MIN(N(Debts!$E$6),W290)</f>
        <v>0</v>
      </c>
      <c r="AH290" s="0" t="n">
        <f aca="false">MIN(N(Debts!$E$7),X290)</f>
        <v>0</v>
      </c>
      <c r="AI290" s="0" t="n">
        <f aca="false">MIN(N(Debts!$E$8),Y290)</f>
        <v>0</v>
      </c>
      <c r="AJ290" s="0" t="n">
        <f aca="false">MIN(N(Debts!$E$9),Z290)</f>
        <v>0</v>
      </c>
      <c r="AK290" s="0" t="n">
        <f aca="false">MIN(N(Debts!$E$10),AA290)</f>
        <v>0</v>
      </c>
      <c r="AL290" s="0" t="n">
        <f aca="false">MIN(N(Debts!$E$11),AB290)</f>
        <v>0</v>
      </c>
      <c r="AM290" s="0" t="n">
        <f aca="false">MIN(N(Debts!$E$12),AC290)</f>
        <v>0</v>
      </c>
      <c r="AN290" s="0" t="n">
        <f aca="false">MIN(N(Debts!$E$13),AD290)</f>
        <v>0</v>
      </c>
      <c r="AO290" s="0" t="n">
        <f aca="false">MIN(N(Debts!$E$14),AE290)</f>
        <v>0</v>
      </c>
      <c r="AP290" s="0" t="n">
        <f aca="false">V290-AF290</f>
        <v>0</v>
      </c>
      <c r="AQ290" s="0" t="n">
        <f aca="false">W290-AG290</f>
        <v>0</v>
      </c>
      <c r="AR290" s="0" t="n">
        <f aca="false">X290-AH290</f>
        <v>0</v>
      </c>
      <c r="AS290" s="0" t="n">
        <f aca="false">Y290-AI290</f>
        <v>0</v>
      </c>
      <c r="AT290" s="0" t="n">
        <f aca="false">Z290-AJ290</f>
        <v>0</v>
      </c>
      <c r="AU290" s="0" t="n">
        <f aca="false">AA290-AK290</f>
        <v>0</v>
      </c>
      <c r="AV290" s="0" t="n">
        <f aca="false">AB290-AL290</f>
        <v>0</v>
      </c>
      <c r="AW290" s="0" t="n">
        <f aca="false">AC290-AM290</f>
        <v>0</v>
      </c>
      <c r="AX290" s="0" t="n">
        <f aca="false">AD290-AN290</f>
        <v>0</v>
      </c>
      <c r="AY290" s="0" t="n">
        <f aca="false">AE290-AO290</f>
        <v>0</v>
      </c>
      <c r="AZ290" s="0" t="n">
        <f aca="false">MAX(0,MIN(AP290,$BT290-SUMIF($AP$2:$AY$2,"&lt;"&amp;AP$2,$AP290:$AY290)))</f>
        <v>0</v>
      </c>
      <c r="BA290" s="0" t="n">
        <f aca="false">MAX(0,MIN(AQ290,$BT290-SUMIF($AP$2:$AY$2,"&lt;"&amp;AQ$2,$AP290:$AY290)))</f>
        <v>0</v>
      </c>
      <c r="BB290" s="0" t="n">
        <f aca="false">MAX(0,MIN(AR290,$BT290-SUMIF($AP$2:$AY$2,"&lt;"&amp;AR$2,$AP290:$AY290)))</f>
        <v>0</v>
      </c>
      <c r="BC290" s="0" t="n">
        <f aca="false">MAX(0,MIN(AS290,$BT290-SUMIF($AP$2:$AY$2,"&lt;"&amp;AS$2,$AP290:$AY290)))</f>
        <v>0</v>
      </c>
      <c r="BD290" s="0" t="n">
        <f aca="false">MAX(0,MIN(AT290,$BT290-SUMIF($AP$2:$AY$2,"&lt;"&amp;AT$2,$AP290:$AY290)))</f>
        <v>0</v>
      </c>
      <c r="BE290" s="0" t="n">
        <f aca="false">MAX(0,MIN(AU290,$BT290-SUMIF($AP$2:$AY$2,"&lt;"&amp;AU$2,$AP290:$AY290)))</f>
        <v>0</v>
      </c>
      <c r="BF290" s="0" t="n">
        <f aca="false">MAX(0,MIN(AV290,$BT290-SUMIF($AP$2:$AY$2,"&lt;"&amp;AV$2,$AP290:$AY290)))</f>
        <v>0</v>
      </c>
      <c r="BG290" s="0" t="n">
        <f aca="false">MAX(0,MIN(AW290,$BT290-SUMIF($AP$2:$AY$2,"&lt;"&amp;AW$2,$AP290:$AY290)))</f>
        <v>0</v>
      </c>
      <c r="BH290" s="0" t="n">
        <f aca="false">MAX(0,MIN(AX290,$BT290-SUMIF($AP$2:$AY$2,"&lt;"&amp;AX$2,$AP290:$AY290)))</f>
        <v>0</v>
      </c>
      <c r="BI290" s="0" t="n">
        <f aca="false">MAX(0,MIN(AY290,$BT290-SUMIF($AP$2:$AY$2,"&lt;"&amp;AY$2,$AP290:$AY290)))</f>
        <v>0</v>
      </c>
      <c r="BJ290" s="0" t="n">
        <f aca="false">ROUND(V290-AF290-AZ290,2)</f>
        <v>0</v>
      </c>
      <c r="BK290" s="0" t="n">
        <f aca="false">ROUND(W290-AG290-BA290,2)</f>
        <v>0</v>
      </c>
      <c r="BL290" s="0" t="n">
        <f aca="false">ROUND(X290-AH290-BB290,2)</f>
        <v>0</v>
      </c>
      <c r="BM290" s="0" t="n">
        <f aca="false">ROUND(Y290-AI290-BC290,2)</f>
        <v>0</v>
      </c>
      <c r="BN290" s="0" t="n">
        <f aca="false">ROUND(Z290-AJ290-BD290,2)</f>
        <v>0</v>
      </c>
      <c r="BO290" s="0" t="n">
        <f aca="false">ROUND(AA290-AK290-BE290,2)</f>
        <v>0</v>
      </c>
      <c r="BP290" s="0" t="n">
        <f aca="false">ROUND(AB290-AL290-BF290,2)</f>
        <v>0</v>
      </c>
      <c r="BQ290" s="0" t="n">
        <f aca="false">ROUND(AC290-AM290-BG290,2)</f>
        <v>0</v>
      </c>
      <c r="BR290" s="0" t="n">
        <f aca="false">ROUND(AD290-AN290-BH290,2)</f>
        <v>0</v>
      </c>
      <c r="BS290" s="0" t="n">
        <f aca="false">ROUND(AE290-AO290-BI290,2)</f>
        <v>0</v>
      </c>
      <c r="BT290" s="0" t="n">
        <f aca="false">MAX(0,Plan!$C$4-SUM(AF290:AO290))</f>
        <v>650</v>
      </c>
      <c r="BU290" s="0" t="n">
        <f aca="false">ROUND(SUM(BJ290:BS290),2)</f>
        <v>0</v>
      </c>
      <c r="BV290" s="0" t="n">
        <f aca="false">SUM(AF290:AO290)+SUM(AZ290:BI290)</f>
        <v>0</v>
      </c>
      <c r="BW290" s="0" t="n">
        <f aca="false">SUM(L290:U290)</f>
        <v>0</v>
      </c>
    </row>
    <row r="291" customFormat="false" ht="15" hidden="false" customHeight="false" outlineLevel="0" collapsed="false">
      <c r="A291" s="0" t="n">
        <v>286</v>
      </c>
      <c r="B291" s="0" t="n">
        <f aca="false">BJ290</f>
        <v>0</v>
      </c>
      <c r="C291" s="0" t="n">
        <f aca="false">BK290</f>
        <v>0</v>
      </c>
      <c r="D291" s="0" t="n">
        <f aca="false">BL290</f>
        <v>0</v>
      </c>
      <c r="E291" s="0" t="n">
        <f aca="false">BM290</f>
        <v>0</v>
      </c>
      <c r="F291" s="0" t="n">
        <f aca="false">BN290</f>
        <v>0</v>
      </c>
      <c r="G291" s="0" t="n">
        <f aca="false">BO290</f>
        <v>0</v>
      </c>
      <c r="H291" s="0" t="n">
        <f aca="false">BP290</f>
        <v>0</v>
      </c>
      <c r="I291" s="0" t="n">
        <f aca="false">BQ290</f>
        <v>0</v>
      </c>
      <c r="J291" s="0" t="n">
        <f aca="false">BR290</f>
        <v>0</v>
      </c>
      <c r="K291" s="0" t="n">
        <f aca="false">BS290</f>
        <v>0</v>
      </c>
      <c r="L291" s="0" t="n">
        <f aca="false">ROUND(B291*N(Debts!$D$5)/12,2)</f>
        <v>0</v>
      </c>
      <c r="M291" s="0" t="n">
        <f aca="false">ROUND(C291*N(Debts!$D$6)/12,2)</f>
        <v>0</v>
      </c>
      <c r="N291" s="0" t="n">
        <f aca="false">ROUND(D291*N(Debts!$D$7)/12,2)</f>
        <v>0</v>
      </c>
      <c r="O291" s="0" t="n">
        <f aca="false">ROUND(E291*N(Debts!$D$8)/12,2)</f>
        <v>0</v>
      </c>
      <c r="P291" s="0" t="n">
        <f aca="false">ROUND(F291*N(Debts!$D$9)/12,2)</f>
        <v>0</v>
      </c>
      <c r="Q291" s="0" t="n">
        <f aca="false">ROUND(G291*N(Debts!$D$10)/12,2)</f>
        <v>0</v>
      </c>
      <c r="R291" s="0" t="n">
        <f aca="false">ROUND(H291*N(Debts!$D$11)/12,2)</f>
        <v>0</v>
      </c>
      <c r="S291" s="0" t="n">
        <f aca="false">ROUND(I291*N(Debts!$D$12)/12,2)</f>
        <v>0</v>
      </c>
      <c r="T291" s="0" t="n">
        <f aca="false">ROUND(J291*N(Debts!$D$13)/12,2)</f>
        <v>0</v>
      </c>
      <c r="U291" s="0" t="n">
        <f aca="false">ROUND(K291*N(Debts!$D$14)/12,2)</f>
        <v>0</v>
      </c>
      <c r="V291" s="0" t="n">
        <f aca="false">B291+L291</f>
        <v>0</v>
      </c>
      <c r="W291" s="0" t="n">
        <f aca="false">C291+M291</f>
        <v>0</v>
      </c>
      <c r="X291" s="0" t="n">
        <f aca="false">D291+N291</f>
        <v>0</v>
      </c>
      <c r="Y291" s="0" t="n">
        <f aca="false">E291+O291</f>
        <v>0</v>
      </c>
      <c r="Z291" s="0" t="n">
        <f aca="false">F291+P291</f>
        <v>0</v>
      </c>
      <c r="AA291" s="0" t="n">
        <f aca="false">G291+Q291</f>
        <v>0</v>
      </c>
      <c r="AB291" s="0" t="n">
        <f aca="false">H291+R291</f>
        <v>0</v>
      </c>
      <c r="AC291" s="0" t="n">
        <f aca="false">I291+S291</f>
        <v>0</v>
      </c>
      <c r="AD291" s="0" t="n">
        <f aca="false">J291+T291</f>
        <v>0</v>
      </c>
      <c r="AE291" s="0" t="n">
        <f aca="false">K291+U291</f>
        <v>0</v>
      </c>
      <c r="AF291" s="0" t="n">
        <f aca="false">MIN(N(Debts!$E$5),V291)</f>
        <v>0</v>
      </c>
      <c r="AG291" s="0" t="n">
        <f aca="false">MIN(N(Debts!$E$6),W291)</f>
        <v>0</v>
      </c>
      <c r="AH291" s="0" t="n">
        <f aca="false">MIN(N(Debts!$E$7),X291)</f>
        <v>0</v>
      </c>
      <c r="AI291" s="0" t="n">
        <f aca="false">MIN(N(Debts!$E$8),Y291)</f>
        <v>0</v>
      </c>
      <c r="AJ291" s="0" t="n">
        <f aca="false">MIN(N(Debts!$E$9),Z291)</f>
        <v>0</v>
      </c>
      <c r="AK291" s="0" t="n">
        <f aca="false">MIN(N(Debts!$E$10),AA291)</f>
        <v>0</v>
      </c>
      <c r="AL291" s="0" t="n">
        <f aca="false">MIN(N(Debts!$E$11),AB291)</f>
        <v>0</v>
      </c>
      <c r="AM291" s="0" t="n">
        <f aca="false">MIN(N(Debts!$E$12),AC291)</f>
        <v>0</v>
      </c>
      <c r="AN291" s="0" t="n">
        <f aca="false">MIN(N(Debts!$E$13),AD291)</f>
        <v>0</v>
      </c>
      <c r="AO291" s="0" t="n">
        <f aca="false">MIN(N(Debts!$E$14),AE291)</f>
        <v>0</v>
      </c>
      <c r="AP291" s="0" t="n">
        <f aca="false">V291-AF291</f>
        <v>0</v>
      </c>
      <c r="AQ291" s="0" t="n">
        <f aca="false">W291-AG291</f>
        <v>0</v>
      </c>
      <c r="AR291" s="0" t="n">
        <f aca="false">X291-AH291</f>
        <v>0</v>
      </c>
      <c r="AS291" s="0" t="n">
        <f aca="false">Y291-AI291</f>
        <v>0</v>
      </c>
      <c r="AT291" s="0" t="n">
        <f aca="false">Z291-AJ291</f>
        <v>0</v>
      </c>
      <c r="AU291" s="0" t="n">
        <f aca="false">AA291-AK291</f>
        <v>0</v>
      </c>
      <c r="AV291" s="0" t="n">
        <f aca="false">AB291-AL291</f>
        <v>0</v>
      </c>
      <c r="AW291" s="0" t="n">
        <f aca="false">AC291-AM291</f>
        <v>0</v>
      </c>
      <c r="AX291" s="0" t="n">
        <f aca="false">AD291-AN291</f>
        <v>0</v>
      </c>
      <c r="AY291" s="0" t="n">
        <f aca="false">AE291-AO291</f>
        <v>0</v>
      </c>
      <c r="AZ291" s="0" t="n">
        <f aca="false">MAX(0,MIN(AP291,$BT291-SUMIF($AP$2:$AY$2,"&lt;"&amp;AP$2,$AP291:$AY291)))</f>
        <v>0</v>
      </c>
      <c r="BA291" s="0" t="n">
        <f aca="false">MAX(0,MIN(AQ291,$BT291-SUMIF($AP$2:$AY$2,"&lt;"&amp;AQ$2,$AP291:$AY291)))</f>
        <v>0</v>
      </c>
      <c r="BB291" s="0" t="n">
        <f aca="false">MAX(0,MIN(AR291,$BT291-SUMIF($AP$2:$AY$2,"&lt;"&amp;AR$2,$AP291:$AY291)))</f>
        <v>0</v>
      </c>
      <c r="BC291" s="0" t="n">
        <f aca="false">MAX(0,MIN(AS291,$BT291-SUMIF($AP$2:$AY$2,"&lt;"&amp;AS$2,$AP291:$AY291)))</f>
        <v>0</v>
      </c>
      <c r="BD291" s="0" t="n">
        <f aca="false">MAX(0,MIN(AT291,$BT291-SUMIF($AP$2:$AY$2,"&lt;"&amp;AT$2,$AP291:$AY291)))</f>
        <v>0</v>
      </c>
      <c r="BE291" s="0" t="n">
        <f aca="false">MAX(0,MIN(AU291,$BT291-SUMIF($AP$2:$AY$2,"&lt;"&amp;AU$2,$AP291:$AY291)))</f>
        <v>0</v>
      </c>
      <c r="BF291" s="0" t="n">
        <f aca="false">MAX(0,MIN(AV291,$BT291-SUMIF($AP$2:$AY$2,"&lt;"&amp;AV$2,$AP291:$AY291)))</f>
        <v>0</v>
      </c>
      <c r="BG291" s="0" t="n">
        <f aca="false">MAX(0,MIN(AW291,$BT291-SUMIF($AP$2:$AY$2,"&lt;"&amp;AW$2,$AP291:$AY291)))</f>
        <v>0</v>
      </c>
      <c r="BH291" s="0" t="n">
        <f aca="false">MAX(0,MIN(AX291,$BT291-SUMIF($AP$2:$AY$2,"&lt;"&amp;AX$2,$AP291:$AY291)))</f>
        <v>0</v>
      </c>
      <c r="BI291" s="0" t="n">
        <f aca="false">MAX(0,MIN(AY291,$BT291-SUMIF($AP$2:$AY$2,"&lt;"&amp;AY$2,$AP291:$AY291)))</f>
        <v>0</v>
      </c>
      <c r="BJ291" s="0" t="n">
        <f aca="false">ROUND(V291-AF291-AZ291,2)</f>
        <v>0</v>
      </c>
      <c r="BK291" s="0" t="n">
        <f aca="false">ROUND(W291-AG291-BA291,2)</f>
        <v>0</v>
      </c>
      <c r="BL291" s="0" t="n">
        <f aca="false">ROUND(X291-AH291-BB291,2)</f>
        <v>0</v>
      </c>
      <c r="BM291" s="0" t="n">
        <f aca="false">ROUND(Y291-AI291-BC291,2)</f>
        <v>0</v>
      </c>
      <c r="BN291" s="0" t="n">
        <f aca="false">ROUND(Z291-AJ291-BD291,2)</f>
        <v>0</v>
      </c>
      <c r="BO291" s="0" t="n">
        <f aca="false">ROUND(AA291-AK291-BE291,2)</f>
        <v>0</v>
      </c>
      <c r="BP291" s="0" t="n">
        <f aca="false">ROUND(AB291-AL291-BF291,2)</f>
        <v>0</v>
      </c>
      <c r="BQ291" s="0" t="n">
        <f aca="false">ROUND(AC291-AM291-BG291,2)</f>
        <v>0</v>
      </c>
      <c r="BR291" s="0" t="n">
        <f aca="false">ROUND(AD291-AN291-BH291,2)</f>
        <v>0</v>
      </c>
      <c r="BS291" s="0" t="n">
        <f aca="false">ROUND(AE291-AO291-BI291,2)</f>
        <v>0</v>
      </c>
      <c r="BT291" s="0" t="n">
        <f aca="false">MAX(0,Plan!$C$4-SUM(AF291:AO291))</f>
        <v>650</v>
      </c>
      <c r="BU291" s="0" t="n">
        <f aca="false">ROUND(SUM(BJ291:BS291),2)</f>
        <v>0</v>
      </c>
      <c r="BV291" s="0" t="n">
        <f aca="false">SUM(AF291:AO291)+SUM(AZ291:BI291)</f>
        <v>0</v>
      </c>
      <c r="BW291" s="0" t="n">
        <f aca="false">SUM(L291:U291)</f>
        <v>0</v>
      </c>
    </row>
    <row r="292" customFormat="false" ht="15" hidden="false" customHeight="false" outlineLevel="0" collapsed="false">
      <c r="A292" s="0" t="n">
        <v>287</v>
      </c>
      <c r="B292" s="0" t="n">
        <f aca="false">BJ291</f>
        <v>0</v>
      </c>
      <c r="C292" s="0" t="n">
        <f aca="false">BK291</f>
        <v>0</v>
      </c>
      <c r="D292" s="0" t="n">
        <f aca="false">BL291</f>
        <v>0</v>
      </c>
      <c r="E292" s="0" t="n">
        <f aca="false">BM291</f>
        <v>0</v>
      </c>
      <c r="F292" s="0" t="n">
        <f aca="false">BN291</f>
        <v>0</v>
      </c>
      <c r="G292" s="0" t="n">
        <f aca="false">BO291</f>
        <v>0</v>
      </c>
      <c r="H292" s="0" t="n">
        <f aca="false">BP291</f>
        <v>0</v>
      </c>
      <c r="I292" s="0" t="n">
        <f aca="false">BQ291</f>
        <v>0</v>
      </c>
      <c r="J292" s="0" t="n">
        <f aca="false">BR291</f>
        <v>0</v>
      </c>
      <c r="K292" s="0" t="n">
        <f aca="false">BS291</f>
        <v>0</v>
      </c>
      <c r="L292" s="0" t="n">
        <f aca="false">ROUND(B292*N(Debts!$D$5)/12,2)</f>
        <v>0</v>
      </c>
      <c r="M292" s="0" t="n">
        <f aca="false">ROUND(C292*N(Debts!$D$6)/12,2)</f>
        <v>0</v>
      </c>
      <c r="N292" s="0" t="n">
        <f aca="false">ROUND(D292*N(Debts!$D$7)/12,2)</f>
        <v>0</v>
      </c>
      <c r="O292" s="0" t="n">
        <f aca="false">ROUND(E292*N(Debts!$D$8)/12,2)</f>
        <v>0</v>
      </c>
      <c r="P292" s="0" t="n">
        <f aca="false">ROUND(F292*N(Debts!$D$9)/12,2)</f>
        <v>0</v>
      </c>
      <c r="Q292" s="0" t="n">
        <f aca="false">ROUND(G292*N(Debts!$D$10)/12,2)</f>
        <v>0</v>
      </c>
      <c r="R292" s="0" t="n">
        <f aca="false">ROUND(H292*N(Debts!$D$11)/12,2)</f>
        <v>0</v>
      </c>
      <c r="S292" s="0" t="n">
        <f aca="false">ROUND(I292*N(Debts!$D$12)/12,2)</f>
        <v>0</v>
      </c>
      <c r="T292" s="0" t="n">
        <f aca="false">ROUND(J292*N(Debts!$D$13)/12,2)</f>
        <v>0</v>
      </c>
      <c r="U292" s="0" t="n">
        <f aca="false">ROUND(K292*N(Debts!$D$14)/12,2)</f>
        <v>0</v>
      </c>
      <c r="V292" s="0" t="n">
        <f aca="false">B292+L292</f>
        <v>0</v>
      </c>
      <c r="W292" s="0" t="n">
        <f aca="false">C292+M292</f>
        <v>0</v>
      </c>
      <c r="X292" s="0" t="n">
        <f aca="false">D292+N292</f>
        <v>0</v>
      </c>
      <c r="Y292" s="0" t="n">
        <f aca="false">E292+O292</f>
        <v>0</v>
      </c>
      <c r="Z292" s="0" t="n">
        <f aca="false">F292+P292</f>
        <v>0</v>
      </c>
      <c r="AA292" s="0" t="n">
        <f aca="false">G292+Q292</f>
        <v>0</v>
      </c>
      <c r="AB292" s="0" t="n">
        <f aca="false">H292+R292</f>
        <v>0</v>
      </c>
      <c r="AC292" s="0" t="n">
        <f aca="false">I292+S292</f>
        <v>0</v>
      </c>
      <c r="AD292" s="0" t="n">
        <f aca="false">J292+T292</f>
        <v>0</v>
      </c>
      <c r="AE292" s="0" t="n">
        <f aca="false">K292+U292</f>
        <v>0</v>
      </c>
      <c r="AF292" s="0" t="n">
        <f aca="false">MIN(N(Debts!$E$5),V292)</f>
        <v>0</v>
      </c>
      <c r="AG292" s="0" t="n">
        <f aca="false">MIN(N(Debts!$E$6),W292)</f>
        <v>0</v>
      </c>
      <c r="AH292" s="0" t="n">
        <f aca="false">MIN(N(Debts!$E$7),X292)</f>
        <v>0</v>
      </c>
      <c r="AI292" s="0" t="n">
        <f aca="false">MIN(N(Debts!$E$8),Y292)</f>
        <v>0</v>
      </c>
      <c r="AJ292" s="0" t="n">
        <f aca="false">MIN(N(Debts!$E$9),Z292)</f>
        <v>0</v>
      </c>
      <c r="AK292" s="0" t="n">
        <f aca="false">MIN(N(Debts!$E$10),AA292)</f>
        <v>0</v>
      </c>
      <c r="AL292" s="0" t="n">
        <f aca="false">MIN(N(Debts!$E$11),AB292)</f>
        <v>0</v>
      </c>
      <c r="AM292" s="0" t="n">
        <f aca="false">MIN(N(Debts!$E$12),AC292)</f>
        <v>0</v>
      </c>
      <c r="AN292" s="0" t="n">
        <f aca="false">MIN(N(Debts!$E$13),AD292)</f>
        <v>0</v>
      </c>
      <c r="AO292" s="0" t="n">
        <f aca="false">MIN(N(Debts!$E$14),AE292)</f>
        <v>0</v>
      </c>
      <c r="AP292" s="0" t="n">
        <f aca="false">V292-AF292</f>
        <v>0</v>
      </c>
      <c r="AQ292" s="0" t="n">
        <f aca="false">W292-AG292</f>
        <v>0</v>
      </c>
      <c r="AR292" s="0" t="n">
        <f aca="false">X292-AH292</f>
        <v>0</v>
      </c>
      <c r="AS292" s="0" t="n">
        <f aca="false">Y292-AI292</f>
        <v>0</v>
      </c>
      <c r="AT292" s="0" t="n">
        <f aca="false">Z292-AJ292</f>
        <v>0</v>
      </c>
      <c r="AU292" s="0" t="n">
        <f aca="false">AA292-AK292</f>
        <v>0</v>
      </c>
      <c r="AV292" s="0" t="n">
        <f aca="false">AB292-AL292</f>
        <v>0</v>
      </c>
      <c r="AW292" s="0" t="n">
        <f aca="false">AC292-AM292</f>
        <v>0</v>
      </c>
      <c r="AX292" s="0" t="n">
        <f aca="false">AD292-AN292</f>
        <v>0</v>
      </c>
      <c r="AY292" s="0" t="n">
        <f aca="false">AE292-AO292</f>
        <v>0</v>
      </c>
      <c r="AZ292" s="0" t="n">
        <f aca="false">MAX(0,MIN(AP292,$BT292-SUMIF($AP$2:$AY$2,"&lt;"&amp;AP$2,$AP292:$AY292)))</f>
        <v>0</v>
      </c>
      <c r="BA292" s="0" t="n">
        <f aca="false">MAX(0,MIN(AQ292,$BT292-SUMIF($AP$2:$AY$2,"&lt;"&amp;AQ$2,$AP292:$AY292)))</f>
        <v>0</v>
      </c>
      <c r="BB292" s="0" t="n">
        <f aca="false">MAX(0,MIN(AR292,$BT292-SUMIF($AP$2:$AY$2,"&lt;"&amp;AR$2,$AP292:$AY292)))</f>
        <v>0</v>
      </c>
      <c r="BC292" s="0" t="n">
        <f aca="false">MAX(0,MIN(AS292,$BT292-SUMIF($AP$2:$AY$2,"&lt;"&amp;AS$2,$AP292:$AY292)))</f>
        <v>0</v>
      </c>
      <c r="BD292" s="0" t="n">
        <f aca="false">MAX(0,MIN(AT292,$BT292-SUMIF($AP$2:$AY$2,"&lt;"&amp;AT$2,$AP292:$AY292)))</f>
        <v>0</v>
      </c>
      <c r="BE292" s="0" t="n">
        <f aca="false">MAX(0,MIN(AU292,$BT292-SUMIF($AP$2:$AY$2,"&lt;"&amp;AU$2,$AP292:$AY292)))</f>
        <v>0</v>
      </c>
      <c r="BF292" s="0" t="n">
        <f aca="false">MAX(0,MIN(AV292,$BT292-SUMIF($AP$2:$AY$2,"&lt;"&amp;AV$2,$AP292:$AY292)))</f>
        <v>0</v>
      </c>
      <c r="BG292" s="0" t="n">
        <f aca="false">MAX(0,MIN(AW292,$BT292-SUMIF($AP$2:$AY$2,"&lt;"&amp;AW$2,$AP292:$AY292)))</f>
        <v>0</v>
      </c>
      <c r="BH292" s="0" t="n">
        <f aca="false">MAX(0,MIN(AX292,$BT292-SUMIF($AP$2:$AY$2,"&lt;"&amp;AX$2,$AP292:$AY292)))</f>
        <v>0</v>
      </c>
      <c r="BI292" s="0" t="n">
        <f aca="false">MAX(0,MIN(AY292,$BT292-SUMIF($AP$2:$AY$2,"&lt;"&amp;AY$2,$AP292:$AY292)))</f>
        <v>0</v>
      </c>
      <c r="BJ292" s="0" t="n">
        <f aca="false">ROUND(V292-AF292-AZ292,2)</f>
        <v>0</v>
      </c>
      <c r="BK292" s="0" t="n">
        <f aca="false">ROUND(W292-AG292-BA292,2)</f>
        <v>0</v>
      </c>
      <c r="BL292" s="0" t="n">
        <f aca="false">ROUND(X292-AH292-BB292,2)</f>
        <v>0</v>
      </c>
      <c r="BM292" s="0" t="n">
        <f aca="false">ROUND(Y292-AI292-BC292,2)</f>
        <v>0</v>
      </c>
      <c r="BN292" s="0" t="n">
        <f aca="false">ROUND(Z292-AJ292-BD292,2)</f>
        <v>0</v>
      </c>
      <c r="BO292" s="0" t="n">
        <f aca="false">ROUND(AA292-AK292-BE292,2)</f>
        <v>0</v>
      </c>
      <c r="BP292" s="0" t="n">
        <f aca="false">ROUND(AB292-AL292-BF292,2)</f>
        <v>0</v>
      </c>
      <c r="BQ292" s="0" t="n">
        <f aca="false">ROUND(AC292-AM292-BG292,2)</f>
        <v>0</v>
      </c>
      <c r="BR292" s="0" t="n">
        <f aca="false">ROUND(AD292-AN292-BH292,2)</f>
        <v>0</v>
      </c>
      <c r="BS292" s="0" t="n">
        <f aca="false">ROUND(AE292-AO292-BI292,2)</f>
        <v>0</v>
      </c>
      <c r="BT292" s="0" t="n">
        <f aca="false">MAX(0,Plan!$C$4-SUM(AF292:AO292))</f>
        <v>650</v>
      </c>
      <c r="BU292" s="0" t="n">
        <f aca="false">ROUND(SUM(BJ292:BS292),2)</f>
        <v>0</v>
      </c>
      <c r="BV292" s="0" t="n">
        <f aca="false">SUM(AF292:AO292)+SUM(AZ292:BI292)</f>
        <v>0</v>
      </c>
      <c r="BW292" s="0" t="n">
        <f aca="false">SUM(L292:U292)</f>
        <v>0</v>
      </c>
    </row>
    <row r="293" customFormat="false" ht="15" hidden="false" customHeight="false" outlineLevel="0" collapsed="false">
      <c r="A293" s="0" t="n">
        <v>288</v>
      </c>
      <c r="B293" s="0" t="n">
        <f aca="false">BJ292</f>
        <v>0</v>
      </c>
      <c r="C293" s="0" t="n">
        <f aca="false">BK292</f>
        <v>0</v>
      </c>
      <c r="D293" s="0" t="n">
        <f aca="false">BL292</f>
        <v>0</v>
      </c>
      <c r="E293" s="0" t="n">
        <f aca="false">BM292</f>
        <v>0</v>
      </c>
      <c r="F293" s="0" t="n">
        <f aca="false">BN292</f>
        <v>0</v>
      </c>
      <c r="G293" s="0" t="n">
        <f aca="false">BO292</f>
        <v>0</v>
      </c>
      <c r="H293" s="0" t="n">
        <f aca="false">BP292</f>
        <v>0</v>
      </c>
      <c r="I293" s="0" t="n">
        <f aca="false">BQ292</f>
        <v>0</v>
      </c>
      <c r="J293" s="0" t="n">
        <f aca="false">BR292</f>
        <v>0</v>
      </c>
      <c r="K293" s="0" t="n">
        <f aca="false">BS292</f>
        <v>0</v>
      </c>
      <c r="L293" s="0" t="n">
        <f aca="false">ROUND(B293*N(Debts!$D$5)/12,2)</f>
        <v>0</v>
      </c>
      <c r="M293" s="0" t="n">
        <f aca="false">ROUND(C293*N(Debts!$D$6)/12,2)</f>
        <v>0</v>
      </c>
      <c r="N293" s="0" t="n">
        <f aca="false">ROUND(D293*N(Debts!$D$7)/12,2)</f>
        <v>0</v>
      </c>
      <c r="O293" s="0" t="n">
        <f aca="false">ROUND(E293*N(Debts!$D$8)/12,2)</f>
        <v>0</v>
      </c>
      <c r="P293" s="0" t="n">
        <f aca="false">ROUND(F293*N(Debts!$D$9)/12,2)</f>
        <v>0</v>
      </c>
      <c r="Q293" s="0" t="n">
        <f aca="false">ROUND(G293*N(Debts!$D$10)/12,2)</f>
        <v>0</v>
      </c>
      <c r="R293" s="0" t="n">
        <f aca="false">ROUND(H293*N(Debts!$D$11)/12,2)</f>
        <v>0</v>
      </c>
      <c r="S293" s="0" t="n">
        <f aca="false">ROUND(I293*N(Debts!$D$12)/12,2)</f>
        <v>0</v>
      </c>
      <c r="T293" s="0" t="n">
        <f aca="false">ROUND(J293*N(Debts!$D$13)/12,2)</f>
        <v>0</v>
      </c>
      <c r="U293" s="0" t="n">
        <f aca="false">ROUND(K293*N(Debts!$D$14)/12,2)</f>
        <v>0</v>
      </c>
      <c r="V293" s="0" t="n">
        <f aca="false">B293+L293</f>
        <v>0</v>
      </c>
      <c r="W293" s="0" t="n">
        <f aca="false">C293+M293</f>
        <v>0</v>
      </c>
      <c r="X293" s="0" t="n">
        <f aca="false">D293+N293</f>
        <v>0</v>
      </c>
      <c r="Y293" s="0" t="n">
        <f aca="false">E293+O293</f>
        <v>0</v>
      </c>
      <c r="Z293" s="0" t="n">
        <f aca="false">F293+P293</f>
        <v>0</v>
      </c>
      <c r="AA293" s="0" t="n">
        <f aca="false">G293+Q293</f>
        <v>0</v>
      </c>
      <c r="AB293" s="0" t="n">
        <f aca="false">H293+R293</f>
        <v>0</v>
      </c>
      <c r="AC293" s="0" t="n">
        <f aca="false">I293+S293</f>
        <v>0</v>
      </c>
      <c r="AD293" s="0" t="n">
        <f aca="false">J293+T293</f>
        <v>0</v>
      </c>
      <c r="AE293" s="0" t="n">
        <f aca="false">K293+U293</f>
        <v>0</v>
      </c>
      <c r="AF293" s="0" t="n">
        <f aca="false">MIN(N(Debts!$E$5),V293)</f>
        <v>0</v>
      </c>
      <c r="AG293" s="0" t="n">
        <f aca="false">MIN(N(Debts!$E$6),W293)</f>
        <v>0</v>
      </c>
      <c r="AH293" s="0" t="n">
        <f aca="false">MIN(N(Debts!$E$7),X293)</f>
        <v>0</v>
      </c>
      <c r="AI293" s="0" t="n">
        <f aca="false">MIN(N(Debts!$E$8),Y293)</f>
        <v>0</v>
      </c>
      <c r="AJ293" s="0" t="n">
        <f aca="false">MIN(N(Debts!$E$9),Z293)</f>
        <v>0</v>
      </c>
      <c r="AK293" s="0" t="n">
        <f aca="false">MIN(N(Debts!$E$10),AA293)</f>
        <v>0</v>
      </c>
      <c r="AL293" s="0" t="n">
        <f aca="false">MIN(N(Debts!$E$11),AB293)</f>
        <v>0</v>
      </c>
      <c r="AM293" s="0" t="n">
        <f aca="false">MIN(N(Debts!$E$12),AC293)</f>
        <v>0</v>
      </c>
      <c r="AN293" s="0" t="n">
        <f aca="false">MIN(N(Debts!$E$13),AD293)</f>
        <v>0</v>
      </c>
      <c r="AO293" s="0" t="n">
        <f aca="false">MIN(N(Debts!$E$14),AE293)</f>
        <v>0</v>
      </c>
      <c r="AP293" s="0" t="n">
        <f aca="false">V293-AF293</f>
        <v>0</v>
      </c>
      <c r="AQ293" s="0" t="n">
        <f aca="false">W293-AG293</f>
        <v>0</v>
      </c>
      <c r="AR293" s="0" t="n">
        <f aca="false">X293-AH293</f>
        <v>0</v>
      </c>
      <c r="AS293" s="0" t="n">
        <f aca="false">Y293-AI293</f>
        <v>0</v>
      </c>
      <c r="AT293" s="0" t="n">
        <f aca="false">Z293-AJ293</f>
        <v>0</v>
      </c>
      <c r="AU293" s="0" t="n">
        <f aca="false">AA293-AK293</f>
        <v>0</v>
      </c>
      <c r="AV293" s="0" t="n">
        <f aca="false">AB293-AL293</f>
        <v>0</v>
      </c>
      <c r="AW293" s="0" t="n">
        <f aca="false">AC293-AM293</f>
        <v>0</v>
      </c>
      <c r="AX293" s="0" t="n">
        <f aca="false">AD293-AN293</f>
        <v>0</v>
      </c>
      <c r="AY293" s="0" t="n">
        <f aca="false">AE293-AO293</f>
        <v>0</v>
      </c>
      <c r="AZ293" s="0" t="n">
        <f aca="false">MAX(0,MIN(AP293,$BT293-SUMIF($AP$2:$AY$2,"&lt;"&amp;AP$2,$AP293:$AY293)))</f>
        <v>0</v>
      </c>
      <c r="BA293" s="0" t="n">
        <f aca="false">MAX(0,MIN(AQ293,$BT293-SUMIF($AP$2:$AY$2,"&lt;"&amp;AQ$2,$AP293:$AY293)))</f>
        <v>0</v>
      </c>
      <c r="BB293" s="0" t="n">
        <f aca="false">MAX(0,MIN(AR293,$BT293-SUMIF($AP$2:$AY$2,"&lt;"&amp;AR$2,$AP293:$AY293)))</f>
        <v>0</v>
      </c>
      <c r="BC293" s="0" t="n">
        <f aca="false">MAX(0,MIN(AS293,$BT293-SUMIF($AP$2:$AY$2,"&lt;"&amp;AS$2,$AP293:$AY293)))</f>
        <v>0</v>
      </c>
      <c r="BD293" s="0" t="n">
        <f aca="false">MAX(0,MIN(AT293,$BT293-SUMIF($AP$2:$AY$2,"&lt;"&amp;AT$2,$AP293:$AY293)))</f>
        <v>0</v>
      </c>
      <c r="BE293" s="0" t="n">
        <f aca="false">MAX(0,MIN(AU293,$BT293-SUMIF($AP$2:$AY$2,"&lt;"&amp;AU$2,$AP293:$AY293)))</f>
        <v>0</v>
      </c>
      <c r="BF293" s="0" t="n">
        <f aca="false">MAX(0,MIN(AV293,$BT293-SUMIF($AP$2:$AY$2,"&lt;"&amp;AV$2,$AP293:$AY293)))</f>
        <v>0</v>
      </c>
      <c r="BG293" s="0" t="n">
        <f aca="false">MAX(0,MIN(AW293,$BT293-SUMIF($AP$2:$AY$2,"&lt;"&amp;AW$2,$AP293:$AY293)))</f>
        <v>0</v>
      </c>
      <c r="BH293" s="0" t="n">
        <f aca="false">MAX(0,MIN(AX293,$BT293-SUMIF($AP$2:$AY$2,"&lt;"&amp;AX$2,$AP293:$AY293)))</f>
        <v>0</v>
      </c>
      <c r="BI293" s="0" t="n">
        <f aca="false">MAX(0,MIN(AY293,$BT293-SUMIF($AP$2:$AY$2,"&lt;"&amp;AY$2,$AP293:$AY293)))</f>
        <v>0</v>
      </c>
      <c r="BJ293" s="0" t="n">
        <f aca="false">ROUND(V293-AF293-AZ293,2)</f>
        <v>0</v>
      </c>
      <c r="BK293" s="0" t="n">
        <f aca="false">ROUND(W293-AG293-BA293,2)</f>
        <v>0</v>
      </c>
      <c r="BL293" s="0" t="n">
        <f aca="false">ROUND(X293-AH293-BB293,2)</f>
        <v>0</v>
      </c>
      <c r="BM293" s="0" t="n">
        <f aca="false">ROUND(Y293-AI293-BC293,2)</f>
        <v>0</v>
      </c>
      <c r="BN293" s="0" t="n">
        <f aca="false">ROUND(Z293-AJ293-BD293,2)</f>
        <v>0</v>
      </c>
      <c r="BO293" s="0" t="n">
        <f aca="false">ROUND(AA293-AK293-BE293,2)</f>
        <v>0</v>
      </c>
      <c r="BP293" s="0" t="n">
        <f aca="false">ROUND(AB293-AL293-BF293,2)</f>
        <v>0</v>
      </c>
      <c r="BQ293" s="0" t="n">
        <f aca="false">ROUND(AC293-AM293-BG293,2)</f>
        <v>0</v>
      </c>
      <c r="BR293" s="0" t="n">
        <f aca="false">ROUND(AD293-AN293-BH293,2)</f>
        <v>0</v>
      </c>
      <c r="BS293" s="0" t="n">
        <f aca="false">ROUND(AE293-AO293-BI293,2)</f>
        <v>0</v>
      </c>
      <c r="BT293" s="0" t="n">
        <f aca="false">MAX(0,Plan!$C$4-SUM(AF293:AO293))</f>
        <v>650</v>
      </c>
      <c r="BU293" s="0" t="n">
        <f aca="false">ROUND(SUM(BJ293:BS293),2)</f>
        <v>0</v>
      </c>
      <c r="BV293" s="0" t="n">
        <f aca="false">SUM(AF293:AO293)+SUM(AZ293:BI293)</f>
        <v>0</v>
      </c>
      <c r="BW293" s="0" t="n">
        <f aca="false">SUM(L293:U293)</f>
        <v>0</v>
      </c>
    </row>
    <row r="294" customFormat="false" ht="15" hidden="false" customHeight="false" outlineLevel="0" collapsed="false">
      <c r="A294" s="0" t="n">
        <v>289</v>
      </c>
      <c r="B294" s="0" t="n">
        <f aca="false">BJ293</f>
        <v>0</v>
      </c>
      <c r="C294" s="0" t="n">
        <f aca="false">BK293</f>
        <v>0</v>
      </c>
      <c r="D294" s="0" t="n">
        <f aca="false">BL293</f>
        <v>0</v>
      </c>
      <c r="E294" s="0" t="n">
        <f aca="false">BM293</f>
        <v>0</v>
      </c>
      <c r="F294" s="0" t="n">
        <f aca="false">BN293</f>
        <v>0</v>
      </c>
      <c r="G294" s="0" t="n">
        <f aca="false">BO293</f>
        <v>0</v>
      </c>
      <c r="H294" s="0" t="n">
        <f aca="false">BP293</f>
        <v>0</v>
      </c>
      <c r="I294" s="0" t="n">
        <f aca="false">BQ293</f>
        <v>0</v>
      </c>
      <c r="J294" s="0" t="n">
        <f aca="false">BR293</f>
        <v>0</v>
      </c>
      <c r="K294" s="0" t="n">
        <f aca="false">BS293</f>
        <v>0</v>
      </c>
      <c r="L294" s="0" t="n">
        <f aca="false">ROUND(B294*N(Debts!$D$5)/12,2)</f>
        <v>0</v>
      </c>
      <c r="M294" s="0" t="n">
        <f aca="false">ROUND(C294*N(Debts!$D$6)/12,2)</f>
        <v>0</v>
      </c>
      <c r="N294" s="0" t="n">
        <f aca="false">ROUND(D294*N(Debts!$D$7)/12,2)</f>
        <v>0</v>
      </c>
      <c r="O294" s="0" t="n">
        <f aca="false">ROUND(E294*N(Debts!$D$8)/12,2)</f>
        <v>0</v>
      </c>
      <c r="P294" s="0" t="n">
        <f aca="false">ROUND(F294*N(Debts!$D$9)/12,2)</f>
        <v>0</v>
      </c>
      <c r="Q294" s="0" t="n">
        <f aca="false">ROUND(G294*N(Debts!$D$10)/12,2)</f>
        <v>0</v>
      </c>
      <c r="R294" s="0" t="n">
        <f aca="false">ROUND(H294*N(Debts!$D$11)/12,2)</f>
        <v>0</v>
      </c>
      <c r="S294" s="0" t="n">
        <f aca="false">ROUND(I294*N(Debts!$D$12)/12,2)</f>
        <v>0</v>
      </c>
      <c r="T294" s="0" t="n">
        <f aca="false">ROUND(J294*N(Debts!$D$13)/12,2)</f>
        <v>0</v>
      </c>
      <c r="U294" s="0" t="n">
        <f aca="false">ROUND(K294*N(Debts!$D$14)/12,2)</f>
        <v>0</v>
      </c>
      <c r="V294" s="0" t="n">
        <f aca="false">B294+L294</f>
        <v>0</v>
      </c>
      <c r="W294" s="0" t="n">
        <f aca="false">C294+M294</f>
        <v>0</v>
      </c>
      <c r="X294" s="0" t="n">
        <f aca="false">D294+N294</f>
        <v>0</v>
      </c>
      <c r="Y294" s="0" t="n">
        <f aca="false">E294+O294</f>
        <v>0</v>
      </c>
      <c r="Z294" s="0" t="n">
        <f aca="false">F294+P294</f>
        <v>0</v>
      </c>
      <c r="AA294" s="0" t="n">
        <f aca="false">G294+Q294</f>
        <v>0</v>
      </c>
      <c r="AB294" s="0" t="n">
        <f aca="false">H294+R294</f>
        <v>0</v>
      </c>
      <c r="AC294" s="0" t="n">
        <f aca="false">I294+S294</f>
        <v>0</v>
      </c>
      <c r="AD294" s="0" t="n">
        <f aca="false">J294+T294</f>
        <v>0</v>
      </c>
      <c r="AE294" s="0" t="n">
        <f aca="false">K294+U294</f>
        <v>0</v>
      </c>
      <c r="AF294" s="0" t="n">
        <f aca="false">MIN(N(Debts!$E$5),V294)</f>
        <v>0</v>
      </c>
      <c r="AG294" s="0" t="n">
        <f aca="false">MIN(N(Debts!$E$6),W294)</f>
        <v>0</v>
      </c>
      <c r="AH294" s="0" t="n">
        <f aca="false">MIN(N(Debts!$E$7),X294)</f>
        <v>0</v>
      </c>
      <c r="AI294" s="0" t="n">
        <f aca="false">MIN(N(Debts!$E$8),Y294)</f>
        <v>0</v>
      </c>
      <c r="AJ294" s="0" t="n">
        <f aca="false">MIN(N(Debts!$E$9),Z294)</f>
        <v>0</v>
      </c>
      <c r="AK294" s="0" t="n">
        <f aca="false">MIN(N(Debts!$E$10),AA294)</f>
        <v>0</v>
      </c>
      <c r="AL294" s="0" t="n">
        <f aca="false">MIN(N(Debts!$E$11),AB294)</f>
        <v>0</v>
      </c>
      <c r="AM294" s="0" t="n">
        <f aca="false">MIN(N(Debts!$E$12),AC294)</f>
        <v>0</v>
      </c>
      <c r="AN294" s="0" t="n">
        <f aca="false">MIN(N(Debts!$E$13),AD294)</f>
        <v>0</v>
      </c>
      <c r="AO294" s="0" t="n">
        <f aca="false">MIN(N(Debts!$E$14),AE294)</f>
        <v>0</v>
      </c>
      <c r="AP294" s="0" t="n">
        <f aca="false">V294-AF294</f>
        <v>0</v>
      </c>
      <c r="AQ294" s="0" t="n">
        <f aca="false">W294-AG294</f>
        <v>0</v>
      </c>
      <c r="AR294" s="0" t="n">
        <f aca="false">X294-AH294</f>
        <v>0</v>
      </c>
      <c r="AS294" s="0" t="n">
        <f aca="false">Y294-AI294</f>
        <v>0</v>
      </c>
      <c r="AT294" s="0" t="n">
        <f aca="false">Z294-AJ294</f>
        <v>0</v>
      </c>
      <c r="AU294" s="0" t="n">
        <f aca="false">AA294-AK294</f>
        <v>0</v>
      </c>
      <c r="AV294" s="0" t="n">
        <f aca="false">AB294-AL294</f>
        <v>0</v>
      </c>
      <c r="AW294" s="0" t="n">
        <f aca="false">AC294-AM294</f>
        <v>0</v>
      </c>
      <c r="AX294" s="0" t="n">
        <f aca="false">AD294-AN294</f>
        <v>0</v>
      </c>
      <c r="AY294" s="0" t="n">
        <f aca="false">AE294-AO294</f>
        <v>0</v>
      </c>
      <c r="AZ294" s="0" t="n">
        <f aca="false">MAX(0,MIN(AP294,$BT294-SUMIF($AP$2:$AY$2,"&lt;"&amp;AP$2,$AP294:$AY294)))</f>
        <v>0</v>
      </c>
      <c r="BA294" s="0" t="n">
        <f aca="false">MAX(0,MIN(AQ294,$BT294-SUMIF($AP$2:$AY$2,"&lt;"&amp;AQ$2,$AP294:$AY294)))</f>
        <v>0</v>
      </c>
      <c r="BB294" s="0" t="n">
        <f aca="false">MAX(0,MIN(AR294,$BT294-SUMIF($AP$2:$AY$2,"&lt;"&amp;AR$2,$AP294:$AY294)))</f>
        <v>0</v>
      </c>
      <c r="BC294" s="0" t="n">
        <f aca="false">MAX(0,MIN(AS294,$BT294-SUMIF($AP$2:$AY$2,"&lt;"&amp;AS$2,$AP294:$AY294)))</f>
        <v>0</v>
      </c>
      <c r="BD294" s="0" t="n">
        <f aca="false">MAX(0,MIN(AT294,$BT294-SUMIF($AP$2:$AY$2,"&lt;"&amp;AT$2,$AP294:$AY294)))</f>
        <v>0</v>
      </c>
      <c r="BE294" s="0" t="n">
        <f aca="false">MAX(0,MIN(AU294,$BT294-SUMIF($AP$2:$AY$2,"&lt;"&amp;AU$2,$AP294:$AY294)))</f>
        <v>0</v>
      </c>
      <c r="BF294" s="0" t="n">
        <f aca="false">MAX(0,MIN(AV294,$BT294-SUMIF($AP$2:$AY$2,"&lt;"&amp;AV$2,$AP294:$AY294)))</f>
        <v>0</v>
      </c>
      <c r="BG294" s="0" t="n">
        <f aca="false">MAX(0,MIN(AW294,$BT294-SUMIF($AP$2:$AY$2,"&lt;"&amp;AW$2,$AP294:$AY294)))</f>
        <v>0</v>
      </c>
      <c r="BH294" s="0" t="n">
        <f aca="false">MAX(0,MIN(AX294,$BT294-SUMIF($AP$2:$AY$2,"&lt;"&amp;AX$2,$AP294:$AY294)))</f>
        <v>0</v>
      </c>
      <c r="BI294" s="0" t="n">
        <f aca="false">MAX(0,MIN(AY294,$BT294-SUMIF($AP$2:$AY$2,"&lt;"&amp;AY$2,$AP294:$AY294)))</f>
        <v>0</v>
      </c>
      <c r="BJ294" s="0" t="n">
        <f aca="false">ROUND(V294-AF294-AZ294,2)</f>
        <v>0</v>
      </c>
      <c r="BK294" s="0" t="n">
        <f aca="false">ROUND(W294-AG294-BA294,2)</f>
        <v>0</v>
      </c>
      <c r="BL294" s="0" t="n">
        <f aca="false">ROUND(X294-AH294-BB294,2)</f>
        <v>0</v>
      </c>
      <c r="BM294" s="0" t="n">
        <f aca="false">ROUND(Y294-AI294-BC294,2)</f>
        <v>0</v>
      </c>
      <c r="BN294" s="0" t="n">
        <f aca="false">ROUND(Z294-AJ294-BD294,2)</f>
        <v>0</v>
      </c>
      <c r="BO294" s="0" t="n">
        <f aca="false">ROUND(AA294-AK294-BE294,2)</f>
        <v>0</v>
      </c>
      <c r="BP294" s="0" t="n">
        <f aca="false">ROUND(AB294-AL294-BF294,2)</f>
        <v>0</v>
      </c>
      <c r="BQ294" s="0" t="n">
        <f aca="false">ROUND(AC294-AM294-BG294,2)</f>
        <v>0</v>
      </c>
      <c r="BR294" s="0" t="n">
        <f aca="false">ROUND(AD294-AN294-BH294,2)</f>
        <v>0</v>
      </c>
      <c r="BS294" s="0" t="n">
        <f aca="false">ROUND(AE294-AO294-BI294,2)</f>
        <v>0</v>
      </c>
      <c r="BT294" s="0" t="n">
        <f aca="false">MAX(0,Plan!$C$4-SUM(AF294:AO294))</f>
        <v>650</v>
      </c>
      <c r="BU294" s="0" t="n">
        <f aca="false">ROUND(SUM(BJ294:BS294),2)</f>
        <v>0</v>
      </c>
      <c r="BV294" s="0" t="n">
        <f aca="false">SUM(AF294:AO294)+SUM(AZ294:BI294)</f>
        <v>0</v>
      </c>
      <c r="BW294" s="0" t="n">
        <f aca="false">SUM(L294:U294)</f>
        <v>0</v>
      </c>
    </row>
    <row r="295" customFormat="false" ht="15" hidden="false" customHeight="false" outlineLevel="0" collapsed="false">
      <c r="A295" s="0" t="n">
        <v>290</v>
      </c>
      <c r="B295" s="0" t="n">
        <f aca="false">BJ294</f>
        <v>0</v>
      </c>
      <c r="C295" s="0" t="n">
        <f aca="false">BK294</f>
        <v>0</v>
      </c>
      <c r="D295" s="0" t="n">
        <f aca="false">BL294</f>
        <v>0</v>
      </c>
      <c r="E295" s="0" t="n">
        <f aca="false">BM294</f>
        <v>0</v>
      </c>
      <c r="F295" s="0" t="n">
        <f aca="false">BN294</f>
        <v>0</v>
      </c>
      <c r="G295" s="0" t="n">
        <f aca="false">BO294</f>
        <v>0</v>
      </c>
      <c r="H295" s="0" t="n">
        <f aca="false">BP294</f>
        <v>0</v>
      </c>
      <c r="I295" s="0" t="n">
        <f aca="false">BQ294</f>
        <v>0</v>
      </c>
      <c r="J295" s="0" t="n">
        <f aca="false">BR294</f>
        <v>0</v>
      </c>
      <c r="K295" s="0" t="n">
        <f aca="false">BS294</f>
        <v>0</v>
      </c>
      <c r="L295" s="0" t="n">
        <f aca="false">ROUND(B295*N(Debts!$D$5)/12,2)</f>
        <v>0</v>
      </c>
      <c r="M295" s="0" t="n">
        <f aca="false">ROUND(C295*N(Debts!$D$6)/12,2)</f>
        <v>0</v>
      </c>
      <c r="N295" s="0" t="n">
        <f aca="false">ROUND(D295*N(Debts!$D$7)/12,2)</f>
        <v>0</v>
      </c>
      <c r="O295" s="0" t="n">
        <f aca="false">ROUND(E295*N(Debts!$D$8)/12,2)</f>
        <v>0</v>
      </c>
      <c r="P295" s="0" t="n">
        <f aca="false">ROUND(F295*N(Debts!$D$9)/12,2)</f>
        <v>0</v>
      </c>
      <c r="Q295" s="0" t="n">
        <f aca="false">ROUND(G295*N(Debts!$D$10)/12,2)</f>
        <v>0</v>
      </c>
      <c r="R295" s="0" t="n">
        <f aca="false">ROUND(H295*N(Debts!$D$11)/12,2)</f>
        <v>0</v>
      </c>
      <c r="S295" s="0" t="n">
        <f aca="false">ROUND(I295*N(Debts!$D$12)/12,2)</f>
        <v>0</v>
      </c>
      <c r="T295" s="0" t="n">
        <f aca="false">ROUND(J295*N(Debts!$D$13)/12,2)</f>
        <v>0</v>
      </c>
      <c r="U295" s="0" t="n">
        <f aca="false">ROUND(K295*N(Debts!$D$14)/12,2)</f>
        <v>0</v>
      </c>
      <c r="V295" s="0" t="n">
        <f aca="false">B295+L295</f>
        <v>0</v>
      </c>
      <c r="W295" s="0" t="n">
        <f aca="false">C295+M295</f>
        <v>0</v>
      </c>
      <c r="X295" s="0" t="n">
        <f aca="false">D295+N295</f>
        <v>0</v>
      </c>
      <c r="Y295" s="0" t="n">
        <f aca="false">E295+O295</f>
        <v>0</v>
      </c>
      <c r="Z295" s="0" t="n">
        <f aca="false">F295+P295</f>
        <v>0</v>
      </c>
      <c r="AA295" s="0" t="n">
        <f aca="false">G295+Q295</f>
        <v>0</v>
      </c>
      <c r="AB295" s="0" t="n">
        <f aca="false">H295+R295</f>
        <v>0</v>
      </c>
      <c r="AC295" s="0" t="n">
        <f aca="false">I295+S295</f>
        <v>0</v>
      </c>
      <c r="AD295" s="0" t="n">
        <f aca="false">J295+T295</f>
        <v>0</v>
      </c>
      <c r="AE295" s="0" t="n">
        <f aca="false">K295+U295</f>
        <v>0</v>
      </c>
      <c r="AF295" s="0" t="n">
        <f aca="false">MIN(N(Debts!$E$5),V295)</f>
        <v>0</v>
      </c>
      <c r="AG295" s="0" t="n">
        <f aca="false">MIN(N(Debts!$E$6),W295)</f>
        <v>0</v>
      </c>
      <c r="AH295" s="0" t="n">
        <f aca="false">MIN(N(Debts!$E$7),X295)</f>
        <v>0</v>
      </c>
      <c r="AI295" s="0" t="n">
        <f aca="false">MIN(N(Debts!$E$8),Y295)</f>
        <v>0</v>
      </c>
      <c r="AJ295" s="0" t="n">
        <f aca="false">MIN(N(Debts!$E$9),Z295)</f>
        <v>0</v>
      </c>
      <c r="AK295" s="0" t="n">
        <f aca="false">MIN(N(Debts!$E$10),AA295)</f>
        <v>0</v>
      </c>
      <c r="AL295" s="0" t="n">
        <f aca="false">MIN(N(Debts!$E$11),AB295)</f>
        <v>0</v>
      </c>
      <c r="AM295" s="0" t="n">
        <f aca="false">MIN(N(Debts!$E$12),AC295)</f>
        <v>0</v>
      </c>
      <c r="AN295" s="0" t="n">
        <f aca="false">MIN(N(Debts!$E$13),AD295)</f>
        <v>0</v>
      </c>
      <c r="AO295" s="0" t="n">
        <f aca="false">MIN(N(Debts!$E$14),AE295)</f>
        <v>0</v>
      </c>
      <c r="AP295" s="0" t="n">
        <f aca="false">V295-AF295</f>
        <v>0</v>
      </c>
      <c r="AQ295" s="0" t="n">
        <f aca="false">W295-AG295</f>
        <v>0</v>
      </c>
      <c r="AR295" s="0" t="n">
        <f aca="false">X295-AH295</f>
        <v>0</v>
      </c>
      <c r="AS295" s="0" t="n">
        <f aca="false">Y295-AI295</f>
        <v>0</v>
      </c>
      <c r="AT295" s="0" t="n">
        <f aca="false">Z295-AJ295</f>
        <v>0</v>
      </c>
      <c r="AU295" s="0" t="n">
        <f aca="false">AA295-AK295</f>
        <v>0</v>
      </c>
      <c r="AV295" s="0" t="n">
        <f aca="false">AB295-AL295</f>
        <v>0</v>
      </c>
      <c r="AW295" s="0" t="n">
        <f aca="false">AC295-AM295</f>
        <v>0</v>
      </c>
      <c r="AX295" s="0" t="n">
        <f aca="false">AD295-AN295</f>
        <v>0</v>
      </c>
      <c r="AY295" s="0" t="n">
        <f aca="false">AE295-AO295</f>
        <v>0</v>
      </c>
      <c r="AZ295" s="0" t="n">
        <f aca="false">MAX(0,MIN(AP295,$BT295-SUMIF($AP$2:$AY$2,"&lt;"&amp;AP$2,$AP295:$AY295)))</f>
        <v>0</v>
      </c>
      <c r="BA295" s="0" t="n">
        <f aca="false">MAX(0,MIN(AQ295,$BT295-SUMIF($AP$2:$AY$2,"&lt;"&amp;AQ$2,$AP295:$AY295)))</f>
        <v>0</v>
      </c>
      <c r="BB295" s="0" t="n">
        <f aca="false">MAX(0,MIN(AR295,$BT295-SUMIF($AP$2:$AY$2,"&lt;"&amp;AR$2,$AP295:$AY295)))</f>
        <v>0</v>
      </c>
      <c r="BC295" s="0" t="n">
        <f aca="false">MAX(0,MIN(AS295,$BT295-SUMIF($AP$2:$AY$2,"&lt;"&amp;AS$2,$AP295:$AY295)))</f>
        <v>0</v>
      </c>
      <c r="BD295" s="0" t="n">
        <f aca="false">MAX(0,MIN(AT295,$BT295-SUMIF($AP$2:$AY$2,"&lt;"&amp;AT$2,$AP295:$AY295)))</f>
        <v>0</v>
      </c>
      <c r="BE295" s="0" t="n">
        <f aca="false">MAX(0,MIN(AU295,$BT295-SUMIF($AP$2:$AY$2,"&lt;"&amp;AU$2,$AP295:$AY295)))</f>
        <v>0</v>
      </c>
      <c r="BF295" s="0" t="n">
        <f aca="false">MAX(0,MIN(AV295,$BT295-SUMIF($AP$2:$AY$2,"&lt;"&amp;AV$2,$AP295:$AY295)))</f>
        <v>0</v>
      </c>
      <c r="BG295" s="0" t="n">
        <f aca="false">MAX(0,MIN(AW295,$BT295-SUMIF($AP$2:$AY$2,"&lt;"&amp;AW$2,$AP295:$AY295)))</f>
        <v>0</v>
      </c>
      <c r="BH295" s="0" t="n">
        <f aca="false">MAX(0,MIN(AX295,$BT295-SUMIF($AP$2:$AY$2,"&lt;"&amp;AX$2,$AP295:$AY295)))</f>
        <v>0</v>
      </c>
      <c r="BI295" s="0" t="n">
        <f aca="false">MAX(0,MIN(AY295,$BT295-SUMIF($AP$2:$AY$2,"&lt;"&amp;AY$2,$AP295:$AY295)))</f>
        <v>0</v>
      </c>
      <c r="BJ295" s="0" t="n">
        <f aca="false">ROUND(V295-AF295-AZ295,2)</f>
        <v>0</v>
      </c>
      <c r="BK295" s="0" t="n">
        <f aca="false">ROUND(W295-AG295-BA295,2)</f>
        <v>0</v>
      </c>
      <c r="BL295" s="0" t="n">
        <f aca="false">ROUND(X295-AH295-BB295,2)</f>
        <v>0</v>
      </c>
      <c r="BM295" s="0" t="n">
        <f aca="false">ROUND(Y295-AI295-BC295,2)</f>
        <v>0</v>
      </c>
      <c r="BN295" s="0" t="n">
        <f aca="false">ROUND(Z295-AJ295-BD295,2)</f>
        <v>0</v>
      </c>
      <c r="BO295" s="0" t="n">
        <f aca="false">ROUND(AA295-AK295-BE295,2)</f>
        <v>0</v>
      </c>
      <c r="BP295" s="0" t="n">
        <f aca="false">ROUND(AB295-AL295-BF295,2)</f>
        <v>0</v>
      </c>
      <c r="BQ295" s="0" t="n">
        <f aca="false">ROUND(AC295-AM295-BG295,2)</f>
        <v>0</v>
      </c>
      <c r="BR295" s="0" t="n">
        <f aca="false">ROUND(AD295-AN295-BH295,2)</f>
        <v>0</v>
      </c>
      <c r="BS295" s="0" t="n">
        <f aca="false">ROUND(AE295-AO295-BI295,2)</f>
        <v>0</v>
      </c>
      <c r="BT295" s="0" t="n">
        <f aca="false">MAX(0,Plan!$C$4-SUM(AF295:AO295))</f>
        <v>650</v>
      </c>
      <c r="BU295" s="0" t="n">
        <f aca="false">ROUND(SUM(BJ295:BS295),2)</f>
        <v>0</v>
      </c>
      <c r="BV295" s="0" t="n">
        <f aca="false">SUM(AF295:AO295)+SUM(AZ295:BI295)</f>
        <v>0</v>
      </c>
      <c r="BW295" s="0" t="n">
        <f aca="false">SUM(L295:U295)</f>
        <v>0</v>
      </c>
    </row>
    <row r="296" customFormat="false" ht="15" hidden="false" customHeight="false" outlineLevel="0" collapsed="false">
      <c r="A296" s="0" t="n">
        <v>291</v>
      </c>
      <c r="B296" s="0" t="n">
        <f aca="false">BJ295</f>
        <v>0</v>
      </c>
      <c r="C296" s="0" t="n">
        <f aca="false">BK295</f>
        <v>0</v>
      </c>
      <c r="D296" s="0" t="n">
        <f aca="false">BL295</f>
        <v>0</v>
      </c>
      <c r="E296" s="0" t="n">
        <f aca="false">BM295</f>
        <v>0</v>
      </c>
      <c r="F296" s="0" t="n">
        <f aca="false">BN295</f>
        <v>0</v>
      </c>
      <c r="G296" s="0" t="n">
        <f aca="false">BO295</f>
        <v>0</v>
      </c>
      <c r="H296" s="0" t="n">
        <f aca="false">BP295</f>
        <v>0</v>
      </c>
      <c r="I296" s="0" t="n">
        <f aca="false">BQ295</f>
        <v>0</v>
      </c>
      <c r="J296" s="0" t="n">
        <f aca="false">BR295</f>
        <v>0</v>
      </c>
      <c r="K296" s="0" t="n">
        <f aca="false">BS295</f>
        <v>0</v>
      </c>
      <c r="L296" s="0" t="n">
        <f aca="false">ROUND(B296*N(Debts!$D$5)/12,2)</f>
        <v>0</v>
      </c>
      <c r="M296" s="0" t="n">
        <f aca="false">ROUND(C296*N(Debts!$D$6)/12,2)</f>
        <v>0</v>
      </c>
      <c r="N296" s="0" t="n">
        <f aca="false">ROUND(D296*N(Debts!$D$7)/12,2)</f>
        <v>0</v>
      </c>
      <c r="O296" s="0" t="n">
        <f aca="false">ROUND(E296*N(Debts!$D$8)/12,2)</f>
        <v>0</v>
      </c>
      <c r="P296" s="0" t="n">
        <f aca="false">ROUND(F296*N(Debts!$D$9)/12,2)</f>
        <v>0</v>
      </c>
      <c r="Q296" s="0" t="n">
        <f aca="false">ROUND(G296*N(Debts!$D$10)/12,2)</f>
        <v>0</v>
      </c>
      <c r="R296" s="0" t="n">
        <f aca="false">ROUND(H296*N(Debts!$D$11)/12,2)</f>
        <v>0</v>
      </c>
      <c r="S296" s="0" t="n">
        <f aca="false">ROUND(I296*N(Debts!$D$12)/12,2)</f>
        <v>0</v>
      </c>
      <c r="T296" s="0" t="n">
        <f aca="false">ROUND(J296*N(Debts!$D$13)/12,2)</f>
        <v>0</v>
      </c>
      <c r="U296" s="0" t="n">
        <f aca="false">ROUND(K296*N(Debts!$D$14)/12,2)</f>
        <v>0</v>
      </c>
      <c r="V296" s="0" t="n">
        <f aca="false">B296+L296</f>
        <v>0</v>
      </c>
      <c r="W296" s="0" t="n">
        <f aca="false">C296+M296</f>
        <v>0</v>
      </c>
      <c r="X296" s="0" t="n">
        <f aca="false">D296+N296</f>
        <v>0</v>
      </c>
      <c r="Y296" s="0" t="n">
        <f aca="false">E296+O296</f>
        <v>0</v>
      </c>
      <c r="Z296" s="0" t="n">
        <f aca="false">F296+P296</f>
        <v>0</v>
      </c>
      <c r="AA296" s="0" t="n">
        <f aca="false">G296+Q296</f>
        <v>0</v>
      </c>
      <c r="AB296" s="0" t="n">
        <f aca="false">H296+R296</f>
        <v>0</v>
      </c>
      <c r="AC296" s="0" t="n">
        <f aca="false">I296+S296</f>
        <v>0</v>
      </c>
      <c r="AD296" s="0" t="n">
        <f aca="false">J296+T296</f>
        <v>0</v>
      </c>
      <c r="AE296" s="0" t="n">
        <f aca="false">K296+U296</f>
        <v>0</v>
      </c>
      <c r="AF296" s="0" t="n">
        <f aca="false">MIN(N(Debts!$E$5),V296)</f>
        <v>0</v>
      </c>
      <c r="AG296" s="0" t="n">
        <f aca="false">MIN(N(Debts!$E$6),W296)</f>
        <v>0</v>
      </c>
      <c r="AH296" s="0" t="n">
        <f aca="false">MIN(N(Debts!$E$7),X296)</f>
        <v>0</v>
      </c>
      <c r="AI296" s="0" t="n">
        <f aca="false">MIN(N(Debts!$E$8),Y296)</f>
        <v>0</v>
      </c>
      <c r="AJ296" s="0" t="n">
        <f aca="false">MIN(N(Debts!$E$9),Z296)</f>
        <v>0</v>
      </c>
      <c r="AK296" s="0" t="n">
        <f aca="false">MIN(N(Debts!$E$10),AA296)</f>
        <v>0</v>
      </c>
      <c r="AL296" s="0" t="n">
        <f aca="false">MIN(N(Debts!$E$11),AB296)</f>
        <v>0</v>
      </c>
      <c r="AM296" s="0" t="n">
        <f aca="false">MIN(N(Debts!$E$12),AC296)</f>
        <v>0</v>
      </c>
      <c r="AN296" s="0" t="n">
        <f aca="false">MIN(N(Debts!$E$13),AD296)</f>
        <v>0</v>
      </c>
      <c r="AO296" s="0" t="n">
        <f aca="false">MIN(N(Debts!$E$14),AE296)</f>
        <v>0</v>
      </c>
      <c r="AP296" s="0" t="n">
        <f aca="false">V296-AF296</f>
        <v>0</v>
      </c>
      <c r="AQ296" s="0" t="n">
        <f aca="false">W296-AG296</f>
        <v>0</v>
      </c>
      <c r="AR296" s="0" t="n">
        <f aca="false">X296-AH296</f>
        <v>0</v>
      </c>
      <c r="AS296" s="0" t="n">
        <f aca="false">Y296-AI296</f>
        <v>0</v>
      </c>
      <c r="AT296" s="0" t="n">
        <f aca="false">Z296-AJ296</f>
        <v>0</v>
      </c>
      <c r="AU296" s="0" t="n">
        <f aca="false">AA296-AK296</f>
        <v>0</v>
      </c>
      <c r="AV296" s="0" t="n">
        <f aca="false">AB296-AL296</f>
        <v>0</v>
      </c>
      <c r="AW296" s="0" t="n">
        <f aca="false">AC296-AM296</f>
        <v>0</v>
      </c>
      <c r="AX296" s="0" t="n">
        <f aca="false">AD296-AN296</f>
        <v>0</v>
      </c>
      <c r="AY296" s="0" t="n">
        <f aca="false">AE296-AO296</f>
        <v>0</v>
      </c>
      <c r="AZ296" s="0" t="n">
        <f aca="false">MAX(0,MIN(AP296,$BT296-SUMIF($AP$2:$AY$2,"&lt;"&amp;AP$2,$AP296:$AY296)))</f>
        <v>0</v>
      </c>
      <c r="BA296" s="0" t="n">
        <f aca="false">MAX(0,MIN(AQ296,$BT296-SUMIF($AP$2:$AY$2,"&lt;"&amp;AQ$2,$AP296:$AY296)))</f>
        <v>0</v>
      </c>
      <c r="BB296" s="0" t="n">
        <f aca="false">MAX(0,MIN(AR296,$BT296-SUMIF($AP$2:$AY$2,"&lt;"&amp;AR$2,$AP296:$AY296)))</f>
        <v>0</v>
      </c>
      <c r="BC296" s="0" t="n">
        <f aca="false">MAX(0,MIN(AS296,$BT296-SUMIF($AP$2:$AY$2,"&lt;"&amp;AS$2,$AP296:$AY296)))</f>
        <v>0</v>
      </c>
      <c r="BD296" s="0" t="n">
        <f aca="false">MAX(0,MIN(AT296,$BT296-SUMIF($AP$2:$AY$2,"&lt;"&amp;AT$2,$AP296:$AY296)))</f>
        <v>0</v>
      </c>
      <c r="BE296" s="0" t="n">
        <f aca="false">MAX(0,MIN(AU296,$BT296-SUMIF($AP$2:$AY$2,"&lt;"&amp;AU$2,$AP296:$AY296)))</f>
        <v>0</v>
      </c>
      <c r="BF296" s="0" t="n">
        <f aca="false">MAX(0,MIN(AV296,$BT296-SUMIF($AP$2:$AY$2,"&lt;"&amp;AV$2,$AP296:$AY296)))</f>
        <v>0</v>
      </c>
      <c r="BG296" s="0" t="n">
        <f aca="false">MAX(0,MIN(AW296,$BT296-SUMIF($AP$2:$AY$2,"&lt;"&amp;AW$2,$AP296:$AY296)))</f>
        <v>0</v>
      </c>
      <c r="BH296" s="0" t="n">
        <f aca="false">MAX(0,MIN(AX296,$BT296-SUMIF($AP$2:$AY$2,"&lt;"&amp;AX$2,$AP296:$AY296)))</f>
        <v>0</v>
      </c>
      <c r="BI296" s="0" t="n">
        <f aca="false">MAX(0,MIN(AY296,$BT296-SUMIF($AP$2:$AY$2,"&lt;"&amp;AY$2,$AP296:$AY296)))</f>
        <v>0</v>
      </c>
      <c r="BJ296" s="0" t="n">
        <f aca="false">ROUND(V296-AF296-AZ296,2)</f>
        <v>0</v>
      </c>
      <c r="BK296" s="0" t="n">
        <f aca="false">ROUND(W296-AG296-BA296,2)</f>
        <v>0</v>
      </c>
      <c r="BL296" s="0" t="n">
        <f aca="false">ROUND(X296-AH296-BB296,2)</f>
        <v>0</v>
      </c>
      <c r="BM296" s="0" t="n">
        <f aca="false">ROUND(Y296-AI296-BC296,2)</f>
        <v>0</v>
      </c>
      <c r="BN296" s="0" t="n">
        <f aca="false">ROUND(Z296-AJ296-BD296,2)</f>
        <v>0</v>
      </c>
      <c r="BO296" s="0" t="n">
        <f aca="false">ROUND(AA296-AK296-BE296,2)</f>
        <v>0</v>
      </c>
      <c r="BP296" s="0" t="n">
        <f aca="false">ROUND(AB296-AL296-BF296,2)</f>
        <v>0</v>
      </c>
      <c r="BQ296" s="0" t="n">
        <f aca="false">ROUND(AC296-AM296-BG296,2)</f>
        <v>0</v>
      </c>
      <c r="BR296" s="0" t="n">
        <f aca="false">ROUND(AD296-AN296-BH296,2)</f>
        <v>0</v>
      </c>
      <c r="BS296" s="0" t="n">
        <f aca="false">ROUND(AE296-AO296-BI296,2)</f>
        <v>0</v>
      </c>
      <c r="BT296" s="0" t="n">
        <f aca="false">MAX(0,Plan!$C$4-SUM(AF296:AO296))</f>
        <v>650</v>
      </c>
      <c r="BU296" s="0" t="n">
        <f aca="false">ROUND(SUM(BJ296:BS296),2)</f>
        <v>0</v>
      </c>
      <c r="BV296" s="0" t="n">
        <f aca="false">SUM(AF296:AO296)+SUM(AZ296:BI296)</f>
        <v>0</v>
      </c>
      <c r="BW296" s="0" t="n">
        <f aca="false">SUM(L296:U296)</f>
        <v>0</v>
      </c>
    </row>
    <row r="297" customFormat="false" ht="15" hidden="false" customHeight="false" outlineLevel="0" collapsed="false">
      <c r="A297" s="0" t="n">
        <v>292</v>
      </c>
      <c r="B297" s="0" t="n">
        <f aca="false">BJ296</f>
        <v>0</v>
      </c>
      <c r="C297" s="0" t="n">
        <f aca="false">BK296</f>
        <v>0</v>
      </c>
      <c r="D297" s="0" t="n">
        <f aca="false">BL296</f>
        <v>0</v>
      </c>
      <c r="E297" s="0" t="n">
        <f aca="false">BM296</f>
        <v>0</v>
      </c>
      <c r="F297" s="0" t="n">
        <f aca="false">BN296</f>
        <v>0</v>
      </c>
      <c r="G297" s="0" t="n">
        <f aca="false">BO296</f>
        <v>0</v>
      </c>
      <c r="H297" s="0" t="n">
        <f aca="false">BP296</f>
        <v>0</v>
      </c>
      <c r="I297" s="0" t="n">
        <f aca="false">BQ296</f>
        <v>0</v>
      </c>
      <c r="J297" s="0" t="n">
        <f aca="false">BR296</f>
        <v>0</v>
      </c>
      <c r="K297" s="0" t="n">
        <f aca="false">BS296</f>
        <v>0</v>
      </c>
      <c r="L297" s="0" t="n">
        <f aca="false">ROUND(B297*N(Debts!$D$5)/12,2)</f>
        <v>0</v>
      </c>
      <c r="M297" s="0" t="n">
        <f aca="false">ROUND(C297*N(Debts!$D$6)/12,2)</f>
        <v>0</v>
      </c>
      <c r="N297" s="0" t="n">
        <f aca="false">ROUND(D297*N(Debts!$D$7)/12,2)</f>
        <v>0</v>
      </c>
      <c r="O297" s="0" t="n">
        <f aca="false">ROUND(E297*N(Debts!$D$8)/12,2)</f>
        <v>0</v>
      </c>
      <c r="P297" s="0" t="n">
        <f aca="false">ROUND(F297*N(Debts!$D$9)/12,2)</f>
        <v>0</v>
      </c>
      <c r="Q297" s="0" t="n">
        <f aca="false">ROUND(G297*N(Debts!$D$10)/12,2)</f>
        <v>0</v>
      </c>
      <c r="R297" s="0" t="n">
        <f aca="false">ROUND(H297*N(Debts!$D$11)/12,2)</f>
        <v>0</v>
      </c>
      <c r="S297" s="0" t="n">
        <f aca="false">ROUND(I297*N(Debts!$D$12)/12,2)</f>
        <v>0</v>
      </c>
      <c r="T297" s="0" t="n">
        <f aca="false">ROUND(J297*N(Debts!$D$13)/12,2)</f>
        <v>0</v>
      </c>
      <c r="U297" s="0" t="n">
        <f aca="false">ROUND(K297*N(Debts!$D$14)/12,2)</f>
        <v>0</v>
      </c>
      <c r="V297" s="0" t="n">
        <f aca="false">B297+L297</f>
        <v>0</v>
      </c>
      <c r="W297" s="0" t="n">
        <f aca="false">C297+M297</f>
        <v>0</v>
      </c>
      <c r="X297" s="0" t="n">
        <f aca="false">D297+N297</f>
        <v>0</v>
      </c>
      <c r="Y297" s="0" t="n">
        <f aca="false">E297+O297</f>
        <v>0</v>
      </c>
      <c r="Z297" s="0" t="n">
        <f aca="false">F297+P297</f>
        <v>0</v>
      </c>
      <c r="AA297" s="0" t="n">
        <f aca="false">G297+Q297</f>
        <v>0</v>
      </c>
      <c r="AB297" s="0" t="n">
        <f aca="false">H297+R297</f>
        <v>0</v>
      </c>
      <c r="AC297" s="0" t="n">
        <f aca="false">I297+S297</f>
        <v>0</v>
      </c>
      <c r="AD297" s="0" t="n">
        <f aca="false">J297+T297</f>
        <v>0</v>
      </c>
      <c r="AE297" s="0" t="n">
        <f aca="false">K297+U297</f>
        <v>0</v>
      </c>
      <c r="AF297" s="0" t="n">
        <f aca="false">MIN(N(Debts!$E$5),V297)</f>
        <v>0</v>
      </c>
      <c r="AG297" s="0" t="n">
        <f aca="false">MIN(N(Debts!$E$6),W297)</f>
        <v>0</v>
      </c>
      <c r="AH297" s="0" t="n">
        <f aca="false">MIN(N(Debts!$E$7),X297)</f>
        <v>0</v>
      </c>
      <c r="AI297" s="0" t="n">
        <f aca="false">MIN(N(Debts!$E$8),Y297)</f>
        <v>0</v>
      </c>
      <c r="AJ297" s="0" t="n">
        <f aca="false">MIN(N(Debts!$E$9),Z297)</f>
        <v>0</v>
      </c>
      <c r="AK297" s="0" t="n">
        <f aca="false">MIN(N(Debts!$E$10),AA297)</f>
        <v>0</v>
      </c>
      <c r="AL297" s="0" t="n">
        <f aca="false">MIN(N(Debts!$E$11),AB297)</f>
        <v>0</v>
      </c>
      <c r="AM297" s="0" t="n">
        <f aca="false">MIN(N(Debts!$E$12),AC297)</f>
        <v>0</v>
      </c>
      <c r="AN297" s="0" t="n">
        <f aca="false">MIN(N(Debts!$E$13),AD297)</f>
        <v>0</v>
      </c>
      <c r="AO297" s="0" t="n">
        <f aca="false">MIN(N(Debts!$E$14),AE297)</f>
        <v>0</v>
      </c>
      <c r="AP297" s="0" t="n">
        <f aca="false">V297-AF297</f>
        <v>0</v>
      </c>
      <c r="AQ297" s="0" t="n">
        <f aca="false">W297-AG297</f>
        <v>0</v>
      </c>
      <c r="AR297" s="0" t="n">
        <f aca="false">X297-AH297</f>
        <v>0</v>
      </c>
      <c r="AS297" s="0" t="n">
        <f aca="false">Y297-AI297</f>
        <v>0</v>
      </c>
      <c r="AT297" s="0" t="n">
        <f aca="false">Z297-AJ297</f>
        <v>0</v>
      </c>
      <c r="AU297" s="0" t="n">
        <f aca="false">AA297-AK297</f>
        <v>0</v>
      </c>
      <c r="AV297" s="0" t="n">
        <f aca="false">AB297-AL297</f>
        <v>0</v>
      </c>
      <c r="AW297" s="0" t="n">
        <f aca="false">AC297-AM297</f>
        <v>0</v>
      </c>
      <c r="AX297" s="0" t="n">
        <f aca="false">AD297-AN297</f>
        <v>0</v>
      </c>
      <c r="AY297" s="0" t="n">
        <f aca="false">AE297-AO297</f>
        <v>0</v>
      </c>
      <c r="AZ297" s="0" t="n">
        <f aca="false">MAX(0,MIN(AP297,$BT297-SUMIF($AP$2:$AY$2,"&lt;"&amp;AP$2,$AP297:$AY297)))</f>
        <v>0</v>
      </c>
      <c r="BA297" s="0" t="n">
        <f aca="false">MAX(0,MIN(AQ297,$BT297-SUMIF($AP$2:$AY$2,"&lt;"&amp;AQ$2,$AP297:$AY297)))</f>
        <v>0</v>
      </c>
      <c r="BB297" s="0" t="n">
        <f aca="false">MAX(0,MIN(AR297,$BT297-SUMIF($AP$2:$AY$2,"&lt;"&amp;AR$2,$AP297:$AY297)))</f>
        <v>0</v>
      </c>
      <c r="BC297" s="0" t="n">
        <f aca="false">MAX(0,MIN(AS297,$BT297-SUMIF($AP$2:$AY$2,"&lt;"&amp;AS$2,$AP297:$AY297)))</f>
        <v>0</v>
      </c>
      <c r="BD297" s="0" t="n">
        <f aca="false">MAX(0,MIN(AT297,$BT297-SUMIF($AP$2:$AY$2,"&lt;"&amp;AT$2,$AP297:$AY297)))</f>
        <v>0</v>
      </c>
      <c r="BE297" s="0" t="n">
        <f aca="false">MAX(0,MIN(AU297,$BT297-SUMIF($AP$2:$AY$2,"&lt;"&amp;AU$2,$AP297:$AY297)))</f>
        <v>0</v>
      </c>
      <c r="BF297" s="0" t="n">
        <f aca="false">MAX(0,MIN(AV297,$BT297-SUMIF($AP$2:$AY$2,"&lt;"&amp;AV$2,$AP297:$AY297)))</f>
        <v>0</v>
      </c>
      <c r="BG297" s="0" t="n">
        <f aca="false">MAX(0,MIN(AW297,$BT297-SUMIF($AP$2:$AY$2,"&lt;"&amp;AW$2,$AP297:$AY297)))</f>
        <v>0</v>
      </c>
      <c r="BH297" s="0" t="n">
        <f aca="false">MAX(0,MIN(AX297,$BT297-SUMIF($AP$2:$AY$2,"&lt;"&amp;AX$2,$AP297:$AY297)))</f>
        <v>0</v>
      </c>
      <c r="BI297" s="0" t="n">
        <f aca="false">MAX(0,MIN(AY297,$BT297-SUMIF($AP$2:$AY$2,"&lt;"&amp;AY$2,$AP297:$AY297)))</f>
        <v>0</v>
      </c>
      <c r="BJ297" s="0" t="n">
        <f aca="false">ROUND(V297-AF297-AZ297,2)</f>
        <v>0</v>
      </c>
      <c r="BK297" s="0" t="n">
        <f aca="false">ROUND(W297-AG297-BA297,2)</f>
        <v>0</v>
      </c>
      <c r="BL297" s="0" t="n">
        <f aca="false">ROUND(X297-AH297-BB297,2)</f>
        <v>0</v>
      </c>
      <c r="BM297" s="0" t="n">
        <f aca="false">ROUND(Y297-AI297-BC297,2)</f>
        <v>0</v>
      </c>
      <c r="BN297" s="0" t="n">
        <f aca="false">ROUND(Z297-AJ297-BD297,2)</f>
        <v>0</v>
      </c>
      <c r="BO297" s="0" t="n">
        <f aca="false">ROUND(AA297-AK297-BE297,2)</f>
        <v>0</v>
      </c>
      <c r="BP297" s="0" t="n">
        <f aca="false">ROUND(AB297-AL297-BF297,2)</f>
        <v>0</v>
      </c>
      <c r="BQ297" s="0" t="n">
        <f aca="false">ROUND(AC297-AM297-BG297,2)</f>
        <v>0</v>
      </c>
      <c r="BR297" s="0" t="n">
        <f aca="false">ROUND(AD297-AN297-BH297,2)</f>
        <v>0</v>
      </c>
      <c r="BS297" s="0" t="n">
        <f aca="false">ROUND(AE297-AO297-BI297,2)</f>
        <v>0</v>
      </c>
      <c r="BT297" s="0" t="n">
        <f aca="false">MAX(0,Plan!$C$4-SUM(AF297:AO297))</f>
        <v>650</v>
      </c>
      <c r="BU297" s="0" t="n">
        <f aca="false">ROUND(SUM(BJ297:BS297),2)</f>
        <v>0</v>
      </c>
      <c r="BV297" s="0" t="n">
        <f aca="false">SUM(AF297:AO297)+SUM(AZ297:BI297)</f>
        <v>0</v>
      </c>
      <c r="BW297" s="0" t="n">
        <f aca="false">SUM(L297:U297)</f>
        <v>0</v>
      </c>
    </row>
    <row r="298" customFormat="false" ht="15" hidden="false" customHeight="false" outlineLevel="0" collapsed="false">
      <c r="A298" s="0" t="n">
        <v>293</v>
      </c>
      <c r="B298" s="0" t="n">
        <f aca="false">BJ297</f>
        <v>0</v>
      </c>
      <c r="C298" s="0" t="n">
        <f aca="false">BK297</f>
        <v>0</v>
      </c>
      <c r="D298" s="0" t="n">
        <f aca="false">BL297</f>
        <v>0</v>
      </c>
      <c r="E298" s="0" t="n">
        <f aca="false">BM297</f>
        <v>0</v>
      </c>
      <c r="F298" s="0" t="n">
        <f aca="false">BN297</f>
        <v>0</v>
      </c>
      <c r="G298" s="0" t="n">
        <f aca="false">BO297</f>
        <v>0</v>
      </c>
      <c r="H298" s="0" t="n">
        <f aca="false">BP297</f>
        <v>0</v>
      </c>
      <c r="I298" s="0" t="n">
        <f aca="false">BQ297</f>
        <v>0</v>
      </c>
      <c r="J298" s="0" t="n">
        <f aca="false">BR297</f>
        <v>0</v>
      </c>
      <c r="K298" s="0" t="n">
        <f aca="false">BS297</f>
        <v>0</v>
      </c>
      <c r="L298" s="0" t="n">
        <f aca="false">ROUND(B298*N(Debts!$D$5)/12,2)</f>
        <v>0</v>
      </c>
      <c r="M298" s="0" t="n">
        <f aca="false">ROUND(C298*N(Debts!$D$6)/12,2)</f>
        <v>0</v>
      </c>
      <c r="N298" s="0" t="n">
        <f aca="false">ROUND(D298*N(Debts!$D$7)/12,2)</f>
        <v>0</v>
      </c>
      <c r="O298" s="0" t="n">
        <f aca="false">ROUND(E298*N(Debts!$D$8)/12,2)</f>
        <v>0</v>
      </c>
      <c r="P298" s="0" t="n">
        <f aca="false">ROUND(F298*N(Debts!$D$9)/12,2)</f>
        <v>0</v>
      </c>
      <c r="Q298" s="0" t="n">
        <f aca="false">ROUND(G298*N(Debts!$D$10)/12,2)</f>
        <v>0</v>
      </c>
      <c r="R298" s="0" t="n">
        <f aca="false">ROUND(H298*N(Debts!$D$11)/12,2)</f>
        <v>0</v>
      </c>
      <c r="S298" s="0" t="n">
        <f aca="false">ROUND(I298*N(Debts!$D$12)/12,2)</f>
        <v>0</v>
      </c>
      <c r="T298" s="0" t="n">
        <f aca="false">ROUND(J298*N(Debts!$D$13)/12,2)</f>
        <v>0</v>
      </c>
      <c r="U298" s="0" t="n">
        <f aca="false">ROUND(K298*N(Debts!$D$14)/12,2)</f>
        <v>0</v>
      </c>
      <c r="V298" s="0" t="n">
        <f aca="false">B298+L298</f>
        <v>0</v>
      </c>
      <c r="W298" s="0" t="n">
        <f aca="false">C298+M298</f>
        <v>0</v>
      </c>
      <c r="X298" s="0" t="n">
        <f aca="false">D298+N298</f>
        <v>0</v>
      </c>
      <c r="Y298" s="0" t="n">
        <f aca="false">E298+O298</f>
        <v>0</v>
      </c>
      <c r="Z298" s="0" t="n">
        <f aca="false">F298+P298</f>
        <v>0</v>
      </c>
      <c r="AA298" s="0" t="n">
        <f aca="false">G298+Q298</f>
        <v>0</v>
      </c>
      <c r="AB298" s="0" t="n">
        <f aca="false">H298+R298</f>
        <v>0</v>
      </c>
      <c r="AC298" s="0" t="n">
        <f aca="false">I298+S298</f>
        <v>0</v>
      </c>
      <c r="AD298" s="0" t="n">
        <f aca="false">J298+T298</f>
        <v>0</v>
      </c>
      <c r="AE298" s="0" t="n">
        <f aca="false">K298+U298</f>
        <v>0</v>
      </c>
      <c r="AF298" s="0" t="n">
        <f aca="false">MIN(N(Debts!$E$5),V298)</f>
        <v>0</v>
      </c>
      <c r="AG298" s="0" t="n">
        <f aca="false">MIN(N(Debts!$E$6),W298)</f>
        <v>0</v>
      </c>
      <c r="AH298" s="0" t="n">
        <f aca="false">MIN(N(Debts!$E$7),X298)</f>
        <v>0</v>
      </c>
      <c r="AI298" s="0" t="n">
        <f aca="false">MIN(N(Debts!$E$8),Y298)</f>
        <v>0</v>
      </c>
      <c r="AJ298" s="0" t="n">
        <f aca="false">MIN(N(Debts!$E$9),Z298)</f>
        <v>0</v>
      </c>
      <c r="AK298" s="0" t="n">
        <f aca="false">MIN(N(Debts!$E$10),AA298)</f>
        <v>0</v>
      </c>
      <c r="AL298" s="0" t="n">
        <f aca="false">MIN(N(Debts!$E$11),AB298)</f>
        <v>0</v>
      </c>
      <c r="AM298" s="0" t="n">
        <f aca="false">MIN(N(Debts!$E$12),AC298)</f>
        <v>0</v>
      </c>
      <c r="AN298" s="0" t="n">
        <f aca="false">MIN(N(Debts!$E$13),AD298)</f>
        <v>0</v>
      </c>
      <c r="AO298" s="0" t="n">
        <f aca="false">MIN(N(Debts!$E$14),AE298)</f>
        <v>0</v>
      </c>
      <c r="AP298" s="0" t="n">
        <f aca="false">V298-AF298</f>
        <v>0</v>
      </c>
      <c r="AQ298" s="0" t="n">
        <f aca="false">W298-AG298</f>
        <v>0</v>
      </c>
      <c r="AR298" s="0" t="n">
        <f aca="false">X298-AH298</f>
        <v>0</v>
      </c>
      <c r="AS298" s="0" t="n">
        <f aca="false">Y298-AI298</f>
        <v>0</v>
      </c>
      <c r="AT298" s="0" t="n">
        <f aca="false">Z298-AJ298</f>
        <v>0</v>
      </c>
      <c r="AU298" s="0" t="n">
        <f aca="false">AA298-AK298</f>
        <v>0</v>
      </c>
      <c r="AV298" s="0" t="n">
        <f aca="false">AB298-AL298</f>
        <v>0</v>
      </c>
      <c r="AW298" s="0" t="n">
        <f aca="false">AC298-AM298</f>
        <v>0</v>
      </c>
      <c r="AX298" s="0" t="n">
        <f aca="false">AD298-AN298</f>
        <v>0</v>
      </c>
      <c r="AY298" s="0" t="n">
        <f aca="false">AE298-AO298</f>
        <v>0</v>
      </c>
      <c r="AZ298" s="0" t="n">
        <f aca="false">MAX(0,MIN(AP298,$BT298-SUMIF($AP$2:$AY$2,"&lt;"&amp;AP$2,$AP298:$AY298)))</f>
        <v>0</v>
      </c>
      <c r="BA298" s="0" t="n">
        <f aca="false">MAX(0,MIN(AQ298,$BT298-SUMIF($AP$2:$AY$2,"&lt;"&amp;AQ$2,$AP298:$AY298)))</f>
        <v>0</v>
      </c>
      <c r="BB298" s="0" t="n">
        <f aca="false">MAX(0,MIN(AR298,$BT298-SUMIF($AP$2:$AY$2,"&lt;"&amp;AR$2,$AP298:$AY298)))</f>
        <v>0</v>
      </c>
      <c r="BC298" s="0" t="n">
        <f aca="false">MAX(0,MIN(AS298,$BT298-SUMIF($AP$2:$AY$2,"&lt;"&amp;AS$2,$AP298:$AY298)))</f>
        <v>0</v>
      </c>
      <c r="BD298" s="0" t="n">
        <f aca="false">MAX(0,MIN(AT298,$BT298-SUMIF($AP$2:$AY$2,"&lt;"&amp;AT$2,$AP298:$AY298)))</f>
        <v>0</v>
      </c>
      <c r="BE298" s="0" t="n">
        <f aca="false">MAX(0,MIN(AU298,$BT298-SUMIF($AP$2:$AY$2,"&lt;"&amp;AU$2,$AP298:$AY298)))</f>
        <v>0</v>
      </c>
      <c r="BF298" s="0" t="n">
        <f aca="false">MAX(0,MIN(AV298,$BT298-SUMIF($AP$2:$AY$2,"&lt;"&amp;AV$2,$AP298:$AY298)))</f>
        <v>0</v>
      </c>
      <c r="BG298" s="0" t="n">
        <f aca="false">MAX(0,MIN(AW298,$BT298-SUMIF($AP$2:$AY$2,"&lt;"&amp;AW$2,$AP298:$AY298)))</f>
        <v>0</v>
      </c>
      <c r="BH298" s="0" t="n">
        <f aca="false">MAX(0,MIN(AX298,$BT298-SUMIF($AP$2:$AY$2,"&lt;"&amp;AX$2,$AP298:$AY298)))</f>
        <v>0</v>
      </c>
      <c r="BI298" s="0" t="n">
        <f aca="false">MAX(0,MIN(AY298,$BT298-SUMIF($AP$2:$AY$2,"&lt;"&amp;AY$2,$AP298:$AY298)))</f>
        <v>0</v>
      </c>
      <c r="BJ298" s="0" t="n">
        <f aca="false">ROUND(V298-AF298-AZ298,2)</f>
        <v>0</v>
      </c>
      <c r="BK298" s="0" t="n">
        <f aca="false">ROUND(W298-AG298-BA298,2)</f>
        <v>0</v>
      </c>
      <c r="BL298" s="0" t="n">
        <f aca="false">ROUND(X298-AH298-BB298,2)</f>
        <v>0</v>
      </c>
      <c r="BM298" s="0" t="n">
        <f aca="false">ROUND(Y298-AI298-BC298,2)</f>
        <v>0</v>
      </c>
      <c r="BN298" s="0" t="n">
        <f aca="false">ROUND(Z298-AJ298-BD298,2)</f>
        <v>0</v>
      </c>
      <c r="BO298" s="0" t="n">
        <f aca="false">ROUND(AA298-AK298-BE298,2)</f>
        <v>0</v>
      </c>
      <c r="BP298" s="0" t="n">
        <f aca="false">ROUND(AB298-AL298-BF298,2)</f>
        <v>0</v>
      </c>
      <c r="BQ298" s="0" t="n">
        <f aca="false">ROUND(AC298-AM298-BG298,2)</f>
        <v>0</v>
      </c>
      <c r="BR298" s="0" t="n">
        <f aca="false">ROUND(AD298-AN298-BH298,2)</f>
        <v>0</v>
      </c>
      <c r="BS298" s="0" t="n">
        <f aca="false">ROUND(AE298-AO298-BI298,2)</f>
        <v>0</v>
      </c>
      <c r="BT298" s="0" t="n">
        <f aca="false">MAX(0,Plan!$C$4-SUM(AF298:AO298))</f>
        <v>650</v>
      </c>
      <c r="BU298" s="0" t="n">
        <f aca="false">ROUND(SUM(BJ298:BS298),2)</f>
        <v>0</v>
      </c>
      <c r="BV298" s="0" t="n">
        <f aca="false">SUM(AF298:AO298)+SUM(AZ298:BI298)</f>
        <v>0</v>
      </c>
      <c r="BW298" s="0" t="n">
        <f aca="false">SUM(L298:U298)</f>
        <v>0</v>
      </c>
    </row>
    <row r="299" customFormat="false" ht="15" hidden="false" customHeight="false" outlineLevel="0" collapsed="false">
      <c r="A299" s="0" t="n">
        <v>294</v>
      </c>
      <c r="B299" s="0" t="n">
        <f aca="false">BJ298</f>
        <v>0</v>
      </c>
      <c r="C299" s="0" t="n">
        <f aca="false">BK298</f>
        <v>0</v>
      </c>
      <c r="D299" s="0" t="n">
        <f aca="false">BL298</f>
        <v>0</v>
      </c>
      <c r="E299" s="0" t="n">
        <f aca="false">BM298</f>
        <v>0</v>
      </c>
      <c r="F299" s="0" t="n">
        <f aca="false">BN298</f>
        <v>0</v>
      </c>
      <c r="G299" s="0" t="n">
        <f aca="false">BO298</f>
        <v>0</v>
      </c>
      <c r="H299" s="0" t="n">
        <f aca="false">BP298</f>
        <v>0</v>
      </c>
      <c r="I299" s="0" t="n">
        <f aca="false">BQ298</f>
        <v>0</v>
      </c>
      <c r="J299" s="0" t="n">
        <f aca="false">BR298</f>
        <v>0</v>
      </c>
      <c r="K299" s="0" t="n">
        <f aca="false">BS298</f>
        <v>0</v>
      </c>
      <c r="L299" s="0" t="n">
        <f aca="false">ROUND(B299*N(Debts!$D$5)/12,2)</f>
        <v>0</v>
      </c>
      <c r="M299" s="0" t="n">
        <f aca="false">ROUND(C299*N(Debts!$D$6)/12,2)</f>
        <v>0</v>
      </c>
      <c r="N299" s="0" t="n">
        <f aca="false">ROUND(D299*N(Debts!$D$7)/12,2)</f>
        <v>0</v>
      </c>
      <c r="O299" s="0" t="n">
        <f aca="false">ROUND(E299*N(Debts!$D$8)/12,2)</f>
        <v>0</v>
      </c>
      <c r="P299" s="0" t="n">
        <f aca="false">ROUND(F299*N(Debts!$D$9)/12,2)</f>
        <v>0</v>
      </c>
      <c r="Q299" s="0" t="n">
        <f aca="false">ROUND(G299*N(Debts!$D$10)/12,2)</f>
        <v>0</v>
      </c>
      <c r="R299" s="0" t="n">
        <f aca="false">ROUND(H299*N(Debts!$D$11)/12,2)</f>
        <v>0</v>
      </c>
      <c r="S299" s="0" t="n">
        <f aca="false">ROUND(I299*N(Debts!$D$12)/12,2)</f>
        <v>0</v>
      </c>
      <c r="T299" s="0" t="n">
        <f aca="false">ROUND(J299*N(Debts!$D$13)/12,2)</f>
        <v>0</v>
      </c>
      <c r="U299" s="0" t="n">
        <f aca="false">ROUND(K299*N(Debts!$D$14)/12,2)</f>
        <v>0</v>
      </c>
      <c r="V299" s="0" t="n">
        <f aca="false">B299+L299</f>
        <v>0</v>
      </c>
      <c r="W299" s="0" t="n">
        <f aca="false">C299+M299</f>
        <v>0</v>
      </c>
      <c r="X299" s="0" t="n">
        <f aca="false">D299+N299</f>
        <v>0</v>
      </c>
      <c r="Y299" s="0" t="n">
        <f aca="false">E299+O299</f>
        <v>0</v>
      </c>
      <c r="Z299" s="0" t="n">
        <f aca="false">F299+P299</f>
        <v>0</v>
      </c>
      <c r="AA299" s="0" t="n">
        <f aca="false">G299+Q299</f>
        <v>0</v>
      </c>
      <c r="AB299" s="0" t="n">
        <f aca="false">H299+R299</f>
        <v>0</v>
      </c>
      <c r="AC299" s="0" t="n">
        <f aca="false">I299+S299</f>
        <v>0</v>
      </c>
      <c r="AD299" s="0" t="n">
        <f aca="false">J299+T299</f>
        <v>0</v>
      </c>
      <c r="AE299" s="0" t="n">
        <f aca="false">K299+U299</f>
        <v>0</v>
      </c>
      <c r="AF299" s="0" t="n">
        <f aca="false">MIN(N(Debts!$E$5),V299)</f>
        <v>0</v>
      </c>
      <c r="AG299" s="0" t="n">
        <f aca="false">MIN(N(Debts!$E$6),W299)</f>
        <v>0</v>
      </c>
      <c r="AH299" s="0" t="n">
        <f aca="false">MIN(N(Debts!$E$7),X299)</f>
        <v>0</v>
      </c>
      <c r="AI299" s="0" t="n">
        <f aca="false">MIN(N(Debts!$E$8),Y299)</f>
        <v>0</v>
      </c>
      <c r="AJ299" s="0" t="n">
        <f aca="false">MIN(N(Debts!$E$9),Z299)</f>
        <v>0</v>
      </c>
      <c r="AK299" s="0" t="n">
        <f aca="false">MIN(N(Debts!$E$10),AA299)</f>
        <v>0</v>
      </c>
      <c r="AL299" s="0" t="n">
        <f aca="false">MIN(N(Debts!$E$11),AB299)</f>
        <v>0</v>
      </c>
      <c r="AM299" s="0" t="n">
        <f aca="false">MIN(N(Debts!$E$12),AC299)</f>
        <v>0</v>
      </c>
      <c r="AN299" s="0" t="n">
        <f aca="false">MIN(N(Debts!$E$13),AD299)</f>
        <v>0</v>
      </c>
      <c r="AO299" s="0" t="n">
        <f aca="false">MIN(N(Debts!$E$14),AE299)</f>
        <v>0</v>
      </c>
      <c r="AP299" s="0" t="n">
        <f aca="false">V299-AF299</f>
        <v>0</v>
      </c>
      <c r="AQ299" s="0" t="n">
        <f aca="false">W299-AG299</f>
        <v>0</v>
      </c>
      <c r="AR299" s="0" t="n">
        <f aca="false">X299-AH299</f>
        <v>0</v>
      </c>
      <c r="AS299" s="0" t="n">
        <f aca="false">Y299-AI299</f>
        <v>0</v>
      </c>
      <c r="AT299" s="0" t="n">
        <f aca="false">Z299-AJ299</f>
        <v>0</v>
      </c>
      <c r="AU299" s="0" t="n">
        <f aca="false">AA299-AK299</f>
        <v>0</v>
      </c>
      <c r="AV299" s="0" t="n">
        <f aca="false">AB299-AL299</f>
        <v>0</v>
      </c>
      <c r="AW299" s="0" t="n">
        <f aca="false">AC299-AM299</f>
        <v>0</v>
      </c>
      <c r="AX299" s="0" t="n">
        <f aca="false">AD299-AN299</f>
        <v>0</v>
      </c>
      <c r="AY299" s="0" t="n">
        <f aca="false">AE299-AO299</f>
        <v>0</v>
      </c>
      <c r="AZ299" s="0" t="n">
        <f aca="false">MAX(0,MIN(AP299,$BT299-SUMIF($AP$2:$AY$2,"&lt;"&amp;AP$2,$AP299:$AY299)))</f>
        <v>0</v>
      </c>
      <c r="BA299" s="0" t="n">
        <f aca="false">MAX(0,MIN(AQ299,$BT299-SUMIF($AP$2:$AY$2,"&lt;"&amp;AQ$2,$AP299:$AY299)))</f>
        <v>0</v>
      </c>
      <c r="BB299" s="0" t="n">
        <f aca="false">MAX(0,MIN(AR299,$BT299-SUMIF($AP$2:$AY$2,"&lt;"&amp;AR$2,$AP299:$AY299)))</f>
        <v>0</v>
      </c>
      <c r="BC299" s="0" t="n">
        <f aca="false">MAX(0,MIN(AS299,$BT299-SUMIF($AP$2:$AY$2,"&lt;"&amp;AS$2,$AP299:$AY299)))</f>
        <v>0</v>
      </c>
      <c r="BD299" s="0" t="n">
        <f aca="false">MAX(0,MIN(AT299,$BT299-SUMIF($AP$2:$AY$2,"&lt;"&amp;AT$2,$AP299:$AY299)))</f>
        <v>0</v>
      </c>
      <c r="BE299" s="0" t="n">
        <f aca="false">MAX(0,MIN(AU299,$BT299-SUMIF($AP$2:$AY$2,"&lt;"&amp;AU$2,$AP299:$AY299)))</f>
        <v>0</v>
      </c>
      <c r="BF299" s="0" t="n">
        <f aca="false">MAX(0,MIN(AV299,$BT299-SUMIF($AP$2:$AY$2,"&lt;"&amp;AV$2,$AP299:$AY299)))</f>
        <v>0</v>
      </c>
      <c r="BG299" s="0" t="n">
        <f aca="false">MAX(0,MIN(AW299,$BT299-SUMIF($AP$2:$AY$2,"&lt;"&amp;AW$2,$AP299:$AY299)))</f>
        <v>0</v>
      </c>
      <c r="BH299" s="0" t="n">
        <f aca="false">MAX(0,MIN(AX299,$BT299-SUMIF($AP$2:$AY$2,"&lt;"&amp;AX$2,$AP299:$AY299)))</f>
        <v>0</v>
      </c>
      <c r="BI299" s="0" t="n">
        <f aca="false">MAX(0,MIN(AY299,$BT299-SUMIF($AP$2:$AY$2,"&lt;"&amp;AY$2,$AP299:$AY299)))</f>
        <v>0</v>
      </c>
      <c r="BJ299" s="0" t="n">
        <f aca="false">ROUND(V299-AF299-AZ299,2)</f>
        <v>0</v>
      </c>
      <c r="BK299" s="0" t="n">
        <f aca="false">ROUND(W299-AG299-BA299,2)</f>
        <v>0</v>
      </c>
      <c r="BL299" s="0" t="n">
        <f aca="false">ROUND(X299-AH299-BB299,2)</f>
        <v>0</v>
      </c>
      <c r="BM299" s="0" t="n">
        <f aca="false">ROUND(Y299-AI299-BC299,2)</f>
        <v>0</v>
      </c>
      <c r="BN299" s="0" t="n">
        <f aca="false">ROUND(Z299-AJ299-BD299,2)</f>
        <v>0</v>
      </c>
      <c r="BO299" s="0" t="n">
        <f aca="false">ROUND(AA299-AK299-BE299,2)</f>
        <v>0</v>
      </c>
      <c r="BP299" s="0" t="n">
        <f aca="false">ROUND(AB299-AL299-BF299,2)</f>
        <v>0</v>
      </c>
      <c r="BQ299" s="0" t="n">
        <f aca="false">ROUND(AC299-AM299-BG299,2)</f>
        <v>0</v>
      </c>
      <c r="BR299" s="0" t="n">
        <f aca="false">ROUND(AD299-AN299-BH299,2)</f>
        <v>0</v>
      </c>
      <c r="BS299" s="0" t="n">
        <f aca="false">ROUND(AE299-AO299-BI299,2)</f>
        <v>0</v>
      </c>
      <c r="BT299" s="0" t="n">
        <f aca="false">MAX(0,Plan!$C$4-SUM(AF299:AO299))</f>
        <v>650</v>
      </c>
      <c r="BU299" s="0" t="n">
        <f aca="false">ROUND(SUM(BJ299:BS299),2)</f>
        <v>0</v>
      </c>
      <c r="BV299" s="0" t="n">
        <f aca="false">SUM(AF299:AO299)+SUM(AZ299:BI299)</f>
        <v>0</v>
      </c>
      <c r="BW299" s="0" t="n">
        <f aca="false">SUM(L299:U299)</f>
        <v>0</v>
      </c>
    </row>
    <row r="300" customFormat="false" ht="15" hidden="false" customHeight="false" outlineLevel="0" collapsed="false">
      <c r="A300" s="0" t="n">
        <v>295</v>
      </c>
      <c r="B300" s="0" t="n">
        <f aca="false">BJ299</f>
        <v>0</v>
      </c>
      <c r="C300" s="0" t="n">
        <f aca="false">BK299</f>
        <v>0</v>
      </c>
      <c r="D300" s="0" t="n">
        <f aca="false">BL299</f>
        <v>0</v>
      </c>
      <c r="E300" s="0" t="n">
        <f aca="false">BM299</f>
        <v>0</v>
      </c>
      <c r="F300" s="0" t="n">
        <f aca="false">BN299</f>
        <v>0</v>
      </c>
      <c r="G300" s="0" t="n">
        <f aca="false">BO299</f>
        <v>0</v>
      </c>
      <c r="H300" s="0" t="n">
        <f aca="false">BP299</f>
        <v>0</v>
      </c>
      <c r="I300" s="0" t="n">
        <f aca="false">BQ299</f>
        <v>0</v>
      </c>
      <c r="J300" s="0" t="n">
        <f aca="false">BR299</f>
        <v>0</v>
      </c>
      <c r="K300" s="0" t="n">
        <f aca="false">BS299</f>
        <v>0</v>
      </c>
      <c r="L300" s="0" t="n">
        <f aca="false">ROUND(B300*N(Debts!$D$5)/12,2)</f>
        <v>0</v>
      </c>
      <c r="M300" s="0" t="n">
        <f aca="false">ROUND(C300*N(Debts!$D$6)/12,2)</f>
        <v>0</v>
      </c>
      <c r="N300" s="0" t="n">
        <f aca="false">ROUND(D300*N(Debts!$D$7)/12,2)</f>
        <v>0</v>
      </c>
      <c r="O300" s="0" t="n">
        <f aca="false">ROUND(E300*N(Debts!$D$8)/12,2)</f>
        <v>0</v>
      </c>
      <c r="P300" s="0" t="n">
        <f aca="false">ROUND(F300*N(Debts!$D$9)/12,2)</f>
        <v>0</v>
      </c>
      <c r="Q300" s="0" t="n">
        <f aca="false">ROUND(G300*N(Debts!$D$10)/12,2)</f>
        <v>0</v>
      </c>
      <c r="R300" s="0" t="n">
        <f aca="false">ROUND(H300*N(Debts!$D$11)/12,2)</f>
        <v>0</v>
      </c>
      <c r="S300" s="0" t="n">
        <f aca="false">ROUND(I300*N(Debts!$D$12)/12,2)</f>
        <v>0</v>
      </c>
      <c r="T300" s="0" t="n">
        <f aca="false">ROUND(J300*N(Debts!$D$13)/12,2)</f>
        <v>0</v>
      </c>
      <c r="U300" s="0" t="n">
        <f aca="false">ROUND(K300*N(Debts!$D$14)/12,2)</f>
        <v>0</v>
      </c>
      <c r="V300" s="0" t="n">
        <f aca="false">B300+L300</f>
        <v>0</v>
      </c>
      <c r="W300" s="0" t="n">
        <f aca="false">C300+M300</f>
        <v>0</v>
      </c>
      <c r="X300" s="0" t="n">
        <f aca="false">D300+N300</f>
        <v>0</v>
      </c>
      <c r="Y300" s="0" t="n">
        <f aca="false">E300+O300</f>
        <v>0</v>
      </c>
      <c r="Z300" s="0" t="n">
        <f aca="false">F300+P300</f>
        <v>0</v>
      </c>
      <c r="AA300" s="0" t="n">
        <f aca="false">G300+Q300</f>
        <v>0</v>
      </c>
      <c r="AB300" s="0" t="n">
        <f aca="false">H300+R300</f>
        <v>0</v>
      </c>
      <c r="AC300" s="0" t="n">
        <f aca="false">I300+S300</f>
        <v>0</v>
      </c>
      <c r="AD300" s="0" t="n">
        <f aca="false">J300+T300</f>
        <v>0</v>
      </c>
      <c r="AE300" s="0" t="n">
        <f aca="false">K300+U300</f>
        <v>0</v>
      </c>
      <c r="AF300" s="0" t="n">
        <f aca="false">MIN(N(Debts!$E$5),V300)</f>
        <v>0</v>
      </c>
      <c r="AG300" s="0" t="n">
        <f aca="false">MIN(N(Debts!$E$6),W300)</f>
        <v>0</v>
      </c>
      <c r="AH300" s="0" t="n">
        <f aca="false">MIN(N(Debts!$E$7),X300)</f>
        <v>0</v>
      </c>
      <c r="AI300" s="0" t="n">
        <f aca="false">MIN(N(Debts!$E$8),Y300)</f>
        <v>0</v>
      </c>
      <c r="AJ300" s="0" t="n">
        <f aca="false">MIN(N(Debts!$E$9),Z300)</f>
        <v>0</v>
      </c>
      <c r="AK300" s="0" t="n">
        <f aca="false">MIN(N(Debts!$E$10),AA300)</f>
        <v>0</v>
      </c>
      <c r="AL300" s="0" t="n">
        <f aca="false">MIN(N(Debts!$E$11),AB300)</f>
        <v>0</v>
      </c>
      <c r="AM300" s="0" t="n">
        <f aca="false">MIN(N(Debts!$E$12),AC300)</f>
        <v>0</v>
      </c>
      <c r="AN300" s="0" t="n">
        <f aca="false">MIN(N(Debts!$E$13),AD300)</f>
        <v>0</v>
      </c>
      <c r="AO300" s="0" t="n">
        <f aca="false">MIN(N(Debts!$E$14),AE300)</f>
        <v>0</v>
      </c>
      <c r="AP300" s="0" t="n">
        <f aca="false">V300-AF300</f>
        <v>0</v>
      </c>
      <c r="AQ300" s="0" t="n">
        <f aca="false">W300-AG300</f>
        <v>0</v>
      </c>
      <c r="AR300" s="0" t="n">
        <f aca="false">X300-AH300</f>
        <v>0</v>
      </c>
      <c r="AS300" s="0" t="n">
        <f aca="false">Y300-AI300</f>
        <v>0</v>
      </c>
      <c r="AT300" s="0" t="n">
        <f aca="false">Z300-AJ300</f>
        <v>0</v>
      </c>
      <c r="AU300" s="0" t="n">
        <f aca="false">AA300-AK300</f>
        <v>0</v>
      </c>
      <c r="AV300" s="0" t="n">
        <f aca="false">AB300-AL300</f>
        <v>0</v>
      </c>
      <c r="AW300" s="0" t="n">
        <f aca="false">AC300-AM300</f>
        <v>0</v>
      </c>
      <c r="AX300" s="0" t="n">
        <f aca="false">AD300-AN300</f>
        <v>0</v>
      </c>
      <c r="AY300" s="0" t="n">
        <f aca="false">AE300-AO300</f>
        <v>0</v>
      </c>
      <c r="AZ300" s="0" t="n">
        <f aca="false">MAX(0,MIN(AP300,$BT300-SUMIF($AP$2:$AY$2,"&lt;"&amp;AP$2,$AP300:$AY300)))</f>
        <v>0</v>
      </c>
      <c r="BA300" s="0" t="n">
        <f aca="false">MAX(0,MIN(AQ300,$BT300-SUMIF($AP$2:$AY$2,"&lt;"&amp;AQ$2,$AP300:$AY300)))</f>
        <v>0</v>
      </c>
      <c r="BB300" s="0" t="n">
        <f aca="false">MAX(0,MIN(AR300,$BT300-SUMIF($AP$2:$AY$2,"&lt;"&amp;AR$2,$AP300:$AY300)))</f>
        <v>0</v>
      </c>
      <c r="BC300" s="0" t="n">
        <f aca="false">MAX(0,MIN(AS300,$BT300-SUMIF($AP$2:$AY$2,"&lt;"&amp;AS$2,$AP300:$AY300)))</f>
        <v>0</v>
      </c>
      <c r="BD300" s="0" t="n">
        <f aca="false">MAX(0,MIN(AT300,$BT300-SUMIF($AP$2:$AY$2,"&lt;"&amp;AT$2,$AP300:$AY300)))</f>
        <v>0</v>
      </c>
      <c r="BE300" s="0" t="n">
        <f aca="false">MAX(0,MIN(AU300,$BT300-SUMIF($AP$2:$AY$2,"&lt;"&amp;AU$2,$AP300:$AY300)))</f>
        <v>0</v>
      </c>
      <c r="BF300" s="0" t="n">
        <f aca="false">MAX(0,MIN(AV300,$BT300-SUMIF($AP$2:$AY$2,"&lt;"&amp;AV$2,$AP300:$AY300)))</f>
        <v>0</v>
      </c>
      <c r="BG300" s="0" t="n">
        <f aca="false">MAX(0,MIN(AW300,$BT300-SUMIF($AP$2:$AY$2,"&lt;"&amp;AW$2,$AP300:$AY300)))</f>
        <v>0</v>
      </c>
      <c r="BH300" s="0" t="n">
        <f aca="false">MAX(0,MIN(AX300,$BT300-SUMIF($AP$2:$AY$2,"&lt;"&amp;AX$2,$AP300:$AY300)))</f>
        <v>0</v>
      </c>
      <c r="BI300" s="0" t="n">
        <f aca="false">MAX(0,MIN(AY300,$BT300-SUMIF($AP$2:$AY$2,"&lt;"&amp;AY$2,$AP300:$AY300)))</f>
        <v>0</v>
      </c>
      <c r="BJ300" s="0" t="n">
        <f aca="false">ROUND(V300-AF300-AZ300,2)</f>
        <v>0</v>
      </c>
      <c r="BK300" s="0" t="n">
        <f aca="false">ROUND(W300-AG300-BA300,2)</f>
        <v>0</v>
      </c>
      <c r="BL300" s="0" t="n">
        <f aca="false">ROUND(X300-AH300-BB300,2)</f>
        <v>0</v>
      </c>
      <c r="BM300" s="0" t="n">
        <f aca="false">ROUND(Y300-AI300-BC300,2)</f>
        <v>0</v>
      </c>
      <c r="BN300" s="0" t="n">
        <f aca="false">ROUND(Z300-AJ300-BD300,2)</f>
        <v>0</v>
      </c>
      <c r="BO300" s="0" t="n">
        <f aca="false">ROUND(AA300-AK300-BE300,2)</f>
        <v>0</v>
      </c>
      <c r="BP300" s="0" t="n">
        <f aca="false">ROUND(AB300-AL300-BF300,2)</f>
        <v>0</v>
      </c>
      <c r="BQ300" s="0" t="n">
        <f aca="false">ROUND(AC300-AM300-BG300,2)</f>
        <v>0</v>
      </c>
      <c r="BR300" s="0" t="n">
        <f aca="false">ROUND(AD300-AN300-BH300,2)</f>
        <v>0</v>
      </c>
      <c r="BS300" s="0" t="n">
        <f aca="false">ROUND(AE300-AO300-BI300,2)</f>
        <v>0</v>
      </c>
      <c r="BT300" s="0" t="n">
        <f aca="false">MAX(0,Plan!$C$4-SUM(AF300:AO300))</f>
        <v>650</v>
      </c>
      <c r="BU300" s="0" t="n">
        <f aca="false">ROUND(SUM(BJ300:BS300),2)</f>
        <v>0</v>
      </c>
      <c r="BV300" s="0" t="n">
        <f aca="false">SUM(AF300:AO300)+SUM(AZ300:BI300)</f>
        <v>0</v>
      </c>
      <c r="BW300" s="0" t="n">
        <f aca="false">SUM(L300:U300)</f>
        <v>0</v>
      </c>
    </row>
    <row r="301" customFormat="false" ht="15" hidden="false" customHeight="false" outlineLevel="0" collapsed="false">
      <c r="A301" s="0" t="n">
        <v>296</v>
      </c>
      <c r="B301" s="0" t="n">
        <f aca="false">BJ300</f>
        <v>0</v>
      </c>
      <c r="C301" s="0" t="n">
        <f aca="false">BK300</f>
        <v>0</v>
      </c>
      <c r="D301" s="0" t="n">
        <f aca="false">BL300</f>
        <v>0</v>
      </c>
      <c r="E301" s="0" t="n">
        <f aca="false">BM300</f>
        <v>0</v>
      </c>
      <c r="F301" s="0" t="n">
        <f aca="false">BN300</f>
        <v>0</v>
      </c>
      <c r="G301" s="0" t="n">
        <f aca="false">BO300</f>
        <v>0</v>
      </c>
      <c r="H301" s="0" t="n">
        <f aca="false">BP300</f>
        <v>0</v>
      </c>
      <c r="I301" s="0" t="n">
        <f aca="false">BQ300</f>
        <v>0</v>
      </c>
      <c r="J301" s="0" t="n">
        <f aca="false">BR300</f>
        <v>0</v>
      </c>
      <c r="K301" s="0" t="n">
        <f aca="false">BS300</f>
        <v>0</v>
      </c>
      <c r="L301" s="0" t="n">
        <f aca="false">ROUND(B301*N(Debts!$D$5)/12,2)</f>
        <v>0</v>
      </c>
      <c r="M301" s="0" t="n">
        <f aca="false">ROUND(C301*N(Debts!$D$6)/12,2)</f>
        <v>0</v>
      </c>
      <c r="N301" s="0" t="n">
        <f aca="false">ROUND(D301*N(Debts!$D$7)/12,2)</f>
        <v>0</v>
      </c>
      <c r="O301" s="0" t="n">
        <f aca="false">ROUND(E301*N(Debts!$D$8)/12,2)</f>
        <v>0</v>
      </c>
      <c r="P301" s="0" t="n">
        <f aca="false">ROUND(F301*N(Debts!$D$9)/12,2)</f>
        <v>0</v>
      </c>
      <c r="Q301" s="0" t="n">
        <f aca="false">ROUND(G301*N(Debts!$D$10)/12,2)</f>
        <v>0</v>
      </c>
      <c r="R301" s="0" t="n">
        <f aca="false">ROUND(H301*N(Debts!$D$11)/12,2)</f>
        <v>0</v>
      </c>
      <c r="S301" s="0" t="n">
        <f aca="false">ROUND(I301*N(Debts!$D$12)/12,2)</f>
        <v>0</v>
      </c>
      <c r="T301" s="0" t="n">
        <f aca="false">ROUND(J301*N(Debts!$D$13)/12,2)</f>
        <v>0</v>
      </c>
      <c r="U301" s="0" t="n">
        <f aca="false">ROUND(K301*N(Debts!$D$14)/12,2)</f>
        <v>0</v>
      </c>
      <c r="V301" s="0" t="n">
        <f aca="false">B301+L301</f>
        <v>0</v>
      </c>
      <c r="W301" s="0" t="n">
        <f aca="false">C301+M301</f>
        <v>0</v>
      </c>
      <c r="X301" s="0" t="n">
        <f aca="false">D301+N301</f>
        <v>0</v>
      </c>
      <c r="Y301" s="0" t="n">
        <f aca="false">E301+O301</f>
        <v>0</v>
      </c>
      <c r="Z301" s="0" t="n">
        <f aca="false">F301+P301</f>
        <v>0</v>
      </c>
      <c r="AA301" s="0" t="n">
        <f aca="false">G301+Q301</f>
        <v>0</v>
      </c>
      <c r="AB301" s="0" t="n">
        <f aca="false">H301+R301</f>
        <v>0</v>
      </c>
      <c r="AC301" s="0" t="n">
        <f aca="false">I301+S301</f>
        <v>0</v>
      </c>
      <c r="AD301" s="0" t="n">
        <f aca="false">J301+T301</f>
        <v>0</v>
      </c>
      <c r="AE301" s="0" t="n">
        <f aca="false">K301+U301</f>
        <v>0</v>
      </c>
      <c r="AF301" s="0" t="n">
        <f aca="false">MIN(N(Debts!$E$5),V301)</f>
        <v>0</v>
      </c>
      <c r="AG301" s="0" t="n">
        <f aca="false">MIN(N(Debts!$E$6),W301)</f>
        <v>0</v>
      </c>
      <c r="AH301" s="0" t="n">
        <f aca="false">MIN(N(Debts!$E$7),X301)</f>
        <v>0</v>
      </c>
      <c r="AI301" s="0" t="n">
        <f aca="false">MIN(N(Debts!$E$8),Y301)</f>
        <v>0</v>
      </c>
      <c r="AJ301" s="0" t="n">
        <f aca="false">MIN(N(Debts!$E$9),Z301)</f>
        <v>0</v>
      </c>
      <c r="AK301" s="0" t="n">
        <f aca="false">MIN(N(Debts!$E$10),AA301)</f>
        <v>0</v>
      </c>
      <c r="AL301" s="0" t="n">
        <f aca="false">MIN(N(Debts!$E$11),AB301)</f>
        <v>0</v>
      </c>
      <c r="AM301" s="0" t="n">
        <f aca="false">MIN(N(Debts!$E$12),AC301)</f>
        <v>0</v>
      </c>
      <c r="AN301" s="0" t="n">
        <f aca="false">MIN(N(Debts!$E$13),AD301)</f>
        <v>0</v>
      </c>
      <c r="AO301" s="0" t="n">
        <f aca="false">MIN(N(Debts!$E$14),AE301)</f>
        <v>0</v>
      </c>
      <c r="AP301" s="0" t="n">
        <f aca="false">V301-AF301</f>
        <v>0</v>
      </c>
      <c r="AQ301" s="0" t="n">
        <f aca="false">W301-AG301</f>
        <v>0</v>
      </c>
      <c r="AR301" s="0" t="n">
        <f aca="false">X301-AH301</f>
        <v>0</v>
      </c>
      <c r="AS301" s="0" t="n">
        <f aca="false">Y301-AI301</f>
        <v>0</v>
      </c>
      <c r="AT301" s="0" t="n">
        <f aca="false">Z301-AJ301</f>
        <v>0</v>
      </c>
      <c r="AU301" s="0" t="n">
        <f aca="false">AA301-AK301</f>
        <v>0</v>
      </c>
      <c r="AV301" s="0" t="n">
        <f aca="false">AB301-AL301</f>
        <v>0</v>
      </c>
      <c r="AW301" s="0" t="n">
        <f aca="false">AC301-AM301</f>
        <v>0</v>
      </c>
      <c r="AX301" s="0" t="n">
        <f aca="false">AD301-AN301</f>
        <v>0</v>
      </c>
      <c r="AY301" s="0" t="n">
        <f aca="false">AE301-AO301</f>
        <v>0</v>
      </c>
      <c r="AZ301" s="0" t="n">
        <f aca="false">MAX(0,MIN(AP301,$BT301-SUMIF($AP$2:$AY$2,"&lt;"&amp;AP$2,$AP301:$AY301)))</f>
        <v>0</v>
      </c>
      <c r="BA301" s="0" t="n">
        <f aca="false">MAX(0,MIN(AQ301,$BT301-SUMIF($AP$2:$AY$2,"&lt;"&amp;AQ$2,$AP301:$AY301)))</f>
        <v>0</v>
      </c>
      <c r="BB301" s="0" t="n">
        <f aca="false">MAX(0,MIN(AR301,$BT301-SUMIF($AP$2:$AY$2,"&lt;"&amp;AR$2,$AP301:$AY301)))</f>
        <v>0</v>
      </c>
      <c r="BC301" s="0" t="n">
        <f aca="false">MAX(0,MIN(AS301,$BT301-SUMIF($AP$2:$AY$2,"&lt;"&amp;AS$2,$AP301:$AY301)))</f>
        <v>0</v>
      </c>
      <c r="BD301" s="0" t="n">
        <f aca="false">MAX(0,MIN(AT301,$BT301-SUMIF($AP$2:$AY$2,"&lt;"&amp;AT$2,$AP301:$AY301)))</f>
        <v>0</v>
      </c>
      <c r="BE301" s="0" t="n">
        <f aca="false">MAX(0,MIN(AU301,$BT301-SUMIF($AP$2:$AY$2,"&lt;"&amp;AU$2,$AP301:$AY301)))</f>
        <v>0</v>
      </c>
      <c r="BF301" s="0" t="n">
        <f aca="false">MAX(0,MIN(AV301,$BT301-SUMIF($AP$2:$AY$2,"&lt;"&amp;AV$2,$AP301:$AY301)))</f>
        <v>0</v>
      </c>
      <c r="BG301" s="0" t="n">
        <f aca="false">MAX(0,MIN(AW301,$BT301-SUMIF($AP$2:$AY$2,"&lt;"&amp;AW$2,$AP301:$AY301)))</f>
        <v>0</v>
      </c>
      <c r="BH301" s="0" t="n">
        <f aca="false">MAX(0,MIN(AX301,$BT301-SUMIF($AP$2:$AY$2,"&lt;"&amp;AX$2,$AP301:$AY301)))</f>
        <v>0</v>
      </c>
      <c r="BI301" s="0" t="n">
        <f aca="false">MAX(0,MIN(AY301,$BT301-SUMIF($AP$2:$AY$2,"&lt;"&amp;AY$2,$AP301:$AY301)))</f>
        <v>0</v>
      </c>
      <c r="BJ301" s="0" t="n">
        <f aca="false">ROUND(V301-AF301-AZ301,2)</f>
        <v>0</v>
      </c>
      <c r="BK301" s="0" t="n">
        <f aca="false">ROUND(W301-AG301-BA301,2)</f>
        <v>0</v>
      </c>
      <c r="BL301" s="0" t="n">
        <f aca="false">ROUND(X301-AH301-BB301,2)</f>
        <v>0</v>
      </c>
      <c r="BM301" s="0" t="n">
        <f aca="false">ROUND(Y301-AI301-BC301,2)</f>
        <v>0</v>
      </c>
      <c r="BN301" s="0" t="n">
        <f aca="false">ROUND(Z301-AJ301-BD301,2)</f>
        <v>0</v>
      </c>
      <c r="BO301" s="0" t="n">
        <f aca="false">ROUND(AA301-AK301-BE301,2)</f>
        <v>0</v>
      </c>
      <c r="BP301" s="0" t="n">
        <f aca="false">ROUND(AB301-AL301-BF301,2)</f>
        <v>0</v>
      </c>
      <c r="BQ301" s="0" t="n">
        <f aca="false">ROUND(AC301-AM301-BG301,2)</f>
        <v>0</v>
      </c>
      <c r="BR301" s="0" t="n">
        <f aca="false">ROUND(AD301-AN301-BH301,2)</f>
        <v>0</v>
      </c>
      <c r="BS301" s="0" t="n">
        <f aca="false">ROUND(AE301-AO301-BI301,2)</f>
        <v>0</v>
      </c>
      <c r="BT301" s="0" t="n">
        <f aca="false">MAX(0,Plan!$C$4-SUM(AF301:AO301))</f>
        <v>650</v>
      </c>
      <c r="BU301" s="0" t="n">
        <f aca="false">ROUND(SUM(BJ301:BS301),2)</f>
        <v>0</v>
      </c>
      <c r="BV301" s="0" t="n">
        <f aca="false">SUM(AF301:AO301)+SUM(AZ301:BI301)</f>
        <v>0</v>
      </c>
      <c r="BW301" s="0" t="n">
        <f aca="false">SUM(L301:U301)</f>
        <v>0</v>
      </c>
    </row>
    <row r="302" customFormat="false" ht="15" hidden="false" customHeight="false" outlineLevel="0" collapsed="false">
      <c r="A302" s="0" t="n">
        <v>297</v>
      </c>
      <c r="B302" s="0" t="n">
        <f aca="false">BJ301</f>
        <v>0</v>
      </c>
      <c r="C302" s="0" t="n">
        <f aca="false">BK301</f>
        <v>0</v>
      </c>
      <c r="D302" s="0" t="n">
        <f aca="false">BL301</f>
        <v>0</v>
      </c>
      <c r="E302" s="0" t="n">
        <f aca="false">BM301</f>
        <v>0</v>
      </c>
      <c r="F302" s="0" t="n">
        <f aca="false">BN301</f>
        <v>0</v>
      </c>
      <c r="G302" s="0" t="n">
        <f aca="false">BO301</f>
        <v>0</v>
      </c>
      <c r="H302" s="0" t="n">
        <f aca="false">BP301</f>
        <v>0</v>
      </c>
      <c r="I302" s="0" t="n">
        <f aca="false">BQ301</f>
        <v>0</v>
      </c>
      <c r="J302" s="0" t="n">
        <f aca="false">BR301</f>
        <v>0</v>
      </c>
      <c r="K302" s="0" t="n">
        <f aca="false">BS301</f>
        <v>0</v>
      </c>
      <c r="L302" s="0" t="n">
        <f aca="false">ROUND(B302*N(Debts!$D$5)/12,2)</f>
        <v>0</v>
      </c>
      <c r="M302" s="0" t="n">
        <f aca="false">ROUND(C302*N(Debts!$D$6)/12,2)</f>
        <v>0</v>
      </c>
      <c r="N302" s="0" t="n">
        <f aca="false">ROUND(D302*N(Debts!$D$7)/12,2)</f>
        <v>0</v>
      </c>
      <c r="O302" s="0" t="n">
        <f aca="false">ROUND(E302*N(Debts!$D$8)/12,2)</f>
        <v>0</v>
      </c>
      <c r="P302" s="0" t="n">
        <f aca="false">ROUND(F302*N(Debts!$D$9)/12,2)</f>
        <v>0</v>
      </c>
      <c r="Q302" s="0" t="n">
        <f aca="false">ROUND(G302*N(Debts!$D$10)/12,2)</f>
        <v>0</v>
      </c>
      <c r="R302" s="0" t="n">
        <f aca="false">ROUND(H302*N(Debts!$D$11)/12,2)</f>
        <v>0</v>
      </c>
      <c r="S302" s="0" t="n">
        <f aca="false">ROUND(I302*N(Debts!$D$12)/12,2)</f>
        <v>0</v>
      </c>
      <c r="T302" s="0" t="n">
        <f aca="false">ROUND(J302*N(Debts!$D$13)/12,2)</f>
        <v>0</v>
      </c>
      <c r="U302" s="0" t="n">
        <f aca="false">ROUND(K302*N(Debts!$D$14)/12,2)</f>
        <v>0</v>
      </c>
      <c r="V302" s="0" t="n">
        <f aca="false">B302+L302</f>
        <v>0</v>
      </c>
      <c r="W302" s="0" t="n">
        <f aca="false">C302+M302</f>
        <v>0</v>
      </c>
      <c r="X302" s="0" t="n">
        <f aca="false">D302+N302</f>
        <v>0</v>
      </c>
      <c r="Y302" s="0" t="n">
        <f aca="false">E302+O302</f>
        <v>0</v>
      </c>
      <c r="Z302" s="0" t="n">
        <f aca="false">F302+P302</f>
        <v>0</v>
      </c>
      <c r="AA302" s="0" t="n">
        <f aca="false">G302+Q302</f>
        <v>0</v>
      </c>
      <c r="AB302" s="0" t="n">
        <f aca="false">H302+R302</f>
        <v>0</v>
      </c>
      <c r="AC302" s="0" t="n">
        <f aca="false">I302+S302</f>
        <v>0</v>
      </c>
      <c r="AD302" s="0" t="n">
        <f aca="false">J302+T302</f>
        <v>0</v>
      </c>
      <c r="AE302" s="0" t="n">
        <f aca="false">K302+U302</f>
        <v>0</v>
      </c>
      <c r="AF302" s="0" t="n">
        <f aca="false">MIN(N(Debts!$E$5),V302)</f>
        <v>0</v>
      </c>
      <c r="AG302" s="0" t="n">
        <f aca="false">MIN(N(Debts!$E$6),W302)</f>
        <v>0</v>
      </c>
      <c r="AH302" s="0" t="n">
        <f aca="false">MIN(N(Debts!$E$7),X302)</f>
        <v>0</v>
      </c>
      <c r="AI302" s="0" t="n">
        <f aca="false">MIN(N(Debts!$E$8),Y302)</f>
        <v>0</v>
      </c>
      <c r="AJ302" s="0" t="n">
        <f aca="false">MIN(N(Debts!$E$9),Z302)</f>
        <v>0</v>
      </c>
      <c r="AK302" s="0" t="n">
        <f aca="false">MIN(N(Debts!$E$10),AA302)</f>
        <v>0</v>
      </c>
      <c r="AL302" s="0" t="n">
        <f aca="false">MIN(N(Debts!$E$11),AB302)</f>
        <v>0</v>
      </c>
      <c r="AM302" s="0" t="n">
        <f aca="false">MIN(N(Debts!$E$12),AC302)</f>
        <v>0</v>
      </c>
      <c r="AN302" s="0" t="n">
        <f aca="false">MIN(N(Debts!$E$13),AD302)</f>
        <v>0</v>
      </c>
      <c r="AO302" s="0" t="n">
        <f aca="false">MIN(N(Debts!$E$14),AE302)</f>
        <v>0</v>
      </c>
      <c r="AP302" s="0" t="n">
        <f aca="false">V302-AF302</f>
        <v>0</v>
      </c>
      <c r="AQ302" s="0" t="n">
        <f aca="false">W302-AG302</f>
        <v>0</v>
      </c>
      <c r="AR302" s="0" t="n">
        <f aca="false">X302-AH302</f>
        <v>0</v>
      </c>
      <c r="AS302" s="0" t="n">
        <f aca="false">Y302-AI302</f>
        <v>0</v>
      </c>
      <c r="AT302" s="0" t="n">
        <f aca="false">Z302-AJ302</f>
        <v>0</v>
      </c>
      <c r="AU302" s="0" t="n">
        <f aca="false">AA302-AK302</f>
        <v>0</v>
      </c>
      <c r="AV302" s="0" t="n">
        <f aca="false">AB302-AL302</f>
        <v>0</v>
      </c>
      <c r="AW302" s="0" t="n">
        <f aca="false">AC302-AM302</f>
        <v>0</v>
      </c>
      <c r="AX302" s="0" t="n">
        <f aca="false">AD302-AN302</f>
        <v>0</v>
      </c>
      <c r="AY302" s="0" t="n">
        <f aca="false">AE302-AO302</f>
        <v>0</v>
      </c>
      <c r="AZ302" s="0" t="n">
        <f aca="false">MAX(0,MIN(AP302,$BT302-SUMIF($AP$2:$AY$2,"&lt;"&amp;AP$2,$AP302:$AY302)))</f>
        <v>0</v>
      </c>
      <c r="BA302" s="0" t="n">
        <f aca="false">MAX(0,MIN(AQ302,$BT302-SUMIF($AP$2:$AY$2,"&lt;"&amp;AQ$2,$AP302:$AY302)))</f>
        <v>0</v>
      </c>
      <c r="BB302" s="0" t="n">
        <f aca="false">MAX(0,MIN(AR302,$BT302-SUMIF($AP$2:$AY$2,"&lt;"&amp;AR$2,$AP302:$AY302)))</f>
        <v>0</v>
      </c>
      <c r="BC302" s="0" t="n">
        <f aca="false">MAX(0,MIN(AS302,$BT302-SUMIF($AP$2:$AY$2,"&lt;"&amp;AS$2,$AP302:$AY302)))</f>
        <v>0</v>
      </c>
      <c r="BD302" s="0" t="n">
        <f aca="false">MAX(0,MIN(AT302,$BT302-SUMIF($AP$2:$AY$2,"&lt;"&amp;AT$2,$AP302:$AY302)))</f>
        <v>0</v>
      </c>
      <c r="BE302" s="0" t="n">
        <f aca="false">MAX(0,MIN(AU302,$BT302-SUMIF($AP$2:$AY$2,"&lt;"&amp;AU$2,$AP302:$AY302)))</f>
        <v>0</v>
      </c>
      <c r="BF302" s="0" t="n">
        <f aca="false">MAX(0,MIN(AV302,$BT302-SUMIF($AP$2:$AY$2,"&lt;"&amp;AV$2,$AP302:$AY302)))</f>
        <v>0</v>
      </c>
      <c r="BG302" s="0" t="n">
        <f aca="false">MAX(0,MIN(AW302,$BT302-SUMIF($AP$2:$AY$2,"&lt;"&amp;AW$2,$AP302:$AY302)))</f>
        <v>0</v>
      </c>
      <c r="BH302" s="0" t="n">
        <f aca="false">MAX(0,MIN(AX302,$BT302-SUMIF($AP$2:$AY$2,"&lt;"&amp;AX$2,$AP302:$AY302)))</f>
        <v>0</v>
      </c>
      <c r="BI302" s="0" t="n">
        <f aca="false">MAX(0,MIN(AY302,$BT302-SUMIF($AP$2:$AY$2,"&lt;"&amp;AY$2,$AP302:$AY302)))</f>
        <v>0</v>
      </c>
      <c r="BJ302" s="0" t="n">
        <f aca="false">ROUND(V302-AF302-AZ302,2)</f>
        <v>0</v>
      </c>
      <c r="BK302" s="0" t="n">
        <f aca="false">ROUND(W302-AG302-BA302,2)</f>
        <v>0</v>
      </c>
      <c r="BL302" s="0" t="n">
        <f aca="false">ROUND(X302-AH302-BB302,2)</f>
        <v>0</v>
      </c>
      <c r="BM302" s="0" t="n">
        <f aca="false">ROUND(Y302-AI302-BC302,2)</f>
        <v>0</v>
      </c>
      <c r="BN302" s="0" t="n">
        <f aca="false">ROUND(Z302-AJ302-BD302,2)</f>
        <v>0</v>
      </c>
      <c r="BO302" s="0" t="n">
        <f aca="false">ROUND(AA302-AK302-BE302,2)</f>
        <v>0</v>
      </c>
      <c r="BP302" s="0" t="n">
        <f aca="false">ROUND(AB302-AL302-BF302,2)</f>
        <v>0</v>
      </c>
      <c r="BQ302" s="0" t="n">
        <f aca="false">ROUND(AC302-AM302-BG302,2)</f>
        <v>0</v>
      </c>
      <c r="BR302" s="0" t="n">
        <f aca="false">ROUND(AD302-AN302-BH302,2)</f>
        <v>0</v>
      </c>
      <c r="BS302" s="0" t="n">
        <f aca="false">ROUND(AE302-AO302-BI302,2)</f>
        <v>0</v>
      </c>
      <c r="BT302" s="0" t="n">
        <f aca="false">MAX(0,Plan!$C$4-SUM(AF302:AO302))</f>
        <v>650</v>
      </c>
      <c r="BU302" s="0" t="n">
        <f aca="false">ROUND(SUM(BJ302:BS302),2)</f>
        <v>0</v>
      </c>
      <c r="BV302" s="0" t="n">
        <f aca="false">SUM(AF302:AO302)+SUM(AZ302:BI302)</f>
        <v>0</v>
      </c>
      <c r="BW302" s="0" t="n">
        <f aca="false">SUM(L302:U302)</f>
        <v>0</v>
      </c>
    </row>
    <row r="303" customFormat="false" ht="15" hidden="false" customHeight="false" outlineLevel="0" collapsed="false">
      <c r="A303" s="0" t="n">
        <v>298</v>
      </c>
      <c r="B303" s="0" t="n">
        <f aca="false">BJ302</f>
        <v>0</v>
      </c>
      <c r="C303" s="0" t="n">
        <f aca="false">BK302</f>
        <v>0</v>
      </c>
      <c r="D303" s="0" t="n">
        <f aca="false">BL302</f>
        <v>0</v>
      </c>
      <c r="E303" s="0" t="n">
        <f aca="false">BM302</f>
        <v>0</v>
      </c>
      <c r="F303" s="0" t="n">
        <f aca="false">BN302</f>
        <v>0</v>
      </c>
      <c r="G303" s="0" t="n">
        <f aca="false">BO302</f>
        <v>0</v>
      </c>
      <c r="H303" s="0" t="n">
        <f aca="false">BP302</f>
        <v>0</v>
      </c>
      <c r="I303" s="0" t="n">
        <f aca="false">BQ302</f>
        <v>0</v>
      </c>
      <c r="J303" s="0" t="n">
        <f aca="false">BR302</f>
        <v>0</v>
      </c>
      <c r="K303" s="0" t="n">
        <f aca="false">BS302</f>
        <v>0</v>
      </c>
      <c r="L303" s="0" t="n">
        <f aca="false">ROUND(B303*N(Debts!$D$5)/12,2)</f>
        <v>0</v>
      </c>
      <c r="M303" s="0" t="n">
        <f aca="false">ROUND(C303*N(Debts!$D$6)/12,2)</f>
        <v>0</v>
      </c>
      <c r="N303" s="0" t="n">
        <f aca="false">ROUND(D303*N(Debts!$D$7)/12,2)</f>
        <v>0</v>
      </c>
      <c r="O303" s="0" t="n">
        <f aca="false">ROUND(E303*N(Debts!$D$8)/12,2)</f>
        <v>0</v>
      </c>
      <c r="P303" s="0" t="n">
        <f aca="false">ROUND(F303*N(Debts!$D$9)/12,2)</f>
        <v>0</v>
      </c>
      <c r="Q303" s="0" t="n">
        <f aca="false">ROUND(G303*N(Debts!$D$10)/12,2)</f>
        <v>0</v>
      </c>
      <c r="R303" s="0" t="n">
        <f aca="false">ROUND(H303*N(Debts!$D$11)/12,2)</f>
        <v>0</v>
      </c>
      <c r="S303" s="0" t="n">
        <f aca="false">ROUND(I303*N(Debts!$D$12)/12,2)</f>
        <v>0</v>
      </c>
      <c r="T303" s="0" t="n">
        <f aca="false">ROUND(J303*N(Debts!$D$13)/12,2)</f>
        <v>0</v>
      </c>
      <c r="U303" s="0" t="n">
        <f aca="false">ROUND(K303*N(Debts!$D$14)/12,2)</f>
        <v>0</v>
      </c>
      <c r="V303" s="0" t="n">
        <f aca="false">B303+L303</f>
        <v>0</v>
      </c>
      <c r="W303" s="0" t="n">
        <f aca="false">C303+M303</f>
        <v>0</v>
      </c>
      <c r="X303" s="0" t="n">
        <f aca="false">D303+N303</f>
        <v>0</v>
      </c>
      <c r="Y303" s="0" t="n">
        <f aca="false">E303+O303</f>
        <v>0</v>
      </c>
      <c r="Z303" s="0" t="n">
        <f aca="false">F303+P303</f>
        <v>0</v>
      </c>
      <c r="AA303" s="0" t="n">
        <f aca="false">G303+Q303</f>
        <v>0</v>
      </c>
      <c r="AB303" s="0" t="n">
        <f aca="false">H303+R303</f>
        <v>0</v>
      </c>
      <c r="AC303" s="0" t="n">
        <f aca="false">I303+S303</f>
        <v>0</v>
      </c>
      <c r="AD303" s="0" t="n">
        <f aca="false">J303+T303</f>
        <v>0</v>
      </c>
      <c r="AE303" s="0" t="n">
        <f aca="false">K303+U303</f>
        <v>0</v>
      </c>
      <c r="AF303" s="0" t="n">
        <f aca="false">MIN(N(Debts!$E$5),V303)</f>
        <v>0</v>
      </c>
      <c r="AG303" s="0" t="n">
        <f aca="false">MIN(N(Debts!$E$6),W303)</f>
        <v>0</v>
      </c>
      <c r="AH303" s="0" t="n">
        <f aca="false">MIN(N(Debts!$E$7),X303)</f>
        <v>0</v>
      </c>
      <c r="AI303" s="0" t="n">
        <f aca="false">MIN(N(Debts!$E$8),Y303)</f>
        <v>0</v>
      </c>
      <c r="AJ303" s="0" t="n">
        <f aca="false">MIN(N(Debts!$E$9),Z303)</f>
        <v>0</v>
      </c>
      <c r="AK303" s="0" t="n">
        <f aca="false">MIN(N(Debts!$E$10),AA303)</f>
        <v>0</v>
      </c>
      <c r="AL303" s="0" t="n">
        <f aca="false">MIN(N(Debts!$E$11),AB303)</f>
        <v>0</v>
      </c>
      <c r="AM303" s="0" t="n">
        <f aca="false">MIN(N(Debts!$E$12),AC303)</f>
        <v>0</v>
      </c>
      <c r="AN303" s="0" t="n">
        <f aca="false">MIN(N(Debts!$E$13),AD303)</f>
        <v>0</v>
      </c>
      <c r="AO303" s="0" t="n">
        <f aca="false">MIN(N(Debts!$E$14),AE303)</f>
        <v>0</v>
      </c>
      <c r="AP303" s="0" t="n">
        <f aca="false">V303-AF303</f>
        <v>0</v>
      </c>
      <c r="AQ303" s="0" t="n">
        <f aca="false">W303-AG303</f>
        <v>0</v>
      </c>
      <c r="AR303" s="0" t="n">
        <f aca="false">X303-AH303</f>
        <v>0</v>
      </c>
      <c r="AS303" s="0" t="n">
        <f aca="false">Y303-AI303</f>
        <v>0</v>
      </c>
      <c r="AT303" s="0" t="n">
        <f aca="false">Z303-AJ303</f>
        <v>0</v>
      </c>
      <c r="AU303" s="0" t="n">
        <f aca="false">AA303-AK303</f>
        <v>0</v>
      </c>
      <c r="AV303" s="0" t="n">
        <f aca="false">AB303-AL303</f>
        <v>0</v>
      </c>
      <c r="AW303" s="0" t="n">
        <f aca="false">AC303-AM303</f>
        <v>0</v>
      </c>
      <c r="AX303" s="0" t="n">
        <f aca="false">AD303-AN303</f>
        <v>0</v>
      </c>
      <c r="AY303" s="0" t="n">
        <f aca="false">AE303-AO303</f>
        <v>0</v>
      </c>
      <c r="AZ303" s="0" t="n">
        <f aca="false">MAX(0,MIN(AP303,$BT303-SUMIF($AP$2:$AY$2,"&lt;"&amp;AP$2,$AP303:$AY303)))</f>
        <v>0</v>
      </c>
      <c r="BA303" s="0" t="n">
        <f aca="false">MAX(0,MIN(AQ303,$BT303-SUMIF($AP$2:$AY$2,"&lt;"&amp;AQ$2,$AP303:$AY303)))</f>
        <v>0</v>
      </c>
      <c r="BB303" s="0" t="n">
        <f aca="false">MAX(0,MIN(AR303,$BT303-SUMIF($AP$2:$AY$2,"&lt;"&amp;AR$2,$AP303:$AY303)))</f>
        <v>0</v>
      </c>
      <c r="BC303" s="0" t="n">
        <f aca="false">MAX(0,MIN(AS303,$BT303-SUMIF($AP$2:$AY$2,"&lt;"&amp;AS$2,$AP303:$AY303)))</f>
        <v>0</v>
      </c>
      <c r="BD303" s="0" t="n">
        <f aca="false">MAX(0,MIN(AT303,$BT303-SUMIF($AP$2:$AY$2,"&lt;"&amp;AT$2,$AP303:$AY303)))</f>
        <v>0</v>
      </c>
      <c r="BE303" s="0" t="n">
        <f aca="false">MAX(0,MIN(AU303,$BT303-SUMIF($AP$2:$AY$2,"&lt;"&amp;AU$2,$AP303:$AY303)))</f>
        <v>0</v>
      </c>
      <c r="BF303" s="0" t="n">
        <f aca="false">MAX(0,MIN(AV303,$BT303-SUMIF($AP$2:$AY$2,"&lt;"&amp;AV$2,$AP303:$AY303)))</f>
        <v>0</v>
      </c>
      <c r="BG303" s="0" t="n">
        <f aca="false">MAX(0,MIN(AW303,$BT303-SUMIF($AP$2:$AY$2,"&lt;"&amp;AW$2,$AP303:$AY303)))</f>
        <v>0</v>
      </c>
      <c r="BH303" s="0" t="n">
        <f aca="false">MAX(0,MIN(AX303,$BT303-SUMIF($AP$2:$AY$2,"&lt;"&amp;AX$2,$AP303:$AY303)))</f>
        <v>0</v>
      </c>
      <c r="BI303" s="0" t="n">
        <f aca="false">MAX(0,MIN(AY303,$BT303-SUMIF($AP$2:$AY$2,"&lt;"&amp;AY$2,$AP303:$AY303)))</f>
        <v>0</v>
      </c>
      <c r="BJ303" s="0" t="n">
        <f aca="false">ROUND(V303-AF303-AZ303,2)</f>
        <v>0</v>
      </c>
      <c r="BK303" s="0" t="n">
        <f aca="false">ROUND(W303-AG303-BA303,2)</f>
        <v>0</v>
      </c>
      <c r="BL303" s="0" t="n">
        <f aca="false">ROUND(X303-AH303-BB303,2)</f>
        <v>0</v>
      </c>
      <c r="BM303" s="0" t="n">
        <f aca="false">ROUND(Y303-AI303-BC303,2)</f>
        <v>0</v>
      </c>
      <c r="BN303" s="0" t="n">
        <f aca="false">ROUND(Z303-AJ303-BD303,2)</f>
        <v>0</v>
      </c>
      <c r="BO303" s="0" t="n">
        <f aca="false">ROUND(AA303-AK303-BE303,2)</f>
        <v>0</v>
      </c>
      <c r="BP303" s="0" t="n">
        <f aca="false">ROUND(AB303-AL303-BF303,2)</f>
        <v>0</v>
      </c>
      <c r="BQ303" s="0" t="n">
        <f aca="false">ROUND(AC303-AM303-BG303,2)</f>
        <v>0</v>
      </c>
      <c r="BR303" s="0" t="n">
        <f aca="false">ROUND(AD303-AN303-BH303,2)</f>
        <v>0</v>
      </c>
      <c r="BS303" s="0" t="n">
        <f aca="false">ROUND(AE303-AO303-BI303,2)</f>
        <v>0</v>
      </c>
      <c r="BT303" s="0" t="n">
        <f aca="false">MAX(0,Plan!$C$4-SUM(AF303:AO303))</f>
        <v>650</v>
      </c>
      <c r="BU303" s="0" t="n">
        <f aca="false">ROUND(SUM(BJ303:BS303),2)</f>
        <v>0</v>
      </c>
      <c r="BV303" s="0" t="n">
        <f aca="false">SUM(AF303:AO303)+SUM(AZ303:BI303)</f>
        <v>0</v>
      </c>
      <c r="BW303" s="0" t="n">
        <f aca="false">SUM(L303:U303)</f>
        <v>0</v>
      </c>
    </row>
    <row r="304" customFormat="false" ht="15" hidden="false" customHeight="false" outlineLevel="0" collapsed="false">
      <c r="A304" s="0" t="n">
        <v>299</v>
      </c>
      <c r="B304" s="0" t="n">
        <f aca="false">BJ303</f>
        <v>0</v>
      </c>
      <c r="C304" s="0" t="n">
        <f aca="false">BK303</f>
        <v>0</v>
      </c>
      <c r="D304" s="0" t="n">
        <f aca="false">BL303</f>
        <v>0</v>
      </c>
      <c r="E304" s="0" t="n">
        <f aca="false">BM303</f>
        <v>0</v>
      </c>
      <c r="F304" s="0" t="n">
        <f aca="false">BN303</f>
        <v>0</v>
      </c>
      <c r="G304" s="0" t="n">
        <f aca="false">BO303</f>
        <v>0</v>
      </c>
      <c r="H304" s="0" t="n">
        <f aca="false">BP303</f>
        <v>0</v>
      </c>
      <c r="I304" s="0" t="n">
        <f aca="false">BQ303</f>
        <v>0</v>
      </c>
      <c r="J304" s="0" t="n">
        <f aca="false">BR303</f>
        <v>0</v>
      </c>
      <c r="K304" s="0" t="n">
        <f aca="false">BS303</f>
        <v>0</v>
      </c>
      <c r="L304" s="0" t="n">
        <f aca="false">ROUND(B304*N(Debts!$D$5)/12,2)</f>
        <v>0</v>
      </c>
      <c r="M304" s="0" t="n">
        <f aca="false">ROUND(C304*N(Debts!$D$6)/12,2)</f>
        <v>0</v>
      </c>
      <c r="N304" s="0" t="n">
        <f aca="false">ROUND(D304*N(Debts!$D$7)/12,2)</f>
        <v>0</v>
      </c>
      <c r="O304" s="0" t="n">
        <f aca="false">ROUND(E304*N(Debts!$D$8)/12,2)</f>
        <v>0</v>
      </c>
      <c r="P304" s="0" t="n">
        <f aca="false">ROUND(F304*N(Debts!$D$9)/12,2)</f>
        <v>0</v>
      </c>
      <c r="Q304" s="0" t="n">
        <f aca="false">ROUND(G304*N(Debts!$D$10)/12,2)</f>
        <v>0</v>
      </c>
      <c r="R304" s="0" t="n">
        <f aca="false">ROUND(H304*N(Debts!$D$11)/12,2)</f>
        <v>0</v>
      </c>
      <c r="S304" s="0" t="n">
        <f aca="false">ROUND(I304*N(Debts!$D$12)/12,2)</f>
        <v>0</v>
      </c>
      <c r="T304" s="0" t="n">
        <f aca="false">ROUND(J304*N(Debts!$D$13)/12,2)</f>
        <v>0</v>
      </c>
      <c r="U304" s="0" t="n">
        <f aca="false">ROUND(K304*N(Debts!$D$14)/12,2)</f>
        <v>0</v>
      </c>
      <c r="V304" s="0" t="n">
        <f aca="false">B304+L304</f>
        <v>0</v>
      </c>
      <c r="W304" s="0" t="n">
        <f aca="false">C304+M304</f>
        <v>0</v>
      </c>
      <c r="X304" s="0" t="n">
        <f aca="false">D304+N304</f>
        <v>0</v>
      </c>
      <c r="Y304" s="0" t="n">
        <f aca="false">E304+O304</f>
        <v>0</v>
      </c>
      <c r="Z304" s="0" t="n">
        <f aca="false">F304+P304</f>
        <v>0</v>
      </c>
      <c r="AA304" s="0" t="n">
        <f aca="false">G304+Q304</f>
        <v>0</v>
      </c>
      <c r="AB304" s="0" t="n">
        <f aca="false">H304+R304</f>
        <v>0</v>
      </c>
      <c r="AC304" s="0" t="n">
        <f aca="false">I304+S304</f>
        <v>0</v>
      </c>
      <c r="AD304" s="0" t="n">
        <f aca="false">J304+T304</f>
        <v>0</v>
      </c>
      <c r="AE304" s="0" t="n">
        <f aca="false">K304+U304</f>
        <v>0</v>
      </c>
      <c r="AF304" s="0" t="n">
        <f aca="false">MIN(N(Debts!$E$5),V304)</f>
        <v>0</v>
      </c>
      <c r="AG304" s="0" t="n">
        <f aca="false">MIN(N(Debts!$E$6),W304)</f>
        <v>0</v>
      </c>
      <c r="AH304" s="0" t="n">
        <f aca="false">MIN(N(Debts!$E$7),X304)</f>
        <v>0</v>
      </c>
      <c r="AI304" s="0" t="n">
        <f aca="false">MIN(N(Debts!$E$8),Y304)</f>
        <v>0</v>
      </c>
      <c r="AJ304" s="0" t="n">
        <f aca="false">MIN(N(Debts!$E$9),Z304)</f>
        <v>0</v>
      </c>
      <c r="AK304" s="0" t="n">
        <f aca="false">MIN(N(Debts!$E$10),AA304)</f>
        <v>0</v>
      </c>
      <c r="AL304" s="0" t="n">
        <f aca="false">MIN(N(Debts!$E$11),AB304)</f>
        <v>0</v>
      </c>
      <c r="AM304" s="0" t="n">
        <f aca="false">MIN(N(Debts!$E$12),AC304)</f>
        <v>0</v>
      </c>
      <c r="AN304" s="0" t="n">
        <f aca="false">MIN(N(Debts!$E$13),AD304)</f>
        <v>0</v>
      </c>
      <c r="AO304" s="0" t="n">
        <f aca="false">MIN(N(Debts!$E$14),AE304)</f>
        <v>0</v>
      </c>
      <c r="AP304" s="0" t="n">
        <f aca="false">V304-AF304</f>
        <v>0</v>
      </c>
      <c r="AQ304" s="0" t="n">
        <f aca="false">W304-AG304</f>
        <v>0</v>
      </c>
      <c r="AR304" s="0" t="n">
        <f aca="false">X304-AH304</f>
        <v>0</v>
      </c>
      <c r="AS304" s="0" t="n">
        <f aca="false">Y304-AI304</f>
        <v>0</v>
      </c>
      <c r="AT304" s="0" t="n">
        <f aca="false">Z304-AJ304</f>
        <v>0</v>
      </c>
      <c r="AU304" s="0" t="n">
        <f aca="false">AA304-AK304</f>
        <v>0</v>
      </c>
      <c r="AV304" s="0" t="n">
        <f aca="false">AB304-AL304</f>
        <v>0</v>
      </c>
      <c r="AW304" s="0" t="n">
        <f aca="false">AC304-AM304</f>
        <v>0</v>
      </c>
      <c r="AX304" s="0" t="n">
        <f aca="false">AD304-AN304</f>
        <v>0</v>
      </c>
      <c r="AY304" s="0" t="n">
        <f aca="false">AE304-AO304</f>
        <v>0</v>
      </c>
      <c r="AZ304" s="0" t="n">
        <f aca="false">MAX(0,MIN(AP304,$BT304-SUMIF($AP$2:$AY$2,"&lt;"&amp;AP$2,$AP304:$AY304)))</f>
        <v>0</v>
      </c>
      <c r="BA304" s="0" t="n">
        <f aca="false">MAX(0,MIN(AQ304,$BT304-SUMIF($AP$2:$AY$2,"&lt;"&amp;AQ$2,$AP304:$AY304)))</f>
        <v>0</v>
      </c>
      <c r="BB304" s="0" t="n">
        <f aca="false">MAX(0,MIN(AR304,$BT304-SUMIF($AP$2:$AY$2,"&lt;"&amp;AR$2,$AP304:$AY304)))</f>
        <v>0</v>
      </c>
      <c r="BC304" s="0" t="n">
        <f aca="false">MAX(0,MIN(AS304,$BT304-SUMIF($AP$2:$AY$2,"&lt;"&amp;AS$2,$AP304:$AY304)))</f>
        <v>0</v>
      </c>
      <c r="BD304" s="0" t="n">
        <f aca="false">MAX(0,MIN(AT304,$BT304-SUMIF($AP$2:$AY$2,"&lt;"&amp;AT$2,$AP304:$AY304)))</f>
        <v>0</v>
      </c>
      <c r="BE304" s="0" t="n">
        <f aca="false">MAX(0,MIN(AU304,$BT304-SUMIF($AP$2:$AY$2,"&lt;"&amp;AU$2,$AP304:$AY304)))</f>
        <v>0</v>
      </c>
      <c r="BF304" s="0" t="n">
        <f aca="false">MAX(0,MIN(AV304,$BT304-SUMIF($AP$2:$AY$2,"&lt;"&amp;AV$2,$AP304:$AY304)))</f>
        <v>0</v>
      </c>
      <c r="BG304" s="0" t="n">
        <f aca="false">MAX(0,MIN(AW304,$BT304-SUMIF($AP$2:$AY$2,"&lt;"&amp;AW$2,$AP304:$AY304)))</f>
        <v>0</v>
      </c>
      <c r="BH304" s="0" t="n">
        <f aca="false">MAX(0,MIN(AX304,$BT304-SUMIF($AP$2:$AY$2,"&lt;"&amp;AX$2,$AP304:$AY304)))</f>
        <v>0</v>
      </c>
      <c r="BI304" s="0" t="n">
        <f aca="false">MAX(0,MIN(AY304,$BT304-SUMIF($AP$2:$AY$2,"&lt;"&amp;AY$2,$AP304:$AY304)))</f>
        <v>0</v>
      </c>
      <c r="BJ304" s="0" t="n">
        <f aca="false">ROUND(V304-AF304-AZ304,2)</f>
        <v>0</v>
      </c>
      <c r="BK304" s="0" t="n">
        <f aca="false">ROUND(W304-AG304-BA304,2)</f>
        <v>0</v>
      </c>
      <c r="BL304" s="0" t="n">
        <f aca="false">ROUND(X304-AH304-BB304,2)</f>
        <v>0</v>
      </c>
      <c r="BM304" s="0" t="n">
        <f aca="false">ROUND(Y304-AI304-BC304,2)</f>
        <v>0</v>
      </c>
      <c r="BN304" s="0" t="n">
        <f aca="false">ROUND(Z304-AJ304-BD304,2)</f>
        <v>0</v>
      </c>
      <c r="BO304" s="0" t="n">
        <f aca="false">ROUND(AA304-AK304-BE304,2)</f>
        <v>0</v>
      </c>
      <c r="BP304" s="0" t="n">
        <f aca="false">ROUND(AB304-AL304-BF304,2)</f>
        <v>0</v>
      </c>
      <c r="BQ304" s="0" t="n">
        <f aca="false">ROUND(AC304-AM304-BG304,2)</f>
        <v>0</v>
      </c>
      <c r="BR304" s="0" t="n">
        <f aca="false">ROUND(AD304-AN304-BH304,2)</f>
        <v>0</v>
      </c>
      <c r="BS304" s="0" t="n">
        <f aca="false">ROUND(AE304-AO304-BI304,2)</f>
        <v>0</v>
      </c>
      <c r="BT304" s="0" t="n">
        <f aca="false">MAX(0,Plan!$C$4-SUM(AF304:AO304))</f>
        <v>650</v>
      </c>
      <c r="BU304" s="0" t="n">
        <f aca="false">ROUND(SUM(BJ304:BS304),2)</f>
        <v>0</v>
      </c>
      <c r="BV304" s="0" t="n">
        <f aca="false">SUM(AF304:AO304)+SUM(AZ304:BI304)</f>
        <v>0</v>
      </c>
      <c r="BW304" s="0" t="n">
        <f aca="false">SUM(L304:U304)</f>
        <v>0</v>
      </c>
    </row>
    <row r="305" customFormat="false" ht="15" hidden="false" customHeight="false" outlineLevel="0" collapsed="false">
      <c r="A305" s="0" t="n">
        <v>300</v>
      </c>
      <c r="B305" s="0" t="n">
        <f aca="false">BJ304</f>
        <v>0</v>
      </c>
      <c r="C305" s="0" t="n">
        <f aca="false">BK304</f>
        <v>0</v>
      </c>
      <c r="D305" s="0" t="n">
        <f aca="false">BL304</f>
        <v>0</v>
      </c>
      <c r="E305" s="0" t="n">
        <f aca="false">BM304</f>
        <v>0</v>
      </c>
      <c r="F305" s="0" t="n">
        <f aca="false">BN304</f>
        <v>0</v>
      </c>
      <c r="G305" s="0" t="n">
        <f aca="false">BO304</f>
        <v>0</v>
      </c>
      <c r="H305" s="0" t="n">
        <f aca="false">BP304</f>
        <v>0</v>
      </c>
      <c r="I305" s="0" t="n">
        <f aca="false">BQ304</f>
        <v>0</v>
      </c>
      <c r="J305" s="0" t="n">
        <f aca="false">BR304</f>
        <v>0</v>
      </c>
      <c r="K305" s="0" t="n">
        <f aca="false">BS304</f>
        <v>0</v>
      </c>
      <c r="L305" s="0" t="n">
        <f aca="false">ROUND(B305*N(Debts!$D$5)/12,2)</f>
        <v>0</v>
      </c>
      <c r="M305" s="0" t="n">
        <f aca="false">ROUND(C305*N(Debts!$D$6)/12,2)</f>
        <v>0</v>
      </c>
      <c r="N305" s="0" t="n">
        <f aca="false">ROUND(D305*N(Debts!$D$7)/12,2)</f>
        <v>0</v>
      </c>
      <c r="O305" s="0" t="n">
        <f aca="false">ROUND(E305*N(Debts!$D$8)/12,2)</f>
        <v>0</v>
      </c>
      <c r="P305" s="0" t="n">
        <f aca="false">ROUND(F305*N(Debts!$D$9)/12,2)</f>
        <v>0</v>
      </c>
      <c r="Q305" s="0" t="n">
        <f aca="false">ROUND(G305*N(Debts!$D$10)/12,2)</f>
        <v>0</v>
      </c>
      <c r="R305" s="0" t="n">
        <f aca="false">ROUND(H305*N(Debts!$D$11)/12,2)</f>
        <v>0</v>
      </c>
      <c r="S305" s="0" t="n">
        <f aca="false">ROUND(I305*N(Debts!$D$12)/12,2)</f>
        <v>0</v>
      </c>
      <c r="T305" s="0" t="n">
        <f aca="false">ROUND(J305*N(Debts!$D$13)/12,2)</f>
        <v>0</v>
      </c>
      <c r="U305" s="0" t="n">
        <f aca="false">ROUND(K305*N(Debts!$D$14)/12,2)</f>
        <v>0</v>
      </c>
      <c r="V305" s="0" t="n">
        <f aca="false">B305+L305</f>
        <v>0</v>
      </c>
      <c r="W305" s="0" t="n">
        <f aca="false">C305+M305</f>
        <v>0</v>
      </c>
      <c r="X305" s="0" t="n">
        <f aca="false">D305+N305</f>
        <v>0</v>
      </c>
      <c r="Y305" s="0" t="n">
        <f aca="false">E305+O305</f>
        <v>0</v>
      </c>
      <c r="Z305" s="0" t="n">
        <f aca="false">F305+P305</f>
        <v>0</v>
      </c>
      <c r="AA305" s="0" t="n">
        <f aca="false">G305+Q305</f>
        <v>0</v>
      </c>
      <c r="AB305" s="0" t="n">
        <f aca="false">H305+R305</f>
        <v>0</v>
      </c>
      <c r="AC305" s="0" t="n">
        <f aca="false">I305+S305</f>
        <v>0</v>
      </c>
      <c r="AD305" s="0" t="n">
        <f aca="false">J305+T305</f>
        <v>0</v>
      </c>
      <c r="AE305" s="0" t="n">
        <f aca="false">K305+U305</f>
        <v>0</v>
      </c>
      <c r="AF305" s="0" t="n">
        <f aca="false">MIN(N(Debts!$E$5),V305)</f>
        <v>0</v>
      </c>
      <c r="AG305" s="0" t="n">
        <f aca="false">MIN(N(Debts!$E$6),W305)</f>
        <v>0</v>
      </c>
      <c r="AH305" s="0" t="n">
        <f aca="false">MIN(N(Debts!$E$7),X305)</f>
        <v>0</v>
      </c>
      <c r="AI305" s="0" t="n">
        <f aca="false">MIN(N(Debts!$E$8),Y305)</f>
        <v>0</v>
      </c>
      <c r="AJ305" s="0" t="n">
        <f aca="false">MIN(N(Debts!$E$9),Z305)</f>
        <v>0</v>
      </c>
      <c r="AK305" s="0" t="n">
        <f aca="false">MIN(N(Debts!$E$10),AA305)</f>
        <v>0</v>
      </c>
      <c r="AL305" s="0" t="n">
        <f aca="false">MIN(N(Debts!$E$11),AB305)</f>
        <v>0</v>
      </c>
      <c r="AM305" s="0" t="n">
        <f aca="false">MIN(N(Debts!$E$12),AC305)</f>
        <v>0</v>
      </c>
      <c r="AN305" s="0" t="n">
        <f aca="false">MIN(N(Debts!$E$13),AD305)</f>
        <v>0</v>
      </c>
      <c r="AO305" s="0" t="n">
        <f aca="false">MIN(N(Debts!$E$14),AE305)</f>
        <v>0</v>
      </c>
      <c r="AP305" s="0" t="n">
        <f aca="false">V305-AF305</f>
        <v>0</v>
      </c>
      <c r="AQ305" s="0" t="n">
        <f aca="false">W305-AG305</f>
        <v>0</v>
      </c>
      <c r="AR305" s="0" t="n">
        <f aca="false">X305-AH305</f>
        <v>0</v>
      </c>
      <c r="AS305" s="0" t="n">
        <f aca="false">Y305-AI305</f>
        <v>0</v>
      </c>
      <c r="AT305" s="0" t="n">
        <f aca="false">Z305-AJ305</f>
        <v>0</v>
      </c>
      <c r="AU305" s="0" t="n">
        <f aca="false">AA305-AK305</f>
        <v>0</v>
      </c>
      <c r="AV305" s="0" t="n">
        <f aca="false">AB305-AL305</f>
        <v>0</v>
      </c>
      <c r="AW305" s="0" t="n">
        <f aca="false">AC305-AM305</f>
        <v>0</v>
      </c>
      <c r="AX305" s="0" t="n">
        <f aca="false">AD305-AN305</f>
        <v>0</v>
      </c>
      <c r="AY305" s="0" t="n">
        <f aca="false">AE305-AO305</f>
        <v>0</v>
      </c>
      <c r="AZ305" s="0" t="n">
        <f aca="false">MAX(0,MIN(AP305,$BT305-SUMIF($AP$2:$AY$2,"&lt;"&amp;AP$2,$AP305:$AY305)))</f>
        <v>0</v>
      </c>
      <c r="BA305" s="0" t="n">
        <f aca="false">MAX(0,MIN(AQ305,$BT305-SUMIF($AP$2:$AY$2,"&lt;"&amp;AQ$2,$AP305:$AY305)))</f>
        <v>0</v>
      </c>
      <c r="BB305" s="0" t="n">
        <f aca="false">MAX(0,MIN(AR305,$BT305-SUMIF($AP$2:$AY$2,"&lt;"&amp;AR$2,$AP305:$AY305)))</f>
        <v>0</v>
      </c>
      <c r="BC305" s="0" t="n">
        <f aca="false">MAX(0,MIN(AS305,$BT305-SUMIF($AP$2:$AY$2,"&lt;"&amp;AS$2,$AP305:$AY305)))</f>
        <v>0</v>
      </c>
      <c r="BD305" s="0" t="n">
        <f aca="false">MAX(0,MIN(AT305,$BT305-SUMIF($AP$2:$AY$2,"&lt;"&amp;AT$2,$AP305:$AY305)))</f>
        <v>0</v>
      </c>
      <c r="BE305" s="0" t="n">
        <f aca="false">MAX(0,MIN(AU305,$BT305-SUMIF($AP$2:$AY$2,"&lt;"&amp;AU$2,$AP305:$AY305)))</f>
        <v>0</v>
      </c>
      <c r="BF305" s="0" t="n">
        <f aca="false">MAX(0,MIN(AV305,$BT305-SUMIF($AP$2:$AY$2,"&lt;"&amp;AV$2,$AP305:$AY305)))</f>
        <v>0</v>
      </c>
      <c r="BG305" s="0" t="n">
        <f aca="false">MAX(0,MIN(AW305,$BT305-SUMIF($AP$2:$AY$2,"&lt;"&amp;AW$2,$AP305:$AY305)))</f>
        <v>0</v>
      </c>
      <c r="BH305" s="0" t="n">
        <f aca="false">MAX(0,MIN(AX305,$BT305-SUMIF($AP$2:$AY$2,"&lt;"&amp;AX$2,$AP305:$AY305)))</f>
        <v>0</v>
      </c>
      <c r="BI305" s="0" t="n">
        <f aca="false">MAX(0,MIN(AY305,$BT305-SUMIF($AP$2:$AY$2,"&lt;"&amp;AY$2,$AP305:$AY305)))</f>
        <v>0</v>
      </c>
      <c r="BJ305" s="0" t="n">
        <f aca="false">ROUND(V305-AF305-AZ305,2)</f>
        <v>0</v>
      </c>
      <c r="BK305" s="0" t="n">
        <f aca="false">ROUND(W305-AG305-BA305,2)</f>
        <v>0</v>
      </c>
      <c r="BL305" s="0" t="n">
        <f aca="false">ROUND(X305-AH305-BB305,2)</f>
        <v>0</v>
      </c>
      <c r="BM305" s="0" t="n">
        <f aca="false">ROUND(Y305-AI305-BC305,2)</f>
        <v>0</v>
      </c>
      <c r="BN305" s="0" t="n">
        <f aca="false">ROUND(Z305-AJ305-BD305,2)</f>
        <v>0</v>
      </c>
      <c r="BO305" s="0" t="n">
        <f aca="false">ROUND(AA305-AK305-BE305,2)</f>
        <v>0</v>
      </c>
      <c r="BP305" s="0" t="n">
        <f aca="false">ROUND(AB305-AL305-BF305,2)</f>
        <v>0</v>
      </c>
      <c r="BQ305" s="0" t="n">
        <f aca="false">ROUND(AC305-AM305-BG305,2)</f>
        <v>0</v>
      </c>
      <c r="BR305" s="0" t="n">
        <f aca="false">ROUND(AD305-AN305-BH305,2)</f>
        <v>0</v>
      </c>
      <c r="BS305" s="0" t="n">
        <f aca="false">ROUND(AE305-AO305-BI305,2)</f>
        <v>0</v>
      </c>
      <c r="BT305" s="0" t="n">
        <f aca="false">MAX(0,Plan!$C$4-SUM(AF305:AO305))</f>
        <v>650</v>
      </c>
      <c r="BU305" s="0" t="n">
        <f aca="false">ROUND(SUM(BJ305:BS305),2)</f>
        <v>0</v>
      </c>
      <c r="BV305" s="0" t="n">
        <f aca="false">SUM(AF305:AO305)+SUM(AZ305:BI305)</f>
        <v>0</v>
      </c>
      <c r="BW305" s="0" t="n">
        <f aca="false">SUM(L305:U305)</f>
        <v>0</v>
      </c>
    </row>
    <row r="306" customFormat="false" ht="15" hidden="false" customHeight="false" outlineLevel="0" collapsed="false">
      <c r="A306" s="0" t="n">
        <v>301</v>
      </c>
      <c r="B306" s="0" t="n">
        <f aca="false">BJ305</f>
        <v>0</v>
      </c>
      <c r="C306" s="0" t="n">
        <f aca="false">BK305</f>
        <v>0</v>
      </c>
      <c r="D306" s="0" t="n">
        <f aca="false">BL305</f>
        <v>0</v>
      </c>
      <c r="E306" s="0" t="n">
        <f aca="false">BM305</f>
        <v>0</v>
      </c>
      <c r="F306" s="0" t="n">
        <f aca="false">BN305</f>
        <v>0</v>
      </c>
      <c r="G306" s="0" t="n">
        <f aca="false">BO305</f>
        <v>0</v>
      </c>
      <c r="H306" s="0" t="n">
        <f aca="false">BP305</f>
        <v>0</v>
      </c>
      <c r="I306" s="0" t="n">
        <f aca="false">BQ305</f>
        <v>0</v>
      </c>
      <c r="J306" s="0" t="n">
        <f aca="false">BR305</f>
        <v>0</v>
      </c>
      <c r="K306" s="0" t="n">
        <f aca="false">BS305</f>
        <v>0</v>
      </c>
      <c r="L306" s="0" t="n">
        <f aca="false">ROUND(B306*N(Debts!$D$5)/12,2)</f>
        <v>0</v>
      </c>
      <c r="M306" s="0" t="n">
        <f aca="false">ROUND(C306*N(Debts!$D$6)/12,2)</f>
        <v>0</v>
      </c>
      <c r="N306" s="0" t="n">
        <f aca="false">ROUND(D306*N(Debts!$D$7)/12,2)</f>
        <v>0</v>
      </c>
      <c r="O306" s="0" t="n">
        <f aca="false">ROUND(E306*N(Debts!$D$8)/12,2)</f>
        <v>0</v>
      </c>
      <c r="P306" s="0" t="n">
        <f aca="false">ROUND(F306*N(Debts!$D$9)/12,2)</f>
        <v>0</v>
      </c>
      <c r="Q306" s="0" t="n">
        <f aca="false">ROUND(G306*N(Debts!$D$10)/12,2)</f>
        <v>0</v>
      </c>
      <c r="R306" s="0" t="n">
        <f aca="false">ROUND(H306*N(Debts!$D$11)/12,2)</f>
        <v>0</v>
      </c>
      <c r="S306" s="0" t="n">
        <f aca="false">ROUND(I306*N(Debts!$D$12)/12,2)</f>
        <v>0</v>
      </c>
      <c r="T306" s="0" t="n">
        <f aca="false">ROUND(J306*N(Debts!$D$13)/12,2)</f>
        <v>0</v>
      </c>
      <c r="U306" s="0" t="n">
        <f aca="false">ROUND(K306*N(Debts!$D$14)/12,2)</f>
        <v>0</v>
      </c>
      <c r="V306" s="0" t="n">
        <f aca="false">B306+L306</f>
        <v>0</v>
      </c>
      <c r="W306" s="0" t="n">
        <f aca="false">C306+M306</f>
        <v>0</v>
      </c>
      <c r="X306" s="0" t="n">
        <f aca="false">D306+N306</f>
        <v>0</v>
      </c>
      <c r="Y306" s="0" t="n">
        <f aca="false">E306+O306</f>
        <v>0</v>
      </c>
      <c r="Z306" s="0" t="n">
        <f aca="false">F306+P306</f>
        <v>0</v>
      </c>
      <c r="AA306" s="0" t="n">
        <f aca="false">G306+Q306</f>
        <v>0</v>
      </c>
      <c r="AB306" s="0" t="n">
        <f aca="false">H306+R306</f>
        <v>0</v>
      </c>
      <c r="AC306" s="0" t="n">
        <f aca="false">I306+S306</f>
        <v>0</v>
      </c>
      <c r="AD306" s="0" t="n">
        <f aca="false">J306+T306</f>
        <v>0</v>
      </c>
      <c r="AE306" s="0" t="n">
        <f aca="false">K306+U306</f>
        <v>0</v>
      </c>
      <c r="AF306" s="0" t="n">
        <f aca="false">MIN(N(Debts!$E$5),V306)</f>
        <v>0</v>
      </c>
      <c r="AG306" s="0" t="n">
        <f aca="false">MIN(N(Debts!$E$6),W306)</f>
        <v>0</v>
      </c>
      <c r="AH306" s="0" t="n">
        <f aca="false">MIN(N(Debts!$E$7),X306)</f>
        <v>0</v>
      </c>
      <c r="AI306" s="0" t="n">
        <f aca="false">MIN(N(Debts!$E$8),Y306)</f>
        <v>0</v>
      </c>
      <c r="AJ306" s="0" t="n">
        <f aca="false">MIN(N(Debts!$E$9),Z306)</f>
        <v>0</v>
      </c>
      <c r="AK306" s="0" t="n">
        <f aca="false">MIN(N(Debts!$E$10),AA306)</f>
        <v>0</v>
      </c>
      <c r="AL306" s="0" t="n">
        <f aca="false">MIN(N(Debts!$E$11),AB306)</f>
        <v>0</v>
      </c>
      <c r="AM306" s="0" t="n">
        <f aca="false">MIN(N(Debts!$E$12),AC306)</f>
        <v>0</v>
      </c>
      <c r="AN306" s="0" t="n">
        <f aca="false">MIN(N(Debts!$E$13),AD306)</f>
        <v>0</v>
      </c>
      <c r="AO306" s="0" t="n">
        <f aca="false">MIN(N(Debts!$E$14),AE306)</f>
        <v>0</v>
      </c>
      <c r="AP306" s="0" t="n">
        <f aca="false">V306-AF306</f>
        <v>0</v>
      </c>
      <c r="AQ306" s="0" t="n">
        <f aca="false">W306-AG306</f>
        <v>0</v>
      </c>
      <c r="AR306" s="0" t="n">
        <f aca="false">X306-AH306</f>
        <v>0</v>
      </c>
      <c r="AS306" s="0" t="n">
        <f aca="false">Y306-AI306</f>
        <v>0</v>
      </c>
      <c r="AT306" s="0" t="n">
        <f aca="false">Z306-AJ306</f>
        <v>0</v>
      </c>
      <c r="AU306" s="0" t="n">
        <f aca="false">AA306-AK306</f>
        <v>0</v>
      </c>
      <c r="AV306" s="0" t="n">
        <f aca="false">AB306-AL306</f>
        <v>0</v>
      </c>
      <c r="AW306" s="0" t="n">
        <f aca="false">AC306-AM306</f>
        <v>0</v>
      </c>
      <c r="AX306" s="0" t="n">
        <f aca="false">AD306-AN306</f>
        <v>0</v>
      </c>
      <c r="AY306" s="0" t="n">
        <f aca="false">AE306-AO306</f>
        <v>0</v>
      </c>
      <c r="AZ306" s="0" t="n">
        <f aca="false">MAX(0,MIN(AP306,$BT306-SUMIF($AP$2:$AY$2,"&lt;"&amp;AP$2,$AP306:$AY306)))</f>
        <v>0</v>
      </c>
      <c r="BA306" s="0" t="n">
        <f aca="false">MAX(0,MIN(AQ306,$BT306-SUMIF($AP$2:$AY$2,"&lt;"&amp;AQ$2,$AP306:$AY306)))</f>
        <v>0</v>
      </c>
      <c r="BB306" s="0" t="n">
        <f aca="false">MAX(0,MIN(AR306,$BT306-SUMIF($AP$2:$AY$2,"&lt;"&amp;AR$2,$AP306:$AY306)))</f>
        <v>0</v>
      </c>
      <c r="BC306" s="0" t="n">
        <f aca="false">MAX(0,MIN(AS306,$BT306-SUMIF($AP$2:$AY$2,"&lt;"&amp;AS$2,$AP306:$AY306)))</f>
        <v>0</v>
      </c>
      <c r="BD306" s="0" t="n">
        <f aca="false">MAX(0,MIN(AT306,$BT306-SUMIF($AP$2:$AY$2,"&lt;"&amp;AT$2,$AP306:$AY306)))</f>
        <v>0</v>
      </c>
      <c r="BE306" s="0" t="n">
        <f aca="false">MAX(0,MIN(AU306,$BT306-SUMIF($AP$2:$AY$2,"&lt;"&amp;AU$2,$AP306:$AY306)))</f>
        <v>0</v>
      </c>
      <c r="BF306" s="0" t="n">
        <f aca="false">MAX(0,MIN(AV306,$BT306-SUMIF($AP$2:$AY$2,"&lt;"&amp;AV$2,$AP306:$AY306)))</f>
        <v>0</v>
      </c>
      <c r="BG306" s="0" t="n">
        <f aca="false">MAX(0,MIN(AW306,$BT306-SUMIF($AP$2:$AY$2,"&lt;"&amp;AW$2,$AP306:$AY306)))</f>
        <v>0</v>
      </c>
      <c r="BH306" s="0" t="n">
        <f aca="false">MAX(0,MIN(AX306,$BT306-SUMIF($AP$2:$AY$2,"&lt;"&amp;AX$2,$AP306:$AY306)))</f>
        <v>0</v>
      </c>
      <c r="BI306" s="0" t="n">
        <f aca="false">MAX(0,MIN(AY306,$BT306-SUMIF($AP$2:$AY$2,"&lt;"&amp;AY$2,$AP306:$AY306)))</f>
        <v>0</v>
      </c>
      <c r="BJ306" s="0" t="n">
        <f aca="false">ROUND(V306-AF306-AZ306,2)</f>
        <v>0</v>
      </c>
      <c r="BK306" s="0" t="n">
        <f aca="false">ROUND(W306-AG306-BA306,2)</f>
        <v>0</v>
      </c>
      <c r="BL306" s="0" t="n">
        <f aca="false">ROUND(X306-AH306-BB306,2)</f>
        <v>0</v>
      </c>
      <c r="BM306" s="0" t="n">
        <f aca="false">ROUND(Y306-AI306-BC306,2)</f>
        <v>0</v>
      </c>
      <c r="BN306" s="0" t="n">
        <f aca="false">ROUND(Z306-AJ306-BD306,2)</f>
        <v>0</v>
      </c>
      <c r="BO306" s="0" t="n">
        <f aca="false">ROUND(AA306-AK306-BE306,2)</f>
        <v>0</v>
      </c>
      <c r="BP306" s="0" t="n">
        <f aca="false">ROUND(AB306-AL306-BF306,2)</f>
        <v>0</v>
      </c>
      <c r="BQ306" s="0" t="n">
        <f aca="false">ROUND(AC306-AM306-BG306,2)</f>
        <v>0</v>
      </c>
      <c r="BR306" s="0" t="n">
        <f aca="false">ROUND(AD306-AN306-BH306,2)</f>
        <v>0</v>
      </c>
      <c r="BS306" s="0" t="n">
        <f aca="false">ROUND(AE306-AO306-BI306,2)</f>
        <v>0</v>
      </c>
      <c r="BT306" s="0" t="n">
        <f aca="false">MAX(0,Plan!$C$4-SUM(AF306:AO306))</f>
        <v>650</v>
      </c>
      <c r="BU306" s="0" t="n">
        <f aca="false">ROUND(SUM(BJ306:BS306),2)</f>
        <v>0</v>
      </c>
      <c r="BV306" s="0" t="n">
        <f aca="false">SUM(AF306:AO306)+SUM(AZ306:BI306)</f>
        <v>0</v>
      </c>
      <c r="BW306" s="0" t="n">
        <f aca="false">SUM(L306:U306)</f>
        <v>0</v>
      </c>
    </row>
    <row r="307" customFormat="false" ht="15" hidden="false" customHeight="false" outlineLevel="0" collapsed="false">
      <c r="A307" s="0" t="n">
        <v>302</v>
      </c>
      <c r="B307" s="0" t="n">
        <f aca="false">BJ306</f>
        <v>0</v>
      </c>
      <c r="C307" s="0" t="n">
        <f aca="false">BK306</f>
        <v>0</v>
      </c>
      <c r="D307" s="0" t="n">
        <f aca="false">BL306</f>
        <v>0</v>
      </c>
      <c r="E307" s="0" t="n">
        <f aca="false">BM306</f>
        <v>0</v>
      </c>
      <c r="F307" s="0" t="n">
        <f aca="false">BN306</f>
        <v>0</v>
      </c>
      <c r="G307" s="0" t="n">
        <f aca="false">BO306</f>
        <v>0</v>
      </c>
      <c r="H307" s="0" t="n">
        <f aca="false">BP306</f>
        <v>0</v>
      </c>
      <c r="I307" s="0" t="n">
        <f aca="false">BQ306</f>
        <v>0</v>
      </c>
      <c r="J307" s="0" t="n">
        <f aca="false">BR306</f>
        <v>0</v>
      </c>
      <c r="K307" s="0" t="n">
        <f aca="false">BS306</f>
        <v>0</v>
      </c>
      <c r="L307" s="0" t="n">
        <f aca="false">ROUND(B307*N(Debts!$D$5)/12,2)</f>
        <v>0</v>
      </c>
      <c r="M307" s="0" t="n">
        <f aca="false">ROUND(C307*N(Debts!$D$6)/12,2)</f>
        <v>0</v>
      </c>
      <c r="N307" s="0" t="n">
        <f aca="false">ROUND(D307*N(Debts!$D$7)/12,2)</f>
        <v>0</v>
      </c>
      <c r="O307" s="0" t="n">
        <f aca="false">ROUND(E307*N(Debts!$D$8)/12,2)</f>
        <v>0</v>
      </c>
      <c r="P307" s="0" t="n">
        <f aca="false">ROUND(F307*N(Debts!$D$9)/12,2)</f>
        <v>0</v>
      </c>
      <c r="Q307" s="0" t="n">
        <f aca="false">ROUND(G307*N(Debts!$D$10)/12,2)</f>
        <v>0</v>
      </c>
      <c r="R307" s="0" t="n">
        <f aca="false">ROUND(H307*N(Debts!$D$11)/12,2)</f>
        <v>0</v>
      </c>
      <c r="S307" s="0" t="n">
        <f aca="false">ROUND(I307*N(Debts!$D$12)/12,2)</f>
        <v>0</v>
      </c>
      <c r="T307" s="0" t="n">
        <f aca="false">ROUND(J307*N(Debts!$D$13)/12,2)</f>
        <v>0</v>
      </c>
      <c r="U307" s="0" t="n">
        <f aca="false">ROUND(K307*N(Debts!$D$14)/12,2)</f>
        <v>0</v>
      </c>
      <c r="V307" s="0" t="n">
        <f aca="false">B307+L307</f>
        <v>0</v>
      </c>
      <c r="W307" s="0" t="n">
        <f aca="false">C307+M307</f>
        <v>0</v>
      </c>
      <c r="X307" s="0" t="n">
        <f aca="false">D307+N307</f>
        <v>0</v>
      </c>
      <c r="Y307" s="0" t="n">
        <f aca="false">E307+O307</f>
        <v>0</v>
      </c>
      <c r="Z307" s="0" t="n">
        <f aca="false">F307+P307</f>
        <v>0</v>
      </c>
      <c r="AA307" s="0" t="n">
        <f aca="false">G307+Q307</f>
        <v>0</v>
      </c>
      <c r="AB307" s="0" t="n">
        <f aca="false">H307+R307</f>
        <v>0</v>
      </c>
      <c r="AC307" s="0" t="n">
        <f aca="false">I307+S307</f>
        <v>0</v>
      </c>
      <c r="AD307" s="0" t="n">
        <f aca="false">J307+T307</f>
        <v>0</v>
      </c>
      <c r="AE307" s="0" t="n">
        <f aca="false">K307+U307</f>
        <v>0</v>
      </c>
      <c r="AF307" s="0" t="n">
        <f aca="false">MIN(N(Debts!$E$5),V307)</f>
        <v>0</v>
      </c>
      <c r="AG307" s="0" t="n">
        <f aca="false">MIN(N(Debts!$E$6),W307)</f>
        <v>0</v>
      </c>
      <c r="AH307" s="0" t="n">
        <f aca="false">MIN(N(Debts!$E$7),X307)</f>
        <v>0</v>
      </c>
      <c r="AI307" s="0" t="n">
        <f aca="false">MIN(N(Debts!$E$8),Y307)</f>
        <v>0</v>
      </c>
      <c r="AJ307" s="0" t="n">
        <f aca="false">MIN(N(Debts!$E$9),Z307)</f>
        <v>0</v>
      </c>
      <c r="AK307" s="0" t="n">
        <f aca="false">MIN(N(Debts!$E$10),AA307)</f>
        <v>0</v>
      </c>
      <c r="AL307" s="0" t="n">
        <f aca="false">MIN(N(Debts!$E$11),AB307)</f>
        <v>0</v>
      </c>
      <c r="AM307" s="0" t="n">
        <f aca="false">MIN(N(Debts!$E$12),AC307)</f>
        <v>0</v>
      </c>
      <c r="AN307" s="0" t="n">
        <f aca="false">MIN(N(Debts!$E$13),AD307)</f>
        <v>0</v>
      </c>
      <c r="AO307" s="0" t="n">
        <f aca="false">MIN(N(Debts!$E$14),AE307)</f>
        <v>0</v>
      </c>
      <c r="AP307" s="0" t="n">
        <f aca="false">V307-AF307</f>
        <v>0</v>
      </c>
      <c r="AQ307" s="0" t="n">
        <f aca="false">W307-AG307</f>
        <v>0</v>
      </c>
      <c r="AR307" s="0" t="n">
        <f aca="false">X307-AH307</f>
        <v>0</v>
      </c>
      <c r="AS307" s="0" t="n">
        <f aca="false">Y307-AI307</f>
        <v>0</v>
      </c>
      <c r="AT307" s="0" t="n">
        <f aca="false">Z307-AJ307</f>
        <v>0</v>
      </c>
      <c r="AU307" s="0" t="n">
        <f aca="false">AA307-AK307</f>
        <v>0</v>
      </c>
      <c r="AV307" s="0" t="n">
        <f aca="false">AB307-AL307</f>
        <v>0</v>
      </c>
      <c r="AW307" s="0" t="n">
        <f aca="false">AC307-AM307</f>
        <v>0</v>
      </c>
      <c r="AX307" s="0" t="n">
        <f aca="false">AD307-AN307</f>
        <v>0</v>
      </c>
      <c r="AY307" s="0" t="n">
        <f aca="false">AE307-AO307</f>
        <v>0</v>
      </c>
      <c r="AZ307" s="0" t="n">
        <f aca="false">MAX(0,MIN(AP307,$BT307-SUMIF($AP$2:$AY$2,"&lt;"&amp;AP$2,$AP307:$AY307)))</f>
        <v>0</v>
      </c>
      <c r="BA307" s="0" t="n">
        <f aca="false">MAX(0,MIN(AQ307,$BT307-SUMIF($AP$2:$AY$2,"&lt;"&amp;AQ$2,$AP307:$AY307)))</f>
        <v>0</v>
      </c>
      <c r="BB307" s="0" t="n">
        <f aca="false">MAX(0,MIN(AR307,$BT307-SUMIF($AP$2:$AY$2,"&lt;"&amp;AR$2,$AP307:$AY307)))</f>
        <v>0</v>
      </c>
      <c r="BC307" s="0" t="n">
        <f aca="false">MAX(0,MIN(AS307,$BT307-SUMIF($AP$2:$AY$2,"&lt;"&amp;AS$2,$AP307:$AY307)))</f>
        <v>0</v>
      </c>
      <c r="BD307" s="0" t="n">
        <f aca="false">MAX(0,MIN(AT307,$BT307-SUMIF($AP$2:$AY$2,"&lt;"&amp;AT$2,$AP307:$AY307)))</f>
        <v>0</v>
      </c>
      <c r="BE307" s="0" t="n">
        <f aca="false">MAX(0,MIN(AU307,$BT307-SUMIF($AP$2:$AY$2,"&lt;"&amp;AU$2,$AP307:$AY307)))</f>
        <v>0</v>
      </c>
      <c r="BF307" s="0" t="n">
        <f aca="false">MAX(0,MIN(AV307,$BT307-SUMIF($AP$2:$AY$2,"&lt;"&amp;AV$2,$AP307:$AY307)))</f>
        <v>0</v>
      </c>
      <c r="BG307" s="0" t="n">
        <f aca="false">MAX(0,MIN(AW307,$BT307-SUMIF($AP$2:$AY$2,"&lt;"&amp;AW$2,$AP307:$AY307)))</f>
        <v>0</v>
      </c>
      <c r="BH307" s="0" t="n">
        <f aca="false">MAX(0,MIN(AX307,$BT307-SUMIF($AP$2:$AY$2,"&lt;"&amp;AX$2,$AP307:$AY307)))</f>
        <v>0</v>
      </c>
      <c r="BI307" s="0" t="n">
        <f aca="false">MAX(0,MIN(AY307,$BT307-SUMIF($AP$2:$AY$2,"&lt;"&amp;AY$2,$AP307:$AY307)))</f>
        <v>0</v>
      </c>
      <c r="BJ307" s="0" t="n">
        <f aca="false">ROUND(V307-AF307-AZ307,2)</f>
        <v>0</v>
      </c>
      <c r="BK307" s="0" t="n">
        <f aca="false">ROUND(W307-AG307-BA307,2)</f>
        <v>0</v>
      </c>
      <c r="BL307" s="0" t="n">
        <f aca="false">ROUND(X307-AH307-BB307,2)</f>
        <v>0</v>
      </c>
      <c r="BM307" s="0" t="n">
        <f aca="false">ROUND(Y307-AI307-BC307,2)</f>
        <v>0</v>
      </c>
      <c r="BN307" s="0" t="n">
        <f aca="false">ROUND(Z307-AJ307-BD307,2)</f>
        <v>0</v>
      </c>
      <c r="BO307" s="0" t="n">
        <f aca="false">ROUND(AA307-AK307-BE307,2)</f>
        <v>0</v>
      </c>
      <c r="BP307" s="0" t="n">
        <f aca="false">ROUND(AB307-AL307-BF307,2)</f>
        <v>0</v>
      </c>
      <c r="BQ307" s="0" t="n">
        <f aca="false">ROUND(AC307-AM307-BG307,2)</f>
        <v>0</v>
      </c>
      <c r="BR307" s="0" t="n">
        <f aca="false">ROUND(AD307-AN307-BH307,2)</f>
        <v>0</v>
      </c>
      <c r="BS307" s="0" t="n">
        <f aca="false">ROUND(AE307-AO307-BI307,2)</f>
        <v>0</v>
      </c>
      <c r="BT307" s="0" t="n">
        <f aca="false">MAX(0,Plan!$C$4-SUM(AF307:AO307))</f>
        <v>650</v>
      </c>
      <c r="BU307" s="0" t="n">
        <f aca="false">ROUND(SUM(BJ307:BS307),2)</f>
        <v>0</v>
      </c>
      <c r="BV307" s="0" t="n">
        <f aca="false">SUM(AF307:AO307)+SUM(AZ307:BI307)</f>
        <v>0</v>
      </c>
      <c r="BW307" s="0" t="n">
        <f aca="false">SUM(L307:U307)</f>
        <v>0</v>
      </c>
    </row>
    <row r="308" customFormat="false" ht="15" hidden="false" customHeight="false" outlineLevel="0" collapsed="false">
      <c r="A308" s="0" t="n">
        <v>303</v>
      </c>
      <c r="B308" s="0" t="n">
        <f aca="false">BJ307</f>
        <v>0</v>
      </c>
      <c r="C308" s="0" t="n">
        <f aca="false">BK307</f>
        <v>0</v>
      </c>
      <c r="D308" s="0" t="n">
        <f aca="false">BL307</f>
        <v>0</v>
      </c>
      <c r="E308" s="0" t="n">
        <f aca="false">BM307</f>
        <v>0</v>
      </c>
      <c r="F308" s="0" t="n">
        <f aca="false">BN307</f>
        <v>0</v>
      </c>
      <c r="G308" s="0" t="n">
        <f aca="false">BO307</f>
        <v>0</v>
      </c>
      <c r="H308" s="0" t="n">
        <f aca="false">BP307</f>
        <v>0</v>
      </c>
      <c r="I308" s="0" t="n">
        <f aca="false">BQ307</f>
        <v>0</v>
      </c>
      <c r="J308" s="0" t="n">
        <f aca="false">BR307</f>
        <v>0</v>
      </c>
      <c r="K308" s="0" t="n">
        <f aca="false">BS307</f>
        <v>0</v>
      </c>
      <c r="L308" s="0" t="n">
        <f aca="false">ROUND(B308*N(Debts!$D$5)/12,2)</f>
        <v>0</v>
      </c>
      <c r="M308" s="0" t="n">
        <f aca="false">ROUND(C308*N(Debts!$D$6)/12,2)</f>
        <v>0</v>
      </c>
      <c r="N308" s="0" t="n">
        <f aca="false">ROUND(D308*N(Debts!$D$7)/12,2)</f>
        <v>0</v>
      </c>
      <c r="O308" s="0" t="n">
        <f aca="false">ROUND(E308*N(Debts!$D$8)/12,2)</f>
        <v>0</v>
      </c>
      <c r="P308" s="0" t="n">
        <f aca="false">ROUND(F308*N(Debts!$D$9)/12,2)</f>
        <v>0</v>
      </c>
      <c r="Q308" s="0" t="n">
        <f aca="false">ROUND(G308*N(Debts!$D$10)/12,2)</f>
        <v>0</v>
      </c>
      <c r="R308" s="0" t="n">
        <f aca="false">ROUND(H308*N(Debts!$D$11)/12,2)</f>
        <v>0</v>
      </c>
      <c r="S308" s="0" t="n">
        <f aca="false">ROUND(I308*N(Debts!$D$12)/12,2)</f>
        <v>0</v>
      </c>
      <c r="T308" s="0" t="n">
        <f aca="false">ROUND(J308*N(Debts!$D$13)/12,2)</f>
        <v>0</v>
      </c>
      <c r="U308" s="0" t="n">
        <f aca="false">ROUND(K308*N(Debts!$D$14)/12,2)</f>
        <v>0</v>
      </c>
      <c r="V308" s="0" t="n">
        <f aca="false">B308+L308</f>
        <v>0</v>
      </c>
      <c r="W308" s="0" t="n">
        <f aca="false">C308+M308</f>
        <v>0</v>
      </c>
      <c r="X308" s="0" t="n">
        <f aca="false">D308+N308</f>
        <v>0</v>
      </c>
      <c r="Y308" s="0" t="n">
        <f aca="false">E308+O308</f>
        <v>0</v>
      </c>
      <c r="Z308" s="0" t="n">
        <f aca="false">F308+P308</f>
        <v>0</v>
      </c>
      <c r="AA308" s="0" t="n">
        <f aca="false">G308+Q308</f>
        <v>0</v>
      </c>
      <c r="AB308" s="0" t="n">
        <f aca="false">H308+R308</f>
        <v>0</v>
      </c>
      <c r="AC308" s="0" t="n">
        <f aca="false">I308+S308</f>
        <v>0</v>
      </c>
      <c r="AD308" s="0" t="n">
        <f aca="false">J308+T308</f>
        <v>0</v>
      </c>
      <c r="AE308" s="0" t="n">
        <f aca="false">K308+U308</f>
        <v>0</v>
      </c>
      <c r="AF308" s="0" t="n">
        <f aca="false">MIN(N(Debts!$E$5),V308)</f>
        <v>0</v>
      </c>
      <c r="AG308" s="0" t="n">
        <f aca="false">MIN(N(Debts!$E$6),W308)</f>
        <v>0</v>
      </c>
      <c r="AH308" s="0" t="n">
        <f aca="false">MIN(N(Debts!$E$7),X308)</f>
        <v>0</v>
      </c>
      <c r="AI308" s="0" t="n">
        <f aca="false">MIN(N(Debts!$E$8),Y308)</f>
        <v>0</v>
      </c>
      <c r="AJ308" s="0" t="n">
        <f aca="false">MIN(N(Debts!$E$9),Z308)</f>
        <v>0</v>
      </c>
      <c r="AK308" s="0" t="n">
        <f aca="false">MIN(N(Debts!$E$10),AA308)</f>
        <v>0</v>
      </c>
      <c r="AL308" s="0" t="n">
        <f aca="false">MIN(N(Debts!$E$11),AB308)</f>
        <v>0</v>
      </c>
      <c r="AM308" s="0" t="n">
        <f aca="false">MIN(N(Debts!$E$12),AC308)</f>
        <v>0</v>
      </c>
      <c r="AN308" s="0" t="n">
        <f aca="false">MIN(N(Debts!$E$13),AD308)</f>
        <v>0</v>
      </c>
      <c r="AO308" s="0" t="n">
        <f aca="false">MIN(N(Debts!$E$14),AE308)</f>
        <v>0</v>
      </c>
      <c r="AP308" s="0" t="n">
        <f aca="false">V308-AF308</f>
        <v>0</v>
      </c>
      <c r="AQ308" s="0" t="n">
        <f aca="false">W308-AG308</f>
        <v>0</v>
      </c>
      <c r="AR308" s="0" t="n">
        <f aca="false">X308-AH308</f>
        <v>0</v>
      </c>
      <c r="AS308" s="0" t="n">
        <f aca="false">Y308-AI308</f>
        <v>0</v>
      </c>
      <c r="AT308" s="0" t="n">
        <f aca="false">Z308-AJ308</f>
        <v>0</v>
      </c>
      <c r="AU308" s="0" t="n">
        <f aca="false">AA308-AK308</f>
        <v>0</v>
      </c>
      <c r="AV308" s="0" t="n">
        <f aca="false">AB308-AL308</f>
        <v>0</v>
      </c>
      <c r="AW308" s="0" t="n">
        <f aca="false">AC308-AM308</f>
        <v>0</v>
      </c>
      <c r="AX308" s="0" t="n">
        <f aca="false">AD308-AN308</f>
        <v>0</v>
      </c>
      <c r="AY308" s="0" t="n">
        <f aca="false">AE308-AO308</f>
        <v>0</v>
      </c>
      <c r="AZ308" s="0" t="n">
        <f aca="false">MAX(0,MIN(AP308,$BT308-SUMIF($AP$2:$AY$2,"&lt;"&amp;AP$2,$AP308:$AY308)))</f>
        <v>0</v>
      </c>
      <c r="BA308" s="0" t="n">
        <f aca="false">MAX(0,MIN(AQ308,$BT308-SUMIF($AP$2:$AY$2,"&lt;"&amp;AQ$2,$AP308:$AY308)))</f>
        <v>0</v>
      </c>
      <c r="BB308" s="0" t="n">
        <f aca="false">MAX(0,MIN(AR308,$BT308-SUMIF($AP$2:$AY$2,"&lt;"&amp;AR$2,$AP308:$AY308)))</f>
        <v>0</v>
      </c>
      <c r="BC308" s="0" t="n">
        <f aca="false">MAX(0,MIN(AS308,$BT308-SUMIF($AP$2:$AY$2,"&lt;"&amp;AS$2,$AP308:$AY308)))</f>
        <v>0</v>
      </c>
      <c r="BD308" s="0" t="n">
        <f aca="false">MAX(0,MIN(AT308,$BT308-SUMIF($AP$2:$AY$2,"&lt;"&amp;AT$2,$AP308:$AY308)))</f>
        <v>0</v>
      </c>
      <c r="BE308" s="0" t="n">
        <f aca="false">MAX(0,MIN(AU308,$BT308-SUMIF($AP$2:$AY$2,"&lt;"&amp;AU$2,$AP308:$AY308)))</f>
        <v>0</v>
      </c>
      <c r="BF308" s="0" t="n">
        <f aca="false">MAX(0,MIN(AV308,$BT308-SUMIF($AP$2:$AY$2,"&lt;"&amp;AV$2,$AP308:$AY308)))</f>
        <v>0</v>
      </c>
      <c r="BG308" s="0" t="n">
        <f aca="false">MAX(0,MIN(AW308,$BT308-SUMIF($AP$2:$AY$2,"&lt;"&amp;AW$2,$AP308:$AY308)))</f>
        <v>0</v>
      </c>
      <c r="BH308" s="0" t="n">
        <f aca="false">MAX(0,MIN(AX308,$BT308-SUMIF($AP$2:$AY$2,"&lt;"&amp;AX$2,$AP308:$AY308)))</f>
        <v>0</v>
      </c>
      <c r="BI308" s="0" t="n">
        <f aca="false">MAX(0,MIN(AY308,$BT308-SUMIF($AP$2:$AY$2,"&lt;"&amp;AY$2,$AP308:$AY308)))</f>
        <v>0</v>
      </c>
      <c r="BJ308" s="0" t="n">
        <f aca="false">ROUND(V308-AF308-AZ308,2)</f>
        <v>0</v>
      </c>
      <c r="BK308" s="0" t="n">
        <f aca="false">ROUND(W308-AG308-BA308,2)</f>
        <v>0</v>
      </c>
      <c r="BL308" s="0" t="n">
        <f aca="false">ROUND(X308-AH308-BB308,2)</f>
        <v>0</v>
      </c>
      <c r="BM308" s="0" t="n">
        <f aca="false">ROUND(Y308-AI308-BC308,2)</f>
        <v>0</v>
      </c>
      <c r="BN308" s="0" t="n">
        <f aca="false">ROUND(Z308-AJ308-BD308,2)</f>
        <v>0</v>
      </c>
      <c r="BO308" s="0" t="n">
        <f aca="false">ROUND(AA308-AK308-BE308,2)</f>
        <v>0</v>
      </c>
      <c r="BP308" s="0" t="n">
        <f aca="false">ROUND(AB308-AL308-BF308,2)</f>
        <v>0</v>
      </c>
      <c r="BQ308" s="0" t="n">
        <f aca="false">ROUND(AC308-AM308-BG308,2)</f>
        <v>0</v>
      </c>
      <c r="BR308" s="0" t="n">
        <f aca="false">ROUND(AD308-AN308-BH308,2)</f>
        <v>0</v>
      </c>
      <c r="BS308" s="0" t="n">
        <f aca="false">ROUND(AE308-AO308-BI308,2)</f>
        <v>0</v>
      </c>
      <c r="BT308" s="0" t="n">
        <f aca="false">MAX(0,Plan!$C$4-SUM(AF308:AO308))</f>
        <v>650</v>
      </c>
      <c r="BU308" s="0" t="n">
        <f aca="false">ROUND(SUM(BJ308:BS308),2)</f>
        <v>0</v>
      </c>
      <c r="BV308" s="0" t="n">
        <f aca="false">SUM(AF308:AO308)+SUM(AZ308:BI308)</f>
        <v>0</v>
      </c>
      <c r="BW308" s="0" t="n">
        <f aca="false">SUM(L308:U308)</f>
        <v>0</v>
      </c>
    </row>
    <row r="309" customFormat="false" ht="15" hidden="false" customHeight="false" outlineLevel="0" collapsed="false">
      <c r="A309" s="0" t="n">
        <v>304</v>
      </c>
      <c r="B309" s="0" t="n">
        <f aca="false">BJ308</f>
        <v>0</v>
      </c>
      <c r="C309" s="0" t="n">
        <f aca="false">BK308</f>
        <v>0</v>
      </c>
      <c r="D309" s="0" t="n">
        <f aca="false">BL308</f>
        <v>0</v>
      </c>
      <c r="E309" s="0" t="n">
        <f aca="false">BM308</f>
        <v>0</v>
      </c>
      <c r="F309" s="0" t="n">
        <f aca="false">BN308</f>
        <v>0</v>
      </c>
      <c r="G309" s="0" t="n">
        <f aca="false">BO308</f>
        <v>0</v>
      </c>
      <c r="H309" s="0" t="n">
        <f aca="false">BP308</f>
        <v>0</v>
      </c>
      <c r="I309" s="0" t="n">
        <f aca="false">BQ308</f>
        <v>0</v>
      </c>
      <c r="J309" s="0" t="n">
        <f aca="false">BR308</f>
        <v>0</v>
      </c>
      <c r="K309" s="0" t="n">
        <f aca="false">BS308</f>
        <v>0</v>
      </c>
      <c r="L309" s="0" t="n">
        <f aca="false">ROUND(B309*N(Debts!$D$5)/12,2)</f>
        <v>0</v>
      </c>
      <c r="M309" s="0" t="n">
        <f aca="false">ROUND(C309*N(Debts!$D$6)/12,2)</f>
        <v>0</v>
      </c>
      <c r="N309" s="0" t="n">
        <f aca="false">ROUND(D309*N(Debts!$D$7)/12,2)</f>
        <v>0</v>
      </c>
      <c r="O309" s="0" t="n">
        <f aca="false">ROUND(E309*N(Debts!$D$8)/12,2)</f>
        <v>0</v>
      </c>
      <c r="P309" s="0" t="n">
        <f aca="false">ROUND(F309*N(Debts!$D$9)/12,2)</f>
        <v>0</v>
      </c>
      <c r="Q309" s="0" t="n">
        <f aca="false">ROUND(G309*N(Debts!$D$10)/12,2)</f>
        <v>0</v>
      </c>
      <c r="R309" s="0" t="n">
        <f aca="false">ROUND(H309*N(Debts!$D$11)/12,2)</f>
        <v>0</v>
      </c>
      <c r="S309" s="0" t="n">
        <f aca="false">ROUND(I309*N(Debts!$D$12)/12,2)</f>
        <v>0</v>
      </c>
      <c r="T309" s="0" t="n">
        <f aca="false">ROUND(J309*N(Debts!$D$13)/12,2)</f>
        <v>0</v>
      </c>
      <c r="U309" s="0" t="n">
        <f aca="false">ROUND(K309*N(Debts!$D$14)/12,2)</f>
        <v>0</v>
      </c>
      <c r="V309" s="0" t="n">
        <f aca="false">B309+L309</f>
        <v>0</v>
      </c>
      <c r="W309" s="0" t="n">
        <f aca="false">C309+M309</f>
        <v>0</v>
      </c>
      <c r="X309" s="0" t="n">
        <f aca="false">D309+N309</f>
        <v>0</v>
      </c>
      <c r="Y309" s="0" t="n">
        <f aca="false">E309+O309</f>
        <v>0</v>
      </c>
      <c r="Z309" s="0" t="n">
        <f aca="false">F309+P309</f>
        <v>0</v>
      </c>
      <c r="AA309" s="0" t="n">
        <f aca="false">G309+Q309</f>
        <v>0</v>
      </c>
      <c r="AB309" s="0" t="n">
        <f aca="false">H309+R309</f>
        <v>0</v>
      </c>
      <c r="AC309" s="0" t="n">
        <f aca="false">I309+S309</f>
        <v>0</v>
      </c>
      <c r="AD309" s="0" t="n">
        <f aca="false">J309+T309</f>
        <v>0</v>
      </c>
      <c r="AE309" s="0" t="n">
        <f aca="false">K309+U309</f>
        <v>0</v>
      </c>
      <c r="AF309" s="0" t="n">
        <f aca="false">MIN(N(Debts!$E$5),V309)</f>
        <v>0</v>
      </c>
      <c r="AG309" s="0" t="n">
        <f aca="false">MIN(N(Debts!$E$6),W309)</f>
        <v>0</v>
      </c>
      <c r="AH309" s="0" t="n">
        <f aca="false">MIN(N(Debts!$E$7),X309)</f>
        <v>0</v>
      </c>
      <c r="AI309" s="0" t="n">
        <f aca="false">MIN(N(Debts!$E$8),Y309)</f>
        <v>0</v>
      </c>
      <c r="AJ309" s="0" t="n">
        <f aca="false">MIN(N(Debts!$E$9),Z309)</f>
        <v>0</v>
      </c>
      <c r="AK309" s="0" t="n">
        <f aca="false">MIN(N(Debts!$E$10),AA309)</f>
        <v>0</v>
      </c>
      <c r="AL309" s="0" t="n">
        <f aca="false">MIN(N(Debts!$E$11),AB309)</f>
        <v>0</v>
      </c>
      <c r="AM309" s="0" t="n">
        <f aca="false">MIN(N(Debts!$E$12),AC309)</f>
        <v>0</v>
      </c>
      <c r="AN309" s="0" t="n">
        <f aca="false">MIN(N(Debts!$E$13),AD309)</f>
        <v>0</v>
      </c>
      <c r="AO309" s="0" t="n">
        <f aca="false">MIN(N(Debts!$E$14),AE309)</f>
        <v>0</v>
      </c>
      <c r="AP309" s="0" t="n">
        <f aca="false">V309-AF309</f>
        <v>0</v>
      </c>
      <c r="AQ309" s="0" t="n">
        <f aca="false">W309-AG309</f>
        <v>0</v>
      </c>
      <c r="AR309" s="0" t="n">
        <f aca="false">X309-AH309</f>
        <v>0</v>
      </c>
      <c r="AS309" s="0" t="n">
        <f aca="false">Y309-AI309</f>
        <v>0</v>
      </c>
      <c r="AT309" s="0" t="n">
        <f aca="false">Z309-AJ309</f>
        <v>0</v>
      </c>
      <c r="AU309" s="0" t="n">
        <f aca="false">AA309-AK309</f>
        <v>0</v>
      </c>
      <c r="AV309" s="0" t="n">
        <f aca="false">AB309-AL309</f>
        <v>0</v>
      </c>
      <c r="AW309" s="0" t="n">
        <f aca="false">AC309-AM309</f>
        <v>0</v>
      </c>
      <c r="AX309" s="0" t="n">
        <f aca="false">AD309-AN309</f>
        <v>0</v>
      </c>
      <c r="AY309" s="0" t="n">
        <f aca="false">AE309-AO309</f>
        <v>0</v>
      </c>
      <c r="AZ309" s="0" t="n">
        <f aca="false">MAX(0,MIN(AP309,$BT309-SUMIF($AP$2:$AY$2,"&lt;"&amp;AP$2,$AP309:$AY309)))</f>
        <v>0</v>
      </c>
      <c r="BA309" s="0" t="n">
        <f aca="false">MAX(0,MIN(AQ309,$BT309-SUMIF($AP$2:$AY$2,"&lt;"&amp;AQ$2,$AP309:$AY309)))</f>
        <v>0</v>
      </c>
      <c r="BB309" s="0" t="n">
        <f aca="false">MAX(0,MIN(AR309,$BT309-SUMIF($AP$2:$AY$2,"&lt;"&amp;AR$2,$AP309:$AY309)))</f>
        <v>0</v>
      </c>
      <c r="BC309" s="0" t="n">
        <f aca="false">MAX(0,MIN(AS309,$BT309-SUMIF($AP$2:$AY$2,"&lt;"&amp;AS$2,$AP309:$AY309)))</f>
        <v>0</v>
      </c>
      <c r="BD309" s="0" t="n">
        <f aca="false">MAX(0,MIN(AT309,$BT309-SUMIF($AP$2:$AY$2,"&lt;"&amp;AT$2,$AP309:$AY309)))</f>
        <v>0</v>
      </c>
      <c r="BE309" s="0" t="n">
        <f aca="false">MAX(0,MIN(AU309,$BT309-SUMIF($AP$2:$AY$2,"&lt;"&amp;AU$2,$AP309:$AY309)))</f>
        <v>0</v>
      </c>
      <c r="BF309" s="0" t="n">
        <f aca="false">MAX(0,MIN(AV309,$BT309-SUMIF($AP$2:$AY$2,"&lt;"&amp;AV$2,$AP309:$AY309)))</f>
        <v>0</v>
      </c>
      <c r="BG309" s="0" t="n">
        <f aca="false">MAX(0,MIN(AW309,$BT309-SUMIF($AP$2:$AY$2,"&lt;"&amp;AW$2,$AP309:$AY309)))</f>
        <v>0</v>
      </c>
      <c r="BH309" s="0" t="n">
        <f aca="false">MAX(0,MIN(AX309,$BT309-SUMIF($AP$2:$AY$2,"&lt;"&amp;AX$2,$AP309:$AY309)))</f>
        <v>0</v>
      </c>
      <c r="BI309" s="0" t="n">
        <f aca="false">MAX(0,MIN(AY309,$BT309-SUMIF($AP$2:$AY$2,"&lt;"&amp;AY$2,$AP309:$AY309)))</f>
        <v>0</v>
      </c>
      <c r="BJ309" s="0" t="n">
        <f aca="false">ROUND(V309-AF309-AZ309,2)</f>
        <v>0</v>
      </c>
      <c r="BK309" s="0" t="n">
        <f aca="false">ROUND(W309-AG309-BA309,2)</f>
        <v>0</v>
      </c>
      <c r="BL309" s="0" t="n">
        <f aca="false">ROUND(X309-AH309-BB309,2)</f>
        <v>0</v>
      </c>
      <c r="BM309" s="0" t="n">
        <f aca="false">ROUND(Y309-AI309-BC309,2)</f>
        <v>0</v>
      </c>
      <c r="BN309" s="0" t="n">
        <f aca="false">ROUND(Z309-AJ309-BD309,2)</f>
        <v>0</v>
      </c>
      <c r="BO309" s="0" t="n">
        <f aca="false">ROUND(AA309-AK309-BE309,2)</f>
        <v>0</v>
      </c>
      <c r="BP309" s="0" t="n">
        <f aca="false">ROUND(AB309-AL309-BF309,2)</f>
        <v>0</v>
      </c>
      <c r="BQ309" s="0" t="n">
        <f aca="false">ROUND(AC309-AM309-BG309,2)</f>
        <v>0</v>
      </c>
      <c r="BR309" s="0" t="n">
        <f aca="false">ROUND(AD309-AN309-BH309,2)</f>
        <v>0</v>
      </c>
      <c r="BS309" s="0" t="n">
        <f aca="false">ROUND(AE309-AO309-BI309,2)</f>
        <v>0</v>
      </c>
      <c r="BT309" s="0" t="n">
        <f aca="false">MAX(0,Plan!$C$4-SUM(AF309:AO309))</f>
        <v>650</v>
      </c>
      <c r="BU309" s="0" t="n">
        <f aca="false">ROUND(SUM(BJ309:BS309),2)</f>
        <v>0</v>
      </c>
      <c r="BV309" s="0" t="n">
        <f aca="false">SUM(AF309:AO309)+SUM(AZ309:BI309)</f>
        <v>0</v>
      </c>
      <c r="BW309" s="0" t="n">
        <f aca="false">SUM(L309:U309)</f>
        <v>0</v>
      </c>
    </row>
    <row r="310" customFormat="false" ht="15" hidden="false" customHeight="false" outlineLevel="0" collapsed="false">
      <c r="A310" s="0" t="n">
        <v>305</v>
      </c>
      <c r="B310" s="0" t="n">
        <f aca="false">BJ309</f>
        <v>0</v>
      </c>
      <c r="C310" s="0" t="n">
        <f aca="false">BK309</f>
        <v>0</v>
      </c>
      <c r="D310" s="0" t="n">
        <f aca="false">BL309</f>
        <v>0</v>
      </c>
      <c r="E310" s="0" t="n">
        <f aca="false">BM309</f>
        <v>0</v>
      </c>
      <c r="F310" s="0" t="n">
        <f aca="false">BN309</f>
        <v>0</v>
      </c>
      <c r="G310" s="0" t="n">
        <f aca="false">BO309</f>
        <v>0</v>
      </c>
      <c r="H310" s="0" t="n">
        <f aca="false">BP309</f>
        <v>0</v>
      </c>
      <c r="I310" s="0" t="n">
        <f aca="false">BQ309</f>
        <v>0</v>
      </c>
      <c r="J310" s="0" t="n">
        <f aca="false">BR309</f>
        <v>0</v>
      </c>
      <c r="K310" s="0" t="n">
        <f aca="false">BS309</f>
        <v>0</v>
      </c>
      <c r="L310" s="0" t="n">
        <f aca="false">ROUND(B310*N(Debts!$D$5)/12,2)</f>
        <v>0</v>
      </c>
      <c r="M310" s="0" t="n">
        <f aca="false">ROUND(C310*N(Debts!$D$6)/12,2)</f>
        <v>0</v>
      </c>
      <c r="N310" s="0" t="n">
        <f aca="false">ROUND(D310*N(Debts!$D$7)/12,2)</f>
        <v>0</v>
      </c>
      <c r="O310" s="0" t="n">
        <f aca="false">ROUND(E310*N(Debts!$D$8)/12,2)</f>
        <v>0</v>
      </c>
      <c r="P310" s="0" t="n">
        <f aca="false">ROUND(F310*N(Debts!$D$9)/12,2)</f>
        <v>0</v>
      </c>
      <c r="Q310" s="0" t="n">
        <f aca="false">ROUND(G310*N(Debts!$D$10)/12,2)</f>
        <v>0</v>
      </c>
      <c r="R310" s="0" t="n">
        <f aca="false">ROUND(H310*N(Debts!$D$11)/12,2)</f>
        <v>0</v>
      </c>
      <c r="S310" s="0" t="n">
        <f aca="false">ROUND(I310*N(Debts!$D$12)/12,2)</f>
        <v>0</v>
      </c>
      <c r="T310" s="0" t="n">
        <f aca="false">ROUND(J310*N(Debts!$D$13)/12,2)</f>
        <v>0</v>
      </c>
      <c r="U310" s="0" t="n">
        <f aca="false">ROUND(K310*N(Debts!$D$14)/12,2)</f>
        <v>0</v>
      </c>
      <c r="V310" s="0" t="n">
        <f aca="false">B310+L310</f>
        <v>0</v>
      </c>
      <c r="W310" s="0" t="n">
        <f aca="false">C310+M310</f>
        <v>0</v>
      </c>
      <c r="X310" s="0" t="n">
        <f aca="false">D310+N310</f>
        <v>0</v>
      </c>
      <c r="Y310" s="0" t="n">
        <f aca="false">E310+O310</f>
        <v>0</v>
      </c>
      <c r="Z310" s="0" t="n">
        <f aca="false">F310+P310</f>
        <v>0</v>
      </c>
      <c r="AA310" s="0" t="n">
        <f aca="false">G310+Q310</f>
        <v>0</v>
      </c>
      <c r="AB310" s="0" t="n">
        <f aca="false">H310+R310</f>
        <v>0</v>
      </c>
      <c r="AC310" s="0" t="n">
        <f aca="false">I310+S310</f>
        <v>0</v>
      </c>
      <c r="AD310" s="0" t="n">
        <f aca="false">J310+T310</f>
        <v>0</v>
      </c>
      <c r="AE310" s="0" t="n">
        <f aca="false">K310+U310</f>
        <v>0</v>
      </c>
      <c r="AF310" s="0" t="n">
        <f aca="false">MIN(N(Debts!$E$5),V310)</f>
        <v>0</v>
      </c>
      <c r="AG310" s="0" t="n">
        <f aca="false">MIN(N(Debts!$E$6),W310)</f>
        <v>0</v>
      </c>
      <c r="AH310" s="0" t="n">
        <f aca="false">MIN(N(Debts!$E$7),X310)</f>
        <v>0</v>
      </c>
      <c r="AI310" s="0" t="n">
        <f aca="false">MIN(N(Debts!$E$8),Y310)</f>
        <v>0</v>
      </c>
      <c r="AJ310" s="0" t="n">
        <f aca="false">MIN(N(Debts!$E$9),Z310)</f>
        <v>0</v>
      </c>
      <c r="AK310" s="0" t="n">
        <f aca="false">MIN(N(Debts!$E$10),AA310)</f>
        <v>0</v>
      </c>
      <c r="AL310" s="0" t="n">
        <f aca="false">MIN(N(Debts!$E$11),AB310)</f>
        <v>0</v>
      </c>
      <c r="AM310" s="0" t="n">
        <f aca="false">MIN(N(Debts!$E$12),AC310)</f>
        <v>0</v>
      </c>
      <c r="AN310" s="0" t="n">
        <f aca="false">MIN(N(Debts!$E$13),AD310)</f>
        <v>0</v>
      </c>
      <c r="AO310" s="0" t="n">
        <f aca="false">MIN(N(Debts!$E$14),AE310)</f>
        <v>0</v>
      </c>
      <c r="AP310" s="0" t="n">
        <f aca="false">V310-AF310</f>
        <v>0</v>
      </c>
      <c r="AQ310" s="0" t="n">
        <f aca="false">W310-AG310</f>
        <v>0</v>
      </c>
      <c r="AR310" s="0" t="n">
        <f aca="false">X310-AH310</f>
        <v>0</v>
      </c>
      <c r="AS310" s="0" t="n">
        <f aca="false">Y310-AI310</f>
        <v>0</v>
      </c>
      <c r="AT310" s="0" t="n">
        <f aca="false">Z310-AJ310</f>
        <v>0</v>
      </c>
      <c r="AU310" s="0" t="n">
        <f aca="false">AA310-AK310</f>
        <v>0</v>
      </c>
      <c r="AV310" s="0" t="n">
        <f aca="false">AB310-AL310</f>
        <v>0</v>
      </c>
      <c r="AW310" s="0" t="n">
        <f aca="false">AC310-AM310</f>
        <v>0</v>
      </c>
      <c r="AX310" s="0" t="n">
        <f aca="false">AD310-AN310</f>
        <v>0</v>
      </c>
      <c r="AY310" s="0" t="n">
        <f aca="false">AE310-AO310</f>
        <v>0</v>
      </c>
      <c r="AZ310" s="0" t="n">
        <f aca="false">MAX(0,MIN(AP310,$BT310-SUMIF($AP$2:$AY$2,"&lt;"&amp;AP$2,$AP310:$AY310)))</f>
        <v>0</v>
      </c>
      <c r="BA310" s="0" t="n">
        <f aca="false">MAX(0,MIN(AQ310,$BT310-SUMIF($AP$2:$AY$2,"&lt;"&amp;AQ$2,$AP310:$AY310)))</f>
        <v>0</v>
      </c>
      <c r="BB310" s="0" t="n">
        <f aca="false">MAX(0,MIN(AR310,$BT310-SUMIF($AP$2:$AY$2,"&lt;"&amp;AR$2,$AP310:$AY310)))</f>
        <v>0</v>
      </c>
      <c r="BC310" s="0" t="n">
        <f aca="false">MAX(0,MIN(AS310,$BT310-SUMIF($AP$2:$AY$2,"&lt;"&amp;AS$2,$AP310:$AY310)))</f>
        <v>0</v>
      </c>
      <c r="BD310" s="0" t="n">
        <f aca="false">MAX(0,MIN(AT310,$BT310-SUMIF($AP$2:$AY$2,"&lt;"&amp;AT$2,$AP310:$AY310)))</f>
        <v>0</v>
      </c>
      <c r="BE310" s="0" t="n">
        <f aca="false">MAX(0,MIN(AU310,$BT310-SUMIF($AP$2:$AY$2,"&lt;"&amp;AU$2,$AP310:$AY310)))</f>
        <v>0</v>
      </c>
      <c r="BF310" s="0" t="n">
        <f aca="false">MAX(0,MIN(AV310,$BT310-SUMIF($AP$2:$AY$2,"&lt;"&amp;AV$2,$AP310:$AY310)))</f>
        <v>0</v>
      </c>
      <c r="BG310" s="0" t="n">
        <f aca="false">MAX(0,MIN(AW310,$BT310-SUMIF($AP$2:$AY$2,"&lt;"&amp;AW$2,$AP310:$AY310)))</f>
        <v>0</v>
      </c>
      <c r="BH310" s="0" t="n">
        <f aca="false">MAX(0,MIN(AX310,$BT310-SUMIF($AP$2:$AY$2,"&lt;"&amp;AX$2,$AP310:$AY310)))</f>
        <v>0</v>
      </c>
      <c r="BI310" s="0" t="n">
        <f aca="false">MAX(0,MIN(AY310,$BT310-SUMIF($AP$2:$AY$2,"&lt;"&amp;AY$2,$AP310:$AY310)))</f>
        <v>0</v>
      </c>
      <c r="BJ310" s="0" t="n">
        <f aca="false">ROUND(V310-AF310-AZ310,2)</f>
        <v>0</v>
      </c>
      <c r="BK310" s="0" t="n">
        <f aca="false">ROUND(W310-AG310-BA310,2)</f>
        <v>0</v>
      </c>
      <c r="BL310" s="0" t="n">
        <f aca="false">ROUND(X310-AH310-BB310,2)</f>
        <v>0</v>
      </c>
      <c r="BM310" s="0" t="n">
        <f aca="false">ROUND(Y310-AI310-BC310,2)</f>
        <v>0</v>
      </c>
      <c r="BN310" s="0" t="n">
        <f aca="false">ROUND(Z310-AJ310-BD310,2)</f>
        <v>0</v>
      </c>
      <c r="BO310" s="0" t="n">
        <f aca="false">ROUND(AA310-AK310-BE310,2)</f>
        <v>0</v>
      </c>
      <c r="BP310" s="0" t="n">
        <f aca="false">ROUND(AB310-AL310-BF310,2)</f>
        <v>0</v>
      </c>
      <c r="BQ310" s="0" t="n">
        <f aca="false">ROUND(AC310-AM310-BG310,2)</f>
        <v>0</v>
      </c>
      <c r="BR310" s="0" t="n">
        <f aca="false">ROUND(AD310-AN310-BH310,2)</f>
        <v>0</v>
      </c>
      <c r="BS310" s="0" t="n">
        <f aca="false">ROUND(AE310-AO310-BI310,2)</f>
        <v>0</v>
      </c>
      <c r="BT310" s="0" t="n">
        <f aca="false">MAX(0,Plan!$C$4-SUM(AF310:AO310))</f>
        <v>650</v>
      </c>
      <c r="BU310" s="0" t="n">
        <f aca="false">ROUND(SUM(BJ310:BS310),2)</f>
        <v>0</v>
      </c>
      <c r="BV310" s="0" t="n">
        <f aca="false">SUM(AF310:AO310)+SUM(AZ310:BI310)</f>
        <v>0</v>
      </c>
      <c r="BW310" s="0" t="n">
        <f aca="false">SUM(L310:U310)</f>
        <v>0</v>
      </c>
    </row>
    <row r="311" customFormat="false" ht="15" hidden="false" customHeight="false" outlineLevel="0" collapsed="false">
      <c r="A311" s="0" t="n">
        <v>306</v>
      </c>
      <c r="B311" s="0" t="n">
        <f aca="false">BJ310</f>
        <v>0</v>
      </c>
      <c r="C311" s="0" t="n">
        <f aca="false">BK310</f>
        <v>0</v>
      </c>
      <c r="D311" s="0" t="n">
        <f aca="false">BL310</f>
        <v>0</v>
      </c>
      <c r="E311" s="0" t="n">
        <f aca="false">BM310</f>
        <v>0</v>
      </c>
      <c r="F311" s="0" t="n">
        <f aca="false">BN310</f>
        <v>0</v>
      </c>
      <c r="G311" s="0" t="n">
        <f aca="false">BO310</f>
        <v>0</v>
      </c>
      <c r="H311" s="0" t="n">
        <f aca="false">BP310</f>
        <v>0</v>
      </c>
      <c r="I311" s="0" t="n">
        <f aca="false">BQ310</f>
        <v>0</v>
      </c>
      <c r="J311" s="0" t="n">
        <f aca="false">BR310</f>
        <v>0</v>
      </c>
      <c r="K311" s="0" t="n">
        <f aca="false">BS310</f>
        <v>0</v>
      </c>
      <c r="L311" s="0" t="n">
        <f aca="false">ROUND(B311*N(Debts!$D$5)/12,2)</f>
        <v>0</v>
      </c>
      <c r="M311" s="0" t="n">
        <f aca="false">ROUND(C311*N(Debts!$D$6)/12,2)</f>
        <v>0</v>
      </c>
      <c r="N311" s="0" t="n">
        <f aca="false">ROUND(D311*N(Debts!$D$7)/12,2)</f>
        <v>0</v>
      </c>
      <c r="O311" s="0" t="n">
        <f aca="false">ROUND(E311*N(Debts!$D$8)/12,2)</f>
        <v>0</v>
      </c>
      <c r="P311" s="0" t="n">
        <f aca="false">ROUND(F311*N(Debts!$D$9)/12,2)</f>
        <v>0</v>
      </c>
      <c r="Q311" s="0" t="n">
        <f aca="false">ROUND(G311*N(Debts!$D$10)/12,2)</f>
        <v>0</v>
      </c>
      <c r="R311" s="0" t="n">
        <f aca="false">ROUND(H311*N(Debts!$D$11)/12,2)</f>
        <v>0</v>
      </c>
      <c r="S311" s="0" t="n">
        <f aca="false">ROUND(I311*N(Debts!$D$12)/12,2)</f>
        <v>0</v>
      </c>
      <c r="T311" s="0" t="n">
        <f aca="false">ROUND(J311*N(Debts!$D$13)/12,2)</f>
        <v>0</v>
      </c>
      <c r="U311" s="0" t="n">
        <f aca="false">ROUND(K311*N(Debts!$D$14)/12,2)</f>
        <v>0</v>
      </c>
      <c r="V311" s="0" t="n">
        <f aca="false">B311+L311</f>
        <v>0</v>
      </c>
      <c r="W311" s="0" t="n">
        <f aca="false">C311+M311</f>
        <v>0</v>
      </c>
      <c r="X311" s="0" t="n">
        <f aca="false">D311+N311</f>
        <v>0</v>
      </c>
      <c r="Y311" s="0" t="n">
        <f aca="false">E311+O311</f>
        <v>0</v>
      </c>
      <c r="Z311" s="0" t="n">
        <f aca="false">F311+P311</f>
        <v>0</v>
      </c>
      <c r="AA311" s="0" t="n">
        <f aca="false">G311+Q311</f>
        <v>0</v>
      </c>
      <c r="AB311" s="0" t="n">
        <f aca="false">H311+R311</f>
        <v>0</v>
      </c>
      <c r="AC311" s="0" t="n">
        <f aca="false">I311+S311</f>
        <v>0</v>
      </c>
      <c r="AD311" s="0" t="n">
        <f aca="false">J311+T311</f>
        <v>0</v>
      </c>
      <c r="AE311" s="0" t="n">
        <f aca="false">K311+U311</f>
        <v>0</v>
      </c>
      <c r="AF311" s="0" t="n">
        <f aca="false">MIN(N(Debts!$E$5),V311)</f>
        <v>0</v>
      </c>
      <c r="AG311" s="0" t="n">
        <f aca="false">MIN(N(Debts!$E$6),W311)</f>
        <v>0</v>
      </c>
      <c r="AH311" s="0" t="n">
        <f aca="false">MIN(N(Debts!$E$7),X311)</f>
        <v>0</v>
      </c>
      <c r="AI311" s="0" t="n">
        <f aca="false">MIN(N(Debts!$E$8),Y311)</f>
        <v>0</v>
      </c>
      <c r="AJ311" s="0" t="n">
        <f aca="false">MIN(N(Debts!$E$9),Z311)</f>
        <v>0</v>
      </c>
      <c r="AK311" s="0" t="n">
        <f aca="false">MIN(N(Debts!$E$10),AA311)</f>
        <v>0</v>
      </c>
      <c r="AL311" s="0" t="n">
        <f aca="false">MIN(N(Debts!$E$11),AB311)</f>
        <v>0</v>
      </c>
      <c r="AM311" s="0" t="n">
        <f aca="false">MIN(N(Debts!$E$12),AC311)</f>
        <v>0</v>
      </c>
      <c r="AN311" s="0" t="n">
        <f aca="false">MIN(N(Debts!$E$13),AD311)</f>
        <v>0</v>
      </c>
      <c r="AO311" s="0" t="n">
        <f aca="false">MIN(N(Debts!$E$14),AE311)</f>
        <v>0</v>
      </c>
      <c r="AP311" s="0" t="n">
        <f aca="false">V311-AF311</f>
        <v>0</v>
      </c>
      <c r="AQ311" s="0" t="n">
        <f aca="false">W311-AG311</f>
        <v>0</v>
      </c>
      <c r="AR311" s="0" t="n">
        <f aca="false">X311-AH311</f>
        <v>0</v>
      </c>
      <c r="AS311" s="0" t="n">
        <f aca="false">Y311-AI311</f>
        <v>0</v>
      </c>
      <c r="AT311" s="0" t="n">
        <f aca="false">Z311-AJ311</f>
        <v>0</v>
      </c>
      <c r="AU311" s="0" t="n">
        <f aca="false">AA311-AK311</f>
        <v>0</v>
      </c>
      <c r="AV311" s="0" t="n">
        <f aca="false">AB311-AL311</f>
        <v>0</v>
      </c>
      <c r="AW311" s="0" t="n">
        <f aca="false">AC311-AM311</f>
        <v>0</v>
      </c>
      <c r="AX311" s="0" t="n">
        <f aca="false">AD311-AN311</f>
        <v>0</v>
      </c>
      <c r="AY311" s="0" t="n">
        <f aca="false">AE311-AO311</f>
        <v>0</v>
      </c>
      <c r="AZ311" s="0" t="n">
        <f aca="false">MAX(0,MIN(AP311,$BT311-SUMIF($AP$2:$AY$2,"&lt;"&amp;AP$2,$AP311:$AY311)))</f>
        <v>0</v>
      </c>
      <c r="BA311" s="0" t="n">
        <f aca="false">MAX(0,MIN(AQ311,$BT311-SUMIF($AP$2:$AY$2,"&lt;"&amp;AQ$2,$AP311:$AY311)))</f>
        <v>0</v>
      </c>
      <c r="BB311" s="0" t="n">
        <f aca="false">MAX(0,MIN(AR311,$BT311-SUMIF($AP$2:$AY$2,"&lt;"&amp;AR$2,$AP311:$AY311)))</f>
        <v>0</v>
      </c>
      <c r="BC311" s="0" t="n">
        <f aca="false">MAX(0,MIN(AS311,$BT311-SUMIF($AP$2:$AY$2,"&lt;"&amp;AS$2,$AP311:$AY311)))</f>
        <v>0</v>
      </c>
      <c r="BD311" s="0" t="n">
        <f aca="false">MAX(0,MIN(AT311,$BT311-SUMIF($AP$2:$AY$2,"&lt;"&amp;AT$2,$AP311:$AY311)))</f>
        <v>0</v>
      </c>
      <c r="BE311" s="0" t="n">
        <f aca="false">MAX(0,MIN(AU311,$BT311-SUMIF($AP$2:$AY$2,"&lt;"&amp;AU$2,$AP311:$AY311)))</f>
        <v>0</v>
      </c>
      <c r="BF311" s="0" t="n">
        <f aca="false">MAX(0,MIN(AV311,$BT311-SUMIF($AP$2:$AY$2,"&lt;"&amp;AV$2,$AP311:$AY311)))</f>
        <v>0</v>
      </c>
      <c r="BG311" s="0" t="n">
        <f aca="false">MAX(0,MIN(AW311,$BT311-SUMIF($AP$2:$AY$2,"&lt;"&amp;AW$2,$AP311:$AY311)))</f>
        <v>0</v>
      </c>
      <c r="BH311" s="0" t="n">
        <f aca="false">MAX(0,MIN(AX311,$BT311-SUMIF($AP$2:$AY$2,"&lt;"&amp;AX$2,$AP311:$AY311)))</f>
        <v>0</v>
      </c>
      <c r="BI311" s="0" t="n">
        <f aca="false">MAX(0,MIN(AY311,$BT311-SUMIF($AP$2:$AY$2,"&lt;"&amp;AY$2,$AP311:$AY311)))</f>
        <v>0</v>
      </c>
      <c r="BJ311" s="0" t="n">
        <f aca="false">ROUND(V311-AF311-AZ311,2)</f>
        <v>0</v>
      </c>
      <c r="BK311" s="0" t="n">
        <f aca="false">ROUND(W311-AG311-BA311,2)</f>
        <v>0</v>
      </c>
      <c r="BL311" s="0" t="n">
        <f aca="false">ROUND(X311-AH311-BB311,2)</f>
        <v>0</v>
      </c>
      <c r="BM311" s="0" t="n">
        <f aca="false">ROUND(Y311-AI311-BC311,2)</f>
        <v>0</v>
      </c>
      <c r="BN311" s="0" t="n">
        <f aca="false">ROUND(Z311-AJ311-BD311,2)</f>
        <v>0</v>
      </c>
      <c r="BO311" s="0" t="n">
        <f aca="false">ROUND(AA311-AK311-BE311,2)</f>
        <v>0</v>
      </c>
      <c r="BP311" s="0" t="n">
        <f aca="false">ROUND(AB311-AL311-BF311,2)</f>
        <v>0</v>
      </c>
      <c r="BQ311" s="0" t="n">
        <f aca="false">ROUND(AC311-AM311-BG311,2)</f>
        <v>0</v>
      </c>
      <c r="BR311" s="0" t="n">
        <f aca="false">ROUND(AD311-AN311-BH311,2)</f>
        <v>0</v>
      </c>
      <c r="BS311" s="0" t="n">
        <f aca="false">ROUND(AE311-AO311-BI311,2)</f>
        <v>0</v>
      </c>
      <c r="BT311" s="0" t="n">
        <f aca="false">MAX(0,Plan!$C$4-SUM(AF311:AO311))</f>
        <v>650</v>
      </c>
      <c r="BU311" s="0" t="n">
        <f aca="false">ROUND(SUM(BJ311:BS311),2)</f>
        <v>0</v>
      </c>
      <c r="BV311" s="0" t="n">
        <f aca="false">SUM(AF311:AO311)+SUM(AZ311:BI311)</f>
        <v>0</v>
      </c>
      <c r="BW311" s="0" t="n">
        <f aca="false">SUM(L311:U311)</f>
        <v>0</v>
      </c>
    </row>
    <row r="312" customFormat="false" ht="15" hidden="false" customHeight="false" outlineLevel="0" collapsed="false">
      <c r="A312" s="0" t="n">
        <v>307</v>
      </c>
      <c r="B312" s="0" t="n">
        <f aca="false">BJ311</f>
        <v>0</v>
      </c>
      <c r="C312" s="0" t="n">
        <f aca="false">BK311</f>
        <v>0</v>
      </c>
      <c r="D312" s="0" t="n">
        <f aca="false">BL311</f>
        <v>0</v>
      </c>
      <c r="E312" s="0" t="n">
        <f aca="false">BM311</f>
        <v>0</v>
      </c>
      <c r="F312" s="0" t="n">
        <f aca="false">BN311</f>
        <v>0</v>
      </c>
      <c r="G312" s="0" t="n">
        <f aca="false">BO311</f>
        <v>0</v>
      </c>
      <c r="H312" s="0" t="n">
        <f aca="false">BP311</f>
        <v>0</v>
      </c>
      <c r="I312" s="0" t="n">
        <f aca="false">BQ311</f>
        <v>0</v>
      </c>
      <c r="J312" s="0" t="n">
        <f aca="false">BR311</f>
        <v>0</v>
      </c>
      <c r="K312" s="0" t="n">
        <f aca="false">BS311</f>
        <v>0</v>
      </c>
      <c r="L312" s="0" t="n">
        <f aca="false">ROUND(B312*N(Debts!$D$5)/12,2)</f>
        <v>0</v>
      </c>
      <c r="M312" s="0" t="n">
        <f aca="false">ROUND(C312*N(Debts!$D$6)/12,2)</f>
        <v>0</v>
      </c>
      <c r="N312" s="0" t="n">
        <f aca="false">ROUND(D312*N(Debts!$D$7)/12,2)</f>
        <v>0</v>
      </c>
      <c r="O312" s="0" t="n">
        <f aca="false">ROUND(E312*N(Debts!$D$8)/12,2)</f>
        <v>0</v>
      </c>
      <c r="P312" s="0" t="n">
        <f aca="false">ROUND(F312*N(Debts!$D$9)/12,2)</f>
        <v>0</v>
      </c>
      <c r="Q312" s="0" t="n">
        <f aca="false">ROUND(G312*N(Debts!$D$10)/12,2)</f>
        <v>0</v>
      </c>
      <c r="R312" s="0" t="n">
        <f aca="false">ROUND(H312*N(Debts!$D$11)/12,2)</f>
        <v>0</v>
      </c>
      <c r="S312" s="0" t="n">
        <f aca="false">ROUND(I312*N(Debts!$D$12)/12,2)</f>
        <v>0</v>
      </c>
      <c r="T312" s="0" t="n">
        <f aca="false">ROUND(J312*N(Debts!$D$13)/12,2)</f>
        <v>0</v>
      </c>
      <c r="U312" s="0" t="n">
        <f aca="false">ROUND(K312*N(Debts!$D$14)/12,2)</f>
        <v>0</v>
      </c>
      <c r="V312" s="0" t="n">
        <f aca="false">B312+L312</f>
        <v>0</v>
      </c>
      <c r="W312" s="0" t="n">
        <f aca="false">C312+M312</f>
        <v>0</v>
      </c>
      <c r="X312" s="0" t="n">
        <f aca="false">D312+N312</f>
        <v>0</v>
      </c>
      <c r="Y312" s="0" t="n">
        <f aca="false">E312+O312</f>
        <v>0</v>
      </c>
      <c r="Z312" s="0" t="n">
        <f aca="false">F312+P312</f>
        <v>0</v>
      </c>
      <c r="AA312" s="0" t="n">
        <f aca="false">G312+Q312</f>
        <v>0</v>
      </c>
      <c r="AB312" s="0" t="n">
        <f aca="false">H312+R312</f>
        <v>0</v>
      </c>
      <c r="AC312" s="0" t="n">
        <f aca="false">I312+S312</f>
        <v>0</v>
      </c>
      <c r="AD312" s="0" t="n">
        <f aca="false">J312+T312</f>
        <v>0</v>
      </c>
      <c r="AE312" s="0" t="n">
        <f aca="false">K312+U312</f>
        <v>0</v>
      </c>
      <c r="AF312" s="0" t="n">
        <f aca="false">MIN(N(Debts!$E$5),V312)</f>
        <v>0</v>
      </c>
      <c r="AG312" s="0" t="n">
        <f aca="false">MIN(N(Debts!$E$6),W312)</f>
        <v>0</v>
      </c>
      <c r="AH312" s="0" t="n">
        <f aca="false">MIN(N(Debts!$E$7),X312)</f>
        <v>0</v>
      </c>
      <c r="AI312" s="0" t="n">
        <f aca="false">MIN(N(Debts!$E$8),Y312)</f>
        <v>0</v>
      </c>
      <c r="AJ312" s="0" t="n">
        <f aca="false">MIN(N(Debts!$E$9),Z312)</f>
        <v>0</v>
      </c>
      <c r="AK312" s="0" t="n">
        <f aca="false">MIN(N(Debts!$E$10),AA312)</f>
        <v>0</v>
      </c>
      <c r="AL312" s="0" t="n">
        <f aca="false">MIN(N(Debts!$E$11),AB312)</f>
        <v>0</v>
      </c>
      <c r="AM312" s="0" t="n">
        <f aca="false">MIN(N(Debts!$E$12),AC312)</f>
        <v>0</v>
      </c>
      <c r="AN312" s="0" t="n">
        <f aca="false">MIN(N(Debts!$E$13),AD312)</f>
        <v>0</v>
      </c>
      <c r="AO312" s="0" t="n">
        <f aca="false">MIN(N(Debts!$E$14),AE312)</f>
        <v>0</v>
      </c>
      <c r="AP312" s="0" t="n">
        <f aca="false">V312-AF312</f>
        <v>0</v>
      </c>
      <c r="AQ312" s="0" t="n">
        <f aca="false">W312-AG312</f>
        <v>0</v>
      </c>
      <c r="AR312" s="0" t="n">
        <f aca="false">X312-AH312</f>
        <v>0</v>
      </c>
      <c r="AS312" s="0" t="n">
        <f aca="false">Y312-AI312</f>
        <v>0</v>
      </c>
      <c r="AT312" s="0" t="n">
        <f aca="false">Z312-AJ312</f>
        <v>0</v>
      </c>
      <c r="AU312" s="0" t="n">
        <f aca="false">AA312-AK312</f>
        <v>0</v>
      </c>
      <c r="AV312" s="0" t="n">
        <f aca="false">AB312-AL312</f>
        <v>0</v>
      </c>
      <c r="AW312" s="0" t="n">
        <f aca="false">AC312-AM312</f>
        <v>0</v>
      </c>
      <c r="AX312" s="0" t="n">
        <f aca="false">AD312-AN312</f>
        <v>0</v>
      </c>
      <c r="AY312" s="0" t="n">
        <f aca="false">AE312-AO312</f>
        <v>0</v>
      </c>
      <c r="AZ312" s="0" t="n">
        <f aca="false">MAX(0,MIN(AP312,$BT312-SUMIF($AP$2:$AY$2,"&lt;"&amp;AP$2,$AP312:$AY312)))</f>
        <v>0</v>
      </c>
      <c r="BA312" s="0" t="n">
        <f aca="false">MAX(0,MIN(AQ312,$BT312-SUMIF($AP$2:$AY$2,"&lt;"&amp;AQ$2,$AP312:$AY312)))</f>
        <v>0</v>
      </c>
      <c r="BB312" s="0" t="n">
        <f aca="false">MAX(0,MIN(AR312,$BT312-SUMIF($AP$2:$AY$2,"&lt;"&amp;AR$2,$AP312:$AY312)))</f>
        <v>0</v>
      </c>
      <c r="BC312" s="0" t="n">
        <f aca="false">MAX(0,MIN(AS312,$BT312-SUMIF($AP$2:$AY$2,"&lt;"&amp;AS$2,$AP312:$AY312)))</f>
        <v>0</v>
      </c>
      <c r="BD312" s="0" t="n">
        <f aca="false">MAX(0,MIN(AT312,$BT312-SUMIF($AP$2:$AY$2,"&lt;"&amp;AT$2,$AP312:$AY312)))</f>
        <v>0</v>
      </c>
      <c r="BE312" s="0" t="n">
        <f aca="false">MAX(0,MIN(AU312,$BT312-SUMIF($AP$2:$AY$2,"&lt;"&amp;AU$2,$AP312:$AY312)))</f>
        <v>0</v>
      </c>
      <c r="BF312" s="0" t="n">
        <f aca="false">MAX(0,MIN(AV312,$BT312-SUMIF($AP$2:$AY$2,"&lt;"&amp;AV$2,$AP312:$AY312)))</f>
        <v>0</v>
      </c>
      <c r="BG312" s="0" t="n">
        <f aca="false">MAX(0,MIN(AW312,$BT312-SUMIF($AP$2:$AY$2,"&lt;"&amp;AW$2,$AP312:$AY312)))</f>
        <v>0</v>
      </c>
      <c r="BH312" s="0" t="n">
        <f aca="false">MAX(0,MIN(AX312,$BT312-SUMIF($AP$2:$AY$2,"&lt;"&amp;AX$2,$AP312:$AY312)))</f>
        <v>0</v>
      </c>
      <c r="BI312" s="0" t="n">
        <f aca="false">MAX(0,MIN(AY312,$BT312-SUMIF($AP$2:$AY$2,"&lt;"&amp;AY$2,$AP312:$AY312)))</f>
        <v>0</v>
      </c>
      <c r="BJ312" s="0" t="n">
        <f aca="false">ROUND(V312-AF312-AZ312,2)</f>
        <v>0</v>
      </c>
      <c r="BK312" s="0" t="n">
        <f aca="false">ROUND(W312-AG312-BA312,2)</f>
        <v>0</v>
      </c>
      <c r="BL312" s="0" t="n">
        <f aca="false">ROUND(X312-AH312-BB312,2)</f>
        <v>0</v>
      </c>
      <c r="BM312" s="0" t="n">
        <f aca="false">ROUND(Y312-AI312-BC312,2)</f>
        <v>0</v>
      </c>
      <c r="BN312" s="0" t="n">
        <f aca="false">ROUND(Z312-AJ312-BD312,2)</f>
        <v>0</v>
      </c>
      <c r="BO312" s="0" t="n">
        <f aca="false">ROUND(AA312-AK312-BE312,2)</f>
        <v>0</v>
      </c>
      <c r="BP312" s="0" t="n">
        <f aca="false">ROUND(AB312-AL312-BF312,2)</f>
        <v>0</v>
      </c>
      <c r="BQ312" s="0" t="n">
        <f aca="false">ROUND(AC312-AM312-BG312,2)</f>
        <v>0</v>
      </c>
      <c r="BR312" s="0" t="n">
        <f aca="false">ROUND(AD312-AN312-BH312,2)</f>
        <v>0</v>
      </c>
      <c r="BS312" s="0" t="n">
        <f aca="false">ROUND(AE312-AO312-BI312,2)</f>
        <v>0</v>
      </c>
      <c r="BT312" s="0" t="n">
        <f aca="false">MAX(0,Plan!$C$4-SUM(AF312:AO312))</f>
        <v>650</v>
      </c>
      <c r="BU312" s="0" t="n">
        <f aca="false">ROUND(SUM(BJ312:BS312),2)</f>
        <v>0</v>
      </c>
      <c r="BV312" s="0" t="n">
        <f aca="false">SUM(AF312:AO312)+SUM(AZ312:BI312)</f>
        <v>0</v>
      </c>
      <c r="BW312" s="0" t="n">
        <f aca="false">SUM(L312:U312)</f>
        <v>0</v>
      </c>
    </row>
    <row r="313" customFormat="false" ht="15" hidden="false" customHeight="false" outlineLevel="0" collapsed="false">
      <c r="A313" s="0" t="n">
        <v>308</v>
      </c>
      <c r="B313" s="0" t="n">
        <f aca="false">BJ312</f>
        <v>0</v>
      </c>
      <c r="C313" s="0" t="n">
        <f aca="false">BK312</f>
        <v>0</v>
      </c>
      <c r="D313" s="0" t="n">
        <f aca="false">BL312</f>
        <v>0</v>
      </c>
      <c r="E313" s="0" t="n">
        <f aca="false">BM312</f>
        <v>0</v>
      </c>
      <c r="F313" s="0" t="n">
        <f aca="false">BN312</f>
        <v>0</v>
      </c>
      <c r="G313" s="0" t="n">
        <f aca="false">BO312</f>
        <v>0</v>
      </c>
      <c r="H313" s="0" t="n">
        <f aca="false">BP312</f>
        <v>0</v>
      </c>
      <c r="I313" s="0" t="n">
        <f aca="false">BQ312</f>
        <v>0</v>
      </c>
      <c r="J313" s="0" t="n">
        <f aca="false">BR312</f>
        <v>0</v>
      </c>
      <c r="K313" s="0" t="n">
        <f aca="false">BS312</f>
        <v>0</v>
      </c>
      <c r="L313" s="0" t="n">
        <f aca="false">ROUND(B313*N(Debts!$D$5)/12,2)</f>
        <v>0</v>
      </c>
      <c r="M313" s="0" t="n">
        <f aca="false">ROUND(C313*N(Debts!$D$6)/12,2)</f>
        <v>0</v>
      </c>
      <c r="N313" s="0" t="n">
        <f aca="false">ROUND(D313*N(Debts!$D$7)/12,2)</f>
        <v>0</v>
      </c>
      <c r="O313" s="0" t="n">
        <f aca="false">ROUND(E313*N(Debts!$D$8)/12,2)</f>
        <v>0</v>
      </c>
      <c r="P313" s="0" t="n">
        <f aca="false">ROUND(F313*N(Debts!$D$9)/12,2)</f>
        <v>0</v>
      </c>
      <c r="Q313" s="0" t="n">
        <f aca="false">ROUND(G313*N(Debts!$D$10)/12,2)</f>
        <v>0</v>
      </c>
      <c r="R313" s="0" t="n">
        <f aca="false">ROUND(H313*N(Debts!$D$11)/12,2)</f>
        <v>0</v>
      </c>
      <c r="S313" s="0" t="n">
        <f aca="false">ROUND(I313*N(Debts!$D$12)/12,2)</f>
        <v>0</v>
      </c>
      <c r="T313" s="0" t="n">
        <f aca="false">ROUND(J313*N(Debts!$D$13)/12,2)</f>
        <v>0</v>
      </c>
      <c r="U313" s="0" t="n">
        <f aca="false">ROUND(K313*N(Debts!$D$14)/12,2)</f>
        <v>0</v>
      </c>
      <c r="V313" s="0" t="n">
        <f aca="false">B313+L313</f>
        <v>0</v>
      </c>
      <c r="W313" s="0" t="n">
        <f aca="false">C313+M313</f>
        <v>0</v>
      </c>
      <c r="X313" s="0" t="n">
        <f aca="false">D313+N313</f>
        <v>0</v>
      </c>
      <c r="Y313" s="0" t="n">
        <f aca="false">E313+O313</f>
        <v>0</v>
      </c>
      <c r="Z313" s="0" t="n">
        <f aca="false">F313+P313</f>
        <v>0</v>
      </c>
      <c r="AA313" s="0" t="n">
        <f aca="false">G313+Q313</f>
        <v>0</v>
      </c>
      <c r="AB313" s="0" t="n">
        <f aca="false">H313+R313</f>
        <v>0</v>
      </c>
      <c r="AC313" s="0" t="n">
        <f aca="false">I313+S313</f>
        <v>0</v>
      </c>
      <c r="AD313" s="0" t="n">
        <f aca="false">J313+T313</f>
        <v>0</v>
      </c>
      <c r="AE313" s="0" t="n">
        <f aca="false">K313+U313</f>
        <v>0</v>
      </c>
      <c r="AF313" s="0" t="n">
        <f aca="false">MIN(N(Debts!$E$5),V313)</f>
        <v>0</v>
      </c>
      <c r="AG313" s="0" t="n">
        <f aca="false">MIN(N(Debts!$E$6),W313)</f>
        <v>0</v>
      </c>
      <c r="AH313" s="0" t="n">
        <f aca="false">MIN(N(Debts!$E$7),X313)</f>
        <v>0</v>
      </c>
      <c r="AI313" s="0" t="n">
        <f aca="false">MIN(N(Debts!$E$8),Y313)</f>
        <v>0</v>
      </c>
      <c r="AJ313" s="0" t="n">
        <f aca="false">MIN(N(Debts!$E$9),Z313)</f>
        <v>0</v>
      </c>
      <c r="AK313" s="0" t="n">
        <f aca="false">MIN(N(Debts!$E$10),AA313)</f>
        <v>0</v>
      </c>
      <c r="AL313" s="0" t="n">
        <f aca="false">MIN(N(Debts!$E$11),AB313)</f>
        <v>0</v>
      </c>
      <c r="AM313" s="0" t="n">
        <f aca="false">MIN(N(Debts!$E$12),AC313)</f>
        <v>0</v>
      </c>
      <c r="AN313" s="0" t="n">
        <f aca="false">MIN(N(Debts!$E$13),AD313)</f>
        <v>0</v>
      </c>
      <c r="AO313" s="0" t="n">
        <f aca="false">MIN(N(Debts!$E$14),AE313)</f>
        <v>0</v>
      </c>
      <c r="AP313" s="0" t="n">
        <f aca="false">V313-AF313</f>
        <v>0</v>
      </c>
      <c r="AQ313" s="0" t="n">
        <f aca="false">W313-AG313</f>
        <v>0</v>
      </c>
      <c r="AR313" s="0" t="n">
        <f aca="false">X313-AH313</f>
        <v>0</v>
      </c>
      <c r="AS313" s="0" t="n">
        <f aca="false">Y313-AI313</f>
        <v>0</v>
      </c>
      <c r="AT313" s="0" t="n">
        <f aca="false">Z313-AJ313</f>
        <v>0</v>
      </c>
      <c r="AU313" s="0" t="n">
        <f aca="false">AA313-AK313</f>
        <v>0</v>
      </c>
      <c r="AV313" s="0" t="n">
        <f aca="false">AB313-AL313</f>
        <v>0</v>
      </c>
      <c r="AW313" s="0" t="n">
        <f aca="false">AC313-AM313</f>
        <v>0</v>
      </c>
      <c r="AX313" s="0" t="n">
        <f aca="false">AD313-AN313</f>
        <v>0</v>
      </c>
      <c r="AY313" s="0" t="n">
        <f aca="false">AE313-AO313</f>
        <v>0</v>
      </c>
      <c r="AZ313" s="0" t="n">
        <f aca="false">MAX(0,MIN(AP313,$BT313-SUMIF($AP$2:$AY$2,"&lt;"&amp;AP$2,$AP313:$AY313)))</f>
        <v>0</v>
      </c>
      <c r="BA313" s="0" t="n">
        <f aca="false">MAX(0,MIN(AQ313,$BT313-SUMIF($AP$2:$AY$2,"&lt;"&amp;AQ$2,$AP313:$AY313)))</f>
        <v>0</v>
      </c>
      <c r="BB313" s="0" t="n">
        <f aca="false">MAX(0,MIN(AR313,$BT313-SUMIF($AP$2:$AY$2,"&lt;"&amp;AR$2,$AP313:$AY313)))</f>
        <v>0</v>
      </c>
      <c r="BC313" s="0" t="n">
        <f aca="false">MAX(0,MIN(AS313,$BT313-SUMIF($AP$2:$AY$2,"&lt;"&amp;AS$2,$AP313:$AY313)))</f>
        <v>0</v>
      </c>
      <c r="BD313" s="0" t="n">
        <f aca="false">MAX(0,MIN(AT313,$BT313-SUMIF($AP$2:$AY$2,"&lt;"&amp;AT$2,$AP313:$AY313)))</f>
        <v>0</v>
      </c>
      <c r="BE313" s="0" t="n">
        <f aca="false">MAX(0,MIN(AU313,$BT313-SUMIF($AP$2:$AY$2,"&lt;"&amp;AU$2,$AP313:$AY313)))</f>
        <v>0</v>
      </c>
      <c r="BF313" s="0" t="n">
        <f aca="false">MAX(0,MIN(AV313,$BT313-SUMIF($AP$2:$AY$2,"&lt;"&amp;AV$2,$AP313:$AY313)))</f>
        <v>0</v>
      </c>
      <c r="BG313" s="0" t="n">
        <f aca="false">MAX(0,MIN(AW313,$BT313-SUMIF($AP$2:$AY$2,"&lt;"&amp;AW$2,$AP313:$AY313)))</f>
        <v>0</v>
      </c>
      <c r="BH313" s="0" t="n">
        <f aca="false">MAX(0,MIN(AX313,$BT313-SUMIF($AP$2:$AY$2,"&lt;"&amp;AX$2,$AP313:$AY313)))</f>
        <v>0</v>
      </c>
      <c r="BI313" s="0" t="n">
        <f aca="false">MAX(0,MIN(AY313,$BT313-SUMIF($AP$2:$AY$2,"&lt;"&amp;AY$2,$AP313:$AY313)))</f>
        <v>0</v>
      </c>
      <c r="BJ313" s="0" t="n">
        <f aca="false">ROUND(V313-AF313-AZ313,2)</f>
        <v>0</v>
      </c>
      <c r="BK313" s="0" t="n">
        <f aca="false">ROUND(W313-AG313-BA313,2)</f>
        <v>0</v>
      </c>
      <c r="BL313" s="0" t="n">
        <f aca="false">ROUND(X313-AH313-BB313,2)</f>
        <v>0</v>
      </c>
      <c r="BM313" s="0" t="n">
        <f aca="false">ROUND(Y313-AI313-BC313,2)</f>
        <v>0</v>
      </c>
      <c r="BN313" s="0" t="n">
        <f aca="false">ROUND(Z313-AJ313-BD313,2)</f>
        <v>0</v>
      </c>
      <c r="BO313" s="0" t="n">
        <f aca="false">ROUND(AA313-AK313-BE313,2)</f>
        <v>0</v>
      </c>
      <c r="BP313" s="0" t="n">
        <f aca="false">ROUND(AB313-AL313-BF313,2)</f>
        <v>0</v>
      </c>
      <c r="BQ313" s="0" t="n">
        <f aca="false">ROUND(AC313-AM313-BG313,2)</f>
        <v>0</v>
      </c>
      <c r="BR313" s="0" t="n">
        <f aca="false">ROUND(AD313-AN313-BH313,2)</f>
        <v>0</v>
      </c>
      <c r="BS313" s="0" t="n">
        <f aca="false">ROUND(AE313-AO313-BI313,2)</f>
        <v>0</v>
      </c>
      <c r="BT313" s="0" t="n">
        <f aca="false">MAX(0,Plan!$C$4-SUM(AF313:AO313))</f>
        <v>650</v>
      </c>
      <c r="BU313" s="0" t="n">
        <f aca="false">ROUND(SUM(BJ313:BS313),2)</f>
        <v>0</v>
      </c>
      <c r="BV313" s="0" t="n">
        <f aca="false">SUM(AF313:AO313)+SUM(AZ313:BI313)</f>
        <v>0</v>
      </c>
      <c r="BW313" s="0" t="n">
        <f aca="false">SUM(L313:U313)</f>
        <v>0</v>
      </c>
    </row>
    <row r="314" customFormat="false" ht="15" hidden="false" customHeight="false" outlineLevel="0" collapsed="false">
      <c r="A314" s="0" t="n">
        <v>309</v>
      </c>
      <c r="B314" s="0" t="n">
        <f aca="false">BJ313</f>
        <v>0</v>
      </c>
      <c r="C314" s="0" t="n">
        <f aca="false">BK313</f>
        <v>0</v>
      </c>
      <c r="D314" s="0" t="n">
        <f aca="false">BL313</f>
        <v>0</v>
      </c>
      <c r="E314" s="0" t="n">
        <f aca="false">BM313</f>
        <v>0</v>
      </c>
      <c r="F314" s="0" t="n">
        <f aca="false">BN313</f>
        <v>0</v>
      </c>
      <c r="G314" s="0" t="n">
        <f aca="false">BO313</f>
        <v>0</v>
      </c>
      <c r="H314" s="0" t="n">
        <f aca="false">BP313</f>
        <v>0</v>
      </c>
      <c r="I314" s="0" t="n">
        <f aca="false">BQ313</f>
        <v>0</v>
      </c>
      <c r="J314" s="0" t="n">
        <f aca="false">BR313</f>
        <v>0</v>
      </c>
      <c r="K314" s="0" t="n">
        <f aca="false">BS313</f>
        <v>0</v>
      </c>
      <c r="L314" s="0" t="n">
        <f aca="false">ROUND(B314*N(Debts!$D$5)/12,2)</f>
        <v>0</v>
      </c>
      <c r="M314" s="0" t="n">
        <f aca="false">ROUND(C314*N(Debts!$D$6)/12,2)</f>
        <v>0</v>
      </c>
      <c r="N314" s="0" t="n">
        <f aca="false">ROUND(D314*N(Debts!$D$7)/12,2)</f>
        <v>0</v>
      </c>
      <c r="O314" s="0" t="n">
        <f aca="false">ROUND(E314*N(Debts!$D$8)/12,2)</f>
        <v>0</v>
      </c>
      <c r="P314" s="0" t="n">
        <f aca="false">ROUND(F314*N(Debts!$D$9)/12,2)</f>
        <v>0</v>
      </c>
      <c r="Q314" s="0" t="n">
        <f aca="false">ROUND(G314*N(Debts!$D$10)/12,2)</f>
        <v>0</v>
      </c>
      <c r="R314" s="0" t="n">
        <f aca="false">ROUND(H314*N(Debts!$D$11)/12,2)</f>
        <v>0</v>
      </c>
      <c r="S314" s="0" t="n">
        <f aca="false">ROUND(I314*N(Debts!$D$12)/12,2)</f>
        <v>0</v>
      </c>
      <c r="T314" s="0" t="n">
        <f aca="false">ROUND(J314*N(Debts!$D$13)/12,2)</f>
        <v>0</v>
      </c>
      <c r="U314" s="0" t="n">
        <f aca="false">ROUND(K314*N(Debts!$D$14)/12,2)</f>
        <v>0</v>
      </c>
      <c r="V314" s="0" t="n">
        <f aca="false">B314+L314</f>
        <v>0</v>
      </c>
      <c r="W314" s="0" t="n">
        <f aca="false">C314+M314</f>
        <v>0</v>
      </c>
      <c r="X314" s="0" t="n">
        <f aca="false">D314+N314</f>
        <v>0</v>
      </c>
      <c r="Y314" s="0" t="n">
        <f aca="false">E314+O314</f>
        <v>0</v>
      </c>
      <c r="Z314" s="0" t="n">
        <f aca="false">F314+P314</f>
        <v>0</v>
      </c>
      <c r="AA314" s="0" t="n">
        <f aca="false">G314+Q314</f>
        <v>0</v>
      </c>
      <c r="AB314" s="0" t="n">
        <f aca="false">H314+R314</f>
        <v>0</v>
      </c>
      <c r="AC314" s="0" t="n">
        <f aca="false">I314+S314</f>
        <v>0</v>
      </c>
      <c r="AD314" s="0" t="n">
        <f aca="false">J314+T314</f>
        <v>0</v>
      </c>
      <c r="AE314" s="0" t="n">
        <f aca="false">K314+U314</f>
        <v>0</v>
      </c>
      <c r="AF314" s="0" t="n">
        <f aca="false">MIN(N(Debts!$E$5),V314)</f>
        <v>0</v>
      </c>
      <c r="AG314" s="0" t="n">
        <f aca="false">MIN(N(Debts!$E$6),W314)</f>
        <v>0</v>
      </c>
      <c r="AH314" s="0" t="n">
        <f aca="false">MIN(N(Debts!$E$7),X314)</f>
        <v>0</v>
      </c>
      <c r="AI314" s="0" t="n">
        <f aca="false">MIN(N(Debts!$E$8),Y314)</f>
        <v>0</v>
      </c>
      <c r="AJ314" s="0" t="n">
        <f aca="false">MIN(N(Debts!$E$9),Z314)</f>
        <v>0</v>
      </c>
      <c r="AK314" s="0" t="n">
        <f aca="false">MIN(N(Debts!$E$10),AA314)</f>
        <v>0</v>
      </c>
      <c r="AL314" s="0" t="n">
        <f aca="false">MIN(N(Debts!$E$11),AB314)</f>
        <v>0</v>
      </c>
      <c r="AM314" s="0" t="n">
        <f aca="false">MIN(N(Debts!$E$12),AC314)</f>
        <v>0</v>
      </c>
      <c r="AN314" s="0" t="n">
        <f aca="false">MIN(N(Debts!$E$13),AD314)</f>
        <v>0</v>
      </c>
      <c r="AO314" s="0" t="n">
        <f aca="false">MIN(N(Debts!$E$14),AE314)</f>
        <v>0</v>
      </c>
      <c r="AP314" s="0" t="n">
        <f aca="false">V314-AF314</f>
        <v>0</v>
      </c>
      <c r="AQ314" s="0" t="n">
        <f aca="false">W314-AG314</f>
        <v>0</v>
      </c>
      <c r="AR314" s="0" t="n">
        <f aca="false">X314-AH314</f>
        <v>0</v>
      </c>
      <c r="AS314" s="0" t="n">
        <f aca="false">Y314-AI314</f>
        <v>0</v>
      </c>
      <c r="AT314" s="0" t="n">
        <f aca="false">Z314-AJ314</f>
        <v>0</v>
      </c>
      <c r="AU314" s="0" t="n">
        <f aca="false">AA314-AK314</f>
        <v>0</v>
      </c>
      <c r="AV314" s="0" t="n">
        <f aca="false">AB314-AL314</f>
        <v>0</v>
      </c>
      <c r="AW314" s="0" t="n">
        <f aca="false">AC314-AM314</f>
        <v>0</v>
      </c>
      <c r="AX314" s="0" t="n">
        <f aca="false">AD314-AN314</f>
        <v>0</v>
      </c>
      <c r="AY314" s="0" t="n">
        <f aca="false">AE314-AO314</f>
        <v>0</v>
      </c>
      <c r="AZ314" s="0" t="n">
        <f aca="false">MAX(0,MIN(AP314,$BT314-SUMIF($AP$2:$AY$2,"&lt;"&amp;AP$2,$AP314:$AY314)))</f>
        <v>0</v>
      </c>
      <c r="BA314" s="0" t="n">
        <f aca="false">MAX(0,MIN(AQ314,$BT314-SUMIF($AP$2:$AY$2,"&lt;"&amp;AQ$2,$AP314:$AY314)))</f>
        <v>0</v>
      </c>
      <c r="BB314" s="0" t="n">
        <f aca="false">MAX(0,MIN(AR314,$BT314-SUMIF($AP$2:$AY$2,"&lt;"&amp;AR$2,$AP314:$AY314)))</f>
        <v>0</v>
      </c>
      <c r="BC314" s="0" t="n">
        <f aca="false">MAX(0,MIN(AS314,$BT314-SUMIF($AP$2:$AY$2,"&lt;"&amp;AS$2,$AP314:$AY314)))</f>
        <v>0</v>
      </c>
      <c r="BD314" s="0" t="n">
        <f aca="false">MAX(0,MIN(AT314,$BT314-SUMIF($AP$2:$AY$2,"&lt;"&amp;AT$2,$AP314:$AY314)))</f>
        <v>0</v>
      </c>
      <c r="BE314" s="0" t="n">
        <f aca="false">MAX(0,MIN(AU314,$BT314-SUMIF($AP$2:$AY$2,"&lt;"&amp;AU$2,$AP314:$AY314)))</f>
        <v>0</v>
      </c>
      <c r="BF314" s="0" t="n">
        <f aca="false">MAX(0,MIN(AV314,$BT314-SUMIF($AP$2:$AY$2,"&lt;"&amp;AV$2,$AP314:$AY314)))</f>
        <v>0</v>
      </c>
      <c r="BG314" s="0" t="n">
        <f aca="false">MAX(0,MIN(AW314,$BT314-SUMIF($AP$2:$AY$2,"&lt;"&amp;AW$2,$AP314:$AY314)))</f>
        <v>0</v>
      </c>
      <c r="BH314" s="0" t="n">
        <f aca="false">MAX(0,MIN(AX314,$BT314-SUMIF($AP$2:$AY$2,"&lt;"&amp;AX$2,$AP314:$AY314)))</f>
        <v>0</v>
      </c>
      <c r="BI314" s="0" t="n">
        <f aca="false">MAX(0,MIN(AY314,$BT314-SUMIF($AP$2:$AY$2,"&lt;"&amp;AY$2,$AP314:$AY314)))</f>
        <v>0</v>
      </c>
      <c r="BJ314" s="0" t="n">
        <f aca="false">ROUND(V314-AF314-AZ314,2)</f>
        <v>0</v>
      </c>
      <c r="BK314" s="0" t="n">
        <f aca="false">ROUND(W314-AG314-BA314,2)</f>
        <v>0</v>
      </c>
      <c r="BL314" s="0" t="n">
        <f aca="false">ROUND(X314-AH314-BB314,2)</f>
        <v>0</v>
      </c>
      <c r="BM314" s="0" t="n">
        <f aca="false">ROUND(Y314-AI314-BC314,2)</f>
        <v>0</v>
      </c>
      <c r="BN314" s="0" t="n">
        <f aca="false">ROUND(Z314-AJ314-BD314,2)</f>
        <v>0</v>
      </c>
      <c r="BO314" s="0" t="n">
        <f aca="false">ROUND(AA314-AK314-BE314,2)</f>
        <v>0</v>
      </c>
      <c r="BP314" s="0" t="n">
        <f aca="false">ROUND(AB314-AL314-BF314,2)</f>
        <v>0</v>
      </c>
      <c r="BQ314" s="0" t="n">
        <f aca="false">ROUND(AC314-AM314-BG314,2)</f>
        <v>0</v>
      </c>
      <c r="BR314" s="0" t="n">
        <f aca="false">ROUND(AD314-AN314-BH314,2)</f>
        <v>0</v>
      </c>
      <c r="BS314" s="0" t="n">
        <f aca="false">ROUND(AE314-AO314-BI314,2)</f>
        <v>0</v>
      </c>
      <c r="BT314" s="0" t="n">
        <f aca="false">MAX(0,Plan!$C$4-SUM(AF314:AO314))</f>
        <v>650</v>
      </c>
      <c r="BU314" s="0" t="n">
        <f aca="false">ROUND(SUM(BJ314:BS314),2)</f>
        <v>0</v>
      </c>
      <c r="BV314" s="0" t="n">
        <f aca="false">SUM(AF314:AO314)+SUM(AZ314:BI314)</f>
        <v>0</v>
      </c>
      <c r="BW314" s="0" t="n">
        <f aca="false">SUM(L314:U314)</f>
        <v>0</v>
      </c>
    </row>
    <row r="315" customFormat="false" ht="15" hidden="false" customHeight="false" outlineLevel="0" collapsed="false">
      <c r="A315" s="0" t="n">
        <v>310</v>
      </c>
      <c r="B315" s="0" t="n">
        <f aca="false">BJ314</f>
        <v>0</v>
      </c>
      <c r="C315" s="0" t="n">
        <f aca="false">BK314</f>
        <v>0</v>
      </c>
      <c r="D315" s="0" t="n">
        <f aca="false">BL314</f>
        <v>0</v>
      </c>
      <c r="E315" s="0" t="n">
        <f aca="false">BM314</f>
        <v>0</v>
      </c>
      <c r="F315" s="0" t="n">
        <f aca="false">BN314</f>
        <v>0</v>
      </c>
      <c r="G315" s="0" t="n">
        <f aca="false">BO314</f>
        <v>0</v>
      </c>
      <c r="H315" s="0" t="n">
        <f aca="false">BP314</f>
        <v>0</v>
      </c>
      <c r="I315" s="0" t="n">
        <f aca="false">BQ314</f>
        <v>0</v>
      </c>
      <c r="J315" s="0" t="n">
        <f aca="false">BR314</f>
        <v>0</v>
      </c>
      <c r="K315" s="0" t="n">
        <f aca="false">BS314</f>
        <v>0</v>
      </c>
      <c r="L315" s="0" t="n">
        <f aca="false">ROUND(B315*N(Debts!$D$5)/12,2)</f>
        <v>0</v>
      </c>
      <c r="M315" s="0" t="n">
        <f aca="false">ROUND(C315*N(Debts!$D$6)/12,2)</f>
        <v>0</v>
      </c>
      <c r="N315" s="0" t="n">
        <f aca="false">ROUND(D315*N(Debts!$D$7)/12,2)</f>
        <v>0</v>
      </c>
      <c r="O315" s="0" t="n">
        <f aca="false">ROUND(E315*N(Debts!$D$8)/12,2)</f>
        <v>0</v>
      </c>
      <c r="P315" s="0" t="n">
        <f aca="false">ROUND(F315*N(Debts!$D$9)/12,2)</f>
        <v>0</v>
      </c>
      <c r="Q315" s="0" t="n">
        <f aca="false">ROUND(G315*N(Debts!$D$10)/12,2)</f>
        <v>0</v>
      </c>
      <c r="R315" s="0" t="n">
        <f aca="false">ROUND(H315*N(Debts!$D$11)/12,2)</f>
        <v>0</v>
      </c>
      <c r="S315" s="0" t="n">
        <f aca="false">ROUND(I315*N(Debts!$D$12)/12,2)</f>
        <v>0</v>
      </c>
      <c r="T315" s="0" t="n">
        <f aca="false">ROUND(J315*N(Debts!$D$13)/12,2)</f>
        <v>0</v>
      </c>
      <c r="U315" s="0" t="n">
        <f aca="false">ROUND(K315*N(Debts!$D$14)/12,2)</f>
        <v>0</v>
      </c>
      <c r="V315" s="0" t="n">
        <f aca="false">B315+L315</f>
        <v>0</v>
      </c>
      <c r="W315" s="0" t="n">
        <f aca="false">C315+M315</f>
        <v>0</v>
      </c>
      <c r="X315" s="0" t="n">
        <f aca="false">D315+N315</f>
        <v>0</v>
      </c>
      <c r="Y315" s="0" t="n">
        <f aca="false">E315+O315</f>
        <v>0</v>
      </c>
      <c r="Z315" s="0" t="n">
        <f aca="false">F315+P315</f>
        <v>0</v>
      </c>
      <c r="AA315" s="0" t="n">
        <f aca="false">G315+Q315</f>
        <v>0</v>
      </c>
      <c r="AB315" s="0" t="n">
        <f aca="false">H315+R315</f>
        <v>0</v>
      </c>
      <c r="AC315" s="0" t="n">
        <f aca="false">I315+S315</f>
        <v>0</v>
      </c>
      <c r="AD315" s="0" t="n">
        <f aca="false">J315+T315</f>
        <v>0</v>
      </c>
      <c r="AE315" s="0" t="n">
        <f aca="false">K315+U315</f>
        <v>0</v>
      </c>
      <c r="AF315" s="0" t="n">
        <f aca="false">MIN(N(Debts!$E$5),V315)</f>
        <v>0</v>
      </c>
      <c r="AG315" s="0" t="n">
        <f aca="false">MIN(N(Debts!$E$6),W315)</f>
        <v>0</v>
      </c>
      <c r="AH315" s="0" t="n">
        <f aca="false">MIN(N(Debts!$E$7),X315)</f>
        <v>0</v>
      </c>
      <c r="AI315" s="0" t="n">
        <f aca="false">MIN(N(Debts!$E$8),Y315)</f>
        <v>0</v>
      </c>
      <c r="AJ315" s="0" t="n">
        <f aca="false">MIN(N(Debts!$E$9),Z315)</f>
        <v>0</v>
      </c>
      <c r="AK315" s="0" t="n">
        <f aca="false">MIN(N(Debts!$E$10),AA315)</f>
        <v>0</v>
      </c>
      <c r="AL315" s="0" t="n">
        <f aca="false">MIN(N(Debts!$E$11),AB315)</f>
        <v>0</v>
      </c>
      <c r="AM315" s="0" t="n">
        <f aca="false">MIN(N(Debts!$E$12),AC315)</f>
        <v>0</v>
      </c>
      <c r="AN315" s="0" t="n">
        <f aca="false">MIN(N(Debts!$E$13),AD315)</f>
        <v>0</v>
      </c>
      <c r="AO315" s="0" t="n">
        <f aca="false">MIN(N(Debts!$E$14),AE315)</f>
        <v>0</v>
      </c>
      <c r="AP315" s="0" t="n">
        <f aca="false">V315-AF315</f>
        <v>0</v>
      </c>
      <c r="AQ315" s="0" t="n">
        <f aca="false">W315-AG315</f>
        <v>0</v>
      </c>
      <c r="AR315" s="0" t="n">
        <f aca="false">X315-AH315</f>
        <v>0</v>
      </c>
      <c r="AS315" s="0" t="n">
        <f aca="false">Y315-AI315</f>
        <v>0</v>
      </c>
      <c r="AT315" s="0" t="n">
        <f aca="false">Z315-AJ315</f>
        <v>0</v>
      </c>
      <c r="AU315" s="0" t="n">
        <f aca="false">AA315-AK315</f>
        <v>0</v>
      </c>
      <c r="AV315" s="0" t="n">
        <f aca="false">AB315-AL315</f>
        <v>0</v>
      </c>
      <c r="AW315" s="0" t="n">
        <f aca="false">AC315-AM315</f>
        <v>0</v>
      </c>
      <c r="AX315" s="0" t="n">
        <f aca="false">AD315-AN315</f>
        <v>0</v>
      </c>
      <c r="AY315" s="0" t="n">
        <f aca="false">AE315-AO315</f>
        <v>0</v>
      </c>
      <c r="AZ315" s="0" t="n">
        <f aca="false">MAX(0,MIN(AP315,$BT315-SUMIF($AP$2:$AY$2,"&lt;"&amp;AP$2,$AP315:$AY315)))</f>
        <v>0</v>
      </c>
      <c r="BA315" s="0" t="n">
        <f aca="false">MAX(0,MIN(AQ315,$BT315-SUMIF($AP$2:$AY$2,"&lt;"&amp;AQ$2,$AP315:$AY315)))</f>
        <v>0</v>
      </c>
      <c r="BB315" s="0" t="n">
        <f aca="false">MAX(0,MIN(AR315,$BT315-SUMIF($AP$2:$AY$2,"&lt;"&amp;AR$2,$AP315:$AY315)))</f>
        <v>0</v>
      </c>
      <c r="BC315" s="0" t="n">
        <f aca="false">MAX(0,MIN(AS315,$BT315-SUMIF($AP$2:$AY$2,"&lt;"&amp;AS$2,$AP315:$AY315)))</f>
        <v>0</v>
      </c>
      <c r="BD315" s="0" t="n">
        <f aca="false">MAX(0,MIN(AT315,$BT315-SUMIF($AP$2:$AY$2,"&lt;"&amp;AT$2,$AP315:$AY315)))</f>
        <v>0</v>
      </c>
      <c r="BE315" s="0" t="n">
        <f aca="false">MAX(0,MIN(AU315,$BT315-SUMIF($AP$2:$AY$2,"&lt;"&amp;AU$2,$AP315:$AY315)))</f>
        <v>0</v>
      </c>
      <c r="BF315" s="0" t="n">
        <f aca="false">MAX(0,MIN(AV315,$BT315-SUMIF($AP$2:$AY$2,"&lt;"&amp;AV$2,$AP315:$AY315)))</f>
        <v>0</v>
      </c>
      <c r="BG315" s="0" t="n">
        <f aca="false">MAX(0,MIN(AW315,$BT315-SUMIF($AP$2:$AY$2,"&lt;"&amp;AW$2,$AP315:$AY315)))</f>
        <v>0</v>
      </c>
      <c r="BH315" s="0" t="n">
        <f aca="false">MAX(0,MIN(AX315,$BT315-SUMIF($AP$2:$AY$2,"&lt;"&amp;AX$2,$AP315:$AY315)))</f>
        <v>0</v>
      </c>
      <c r="BI315" s="0" t="n">
        <f aca="false">MAX(0,MIN(AY315,$BT315-SUMIF($AP$2:$AY$2,"&lt;"&amp;AY$2,$AP315:$AY315)))</f>
        <v>0</v>
      </c>
      <c r="BJ315" s="0" t="n">
        <f aca="false">ROUND(V315-AF315-AZ315,2)</f>
        <v>0</v>
      </c>
      <c r="BK315" s="0" t="n">
        <f aca="false">ROUND(W315-AG315-BA315,2)</f>
        <v>0</v>
      </c>
      <c r="BL315" s="0" t="n">
        <f aca="false">ROUND(X315-AH315-BB315,2)</f>
        <v>0</v>
      </c>
      <c r="BM315" s="0" t="n">
        <f aca="false">ROUND(Y315-AI315-BC315,2)</f>
        <v>0</v>
      </c>
      <c r="BN315" s="0" t="n">
        <f aca="false">ROUND(Z315-AJ315-BD315,2)</f>
        <v>0</v>
      </c>
      <c r="BO315" s="0" t="n">
        <f aca="false">ROUND(AA315-AK315-BE315,2)</f>
        <v>0</v>
      </c>
      <c r="BP315" s="0" t="n">
        <f aca="false">ROUND(AB315-AL315-BF315,2)</f>
        <v>0</v>
      </c>
      <c r="BQ315" s="0" t="n">
        <f aca="false">ROUND(AC315-AM315-BG315,2)</f>
        <v>0</v>
      </c>
      <c r="BR315" s="0" t="n">
        <f aca="false">ROUND(AD315-AN315-BH315,2)</f>
        <v>0</v>
      </c>
      <c r="BS315" s="0" t="n">
        <f aca="false">ROUND(AE315-AO315-BI315,2)</f>
        <v>0</v>
      </c>
      <c r="BT315" s="0" t="n">
        <f aca="false">MAX(0,Plan!$C$4-SUM(AF315:AO315))</f>
        <v>650</v>
      </c>
      <c r="BU315" s="0" t="n">
        <f aca="false">ROUND(SUM(BJ315:BS315),2)</f>
        <v>0</v>
      </c>
      <c r="BV315" s="0" t="n">
        <f aca="false">SUM(AF315:AO315)+SUM(AZ315:BI315)</f>
        <v>0</v>
      </c>
      <c r="BW315" s="0" t="n">
        <f aca="false">SUM(L315:U315)</f>
        <v>0</v>
      </c>
    </row>
    <row r="316" customFormat="false" ht="15" hidden="false" customHeight="false" outlineLevel="0" collapsed="false">
      <c r="A316" s="0" t="n">
        <v>311</v>
      </c>
      <c r="B316" s="0" t="n">
        <f aca="false">BJ315</f>
        <v>0</v>
      </c>
      <c r="C316" s="0" t="n">
        <f aca="false">BK315</f>
        <v>0</v>
      </c>
      <c r="D316" s="0" t="n">
        <f aca="false">BL315</f>
        <v>0</v>
      </c>
      <c r="E316" s="0" t="n">
        <f aca="false">BM315</f>
        <v>0</v>
      </c>
      <c r="F316" s="0" t="n">
        <f aca="false">BN315</f>
        <v>0</v>
      </c>
      <c r="G316" s="0" t="n">
        <f aca="false">BO315</f>
        <v>0</v>
      </c>
      <c r="H316" s="0" t="n">
        <f aca="false">BP315</f>
        <v>0</v>
      </c>
      <c r="I316" s="0" t="n">
        <f aca="false">BQ315</f>
        <v>0</v>
      </c>
      <c r="J316" s="0" t="n">
        <f aca="false">BR315</f>
        <v>0</v>
      </c>
      <c r="K316" s="0" t="n">
        <f aca="false">BS315</f>
        <v>0</v>
      </c>
      <c r="L316" s="0" t="n">
        <f aca="false">ROUND(B316*N(Debts!$D$5)/12,2)</f>
        <v>0</v>
      </c>
      <c r="M316" s="0" t="n">
        <f aca="false">ROUND(C316*N(Debts!$D$6)/12,2)</f>
        <v>0</v>
      </c>
      <c r="N316" s="0" t="n">
        <f aca="false">ROUND(D316*N(Debts!$D$7)/12,2)</f>
        <v>0</v>
      </c>
      <c r="O316" s="0" t="n">
        <f aca="false">ROUND(E316*N(Debts!$D$8)/12,2)</f>
        <v>0</v>
      </c>
      <c r="P316" s="0" t="n">
        <f aca="false">ROUND(F316*N(Debts!$D$9)/12,2)</f>
        <v>0</v>
      </c>
      <c r="Q316" s="0" t="n">
        <f aca="false">ROUND(G316*N(Debts!$D$10)/12,2)</f>
        <v>0</v>
      </c>
      <c r="R316" s="0" t="n">
        <f aca="false">ROUND(H316*N(Debts!$D$11)/12,2)</f>
        <v>0</v>
      </c>
      <c r="S316" s="0" t="n">
        <f aca="false">ROUND(I316*N(Debts!$D$12)/12,2)</f>
        <v>0</v>
      </c>
      <c r="T316" s="0" t="n">
        <f aca="false">ROUND(J316*N(Debts!$D$13)/12,2)</f>
        <v>0</v>
      </c>
      <c r="U316" s="0" t="n">
        <f aca="false">ROUND(K316*N(Debts!$D$14)/12,2)</f>
        <v>0</v>
      </c>
      <c r="V316" s="0" t="n">
        <f aca="false">B316+L316</f>
        <v>0</v>
      </c>
      <c r="W316" s="0" t="n">
        <f aca="false">C316+M316</f>
        <v>0</v>
      </c>
      <c r="X316" s="0" t="n">
        <f aca="false">D316+N316</f>
        <v>0</v>
      </c>
      <c r="Y316" s="0" t="n">
        <f aca="false">E316+O316</f>
        <v>0</v>
      </c>
      <c r="Z316" s="0" t="n">
        <f aca="false">F316+P316</f>
        <v>0</v>
      </c>
      <c r="AA316" s="0" t="n">
        <f aca="false">G316+Q316</f>
        <v>0</v>
      </c>
      <c r="AB316" s="0" t="n">
        <f aca="false">H316+R316</f>
        <v>0</v>
      </c>
      <c r="AC316" s="0" t="n">
        <f aca="false">I316+S316</f>
        <v>0</v>
      </c>
      <c r="AD316" s="0" t="n">
        <f aca="false">J316+T316</f>
        <v>0</v>
      </c>
      <c r="AE316" s="0" t="n">
        <f aca="false">K316+U316</f>
        <v>0</v>
      </c>
      <c r="AF316" s="0" t="n">
        <f aca="false">MIN(N(Debts!$E$5),V316)</f>
        <v>0</v>
      </c>
      <c r="AG316" s="0" t="n">
        <f aca="false">MIN(N(Debts!$E$6),W316)</f>
        <v>0</v>
      </c>
      <c r="AH316" s="0" t="n">
        <f aca="false">MIN(N(Debts!$E$7),X316)</f>
        <v>0</v>
      </c>
      <c r="AI316" s="0" t="n">
        <f aca="false">MIN(N(Debts!$E$8),Y316)</f>
        <v>0</v>
      </c>
      <c r="AJ316" s="0" t="n">
        <f aca="false">MIN(N(Debts!$E$9),Z316)</f>
        <v>0</v>
      </c>
      <c r="AK316" s="0" t="n">
        <f aca="false">MIN(N(Debts!$E$10),AA316)</f>
        <v>0</v>
      </c>
      <c r="AL316" s="0" t="n">
        <f aca="false">MIN(N(Debts!$E$11),AB316)</f>
        <v>0</v>
      </c>
      <c r="AM316" s="0" t="n">
        <f aca="false">MIN(N(Debts!$E$12),AC316)</f>
        <v>0</v>
      </c>
      <c r="AN316" s="0" t="n">
        <f aca="false">MIN(N(Debts!$E$13),AD316)</f>
        <v>0</v>
      </c>
      <c r="AO316" s="0" t="n">
        <f aca="false">MIN(N(Debts!$E$14),AE316)</f>
        <v>0</v>
      </c>
      <c r="AP316" s="0" t="n">
        <f aca="false">V316-AF316</f>
        <v>0</v>
      </c>
      <c r="AQ316" s="0" t="n">
        <f aca="false">W316-AG316</f>
        <v>0</v>
      </c>
      <c r="AR316" s="0" t="n">
        <f aca="false">X316-AH316</f>
        <v>0</v>
      </c>
      <c r="AS316" s="0" t="n">
        <f aca="false">Y316-AI316</f>
        <v>0</v>
      </c>
      <c r="AT316" s="0" t="n">
        <f aca="false">Z316-AJ316</f>
        <v>0</v>
      </c>
      <c r="AU316" s="0" t="n">
        <f aca="false">AA316-AK316</f>
        <v>0</v>
      </c>
      <c r="AV316" s="0" t="n">
        <f aca="false">AB316-AL316</f>
        <v>0</v>
      </c>
      <c r="AW316" s="0" t="n">
        <f aca="false">AC316-AM316</f>
        <v>0</v>
      </c>
      <c r="AX316" s="0" t="n">
        <f aca="false">AD316-AN316</f>
        <v>0</v>
      </c>
      <c r="AY316" s="0" t="n">
        <f aca="false">AE316-AO316</f>
        <v>0</v>
      </c>
      <c r="AZ316" s="0" t="n">
        <f aca="false">MAX(0,MIN(AP316,$BT316-SUMIF($AP$2:$AY$2,"&lt;"&amp;AP$2,$AP316:$AY316)))</f>
        <v>0</v>
      </c>
      <c r="BA316" s="0" t="n">
        <f aca="false">MAX(0,MIN(AQ316,$BT316-SUMIF($AP$2:$AY$2,"&lt;"&amp;AQ$2,$AP316:$AY316)))</f>
        <v>0</v>
      </c>
      <c r="BB316" s="0" t="n">
        <f aca="false">MAX(0,MIN(AR316,$BT316-SUMIF($AP$2:$AY$2,"&lt;"&amp;AR$2,$AP316:$AY316)))</f>
        <v>0</v>
      </c>
      <c r="BC316" s="0" t="n">
        <f aca="false">MAX(0,MIN(AS316,$BT316-SUMIF($AP$2:$AY$2,"&lt;"&amp;AS$2,$AP316:$AY316)))</f>
        <v>0</v>
      </c>
      <c r="BD316" s="0" t="n">
        <f aca="false">MAX(0,MIN(AT316,$BT316-SUMIF($AP$2:$AY$2,"&lt;"&amp;AT$2,$AP316:$AY316)))</f>
        <v>0</v>
      </c>
      <c r="BE316" s="0" t="n">
        <f aca="false">MAX(0,MIN(AU316,$BT316-SUMIF($AP$2:$AY$2,"&lt;"&amp;AU$2,$AP316:$AY316)))</f>
        <v>0</v>
      </c>
      <c r="BF316" s="0" t="n">
        <f aca="false">MAX(0,MIN(AV316,$BT316-SUMIF($AP$2:$AY$2,"&lt;"&amp;AV$2,$AP316:$AY316)))</f>
        <v>0</v>
      </c>
      <c r="BG316" s="0" t="n">
        <f aca="false">MAX(0,MIN(AW316,$BT316-SUMIF($AP$2:$AY$2,"&lt;"&amp;AW$2,$AP316:$AY316)))</f>
        <v>0</v>
      </c>
      <c r="BH316" s="0" t="n">
        <f aca="false">MAX(0,MIN(AX316,$BT316-SUMIF($AP$2:$AY$2,"&lt;"&amp;AX$2,$AP316:$AY316)))</f>
        <v>0</v>
      </c>
      <c r="BI316" s="0" t="n">
        <f aca="false">MAX(0,MIN(AY316,$BT316-SUMIF($AP$2:$AY$2,"&lt;"&amp;AY$2,$AP316:$AY316)))</f>
        <v>0</v>
      </c>
      <c r="BJ316" s="0" t="n">
        <f aca="false">ROUND(V316-AF316-AZ316,2)</f>
        <v>0</v>
      </c>
      <c r="BK316" s="0" t="n">
        <f aca="false">ROUND(W316-AG316-BA316,2)</f>
        <v>0</v>
      </c>
      <c r="BL316" s="0" t="n">
        <f aca="false">ROUND(X316-AH316-BB316,2)</f>
        <v>0</v>
      </c>
      <c r="BM316" s="0" t="n">
        <f aca="false">ROUND(Y316-AI316-BC316,2)</f>
        <v>0</v>
      </c>
      <c r="BN316" s="0" t="n">
        <f aca="false">ROUND(Z316-AJ316-BD316,2)</f>
        <v>0</v>
      </c>
      <c r="BO316" s="0" t="n">
        <f aca="false">ROUND(AA316-AK316-BE316,2)</f>
        <v>0</v>
      </c>
      <c r="BP316" s="0" t="n">
        <f aca="false">ROUND(AB316-AL316-BF316,2)</f>
        <v>0</v>
      </c>
      <c r="BQ316" s="0" t="n">
        <f aca="false">ROUND(AC316-AM316-BG316,2)</f>
        <v>0</v>
      </c>
      <c r="BR316" s="0" t="n">
        <f aca="false">ROUND(AD316-AN316-BH316,2)</f>
        <v>0</v>
      </c>
      <c r="BS316" s="0" t="n">
        <f aca="false">ROUND(AE316-AO316-BI316,2)</f>
        <v>0</v>
      </c>
      <c r="BT316" s="0" t="n">
        <f aca="false">MAX(0,Plan!$C$4-SUM(AF316:AO316))</f>
        <v>650</v>
      </c>
      <c r="BU316" s="0" t="n">
        <f aca="false">ROUND(SUM(BJ316:BS316),2)</f>
        <v>0</v>
      </c>
      <c r="BV316" s="0" t="n">
        <f aca="false">SUM(AF316:AO316)+SUM(AZ316:BI316)</f>
        <v>0</v>
      </c>
      <c r="BW316" s="0" t="n">
        <f aca="false">SUM(L316:U316)</f>
        <v>0</v>
      </c>
    </row>
    <row r="317" customFormat="false" ht="15" hidden="false" customHeight="false" outlineLevel="0" collapsed="false">
      <c r="A317" s="0" t="n">
        <v>312</v>
      </c>
      <c r="B317" s="0" t="n">
        <f aca="false">BJ316</f>
        <v>0</v>
      </c>
      <c r="C317" s="0" t="n">
        <f aca="false">BK316</f>
        <v>0</v>
      </c>
      <c r="D317" s="0" t="n">
        <f aca="false">BL316</f>
        <v>0</v>
      </c>
      <c r="E317" s="0" t="n">
        <f aca="false">BM316</f>
        <v>0</v>
      </c>
      <c r="F317" s="0" t="n">
        <f aca="false">BN316</f>
        <v>0</v>
      </c>
      <c r="G317" s="0" t="n">
        <f aca="false">BO316</f>
        <v>0</v>
      </c>
      <c r="H317" s="0" t="n">
        <f aca="false">BP316</f>
        <v>0</v>
      </c>
      <c r="I317" s="0" t="n">
        <f aca="false">BQ316</f>
        <v>0</v>
      </c>
      <c r="J317" s="0" t="n">
        <f aca="false">BR316</f>
        <v>0</v>
      </c>
      <c r="K317" s="0" t="n">
        <f aca="false">BS316</f>
        <v>0</v>
      </c>
      <c r="L317" s="0" t="n">
        <f aca="false">ROUND(B317*N(Debts!$D$5)/12,2)</f>
        <v>0</v>
      </c>
      <c r="M317" s="0" t="n">
        <f aca="false">ROUND(C317*N(Debts!$D$6)/12,2)</f>
        <v>0</v>
      </c>
      <c r="N317" s="0" t="n">
        <f aca="false">ROUND(D317*N(Debts!$D$7)/12,2)</f>
        <v>0</v>
      </c>
      <c r="O317" s="0" t="n">
        <f aca="false">ROUND(E317*N(Debts!$D$8)/12,2)</f>
        <v>0</v>
      </c>
      <c r="P317" s="0" t="n">
        <f aca="false">ROUND(F317*N(Debts!$D$9)/12,2)</f>
        <v>0</v>
      </c>
      <c r="Q317" s="0" t="n">
        <f aca="false">ROUND(G317*N(Debts!$D$10)/12,2)</f>
        <v>0</v>
      </c>
      <c r="R317" s="0" t="n">
        <f aca="false">ROUND(H317*N(Debts!$D$11)/12,2)</f>
        <v>0</v>
      </c>
      <c r="S317" s="0" t="n">
        <f aca="false">ROUND(I317*N(Debts!$D$12)/12,2)</f>
        <v>0</v>
      </c>
      <c r="T317" s="0" t="n">
        <f aca="false">ROUND(J317*N(Debts!$D$13)/12,2)</f>
        <v>0</v>
      </c>
      <c r="U317" s="0" t="n">
        <f aca="false">ROUND(K317*N(Debts!$D$14)/12,2)</f>
        <v>0</v>
      </c>
      <c r="V317" s="0" t="n">
        <f aca="false">B317+L317</f>
        <v>0</v>
      </c>
      <c r="W317" s="0" t="n">
        <f aca="false">C317+M317</f>
        <v>0</v>
      </c>
      <c r="X317" s="0" t="n">
        <f aca="false">D317+N317</f>
        <v>0</v>
      </c>
      <c r="Y317" s="0" t="n">
        <f aca="false">E317+O317</f>
        <v>0</v>
      </c>
      <c r="Z317" s="0" t="n">
        <f aca="false">F317+P317</f>
        <v>0</v>
      </c>
      <c r="AA317" s="0" t="n">
        <f aca="false">G317+Q317</f>
        <v>0</v>
      </c>
      <c r="AB317" s="0" t="n">
        <f aca="false">H317+R317</f>
        <v>0</v>
      </c>
      <c r="AC317" s="0" t="n">
        <f aca="false">I317+S317</f>
        <v>0</v>
      </c>
      <c r="AD317" s="0" t="n">
        <f aca="false">J317+T317</f>
        <v>0</v>
      </c>
      <c r="AE317" s="0" t="n">
        <f aca="false">K317+U317</f>
        <v>0</v>
      </c>
      <c r="AF317" s="0" t="n">
        <f aca="false">MIN(N(Debts!$E$5),V317)</f>
        <v>0</v>
      </c>
      <c r="AG317" s="0" t="n">
        <f aca="false">MIN(N(Debts!$E$6),W317)</f>
        <v>0</v>
      </c>
      <c r="AH317" s="0" t="n">
        <f aca="false">MIN(N(Debts!$E$7),X317)</f>
        <v>0</v>
      </c>
      <c r="AI317" s="0" t="n">
        <f aca="false">MIN(N(Debts!$E$8),Y317)</f>
        <v>0</v>
      </c>
      <c r="AJ317" s="0" t="n">
        <f aca="false">MIN(N(Debts!$E$9),Z317)</f>
        <v>0</v>
      </c>
      <c r="AK317" s="0" t="n">
        <f aca="false">MIN(N(Debts!$E$10),AA317)</f>
        <v>0</v>
      </c>
      <c r="AL317" s="0" t="n">
        <f aca="false">MIN(N(Debts!$E$11),AB317)</f>
        <v>0</v>
      </c>
      <c r="AM317" s="0" t="n">
        <f aca="false">MIN(N(Debts!$E$12),AC317)</f>
        <v>0</v>
      </c>
      <c r="AN317" s="0" t="n">
        <f aca="false">MIN(N(Debts!$E$13),AD317)</f>
        <v>0</v>
      </c>
      <c r="AO317" s="0" t="n">
        <f aca="false">MIN(N(Debts!$E$14),AE317)</f>
        <v>0</v>
      </c>
      <c r="AP317" s="0" t="n">
        <f aca="false">V317-AF317</f>
        <v>0</v>
      </c>
      <c r="AQ317" s="0" t="n">
        <f aca="false">W317-AG317</f>
        <v>0</v>
      </c>
      <c r="AR317" s="0" t="n">
        <f aca="false">X317-AH317</f>
        <v>0</v>
      </c>
      <c r="AS317" s="0" t="n">
        <f aca="false">Y317-AI317</f>
        <v>0</v>
      </c>
      <c r="AT317" s="0" t="n">
        <f aca="false">Z317-AJ317</f>
        <v>0</v>
      </c>
      <c r="AU317" s="0" t="n">
        <f aca="false">AA317-AK317</f>
        <v>0</v>
      </c>
      <c r="AV317" s="0" t="n">
        <f aca="false">AB317-AL317</f>
        <v>0</v>
      </c>
      <c r="AW317" s="0" t="n">
        <f aca="false">AC317-AM317</f>
        <v>0</v>
      </c>
      <c r="AX317" s="0" t="n">
        <f aca="false">AD317-AN317</f>
        <v>0</v>
      </c>
      <c r="AY317" s="0" t="n">
        <f aca="false">AE317-AO317</f>
        <v>0</v>
      </c>
      <c r="AZ317" s="0" t="n">
        <f aca="false">MAX(0,MIN(AP317,$BT317-SUMIF($AP$2:$AY$2,"&lt;"&amp;AP$2,$AP317:$AY317)))</f>
        <v>0</v>
      </c>
      <c r="BA317" s="0" t="n">
        <f aca="false">MAX(0,MIN(AQ317,$BT317-SUMIF($AP$2:$AY$2,"&lt;"&amp;AQ$2,$AP317:$AY317)))</f>
        <v>0</v>
      </c>
      <c r="BB317" s="0" t="n">
        <f aca="false">MAX(0,MIN(AR317,$BT317-SUMIF($AP$2:$AY$2,"&lt;"&amp;AR$2,$AP317:$AY317)))</f>
        <v>0</v>
      </c>
      <c r="BC317" s="0" t="n">
        <f aca="false">MAX(0,MIN(AS317,$BT317-SUMIF($AP$2:$AY$2,"&lt;"&amp;AS$2,$AP317:$AY317)))</f>
        <v>0</v>
      </c>
      <c r="BD317" s="0" t="n">
        <f aca="false">MAX(0,MIN(AT317,$BT317-SUMIF($AP$2:$AY$2,"&lt;"&amp;AT$2,$AP317:$AY317)))</f>
        <v>0</v>
      </c>
      <c r="BE317" s="0" t="n">
        <f aca="false">MAX(0,MIN(AU317,$BT317-SUMIF($AP$2:$AY$2,"&lt;"&amp;AU$2,$AP317:$AY317)))</f>
        <v>0</v>
      </c>
      <c r="BF317" s="0" t="n">
        <f aca="false">MAX(0,MIN(AV317,$BT317-SUMIF($AP$2:$AY$2,"&lt;"&amp;AV$2,$AP317:$AY317)))</f>
        <v>0</v>
      </c>
      <c r="BG317" s="0" t="n">
        <f aca="false">MAX(0,MIN(AW317,$BT317-SUMIF($AP$2:$AY$2,"&lt;"&amp;AW$2,$AP317:$AY317)))</f>
        <v>0</v>
      </c>
      <c r="BH317" s="0" t="n">
        <f aca="false">MAX(0,MIN(AX317,$BT317-SUMIF($AP$2:$AY$2,"&lt;"&amp;AX$2,$AP317:$AY317)))</f>
        <v>0</v>
      </c>
      <c r="BI317" s="0" t="n">
        <f aca="false">MAX(0,MIN(AY317,$BT317-SUMIF($AP$2:$AY$2,"&lt;"&amp;AY$2,$AP317:$AY317)))</f>
        <v>0</v>
      </c>
      <c r="BJ317" s="0" t="n">
        <f aca="false">ROUND(V317-AF317-AZ317,2)</f>
        <v>0</v>
      </c>
      <c r="BK317" s="0" t="n">
        <f aca="false">ROUND(W317-AG317-BA317,2)</f>
        <v>0</v>
      </c>
      <c r="BL317" s="0" t="n">
        <f aca="false">ROUND(X317-AH317-BB317,2)</f>
        <v>0</v>
      </c>
      <c r="BM317" s="0" t="n">
        <f aca="false">ROUND(Y317-AI317-BC317,2)</f>
        <v>0</v>
      </c>
      <c r="BN317" s="0" t="n">
        <f aca="false">ROUND(Z317-AJ317-BD317,2)</f>
        <v>0</v>
      </c>
      <c r="BO317" s="0" t="n">
        <f aca="false">ROUND(AA317-AK317-BE317,2)</f>
        <v>0</v>
      </c>
      <c r="BP317" s="0" t="n">
        <f aca="false">ROUND(AB317-AL317-BF317,2)</f>
        <v>0</v>
      </c>
      <c r="BQ317" s="0" t="n">
        <f aca="false">ROUND(AC317-AM317-BG317,2)</f>
        <v>0</v>
      </c>
      <c r="BR317" s="0" t="n">
        <f aca="false">ROUND(AD317-AN317-BH317,2)</f>
        <v>0</v>
      </c>
      <c r="BS317" s="0" t="n">
        <f aca="false">ROUND(AE317-AO317-BI317,2)</f>
        <v>0</v>
      </c>
      <c r="BT317" s="0" t="n">
        <f aca="false">MAX(0,Plan!$C$4-SUM(AF317:AO317))</f>
        <v>650</v>
      </c>
      <c r="BU317" s="0" t="n">
        <f aca="false">ROUND(SUM(BJ317:BS317),2)</f>
        <v>0</v>
      </c>
      <c r="BV317" s="0" t="n">
        <f aca="false">SUM(AF317:AO317)+SUM(AZ317:BI317)</f>
        <v>0</v>
      </c>
      <c r="BW317" s="0" t="n">
        <f aca="false">SUM(L317:U317)</f>
        <v>0</v>
      </c>
    </row>
    <row r="318" customFormat="false" ht="15" hidden="false" customHeight="false" outlineLevel="0" collapsed="false">
      <c r="A318" s="0" t="n">
        <v>313</v>
      </c>
      <c r="B318" s="0" t="n">
        <f aca="false">BJ317</f>
        <v>0</v>
      </c>
      <c r="C318" s="0" t="n">
        <f aca="false">BK317</f>
        <v>0</v>
      </c>
      <c r="D318" s="0" t="n">
        <f aca="false">BL317</f>
        <v>0</v>
      </c>
      <c r="E318" s="0" t="n">
        <f aca="false">BM317</f>
        <v>0</v>
      </c>
      <c r="F318" s="0" t="n">
        <f aca="false">BN317</f>
        <v>0</v>
      </c>
      <c r="G318" s="0" t="n">
        <f aca="false">BO317</f>
        <v>0</v>
      </c>
      <c r="H318" s="0" t="n">
        <f aca="false">BP317</f>
        <v>0</v>
      </c>
      <c r="I318" s="0" t="n">
        <f aca="false">BQ317</f>
        <v>0</v>
      </c>
      <c r="J318" s="0" t="n">
        <f aca="false">BR317</f>
        <v>0</v>
      </c>
      <c r="K318" s="0" t="n">
        <f aca="false">BS317</f>
        <v>0</v>
      </c>
      <c r="L318" s="0" t="n">
        <f aca="false">ROUND(B318*N(Debts!$D$5)/12,2)</f>
        <v>0</v>
      </c>
      <c r="M318" s="0" t="n">
        <f aca="false">ROUND(C318*N(Debts!$D$6)/12,2)</f>
        <v>0</v>
      </c>
      <c r="N318" s="0" t="n">
        <f aca="false">ROUND(D318*N(Debts!$D$7)/12,2)</f>
        <v>0</v>
      </c>
      <c r="O318" s="0" t="n">
        <f aca="false">ROUND(E318*N(Debts!$D$8)/12,2)</f>
        <v>0</v>
      </c>
      <c r="P318" s="0" t="n">
        <f aca="false">ROUND(F318*N(Debts!$D$9)/12,2)</f>
        <v>0</v>
      </c>
      <c r="Q318" s="0" t="n">
        <f aca="false">ROUND(G318*N(Debts!$D$10)/12,2)</f>
        <v>0</v>
      </c>
      <c r="R318" s="0" t="n">
        <f aca="false">ROUND(H318*N(Debts!$D$11)/12,2)</f>
        <v>0</v>
      </c>
      <c r="S318" s="0" t="n">
        <f aca="false">ROUND(I318*N(Debts!$D$12)/12,2)</f>
        <v>0</v>
      </c>
      <c r="T318" s="0" t="n">
        <f aca="false">ROUND(J318*N(Debts!$D$13)/12,2)</f>
        <v>0</v>
      </c>
      <c r="U318" s="0" t="n">
        <f aca="false">ROUND(K318*N(Debts!$D$14)/12,2)</f>
        <v>0</v>
      </c>
      <c r="V318" s="0" t="n">
        <f aca="false">B318+L318</f>
        <v>0</v>
      </c>
      <c r="W318" s="0" t="n">
        <f aca="false">C318+M318</f>
        <v>0</v>
      </c>
      <c r="X318" s="0" t="n">
        <f aca="false">D318+N318</f>
        <v>0</v>
      </c>
      <c r="Y318" s="0" t="n">
        <f aca="false">E318+O318</f>
        <v>0</v>
      </c>
      <c r="Z318" s="0" t="n">
        <f aca="false">F318+P318</f>
        <v>0</v>
      </c>
      <c r="AA318" s="0" t="n">
        <f aca="false">G318+Q318</f>
        <v>0</v>
      </c>
      <c r="AB318" s="0" t="n">
        <f aca="false">H318+R318</f>
        <v>0</v>
      </c>
      <c r="AC318" s="0" t="n">
        <f aca="false">I318+S318</f>
        <v>0</v>
      </c>
      <c r="AD318" s="0" t="n">
        <f aca="false">J318+T318</f>
        <v>0</v>
      </c>
      <c r="AE318" s="0" t="n">
        <f aca="false">K318+U318</f>
        <v>0</v>
      </c>
      <c r="AF318" s="0" t="n">
        <f aca="false">MIN(N(Debts!$E$5),V318)</f>
        <v>0</v>
      </c>
      <c r="AG318" s="0" t="n">
        <f aca="false">MIN(N(Debts!$E$6),W318)</f>
        <v>0</v>
      </c>
      <c r="AH318" s="0" t="n">
        <f aca="false">MIN(N(Debts!$E$7),X318)</f>
        <v>0</v>
      </c>
      <c r="AI318" s="0" t="n">
        <f aca="false">MIN(N(Debts!$E$8),Y318)</f>
        <v>0</v>
      </c>
      <c r="AJ318" s="0" t="n">
        <f aca="false">MIN(N(Debts!$E$9),Z318)</f>
        <v>0</v>
      </c>
      <c r="AK318" s="0" t="n">
        <f aca="false">MIN(N(Debts!$E$10),AA318)</f>
        <v>0</v>
      </c>
      <c r="AL318" s="0" t="n">
        <f aca="false">MIN(N(Debts!$E$11),AB318)</f>
        <v>0</v>
      </c>
      <c r="AM318" s="0" t="n">
        <f aca="false">MIN(N(Debts!$E$12),AC318)</f>
        <v>0</v>
      </c>
      <c r="AN318" s="0" t="n">
        <f aca="false">MIN(N(Debts!$E$13),AD318)</f>
        <v>0</v>
      </c>
      <c r="AO318" s="0" t="n">
        <f aca="false">MIN(N(Debts!$E$14),AE318)</f>
        <v>0</v>
      </c>
      <c r="AP318" s="0" t="n">
        <f aca="false">V318-AF318</f>
        <v>0</v>
      </c>
      <c r="AQ318" s="0" t="n">
        <f aca="false">W318-AG318</f>
        <v>0</v>
      </c>
      <c r="AR318" s="0" t="n">
        <f aca="false">X318-AH318</f>
        <v>0</v>
      </c>
      <c r="AS318" s="0" t="n">
        <f aca="false">Y318-AI318</f>
        <v>0</v>
      </c>
      <c r="AT318" s="0" t="n">
        <f aca="false">Z318-AJ318</f>
        <v>0</v>
      </c>
      <c r="AU318" s="0" t="n">
        <f aca="false">AA318-AK318</f>
        <v>0</v>
      </c>
      <c r="AV318" s="0" t="n">
        <f aca="false">AB318-AL318</f>
        <v>0</v>
      </c>
      <c r="AW318" s="0" t="n">
        <f aca="false">AC318-AM318</f>
        <v>0</v>
      </c>
      <c r="AX318" s="0" t="n">
        <f aca="false">AD318-AN318</f>
        <v>0</v>
      </c>
      <c r="AY318" s="0" t="n">
        <f aca="false">AE318-AO318</f>
        <v>0</v>
      </c>
      <c r="AZ318" s="0" t="n">
        <f aca="false">MAX(0,MIN(AP318,$BT318-SUMIF($AP$2:$AY$2,"&lt;"&amp;AP$2,$AP318:$AY318)))</f>
        <v>0</v>
      </c>
      <c r="BA318" s="0" t="n">
        <f aca="false">MAX(0,MIN(AQ318,$BT318-SUMIF($AP$2:$AY$2,"&lt;"&amp;AQ$2,$AP318:$AY318)))</f>
        <v>0</v>
      </c>
      <c r="BB318" s="0" t="n">
        <f aca="false">MAX(0,MIN(AR318,$BT318-SUMIF($AP$2:$AY$2,"&lt;"&amp;AR$2,$AP318:$AY318)))</f>
        <v>0</v>
      </c>
      <c r="BC318" s="0" t="n">
        <f aca="false">MAX(0,MIN(AS318,$BT318-SUMIF($AP$2:$AY$2,"&lt;"&amp;AS$2,$AP318:$AY318)))</f>
        <v>0</v>
      </c>
      <c r="BD318" s="0" t="n">
        <f aca="false">MAX(0,MIN(AT318,$BT318-SUMIF($AP$2:$AY$2,"&lt;"&amp;AT$2,$AP318:$AY318)))</f>
        <v>0</v>
      </c>
      <c r="BE318" s="0" t="n">
        <f aca="false">MAX(0,MIN(AU318,$BT318-SUMIF($AP$2:$AY$2,"&lt;"&amp;AU$2,$AP318:$AY318)))</f>
        <v>0</v>
      </c>
      <c r="BF318" s="0" t="n">
        <f aca="false">MAX(0,MIN(AV318,$BT318-SUMIF($AP$2:$AY$2,"&lt;"&amp;AV$2,$AP318:$AY318)))</f>
        <v>0</v>
      </c>
      <c r="BG318" s="0" t="n">
        <f aca="false">MAX(0,MIN(AW318,$BT318-SUMIF($AP$2:$AY$2,"&lt;"&amp;AW$2,$AP318:$AY318)))</f>
        <v>0</v>
      </c>
      <c r="BH318" s="0" t="n">
        <f aca="false">MAX(0,MIN(AX318,$BT318-SUMIF($AP$2:$AY$2,"&lt;"&amp;AX$2,$AP318:$AY318)))</f>
        <v>0</v>
      </c>
      <c r="BI318" s="0" t="n">
        <f aca="false">MAX(0,MIN(AY318,$BT318-SUMIF($AP$2:$AY$2,"&lt;"&amp;AY$2,$AP318:$AY318)))</f>
        <v>0</v>
      </c>
      <c r="BJ318" s="0" t="n">
        <f aca="false">ROUND(V318-AF318-AZ318,2)</f>
        <v>0</v>
      </c>
      <c r="BK318" s="0" t="n">
        <f aca="false">ROUND(W318-AG318-BA318,2)</f>
        <v>0</v>
      </c>
      <c r="BL318" s="0" t="n">
        <f aca="false">ROUND(X318-AH318-BB318,2)</f>
        <v>0</v>
      </c>
      <c r="BM318" s="0" t="n">
        <f aca="false">ROUND(Y318-AI318-BC318,2)</f>
        <v>0</v>
      </c>
      <c r="BN318" s="0" t="n">
        <f aca="false">ROUND(Z318-AJ318-BD318,2)</f>
        <v>0</v>
      </c>
      <c r="BO318" s="0" t="n">
        <f aca="false">ROUND(AA318-AK318-BE318,2)</f>
        <v>0</v>
      </c>
      <c r="BP318" s="0" t="n">
        <f aca="false">ROUND(AB318-AL318-BF318,2)</f>
        <v>0</v>
      </c>
      <c r="BQ318" s="0" t="n">
        <f aca="false">ROUND(AC318-AM318-BG318,2)</f>
        <v>0</v>
      </c>
      <c r="BR318" s="0" t="n">
        <f aca="false">ROUND(AD318-AN318-BH318,2)</f>
        <v>0</v>
      </c>
      <c r="BS318" s="0" t="n">
        <f aca="false">ROUND(AE318-AO318-BI318,2)</f>
        <v>0</v>
      </c>
      <c r="BT318" s="0" t="n">
        <f aca="false">MAX(0,Plan!$C$4-SUM(AF318:AO318))</f>
        <v>650</v>
      </c>
      <c r="BU318" s="0" t="n">
        <f aca="false">ROUND(SUM(BJ318:BS318),2)</f>
        <v>0</v>
      </c>
      <c r="BV318" s="0" t="n">
        <f aca="false">SUM(AF318:AO318)+SUM(AZ318:BI318)</f>
        <v>0</v>
      </c>
      <c r="BW318" s="0" t="n">
        <f aca="false">SUM(L318:U318)</f>
        <v>0</v>
      </c>
    </row>
    <row r="319" customFormat="false" ht="15" hidden="false" customHeight="false" outlineLevel="0" collapsed="false">
      <c r="A319" s="0" t="n">
        <v>314</v>
      </c>
      <c r="B319" s="0" t="n">
        <f aca="false">BJ318</f>
        <v>0</v>
      </c>
      <c r="C319" s="0" t="n">
        <f aca="false">BK318</f>
        <v>0</v>
      </c>
      <c r="D319" s="0" t="n">
        <f aca="false">BL318</f>
        <v>0</v>
      </c>
      <c r="E319" s="0" t="n">
        <f aca="false">BM318</f>
        <v>0</v>
      </c>
      <c r="F319" s="0" t="n">
        <f aca="false">BN318</f>
        <v>0</v>
      </c>
      <c r="G319" s="0" t="n">
        <f aca="false">BO318</f>
        <v>0</v>
      </c>
      <c r="H319" s="0" t="n">
        <f aca="false">BP318</f>
        <v>0</v>
      </c>
      <c r="I319" s="0" t="n">
        <f aca="false">BQ318</f>
        <v>0</v>
      </c>
      <c r="J319" s="0" t="n">
        <f aca="false">BR318</f>
        <v>0</v>
      </c>
      <c r="K319" s="0" t="n">
        <f aca="false">BS318</f>
        <v>0</v>
      </c>
      <c r="L319" s="0" t="n">
        <f aca="false">ROUND(B319*N(Debts!$D$5)/12,2)</f>
        <v>0</v>
      </c>
      <c r="M319" s="0" t="n">
        <f aca="false">ROUND(C319*N(Debts!$D$6)/12,2)</f>
        <v>0</v>
      </c>
      <c r="N319" s="0" t="n">
        <f aca="false">ROUND(D319*N(Debts!$D$7)/12,2)</f>
        <v>0</v>
      </c>
      <c r="O319" s="0" t="n">
        <f aca="false">ROUND(E319*N(Debts!$D$8)/12,2)</f>
        <v>0</v>
      </c>
      <c r="P319" s="0" t="n">
        <f aca="false">ROUND(F319*N(Debts!$D$9)/12,2)</f>
        <v>0</v>
      </c>
      <c r="Q319" s="0" t="n">
        <f aca="false">ROUND(G319*N(Debts!$D$10)/12,2)</f>
        <v>0</v>
      </c>
      <c r="R319" s="0" t="n">
        <f aca="false">ROUND(H319*N(Debts!$D$11)/12,2)</f>
        <v>0</v>
      </c>
      <c r="S319" s="0" t="n">
        <f aca="false">ROUND(I319*N(Debts!$D$12)/12,2)</f>
        <v>0</v>
      </c>
      <c r="T319" s="0" t="n">
        <f aca="false">ROUND(J319*N(Debts!$D$13)/12,2)</f>
        <v>0</v>
      </c>
      <c r="U319" s="0" t="n">
        <f aca="false">ROUND(K319*N(Debts!$D$14)/12,2)</f>
        <v>0</v>
      </c>
      <c r="V319" s="0" t="n">
        <f aca="false">B319+L319</f>
        <v>0</v>
      </c>
      <c r="W319" s="0" t="n">
        <f aca="false">C319+M319</f>
        <v>0</v>
      </c>
      <c r="X319" s="0" t="n">
        <f aca="false">D319+N319</f>
        <v>0</v>
      </c>
      <c r="Y319" s="0" t="n">
        <f aca="false">E319+O319</f>
        <v>0</v>
      </c>
      <c r="Z319" s="0" t="n">
        <f aca="false">F319+P319</f>
        <v>0</v>
      </c>
      <c r="AA319" s="0" t="n">
        <f aca="false">G319+Q319</f>
        <v>0</v>
      </c>
      <c r="AB319" s="0" t="n">
        <f aca="false">H319+R319</f>
        <v>0</v>
      </c>
      <c r="AC319" s="0" t="n">
        <f aca="false">I319+S319</f>
        <v>0</v>
      </c>
      <c r="AD319" s="0" t="n">
        <f aca="false">J319+T319</f>
        <v>0</v>
      </c>
      <c r="AE319" s="0" t="n">
        <f aca="false">K319+U319</f>
        <v>0</v>
      </c>
      <c r="AF319" s="0" t="n">
        <f aca="false">MIN(N(Debts!$E$5),V319)</f>
        <v>0</v>
      </c>
      <c r="AG319" s="0" t="n">
        <f aca="false">MIN(N(Debts!$E$6),W319)</f>
        <v>0</v>
      </c>
      <c r="AH319" s="0" t="n">
        <f aca="false">MIN(N(Debts!$E$7),X319)</f>
        <v>0</v>
      </c>
      <c r="AI319" s="0" t="n">
        <f aca="false">MIN(N(Debts!$E$8),Y319)</f>
        <v>0</v>
      </c>
      <c r="AJ319" s="0" t="n">
        <f aca="false">MIN(N(Debts!$E$9),Z319)</f>
        <v>0</v>
      </c>
      <c r="AK319" s="0" t="n">
        <f aca="false">MIN(N(Debts!$E$10),AA319)</f>
        <v>0</v>
      </c>
      <c r="AL319" s="0" t="n">
        <f aca="false">MIN(N(Debts!$E$11),AB319)</f>
        <v>0</v>
      </c>
      <c r="AM319" s="0" t="n">
        <f aca="false">MIN(N(Debts!$E$12),AC319)</f>
        <v>0</v>
      </c>
      <c r="AN319" s="0" t="n">
        <f aca="false">MIN(N(Debts!$E$13),AD319)</f>
        <v>0</v>
      </c>
      <c r="AO319" s="0" t="n">
        <f aca="false">MIN(N(Debts!$E$14),AE319)</f>
        <v>0</v>
      </c>
      <c r="AP319" s="0" t="n">
        <f aca="false">V319-AF319</f>
        <v>0</v>
      </c>
      <c r="AQ319" s="0" t="n">
        <f aca="false">W319-AG319</f>
        <v>0</v>
      </c>
      <c r="AR319" s="0" t="n">
        <f aca="false">X319-AH319</f>
        <v>0</v>
      </c>
      <c r="AS319" s="0" t="n">
        <f aca="false">Y319-AI319</f>
        <v>0</v>
      </c>
      <c r="AT319" s="0" t="n">
        <f aca="false">Z319-AJ319</f>
        <v>0</v>
      </c>
      <c r="AU319" s="0" t="n">
        <f aca="false">AA319-AK319</f>
        <v>0</v>
      </c>
      <c r="AV319" s="0" t="n">
        <f aca="false">AB319-AL319</f>
        <v>0</v>
      </c>
      <c r="AW319" s="0" t="n">
        <f aca="false">AC319-AM319</f>
        <v>0</v>
      </c>
      <c r="AX319" s="0" t="n">
        <f aca="false">AD319-AN319</f>
        <v>0</v>
      </c>
      <c r="AY319" s="0" t="n">
        <f aca="false">AE319-AO319</f>
        <v>0</v>
      </c>
      <c r="AZ319" s="0" t="n">
        <f aca="false">MAX(0,MIN(AP319,$BT319-SUMIF($AP$2:$AY$2,"&lt;"&amp;AP$2,$AP319:$AY319)))</f>
        <v>0</v>
      </c>
      <c r="BA319" s="0" t="n">
        <f aca="false">MAX(0,MIN(AQ319,$BT319-SUMIF($AP$2:$AY$2,"&lt;"&amp;AQ$2,$AP319:$AY319)))</f>
        <v>0</v>
      </c>
      <c r="BB319" s="0" t="n">
        <f aca="false">MAX(0,MIN(AR319,$BT319-SUMIF($AP$2:$AY$2,"&lt;"&amp;AR$2,$AP319:$AY319)))</f>
        <v>0</v>
      </c>
      <c r="BC319" s="0" t="n">
        <f aca="false">MAX(0,MIN(AS319,$BT319-SUMIF($AP$2:$AY$2,"&lt;"&amp;AS$2,$AP319:$AY319)))</f>
        <v>0</v>
      </c>
      <c r="BD319" s="0" t="n">
        <f aca="false">MAX(0,MIN(AT319,$BT319-SUMIF($AP$2:$AY$2,"&lt;"&amp;AT$2,$AP319:$AY319)))</f>
        <v>0</v>
      </c>
      <c r="BE319" s="0" t="n">
        <f aca="false">MAX(0,MIN(AU319,$BT319-SUMIF($AP$2:$AY$2,"&lt;"&amp;AU$2,$AP319:$AY319)))</f>
        <v>0</v>
      </c>
      <c r="BF319" s="0" t="n">
        <f aca="false">MAX(0,MIN(AV319,$BT319-SUMIF($AP$2:$AY$2,"&lt;"&amp;AV$2,$AP319:$AY319)))</f>
        <v>0</v>
      </c>
      <c r="BG319" s="0" t="n">
        <f aca="false">MAX(0,MIN(AW319,$BT319-SUMIF($AP$2:$AY$2,"&lt;"&amp;AW$2,$AP319:$AY319)))</f>
        <v>0</v>
      </c>
      <c r="BH319" s="0" t="n">
        <f aca="false">MAX(0,MIN(AX319,$BT319-SUMIF($AP$2:$AY$2,"&lt;"&amp;AX$2,$AP319:$AY319)))</f>
        <v>0</v>
      </c>
      <c r="BI319" s="0" t="n">
        <f aca="false">MAX(0,MIN(AY319,$BT319-SUMIF($AP$2:$AY$2,"&lt;"&amp;AY$2,$AP319:$AY319)))</f>
        <v>0</v>
      </c>
      <c r="BJ319" s="0" t="n">
        <f aca="false">ROUND(V319-AF319-AZ319,2)</f>
        <v>0</v>
      </c>
      <c r="BK319" s="0" t="n">
        <f aca="false">ROUND(W319-AG319-BA319,2)</f>
        <v>0</v>
      </c>
      <c r="BL319" s="0" t="n">
        <f aca="false">ROUND(X319-AH319-BB319,2)</f>
        <v>0</v>
      </c>
      <c r="BM319" s="0" t="n">
        <f aca="false">ROUND(Y319-AI319-BC319,2)</f>
        <v>0</v>
      </c>
      <c r="BN319" s="0" t="n">
        <f aca="false">ROUND(Z319-AJ319-BD319,2)</f>
        <v>0</v>
      </c>
      <c r="BO319" s="0" t="n">
        <f aca="false">ROUND(AA319-AK319-BE319,2)</f>
        <v>0</v>
      </c>
      <c r="BP319" s="0" t="n">
        <f aca="false">ROUND(AB319-AL319-BF319,2)</f>
        <v>0</v>
      </c>
      <c r="BQ319" s="0" t="n">
        <f aca="false">ROUND(AC319-AM319-BG319,2)</f>
        <v>0</v>
      </c>
      <c r="BR319" s="0" t="n">
        <f aca="false">ROUND(AD319-AN319-BH319,2)</f>
        <v>0</v>
      </c>
      <c r="BS319" s="0" t="n">
        <f aca="false">ROUND(AE319-AO319-BI319,2)</f>
        <v>0</v>
      </c>
      <c r="BT319" s="0" t="n">
        <f aca="false">MAX(0,Plan!$C$4-SUM(AF319:AO319))</f>
        <v>650</v>
      </c>
      <c r="BU319" s="0" t="n">
        <f aca="false">ROUND(SUM(BJ319:BS319),2)</f>
        <v>0</v>
      </c>
      <c r="BV319" s="0" t="n">
        <f aca="false">SUM(AF319:AO319)+SUM(AZ319:BI319)</f>
        <v>0</v>
      </c>
      <c r="BW319" s="0" t="n">
        <f aca="false">SUM(L319:U319)</f>
        <v>0</v>
      </c>
    </row>
    <row r="320" customFormat="false" ht="15" hidden="false" customHeight="false" outlineLevel="0" collapsed="false">
      <c r="A320" s="0" t="n">
        <v>315</v>
      </c>
      <c r="B320" s="0" t="n">
        <f aca="false">BJ319</f>
        <v>0</v>
      </c>
      <c r="C320" s="0" t="n">
        <f aca="false">BK319</f>
        <v>0</v>
      </c>
      <c r="D320" s="0" t="n">
        <f aca="false">BL319</f>
        <v>0</v>
      </c>
      <c r="E320" s="0" t="n">
        <f aca="false">BM319</f>
        <v>0</v>
      </c>
      <c r="F320" s="0" t="n">
        <f aca="false">BN319</f>
        <v>0</v>
      </c>
      <c r="G320" s="0" t="n">
        <f aca="false">BO319</f>
        <v>0</v>
      </c>
      <c r="H320" s="0" t="n">
        <f aca="false">BP319</f>
        <v>0</v>
      </c>
      <c r="I320" s="0" t="n">
        <f aca="false">BQ319</f>
        <v>0</v>
      </c>
      <c r="J320" s="0" t="n">
        <f aca="false">BR319</f>
        <v>0</v>
      </c>
      <c r="K320" s="0" t="n">
        <f aca="false">BS319</f>
        <v>0</v>
      </c>
      <c r="L320" s="0" t="n">
        <f aca="false">ROUND(B320*N(Debts!$D$5)/12,2)</f>
        <v>0</v>
      </c>
      <c r="M320" s="0" t="n">
        <f aca="false">ROUND(C320*N(Debts!$D$6)/12,2)</f>
        <v>0</v>
      </c>
      <c r="N320" s="0" t="n">
        <f aca="false">ROUND(D320*N(Debts!$D$7)/12,2)</f>
        <v>0</v>
      </c>
      <c r="O320" s="0" t="n">
        <f aca="false">ROUND(E320*N(Debts!$D$8)/12,2)</f>
        <v>0</v>
      </c>
      <c r="P320" s="0" t="n">
        <f aca="false">ROUND(F320*N(Debts!$D$9)/12,2)</f>
        <v>0</v>
      </c>
      <c r="Q320" s="0" t="n">
        <f aca="false">ROUND(G320*N(Debts!$D$10)/12,2)</f>
        <v>0</v>
      </c>
      <c r="R320" s="0" t="n">
        <f aca="false">ROUND(H320*N(Debts!$D$11)/12,2)</f>
        <v>0</v>
      </c>
      <c r="S320" s="0" t="n">
        <f aca="false">ROUND(I320*N(Debts!$D$12)/12,2)</f>
        <v>0</v>
      </c>
      <c r="T320" s="0" t="n">
        <f aca="false">ROUND(J320*N(Debts!$D$13)/12,2)</f>
        <v>0</v>
      </c>
      <c r="U320" s="0" t="n">
        <f aca="false">ROUND(K320*N(Debts!$D$14)/12,2)</f>
        <v>0</v>
      </c>
      <c r="V320" s="0" t="n">
        <f aca="false">B320+L320</f>
        <v>0</v>
      </c>
      <c r="W320" s="0" t="n">
        <f aca="false">C320+M320</f>
        <v>0</v>
      </c>
      <c r="X320" s="0" t="n">
        <f aca="false">D320+N320</f>
        <v>0</v>
      </c>
      <c r="Y320" s="0" t="n">
        <f aca="false">E320+O320</f>
        <v>0</v>
      </c>
      <c r="Z320" s="0" t="n">
        <f aca="false">F320+P320</f>
        <v>0</v>
      </c>
      <c r="AA320" s="0" t="n">
        <f aca="false">G320+Q320</f>
        <v>0</v>
      </c>
      <c r="AB320" s="0" t="n">
        <f aca="false">H320+R320</f>
        <v>0</v>
      </c>
      <c r="AC320" s="0" t="n">
        <f aca="false">I320+S320</f>
        <v>0</v>
      </c>
      <c r="AD320" s="0" t="n">
        <f aca="false">J320+T320</f>
        <v>0</v>
      </c>
      <c r="AE320" s="0" t="n">
        <f aca="false">K320+U320</f>
        <v>0</v>
      </c>
      <c r="AF320" s="0" t="n">
        <f aca="false">MIN(N(Debts!$E$5),V320)</f>
        <v>0</v>
      </c>
      <c r="AG320" s="0" t="n">
        <f aca="false">MIN(N(Debts!$E$6),W320)</f>
        <v>0</v>
      </c>
      <c r="AH320" s="0" t="n">
        <f aca="false">MIN(N(Debts!$E$7),X320)</f>
        <v>0</v>
      </c>
      <c r="AI320" s="0" t="n">
        <f aca="false">MIN(N(Debts!$E$8),Y320)</f>
        <v>0</v>
      </c>
      <c r="AJ320" s="0" t="n">
        <f aca="false">MIN(N(Debts!$E$9),Z320)</f>
        <v>0</v>
      </c>
      <c r="AK320" s="0" t="n">
        <f aca="false">MIN(N(Debts!$E$10),AA320)</f>
        <v>0</v>
      </c>
      <c r="AL320" s="0" t="n">
        <f aca="false">MIN(N(Debts!$E$11),AB320)</f>
        <v>0</v>
      </c>
      <c r="AM320" s="0" t="n">
        <f aca="false">MIN(N(Debts!$E$12),AC320)</f>
        <v>0</v>
      </c>
      <c r="AN320" s="0" t="n">
        <f aca="false">MIN(N(Debts!$E$13),AD320)</f>
        <v>0</v>
      </c>
      <c r="AO320" s="0" t="n">
        <f aca="false">MIN(N(Debts!$E$14),AE320)</f>
        <v>0</v>
      </c>
      <c r="AP320" s="0" t="n">
        <f aca="false">V320-AF320</f>
        <v>0</v>
      </c>
      <c r="AQ320" s="0" t="n">
        <f aca="false">W320-AG320</f>
        <v>0</v>
      </c>
      <c r="AR320" s="0" t="n">
        <f aca="false">X320-AH320</f>
        <v>0</v>
      </c>
      <c r="AS320" s="0" t="n">
        <f aca="false">Y320-AI320</f>
        <v>0</v>
      </c>
      <c r="AT320" s="0" t="n">
        <f aca="false">Z320-AJ320</f>
        <v>0</v>
      </c>
      <c r="AU320" s="0" t="n">
        <f aca="false">AA320-AK320</f>
        <v>0</v>
      </c>
      <c r="AV320" s="0" t="n">
        <f aca="false">AB320-AL320</f>
        <v>0</v>
      </c>
      <c r="AW320" s="0" t="n">
        <f aca="false">AC320-AM320</f>
        <v>0</v>
      </c>
      <c r="AX320" s="0" t="n">
        <f aca="false">AD320-AN320</f>
        <v>0</v>
      </c>
      <c r="AY320" s="0" t="n">
        <f aca="false">AE320-AO320</f>
        <v>0</v>
      </c>
      <c r="AZ320" s="0" t="n">
        <f aca="false">MAX(0,MIN(AP320,$BT320-SUMIF($AP$2:$AY$2,"&lt;"&amp;AP$2,$AP320:$AY320)))</f>
        <v>0</v>
      </c>
      <c r="BA320" s="0" t="n">
        <f aca="false">MAX(0,MIN(AQ320,$BT320-SUMIF($AP$2:$AY$2,"&lt;"&amp;AQ$2,$AP320:$AY320)))</f>
        <v>0</v>
      </c>
      <c r="BB320" s="0" t="n">
        <f aca="false">MAX(0,MIN(AR320,$BT320-SUMIF($AP$2:$AY$2,"&lt;"&amp;AR$2,$AP320:$AY320)))</f>
        <v>0</v>
      </c>
      <c r="BC320" s="0" t="n">
        <f aca="false">MAX(0,MIN(AS320,$BT320-SUMIF($AP$2:$AY$2,"&lt;"&amp;AS$2,$AP320:$AY320)))</f>
        <v>0</v>
      </c>
      <c r="BD320" s="0" t="n">
        <f aca="false">MAX(0,MIN(AT320,$BT320-SUMIF($AP$2:$AY$2,"&lt;"&amp;AT$2,$AP320:$AY320)))</f>
        <v>0</v>
      </c>
      <c r="BE320" s="0" t="n">
        <f aca="false">MAX(0,MIN(AU320,$BT320-SUMIF($AP$2:$AY$2,"&lt;"&amp;AU$2,$AP320:$AY320)))</f>
        <v>0</v>
      </c>
      <c r="BF320" s="0" t="n">
        <f aca="false">MAX(0,MIN(AV320,$BT320-SUMIF($AP$2:$AY$2,"&lt;"&amp;AV$2,$AP320:$AY320)))</f>
        <v>0</v>
      </c>
      <c r="BG320" s="0" t="n">
        <f aca="false">MAX(0,MIN(AW320,$BT320-SUMIF($AP$2:$AY$2,"&lt;"&amp;AW$2,$AP320:$AY320)))</f>
        <v>0</v>
      </c>
      <c r="BH320" s="0" t="n">
        <f aca="false">MAX(0,MIN(AX320,$BT320-SUMIF($AP$2:$AY$2,"&lt;"&amp;AX$2,$AP320:$AY320)))</f>
        <v>0</v>
      </c>
      <c r="BI320" s="0" t="n">
        <f aca="false">MAX(0,MIN(AY320,$BT320-SUMIF($AP$2:$AY$2,"&lt;"&amp;AY$2,$AP320:$AY320)))</f>
        <v>0</v>
      </c>
      <c r="BJ320" s="0" t="n">
        <f aca="false">ROUND(V320-AF320-AZ320,2)</f>
        <v>0</v>
      </c>
      <c r="BK320" s="0" t="n">
        <f aca="false">ROUND(W320-AG320-BA320,2)</f>
        <v>0</v>
      </c>
      <c r="BL320" s="0" t="n">
        <f aca="false">ROUND(X320-AH320-BB320,2)</f>
        <v>0</v>
      </c>
      <c r="BM320" s="0" t="n">
        <f aca="false">ROUND(Y320-AI320-BC320,2)</f>
        <v>0</v>
      </c>
      <c r="BN320" s="0" t="n">
        <f aca="false">ROUND(Z320-AJ320-BD320,2)</f>
        <v>0</v>
      </c>
      <c r="BO320" s="0" t="n">
        <f aca="false">ROUND(AA320-AK320-BE320,2)</f>
        <v>0</v>
      </c>
      <c r="BP320" s="0" t="n">
        <f aca="false">ROUND(AB320-AL320-BF320,2)</f>
        <v>0</v>
      </c>
      <c r="BQ320" s="0" t="n">
        <f aca="false">ROUND(AC320-AM320-BG320,2)</f>
        <v>0</v>
      </c>
      <c r="BR320" s="0" t="n">
        <f aca="false">ROUND(AD320-AN320-BH320,2)</f>
        <v>0</v>
      </c>
      <c r="BS320" s="0" t="n">
        <f aca="false">ROUND(AE320-AO320-BI320,2)</f>
        <v>0</v>
      </c>
      <c r="BT320" s="0" t="n">
        <f aca="false">MAX(0,Plan!$C$4-SUM(AF320:AO320))</f>
        <v>650</v>
      </c>
      <c r="BU320" s="0" t="n">
        <f aca="false">ROUND(SUM(BJ320:BS320),2)</f>
        <v>0</v>
      </c>
      <c r="BV320" s="0" t="n">
        <f aca="false">SUM(AF320:AO320)+SUM(AZ320:BI320)</f>
        <v>0</v>
      </c>
      <c r="BW320" s="0" t="n">
        <f aca="false">SUM(L320:U320)</f>
        <v>0</v>
      </c>
    </row>
    <row r="321" customFormat="false" ht="15" hidden="false" customHeight="false" outlineLevel="0" collapsed="false">
      <c r="A321" s="0" t="n">
        <v>316</v>
      </c>
      <c r="B321" s="0" t="n">
        <f aca="false">BJ320</f>
        <v>0</v>
      </c>
      <c r="C321" s="0" t="n">
        <f aca="false">BK320</f>
        <v>0</v>
      </c>
      <c r="D321" s="0" t="n">
        <f aca="false">BL320</f>
        <v>0</v>
      </c>
      <c r="E321" s="0" t="n">
        <f aca="false">BM320</f>
        <v>0</v>
      </c>
      <c r="F321" s="0" t="n">
        <f aca="false">BN320</f>
        <v>0</v>
      </c>
      <c r="G321" s="0" t="n">
        <f aca="false">BO320</f>
        <v>0</v>
      </c>
      <c r="H321" s="0" t="n">
        <f aca="false">BP320</f>
        <v>0</v>
      </c>
      <c r="I321" s="0" t="n">
        <f aca="false">BQ320</f>
        <v>0</v>
      </c>
      <c r="J321" s="0" t="n">
        <f aca="false">BR320</f>
        <v>0</v>
      </c>
      <c r="K321" s="0" t="n">
        <f aca="false">BS320</f>
        <v>0</v>
      </c>
      <c r="L321" s="0" t="n">
        <f aca="false">ROUND(B321*N(Debts!$D$5)/12,2)</f>
        <v>0</v>
      </c>
      <c r="M321" s="0" t="n">
        <f aca="false">ROUND(C321*N(Debts!$D$6)/12,2)</f>
        <v>0</v>
      </c>
      <c r="N321" s="0" t="n">
        <f aca="false">ROUND(D321*N(Debts!$D$7)/12,2)</f>
        <v>0</v>
      </c>
      <c r="O321" s="0" t="n">
        <f aca="false">ROUND(E321*N(Debts!$D$8)/12,2)</f>
        <v>0</v>
      </c>
      <c r="P321" s="0" t="n">
        <f aca="false">ROUND(F321*N(Debts!$D$9)/12,2)</f>
        <v>0</v>
      </c>
      <c r="Q321" s="0" t="n">
        <f aca="false">ROUND(G321*N(Debts!$D$10)/12,2)</f>
        <v>0</v>
      </c>
      <c r="R321" s="0" t="n">
        <f aca="false">ROUND(H321*N(Debts!$D$11)/12,2)</f>
        <v>0</v>
      </c>
      <c r="S321" s="0" t="n">
        <f aca="false">ROUND(I321*N(Debts!$D$12)/12,2)</f>
        <v>0</v>
      </c>
      <c r="T321" s="0" t="n">
        <f aca="false">ROUND(J321*N(Debts!$D$13)/12,2)</f>
        <v>0</v>
      </c>
      <c r="U321" s="0" t="n">
        <f aca="false">ROUND(K321*N(Debts!$D$14)/12,2)</f>
        <v>0</v>
      </c>
      <c r="V321" s="0" t="n">
        <f aca="false">B321+L321</f>
        <v>0</v>
      </c>
      <c r="W321" s="0" t="n">
        <f aca="false">C321+M321</f>
        <v>0</v>
      </c>
      <c r="X321" s="0" t="n">
        <f aca="false">D321+N321</f>
        <v>0</v>
      </c>
      <c r="Y321" s="0" t="n">
        <f aca="false">E321+O321</f>
        <v>0</v>
      </c>
      <c r="Z321" s="0" t="n">
        <f aca="false">F321+P321</f>
        <v>0</v>
      </c>
      <c r="AA321" s="0" t="n">
        <f aca="false">G321+Q321</f>
        <v>0</v>
      </c>
      <c r="AB321" s="0" t="n">
        <f aca="false">H321+R321</f>
        <v>0</v>
      </c>
      <c r="AC321" s="0" t="n">
        <f aca="false">I321+S321</f>
        <v>0</v>
      </c>
      <c r="AD321" s="0" t="n">
        <f aca="false">J321+T321</f>
        <v>0</v>
      </c>
      <c r="AE321" s="0" t="n">
        <f aca="false">K321+U321</f>
        <v>0</v>
      </c>
      <c r="AF321" s="0" t="n">
        <f aca="false">MIN(N(Debts!$E$5),V321)</f>
        <v>0</v>
      </c>
      <c r="AG321" s="0" t="n">
        <f aca="false">MIN(N(Debts!$E$6),W321)</f>
        <v>0</v>
      </c>
      <c r="AH321" s="0" t="n">
        <f aca="false">MIN(N(Debts!$E$7),X321)</f>
        <v>0</v>
      </c>
      <c r="AI321" s="0" t="n">
        <f aca="false">MIN(N(Debts!$E$8),Y321)</f>
        <v>0</v>
      </c>
      <c r="AJ321" s="0" t="n">
        <f aca="false">MIN(N(Debts!$E$9),Z321)</f>
        <v>0</v>
      </c>
      <c r="AK321" s="0" t="n">
        <f aca="false">MIN(N(Debts!$E$10),AA321)</f>
        <v>0</v>
      </c>
      <c r="AL321" s="0" t="n">
        <f aca="false">MIN(N(Debts!$E$11),AB321)</f>
        <v>0</v>
      </c>
      <c r="AM321" s="0" t="n">
        <f aca="false">MIN(N(Debts!$E$12),AC321)</f>
        <v>0</v>
      </c>
      <c r="AN321" s="0" t="n">
        <f aca="false">MIN(N(Debts!$E$13),AD321)</f>
        <v>0</v>
      </c>
      <c r="AO321" s="0" t="n">
        <f aca="false">MIN(N(Debts!$E$14),AE321)</f>
        <v>0</v>
      </c>
      <c r="AP321" s="0" t="n">
        <f aca="false">V321-AF321</f>
        <v>0</v>
      </c>
      <c r="AQ321" s="0" t="n">
        <f aca="false">W321-AG321</f>
        <v>0</v>
      </c>
      <c r="AR321" s="0" t="n">
        <f aca="false">X321-AH321</f>
        <v>0</v>
      </c>
      <c r="AS321" s="0" t="n">
        <f aca="false">Y321-AI321</f>
        <v>0</v>
      </c>
      <c r="AT321" s="0" t="n">
        <f aca="false">Z321-AJ321</f>
        <v>0</v>
      </c>
      <c r="AU321" s="0" t="n">
        <f aca="false">AA321-AK321</f>
        <v>0</v>
      </c>
      <c r="AV321" s="0" t="n">
        <f aca="false">AB321-AL321</f>
        <v>0</v>
      </c>
      <c r="AW321" s="0" t="n">
        <f aca="false">AC321-AM321</f>
        <v>0</v>
      </c>
      <c r="AX321" s="0" t="n">
        <f aca="false">AD321-AN321</f>
        <v>0</v>
      </c>
      <c r="AY321" s="0" t="n">
        <f aca="false">AE321-AO321</f>
        <v>0</v>
      </c>
      <c r="AZ321" s="0" t="n">
        <f aca="false">MAX(0,MIN(AP321,$BT321-SUMIF($AP$2:$AY$2,"&lt;"&amp;AP$2,$AP321:$AY321)))</f>
        <v>0</v>
      </c>
      <c r="BA321" s="0" t="n">
        <f aca="false">MAX(0,MIN(AQ321,$BT321-SUMIF($AP$2:$AY$2,"&lt;"&amp;AQ$2,$AP321:$AY321)))</f>
        <v>0</v>
      </c>
      <c r="BB321" s="0" t="n">
        <f aca="false">MAX(0,MIN(AR321,$BT321-SUMIF($AP$2:$AY$2,"&lt;"&amp;AR$2,$AP321:$AY321)))</f>
        <v>0</v>
      </c>
      <c r="BC321" s="0" t="n">
        <f aca="false">MAX(0,MIN(AS321,$BT321-SUMIF($AP$2:$AY$2,"&lt;"&amp;AS$2,$AP321:$AY321)))</f>
        <v>0</v>
      </c>
      <c r="BD321" s="0" t="n">
        <f aca="false">MAX(0,MIN(AT321,$BT321-SUMIF($AP$2:$AY$2,"&lt;"&amp;AT$2,$AP321:$AY321)))</f>
        <v>0</v>
      </c>
      <c r="BE321" s="0" t="n">
        <f aca="false">MAX(0,MIN(AU321,$BT321-SUMIF($AP$2:$AY$2,"&lt;"&amp;AU$2,$AP321:$AY321)))</f>
        <v>0</v>
      </c>
      <c r="BF321" s="0" t="n">
        <f aca="false">MAX(0,MIN(AV321,$BT321-SUMIF($AP$2:$AY$2,"&lt;"&amp;AV$2,$AP321:$AY321)))</f>
        <v>0</v>
      </c>
      <c r="BG321" s="0" t="n">
        <f aca="false">MAX(0,MIN(AW321,$BT321-SUMIF($AP$2:$AY$2,"&lt;"&amp;AW$2,$AP321:$AY321)))</f>
        <v>0</v>
      </c>
      <c r="BH321" s="0" t="n">
        <f aca="false">MAX(0,MIN(AX321,$BT321-SUMIF($AP$2:$AY$2,"&lt;"&amp;AX$2,$AP321:$AY321)))</f>
        <v>0</v>
      </c>
      <c r="BI321" s="0" t="n">
        <f aca="false">MAX(0,MIN(AY321,$BT321-SUMIF($AP$2:$AY$2,"&lt;"&amp;AY$2,$AP321:$AY321)))</f>
        <v>0</v>
      </c>
      <c r="BJ321" s="0" t="n">
        <f aca="false">ROUND(V321-AF321-AZ321,2)</f>
        <v>0</v>
      </c>
      <c r="BK321" s="0" t="n">
        <f aca="false">ROUND(W321-AG321-BA321,2)</f>
        <v>0</v>
      </c>
      <c r="BL321" s="0" t="n">
        <f aca="false">ROUND(X321-AH321-BB321,2)</f>
        <v>0</v>
      </c>
      <c r="BM321" s="0" t="n">
        <f aca="false">ROUND(Y321-AI321-BC321,2)</f>
        <v>0</v>
      </c>
      <c r="BN321" s="0" t="n">
        <f aca="false">ROUND(Z321-AJ321-BD321,2)</f>
        <v>0</v>
      </c>
      <c r="BO321" s="0" t="n">
        <f aca="false">ROUND(AA321-AK321-BE321,2)</f>
        <v>0</v>
      </c>
      <c r="BP321" s="0" t="n">
        <f aca="false">ROUND(AB321-AL321-BF321,2)</f>
        <v>0</v>
      </c>
      <c r="BQ321" s="0" t="n">
        <f aca="false">ROUND(AC321-AM321-BG321,2)</f>
        <v>0</v>
      </c>
      <c r="BR321" s="0" t="n">
        <f aca="false">ROUND(AD321-AN321-BH321,2)</f>
        <v>0</v>
      </c>
      <c r="BS321" s="0" t="n">
        <f aca="false">ROUND(AE321-AO321-BI321,2)</f>
        <v>0</v>
      </c>
      <c r="BT321" s="0" t="n">
        <f aca="false">MAX(0,Plan!$C$4-SUM(AF321:AO321))</f>
        <v>650</v>
      </c>
      <c r="BU321" s="0" t="n">
        <f aca="false">ROUND(SUM(BJ321:BS321),2)</f>
        <v>0</v>
      </c>
      <c r="BV321" s="0" t="n">
        <f aca="false">SUM(AF321:AO321)+SUM(AZ321:BI321)</f>
        <v>0</v>
      </c>
      <c r="BW321" s="0" t="n">
        <f aca="false">SUM(L321:U321)</f>
        <v>0</v>
      </c>
    </row>
    <row r="322" customFormat="false" ht="15" hidden="false" customHeight="false" outlineLevel="0" collapsed="false">
      <c r="A322" s="0" t="n">
        <v>317</v>
      </c>
      <c r="B322" s="0" t="n">
        <f aca="false">BJ321</f>
        <v>0</v>
      </c>
      <c r="C322" s="0" t="n">
        <f aca="false">BK321</f>
        <v>0</v>
      </c>
      <c r="D322" s="0" t="n">
        <f aca="false">BL321</f>
        <v>0</v>
      </c>
      <c r="E322" s="0" t="n">
        <f aca="false">BM321</f>
        <v>0</v>
      </c>
      <c r="F322" s="0" t="n">
        <f aca="false">BN321</f>
        <v>0</v>
      </c>
      <c r="G322" s="0" t="n">
        <f aca="false">BO321</f>
        <v>0</v>
      </c>
      <c r="H322" s="0" t="n">
        <f aca="false">BP321</f>
        <v>0</v>
      </c>
      <c r="I322" s="0" t="n">
        <f aca="false">BQ321</f>
        <v>0</v>
      </c>
      <c r="J322" s="0" t="n">
        <f aca="false">BR321</f>
        <v>0</v>
      </c>
      <c r="K322" s="0" t="n">
        <f aca="false">BS321</f>
        <v>0</v>
      </c>
      <c r="L322" s="0" t="n">
        <f aca="false">ROUND(B322*N(Debts!$D$5)/12,2)</f>
        <v>0</v>
      </c>
      <c r="M322" s="0" t="n">
        <f aca="false">ROUND(C322*N(Debts!$D$6)/12,2)</f>
        <v>0</v>
      </c>
      <c r="N322" s="0" t="n">
        <f aca="false">ROUND(D322*N(Debts!$D$7)/12,2)</f>
        <v>0</v>
      </c>
      <c r="O322" s="0" t="n">
        <f aca="false">ROUND(E322*N(Debts!$D$8)/12,2)</f>
        <v>0</v>
      </c>
      <c r="P322" s="0" t="n">
        <f aca="false">ROUND(F322*N(Debts!$D$9)/12,2)</f>
        <v>0</v>
      </c>
      <c r="Q322" s="0" t="n">
        <f aca="false">ROUND(G322*N(Debts!$D$10)/12,2)</f>
        <v>0</v>
      </c>
      <c r="R322" s="0" t="n">
        <f aca="false">ROUND(H322*N(Debts!$D$11)/12,2)</f>
        <v>0</v>
      </c>
      <c r="S322" s="0" t="n">
        <f aca="false">ROUND(I322*N(Debts!$D$12)/12,2)</f>
        <v>0</v>
      </c>
      <c r="T322" s="0" t="n">
        <f aca="false">ROUND(J322*N(Debts!$D$13)/12,2)</f>
        <v>0</v>
      </c>
      <c r="U322" s="0" t="n">
        <f aca="false">ROUND(K322*N(Debts!$D$14)/12,2)</f>
        <v>0</v>
      </c>
      <c r="V322" s="0" t="n">
        <f aca="false">B322+L322</f>
        <v>0</v>
      </c>
      <c r="W322" s="0" t="n">
        <f aca="false">C322+M322</f>
        <v>0</v>
      </c>
      <c r="X322" s="0" t="n">
        <f aca="false">D322+N322</f>
        <v>0</v>
      </c>
      <c r="Y322" s="0" t="n">
        <f aca="false">E322+O322</f>
        <v>0</v>
      </c>
      <c r="Z322" s="0" t="n">
        <f aca="false">F322+P322</f>
        <v>0</v>
      </c>
      <c r="AA322" s="0" t="n">
        <f aca="false">G322+Q322</f>
        <v>0</v>
      </c>
      <c r="AB322" s="0" t="n">
        <f aca="false">H322+R322</f>
        <v>0</v>
      </c>
      <c r="AC322" s="0" t="n">
        <f aca="false">I322+S322</f>
        <v>0</v>
      </c>
      <c r="AD322" s="0" t="n">
        <f aca="false">J322+T322</f>
        <v>0</v>
      </c>
      <c r="AE322" s="0" t="n">
        <f aca="false">K322+U322</f>
        <v>0</v>
      </c>
      <c r="AF322" s="0" t="n">
        <f aca="false">MIN(N(Debts!$E$5),V322)</f>
        <v>0</v>
      </c>
      <c r="AG322" s="0" t="n">
        <f aca="false">MIN(N(Debts!$E$6),W322)</f>
        <v>0</v>
      </c>
      <c r="AH322" s="0" t="n">
        <f aca="false">MIN(N(Debts!$E$7),X322)</f>
        <v>0</v>
      </c>
      <c r="AI322" s="0" t="n">
        <f aca="false">MIN(N(Debts!$E$8),Y322)</f>
        <v>0</v>
      </c>
      <c r="AJ322" s="0" t="n">
        <f aca="false">MIN(N(Debts!$E$9),Z322)</f>
        <v>0</v>
      </c>
      <c r="AK322" s="0" t="n">
        <f aca="false">MIN(N(Debts!$E$10),AA322)</f>
        <v>0</v>
      </c>
      <c r="AL322" s="0" t="n">
        <f aca="false">MIN(N(Debts!$E$11),AB322)</f>
        <v>0</v>
      </c>
      <c r="AM322" s="0" t="n">
        <f aca="false">MIN(N(Debts!$E$12),AC322)</f>
        <v>0</v>
      </c>
      <c r="AN322" s="0" t="n">
        <f aca="false">MIN(N(Debts!$E$13),AD322)</f>
        <v>0</v>
      </c>
      <c r="AO322" s="0" t="n">
        <f aca="false">MIN(N(Debts!$E$14),AE322)</f>
        <v>0</v>
      </c>
      <c r="AP322" s="0" t="n">
        <f aca="false">V322-AF322</f>
        <v>0</v>
      </c>
      <c r="AQ322" s="0" t="n">
        <f aca="false">W322-AG322</f>
        <v>0</v>
      </c>
      <c r="AR322" s="0" t="n">
        <f aca="false">X322-AH322</f>
        <v>0</v>
      </c>
      <c r="AS322" s="0" t="n">
        <f aca="false">Y322-AI322</f>
        <v>0</v>
      </c>
      <c r="AT322" s="0" t="n">
        <f aca="false">Z322-AJ322</f>
        <v>0</v>
      </c>
      <c r="AU322" s="0" t="n">
        <f aca="false">AA322-AK322</f>
        <v>0</v>
      </c>
      <c r="AV322" s="0" t="n">
        <f aca="false">AB322-AL322</f>
        <v>0</v>
      </c>
      <c r="AW322" s="0" t="n">
        <f aca="false">AC322-AM322</f>
        <v>0</v>
      </c>
      <c r="AX322" s="0" t="n">
        <f aca="false">AD322-AN322</f>
        <v>0</v>
      </c>
      <c r="AY322" s="0" t="n">
        <f aca="false">AE322-AO322</f>
        <v>0</v>
      </c>
      <c r="AZ322" s="0" t="n">
        <f aca="false">MAX(0,MIN(AP322,$BT322-SUMIF($AP$2:$AY$2,"&lt;"&amp;AP$2,$AP322:$AY322)))</f>
        <v>0</v>
      </c>
      <c r="BA322" s="0" t="n">
        <f aca="false">MAX(0,MIN(AQ322,$BT322-SUMIF($AP$2:$AY$2,"&lt;"&amp;AQ$2,$AP322:$AY322)))</f>
        <v>0</v>
      </c>
      <c r="BB322" s="0" t="n">
        <f aca="false">MAX(0,MIN(AR322,$BT322-SUMIF($AP$2:$AY$2,"&lt;"&amp;AR$2,$AP322:$AY322)))</f>
        <v>0</v>
      </c>
      <c r="BC322" s="0" t="n">
        <f aca="false">MAX(0,MIN(AS322,$BT322-SUMIF($AP$2:$AY$2,"&lt;"&amp;AS$2,$AP322:$AY322)))</f>
        <v>0</v>
      </c>
      <c r="BD322" s="0" t="n">
        <f aca="false">MAX(0,MIN(AT322,$BT322-SUMIF($AP$2:$AY$2,"&lt;"&amp;AT$2,$AP322:$AY322)))</f>
        <v>0</v>
      </c>
      <c r="BE322" s="0" t="n">
        <f aca="false">MAX(0,MIN(AU322,$BT322-SUMIF($AP$2:$AY$2,"&lt;"&amp;AU$2,$AP322:$AY322)))</f>
        <v>0</v>
      </c>
      <c r="BF322" s="0" t="n">
        <f aca="false">MAX(0,MIN(AV322,$BT322-SUMIF($AP$2:$AY$2,"&lt;"&amp;AV$2,$AP322:$AY322)))</f>
        <v>0</v>
      </c>
      <c r="BG322" s="0" t="n">
        <f aca="false">MAX(0,MIN(AW322,$BT322-SUMIF($AP$2:$AY$2,"&lt;"&amp;AW$2,$AP322:$AY322)))</f>
        <v>0</v>
      </c>
      <c r="BH322" s="0" t="n">
        <f aca="false">MAX(0,MIN(AX322,$BT322-SUMIF($AP$2:$AY$2,"&lt;"&amp;AX$2,$AP322:$AY322)))</f>
        <v>0</v>
      </c>
      <c r="BI322" s="0" t="n">
        <f aca="false">MAX(0,MIN(AY322,$BT322-SUMIF($AP$2:$AY$2,"&lt;"&amp;AY$2,$AP322:$AY322)))</f>
        <v>0</v>
      </c>
      <c r="BJ322" s="0" t="n">
        <f aca="false">ROUND(V322-AF322-AZ322,2)</f>
        <v>0</v>
      </c>
      <c r="BK322" s="0" t="n">
        <f aca="false">ROUND(W322-AG322-BA322,2)</f>
        <v>0</v>
      </c>
      <c r="BL322" s="0" t="n">
        <f aca="false">ROUND(X322-AH322-BB322,2)</f>
        <v>0</v>
      </c>
      <c r="BM322" s="0" t="n">
        <f aca="false">ROUND(Y322-AI322-BC322,2)</f>
        <v>0</v>
      </c>
      <c r="BN322" s="0" t="n">
        <f aca="false">ROUND(Z322-AJ322-BD322,2)</f>
        <v>0</v>
      </c>
      <c r="BO322" s="0" t="n">
        <f aca="false">ROUND(AA322-AK322-BE322,2)</f>
        <v>0</v>
      </c>
      <c r="BP322" s="0" t="n">
        <f aca="false">ROUND(AB322-AL322-BF322,2)</f>
        <v>0</v>
      </c>
      <c r="BQ322" s="0" t="n">
        <f aca="false">ROUND(AC322-AM322-BG322,2)</f>
        <v>0</v>
      </c>
      <c r="BR322" s="0" t="n">
        <f aca="false">ROUND(AD322-AN322-BH322,2)</f>
        <v>0</v>
      </c>
      <c r="BS322" s="0" t="n">
        <f aca="false">ROUND(AE322-AO322-BI322,2)</f>
        <v>0</v>
      </c>
      <c r="BT322" s="0" t="n">
        <f aca="false">MAX(0,Plan!$C$4-SUM(AF322:AO322))</f>
        <v>650</v>
      </c>
      <c r="BU322" s="0" t="n">
        <f aca="false">ROUND(SUM(BJ322:BS322),2)</f>
        <v>0</v>
      </c>
      <c r="BV322" s="0" t="n">
        <f aca="false">SUM(AF322:AO322)+SUM(AZ322:BI322)</f>
        <v>0</v>
      </c>
      <c r="BW322" s="0" t="n">
        <f aca="false">SUM(L322:U322)</f>
        <v>0</v>
      </c>
    </row>
    <row r="323" customFormat="false" ht="15" hidden="false" customHeight="false" outlineLevel="0" collapsed="false">
      <c r="A323" s="0" t="n">
        <v>318</v>
      </c>
      <c r="B323" s="0" t="n">
        <f aca="false">BJ322</f>
        <v>0</v>
      </c>
      <c r="C323" s="0" t="n">
        <f aca="false">BK322</f>
        <v>0</v>
      </c>
      <c r="D323" s="0" t="n">
        <f aca="false">BL322</f>
        <v>0</v>
      </c>
      <c r="E323" s="0" t="n">
        <f aca="false">BM322</f>
        <v>0</v>
      </c>
      <c r="F323" s="0" t="n">
        <f aca="false">BN322</f>
        <v>0</v>
      </c>
      <c r="G323" s="0" t="n">
        <f aca="false">BO322</f>
        <v>0</v>
      </c>
      <c r="H323" s="0" t="n">
        <f aca="false">BP322</f>
        <v>0</v>
      </c>
      <c r="I323" s="0" t="n">
        <f aca="false">BQ322</f>
        <v>0</v>
      </c>
      <c r="J323" s="0" t="n">
        <f aca="false">BR322</f>
        <v>0</v>
      </c>
      <c r="K323" s="0" t="n">
        <f aca="false">BS322</f>
        <v>0</v>
      </c>
      <c r="L323" s="0" t="n">
        <f aca="false">ROUND(B323*N(Debts!$D$5)/12,2)</f>
        <v>0</v>
      </c>
      <c r="M323" s="0" t="n">
        <f aca="false">ROUND(C323*N(Debts!$D$6)/12,2)</f>
        <v>0</v>
      </c>
      <c r="N323" s="0" t="n">
        <f aca="false">ROUND(D323*N(Debts!$D$7)/12,2)</f>
        <v>0</v>
      </c>
      <c r="O323" s="0" t="n">
        <f aca="false">ROUND(E323*N(Debts!$D$8)/12,2)</f>
        <v>0</v>
      </c>
      <c r="P323" s="0" t="n">
        <f aca="false">ROUND(F323*N(Debts!$D$9)/12,2)</f>
        <v>0</v>
      </c>
      <c r="Q323" s="0" t="n">
        <f aca="false">ROUND(G323*N(Debts!$D$10)/12,2)</f>
        <v>0</v>
      </c>
      <c r="R323" s="0" t="n">
        <f aca="false">ROUND(H323*N(Debts!$D$11)/12,2)</f>
        <v>0</v>
      </c>
      <c r="S323" s="0" t="n">
        <f aca="false">ROUND(I323*N(Debts!$D$12)/12,2)</f>
        <v>0</v>
      </c>
      <c r="T323" s="0" t="n">
        <f aca="false">ROUND(J323*N(Debts!$D$13)/12,2)</f>
        <v>0</v>
      </c>
      <c r="U323" s="0" t="n">
        <f aca="false">ROUND(K323*N(Debts!$D$14)/12,2)</f>
        <v>0</v>
      </c>
      <c r="V323" s="0" t="n">
        <f aca="false">B323+L323</f>
        <v>0</v>
      </c>
      <c r="W323" s="0" t="n">
        <f aca="false">C323+M323</f>
        <v>0</v>
      </c>
      <c r="X323" s="0" t="n">
        <f aca="false">D323+N323</f>
        <v>0</v>
      </c>
      <c r="Y323" s="0" t="n">
        <f aca="false">E323+O323</f>
        <v>0</v>
      </c>
      <c r="Z323" s="0" t="n">
        <f aca="false">F323+P323</f>
        <v>0</v>
      </c>
      <c r="AA323" s="0" t="n">
        <f aca="false">G323+Q323</f>
        <v>0</v>
      </c>
      <c r="AB323" s="0" t="n">
        <f aca="false">H323+R323</f>
        <v>0</v>
      </c>
      <c r="AC323" s="0" t="n">
        <f aca="false">I323+S323</f>
        <v>0</v>
      </c>
      <c r="AD323" s="0" t="n">
        <f aca="false">J323+T323</f>
        <v>0</v>
      </c>
      <c r="AE323" s="0" t="n">
        <f aca="false">K323+U323</f>
        <v>0</v>
      </c>
      <c r="AF323" s="0" t="n">
        <f aca="false">MIN(N(Debts!$E$5),V323)</f>
        <v>0</v>
      </c>
      <c r="AG323" s="0" t="n">
        <f aca="false">MIN(N(Debts!$E$6),W323)</f>
        <v>0</v>
      </c>
      <c r="AH323" s="0" t="n">
        <f aca="false">MIN(N(Debts!$E$7),X323)</f>
        <v>0</v>
      </c>
      <c r="AI323" s="0" t="n">
        <f aca="false">MIN(N(Debts!$E$8),Y323)</f>
        <v>0</v>
      </c>
      <c r="AJ323" s="0" t="n">
        <f aca="false">MIN(N(Debts!$E$9),Z323)</f>
        <v>0</v>
      </c>
      <c r="AK323" s="0" t="n">
        <f aca="false">MIN(N(Debts!$E$10),AA323)</f>
        <v>0</v>
      </c>
      <c r="AL323" s="0" t="n">
        <f aca="false">MIN(N(Debts!$E$11),AB323)</f>
        <v>0</v>
      </c>
      <c r="AM323" s="0" t="n">
        <f aca="false">MIN(N(Debts!$E$12),AC323)</f>
        <v>0</v>
      </c>
      <c r="AN323" s="0" t="n">
        <f aca="false">MIN(N(Debts!$E$13),AD323)</f>
        <v>0</v>
      </c>
      <c r="AO323" s="0" t="n">
        <f aca="false">MIN(N(Debts!$E$14),AE323)</f>
        <v>0</v>
      </c>
      <c r="AP323" s="0" t="n">
        <f aca="false">V323-AF323</f>
        <v>0</v>
      </c>
      <c r="AQ323" s="0" t="n">
        <f aca="false">W323-AG323</f>
        <v>0</v>
      </c>
      <c r="AR323" s="0" t="n">
        <f aca="false">X323-AH323</f>
        <v>0</v>
      </c>
      <c r="AS323" s="0" t="n">
        <f aca="false">Y323-AI323</f>
        <v>0</v>
      </c>
      <c r="AT323" s="0" t="n">
        <f aca="false">Z323-AJ323</f>
        <v>0</v>
      </c>
      <c r="AU323" s="0" t="n">
        <f aca="false">AA323-AK323</f>
        <v>0</v>
      </c>
      <c r="AV323" s="0" t="n">
        <f aca="false">AB323-AL323</f>
        <v>0</v>
      </c>
      <c r="AW323" s="0" t="n">
        <f aca="false">AC323-AM323</f>
        <v>0</v>
      </c>
      <c r="AX323" s="0" t="n">
        <f aca="false">AD323-AN323</f>
        <v>0</v>
      </c>
      <c r="AY323" s="0" t="n">
        <f aca="false">AE323-AO323</f>
        <v>0</v>
      </c>
      <c r="AZ323" s="0" t="n">
        <f aca="false">MAX(0,MIN(AP323,$BT323-SUMIF($AP$2:$AY$2,"&lt;"&amp;AP$2,$AP323:$AY323)))</f>
        <v>0</v>
      </c>
      <c r="BA323" s="0" t="n">
        <f aca="false">MAX(0,MIN(AQ323,$BT323-SUMIF($AP$2:$AY$2,"&lt;"&amp;AQ$2,$AP323:$AY323)))</f>
        <v>0</v>
      </c>
      <c r="BB323" s="0" t="n">
        <f aca="false">MAX(0,MIN(AR323,$BT323-SUMIF($AP$2:$AY$2,"&lt;"&amp;AR$2,$AP323:$AY323)))</f>
        <v>0</v>
      </c>
      <c r="BC323" s="0" t="n">
        <f aca="false">MAX(0,MIN(AS323,$BT323-SUMIF($AP$2:$AY$2,"&lt;"&amp;AS$2,$AP323:$AY323)))</f>
        <v>0</v>
      </c>
      <c r="BD323" s="0" t="n">
        <f aca="false">MAX(0,MIN(AT323,$BT323-SUMIF($AP$2:$AY$2,"&lt;"&amp;AT$2,$AP323:$AY323)))</f>
        <v>0</v>
      </c>
      <c r="BE323" s="0" t="n">
        <f aca="false">MAX(0,MIN(AU323,$BT323-SUMIF($AP$2:$AY$2,"&lt;"&amp;AU$2,$AP323:$AY323)))</f>
        <v>0</v>
      </c>
      <c r="BF323" s="0" t="n">
        <f aca="false">MAX(0,MIN(AV323,$BT323-SUMIF($AP$2:$AY$2,"&lt;"&amp;AV$2,$AP323:$AY323)))</f>
        <v>0</v>
      </c>
      <c r="BG323" s="0" t="n">
        <f aca="false">MAX(0,MIN(AW323,$BT323-SUMIF($AP$2:$AY$2,"&lt;"&amp;AW$2,$AP323:$AY323)))</f>
        <v>0</v>
      </c>
      <c r="BH323" s="0" t="n">
        <f aca="false">MAX(0,MIN(AX323,$BT323-SUMIF($AP$2:$AY$2,"&lt;"&amp;AX$2,$AP323:$AY323)))</f>
        <v>0</v>
      </c>
      <c r="BI323" s="0" t="n">
        <f aca="false">MAX(0,MIN(AY323,$BT323-SUMIF($AP$2:$AY$2,"&lt;"&amp;AY$2,$AP323:$AY323)))</f>
        <v>0</v>
      </c>
      <c r="BJ323" s="0" t="n">
        <f aca="false">ROUND(V323-AF323-AZ323,2)</f>
        <v>0</v>
      </c>
      <c r="BK323" s="0" t="n">
        <f aca="false">ROUND(W323-AG323-BA323,2)</f>
        <v>0</v>
      </c>
      <c r="BL323" s="0" t="n">
        <f aca="false">ROUND(X323-AH323-BB323,2)</f>
        <v>0</v>
      </c>
      <c r="BM323" s="0" t="n">
        <f aca="false">ROUND(Y323-AI323-BC323,2)</f>
        <v>0</v>
      </c>
      <c r="BN323" s="0" t="n">
        <f aca="false">ROUND(Z323-AJ323-BD323,2)</f>
        <v>0</v>
      </c>
      <c r="BO323" s="0" t="n">
        <f aca="false">ROUND(AA323-AK323-BE323,2)</f>
        <v>0</v>
      </c>
      <c r="BP323" s="0" t="n">
        <f aca="false">ROUND(AB323-AL323-BF323,2)</f>
        <v>0</v>
      </c>
      <c r="BQ323" s="0" t="n">
        <f aca="false">ROUND(AC323-AM323-BG323,2)</f>
        <v>0</v>
      </c>
      <c r="BR323" s="0" t="n">
        <f aca="false">ROUND(AD323-AN323-BH323,2)</f>
        <v>0</v>
      </c>
      <c r="BS323" s="0" t="n">
        <f aca="false">ROUND(AE323-AO323-BI323,2)</f>
        <v>0</v>
      </c>
      <c r="BT323" s="0" t="n">
        <f aca="false">MAX(0,Plan!$C$4-SUM(AF323:AO323))</f>
        <v>650</v>
      </c>
      <c r="BU323" s="0" t="n">
        <f aca="false">ROUND(SUM(BJ323:BS323),2)</f>
        <v>0</v>
      </c>
      <c r="BV323" s="0" t="n">
        <f aca="false">SUM(AF323:AO323)+SUM(AZ323:BI323)</f>
        <v>0</v>
      </c>
      <c r="BW323" s="0" t="n">
        <f aca="false">SUM(L323:U323)</f>
        <v>0</v>
      </c>
    </row>
    <row r="324" customFormat="false" ht="15" hidden="false" customHeight="false" outlineLevel="0" collapsed="false">
      <c r="A324" s="0" t="n">
        <v>319</v>
      </c>
      <c r="B324" s="0" t="n">
        <f aca="false">BJ323</f>
        <v>0</v>
      </c>
      <c r="C324" s="0" t="n">
        <f aca="false">BK323</f>
        <v>0</v>
      </c>
      <c r="D324" s="0" t="n">
        <f aca="false">BL323</f>
        <v>0</v>
      </c>
      <c r="E324" s="0" t="n">
        <f aca="false">BM323</f>
        <v>0</v>
      </c>
      <c r="F324" s="0" t="n">
        <f aca="false">BN323</f>
        <v>0</v>
      </c>
      <c r="G324" s="0" t="n">
        <f aca="false">BO323</f>
        <v>0</v>
      </c>
      <c r="H324" s="0" t="n">
        <f aca="false">BP323</f>
        <v>0</v>
      </c>
      <c r="I324" s="0" t="n">
        <f aca="false">BQ323</f>
        <v>0</v>
      </c>
      <c r="J324" s="0" t="n">
        <f aca="false">BR323</f>
        <v>0</v>
      </c>
      <c r="K324" s="0" t="n">
        <f aca="false">BS323</f>
        <v>0</v>
      </c>
      <c r="L324" s="0" t="n">
        <f aca="false">ROUND(B324*N(Debts!$D$5)/12,2)</f>
        <v>0</v>
      </c>
      <c r="M324" s="0" t="n">
        <f aca="false">ROUND(C324*N(Debts!$D$6)/12,2)</f>
        <v>0</v>
      </c>
      <c r="N324" s="0" t="n">
        <f aca="false">ROUND(D324*N(Debts!$D$7)/12,2)</f>
        <v>0</v>
      </c>
      <c r="O324" s="0" t="n">
        <f aca="false">ROUND(E324*N(Debts!$D$8)/12,2)</f>
        <v>0</v>
      </c>
      <c r="P324" s="0" t="n">
        <f aca="false">ROUND(F324*N(Debts!$D$9)/12,2)</f>
        <v>0</v>
      </c>
      <c r="Q324" s="0" t="n">
        <f aca="false">ROUND(G324*N(Debts!$D$10)/12,2)</f>
        <v>0</v>
      </c>
      <c r="R324" s="0" t="n">
        <f aca="false">ROUND(H324*N(Debts!$D$11)/12,2)</f>
        <v>0</v>
      </c>
      <c r="S324" s="0" t="n">
        <f aca="false">ROUND(I324*N(Debts!$D$12)/12,2)</f>
        <v>0</v>
      </c>
      <c r="T324" s="0" t="n">
        <f aca="false">ROUND(J324*N(Debts!$D$13)/12,2)</f>
        <v>0</v>
      </c>
      <c r="U324" s="0" t="n">
        <f aca="false">ROUND(K324*N(Debts!$D$14)/12,2)</f>
        <v>0</v>
      </c>
      <c r="V324" s="0" t="n">
        <f aca="false">B324+L324</f>
        <v>0</v>
      </c>
      <c r="W324" s="0" t="n">
        <f aca="false">C324+M324</f>
        <v>0</v>
      </c>
      <c r="X324" s="0" t="n">
        <f aca="false">D324+N324</f>
        <v>0</v>
      </c>
      <c r="Y324" s="0" t="n">
        <f aca="false">E324+O324</f>
        <v>0</v>
      </c>
      <c r="Z324" s="0" t="n">
        <f aca="false">F324+P324</f>
        <v>0</v>
      </c>
      <c r="AA324" s="0" t="n">
        <f aca="false">G324+Q324</f>
        <v>0</v>
      </c>
      <c r="AB324" s="0" t="n">
        <f aca="false">H324+R324</f>
        <v>0</v>
      </c>
      <c r="AC324" s="0" t="n">
        <f aca="false">I324+S324</f>
        <v>0</v>
      </c>
      <c r="AD324" s="0" t="n">
        <f aca="false">J324+T324</f>
        <v>0</v>
      </c>
      <c r="AE324" s="0" t="n">
        <f aca="false">K324+U324</f>
        <v>0</v>
      </c>
      <c r="AF324" s="0" t="n">
        <f aca="false">MIN(N(Debts!$E$5),V324)</f>
        <v>0</v>
      </c>
      <c r="AG324" s="0" t="n">
        <f aca="false">MIN(N(Debts!$E$6),W324)</f>
        <v>0</v>
      </c>
      <c r="AH324" s="0" t="n">
        <f aca="false">MIN(N(Debts!$E$7),X324)</f>
        <v>0</v>
      </c>
      <c r="AI324" s="0" t="n">
        <f aca="false">MIN(N(Debts!$E$8),Y324)</f>
        <v>0</v>
      </c>
      <c r="AJ324" s="0" t="n">
        <f aca="false">MIN(N(Debts!$E$9),Z324)</f>
        <v>0</v>
      </c>
      <c r="AK324" s="0" t="n">
        <f aca="false">MIN(N(Debts!$E$10),AA324)</f>
        <v>0</v>
      </c>
      <c r="AL324" s="0" t="n">
        <f aca="false">MIN(N(Debts!$E$11),AB324)</f>
        <v>0</v>
      </c>
      <c r="AM324" s="0" t="n">
        <f aca="false">MIN(N(Debts!$E$12),AC324)</f>
        <v>0</v>
      </c>
      <c r="AN324" s="0" t="n">
        <f aca="false">MIN(N(Debts!$E$13),AD324)</f>
        <v>0</v>
      </c>
      <c r="AO324" s="0" t="n">
        <f aca="false">MIN(N(Debts!$E$14),AE324)</f>
        <v>0</v>
      </c>
      <c r="AP324" s="0" t="n">
        <f aca="false">V324-AF324</f>
        <v>0</v>
      </c>
      <c r="AQ324" s="0" t="n">
        <f aca="false">W324-AG324</f>
        <v>0</v>
      </c>
      <c r="AR324" s="0" t="n">
        <f aca="false">X324-AH324</f>
        <v>0</v>
      </c>
      <c r="AS324" s="0" t="n">
        <f aca="false">Y324-AI324</f>
        <v>0</v>
      </c>
      <c r="AT324" s="0" t="n">
        <f aca="false">Z324-AJ324</f>
        <v>0</v>
      </c>
      <c r="AU324" s="0" t="n">
        <f aca="false">AA324-AK324</f>
        <v>0</v>
      </c>
      <c r="AV324" s="0" t="n">
        <f aca="false">AB324-AL324</f>
        <v>0</v>
      </c>
      <c r="AW324" s="0" t="n">
        <f aca="false">AC324-AM324</f>
        <v>0</v>
      </c>
      <c r="AX324" s="0" t="n">
        <f aca="false">AD324-AN324</f>
        <v>0</v>
      </c>
      <c r="AY324" s="0" t="n">
        <f aca="false">AE324-AO324</f>
        <v>0</v>
      </c>
      <c r="AZ324" s="0" t="n">
        <f aca="false">MAX(0,MIN(AP324,$BT324-SUMIF($AP$2:$AY$2,"&lt;"&amp;AP$2,$AP324:$AY324)))</f>
        <v>0</v>
      </c>
      <c r="BA324" s="0" t="n">
        <f aca="false">MAX(0,MIN(AQ324,$BT324-SUMIF($AP$2:$AY$2,"&lt;"&amp;AQ$2,$AP324:$AY324)))</f>
        <v>0</v>
      </c>
      <c r="BB324" s="0" t="n">
        <f aca="false">MAX(0,MIN(AR324,$BT324-SUMIF($AP$2:$AY$2,"&lt;"&amp;AR$2,$AP324:$AY324)))</f>
        <v>0</v>
      </c>
      <c r="BC324" s="0" t="n">
        <f aca="false">MAX(0,MIN(AS324,$BT324-SUMIF($AP$2:$AY$2,"&lt;"&amp;AS$2,$AP324:$AY324)))</f>
        <v>0</v>
      </c>
      <c r="BD324" s="0" t="n">
        <f aca="false">MAX(0,MIN(AT324,$BT324-SUMIF($AP$2:$AY$2,"&lt;"&amp;AT$2,$AP324:$AY324)))</f>
        <v>0</v>
      </c>
      <c r="BE324" s="0" t="n">
        <f aca="false">MAX(0,MIN(AU324,$BT324-SUMIF($AP$2:$AY$2,"&lt;"&amp;AU$2,$AP324:$AY324)))</f>
        <v>0</v>
      </c>
      <c r="BF324" s="0" t="n">
        <f aca="false">MAX(0,MIN(AV324,$BT324-SUMIF($AP$2:$AY$2,"&lt;"&amp;AV$2,$AP324:$AY324)))</f>
        <v>0</v>
      </c>
      <c r="BG324" s="0" t="n">
        <f aca="false">MAX(0,MIN(AW324,$BT324-SUMIF($AP$2:$AY$2,"&lt;"&amp;AW$2,$AP324:$AY324)))</f>
        <v>0</v>
      </c>
      <c r="BH324" s="0" t="n">
        <f aca="false">MAX(0,MIN(AX324,$BT324-SUMIF($AP$2:$AY$2,"&lt;"&amp;AX$2,$AP324:$AY324)))</f>
        <v>0</v>
      </c>
      <c r="BI324" s="0" t="n">
        <f aca="false">MAX(0,MIN(AY324,$BT324-SUMIF($AP$2:$AY$2,"&lt;"&amp;AY$2,$AP324:$AY324)))</f>
        <v>0</v>
      </c>
      <c r="BJ324" s="0" t="n">
        <f aca="false">ROUND(V324-AF324-AZ324,2)</f>
        <v>0</v>
      </c>
      <c r="BK324" s="0" t="n">
        <f aca="false">ROUND(W324-AG324-BA324,2)</f>
        <v>0</v>
      </c>
      <c r="BL324" s="0" t="n">
        <f aca="false">ROUND(X324-AH324-BB324,2)</f>
        <v>0</v>
      </c>
      <c r="BM324" s="0" t="n">
        <f aca="false">ROUND(Y324-AI324-BC324,2)</f>
        <v>0</v>
      </c>
      <c r="BN324" s="0" t="n">
        <f aca="false">ROUND(Z324-AJ324-BD324,2)</f>
        <v>0</v>
      </c>
      <c r="BO324" s="0" t="n">
        <f aca="false">ROUND(AA324-AK324-BE324,2)</f>
        <v>0</v>
      </c>
      <c r="BP324" s="0" t="n">
        <f aca="false">ROUND(AB324-AL324-BF324,2)</f>
        <v>0</v>
      </c>
      <c r="BQ324" s="0" t="n">
        <f aca="false">ROUND(AC324-AM324-BG324,2)</f>
        <v>0</v>
      </c>
      <c r="BR324" s="0" t="n">
        <f aca="false">ROUND(AD324-AN324-BH324,2)</f>
        <v>0</v>
      </c>
      <c r="BS324" s="0" t="n">
        <f aca="false">ROUND(AE324-AO324-BI324,2)</f>
        <v>0</v>
      </c>
      <c r="BT324" s="0" t="n">
        <f aca="false">MAX(0,Plan!$C$4-SUM(AF324:AO324))</f>
        <v>650</v>
      </c>
      <c r="BU324" s="0" t="n">
        <f aca="false">ROUND(SUM(BJ324:BS324),2)</f>
        <v>0</v>
      </c>
      <c r="BV324" s="0" t="n">
        <f aca="false">SUM(AF324:AO324)+SUM(AZ324:BI324)</f>
        <v>0</v>
      </c>
      <c r="BW324" s="0" t="n">
        <f aca="false">SUM(L324:U324)</f>
        <v>0</v>
      </c>
    </row>
    <row r="325" customFormat="false" ht="15" hidden="false" customHeight="false" outlineLevel="0" collapsed="false">
      <c r="A325" s="0" t="n">
        <v>320</v>
      </c>
      <c r="B325" s="0" t="n">
        <f aca="false">BJ324</f>
        <v>0</v>
      </c>
      <c r="C325" s="0" t="n">
        <f aca="false">BK324</f>
        <v>0</v>
      </c>
      <c r="D325" s="0" t="n">
        <f aca="false">BL324</f>
        <v>0</v>
      </c>
      <c r="E325" s="0" t="n">
        <f aca="false">BM324</f>
        <v>0</v>
      </c>
      <c r="F325" s="0" t="n">
        <f aca="false">BN324</f>
        <v>0</v>
      </c>
      <c r="G325" s="0" t="n">
        <f aca="false">BO324</f>
        <v>0</v>
      </c>
      <c r="H325" s="0" t="n">
        <f aca="false">BP324</f>
        <v>0</v>
      </c>
      <c r="I325" s="0" t="n">
        <f aca="false">BQ324</f>
        <v>0</v>
      </c>
      <c r="J325" s="0" t="n">
        <f aca="false">BR324</f>
        <v>0</v>
      </c>
      <c r="K325" s="0" t="n">
        <f aca="false">BS324</f>
        <v>0</v>
      </c>
      <c r="L325" s="0" t="n">
        <f aca="false">ROUND(B325*N(Debts!$D$5)/12,2)</f>
        <v>0</v>
      </c>
      <c r="M325" s="0" t="n">
        <f aca="false">ROUND(C325*N(Debts!$D$6)/12,2)</f>
        <v>0</v>
      </c>
      <c r="N325" s="0" t="n">
        <f aca="false">ROUND(D325*N(Debts!$D$7)/12,2)</f>
        <v>0</v>
      </c>
      <c r="O325" s="0" t="n">
        <f aca="false">ROUND(E325*N(Debts!$D$8)/12,2)</f>
        <v>0</v>
      </c>
      <c r="P325" s="0" t="n">
        <f aca="false">ROUND(F325*N(Debts!$D$9)/12,2)</f>
        <v>0</v>
      </c>
      <c r="Q325" s="0" t="n">
        <f aca="false">ROUND(G325*N(Debts!$D$10)/12,2)</f>
        <v>0</v>
      </c>
      <c r="R325" s="0" t="n">
        <f aca="false">ROUND(H325*N(Debts!$D$11)/12,2)</f>
        <v>0</v>
      </c>
      <c r="S325" s="0" t="n">
        <f aca="false">ROUND(I325*N(Debts!$D$12)/12,2)</f>
        <v>0</v>
      </c>
      <c r="T325" s="0" t="n">
        <f aca="false">ROUND(J325*N(Debts!$D$13)/12,2)</f>
        <v>0</v>
      </c>
      <c r="U325" s="0" t="n">
        <f aca="false">ROUND(K325*N(Debts!$D$14)/12,2)</f>
        <v>0</v>
      </c>
      <c r="V325" s="0" t="n">
        <f aca="false">B325+L325</f>
        <v>0</v>
      </c>
      <c r="W325" s="0" t="n">
        <f aca="false">C325+M325</f>
        <v>0</v>
      </c>
      <c r="X325" s="0" t="n">
        <f aca="false">D325+N325</f>
        <v>0</v>
      </c>
      <c r="Y325" s="0" t="n">
        <f aca="false">E325+O325</f>
        <v>0</v>
      </c>
      <c r="Z325" s="0" t="n">
        <f aca="false">F325+P325</f>
        <v>0</v>
      </c>
      <c r="AA325" s="0" t="n">
        <f aca="false">G325+Q325</f>
        <v>0</v>
      </c>
      <c r="AB325" s="0" t="n">
        <f aca="false">H325+R325</f>
        <v>0</v>
      </c>
      <c r="AC325" s="0" t="n">
        <f aca="false">I325+S325</f>
        <v>0</v>
      </c>
      <c r="AD325" s="0" t="n">
        <f aca="false">J325+T325</f>
        <v>0</v>
      </c>
      <c r="AE325" s="0" t="n">
        <f aca="false">K325+U325</f>
        <v>0</v>
      </c>
      <c r="AF325" s="0" t="n">
        <f aca="false">MIN(N(Debts!$E$5),V325)</f>
        <v>0</v>
      </c>
      <c r="AG325" s="0" t="n">
        <f aca="false">MIN(N(Debts!$E$6),W325)</f>
        <v>0</v>
      </c>
      <c r="AH325" s="0" t="n">
        <f aca="false">MIN(N(Debts!$E$7),X325)</f>
        <v>0</v>
      </c>
      <c r="AI325" s="0" t="n">
        <f aca="false">MIN(N(Debts!$E$8),Y325)</f>
        <v>0</v>
      </c>
      <c r="AJ325" s="0" t="n">
        <f aca="false">MIN(N(Debts!$E$9),Z325)</f>
        <v>0</v>
      </c>
      <c r="AK325" s="0" t="n">
        <f aca="false">MIN(N(Debts!$E$10),AA325)</f>
        <v>0</v>
      </c>
      <c r="AL325" s="0" t="n">
        <f aca="false">MIN(N(Debts!$E$11),AB325)</f>
        <v>0</v>
      </c>
      <c r="AM325" s="0" t="n">
        <f aca="false">MIN(N(Debts!$E$12),AC325)</f>
        <v>0</v>
      </c>
      <c r="AN325" s="0" t="n">
        <f aca="false">MIN(N(Debts!$E$13),AD325)</f>
        <v>0</v>
      </c>
      <c r="AO325" s="0" t="n">
        <f aca="false">MIN(N(Debts!$E$14),AE325)</f>
        <v>0</v>
      </c>
      <c r="AP325" s="0" t="n">
        <f aca="false">V325-AF325</f>
        <v>0</v>
      </c>
      <c r="AQ325" s="0" t="n">
        <f aca="false">W325-AG325</f>
        <v>0</v>
      </c>
      <c r="AR325" s="0" t="n">
        <f aca="false">X325-AH325</f>
        <v>0</v>
      </c>
      <c r="AS325" s="0" t="n">
        <f aca="false">Y325-AI325</f>
        <v>0</v>
      </c>
      <c r="AT325" s="0" t="n">
        <f aca="false">Z325-AJ325</f>
        <v>0</v>
      </c>
      <c r="AU325" s="0" t="n">
        <f aca="false">AA325-AK325</f>
        <v>0</v>
      </c>
      <c r="AV325" s="0" t="n">
        <f aca="false">AB325-AL325</f>
        <v>0</v>
      </c>
      <c r="AW325" s="0" t="n">
        <f aca="false">AC325-AM325</f>
        <v>0</v>
      </c>
      <c r="AX325" s="0" t="n">
        <f aca="false">AD325-AN325</f>
        <v>0</v>
      </c>
      <c r="AY325" s="0" t="n">
        <f aca="false">AE325-AO325</f>
        <v>0</v>
      </c>
      <c r="AZ325" s="0" t="n">
        <f aca="false">MAX(0,MIN(AP325,$BT325-SUMIF($AP$2:$AY$2,"&lt;"&amp;AP$2,$AP325:$AY325)))</f>
        <v>0</v>
      </c>
      <c r="BA325" s="0" t="n">
        <f aca="false">MAX(0,MIN(AQ325,$BT325-SUMIF($AP$2:$AY$2,"&lt;"&amp;AQ$2,$AP325:$AY325)))</f>
        <v>0</v>
      </c>
      <c r="BB325" s="0" t="n">
        <f aca="false">MAX(0,MIN(AR325,$BT325-SUMIF($AP$2:$AY$2,"&lt;"&amp;AR$2,$AP325:$AY325)))</f>
        <v>0</v>
      </c>
      <c r="BC325" s="0" t="n">
        <f aca="false">MAX(0,MIN(AS325,$BT325-SUMIF($AP$2:$AY$2,"&lt;"&amp;AS$2,$AP325:$AY325)))</f>
        <v>0</v>
      </c>
      <c r="BD325" s="0" t="n">
        <f aca="false">MAX(0,MIN(AT325,$BT325-SUMIF($AP$2:$AY$2,"&lt;"&amp;AT$2,$AP325:$AY325)))</f>
        <v>0</v>
      </c>
      <c r="BE325" s="0" t="n">
        <f aca="false">MAX(0,MIN(AU325,$BT325-SUMIF($AP$2:$AY$2,"&lt;"&amp;AU$2,$AP325:$AY325)))</f>
        <v>0</v>
      </c>
      <c r="BF325" s="0" t="n">
        <f aca="false">MAX(0,MIN(AV325,$BT325-SUMIF($AP$2:$AY$2,"&lt;"&amp;AV$2,$AP325:$AY325)))</f>
        <v>0</v>
      </c>
      <c r="BG325" s="0" t="n">
        <f aca="false">MAX(0,MIN(AW325,$BT325-SUMIF($AP$2:$AY$2,"&lt;"&amp;AW$2,$AP325:$AY325)))</f>
        <v>0</v>
      </c>
      <c r="BH325" s="0" t="n">
        <f aca="false">MAX(0,MIN(AX325,$BT325-SUMIF($AP$2:$AY$2,"&lt;"&amp;AX$2,$AP325:$AY325)))</f>
        <v>0</v>
      </c>
      <c r="BI325" s="0" t="n">
        <f aca="false">MAX(0,MIN(AY325,$BT325-SUMIF($AP$2:$AY$2,"&lt;"&amp;AY$2,$AP325:$AY325)))</f>
        <v>0</v>
      </c>
      <c r="BJ325" s="0" t="n">
        <f aca="false">ROUND(V325-AF325-AZ325,2)</f>
        <v>0</v>
      </c>
      <c r="BK325" s="0" t="n">
        <f aca="false">ROUND(W325-AG325-BA325,2)</f>
        <v>0</v>
      </c>
      <c r="BL325" s="0" t="n">
        <f aca="false">ROUND(X325-AH325-BB325,2)</f>
        <v>0</v>
      </c>
      <c r="BM325" s="0" t="n">
        <f aca="false">ROUND(Y325-AI325-BC325,2)</f>
        <v>0</v>
      </c>
      <c r="BN325" s="0" t="n">
        <f aca="false">ROUND(Z325-AJ325-BD325,2)</f>
        <v>0</v>
      </c>
      <c r="BO325" s="0" t="n">
        <f aca="false">ROUND(AA325-AK325-BE325,2)</f>
        <v>0</v>
      </c>
      <c r="BP325" s="0" t="n">
        <f aca="false">ROUND(AB325-AL325-BF325,2)</f>
        <v>0</v>
      </c>
      <c r="BQ325" s="0" t="n">
        <f aca="false">ROUND(AC325-AM325-BG325,2)</f>
        <v>0</v>
      </c>
      <c r="BR325" s="0" t="n">
        <f aca="false">ROUND(AD325-AN325-BH325,2)</f>
        <v>0</v>
      </c>
      <c r="BS325" s="0" t="n">
        <f aca="false">ROUND(AE325-AO325-BI325,2)</f>
        <v>0</v>
      </c>
      <c r="BT325" s="0" t="n">
        <f aca="false">MAX(0,Plan!$C$4-SUM(AF325:AO325))</f>
        <v>650</v>
      </c>
      <c r="BU325" s="0" t="n">
        <f aca="false">ROUND(SUM(BJ325:BS325),2)</f>
        <v>0</v>
      </c>
      <c r="BV325" s="0" t="n">
        <f aca="false">SUM(AF325:AO325)+SUM(AZ325:BI325)</f>
        <v>0</v>
      </c>
      <c r="BW325" s="0" t="n">
        <f aca="false">SUM(L325:U325)</f>
        <v>0</v>
      </c>
    </row>
    <row r="326" customFormat="false" ht="15" hidden="false" customHeight="false" outlineLevel="0" collapsed="false">
      <c r="A326" s="0" t="n">
        <v>321</v>
      </c>
      <c r="B326" s="0" t="n">
        <f aca="false">BJ325</f>
        <v>0</v>
      </c>
      <c r="C326" s="0" t="n">
        <f aca="false">BK325</f>
        <v>0</v>
      </c>
      <c r="D326" s="0" t="n">
        <f aca="false">BL325</f>
        <v>0</v>
      </c>
      <c r="E326" s="0" t="n">
        <f aca="false">BM325</f>
        <v>0</v>
      </c>
      <c r="F326" s="0" t="n">
        <f aca="false">BN325</f>
        <v>0</v>
      </c>
      <c r="G326" s="0" t="n">
        <f aca="false">BO325</f>
        <v>0</v>
      </c>
      <c r="H326" s="0" t="n">
        <f aca="false">BP325</f>
        <v>0</v>
      </c>
      <c r="I326" s="0" t="n">
        <f aca="false">BQ325</f>
        <v>0</v>
      </c>
      <c r="J326" s="0" t="n">
        <f aca="false">BR325</f>
        <v>0</v>
      </c>
      <c r="K326" s="0" t="n">
        <f aca="false">BS325</f>
        <v>0</v>
      </c>
      <c r="L326" s="0" t="n">
        <f aca="false">ROUND(B326*N(Debts!$D$5)/12,2)</f>
        <v>0</v>
      </c>
      <c r="M326" s="0" t="n">
        <f aca="false">ROUND(C326*N(Debts!$D$6)/12,2)</f>
        <v>0</v>
      </c>
      <c r="N326" s="0" t="n">
        <f aca="false">ROUND(D326*N(Debts!$D$7)/12,2)</f>
        <v>0</v>
      </c>
      <c r="O326" s="0" t="n">
        <f aca="false">ROUND(E326*N(Debts!$D$8)/12,2)</f>
        <v>0</v>
      </c>
      <c r="P326" s="0" t="n">
        <f aca="false">ROUND(F326*N(Debts!$D$9)/12,2)</f>
        <v>0</v>
      </c>
      <c r="Q326" s="0" t="n">
        <f aca="false">ROUND(G326*N(Debts!$D$10)/12,2)</f>
        <v>0</v>
      </c>
      <c r="R326" s="0" t="n">
        <f aca="false">ROUND(H326*N(Debts!$D$11)/12,2)</f>
        <v>0</v>
      </c>
      <c r="S326" s="0" t="n">
        <f aca="false">ROUND(I326*N(Debts!$D$12)/12,2)</f>
        <v>0</v>
      </c>
      <c r="T326" s="0" t="n">
        <f aca="false">ROUND(J326*N(Debts!$D$13)/12,2)</f>
        <v>0</v>
      </c>
      <c r="U326" s="0" t="n">
        <f aca="false">ROUND(K326*N(Debts!$D$14)/12,2)</f>
        <v>0</v>
      </c>
      <c r="V326" s="0" t="n">
        <f aca="false">B326+L326</f>
        <v>0</v>
      </c>
      <c r="W326" s="0" t="n">
        <f aca="false">C326+M326</f>
        <v>0</v>
      </c>
      <c r="X326" s="0" t="n">
        <f aca="false">D326+N326</f>
        <v>0</v>
      </c>
      <c r="Y326" s="0" t="n">
        <f aca="false">E326+O326</f>
        <v>0</v>
      </c>
      <c r="Z326" s="0" t="n">
        <f aca="false">F326+P326</f>
        <v>0</v>
      </c>
      <c r="AA326" s="0" t="n">
        <f aca="false">G326+Q326</f>
        <v>0</v>
      </c>
      <c r="AB326" s="0" t="n">
        <f aca="false">H326+R326</f>
        <v>0</v>
      </c>
      <c r="AC326" s="0" t="n">
        <f aca="false">I326+S326</f>
        <v>0</v>
      </c>
      <c r="AD326" s="0" t="n">
        <f aca="false">J326+T326</f>
        <v>0</v>
      </c>
      <c r="AE326" s="0" t="n">
        <f aca="false">K326+U326</f>
        <v>0</v>
      </c>
      <c r="AF326" s="0" t="n">
        <f aca="false">MIN(N(Debts!$E$5),V326)</f>
        <v>0</v>
      </c>
      <c r="AG326" s="0" t="n">
        <f aca="false">MIN(N(Debts!$E$6),W326)</f>
        <v>0</v>
      </c>
      <c r="AH326" s="0" t="n">
        <f aca="false">MIN(N(Debts!$E$7),X326)</f>
        <v>0</v>
      </c>
      <c r="AI326" s="0" t="n">
        <f aca="false">MIN(N(Debts!$E$8),Y326)</f>
        <v>0</v>
      </c>
      <c r="AJ326" s="0" t="n">
        <f aca="false">MIN(N(Debts!$E$9),Z326)</f>
        <v>0</v>
      </c>
      <c r="AK326" s="0" t="n">
        <f aca="false">MIN(N(Debts!$E$10),AA326)</f>
        <v>0</v>
      </c>
      <c r="AL326" s="0" t="n">
        <f aca="false">MIN(N(Debts!$E$11),AB326)</f>
        <v>0</v>
      </c>
      <c r="AM326" s="0" t="n">
        <f aca="false">MIN(N(Debts!$E$12),AC326)</f>
        <v>0</v>
      </c>
      <c r="AN326" s="0" t="n">
        <f aca="false">MIN(N(Debts!$E$13),AD326)</f>
        <v>0</v>
      </c>
      <c r="AO326" s="0" t="n">
        <f aca="false">MIN(N(Debts!$E$14),AE326)</f>
        <v>0</v>
      </c>
      <c r="AP326" s="0" t="n">
        <f aca="false">V326-AF326</f>
        <v>0</v>
      </c>
      <c r="AQ326" s="0" t="n">
        <f aca="false">W326-AG326</f>
        <v>0</v>
      </c>
      <c r="AR326" s="0" t="n">
        <f aca="false">X326-AH326</f>
        <v>0</v>
      </c>
      <c r="AS326" s="0" t="n">
        <f aca="false">Y326-AI326</f>
        <v>0</v>
      </c>
      <c r="AT326" s="0" t="n">
        <f aca="false">Z326-AJ326</f>
        <v>0</v>
      </c>
      <c r="AU326" s="0" t="n">
        <f aca="false">AA326-AK326</f>
        <v>0</v>
      </c>
      <c r="AV326" s="0" t="n">
        <f aca="false">AB326-AL326</f>
        <v>0</v>
      </c>
      <c r="AW326" s="0" t="n">
        <f aca="false">AC326-AM326</f>
        <v>0</v>
      </c>
      <c r="AX326" s="0" t="n">
        <f aca="false">AD326-AN326</f>
        <v>0</v>
      </c>
      <c r="AY326" s="0" t="n">
        <f aca="false">AE326-AO326</f>
        <v>0</v>
      </c>
      <c r="AZ326" s="0" t="n">
        <f aca="false">MAX(0,MIN(AP326,$BT326-SUMIF($AP$2:$AY$2,"&lt;"&amp;AP$2,$AP326:$AY326)))</f>
        <v>0</v>
      </c>
      <c r="BA326" s="0" t="n">
        <f aca="false">MAX(0,MIN(AQ326,$BT326-SUMIF($AP$2:$AY$2,"&lt;"&amp;AQ$2,$AP326:$AY326)))</f>
        <v>0</v>
      </c>
      <c r="BB326" s="0" t="n">
        <f aca="false">MAX(0,MIN(AR326,$BT326-SUMIF($AP$2:$AY$2,"&lt;"&amp;AR$2,$AP326:$AY326)))</f>
        <v>0</v>
      </c>
      <c r="BC326" s="0" t="n">
        <f aca="false">MAX(0,MIN(AS326,$BT326-SUMIF($AP$2:$AY$2,"&lt;"&amp;AS$2,$AP326:$AY326)))</f>
        <v>0</v>
      </c>
      <c r="BD326" s="0" t="n">
        <f aca="false">MAX(0,MIN(AT326,$BT326-SUMIF($AP$2:$AY$2,"&lt;"&amp;AT$2,$AP326:$AY326)))</f>
        <v>0</v>
      </c>
      <c r="BE326" s="0" t="n">
        <f aca="false">MAX(0,MIN(AU326,$BT326-SUMIF($AP$2:$AY$2,"&lt;"&amp;AU$2,$AP326:$AY326)))</f>
        <v>0</v>
      </c>
      <c r="BF326" s="0" t="n">
        <f aca="false">MAX(0,MIN(AV326,$BT326-SUMIF($AP$2:$AY$2,"&lt;"&amp;AV$2,$AP326:$AY326)))</f>
        <v>0</v>
      </c>
      <c r="BG326" s="0" t="n">
        <f aca="false">MAX(0,MIN(AW326,$BT326-SUMIF($AP$2:$AY$2,"&lt;"&amp;AW$2,$AP326:$AY326)))</f>
        <v>0</v>
      </c>
      <c r="BH326" s="0" t="n">
        <f aca="false">MAX(0,MIN(AX326,$BT326-SUMIF($AP$2:$AY$2,"&lt;"&amp;AX$2,$AP326:$AY326)))</f>
        <v>0</v>
      </c>
      <c r="BI326" s="0" t="n">
        <f aca="false">MAX(0,MIN(AY326,$BT326-SUMIF($AP$2:$AY$2,"&lt;"&amp;AY$2,$AP326:$AY326)))</f>
        <v>0</v>
      </c>
      <c r="BJ326" s="0" t="n">
        <f aca="false">ROUND(V326-AF326-AZ326,2)</f>
        <v>0</v>
      </c>
      <c r="BK326" s="0" t="n">
        <f aca="false">ROUND(W326-AG326-BA326,2)</f>
        <v>0</v>
      </c>
      <c r="BL326" s="0" t="n">
        <f aca="false">ROUND(X326-AH326-BB326,2)</f>
        <v>0</v>
      </c>
      <c r="BM326" s="0" t="n">
        <f aca="false">ROUND(Y326-AI326-BC326,2)</f>
        <v>0</v>
      </c>
      <c r="BN326" s="0" t="n">
        <f aca="false">ROUND(Z326-AJ326-BD326,2)</f>
        <v>0</v>
      </c>
      <c r="BO326" s="0" t="n">
        <f aca="false">ROUND(AA326-AK326-BE326,2)</f>
        <v>0</v>
      </c>
      <c r="BP326" s="0" t="n">
        <f aca="false">ROUND(AB326-AL326-BF326,2)</f>
        <v>0</v>
      </c>
      <c r="BQ326" s="0" t="n">
        <f aca="false">ROUND(AC326-AM326-BG326,2)</f>
        <v>0</v>
      </c>
      <c r="BR326" s="0" t="n">
        <f aca="false">ROUND(AD326-AN326-BH326,2)</f>
        <v>0</v>
      </c>
      <c r="BS326" s="0" t="n">
        <f aca="false">ROUND(AE326-AO326-BI326,2)</f>
        <v>0</v>
      </c>
      <c r="BT326" s="0" t="n">
        <f aca="false">MAX(0,Plan!$C$4-SUM(AF326:AO326))</f>
        <v>650</v>
      </c>
      <c r="BU326" s="0" t="n">
        <f aca="false">ROUND(SUM(BJ326:BS326),2)</f>
        <v>0</v>
      </c>
      <c r="BV326" s="0" t="n">
        <f aca="false">SUM(AF326:AO326)+SUM(AZ326:BI326)</f>
        <v>0</v>
      </c>
      <c r="BW326" s="0" t="n">
        <f aca="false">SUM(L326:U326)</f>
        <v>0</v>
      </c>
    </row>
    <row r="327" customFormat="false" ht="15" hidden="false" customHeight="false" outlineLevel="0" collapsed="false">
      <c r="A327" s="0" t="n">
        <v>322</v>
      </c>
      <c r="B327" s="0" t="n">
        <f aca="false">BJ326</f>
        <v>0</v>
      </c>
      <c r="C327" s="0" t="n">
        <f aca="false">BK326</f>
        <v>0</v>
      </c>
      <c r="D327" s="0" t="n">
        <f aca="false">BL326</f>
        <v>0</v>
      </c>
      <c r="E327" s="0" t="n">
        <f aca="false">BM326</f>
        <v>0</v>
      </c>
      <c r="F327" s="0" t="n">
        <f aca="false">BN326</f>
        <v>0</v>
      </c>
      <c r="G327" s="0" t="n">
        <f aca="false">BO326</f>
        <v>0</v>
      </c>
      <c r="H327" s="0" t="n">
        <f aca="false">BP326</f>
        <v>0</v>
      </c>
      <c r="I327" s="0" t="n">
        <f aca="false">BQ326</f>
        <v>0</v>
      </c>
      <c r="J327" s="0" t="n">
        <f aca="false">BR326</f>
        <v>0</v>
      </c>
      <c r="K327" s="0" t="n">
        <f aca="false">BS326</f>
        <v>0</v>
      </c>
      <c r="L327" s="0" t="n">
        <f aca="false">ROUND(B327*N(Debts!$D$5)/12,2)</f>
        <v>0</v>
      </c>
      <c r="M327" s="0" t="n">
        <f aca="false">ROUND(C327*N(Debts!$D$6)/12,2)</f>
        <v>0</v>
      </c>
      <c r="N327" s="0" t="n">
        <f aca="false">ROUND(D327*N(Debts!$D$7)/12,2)</f>
        <v>0</v>
      </c>
      <c r="O327" s="0" t="n">
        <f aca="false">ROUND(E327*N(Debts!$D$8)/12,2)</f>
        <v>0</v>
      </c>
      <c r="P327" s="0" t="n">
        <f aca="false">ROUND(F327*N(Debts!$D$9)/12,2)</f>
        <v>0</v>
      </c>
      <c r="Q327" s="0" t="n">
        <f aca="false">ROUND(G327*N(Debts!$D$10)/12,2)</f>
        <v>0</v>
      </c>
      <c r="R327" s="0" t="n">
        <f aca="false">ROUND(H327*N(Debts!$D$11)/12,2)</f>
        <v>0</v>
      </c>
      <c r="S327" s="0" t="n">
        <f aca="false">ROUND(I327*N(Debts!$D$12)/12,2)</f>
        <v>0</v>
      </c>
      <c r="T327" s="0" t="n">
        <f aca="false">ROUND(J327*N(Debts!$D$13)/12,2)</f>
        <v>0</v>
      </c>
      <c r="U327" s="0" t="n">
        <f aca="false">ROUND(K327*N(Debts!$D$14)/12,2)</f>
        <v>0</v>
      </c>
      <c r="V327" s="0" t="n">
        <f aca="false">B327+L327</f>
        <v>0</v>
      </c>
      <c r="W327" s="0" t="n">
        <f aca="false">C327+M327</f>
        <v>0</v>
      </c>
      <c r="X327" s="0" t="n">
        <f aca="false">D327+N327</f>
        <v>0</v>
      </c>
      <c r="Y327" s="0" t="n">
        <f aca="false">E327+O327</f>
        <v>0</v>
      </c>
      <c r="Z327" s="0" t="n">
        <f aca="false">F327+P327</f>
        <v>0</v>
      </c>
      <c r="AA327" s="0" t="n">
        <f aca="false">G327+Q327</f>
        <v>0</v>
      </c>
      <c r="AB327" s="0" t="n">
        <f aca="false">H327+R327</f>
        <v>0</v>
      </c>
      <c r="AC327" s="0" t="n">
        <f aca="false">I327+S327</f>
        <v>0</v>
      </c>
      <c r="AD327" s="0" t="n">
        <f aca="false">J327+T327</f>
        <v>0</v>
      </c>
      <c r="AE327" s="0" t="n">
        <f aca="false">K327+U327</f>
        <v>0</v>
      </c>
      <c r="AF327" s="0" t="n">
        <f aca="false">MIN(N(Debts!$E$5),V327)</f>
        <v>0</v>
      </c>
      <c r="AG327" s="0" t="n">
        <f aca="false">MIN(N(Debts!$E$6),W327)</f>
        <v>0</v>
      </c>
      <c r="AH327" s="0" t="n">
        <f aca="false">MIN(N(Debts!$E$7),X327)</f>
        <v>0</v>
      </c>
      <c r="AI327" s="0" t="n">
        <f aca="false">MIN(N(Debts!$E$8),Y327)</f>
        <v>0</v>
      </c>
      <c r="AJ327" s="0" t="n">
        <f aca="false">MIN(N(Debts!$E$9),Z327)</f>
        <v>0</v>
      </c>
      <c r="AK327" s="0" t="n">
        <f aca="false">MIN(N(Debts!$E$10),AA327)</f>
        <v>0</v>
      </c>
      <c r="AL327" s="0" t="n">
        <f aca="false">MIN(N(Debts!$E$11),AB327)</f>
        <v>0</v>
      </c>
      <c r="AM327" s="0" t="n">
        <f aca="false">MIN(N(Debts!$E$12),AC327)</f>
        <v>0</v>
      </c>
      <c r="AN327" s="0" t="n">
        <f aca="false">MIN(N(Debts!$E$13),AD327)</f>
        <v>0</v>
      </c>
      <c r="AO327" s="0" t="n">
        <f aca="false">MIN(N(Debts!$E$14),AE327)</f>
        <v>0</v>
      </c>
      <c r="AP327" s="0" t="n">
        <f aca="false">V327-AF327</f>
        <v>0</v>
      </c>
      <c r="AQ327" s="0" t="n">
        <f aca="false">W327-AG327</f>
        <v>0</v>
      </c>
      <c r="AR327" s="0" t="n">
        <f aca="false">X327-AH327</f>
        <v>0</v>
      </c>
      <c r="AS327" s="0" t="n">
        <f aca="false">Y327-AI327</f>
        <v>0</v>
      </c>
      <c r="AT327" s="0" t="n">
        <f aca="false">Z327-AJ327</f>
        <v>0</v>
      </c>
      <c r="AU327" s="0" t="n">
        <f aca="false">AA327-AK327</f>
        <v>0</v>
      </c>
      <c r="AV327" s="0" t="n">
        <f aca="false">AB327-AL327</f>
        <v>0</v>
      </c>
      <c r="AW327" s="0" t="n">
        <f aca="false">AC327-AM327</f>
        <v>0</v>
      </c>
      <c r="AX327" s="0" t="n">
        <f aca="false">AD327-AN327</f>
        <v>0</v>
      </c>
      <c r="AY327" s="0" t="n">
        <f aca="false">AE327-AO327</f>
        <v>0</v>
      </c>
      <c r="AZ327" s="0" t="n">
        <f aca="false">MAX(0,MIN(AP327,$BT327-SUMIF($AP$2:$AY$2,"&lt;"&amp;AP$2,$AP327:$AY327)))</f>
        <v>0</v>
      </c>
      <c r="BA327" s="0" t="n">
        <f aca="false">MAX(0,MIN(AQ327,$BT327-SUMIF($AP$2:$AY$2,"&lt;"&amp;AQ$2,$AP327:$AY327)))</f>
        <v>0</v>
      </c>
      <c r="BB327" s="0" t="n">
        <f aca="false">MAX(0,MIN(AR327,$BT327-SUMIF($AP$2:$AY$2,"&lt;"&amp;AR$2,$AP327:$AY327)))</f>
        <v>0</v>
      </c>
      <c r="BC327" s="0" t="n">
        <f aca="false">MAX(0,MIN(AS327,$BT327-SUMIF($AP$2:$AY$2,"&lt;"&amp;AS$2,$AP327:$AY327)))</f>
        <v>0</v>
      </c>
      <c r="BD327" s="0" t="n">
        <f aca="false">MAX(0,MIN(AT327,$BT327-SUMIF($AP$2:$AY$2,"&lt;"&amp;AT$2,$AP327:$AY327)))</f>
        <v>0</v>
      </c>
      <c r="BE327" s="0" t="n">
        <f aca="false">MAX(0,MIN(AU327,$BT327-SUMIF($AP$2:$AY$2,"&lt;"&amp;AU$2,$AP327:$AY327)))</f>
        <v>0</v>
      </c>
      <c r="BF327" s="0" t="n">
        <f aca="false">MAX(0,MIN(AV327,$BT327-SUMIF($AP$2:$AY$2,"&lt;"&amp;AV$2,$AP327:$AY327)))</f>
        <v>0</v>
      </c>
      <c r="BG327" s="0" t="n">
        <f aca="false">MAX(0,MIN(AW327,$BT327-SUMIF($AP$2:$AY$2,"&lt;"&amp;AW$2,$AP327:$AY327)))</f>
        <v>0</v>
      </c>
      <c r="BH327" s="0" t="n">
        <f aca="false">MAX(0,MIN(AX327,$BT327-SUMIF($AP$2:$AY$2,"&lt;"&amp;AX$2,$AP327:$AY327)))</f>
        <v>0</v>
      </c>
      <c r="BI327" s="0" t="n">
        <f aca="false">MAX(0,MIN(AY327,$BT327-SUMIF($AP$2:$AY$2,"&lt;"&amp;AY$2,$AP327:$AY327)))</f>
        <v>0</v>
      </c>
      <c r="BJ327" s="0" t="n">
        <f aca="false">ROUND(V327-AF327-AZ327,2)</f>
        <v>0</v>
      </c>
      <c r="BK327" s="0" t="n">
        <f aca="false">ROUND(W327-AG327-BA327,2)</f>
        <v>0</v>
      </c>
      <c r="BL327" s="0" t="n">
        <f aca="false">ROUND(X327-AH327-BB327,2)</f>
        <v>0</v>
      </c>
      <c r="BM327" s="0" t="n">
        <f aca="false">ROUND(Y327-AI327-BC327,2)</f>
        <v>0</v>
      </c>
      <c r="BN327" s="0" t="n">
        <f aca="false">ROUND(Z327-AJ327-BD327,2)</f>
        <v>0</v>
      </c>
      <c r="BO327" s="0" t="n">
        <f aca="false">ROUND(AA327-AK327-BE327,2)</f>
        <v>0</v>
      </c>
      <c r="BP327" s="0" t="n">
        <f aca="false">ROUND(AB327-AL327-BF327,2)</f>
        <v>0</v>
      </c>
      <c r="BQ327" s="0" t="n">
        <f aca="false">ROUND(AC327-AM327-BG327,2)</f>
        <v>0</v>
      </c>
      <c r="BR327" s="0" t="n">
        <f aca="false">ROUND(AD327-AN327-BH327,2)</f>
        <v>0</v>
      </c>
      <c r="BS327" s="0" t="n">
        <f aca="false">ROUND(AE327-AO327-BI327,2)</f>
        <v>0</v>
      </c>
      <c r="BT327" s="0" t="n">
        <f aca="false">MAX(0,Plan!$C$4-SUM(AF327:AO327))</f>
        <v>650</v>
      </c>
      <c r="BU327" s="0" t="n">
        <f aca="false">ROUND(SUM(BJ327:BS327),2)</f>
        <v>0</v>
      </c>
      <c r="BV327" s="0" t="n">
        <f aca="false">SUM(AF327:AO327)+SUM(AZ327:BI327)</f>
        <v>0</v>
      </c>
      <c r="BW327" s="0" t="n">
        <f aca="false">SUM(L327:U327)</f>
        <v>0</v>
      </c>
    </row>
    <row r="328" customFormat="false" ht="15" hidden="false" customHeight="false" outlineLevel="0" collapsed="false">
      <c r="A328" s="0" t="n">
        <v>323</v>
      </c>
      <c r="B328" s="0" t="n">
        <f aca="false">BJ327</f>
        <v>0</v>
      </c>
      <c r="C328" s="0" t="n">
        <f aca="false">BK327</f>
        <v>0</v>
      </c>
      <c r="D328" s="0" t="n">
        <f aca="false">BL327</f>
        <v>0</v>
      </c>
      <c r="E328" s="0" t="n">
        <f aca="false">BM327</f>
        <v>0</v>
      </c>
      <c r="F328" s="0" t="n">
        <f aca="false">BN327</f>
        <v>0</v>
      </c>
      <c r="G328" s="0" t="n">
        <f aca="false">BO327</f>
        <v>0</v>
      </c>
      <c r="H328" s="0" t="n">
        <f aca="false">BP327</f>
        <v>0</v>
      </c>
      <c r="I328" s="0" t="n">
        <f aca="false">BQ327</f>
        <v>0</v>
      </c>
      <c r="J328" s="0" t="n">
        <f aca="false">BR327</f>
        <v>0</v>
      </c>
      <c r="K328" s="0" t="n">
        <f aca="false">BS327</f>
        <v>0</v>
      </c>
      <c r="L328" s="0" t="n">
        <f aca="false">ROUND(B328*N(Debts!$D$5)/12,2)</f>
        <v>0</v>
      </c>
      <c r="M328" s="0" t="n">
        <f aca="false">ROUND(C328*N(Debts!$D$6)/12,2)</f>
        <v>0</v>
      </c>
      <c r="N328" s="0" t="n">
        <f aca="false">ROUND(D328*N(Debts!$D$7)/12,2)</f>
        <v>0</v>
      </c>
      <c r="O328" s="0" t="n">
        <f aca="false">ROUND(E328*N(Debts!$D$8)/12,2)</f>
        <v>0</v>
      </c>
      <c r="P328" s="0" t="n">
        <f aca="false">ROUND(F328*N(Debts!$D$9)/12,2)</f>
        <v>0</v>
      </c>
      <c r="Q328" s="0" t="n">
        <f aca="false">ROUND(G328*N(Debts!$D$10)/12,2)</f>
        <v>0</v>
      </c>
      <c r="R328" s="0" t="n">
        <f aca="false">ROUND(H328*N(Debts!$D$11)/12,2)</f>
        <v>0</v>
      </c>
      <c r="S328" s="0" t="n">
        <f aca="false">ROUND(I328*N(Debts!$D$12)/12,2)</f>
        <v>0</v>
      </c>
      <c r="T328" s="0" t="n">
        <f aca="false">ROUND(J328*N(Debts!$D$13)/12,2)</f>
        <v>0</v>
      </c>
      <c r="U328" s="0" t="n">
        <f aca="false">ROUND(K328*N(Debts!$D$14)/12,2)</f>
        <v>0</v>
      </c>
      <c r="V328" s="0" t="n">
        <f aca="false">B328+L328</f>
        <v>0</v>
      </c>
      <c r="W328" s="0" t="n">
        <f aca="false">C328+M328</f>
        <v>0</v>
      </c>
      <c r="X328" s="0" t="n">
        <f aca="false">D328+N328</f>
        <v>0</v>
      </c>
      <c r="Y328" s="0" t="n">
        <f aca="false">E328+O328</f>
        <v>0</v>
      </c>
      <c r="Z328" s="0" t="n">
        <f aca="false">F328+P328</f>
        <v>0</v>
      </c>
      <c r="AA328" s="0" t="n">
        <f aca="false">G328+Q328</f>
        <v>0</v>
      </c>
      <c r="AB328" s="0" t="n">
        <f aca="false">H328+R328</f>
        <v>0</v>
      </c>
      <c r="AC328" s="0" t="n">
        <f aca="false">I328+S328</f>
        <v>0</v>
      </c>
      <c r="AD328" s="0" t="n">
        <f aca="false">J328+T328</f>
        <v>0</v>
      </c>
      <c r="AE328" s="0" t="n">
        <f aca="false">K328+U328</f>
        <v>0</v>
      </c>
      <c r="AF328" s="0" t="n">
        <f aca="false">MIN(N(Debts!$E$5),V328)</f>
        <v>0</v>
      </c>
      <c r="AG328" s="0" t="n">
        <f aca="false">MIN(N(Debts!$E$6),W328)</f>
        <v>0</v>
      </c>
      <c r="AH328" s="0" t="n">
        <f aca="false">MIN(N(Debts!$E$7),X328)</f>
        <v>0</v>
      </c>
      <c r="AI328" s="0" t="n">
        <f aca="false">MIN(N(Debts!$E$8),Y328)</f>
        <v>0</v>
      </c>
      <c r="AJ328" s="0" t="n">
        <f aca="false">MIN(N(Debts!$E$9),Z328)</f>
        <v>0</v>
      </c>
      <c r="AK328" s="0" t="n">
        <f aca="false">MIN(N(Debts!$E$10),AA328)</f>
        <v>0</v>
      </c>
      <c r="AL328" s="0" t="n">
        <f aca="false">MIN(N(Debts!$E$11),AB328)</f>
        <v>0</v>
      </c>
      <c r="AM328" s="0" t="n">
        <f aca="false">MIN(N(Debts!$E$12),AC328)</f>
        <v>0</v>
      </c>
      <c r="AN328" s="0" t="n">
        <f aca="false">MIN(N(Debts!$E$13),AD328)</f>
        <v>0</v>
      </c>
      <c r="AO328" s="0" t="n">
        <f aca="false">MIN(N(Debts!$E$14),AE328)</f>
        <v>0</v>
      </c>
      <c r="AP328" s="0" t="n">
        <f aca="false">V328-AF328</f>
        <v>0</v>
      </c>
      <c r="AQ328" s="0" t="n">
        <f aca="false">W328-AG328</f>
        <v>0</v>
      </c>
      <c r="AR328" s="0" t="n">
        <f aca="false">X328-AH328</f>
        <v>0</v>
      </c>
      <c r="AS328" s="0" t="n">
        <f aca="false">Y328-AI328</f>
        <v>0</v>
      </c>
      <c r="AT328" s="0" t="n">
        <f aca="false">Z328-AJ328</f>
        <v>0</v>
      </c>
      <c r="AU328" s="0" t="n">
        <f aca="false">AA328-AK328</f>
        <v>0</v>
      </c>
      <c r="AV328" s="0" t="n">
        <f aca="false">AB328-AL328</f>
        <v>0</v>
      </c>
      <c r="AW328" s="0" t="n">
        <f aca="false">AC328-AM328</f>
        <v>0</v>
      </c>
      <c r="AX328" s="0" t="n">
        <f aca="false">AD328-AN328</f>
        <v>0</v>
      </c>
      <c r="AY328" s="0" t="n">
        <f aca="false">AE328-AO328</f>
        <v>0</v>
      </c>
      <c r="AZ328" s="0" t="n">
        <f aca="false">MAX(0,MIN(AP328,$BT328-SUMIF($AP$2:$AY$2,"&lt;"&amp;AP$2,$AP328:$AY328)))</f>
        <v>0</v>
      </c>
      <c r="BA328" s="0" t="n">
        <f aca="false">MAX(0,MIN(AQ328,$BT328-SUMIF($AP$2:$AY$2,"&lt;"&amp;AQ$2,$AP328:$AY328)))</f>
        <v>0</v>
      </c>
      <c r="BB328" s="0" t="n">
        <f aca="false">MAX(0,MIN(AR328,$BT328-SUMIF($AP$2:$AY$2,"&lt;"&amp;AR$2,$AP328:$AY328)))</f>
        <v>0</v>
      </c>
      <c r="BC328" s="0" t="n">
        <f aca="false">MAX(0,MIN(AS328,$BT328-SUMIF($AP$2:$AY$2,"&lt;"&amp;AS$2,$AP328:$AY328)))</f>
        <v>0</v>
      </c>
      <c r="BD328" s="0" t="n">
        <f aca="false">MAX(0,MIN(AT328,$BT328-SUMIF($AP$2:$AY$2,"&lt;"&amp;AT$2,$AP328:$AY328)))</f>
        <v>0</v>
      </c>
      <c r="BE328" s="0" t="n">
        <f aca="false">MAX(0,MIN(AU328,$BT328-SUMIF($AP$2:$AY$2,"&lt;"&amp;AU$2,$AP328:$AY328)))</f>
        <v>0</v>
      </c>
      <c r="BF328" s="0" t="n">
        <f aca="false">MAX(0,MIN(AV328,$BT328-SUMIF($AP$2:$AY$2,"&lt;"&amp;AV$2,$AP328:$AY328)))</f>
        <v>0</v>
      </c>
      <c r="BG328" s="0" t="n">
        <f aca="false">MAX(0,MIN(AW328,$BT328-SUMIF($AP$2:$AY$2,"&lt;"&amp;AW$2,$AP328:$AY328)))</f>
        <v>0</v>
      </c>
      <c r="BH328" s="0" t="n">
        <f aca="false">MAX(0,MIN(AX328,$BT328-SUMIF($AP$2:$AY$2,"&lt;"&amp;AX$2,$AP328:$AY328)))</f>
        <v>0</v>
      </c>
      <c r="BI328" s="0" t="n">
        <f aca="false">MAX(0,MIN(AY328,$BT328-SUMIF($AP$2:$AY$2,"&lt;"&amp;AY$2,$AP328:$AY328)))</f>
        <v>0</v>
      </c>
      <c r="BJ328" s="0" t="n">
        <f aca="false">ROUND(V328-AF328-AZ328,2)</f>
        <v>0</v>
      </c>
      <c r="BK328" s="0" t="n">
        <f aca="false">ROUND(W328-AG328-BA328,2)</f>
        <v>0</v>
      </c>
      <c r="BL328" s="0" t="n">
        <f aca="false">ROUND(X328-AH328-BB328,2)</f>
        <v>0</v>
      </c>
      <c r="BM328" s="0" t="n">
        <f aca="false">ROUND(Y328-AI328-BC328,2)</f>
        <v>0</v>
      </c>
      <c r="BN328" s="0" t="n">
        <f aca="false">ROUND(Z328-AJ328-BD328,2)</f>
        <v>0</v>
      </c>
      <c r="BO328" s="0" t="n">
        <f aca="false">ROUND(AA328-AK328-BE328,2)</f>
        <v>0</v>
      </c>
      <c r="BP328" s="0" t="n">
        <f aca="false">ROUND(AB328-AL328-BF328,2)</f>
        <v>0</v>
      </c>
      <c r="BQ328" s="0" t="n">
        <f aca="false">ROUND(AC328-AM328-BG328,2)</f>
        <v>0</v>
      </c>
      <c r="BR328" s="0" t="n">
        <f aca="false">ROUND(AD328-AN328-BH328,2)</f>
        <v>0</v>
      </c>
      <c r="BS328" s="0" t="n">
        <f aca="false">ROUND(AE328-AO328-BI328,2)</f>
        <v>0</v>
      </c>
      <c r="BT328" s="0" t="n">
        <f aca="false">MAX(0,Plan!$C$4-SUM(AF328:AO328))</f>
        <v>650</v>
      </c>
      <c r="BU328" s="0" t="n">
        <f aca="false">ROUND(SUM(BJ328:BS328),2)</f>
        <v>0</v>
      </c>
      <c r="BV328" s="0" t="n">
        <f aca="false">SUM(AF328:AO328)+SUM(AZ328:BI328)</f>
        <v>0</v>
      </c>
      <c r="BW328" s="0" t="n">
        <f aca="false">SUM(L328:U328)</f>
        <v>0</v>
      </c>
    </row>
    <row r="329" customFormat="false" ht="15" hidden="false" customHeight="false" outlineLevel="0" collapsed="false">
      <c r="A329" s="0" t="n">
        <v>324</v>
      </c>
      <c r="B329" s="0" t="n">
        <f aca="false">BJ328</f>
        <v>0</v>
      </c>
      <c r="C329" s="0" t="n">
        <f aca="false">BK328</f>
        <v>0</v>
      </c>
      <c r="D329" s="0" t="n">
        <f aca="false">BL328</f>
        <v>0</v>
      </c>
      <c r="E329" s="0" t="n">
        <f aca="false">BM328</f>
        <v>0</v>
      </c>
      <c r="F329" s="0" t="n">
        <f aca="false">BN328</f>
        <v>0</v>
      </c>
      <c r="G329" s="0" t="n">
        <f aca="false">BO328</f>
        <v>0</v>
      </c>
      <c r="H329" s="0" t="n">
        <f aca="false">BP328</f>
        <v>0</v>
      </c>
      <c r="I329" s="0" t="n">
        <f aca="false">BQ328</f>
        <v>0</v>
      </c>
      <c r="J329" s="0" t="n">
        <f aca="false">BR328</f>
        <v>0</v>
      </c>
      <c r="K329" s="0" t="n">
        <f aca="false">BS328</f>
        <v>0</v>
      </c>
      <c r="L329" s="0" t="n">
        <f aca="false">ROUND(B329*N(Debts!$D$5)/12,2)</f>
        <v>0</v>
      </c>
      <c r="M329" s="0" t="n">
        <f aca="false">ROUND(C329*N(Debts!$D$6)/12,2)</f>
        <v>0</v>
      </c>
      <c r="N329" s="0" t="n">
        <f aca="false">ROUND(D329*N(Debts!$D$7)/12,2)</f>
        <v>0</v>
      </c>
      <c r="O329" s="0" t="n">
        <f aca="false">ROUND(E329*N(Debts!$D$8)/12,2)</f>
        <v>0</v>
      </c>
      <c r="P329" s="0" t="n">
        <f aca="false">ROUND(F329*N(Debts!$D$9)/12,2)</f>
        <v>0</v>
      </c>
      <c r="Q329" s="0" t="n">
        <f aca="false">ROUND(G329*N(Debts!$D$10)/12,2)</f>
        <v>0</v>
      </c>
      <c r="R329" s="0" t="n">
        <f aca="false">ROUND(H329*N(Debts!$D$11)/12,2)</f>
        <v>0</v>
      </c>
      <c r="S329" s="0" t="n">
        <f aca="false">ROUND(I329*N(Debts!$D$12)/12,2)</f>
        <v>0</v>
      </c>
      <c r="T329" s="0" t="n">
        <f aca="false">ROUND(J329*N(Debts!$D$13)/12,2)</f>
        <v>0</v>
      </c>
      <c r="U329" s="0" t="n">
        <f aca="false">ROUND(K329*N(Debts!$D$14)/12,2)</f>
        <v>0</v>
      </c>
      <c r="V329" s="0" t="n">
        <f aca="false">B329+L329</f>
        <v>0</v>
      </c>
      <c r="W329" s="0" t="n">
        <f aca="false">C329+M329</f>
        <v>0</v>
      </c>
      <c r="X329" s="0" t="n">
        <f aca="false">D329+N329</f>
        <v>0</v>
      </c>
      <c r="Y329" s="0" t="n">
        <f aca="false">E329+O329</f>
        <v>0</v>
      </c>
      <c r="Z329" s="0" t="n">
        <f aca="false">F329+P329</f>
        <v>0</v>
      </c>
      <c r="AA329" s="0" t="n">
        <f aca="false">G329+Q329</f>
        <v>0</v>
      </c>
      <c r="AB329" s="0" t="n">
        <f aca="false">H329+R329</f>
        <v>0</v>
      </c>
      <c r="AC329" s="0" t="n">
        <f aca="false">I329+S329</f>
        <v>0</v>
      </c>
      <c r="AD329" s="0" t="n">
        <f aca="false">J329+T329</f>
        <v>0</v>
      </c>
      <c r="AE329" s="0" t="n">
        <f aca="false">K329+U329</f>
        <v>0</v>
      </c>
      <c r="AF329" s="0" t="n">
        <f aca="false">MIN(N(Debts!$E$5),V329)</f>
        <v>0</v>
      </c>
      <c r="AG329" s="0" t="n">
        <f aca="false">MIN(N(Debts!$E$6),W329)</f>
        <v>0</v>
      </c>
      <c r="AH329" s="0" t="n">
        <f aca="false">MIN(N(Debts!$E$7),X329)</f>
        <v>0</v>
      </c>
      <c r="AI329" s="0" t="n">
        <f aca="false">MIN(N(Debts!$E$8),Y329)</f>
        <v>0</v>
      </c>
      <c r="AJ329" s="0" t="n">
        <f aca="false">MIN(N(Debts!$E$9),Z329)</f>
        <v>0</v>
      </c>
      <c r="AK329" s="0" t="n">
        <f aca="false">MIN(N(Debts!$E$10),AA329)</f>
        <v>0</v>
      </c>
      <c r="AL329" s="0" t="n">
        <f aca="false">MIN(N(Debts!$E$11),AB329)</f>
        <v>0</v>
      </c>
      <c r="AM329" s="0" t="n">
        <f aca="false">MIN(N(Debts!$E$12),AC329)</f>
        <v>0</v>
      </c>
      <c r="AN329" s="0" t="n">
        <f aca="false">MIN(N(Debts!$E$13),AD329)</f>
        <v>0</v>
      </c>
      <c r="AO329" s="0" t="n">
        <f aca="false">MIN(N(Debts!$E$14),AE329)</f>
        <v>0</v>
      </c>
      <c r="AP329" s="0" t="n">
        <f aca="false">V329-AF329</f>
        <v>0</v>
      </c>
      <c r="AQ329" s="0" t="n">
        <f aca="false">W329-AG329</f>
        <v>0</v>
      </c>
      <c r="AR329" s="0" t="n">
        <f aca="false">X329-AH329</f>
        <v>0</v>
      </c>
      <c r="AS329" s="0" t="n">
        <f aca="false">Y329-AI329</f>
        <v>0</v>
      </c>
      <c r="AT329" s="0" t="n">
        <f aca="false">Z329-AJ329</f>
        <v>0</v>
      </c>
      <c r="AU329" s="0" t="n">
        <f aca="false">AA329-AK329</f>
        <v>0</v>
      </c>
      <c r="AV329" s="0" t="n">
        <f aca="false">AB329-AL329</f>
        <v>0</v>
      </c>
      <c r="AW329" s="0" t="n">
        <f aca="false">AC329-AM329</f>
        <v>0</v>
      </c>
      <c r="AX329" s="0" t="n">
        <f aca="false">AD329-AN329</f>
        <v>0</v>
      </c>
      <c r="AY329" s="0" t="n">
        <f aca="false">AE329-AO329</f>
        <v>0</v>
      </c>
      <c r="AZ329" s="0" t="n">
        <f aca="false">MAX(0,MIN(AP329,$BT329-SUMIF($AP$2:$AY$2,"&lt;"&amp;AP$2,$AP329:$AY329)))</f>
        <v>0</v>
      </c>
      <c r="BA329" s="0" t="n">
        <f aca="false">MAX(0,MIN(AQ329,$BT329-SUMIF($AP$2:$AY$2,"&lt;"&amp;AQ$2,$AP329:$AY329)))</f>
        <v>0</v>
      </c>
      <c r="BB329" s="0" t="n">
        <f aca="false">MAX(0,MIN(AR329,$BT329-SUMIF($AP$2:$AY$2,"&lt;"&amp;AR$2,$AP329:$AY329)))</f>
        <v>0</v>
      </c>
      <c r="BC329" s="0" t="n">
        <f aca="false">MAX(0,MIN(AS329,$BT329-SUMIF($AP$2:$AY$2,"&lt;"&amp;AS$2,$AP329:$AY329)))</f>
        <v>0</v>
      </c>
      <c r="BD329" s="0" t="n">
        <f aca="false">MAX(0,MIN(AT329,$BT329-SUMIF($AP$2:$AY$2,"&lt;"&amp;AT$2,$AP329:$AY329)))</f>
        <v>0</v>
      </c>
      <c r="BE329" s="0" t="n">
        <f aca="false">MAX(0,MIN(AU329,$BT329-SUMIF($AP$2:$AY$2,"&lt;"&amp;AU$2,$AP329:$AY329)))</f>
        <v>0</v>
      </c>
      <c r="BF329" s="0" t="n">
        <f aca="false">MAX(0,MIN(AV329,$BT329-SUMIF($AP$2:$AY$2,"&lt;"&amp;AV$2,$AP329:$AY329)))</f>
        <v>0</v>
      </c>
      <c r="BG329" s="0" t="n">
        <f aca="false">MAX(0,MIN(AW329,$BT329-SUMIF($AP$2:$AY$2,"&lt;"&amp;AW$2,$AP329:$AY329)))</f>
        <v>0</v>
      </c>
      <c r="BH329" s="0" t="n">
        <f aca="false">MAX(0,MIN(AX329,$BT329-SUMIF($AP$2:$AY$2,"&lt;"&amp;AX$2,$AP329:$AY329)))</f>
        <v>0</v>
      </c>
      <c r="BI329" s="0" t="n">
        <f aca="false">MAX(0,MIN(AY329,$BT329-SUMIF($AP$2:$AY$2,"&lt;"&amp;AY$2,$AP329:$AY329)))</f>
        <v>0</v>
      </c>
      <c r="BJ329" s="0" t="n">
        <f aca="false">ROUND(V329-AF329-AZ329,2)</f>
        <v>0</v>
      </c>
      <c r="BK329" s="0" t="n">
        <f aca="false">ROUND(W329-AG329-BA329,2)</f>
        <v>0</v>
      </c>
      <c r="BL329" s="0" t="n">
        <f aca="false">ROUND(X329-AH329-BB329,2)</f>
        <v>0</v>
      </c>
      <c r="BM329" s="0" t="n">
        <f aca="false">ROUND(Y329-AI329-BC329,2)</f>
        <v>0</v>
      </c>
      <c r="BN329" s="0" t="n">
        <f aca="false">ROUND(Z329-AJ329-BD329,2)</f>
        <v>0</v>
      </c>
      <c r="BO329" s="0" t="n">
        <f aca="false">ROUND(AA329-AK329-BE329,2)</f>
        <v>0</v>
      </c>
      <c r="BP329" s="0" t="n">
        <f aca="false">ROUND(AB329-AL329-BF329,2)</f>
        <v>0</v>
      </c>
      <c r="BQ329" s="0" t="n">
        <f aca="false">ROUND(AC329-AM329-BG329,2)</f>
        <v>0</v>
      </c>
      <c r="BR329" s="0" t="n">
        <f aca="false">ROUND(AD329-AN329-BH329,2)</f>
        <v>0</v>
      </c>
      <c r="BS329" s="0" t="n">
        <f aca="false">ROUND(AE329-AO329-BI329,2)</f>
        <v>0</v>
      </c>
      <c r="BT329" s="0" t="n">
        <f aca="false">MAX(0,Plan!$C$4-SUM(AF329:AO329))</f>
        <v>650</v>
      </c>
      <c r="BU329" s="0" t="n">
        <f aca="false">ROUND(SUM(BJ329:BS329),2)</f>
        <v>0</v>
      </c>
      <c r="BV329" s="0" t="n">
        <f aca="false">SUM(AF329:AO329)+SUM(AZ329:BI329)</f>
        <v>0</v>
      </c>
      <c r="BW329" s="0" t="n">
        <f aca="false">SUM(L329:U329)</f>
        <v>0</v>
      </c>
    </row>
    <row r="330" customFormat="false" ht="15" hidden="false" customHeight="false" outlineLevel="0" collapsed="false">
      <c r="A330" s="0" t="n">
        <v>325</v>
      </c>
      <c r="B330" s="0" t="n">
        <f aca="false">BJ329</f>
        <v>0</v>
      </c>
      <c r="C330" s="0" t="n">
        <f aca="false">BK329</f>
        <v>0</v>
      </c>
      <c r="D330" s="0" t="n">
        <f aca="false">BL329</f>
        <v>0</v>
      </c>
      <c r="E330" s="0" t="n">
        <f aca="false">BM329</f>
        <v>0</v>
      </c>
      <c r="F330" s="0" t="n">
        <f aca="false">BN329</f>
        <v>0</v>
      </c>
      <c r="G330" s="0" t="n">
        <f aca="false">BO329</f>
        <v>0</v>
      </c>
      <c r="H330" s="0" t="n">
        <f aca="false">BP329</f>
        <v>0</v>
      </c>
      <c r="I330" s="0" t="n">
        <f aca="false">BQ329</f>
        <v>0</v>
      </c>
      <c r="J330" s="0" t="n">
        <f aca="false">BR329</f>
        <v>0</v>
      </c>
      <c r="K330" s="0" t="n">
        <f aca="false">BS329</f>
        <v>0</v>
      </c>
      <c r="L330" s="0" t="n">
        <f aca="false">ROUND(B330*N(Debts!$D$5)/12,2)</f>
        <v>0</v>
      </c>
      <c r="M330" s="0" t="n">
        <f aca="false">ROUND(C330*N(Debts!$D$6)/12,2)</f>
        <v>0</v>
      </c>
      <c r="N330" s="0" t="n">
        <f aca="false">ROUND(D330*N(Debts!$D$7)/12,2)</f>
        <v>0</v>
      </c>
      <c r="O330" s="0" t="n">
        <f aca="false">ROUND(E330*N(Debts!$D$8)/12,2)</f>
        <v>0</v>
      </c>
      <c r="P330" s="0" t="n">
        <f aca="false">ROUND(F330*N(Debts!$D$9)/12,2)</f>
        <v>0</v>
      </c>
      <c r="Q330" s="0" t="n">
        <f aca="false">ROUND(G330*N(Debts!$D$10)/12,2)</f>
        <v>0</v>
      </c>
      <c r="R330" s="0" t="n">
        <f aca="false">ROUND(H330*N(Debts!$D$11)/12,2)</f>
        <v>0</v>
      </c>
      <c r="S330" s="0" t="n">
        <f aca="false">ROUND(I330*N(Debts!$D$12)/12,2)</f>
        <v>0</v>
      </c>
      <c r="T330" s="0" t="n">
        <f aca="false">ROUND(J330*N(Debts!$D$13)/12,2)</f>
        <v>0</v>
      </c>
      <c r="U330" s="0" t="n">
        <f aca="false">ROUND(K330*N(Debts!$D$14)/12,2)</f>
        <v>0</v>
      </c>
      <c r="V330" s="0" t="n">
        <f aca="false">B330+L330</f>
        <v>0</v>
      </c>
      <c r="W330" s="0" t="n">
        <f aca="false">C330+M330</f>
        <v>0</v>
      </c>
      <c r="X330" s="0" t="n">
        <f aca="false">D330+N330</f>
        <v>0</v>
      </c>
      <c r="Y330" s="0" t="n">
        <f aca="false">E330+O330</f>
        <v>0</v>
      </c>
      <c r="Z330" s="0" t="n">
        <f aca="false">F330+P330</f>
        <v>0</v>
      </c>
      <c r="AA330" s="0" t="n">
        <f aca="false">G330+Q330</f>
        <v>0</v>
      </c>
      <c r="AB330" s="0" t="n">
        <f aca="false">H330+R330</f>
        <v>0</v>
      </c>
      <c r="AC330" s="0" t="n">
        <f aca="false">I330+S330</f>
        <v>0</v>
      </c>
      <c r="AD330" s="0" t="n">
        <f aca="false">J330+T330</f>
        <v>0</v>
      </c>
      <c r="AE330" s="0" t="n">
        <f aca="false">K330+U330</f>
        <v>0</v>
      </c>
      <c r="AF330" s="0" t="n">
        <f aca="false">MIN(N(Debts!$E$5),V330)</f>
        <v>0</v>
      </c>
      <c r="AG330" s="0" t="n">
        <f aca="false">MIN(N(Debts!$E$6),W330)</f>
        <v>0</v>
      </c>
      <c r="AH330" s="0" t="n">
        <f aca="false">MIN(N(Debts!$E$7),X330)</f>
        <v>0</v>
      </c>
      <c r="AI330" s="0" t="n">
        <f aca="false">MIN(N(Debts!$E$8),Y330)</f>
        <v>0</v>
      </c>
      <c r="AJ330" s="0" t="n">
        <f aca="false">MIN(N(Debts!$E$9),Z330)</f>
        <v>0</v>
      </c>
      <c r="AK330" s="0" t="n">
        <f aca="false">MIN(N(Debts!$E$10),AA330)</f>
        <v>0</v>
      </c>
      <c r="AL330" s="0" t="n">
        <f aca="false">MIN(N(Debts!$E$11),AB330)</f>
        <v>0</v>
      </c>
      <c r="AM330" s="0" t="n">
        <f aca="false">MIN(N(Debts!$E$12),AC330)</f>
        <v>0</v>
      </c>
      <c r="AN330" s="0" t="n">
        <f aca="false">MIN(N(Debts!$E$13),AD330)</f>
        <v>0</v>
      </c>
      <c r="AO330" s="0" t="n">
        <f aca="false">MIN(N(Debts!$E$14),AE330)</f>
        <v>0</v>
      </c>
      <c r="AP330" s="0" t="n">
        <f aca="false">V330-AF330</f>
        <v>0</v>
      </c>
      <c r="AQ330" s="0" t="n">
        <f aca="false">W330-AG330</f>
        <v>0</v>
      </c>
      <c r="AR330" s="0" t="n">
        <f aca="false">X330-AH330</f>
        <v>0</v>
      </c>
      <c r="AS330" s="0" t="n">
        <f aca="false">Y330-AI330</f>
        <v>0</v>
      </c>
      <c r="AT330" s="0" t="n">
        <f aca="false">Z330-AJ330</f>
        <v>0</v>
      </c>
      <c r="AU330" s="0" t="n">
        <f aca="false">AA330-AK330</f>
        <v>0</v>
      </c>
      <c r="AV330" s="0" t="n">
        <f aca="false">AB330-AL330</f>
        <v>0</v>
      </c>
      <c r="AW330" s="0" t="n">
        <f aca="false">AC330-AM330</f>
        <v>0</v>
      </c>
      <c r="AX330" s="0" t="n">
        <f aca="false">AD330-AN330</f>
        <v>0</v>
      </c>
      <c r="AY330" s="0" t="n">
        <f aca="false">AE330-AO330</f>
        <v>0</v>
      </c>
      <c r="AZ330" s="0" t="n">
        <f aca="false">MAX(0,MIN(AP330,$BT330-SUMIF($AP$2:$AY$2,"&lt;"&amp;AP$2,$AP330:$AY330)))</f>
        <v>0</v>
      </c>
      <c r="BA330" s="0" t="n">
        <f aca="false">MAX(0,MIN(AQ330,$BT330-SUMIF($AP$2:$AY$2,"&lt;"&amp;AQ$2,$AP330:$AY330)))</f>
        <v>0</v>
      </c>
      <c r="BB330" s="0" t="n">
        <f aca="false">MAX(0,MIN(AR330,$BT330-SUMIF($AP$2:$AY$2,"&lt;"&amp;AR$2,$AP330:$AY330)))</f>
        <v>0</v>
      </c>
      <c r="BC330" s="0" t="n">
        <f aca="false">MAX(0,MIN(AS330,$BT330-SUMIF($AP$2:$AY$2,"&lt;"&amp;AS$2,$AP330:$AY330)))</f>
        <v>0</v>
      </c>
      <c r="BD330" s="0" t="n">
        <f aca="false">MAX(0,MIN(AT330,$BT330-SUMIF($AP$2:$AY$2,"&lt;"&amp;AT$2,$AP330:$AY330)))</f>
        <v>0</v>
      </c>
      <c r="BE330" s="0" t="n">
        <f aca="false">MAX(0,MIN(AU330,$BT330-SUMIF($AP$2:$AY$2,"&lt;"&amp;AU$2,$AP330:$AY330)))</f>
        <v>0</v>
      </c>
      <c r="BF330" s="0" t="n">
        <f aca="false">MAX(0,MIN(AV330,$BT330-SUMIF($AP$2:$AY$2,"&lt;"&amp;AV$2,$AP330:$AY330)))</f>
        <v>0</v>
      </c>
      <c r="BG330" s="0" t="n">
        <f aca="false">MAX(0,MIN(AW330,$BT330-SUMIF($AP$2:$AY$2,"&lt;"&amp;AW$2,$AP330:$AY330)))</f>
        <v>0</v>
      </c>
      <c r="BH330" s="0" t="n">
        <f aca="false">MAX(0,MIN(AX330,$BT330-SUMIF($AP$2:$AY$2,"&lt;"&amp;AX$2,$AP330:$AY330)))</f>
        <v>0</v>
      </c>
      <c r="BI330" s="0" t="n">
        <f aca="false">MAX(0,MIN(AY330,$BT330-SUMIF($AP$2:$AY$2,"&lt;"&amp;AY$2,$AP330:$AY330)))</f>
        <v>0</v>
      </c>
      <c r="BJ330" s="0" t="n">
        <f aca="false">ROUND(V330-AF330-AZ330,2)</f>
        <v>0</v>
      </c>
      <c r="BK330" s="0" t="n">
        <f aca="false">ROUND(W330-AG330-BA330,2)</f>
        <v>0</v>
      </c>
      <c r="BL330" s="0" t="n">
        <f aca="false">ROUND(X330-AH330-BB330,2)</f>
        <v>0</v>
      </c>
      <c r="BM330" s="0" t="n">
        <f aca="false">ROUND(Y330-AI330-BC330,2)</f>
        <v>0</v>
      </c>
      <c r="BN330" s="0" t="n">
        <f aca="false">ROUND(Z330-AJ330-BD330,2)</f>
        <v>0</v>
      </c>
      <c r="BO330" s="0" t="n">
        <f aca="false">ROUND(AA330-AK330-BE330,2)</f>
        <v>0</v>
      </c>
      <c r="BP330" s="0" t="n">
        <f aca="false">ROUND(AB330-AL330-BF330,2)</f>
        <v>0</v>
      </c>
      <c r="BQ330" s="0" t="n">
        <f aca="false">ROUND(AC330-AM330-BG330,2)</f>
        <v>0</v>
      </c>
      <c r="BR330" s="0" t="n">
        <f aca="false">ROUND(AD330-AN330-BH330,2)</f>
        <v>0</v>
      </c>
      <c r="BS330" s="0" t="n">
        <f aca="false">ROUND(AE330-AO330-BI330,2)</f>
        <v>0</v>
      </c>
      <c r="BT330" s="0" t="n">
        <f aca="false">MAX(0,Plan!$C$4-SUM(AF330:AO330))</f>
        <v>650</v>
      </c>
      <c r="BU330" s="0" t="n">
        <f aca="false">ROUND(SUM(BJ330:BS330),2)</f>
        <v>0</v>
      </c>
      <c r="BV330" s="0" t="n">
        <f aca="false">SUM(AF330:AO330)+SUM(AZ330:BI330)</f>
        <v>0</v>
      </c>
      <c r="BW330" s="0" t="n">
        <f aca="false">SUM(L330:U330)</f>
        <v>0</v>
      </c>
    </row>
    <row r="331" customFormat="false" ht="15" hidden="false" customHeight="false" outlineLevel="0" collapsed="false">
      <c r="A331" s="0" t="n">
        <v>326</v>
      </c>
      <c r="B331" s="0" t="n">
        <f aca="false">BJ330</f>
        <v>0</v>
      </c>
      <c r="C331" s="0" t="n">
        <f aca="false">BK330</f>
        <v>0</v>
      </c>
      <c r="D331" s="0" t="n">
        <f aca="false">BL330</f>
        <v>0</v>
      </c>
      <c r="E331" s="0" t="n">
        <f aca="false">BM330</f>
        <v>0</v>
      </c>
      <c r="F331" s="0" t="n">
        <f aca="false">BN330</f>
        <v>0</v>
      </c>
      <c r="G331" s="0" t="n">
        <f aca="false">BO330</f>
        <v>0</v>
      </c>
      <c r="H331" s="0" t="n">
        <f aca="false">BP330</f>
        <v>0</v>
      </c>
      <c r="I331" s="0" t="n">
        <f aca="false">BQ330</f>
        <v>0</v>
      </c>
      <c r="J331" s="0" t="n">
        <f aca="false">BR330</f>
        <v>0</v>
      </c>
      <c r="K331" s="0" t="n">
        <f aca="false">BS330</f>
        <v>0</v>
      </c>
      <c r="L331" s="0" t="n">
        <f aca="false">ROUND(B331*N(Debts!$D$5)/12,2)</f>
        <v>0</v>
      </c>
      <c r="M331" s="0" t="n">
        <f aca="false">ROUND(C331*N(Debts!$D$6)/12,2)</f>
        <v>0</v>
      </c>
      <c r="N331" s="0" t="n">
        <f aca="false">ROUND(D331*N(Debts!$D$7)/12,2)</f>
        <v>0</v>
      </c>
      <c r="O331" s="0" t="n">
        <f aca="false">ROUND(E331*N(Debts!$D$8)/12,2)</f>
        <v>0</v>
      </c>
      <c r="P331" s="0" t="n">
        <f aca="false">ROUND(F331*N(Debts!$D$9)/12,2)</f>
        <v>0</v>
      </c>
      <c r="Q331" s="0" t="n">
        <f aca="false">ROUND(G331*N(Debts!$D$10)/12,2)</f>
        <v>0</v>
      </c>
      <c r="R331" s="0" t="n">
        <f aca="false">ROUND(H331*N(Debts!$D$11)/12,2)</f>
        <v>0</v>
      </c>
      <c r="S331" s="0" t="n">
        <f aca="false">ROUND(I331*N(Debts!$D$12)/12,2)</f>
        <v>0</v>
      </c>
      <c r="T331" s="0" t="n">
        <f aca="false">ROUND(J331*N(Debts!$D$13)/12,2)</f>
        <v>0</v>
      </c>
      <c r="U331" s="0" t="n">
        <f aca="false">ROUND(K331*N(Debts!$D$14)/12,2)</f>
        <v>0</v>
      </c>
      <c r="V331" s="0" t="n">
        <f aca="false">B331+L331</f>
        <v>0</v>
      </c>
      <c r="W331" s="0" t="n">
        <f aca="false">C331+M331</f>
        <v>0</v>
      </c>
      <c r="X331" s="0" t="n">
        <f aca="false">D331+N331</f>
        <v>0</v>
      </c>
      <c r="Y331" s="0" t="n">
        <f aca="false">E331+O331</f>
        <v>0</v>
      </c>
      <c r="Z331" s="0" t="n">
        <f aca="false">F331+P331</f>
        <v>0</v>
      </c>
      <c r="AA331" s="0" t="n">
        <f aca="false">G331+Q331</f>
        <v>0</v>
      </c>
      <c r="AB331" s="0" t="n">
        <f aca="false">H331+R331</f>
        <v>0</v>
      </c>
      <c r="AC331" s="0" t="n">
        <f aca="false">I331+S331</f>
        <v>0</v>
      </c>
      <c r="AD331" s="0" t="n">
        <f aca="false">J331+T331</f>
        <v>0</v>
      </c>
      <c r="AE331" s="0" t="n">
        <f aca="false">K331+U331</f>
        <v>0</v>
      </c>
      <c r="AF331" s="0" t="n">
        <f aca="false">MIN(N(Debts!$E$5),V331)</f>
        <v>0</v>
      </c>
      <c r="AG331" s="0" t="n">
        <f aca="false">MIN(N(Debts!$E$6),W331)</f>
        <v>0</v>
      </c>
      <c r="AH331" s="0" t="n">
        <f aca="false">MIN(N(Debts!$E$7),X331)</f>
        <v>0</v>
      </c>
      <c r="AI331" s="0" t="n">
        <f aca="false">MIN(N(Debts!$E$8),Y331)</f>
        <v>0</v>
      </c>
      <c r="AJ331" s="0" t="n">
        <f aca="false">MIN(N(Debts!$E$9),Z331)</f>
        <v>0</v>
      </c>
      <c r="AK331" s="0" t="n">
        <f aca="false">MIN(N(Debts!$E$10),AA331)</f>
        <v>0</v>
      </c>
      <c r="AL331" s="0" t="n">
        <f aca="false">MIN(N(Debts!$E$11),AB331)</f>
        <v>0</v>
      </c>
      <c r="AM331" s="0" t="n">
        <f aca="false">MIN(N(Debts!$E$12),AC331)</f>
        <v>0</v>
      </c>
      <c r="AN331" s="0" t="n">
        <f aca="false">MIN(N(Debts!$E$13),AD331)</f>
        <v>0</v>
      </c>
      <c r="AO331" s="0" t="n">
        <f aca="false">MIN(N(Debts!$E$14),AE331)</f>
        <v>0</v>
      </c>
      <c r="AP331" s="0" t="n">
        <f aca="false">V331-AF331</f>
        <v>0</v>
      </c>
      <c r="AQ331" s="0" t="n">
        <f aca="false">W331-AG331</f>
        <v>0</v>
      </c>
      <c r="AR331" s="0" t="n">
        <f aca="false">X331-AH331</f>
        <v>0</v>
      </c>
      <c r="AS331" s="0" t="n">
        <f aca="false">Y331-AI331</f>
        <v>0</v>
      </c>
      <c r="AT331" s="0" t="n">
        <f aca="false">Z331-AJ331</f>
        <v>0</v>
      </c>
      <c r="AU331" s="0" t="n">
        <f aca="false">AA331-AK331</f>
        <v>0</v>
      </c>
      <c r="AV331" s="0" t="n">
        <f aca="false">AB331-AL331</f>
        <v>0</v>
      </c>
      <c r="AW331" s="0" t="n">
        <f aca="false">AC331-AM331</f>
        <v>0</v>
      </c>
      <c r="AX331" s="0" t="n">
        <f aca="false">AD331-AN331</f>
        <v>0</v>
      </c>
      <c r="AY331" s="0" t="n">
        <f aca="false">AE331-AO331</f>
        <v>0</v>
      </c>
      <c r="AZ331" s="0" t="n">
        <f aca="false">MAX(0,MIN(AP331,$BT331-SUMIF($AP$2:$AY$2,"&lt;"&amp;AP$2,$AP331:$AY331)))</f>
        <v>0</v>
      </c>
      <c r="BA331" s="0" t="n">
        <f aca="false">MAX(0,MIN(AQ331,$BT331-SUMIF($AP$2:$AY$2,"&lt;"&amp;AQ$2,$AP331:$AY331)))</f>
        <v>0</v>
      </c>
      <c r="BB331" s="0" t="n">
        <f aca="false">MAX(0,MIN(AR331,$BT331-SUMIF($AP$2:$AY$2,"&lt;"&amp;AR$2,$AP331:$AY331)))</f>
        <v>0</v>
      </c>
      <c r="BC331" s="0" t="n">
        <f aca="false">MAX(0,MIN(AS331,$BT331-SUMIF($AP$2:$AY$2,"&lt;"&amp;AS$2,$AP331:$AY331)))</f>
        <v>0</v>
      </c>
      <c r="BD331" s="0" t="n">
        <f aca="false">MAX(0,MIN(AT331,$BT331-SUMIF($AP$2:$AY$2,"&lt;"&amp;AT$2,$AP331:$AY331)))</f>
        <v>0</v>
      </c>
      <c r="BE331" s="0" t="n">
        <f aca="false">MAX(0,MIN(AU331,$BT331-SUMIF($AP$2:$AY$2,"&lt;"&amp;AU$2,$AP331:$AY331)))</f>
        <v>0</v>
      </c>
      <c r="BF331" s="0" t="n">
        <f aca="false">MAX(0,MIN(AV331,$BT331-SUMIF($AP$2:$AY$2,"&lt;"&amp;AV$2,$AP331:$AY331)))</f>
        <v>0</v>
      </c>
      <c r="BG331" s="0" t="n">
        <f aca="false">MAX(0,MIN(AW331,$BT331-SUMIF($AP$2:$AY$2,"&lt;"&amp;AW$2,$AP331:$AY331)))</f>
        <v>0</v>
      </c>
      <c r="BH331" s="0" t="n">
        <f aca="false">MAX(0,MIN(AX331,$BT331-SUMIF($AP$2:$AY$2,"&lt;"&amp;AX$2,$AP331:$AY331)))</f>
        <v>0</v>
      </c>
      <c r="BI331" s="0" t="n">
        <f aca="false">MAX(0,MIN(AY331,$BT331-SUMIF($AP$2:$AY$2,"&lt;"&amp;AY$2,$AP331:$AY331)))</f>
        <v>0</v>
      </c>
      <c r="BJ331" s="0" t="n">
        <f aca="false">ROUND(V331-AF331-AZ331,2)</f>
        <v>0</v>
      </c>
      <c r="BK331" s="0" t="n">
        <f aca="false">ROUND(W331-AG331-BA331,2)</f>
        <v>0</v>
      </c>
      <c r="BL331" s="0" t="n">
        <f aca="false">ROUND(X331-AH331-BB331,2)</f>
        <v>0</v>
      </c>
      <c r="BM331" s="0" t="n">
        <f aca="false">ROUND(Y331-AI331-BC331,2)</f>
        <v>0</v>
      </c>
      <c r="BN331" s="0" t="n">
        <f aca="false">ROUND(Z331-AJ331-BD331,2)</f>
        <v>0</v>
      </c>
      <c r="BO331" s="0" t="n">
        <f aca="false">ROUND(AA331-AK331-BE331,2)</f>
        <v>0</v>
      </c>
      <c r="BP331" s="0" t="n">
        <f aca="false">ROUND(AB331-AL331-BF331,2)</f>
        <v>0</v>
      </c>
      <c r="BQ331" s="0" t="n">
        <f aca="false">ROUND(AC331-AM331-BG331,2)</f>
        <v>0</v>
      </c>
      <c r="BR331" s="0" t="n">
        <f aca="false">ROUND(AD331-AN331-BH331,2)</f>
        <v>0</v>
      </c>
      <c r="BS331" s="0" t="n">
        <f aca="false">ROUND(AE331-AO331-BI331,2)</f>
        <v>0</v>
      </c>
      <c r="BT331" s="0" t="n">
        <f aca="false">MAX(0,Plan!$C$4-SUM(AF331:AO331))</f>
        <v>650</v>
      </c>
      <c r="BU331" s="0" t="n">
        <f aca="false">ROUND(SUM(BJ331:BS331),2)</f>
        <v>0</v>
      </c>
      <c r="BV331" s="0" t="n">
        <f aca="false">SUM(AF331:AO331)+SUM(AZ331:BI331)</f>
        <v>0</v>
      </c>
      <c r="BW331" s="0" t="n">
        <f aca="false">SUM(L331:U331)</f>
        <v>0</v>
      </c>
    </row>
    <row r="332" customFormat="false" ht="15" hidden="false" customHeight="false" outlineLevel="0" collapsed="false">
      <c r="A332" s="0" t="n">
        <v>327</v>
      </c>
      <c r="B332" s="0" t="n">
        <f aca="false">BJ331</f>
        <v>0</v>
      </c>
      <c r="C332" s="0" t="n">
        <f aca="false">BK331</f>
        <v>0</v>
      </c>
      <c r="D332" s="0" t="n">
        <f aca="false">BL331</f>
        <v>0</v>
      </c>
      <c r="E332" s="0" t="n">
        <f aca="false">BM331</f>
        <v>0</v>
      </c>
      <c r="F332" s="0" t="n">
        <f aca="false">BN331</f>
        <v>0</v>
      </c>
      <c r="G332" s="0" t="n">
        <f aca="false">BO331</f>
        <v>0</v>
      </c>
      <c r="H332" s="0" t="n">
        <f aca="false">BP331</f>
        <v>0</v>
      </c>
      <c r="I332" s="0" t="n">
        <f aca="false">BQ331</f>
        <v>0</v>
      </c>
      <c r="J332" s="0" t="n">
        <f aca="false">BR331</f>
        <v>0</v>
      </c>
      <c r="K332" s="0" t="n">
        <f aca="false">BS331</f>
        <v>0</v>
      </c>
      <c r="L332" s="0" t="n">
        <f aca="false">ROUND(B332*N(Debts!$D$5)/12,2)</f>
        <v>0</v>
      </c>
      <c r="M332" s="0" t="n">
        <f aca="false">ROUND(C332*N(Debts!$D$6)/12,2)</f>
        <v>0</v>
      </c>
      <c r="N332" s="0" t="n">
        <f aca="false">ROUND(D332*N(Debts!$D$7)/12,2)</f>
        <v>0</v>
      </c>
      <c r="O332" s="0" t="n">
        <f aca="false">ROUND(E332*N(Debts!$D$8)/12,2)</f>
        <v>0</v>
      </c>
      <c r="P332" s="0" t="n">
        <f aca="false">ROUND(F332*N(Debts!$D$9)/12,2)</f>
        <v>0</v>
      </c>
      <c r="Q332" s="0" t="n">
        <f aca="false">ROUND(G332*N(Debts!$D$10)/12,2)</f>
        <v>0</v>
      </c>
      <c r="R332" s="0" t="n">
        <f aca="false">ROUND(H332*N(Debts!$D$11)/12,2)</f>
        <v>0</v>
      </c>
      <c r="S332" s="0" t="n">
        <f aca="false">ROUND(I332*N(Debts!$D$12)/12,2)</f>
        <v>0</v>
      </c>
      <c r="T332" s="0" t="n">
        <f aca="false">ROUND(J332*N(Debts!$D$13)/12,2)</f>
        <v>0</v>
      </c>
      <c r="U332" s="0" t="n">
        <f aca="false">ROUND(K332*N(Debts!$D$14)/12,2)</f>
        <v>0</v>
      </c>
      <c r="V332" s="0" t="n">
        <f aca="false">B332+L332</f>
        <v>0</v>
      </c>
      <c r="W332" s="0" t="n">
        <f aca="false">C332+M332</f>
        <v>0</v>
      </c>
      <c r="X332" s="0" t="n">
        <f aca="false">D332+N332</f>
        <v>0</v>
      </c>
      <c r="Y332" s="0" t="n">
        <f aca="false">E332+O332</f>
        <v>0</v>
      </c>
      <c r="Z332" s="0" t="n">
        <f aca="false">F332+P332</f>
        <v>0</v>
      </c>
      <c r="AA332" s="0" t="n">
        <f aca="false">G332+Q332</f>
        <v>0</v>
      </c>
      <c r="AB332" s="0" t="n">
        <f aca="false">H332+R332</f>
        <v>0</v>
      </c>
      <c r="AC332" s="0" t="n">
        <f aca="false">I332+S332</f>
        <v>0</v>
      </c>
      <c r="AD332" s="0" t="n">
        <f aca="false">J332+T332</f>
        <v>0</v>
      </c>
      <c r="AE332" s="0" t="n">
        <f aca="false">K332+U332</f>
        <v>0</v>
      </c>
      <c r="AF332" s="0" t="n">
        <f aca="false">MIN(N(Debts!$E$5),V332)</f>
        <v>0</v>
      </c>
      <c r="AG332" s="0" t="n">
        <f aca="false">MIN(N(Debts!$E$6),W332)</f>
        <v>0</v>
      </c>
      <c r="AH332" s="0" t="n">
        <f aca="false">MIN(N(Debts!$E$7),X332)</f>
        <v>0</v>
      </c>
      <c r="AI332" s="0" t="n">
        <f aca="false">MIN(N(Debts!$E$8),Y332)</f>
        <v>0</v>
      </c>
      <c r="AJ332" s="0" t="n">
        <f aca="false">MIN(N(Debts!$E$9),Z332)</f>
        <v>0</v>
      </c>
      <c r="AK332" s="0" t="n">
        <f aca="false">MIN(N(Debts!$E$10),AA332)</f>
        <v>0</v>
      </c>
      <c r="AL332" s="0" t="n">
        <f aca="false">MIN(N(Debts!$E$11),AB332)</f>
        <v>0</v>
      </c>
      <c r="AM332" s="0" t="n">
        <f aca="false">MIN(N(Debts!$E$12),AC332)</f>
        <v>0</v>
      </c>
      <c r="AN332" s="0" t="n">
        <f aca="false">MIN(N(Debts!$E$13),AD332)</f>
        <v>0</v>
      </c>
      <c r="AO332" s="0" t="n">
        <f aca="false">MIN(N(Debts!$E$14),AE332)</f>
        <v>0</v>
      </c>
      <c r="AP332" s="0" t="n">
        <f aca="false">V332-AF332</f>
        <v>0</v>
      </c>
      <c r="AQ332" s="0" t="n">
        <f aca="false">W332-AG332</f>
        <v>0</v>
      </c>
      <c r="AR332" s="0" t="n">
        <f aca="false">X332-AH332</f>
        <v>0</v>
      </c>
      <c r="AS332" s="0" t="n">
        <f aca="false">Y332-AI332</f>
        <v>0</v>
      </c>
      <c r="AT332" s="0" t="n">
        <f aca="false">Z332-AJ332</f>
        <v>0</v>
      </c>
      <c r="AU332" s="0" t="n">
        <f aca="false">AA332-AK332</f>
        <v>0</v>
      </c>
      <c r="AV332" s="0" t="n">
        <f aca="false">AB332-AL332</f>
        <v>0</v>
      </c>
      <c r="AW332" s="0" t="n">
        <f aca="false">AC332-AM332</f>
        <v>0</v>
      </c>
      <c r="AX332" s="0" t="n">
        <f aca="false">AD332-AN332</f>
        <v>0</v>
      </c>
      <c r="AY332" s="0" t="n">
        <f aca="false">AE332-AO332</f>
        <v>0</v>
      </c>
      <c r="AZ332" s="0" t="n">
        <f aca="false">MAX(0,MIN(AP332,$BT332-SUMIF($AP$2:$AY$2,"&lt;"&amp;AP$2,$AP332:$AY332)))</f>
        <v>0</v>
      </c>
      <c r="BA332" s="0" t="n">
        <f aca="false">MAX(0,MIN(AQ332,$BT332-SUMIF($AP$2:$AY$2,"&lt;"&amp;AQ$2,$AP332:$AY332)))</f>
        <v>0</v>
      </c>
      <c r="BB332" s="0" t="n">
        <f aca="false">MAX(0,MIN(AR332,$BT332-SUMIF($AP$2:$AY$2,"&lt;"&amp;AR$2,$AP332:$AY332)))</f>
        <v>0</v>
      </c>
      <c r="BC332" s="0" t="n">
        <f aca="false">MAX(0,MIN(AS332,$BT332-SUMIF($AP$2:$AY$2,"&lt;"&amp;AS$2,$AP332:$AY332)))</f>
        <v>0</v>
      </c>
      <c r="BD332" s="0" t="n">
        <f aca="false">MAX(0,MIN(AT332,$BT332-SUMIF($AP$2:$AY$2,"&lt;"&amp;AT$2,$AP332:$AY332)))</f>
        <v>0</v>
      </c>
      <c r="BE332" s="0" t="n">
        <f aca="false">MAX(0,MIN(AU332,$BT332-SUMIF($AP$2:$AY$2,"&lt;"&amp;AU$2,$AP332:$AY332)))</f>
        <v>0</v>
      </c>
      <c r="BF332" s="0" t="n">
        <f aca="false">MAX(0,MIN(AV332,$BT332-SUMIF($AP$2:$AY$2,"&lt;"&amp;AV$2,$AP332:$AY332)))</f>
        <v>0</v>
      </c>
      <c r="BG332" s="0" t="n">
        <f aca="false">MAX(0,MIN(AW332,$BT332-SUMIF($AP$2:$AY$2,"&lt;"&amp;AW$2,$AP332:$AY332)))</f>
        <v>0</v>
      </c>
      <c r="BH332" s="0" t="n">
        <f aca="false">MAX(0,MIN(AX332,$BT332-SUMIF($AP$2:$AY$2,"&lt;"&amp;AX$2,$AP332:$AY332)))</f>
        <v>0</v>
      </c>
      <c r="BI332" s="0" t="n">
        <f aca="false">MAX(0,MIN(AY332,$BT332-SUMIF($AP$2:$AY$2,"&lt;"&amp;AY$2,$AP332:$AY332)))</f>
        <v>0</v>
      </c>
      <c r="BJ332" s="0" t="n">
        <f aca="false">ROUND(V332-AF332-AZ332,2)</f>
        <v>0</v>
      </c>
      <c r="BK332" s="0" t="n">
        <f aca="false">ROUND(W332-AG332-BA332,2)</f>
        <v>0</v>
      </c>
      <c r="BL332" s="0" t="n">
        <f aca="false">ROUND(X332-AH332-BB332,2)</f>
        <v>0</v>
      </c>
      <c r="BM332" s="0" t="n">
        <f aca="false">ROUND(Y332-AI332-BC332,2)</f>
        <v>0</v>
      </c>
      <c r="BN332" s="0" t="n">
        <f aca="false">ROUND(Z332-AJ332-BD332,2)</f>
        <v>0</v>
      </c>
      <c r="BO332" s="0" t="n">
        <f aca="false">ROUND(AA332-AK332-BE332,2)</f>
        <v>0</v>
      </c>
      <c r="BP332" s="0" t="n">
        <f aca="false">ROUND(AB332-AL332-BF332,2)</f>
        <v>0</v>
      </c>
      <c r="BQ332" s="0" t="n">
        <f aca="false">ROUND(AC332-AM332-BG332,2)</f>
        <v>0</v>
      </c>
      <c r="BR332" s="0" t="n">
        <f aca="false">ROUND(AD332-AN332-BH332,2)</f>
        <v>0</v>
      </c>
      <c r="BS332" s="0" t="n">
        <f aca="false">ROUND(AE332-AO332-BI332,2)</f>
        <v>0</v>
      </c>
      <c r="BT332" s="0" t="n">
        <f aca="false">MAX(0,Plan!$C$4-SUM(AF332:AO332))</f>
        <v>650</v>
      </c>
      <c r="BU332" s="0" t="n">
        <f aca="false">ROUND(SUM(BJ332:BS332),2)</f>
        <v>0</v>
      </c>
      <c r="BV332" s="0" t="n">
        <f aca="false">SUM(AF332:AO332)+SUM(AZ332:BI332)</f>
        <v>0</v>
      </c>
      <c r="BW332" s="0" t="n">
        <f aca="false">SUM(L332:U332)</f>
        <v>0</v>
      </c>
    </row>
    <row r="333" customFormat="false" ht="15" hidden="false" customHeight="false" outlineLevel="0" collapsed="false">
      <c r="A333" s="0" t="n">
        <v>328</v>
      </c>
      <c r="B333" s="0" t="n">
        <f aca="false">BJ332</f>
        <v>0</v>
      </c>
      <c r="C333" s="0" t="n">
        <f aca="false">BK332</f>
        <v>0</v>
      </c>
      <c r="D333" s="0" t="n">
        <f aca="false">BL332</f>
        <v>0</v>
      </c>
      <c r="E333" s="0" t="n">
        <f aca="false">BM332</f>
        <v>0</v>
      </c>
      <c r="F333" s="0" t="n">
        <f aca="false">BN332</f>
        <v>0</v>
      </c>
      <c r="G333" s="0" t="n">
        <f aca="false">BO332</f>
        <v>0</v>
      </c>
      <c r="H333" s="0" t="n">
        <f aca="false">BP332</f>
        <v>0</v>
      </c>
      <c r="I333" s="0" t="n">
        <f aca="false">BQ332</f>
        <v>0</v>
      </c>
      <c r="J333" s="0" t="n">
        <f aca="false">BR332</f>
        <v>0</v>
      </c>
      <c r="K333" s="0" t="n">
        <f aca="false">BS332</f>
        <v>0</v>
      </c>
      <c r="L333" s="0" t="n">
        <f aca="false">ROUND(B333*N(Debts!$D$5)/12,2)</f>
        <v>0</v>
      </c>
      <c r="M333" s="0" t="n">
        <f aca="false">ROUND(C333*N(Debts!$D$6)/12,2)</f>
        <v>0</v>
      </c>
      <c r="N333" s="0" t="n">
        <f aca="false">ROUND(D333*N(Debts!$D$7)/12,2)</f>
        <v>0</v>
      </c>
      <c r="O333" s="0" t="n">
        <f aca="false">ROUND(E333*N(Debts!$D$8)/12,2)</f>
        <v>0</v>
      </c>
      <c r="P333" s="0" t="n">
        <f aca="false">ROUND(F333*N(Debts!$D$9)/12,2)</f>
        <v>0</v>
      </c>
      <c r="Q333" s="0" t="n">
        <f aca="false">ROUND(G333*N(Debts!$D$10)/12,2)</f>
        <v>0</v>
      </c>
      <c r="R333" s="0" t="n">
        <f aca="false">ROUND(H333*N(Debts!$D$11)/12,2)</f>
        <v>0</v>
      </c>
      <c r="S333" s="0" t="n">
        <f aca="false">ROUND(I333*N(Debts!$D$12)/12,2)</f>
        <v>0</v>
      </c>
      <c r="T333" s="0" t="n">
        <f aca="false">ROUND(J333*N(Debts!$D$13)/12,2)</f>
        <v>0</v>
      </c>
      <c r="U333" s="0" t="n">
        <f aca="false">ROUND(K333*N(Debts!$D$14)/12,2)</f>
        <v>0</v>
      </c>
      <c r="V333" s="0" t="n">
        <f aca="false">B333+L333</f>
        <v>0</v>
      </c>
      <c r="W333" s="0" t="n">
        <f aca="false">C333+M333</f>
        <v>0</v>
      </c>
      <c r="X333" s="0" t="n">
        <f aca="false">D333+N333</f>
        <v>0</v>
      </c>
      <c r="Y333" s="0" t="n">
        <f aca="false">E333+O333</f>
        <v>0</v>
      </c>
      <c r="Z333" s="0" t="n">
        <f aca="false">F333+P333</f>
        <v>0</v>
      </c>
      <c r="AA333" s="0" t="n">
        <f aca="false">G333+Q333</f>
        <v>0</v>
      </c>
      <c r="AB333" s="0" t="n">
        <f aca="false">H333+R333</f>
        <v>0</v>
      </c>
      <c r="AC333" s="0" t="n">
        <f aca="false">I333+S333</f>
        <v>0</v>
      </c>
      <c r="AD333" s="0" t="n">
        <f aca="false">J333+T333</f>
        <v>0</v>
      </c>
      <c r="AE333" s="0" t="n">
        <f aca="false">K333+U333</f>
        <v>0</v>
      </c>
      <c r="AF333" s="0" t="n">
        <f aca="false">MIN(N(Debts!$E$5),V333)</f>
        <v>0</v>
      </c>
      <c r="AG333" s="0" t="n">
        <f aca="false">MIN(N(Debts!$E$6),W333)</f>
        <v>0</v>
      </c>
      <c r="AH333" s="0" t="n">
        <f aca="false">MIN(N(Debts!$E$7),X333)</f>
        <v>0</v>
      </c>
      <c r="AI333" s="0" t="n">
        <f aca="false">MIN(N(Debts!$E$8),Y333)</f>
        <v>0</v>
      </c>
      <c r="AJ333" s="0" t="n">
        <f aca="false">MIN(N(Debts!$E$9),Z333)</f>
        <v>0</v>
      </c>
      <c r="AK333" s="0" t="n">
        <f aca="false">MIN(N(Debts!$E$10),AA333)</f>
        <v>0</v>
      </c>
      <c r="AL333" s="0" t="n">
        <f aca="false">MIN(N(Debts!$E$11),AB333)</f>
        <v>0</v>
      </c>
      <c r="AM333" s="0" t="n">
        <f aca="false">MIN(N(Debts!$E$12),AC333)</f>
        <v>0</v>
      </c>
      <c r="AN333" s="0" t="n">
        <f aca="false">MIN(N(Debts!$E$13),AD333)</f>
        <v>0</v>
      </c>
      <c r="AO333" s="0" t="n">
        <f aca="false">MIN(N(Debts!$E$14),AE333)</f>
        <v>0</v>
      </c>
      <c r="AP333" s="0" t="n">
        <f aca="false">V333-AF333</f>
        <v>0</v>
      </c>
      <c r="AQ333" s="0" t="n">
        <f aca="false">W333-AG333</f>
        <v>0</v>
      </c>
      <c r="AR333" s="0" t="n">
        <f aca="false">X333-AH333</f>
        <v>0</v>
      </c>
      <c r="AS333" s="0" t="n">
        <f aca="false">Y333-AI333</f>
        <v>0</v>
      </c>
      <c r="AT333" s="0" t="n">
        <f aca="false">Z333-AJ333</f>
        <v>0</v>
      </c>
      <c r="AU333" s="0" t="n">
        <f aca="false">AA333-AK333</f>
        <v>0</v>
      </c>
      <c r="AV333" s="0" t="n">
        <f aca="false">AB333-AL333</f>
        <v>0</v>
      </c>
      <c r="AW333" s="0" t="n">
        <f aca="false">AC333-AM333</f>
        <v>0</v>
      </c>
      <c r="AX333" s="0" t="n">
        <f aca="false">AD333-AN333</f>
        <v>0</v>
      </c>
      <c r="AY333" s="0" t="n">
        <f aca="false">AE333-AO333</f>
        <v>0</v>
      </c>
      <c r="AZ333" s="0" t="n">
        <f aca="false">MAX(0,MIN(AP333,$BT333-SUMIF($AP$2:$AY$2,"&lt;"&amp;AP$2,$AP333:$AY333)))</f>
        <v>0</v>
      </c>
      <c r="BA333" s="0" t="n">
        <f aca="false">MAX(0,MIN(AQ333,$BT333-SUMIF($AP$2:$AY$2,"&lt;"&amp;AQ$2,$AP333:$AY333)))</f>
        <v>0</v>
      </c>
      <c r="BB333" s="0" t="n">
        <f aca="false">MAX(0,MIN(AR333,$BT333-SUMIF($AP$2:$AY$2,"&lt;"&amp;AR$2,$AP333:$AY333)))</f>
        <v>0</v>
      </c>
      <c r="BC333" s="0" t="n">
        <f aca="false">MAX(0,MIN(AS333,$BT333-SUMIF($AP$2:$AY$2,"&lt;"&amp;AS$2,$AP333:$AY333)))</f>
        <v>0</v>
      </c>
      <c r="BD333" s="0" t="n">
        <f aca="false">MAX(0,MIN(AT333,$BT333-SUMIF($AP$2:$AY$2,"&lt;"&amp;AT$2,$AP333:$AY333)))</f>
        <v>0</v>
      </c>
      <c r="BE333" s="0" t="n">
        <f aca="false">MAX(0,MIN(AU333,$BT333-SUMIF($AP$2:$AY$2,"&lt;"&amp;AU$2,$AP333:$AY333)))</f>
        <v>0</v>
      </c>
      <c r="BF333" s="0" t="n">
        <f aca="false">MAX(0,MIN(AV333,$BT333-SUMIF($AP$2:$AY$2,"&lt;"&amp;AV$2,$AP333:$AY333)))</f>
        <v>0</v>
      </c>
      <c r="BG333" s="0" t="n">
        <f aca="false">MAX(0,MIN(AW333,$BT333-SUMIF($AP$2:$AY$2,"&lt;"&amp;AW$2,$AP333:$AY333)))</f>
        <v>0</v>
      </c>
      <c r="BH333" s="0" t="n">
        <f aca="false">MAX(0,MIN(AX333,$BT333-SUMIF($AP$2:$AY$2,"&lt;"&amp;AX$2,$AP333:$AY333)))</f>
        <v>0</v>
      </c>
      <c r="BI333" s="0" t="n">
        <f aca="false">MAX(0,MIN(AY333,$BT333-SUMIF($AP$2:$AY$2,"&lt;"&amp;AY$2,$AP333:$AY333)))</f>
        <v>0</v>
      </c>
      <c r="BJ333" s="0" t="n">
        <f aca="false">ROUND(V333-AF333-AZ333,2)</f>
        <v>0</v>
      </c>
      <c r="BK333" s="0" t="n">
        <f aca="false">ROUND(W333-AG333-BA333,2)</f>
        <v>0</v>
      </c>
      <c r="BL333" s="0" t="n">
        <f aca="false">ROUND(X333-AH333-BB333,2)</f>
        <v>0</v>
      </c>
      <c r="BM333" s="0" t="n">
        <f aca="false">ROUND(Y333-AI333-BC333,2)</f>
        <v>0</v>
      </c>
      <c r="BN333" s="0" t="n">
        <f aca="false">ROUND(Z333-AJ333-BD333,2)</f>
        <v>0</v>
      </c>
      <c r="BO333" s="0" t="n">
        <f aca="false">ROUND(AA333-AK333-BE333,2)</f>
        <v>0</v>
      </c>
      <c r="BP333" s="0" t="n">
        <f aca="false">ROUND(AB333-AL333-BF333,2)</f>
        <v>0</v>
      </c>
      <c r="BQ333" s="0" t="n">
        <f aca="false">ROUND(AC333-AM333-BG333,2)</f>
        <v>0</v>
      </c>
      <c r="BR333" s="0" t="n">
        <f aca="false">ROUND(AD333-AN333-BH333,2)</f>
        <v>0</v>
      </c>
      <c r="BS333" s="0" t="n">
        <f aca="false">ROUND(AE333-AO333-BI333,2)</f>
        <v>0</v>
      </c>
      <c r="BT333" s="0" t="n">
        <f aca="false">MAX(0,Plan!$C$4-SUM(AF333:AO333))</f>
        <v>650</v>
      </c>
      <c r="BU333" s="0" t="n">
        <f aca="false">ROUND(SUM(BJ333:BS333),2)</f>
        <v>0</v>
      </c>
      <c r="BV333" s="0" t="n">
        <f aca="false">SUM(AF333:AO333)+SUM(AZ333:BI333)</f>
        <v>0</v>
      </c>
      <c r="BW333" s="0" t="n">
        <f aca="false">SUM(L333:U333)</f>
        <v>0</v>
      </c>
    </row>
    <row r="334" customFormat="false" ht="15" hidden="false" customHeight="false" outlineLevel="0" collapsed="false">
      <c r="A334" s="0" t="n">
        <v>329</v>
      </c>
      <c r="B334" s="0" t="n">
        <f aca="false">BJ333</f>
        <v>0</v>
      </c>
      <c r="C334" s="0" t="n">
        <f aca="false">BK333</f>
        <v>0</v>
      </c>
      <c r="D334" s="0" t="n">
        <f aca="false">BL333</f>
        <v>0</v>
      </c>
      <c r="E334" s="0" t="n">
        <f aca="false">BM333</f>
        <v>0</v>
      </c>
      <c r="F334" s="0" t="n">
        <f aca="false">BN333</f>
        <v>0</v>
      </c>
      <c r="G334" s="0" t="n">
        <f aca="false">BO333</f>
        <v>0</v>
      </c>
      <c r="H334" s="0" t="n">
        <f aca="false">BP333</f>
        <v>0</v>
      </c>
      <c r="I334" s="0" t="n">
        <f aca="false">BQ333</f>
        <v>0</v>
      </c>
      <c r="J334" s="0" t="n">
        <f aca="false">BR333</f>
        <v>0</v>
      </c>
      <c r="K334" s="0" t="n">
        <f aca="false">BS333</f>
        <v>0</v>
      </c>
      <c r="L334" s="0" t="n">
        <f aca="false">ROUND(B334*N(Debts!$D$5)/12,2)</f>
        <v>0</v>
      </c>
      <c r="M334" s="0" t="n">
        <f aca="false">ROUND(C334*N(Debts!$D$6)/12,2)</f>
        <v>0</v>
      </c>
      <c r="N334" s="0" t="n">
        <f aca="false">ROUND(D334*N(Debts!$D$7)/12,2)</f>
        <v>0</v>
      </c>
      <c r="O334" s="0" t="n">
        <f aca="false">ROUND(E334*N(Debts!$D$8)/12,2)</f>
        <v>0</v>
      </c>
      <c r="P334" s="0" t="n">
        <f aca="false">ROUND(F334*N(Debts!$D$9)/12,2)</f>
        <v>0</v>
      </c>
      <c r="Q334" s="0" t="n">
        <f aca="false">ROUND(G334*N(Debts!$D$10)/12,2)</f>
        <v>0</v>
      </c>
      <c r="R334" s="0" t="n">
        <f aca="false">ROUND(H334*N(Debts!$D$11)/12,2)</f>
        <v>0</v>
      </c>
      <c r="S334" s="0" t="n">
        <f aca="false">ROUND(I334*N(Debts!$D$12)/12,2)</f>
        <v>0</v>
      </c>
      <c r="T334" s="0" t="n">
        <f aca="false">ROUND(J334*N(Debts!$D$13)/12,2)</f>
        <v>0</v>
      </c>
      <c r="U334" s="0" t="n">
        <f aca="false">ROUND(K334*N(Debts!$D$14)/12,2)</f>
        <v>0</v>
      </c>
      <c r="V334" s="0" t="n">
        <f aca="false">B334+L334</f>
        <v>0</v>
      </c>
      <c r="W334" s="0" t="n">
        <f aca="false">C334+M334</f>
        <v>0</v>
      </c>
      <c r="X334" s="0" t="n">
        <f aca="false">D334+N334</f>
        <v>0</v>
      </c>
      <c r="Y334" s="0" t="n">
        <f aca="false">E334+O334</f>
        <v>0</v>
      </c>
      <c r="Z334" s="0" t="n">
        <f aca="false">F334+P334</f>
        <v>0</v>
      </c>
      <c r="AA334" s="0" t="n">
        <f aca="false">G334+Q334</f>
        <v>0</v>
      </c>
      <c r="AB334" s="0" t="n">
        <f aca="false">H334+R334</f>
        <v>0</v>
      </c>
      <c r="AC334" s="0" t="n">
        <f aca="false">I334+S334</f>
        <v>0</v>
      </c>
      <c r="AD334" s="0" t="n">
        <f aca="false">J334+T334</f>
        <v>0</v>
      </c>
      <c r="AE334" s="0" t="n">
        <f aca="false">K334+U334</f>
        <v>0</v>
      </c>
      <c r="AF334" s="0" t="n">
        <f aca="false">MIN(N(Debts!$E$5),V334)</f>
        <v>0</v>
      </c>
      <c r="AG334" s="0" t="n">
        <f aca="false">MIN(N(Debts!$E$6),W334)</f>
        <v>0</v>
      </c>
      <c r="AH334" s="0" t="n">
        <f aca="false">MIN(N(Debts!$E$7),X334)</f>
        <v>0</v>
      </c>
      <c r="AI334" s="0" t="n">
        <f aca="false">MIN(N(Debts!$E$8),Y334)</f>
        <v>0</v>
      </c>
      <c r="AJ334" s="0" t="n">
        <f aca="false">MIN(N(Debts!$E$9),Z334)</f>
        <v>0</v>
      </c>
      <c r="AK334" s="0" t="n">
        <f aca="false">MIN(N(Debts!$E$10),AA334)</f>
        <v>0</v>
      </c>
      <c r="AL334" s="0" t="n">
        <f aca="false">MIN(N(Debts!$E$11),AB334)</f>
        <v>0</v>
      </c>
      <c r="AM334" s="0" t="n">
        <f aca="false">MIN(N(Debts!$E$12),AC334)</f>
        <v>0</v>
      </c>
      <c r="AN334" s="0" t="n">
        <f aca="false">MIN(N(Debts!$E$13),AD334)</f>
        <v>0</v>
      </c>
      <c r="AO334" s="0" t="n">
        <f aca="false">MIN(N(Debts!$E$14),AE334)</f>
        <v>0</v>
      </c>
      <c r="AP334" s="0" t="n">
        <f aca="false">V334-AF334</f>
        <v>0</v>
      </c>
      <c r="AQ334" s="0" t="n">
        <f aca="false">W334-AG334</f>
        <v>0</v>
      </c>
      <c r="AR334" s="0" t="n">
        <f aca="false">X334-AH334</f>
        <v>0</v>
      </c>
      <c r="AS334" s="0" t="n">
        <f aca="false">Y334-AI334</f>
        <v>0</v>
      </c>
      <c r="AT334" s="0" t="n">
        <f aca="false">Z334-AJ334</f>
        <v>0</v>
      </c>
      <c r="AU334" s="0" t="n">
        <f aca="false">AA334-AK334</f>
        <v>0</v>
      </c>
      <c r="AV334" s="0" t="n">
        <f aca="false">AB334-AL334</f>
        <v>0</v>
      </c>
      <c r="AW334" s="0" t="n">
        <f aca="false">AC334-AM334</f>
        <v>0</v>
      </c>
      <c r="AX334" s="0" t="n">
        <f aca="false">AD334-AN334</f>
        <v>0</v>
      </c>
      <c r="AY334" s="0" t="n">
        <f aca="false">AE334-AO334</f>
        <v>0</v>
      </c>
      <c r="AZ334" s="0" t="n">
        <f aca="false">MAX(0,MIN(AP334,$BT334-SUMIF($AP$2:$AY$2,"&lt;"&amp;AP$2,$AP334:$AY334)))</f>
        <v>0</v>
      </c>
      <c r="BA334" s="0" t="n">
        <f aca="false">MAX(0,MIN(AQ334,$BT334-SUMIF($AP$2:$AY$2,"&lt;"&amp;AQ$2,$AP334:$AY334)))</f>
        <v>0</v>
      </c>
      <c r="BB334" s="0" t="n">
        <f aca="false">MAX(0,MIN(AR334,$BT334-SUMIF($AP$2:$AY$2,"&lt;"&amp;AR$2,$AP334:$AY334)))</f>
        <v>0</v>
      </c>
      <c r="BC334" s="0" t="n">
        <f aca="false">MAX(0,MIN(AS334,$BT334-SUMIF($AP$2:$AY$2,"&lt;"&amp;AS$2,$AP334:$AY334)))</f>
        <v>0</v>
      </c>
      <c r="BD334" s="0" t="n">
        <f aca="false">MAX(0,MIN(AT334,$BT334-SUMIF($AP$2:$AY$2,"&lt;"&amp;AT$2,$AP334:$AY334)))</f>
        <v>0</v>
      </c>
      <c r="BE334" s="0" t="n">
        <f aca="false">MAX(0,MIN(AU334,$BT334-SUMIF($AP$2:$AY$2,"&lt;"&amp;AU$2,$AP334:$AY334)))</f>
        <v>0</v>
      </c>
      <c r="BF334" s="0" t="n">
        <f aca="false">MAX(0,MIN(AV334,$BT334-SUMIF($AP$2:$AY$2,"&lt;"&amp;AV$2,$AP334:$AY334)))</f>
        <v>0</v>
      </c>
      <c r="BG334" s="0" t="n">
        <f aca="false">MAX(0,MIN(AW334,$BT334-SUMIF($AP$2:$AY$2,"&lt;"&amp;AW$2,$AP334:$AY334)))</f>
        <v>0</v>
      </c>
      <c r="BH334" s="0" t="n">
        <f aca="false">MAX(0,MIN(AX334,$BT334-SUMIF($AP$2:$AY$2,"&lt;"&amp;AX$2,$AP334:$AY334)))</f>
        <v>0</v>
      </c>
      <c r="BI334" s="0" t="n">
        <f aca="false">MAX(0,MIN(AY334,$BT334-SUMIF($AP$2:$AY$2,"&lt;"&amp;AY$2,$AP334:$AY334)))</f>
        <v>0</v>
      </c>
      <c r="BJ334" s="0" t="n">
        <f aca="false">ROUND(V334-AF334-AZ334,2)</f>
        <v>0</v>
      </c>
      <c r="BK334" s="0" t="n">
        <f aca="false">ROUND(W334-AG334-BA334,2)</f>
        <v>0</v>
      </c>
      <c r="BL334" s="0" t="n">
        <f aca="false">ROUND(X334-AH334-BB334,2)</f>
        <v>0</v>
      </c>
      <c r="BM334" s="0" t="n">
        <f aca="false">ROUND(Y334-AI334-BC334,2)</f>
        <v>0</v>
      </c>
      <c r="BN334" s="0" t="n">
        <f aca="false">ROUND(Z334-AJ334-BD334,2)</f>
        <v>0</v>
      </c>
      <c r="BO334" s="0" t="n">
        <f aca="false">ROUND(AA334-AK334-BE334,2)</f>
        <v>0</v>
      </c>
      <c r="BP334" s="0" t="n">
        <f aca="false">ROUND(AB334-AL334-BF334,2)</f>
        <v>0</v>
      </c>
      <c r="BQ334" s="0" t="n">
        <f aca="false">ROUND(AC334-AM334-BG334,2)</f>
        <v>0</v>
      </c>
      <c r="BR334" s="0" t="n">
        <f aca="false">ROUND(AD334-AN334-BH334,2)</f>
        <v>0</v>
      </c>
      <c r="BS334" s="0" t="n">
        <f aca="false">ROUND(AE334-AO334-BI334,2)</f>
        <v>0</v>
      </c>
      <c r="BT334" s="0" t="n">
        <f aca="false">MAX(0,Plan!$C$4-SUM(AF334:AO334))</f>
        <v>650</v>
      </c>
      <c r="BU334" s="0" t="n">
        <f aca="false">ROUND(SUM(BJ334:BS334),2)</f>
        <v>0</v>
      </c>
      <c r="BV334" s="0" t="n">
        <f aca="false">SUM(AF334:AO334)+SUM(AZ334:BI334)</f>
        <v>0</v>
      </c>
      <c r="BW334" s="0" t="n">
        <f aca="false">SUM(L334:U334)</f>
        <v>0</v>
      </c>
    </row>
    <row r="335" customFormat="false" ht="15" hidden="false" customHeight="false" outlineLevel="0" collapsed="false">
      <c r="A335" s="0" t="n">
        <v>330</v>
      </c>
      <c r="B335" s="0" t="n">
        <f aca="false">BJ334</f>
        <v>0</v>
      </c>
      <c r="C335" s="0" t="n">
        <f aca="false">BK334</f>
        <v>0</v>
      </c>
      <c r="D335" s="0" t="n">
        <f aca="false">BL334</f>
        <v>0</v>
      </c>
      <c r="E335" s="0" t="n">
        <f aca="false">BM334</f>
        <v>0</v>
      </c>
      <c r="F335" s="0" t="n">
        <f aca="false">BN334</f>
        <v>0</v>
      </c>
      <c r="G335" s="0" t="n">
        <f aca="false">BO334</f>
        <v>0</v>
      </c>
      <c r="H335" s="0" t="n">
        <f aca="false">BP334</f>
        <v>0</v>
      </c>
      <c r="I335" s="0" t="n">
        <f aca="false">BQ334</f>
        <v>0</v>
      </c>
      <c r="J335" s="0" t="n">
        <f aca="false">BR334</f>
        <v>0</v>
      </c>
      <c r="K335" s="0" t="n">
        <f aca="false">BS334</f>
        <v>0</v>
      </c>
      <c r="L335" s="0" t="n">
        <f aca="false">ROUND(B335*N(Debts!$D$5)/12,2)</f>
        <v>0</v>
      </c>
      <c r="M335" s="0" t="n">
        <f aca="false">ROUND(C335*N(Debts!$D$6)/12,2)</f>
        <v>0</v>
      </c>
      <c r="N335" s="0" t="n">
        <f aca="false">ROUND(D335*N(Debts!$D$7)/12,2)</f>
        <v>0</v>
      </c>
      <c r="O335" s="0" t="n">
        <f aca="false">ROUND(E335*N(Debts!$D$8)/12,2)</f>
        <v>0</v>
      </c>
      <c r="P335" s="0" t="n">
        <f aca="false">ROUND(F335*N(Debts!$D$9)/12,2)</f>
        <v>0</v>
      </c>
      <c r="Q335" s="0" t="n">
        <f aca="false">ROUND(G335*N(Debts!$D$10)/12,2)</f>
        <v>0</v>
      </c>
      <c r="R335" s="0" t="n">
        <f aca="false">ROUND(H335*N(Debts!$D$11)/12,2)</f>
        <v>0</v>
      </c>
      <c r="S335" s="0" t="n">
        <f aca="false">ROUND(I335*N(Debts!$D$12)/12,2)</f>
        <v>0</v>
      </c>
      <c r="T335" s="0" t="n">
        <f aca="false">ROUND(J335*N(Debts!$D$13)/12,2)</f>
        <v>0</v>
      </c>
      <c r="U335" s="0" t="n">
        <f aca="false">ROUND(K335*N(Debts!$D$14)/12,2)</f>
        <v>0</v>
      </c>
      <c r="V335" s="0" t="n">
        <f aca="false">B335+L335</f>
        <v>0</v>
      </c>
      <c r="W335" s="0" t="n">
        <f aca="false">C335+M335</f>
        <v>0</v>
      </c>
      <c r="X335" s="0" t="n">
        <f aca="false">D335+N335</f>
        <v>0</v>
      </c>
      <c r="Y335" s="0" t="n">
        <f aca="false">E335+O335</f>
        <v>0</v>
      </c>
      <c r="Z335" s="0" t="n">
        <f aca="false">F335+P335</f>
        <v>0</v>
      </c>
      <c r="AA335" s="0" t="n">
        <f aca="false">G335+Q335</f>
        <v>0</v>
      </c>
      <c r="AB335" s="0" t="n">
        <f aca="false">H335+R335</f>
        <v>0</v>
      </c>
      <c r="AC335" s="0" t="n">
        <f aca="false">I335+S335</f>
        <v>0</v>
      </c>
      <c r="AD335" s="0" t="n">
        <f aca="false">J335+T335</f>
        <v>0</v>
      </c>
      <c r="AE335" s="0" t="n">
        <f aca="false">K335+U335</f>
        <v>0</v>
      </c>
      <c r="AF335" s="0" t="n">
        <f aca="false">MIN(N(Debts!$E$5),V335)</f>
        <v>0</v>
      </c>
      <c r="AG335" s="0" t="n">
        <f aca="false">MIN(N(Debts!$E$6),W335)</f>
        <v>0</v>
      </c>
      <c r="AH335" s="0" t="n">
        <f aca="false">MIN(N(Debts!$E$7),X335)</f>
        <v>0</v>
      </c>
      <c r="AI335" s="0" t="n">
        <f aca="false">MIN(N(Debts!$E$8),Y335)</f>
        <v>0</v>
      </c>
      <c r="AJ335" s="0" t="n">
        <f aca="false">MIN(N(Debts!$E$9),Z335)</f>
        <v>0</v>
      </c>
      <c r="AK335" s="0" t="n">
        <f aca="false">MIN(N(Debts!$E$10),AA335)</f>
        <v>0</v>
      </c>
      <c r="AL335" s="0" t="n">
        <f aca="false">MIN(N(Debts!$E$11),AB335)</f>
        <v>0</v>
      </c>
      <c r="AM335" s="0" t="n">
        <f aca="false">MIN(N(Debts!$E$12),AC335)</f>
        <v>0</v>
      </c>
      <c r="AN335" s="0" t="n">
        <f aca="false">MIN(N(Debts!$E$13),AD335)</f>
        <v>0</v>
      </c>
      <c r="AO335" s="0" t="n">
        <f aca="false">MIN(N(Debts!$E$14),AE335)</f>
        <v>0</v>
      </c>
      <c r="AP335" s="0" t="n">
        <f aca="false">V335-AF335</f>
        <v>0</v>
      </c>
      <c r="AQ335" s="0" t="n">
        <f aca="false">W335-AG335</f>
        <v>0</v>
      </c>
      <c r="AR335" s="0" t="n">
        <f aca="false">X335-AH335</f>
        <v>0</v>
      </c>
      <c r="AS335" s="0" t="n">
        <f aca="false">Y335-AI335</f>
        <v>0</v>
      </c>
      <c r="AT335" s="0" t="n">
        <f aca="false">Z335-AJ335</f>
        <v>0</v>
      </c>
      <c r="AU335" s="0" t="n">
        <f aca="false">AA335-AK335</f>
        <v>0</v>
      </c>
      <c r="AV335" s="0" t="n">
        <f aca="false">AB335-AL335</f>
        <v>0</v>
      </c>
      <c r="AW335" s="0" t="n">
        <f aca="false">AC335-AM335</f>
        <v>0</v>
      </c>
      <c r="AX335" s="0" t="n">
        <f aca="false">AD335-AN335</f>
        <v>0</v>
      </c>
      <c r="AY335" s="0" t="n">
        <f aca="false">AE335-AO335</f>
        <v>0</v>
      </c>
      <c r="AZ335" s="0" t="n">
        <f aca="false">MAX(0,MIN(AP335,$BT335-SUMIF($AP$2:$AY$2,"&lt;"&amp;AP$2,$AP335:$AY335)))</f>
        <v>0</v>
      </c>
      <c r="BA335" s="0" t="n">
        <f aca="false">MAX(0,MIN(AQ335,$BT335-SUMIF($AP$2:$AY$2,"&lt;"&amp;AQ$2,$AP335:$AY335)))</f>
        <v>0</v>
      </c>
      <c r="BB335" s="0" t="n">
        <f aca="false">MAX(0,MIN(AR335,$BT335-SUMIF($AP$2:$AY$2,"&lt;"&amp;AR$2,$AP335:$AY335)))</f>
        <v>0</v>
      </c>
      <c r="BC335" s="0" t="n">
        <f aca="false">MAX(0,MIN(AS335,$BT335-SUMIF($AP$2:$AY$2,"&lt;"&amp;AS$2,$AP335:$AY335)))</f>
        <v>0</v>
      </c>
      <c r="BD335" s="0" t="n">
        <f aca="false">MAX(0,MIN(AT335,$BT335-SUMIF($AP$2:$AY$2,"&lt;"&amp;AT$2,$AP335:$AY335)))</f>
        <v>0</v>
      </c>
      <c r="BE335" s="0" t="n">
        <f aca="false">MAX(0,MIN(AU335,$BT335-SUMIF($AP$2:$AY$2,"&lt;"&amp;AU$2,$AP335:$AY335)))</f>
        <v>0</v>
      </c>
      <c r="BF335" s="0" t="n">
        <f aca="false">MAX(0,MIN(AV335,$BT335-SUMIF($AP$2:$AY$2,"&lt;"&amp;AV$2,$AP335:$AY335)))</f>
        <v>0</v>
      </c>
      <c r="BG335" s="0" t="n">
        <f aca="false">MAX(0,MIN(AW335,$BT335-SUMIF($AP$2:$AY$2,"&lt;"&amp;AW$2,$AP335:$AY335)))</f>
        <v>0</v>
      </c>
      <c r="BH335" s="0" t="n">
        <f aca="false">MAX(0,MIN(AX335,$BT335-SUMIF($AP$2:$AY$2,"&lt;"&amp;AX$2,$AP335:$AY335)))</f>
        <v>0</v>
      </c>
      <c r="BI335" s="0" t="n">
        <f aca="false">MAX(0,MIN(AY335,$BT335-SUMIF($AP$2:$AY$2,"&lt;"&amp;AY$2,$AP335:$AY335)))</f>
        <v>0</v>
      </c>
      <c r="BJ335" s="0" t="n">
        <f aca="false">ROUND(V335-AF335-AZ335,2)</f>
        <v>0</v>
      </c>
      <c r="BK335" s="0" t="n">
        <f aca="false">ROUND(W335-AG335-BA335,2)</f>
        <v>0</v>
      </c>
      <c r="BL335" s="0" t="n">
        <f aca="false">ROUND(X335-AH335-BB335,2)</f>
        <v>0</v>
      </c>
      <c r="BM335" s="0" t="n">
        <f aca="false">ROUND(Y335-AI335-BC335,2)</f>
        <v>0</v>
      </c>
      <c r="BN335" s="0" t="n">
        <f aca="false">ROUND(Z335-AJ335-BD335,2)</f>
        <v>0</v>
      </c>
      <c r="BO335" s="0" t="n">
        <f aca="false">ROUND(AA335-AK335-BE335,2)</f>
        <v>0</v>
      </c>
      <c r="BP335" s="0" t="n">
        <f aca="false">ROUND(AB335-AL335-BF335,2)</f>
        <v>0</v>
      </c>
      <c r="BQ335" s="0" t="n">
        <f aca="false">ROUND(AC335-AM335-BG335,2)</f>
        <v>0</v>
      </c>
      <c r="BR335" s="0" t="n">
        <f aca="false">ROUND(AD335-AN335-BH335,2)</f>
        <v>0</v>
      </c>
      <c r="BS335" s="0" t="n">
        <f aca="false">ROUND(AE335-AO335-BI335,2)</f>
        <v>0</v>
      </c>
      <c r="BT335" s="0" t="n">
        <f aca="false">MAX(0,Plan!$C$4-SUM(AF335:AO335))</f>
        <v>650</v>
      </c>
      <c r="BU335" s="0" t="n">
        <f aca="false">ROUND(SUM(BJ335:BS335),2)</f>
        <v>0</v>
      </c>
      <c r="BV335" s="0" t="n">
        <f aca="false">SUM(AF335:AO335)+SUM(AZ335:BI335)</f>
        <v>0</v>
      </c>
      <c r="BW335" s="0" t="n">
        <f aca="false">SUM(L335:U335)</f>
        <v>0</v>
      </c>
    </row>
    <row r="336" customFormat="false" ht="15" hidden="false" customHeight="false" outlineLevel="0" collapsed="false">
      <c r="A336" s="0" t="n">
        <v>331</v>
      </c>
      <c r="B336" s="0" t="n">
        <f aca="false">BJ335</f>
        <v>0</v>
      </c>
      <c r="C336" s="0" t="n">
        <f aca="false">BK335</f>
        <v>0</v>
      </c>
      <c r="D336" s="0" t="n">
        <f aca="false">BL335</f>
        <v>0</v>
      </c>
      <c r="E336" s="0" t="n">
        <f aca="false">BM335</f>
        <v>0</v>
      </c>
      <c r="F336" s="0" t="n">
        <f aca="false">BN335</f>
        <v>0</v>
      </c>
      <c r="G336" s="0" t="n">
        <f aca="false">BO335</f>
        <v>0</v>
      </c>
      <c r="H336" s="0" t="n">
        <f aca="false">BP335</f>
        <v>0</v>
      </c>
      <c r="I336" s="0" t="n">
        <f aca="false">BQ335</f>
        <v>0</v>
      </c>
      <c r="J336" s="0" t="n">
        <f aca="false">BR335</f>
        <v>0</v>
      </c>
      <c r="K336" s="0" t="n">
        <f aca="false">BS335</f>
        <v>0</v>
      </c>
      <c r="L336" s="0" t="n">
        <f aca="false">ROUND(B336*N(Debts!$D$5)/12,2)</f>
        <v>0</v>
      </c>
      <c r="M336" s="0" t="n">
        <f aca="false">ROUND(C336*N(Debts!$D$6)/12,2)</f>
        <v>0</v>
      </c>
      <c r="N336" s="0" t="n">
        <f aca="false">ROUND(D336*N(Debts!$D$7)/12,2)</f>
        <v>0</v>
      </c>
      <c r="O336" s="0" t="n">
        <f aca="false">ROUND(E336*N(Debts!$D$8)/12,2)</f>
        <v>0</v>
      </c>
      <c r="P336" s="0" t="n">
        <f aca="false">ROUND(F336*N(Debts!$D$9)/12,2)</f>
        <v>0</v>
      </c>
      <c r="Q336" s="0" t="n">
        <f aca="false">ROUND(G336*N(Debts!$D$10)/12,2)</f>
        <v>0</v>
      </c>
      <c r="R336" s="0" t="n">
        <f aca="false">ROUND(H336*N(Debts!$D$11)/12,2)</f>
        <v>0</v>
      </c>
      <c r="S336" s="0" t="n">
        <f aca="false">ROUND(I336*N(Debts!$D$12)/12,2)</f>
        <v>0</v>
      </c>
      <c r="T336" s="0" t="n">
        <f aca="false">ROUND(J336*N(Debts!$D$13)/12,2)</f>
        <v>0</v>
      </c>
      <c r="U336" s="0" t="n">
        <f aca="false">ROUND(K336*N(Debts!$D$14)/12,2)</f>
        <v>0</v>
      </c>
      <c r="V336" s="0" t="n">
        <f aca="false">B336+L336</f>
        <v>0</v>
      </c>
      <c r="W336" s="0" t="n">
        <f aca="false">C336+M336</f>
        <v>0</v>
      </c>
      <c r="X336" s="0" t="n">
        <f aca="false">D336+N336</f>
        <v>0</v>
      </c>
      <c r="Y336" s="0" t="n">
        <f aca="false">E336+O336</f>
        <v>0</v>
      </c>
      <c r="Z336" s="0" t="n">
        <f aca="false">F336+P336</f>
        <v>0</v>
      </c>
      <c r="AA336" s="0" t="n">
        <f aca="false">G336+Q336</f>
        <v>0</v>
      </c>
      <c r="AB336" s="0" t="n">
        <f aca="false">H336+R336</f>
        <v>0</v>
      </c>
      <c r="AC336" s="0" t="n">
        <f aca="false">I336+S336</f>
        <v>0</v>
      </c>
      <c r="AD336" s="0" t="n">
        <f aca="false">J336+T336</f>
        <v>0</v>
      </c>
      <c r="AE336" s="0" t="n">
        <f aca="false">K336+U336</f>
        <v>0</v>
      </c>
      <c r="AF336" s="0" t="n">
        <f aca="false">MIN(N(Debts!$E$5),V336)</f>
        <v>0</v>
      </c>
      <c r="AG336" s="0" t="n">
        <f aca="false">MIN(N(Debts!$E$6),W336)</f>
        <v>0</v>
      </c>
      <c r="AH336" s="0" t="n">
        <f aca="false">MIN(N(Debts!$E$7),X336)</f>
        <v>0</v>
      </c>
      <c r="AI336" s="0" t="n">
        <f aca="false">MIN(N(Debts!$E$8),Y336)</f>
        <v>0</v>
      </c>
      <c r="AJ336" s="0" t="n">
        <f aca="false">MIN(N(Debts!$E$9),Z336)</f>
        <v>0</v>
      </c>
      <c r="AK336" s="0" t="n">
        <f aca="false">MIN(N(Debts!$E$10),AA336)</f>
        <v>0</v>
      </c>
      <c r="AL336" s="0" t="n">
        <f aca="false">MIN(N(Debts!$E$11),AB336)</f>
        <v>0</v>
      </c>
      <c r="AM336" s="0" t="n">
        <f aca="false">MIN(N(Debts!$E$12),AC336)</f>
        <v>0</v>
      </c>
      <c r="AN336" s="0" t="n">
        <f aca="false">MIN(N(Debts!$E$13),AD336)</f>
        <v>0</v>
      </c>
      <c r="AO336" s="0" t="n">
        <f aca="false">MIN(N(Debts!$E$14),AE336)</f>
        <v>0</v>
      </c>
      <c r="AP336" s="0" t="n">
        <f aca="false">V336-AF336</f>
        <v>0</v>
      </c>
      <c r="AQ336" s="0" t="n">
        <f aca="false">W336-AG336</f>
        <v>0</v>
      </c>
      <c r="AR336" s="0" t="n">
        <f aca="false">X336-AH336</f>
        <v>0</v>
      </c>
      <c r="AS336" s="0" t="n">
        <f aca="false">Y336-AI336</f>
        <v>0</v>
      </c>
      <c r="AT336" s="0" t="n">
        <f aca="false">Z336-AJ336</f>
        <v>0</v>
      </c>
      <c r="AU336" s="0" t="n">
        <f aca="false">AA336-AK336</f>
        <v>0</v>
      </c>
      <c r="AV336" s="0" t="n">
        <f aca="false">AB336-AL336</f>
        <v>0</v>
      </c>
      <c r="AW336" s="0" t="n">
        <f aca="false">AC336-AM336</f>
        <v>0</v>
      </c>
      <c r="AX336" s="0" t="n">
        <f aca="false">AD336-AN336</f>
        <v>0</v>
      </c>
      <c r="AY336" s="0" t="n">
        <f aca="false">AE336-AO336</f>
        <v>0</v>
      </c>
      <c r="AZ336" s="0" t="n">
        <f aca="false">MAX(0,MIN(AP336,$BT336-SUMIF($AP$2:$AY$2,"&lt;"&amp;AP$2,$AP336:$AY336)))</f>
        <v>0</v>
      </c>
      <c r="BA336" s="0" t="n">
        <f aca="false">MAX(0,MIN(AQ336,$BT336-SUMIF($AP$2:$AY$2,"&lt;"&amp;AQ$2,$AP336:$AY336)))</f>
        <v>0</v>
      </c>
      <c r="BB336" s="0" t="n">
        <f aca="false">MAX(0,MIN(AR336,$BT336-SUMIF($AP$2:$AY$2,"&lt;"&amp;AR$2,$AP336:$AY336)))</f>
        <v>0</v>
      </c>
      <c r="BC336" s="0" t="n">
        <f aca="false">MAX(0,MIN(AS336,$BT336-SUMIF($AP$2:$AY$2,"&lt;"&amp;AS$2,$AP336:$AY336)))</f>
        <v>0</v>
      </c>
      <c r="BD336" s="0" t="n">
        <f aca="false">MAX(0,MIN(AT336,$BT336-SUMIF($AP$2:$AY$2,"&lt;"&amp;AT$2,$AP336:$AY336)))</f>
        <v>0</v>
      </c>
      <c r="BE336" s="0" t="n">
        <f aca="false">MAX(0,MIN(AU336,$BT336-SUMIF($AP$2:$AY$2,"&lt;"&amp;AU$2,$AP336:$AY336)))</f>
        <v>0</v>
      </c>
      <c r="BF336" s="0" t="n">
        <f aca="false">MAX(0,MIN(AV336,$BT336-SUMIF($AP$2:$AY$2,"&lt;"&amp;AV$2,$AP336:$AY336)))</f>
        <v>0</v>
      </c>
      <c r="BG336" s="0" t="n">
        <f aca="false">MAX(0,MIN(AW336,$BT336-SUMIF($AP$2:$AY$2,"&lt;"&amp;AW$2,$AP336:$AY336)))</f>
        <v>0</v>
      </c>
      <c r="BH336" s="0" t="n">
        <f aca="false">MAX(0,MIN(AX336,$BT336-SUMIF($AP$2:$AY$2,"&lt;"&amp;AX$2,$AP336:$AY336)))</f>
        <v>0</v>
      </c>
      <c r="BI336" s="0" t="n">
        <f aca="false">MAX(0,MIN(AY336,$BT336-SUMIF($AP$2:$AY$2,"&lt;"&amp;AY$2,$AP336:$AY336)))</f>
        <v>0</v>
      </c>
      <c r="BJ336" s="0" t="n">
        <f aca="false">ROUND(V336-AF336-AZ336,2)</f>
        <v>0</v>
      </c>
      <c r="BK336" s="0" t="n">
        <f aca="false">ROUND(W336-AG336-BA336,2)</f>
        <v>0</v>
      </c>
      <c r="BL336" s="0" t="n">
        <f aca="false">ROUND(X336-AH336-BB336,2)</f>
        <v>0</v>
      </c>
      <c r="BM336" s="0" t="n">
        <f aca="false">ROUND(Y336-AI336-BC336,2)</f>
        <v>0</v>
      </c>
      <c r="BN336" s="0" t="n">
        <f aca="false">ROUND(Z336-AJ336-BD336,2)</f>
        <v>0</v>
      </c>
      <c r="BO336" s="0" t="n">
        <f aca="false">ROUND(AA336-AK336-BE336,2)</f>
        <v>0</v>
      </c>
      <c r="BP336" s="0" t="n">
        <f aca="false">ROUND(AB336-AL336-BF336,2)</f>
        <v>0</v>
      </c>
      <c r="BQ336" s="0" t="n">
        <f aca="false">ROUND(AC336-AM336-BG336,2)</f>
        <v>0</v>
      </c>
      <c r="BR336" s="0" t="n">
        <f aca="false">ROUND(AD336-AN336-BH336,2)</f>
        <v>0</v>
      </c>
      <c r="BS336" s="0" t="n">
        <f aca="false">ROUND(AE336-AO336-BI336,2)</f>
        <v>0</v>
      </c>
      <c r="BT336" s="0" t="n">
        <f aca="false">MAX(0,Plan!$C$4-SUM(AF336:AO336))</f>
        <v>650</v>
      </c>
      <c r="BU336" s="0" t="n">
        <f aca="false">ROUND(SUM(BJ336:BS336),2)</f>
        <v>0</v>
      </c>
      <c r="BV336" s="0" t="n">
        <f aca="false">SUM(AF336:AO336)+SUM(AZ336:BI336)</f>
        <v>0</v>
      </c>
      <c r="BW336" s="0" t="n">
        <f aca="false">SUM(L336:U336)</f>
        <v>0</v>
      </c>
    </row>
    <row r="337" customFormat="false" ht="15" hidden="false" customHeight="false" outlineLevel="0" collapsed="false">
      <c r="A337" s="0" t="n">
        <v>332</v>
      </c>
      <c r="B337" s="0" t="n">
        <f aca="false">BJ336</f>
        <v>0</v>
      </c>
      <c r="C337" s="0" t="n">
        <f aca="false">BK336</f>
        <v>0</v>
      </c>
      <c r="D337" s="0" t="n">
        <f aca="false">BL336</f>
        <v>0</v>
      </c>
      <c r="E337" s="0" t="n">
        <f aca="false">BM336</f>
        <v>0</v>
      </c>
      <c r="F337" s="0" t="n">
        <f aca="false">BN336</f>
        <v>0</v>
      </c>
      <c r="G337" s="0" t="n">
        <f aca="false">BO336</f>
        <v>0</v>
      </c>
      <c r="H337" s="0" t="n">
        <f aca="false">BP336</f>
        <v>0</v>
      </c>
      <c r="I337" s="0" t="n">
        <f aca="false">BQ336</f>
        <v>0</v>
      </c>
      <c r="J337" s="0" t="n">
        <f aca="false">BR336</f>
        <v>0</v>
      </c>
      <c r="K337" s="0" t="n">
        <f aca="false">BS336</f>
        <v>0</v>
      </c>
      <c r="L337" s="0" t="n">
        <f aca="false">ROUND(B337*N(Debts!$D$5)/12,2)</f>
        <v>0</v>
      </c>
      <c r="M337" s="0" t="n">
        <f aca="false">ROUND(C337*N(Debts!$D$6)/12,2)</f>
        <v>0</v>
      </c>
      <c r="N337" s="0" t="n">
        <f aca="false">ROUND(D337*N(Debts!$D$7)/12,2)</f>
        <v>0</v>
      </c>
      <c r="O337" s="0" t="n">
        <f aca="false">ROUND(E337*N(Debts!$D$8)/12,2)</f>
        <v>0</v>
      </c>
      <c r="P337" s="0" t="n">
        <f aca="false">ROUND(F337*N(Debts!$D$9)/12,2)</f>
        <v>0</v>
      </c>
      <c r="Q337" s="0" t="n">
        <f aca="false">ROUND(G337*N(Debts!$D$10)/12,2)</f>
        <v>0</v>
      </c>
      <c r="R337" s="0" t="n">
        <f aca="false">ROUND(H337*N(Debts!$D$11)/12,2)</f>
        <v>0</v>
      </c>
      <c r="S337" s="0" t="n">
        <f aca="false">ROUND(I337*N(Debts!$D$12)/12,2)</f>
        <v>0</v>
      </c>
      <c r="T337" s="0" t="n">
        <f aca="false">ROUND(J337*N(Debts!$D$13)/12,2)</f>
        <v>0</v>
      </c>
      <c r="U337" s="0" t="n">
        <f aca="false">ROUND(K337*N(Debts!$D$14)/12,2)</f>
        <v>0</v>
      </c>
      <c r="V337" s="0" t="n">
        <f aca="false">B337+L337</f>
        <v>0</v>
      </c>
      <c r="W337" s="0" t="n">
        <f aca="false">C337+M337</f>
        <v>0</v>
      </c>
      <c r="X337" s="0" t="n">
        <f aca="false">D337+N337</f>
        <v>0</v>
      </c>
      <c r="Y337" s="0" t="n">
        <f aca="false">E337+O337</f>
        <v>0</v>
      </c>
      <c r="Z337" s="0" t="n">
        <f aca="false">F337+P337</f>
        <v>0</v>
      </c>
      <c r="AA337" s="0" t="n">
        <f aca="false">G337+Q337</f>
        <v>0</v>
      </c>
      <c r="AB337" s="0" t="n">
        <f aca="false">H337+R337</f>
        <v>0</v>
      </c>
      <c r="AC337" s="0" t="n">
        <f aca="false">I337+S337</f>
        <v>0</v>
      </c>
      <c r="AD337" s="0" t="n">
        <f aca="false">J337+T337</f>
        <v>0</v>
      </c>
      <c r="AE337" s="0" t="n">
        <f aca="false">K337+U337</f>
        <v>0</v>
      </c>
      <c r="AF337" s="0" t="n">
        <f aca="false">MIN(N(Debts!$E$5),V337)</f>
        <v>0</v>
      </c>
      <c r="AG337" s="0" t="n">
        <f aca="false">MIN(N(Debts!$E$6),W337)</f>
        <v>0</v>
      </c>
      <c r="AH337" s="0" t="n">
        <f aca="false">MIN(N(Debts!$E$7),X337)</f>
        <v>0</v>
      </c>
      <c r="AI337" s="0" t="n">
        <f aca="false">MIN(N(Debts!$E$8),Y337)</f>
        <v>0</v>
      </c>
      <c r="AJ337" s="0" t="n">
        <f aca="false">MIN(N(Debts!$E$9),Z337)</f>
        <v>0</v>
      </c>
      <c r="AK337" s="0" t="n">
        <f aca="false">MIN(N(Debts!$E$10),AA337)</f>
        <v>0</v>
      </c>
      <c r="AL337" s="0" t="n">
        <f aca="false">MIN(N(Debts!$E$11),AB337)</f>
        <v>0</v>
      </c>
      <c r="AM337" s="0" t="n">
        <f aca="false">MIN(N(Debts!$E$12),AC337)</f>
        <v>0</v>
      </c>
      <c r="AN337" s="0" t="n">
        <f aca="false">MIN(N(Debts!$E$13),AD337)</f>
        <v>0</v>
      </c>
      <c r="AO337" s="0" t="n">
        <f aca="false">MIN(N(Debts!$E$14),AE337)</f>
        <v>0</v>
      </c>
      <c r="AP337" s="0" t="n">
        <f aca="false">V337-AF337</f>
        <v>0</v>
      </c>
      <c r="AQ337" s="0" t="n">
        <f aca="false">W337-AG337</f>
        <v>0</v>
      </c>
      <c r="AR337" s="0" t="n">
        <f aca="false">X337-AH337</f>
        <v>0</v>
      </c>
      <c r="AS337" s="0" t="n">
        <f aca="false">Y337-AI337</f>
        <v>0</v>
      </c>
      <c r="AT337" s="0" t="n">
        <f aca="false">Z337-AJ337</f>
        <v>0</v>
      </c>
      <c r="AU337" s="0" t="n">
        <f aca="false">AA337-AK337</f>
        <v>0</v>
      </c>
      <c r="AV337" s="0" t="n">
        <f aca="false">AB337-AL337</f>
        <v>0</v>
      </c>
      <c r="AW337" s="0" t="n">
        <f aca="false">AC337-AM337</f>
        <v>0</v>
      </c>
      <c r="AX337" s="0" t="n">
        <f aca="false">AD337-AN337</f>
        <v>0</v>
      </c>
      <c r="AY337" s="0" t="n">
        <f aca="false">AE337-AO337</f>
        <v>0</v>
      </c>
      <c r="AZ337" s="0" t="n">
        <f aca="false">MAX(0,MIN(AP337,$BT337-SUMIF($AP$2:$AY$2,"&lt;"&amp;AP$2,$AP337:$AY337)))</f>
        <v>0</v>
      </c>
      <c r="BA337" s="0" t="n">
        <f aca="false">MAX(0,MIN(AQ337,$BT337-SUMIF($AP$2:$AY$2,"&lt;"&amp;AQ$2,$AP337:$AY337)))</f>
        <v>0</v>
      </c>
      <c r="BB337" s="0" t="n">
        <f aca="false">MAX(0,MIN(AR337,$BT337-SUMIF($AP$2:$AY$2,"&lt;"&amp;AR$2,$AP337:$AY337)))</f>
        <v>0</v>
      </c>
      <c r="BC337" s="0" t="n">
        <f aca="false">MAX(0,MIN(AS337,$BT337-SUMIF($AP$2:$AY$2,"&lt;"&amp;AS$2,$AP337:$AY337)))</f>
        <v>0</v>
      </c>
      <c r="BD337" s="0" t="n">
        <f aca="false">MAX(0,MIN(AT337,$BT337-SUMIF($AP$2:$AY$2,"&lt;"&amp;AT$2,$AP337:$AY337)))</f>
        <v>0</v>
      </c>
      <c r="BE337" s="0" t="n">
        <f aca="false">MAX(0,MIN(AU337,$BT337-SUMIF($AP$2:$AY$2,"&lt;"&amp;AU$2,$AP337:$AY337)))</f>
        <v>0</v>
      </c>
      <c r="BF337" s="0" t="n">
        <f aca="false">MAX(0,MIN(AV337,$BT337-SUMIF($AP$2:$AY$2,"&lt;"&amp;AV$2,$AP337:$AY337)))</f>
        <v>0</v>
      </c>
      <c r="BG337" s="0" t="n">
        <f aca="false">MAX(0,MIN(AW337,$BT337-SUMIF($AP$2:$AY$2,"&lt;"&amp;AW$2,$AP337:$AY337)))</f>
        <v>0</v>
      </c>
      <c r="BH337" s="0" t="n">
        <f aca="false">MAX(0,MIN(AX337,$BT337-SUMIF($AP$2:$AY$2,"&lt;"&amp;AX$2,$AP337:$AY337)))</f>
        <v>0</v>
      </c>
      <c r="BI337" s="0" t="n">
        <f aca="false">MAX(0,MIN(AY337,$BT337-SUMIF($AP$2:$AY$2,"&lt;"&amp;AY$2,$AP337:$AY337)))</f>
        <v>0</v>
      </c>
      <c r="BJ337" s="0" t="n">
        <f aca="false">ROUND(V337-AF337-AZ337,2)</f>
        <v>0</v>
      </c>
      <c r="BK337" s="0" t="n">
        <f aca="false">ROUND(W337-AG337-BA337,2)</f>
        <v>0</v>
      </c>
      <c r="BL337" s="0" t="n">
        <f aca="false">ROUND(X337-AH337-BB337,2)</f>
        <v>0</v>
      </c>
      <c r="BM337" s="0" t="n">
        <f aca="false">ROUND(Y337-AI337-BC337,2)</f>
        <v>0</v>
      </c>
      <c r="BN337" s="0" t="n">
        <f aca="false">ROUND(Z337-AJ337-BD337,2)</f>
        <v>0</v>
      </c>
      <c r="BO337" s="0" t="n">
        <f aca="false">ROUND(AA337-AK337-BE337,2)</f>
        <v>0</v>
      </c>
      <c r="BP337" s="0" t="n">
        <f aca="false">ROUND(AB337-AL337-BF337,2)</f>
        <v>0</v>
      </c>
      <c r="BQ337" s="0" t="n">
        <f aca="false">ROUND(AC337-AM337-BG337,2)</f>
        <v>0</v>
      </c>
      <c r="BR337" s="0" t="n">
        <f aca="false">ROUND(AD337-AN337-BH337,2)</f>
        <v>0</v>
      </c>
      <c r="BS337" s="0" t="n">
        <f aca="false">ROUND(AE337-AO337-BI337,2)</f>
        <v>0</v>
      </c>
      <c r="BT337" s="0" t="n">
        <f aca="false">MAX(0,Plan!$C$4-SUM(AF337:AO337))</f>
        <v>650</v>
      </c>
      <c r="BU337" s="0" t="n">
        <f aca="false">ROUND(SUM(BJ337:BS337),2)</f>
        <v>0</v>
      </c>
      <c r="BV337" s="0" t="n">
        <f aca="false">SUM(AF337:AO337)+SUM(AZ337:BI337)</f>
        <v>0</v>
      </c>
      <c r="BW337" s="0" t="n">
        <f aca="false">SUM(L337:U337)</f>
        <v>0</v>
      </c>
    </row>
    <row r="338" customFormat="false" ht="15" hidden="false" customHeight="false" outlineLevel="0" collapsed="false">
      <c r="A338" s="0" t="n">
        <v>333</v>
      </c>
      <c r="B338" s="0" t="n">
        <f aca="false">BJ337</f>
        <v>0</v>
      </c>
      <c r="C338" s="0" t="n">
        <f aca="false">BK337</f>
        <v>0</v>
      </c>
      <c r="D338" s="0" t="n">
        <f aca="false">BL337</f>
        <v>0</v>
      </c>
      <c r="E338" s="0" t="n">
        <f aca="false">BM337</f>
        <v>0</v>
      </c>
      <c r="F338" s="0" t="n">
        <f aca="false">BN337</f>
        <v>0</v>
      </c>
      <c r="G338" s="0" t="n">
        <f aca="false">BO337</f>
        <v>0</v>
      </c>
      <c r="H338" s="0" t="n">
        <f aca="false">BP337</f>
        <v>0</v>
      </c>
      <c r="I338" s="0" t="n">
        <f aca="false">BQ337</f>
        <v>0</v>
      </c>
      <c r="J338" s="0" t="n">
        <f aca="false">BR337</f>
        <v>0</v>
      </c>
      <c r="K338" s="0" t="n">
        <f aca="false">BS337</f>
        <v>0</v>
      </c>
      <c r="L338" s="0" t="n">
        <f aca="false">ROUND(B338*N(Debts!$D$5)/12,2)</f>
        <v>0</v>
      </c>
      <c r="M338" s="0" t="n">
        <f aca="false">ROUND(C338*N(Debts!$D$6)/12,2)</f>
        <v>0</v>
      </c>
      <c r="N338" s="0" t="n">
        <f aca="false">ROUND(D338*N(Debts!$D$7)/12,2)</f>
        <v>0</v>
      </c>
      <c r="O338" s="0" t="n">
        <f aca="false">ROUND(E338*N(Debts!$D$8)/12,2)</f>
        <v>0</v>
      </c>
      <c r="P338" s="0" t="n">
        <f aca="false">ROUND(F338*N(Debts!$D$9)/12,2)</f>
        <v>0</v>
      </c>
      <c r="Q338" s="0" t="n">
        <f aca="false">ROUND(G338*N(Debts!$D$10)/12,2)</f>
        <v>0</v>
      </c>
      <c r="R338" s="0" t="n">
        <f aca="false">ROUND(H338*N(Debts!$D$11)/12,2)</f>
        <v>0</v>
      </c>
      <c r="S338" s="0" t="n">
        <f aca="false">ROUND(I338*N(Debts!$D$12)/12,2)</f>
        <v>0</v>
      </c>
      <c r="T338" s="0" t="n">
        <f aca="false">ROUND(J338*N(Debts!$D$13)/12,2)</f>
        <v>0</v>
      </c>
      <c r="U338" s="0" t="n">
        <f aca="false">ROUND(K338*N(Debts!$D$14)/12,2)</f>
        <v>0</v>
      </c>
      <c r="V338" s="0" t="n">
        <f aca="false">B338+L338</f>
        <v>0</v>
      </c>
      <c r="W338" s="0" t="n">
        <f aca="false">C338+M338</f>
        <v>0</v>
      </c>
      <c r="X338" s="0" t="n">
        <f aca="false">D338+N338</f>
        <v>0</v>
      </c>
      <c r="Y338" s="0" t="n">
        <f aca="false">E338+O338</f>
        <v>0</v>
      </c>
      <c r="Z338" s="0" t="n">
        <f aca="false">F338+P338</f>
        <v>0</v>
      </c>
      <c r="AA338" s="0" t="n">
        <f aca="false">G338+Q338</f>
        <v>0</v>
      </c>
      <c r="AB338" s="0" t="n">
        <f aca="false">H338+R338</f>
        <v>0</v>
      </c>
      <c r="AC338" s="0" t="n">
        <f aca="false">I338+S338</f>
        <v>0</v>
      </c>
      <c r="AD338" s="0" t="n">
        <f aca="false">J338+T338</f>
        <v>0</v>
      </c>
      <c r="AE338" s="0" t="n">
        <f aca="false">K338+U338</f>
        <v>0</v>
      </c>
      <c r="AF338" s="0" t="n">
        <f aca="false">MIN(N(Debts!$E$5),V338)</f>
        <v>0</v>
      </c>
      <c r="AG338" s="0" t="n">
        <f aca="false">MIN(N(Debts!$E$6),W338)</f>
        <v>0</v>
      </c>
      <c r="AH338" s="0" t="n">
        <f aca="false">MIN(N(Debts!$E$7),X338)</f>
        <v>0</v>
      </c>
      <c r="AI338" s="0" t="n">
        <f aca="false">MIN(N(Debts!$E$8),Y338)</f>
        <v>0</v>
      </c>
      <c r="AJ338" s="0" t="n">
        <f aca="false">MIN(N(Debts!$E$9),Z338)</f>
        <v>0</v>
      </c>
      <c r="AK338" s="0" t="n">
        <f aca="false">MIN(N(Debts!$E$10),AA338)</f>
        <v>0</v>
      </c>
      <c r="AL338" s="0" t="n">
        <f aca="false">MIN(N(Debts!$E$11),AB338)</f>
        <v>0</v>
      </c>
      <c r="AM338" s="0" t="n">
        <f aca="false">MIN(N(Debts!$E$12),AC338)</f>
        <v>0</v>
      </c>
      <c r="AN338" s="0" t="n">
        <f aca="false">MIN(N(Debts!$E$13),AD338)</f>
        <v>0</v>
      </c>
      <c r="AO338" s="0" t="n">
        <f aca="false">MIN(N(Debts!$E$14),AE338)</f>
        <v>0</v>
      </c>
      <c r="AP338" s="0" t="n">
        <f aca="false">V338-AF338</f>
        <v>0</v>
      </c>
      <c r="AQ338" s="0" t="n">
        <f aca="false">W338-AG338</f>
        <v>0</v>
      </c>
      <c r="AR338" s="0" t="n">
        <f aca="false">X338-AH338</f>
        <v>0</v>
      </c>
      <c r="AS338" s="0" t="n">
        <f aca="false">Y338-AI338</f>
        <v>0</v>
      </c>
      <c r="AT338" s="0" t="n">
        <f aca="false">Z338-AJ338</f>
        <v>0</v>
      </c>
      <c r="AU338" s="0" t="n">
        <f aca="false">AA338-AK338</f>
        <v>0</v>
      </c>
      <c r="AV338" s="0" t="n">
        <f aca="false">AB338-AL338</f>
        <v>0</v>
      </c>
      <c r="AW338" s="0" t="n">
        <f aca="false">AC338-AM338</f>
        <v>0</v>
      </c>
      <c r="AX338" s="0" t="n">
        <f aca="false">AD338-AN338</f>
        <v>0</v>
      </c>
      <c r="AY338" s="0" t="n">
        <f aca="false">AE338-AO338</f>
        <v>0</v>
      </c>
      <c r="AZ338" s="0" t="n">
        <f aca="false">MAX(0,MIN(AP338,$BT338-SUMIF($AP$2:$AY$2,"&lt;"&amp;AP$2,$AP338:$AY338)))</f>
        <v>0</v>
      </c>
      <c r="BA338" s="0" t="n">
        <f aca="false">MAX(0,MIN(AQ338,$BT338-SUMIF($AP$2:$AY$2,"&lt;"&amp;AQ$2,$AP338:$AY338)))</f>
        <v>0</v>
      </c>
      <c r="BB338" s="0" t="n">
        <f aca="false">MAX(0,MIN(AR338,$BT338-SUMIF($AP$2:$AY$2,"&lt;"&amp;AR$2,$AP338:$AY338)))</f>
        <v>0</v>
      </c>
      <c r="BC338" s="0" t="n">
        <f aca="false">MAX(0,MIN(AS338,$BT338-SUMIF($AP$2:$AY$2,"&lt;"&amp;AS$2,$AP338:$AY338)))</f>
        <v>0</v>
      </c>
      <c r="BD338" s="0" t="n">
        <f aca="false">MAX(0,MIN(AT338,$BT338-SUMIF($AP$2:$AY$2,"&lt;"&amp;AT$2,$AP338:$AY338)))</f>
        <v>0</v>
      </c>
      <c r="BE338" s="0" t="n">
        <f aca="false">MAX(0,MIN(AU338,$BT338-SUMIF($AP$2:$AY$2,"&lt;"&amp;AU$2,$AP338:$AY338)))</f>
        <v>0</v>
      </c>
      <c r="BF338" s="0" t="n">
        <f aca="false">MAX(0,MIN(AV338,$BT338-SUMIF($AP$2:$AY$2,"&lt;"&amp;AV$2,$AP338:$AY338)))</f>
        <v>0</v>
      </c>
      <c r="BG338" s="0" t="n">
        <f aca="false">MAX(0,MIN(AW338,$BT338-SUMIF($AP$2:$AY$2,"&lt;"&amp;AW$2,$AP338:$AY338)))</f>
        <v>0</v>
      </c>
      <c r="BH338" s="0" t="n">
        <f aca="false">MAX(0,MIN(AX338,$BT338-SUMIF($AP$2:$AY$2,"&lt;"&amp;AX$2,$AP338:$AY338)))</f>
        <v>0</v>
      </c>
      <c r="BI338" s="0" t="n">
        <f aca="false">MAX(0,MIN(AY338,$BT338-SUMIF($AP$2:$AY$2,"&lt;"&amp;AY$2,$AP338:$AY338)))</f>
        <v>0</v>
      </c>
      <c r="BJ338" s="0" t="n">
        <f aca="false">ROUND(V338-AF338-AZ338,2)</f>
        <v>0</v>
      </c>
      <c r="BK338" s="0" t="n">
        <f aca="false">ROUND(W338-AG338-BA338,2)</f>
        <v>0</v>
      </c>
      <c r="BL338" s="0" t="n">
        <f aca="false">ROUND(X338-AH338-BB338,2)</f>
        <v>0</v>
      </c>
      <c r="BM338" s="0" t="n">
        <f aca="false">ROUND(Y338-AI338-BC338,2)</f>
        <v>0</v>
      </c>
      <c r="BN338" s="0" t="n">
        <f aca="false">ROUND(Z338-AJ338-BD338,2)</f>
        <v>0</v>
      </c>
      <c r="BO338" s="0" t="n">
        <f aca="false">ROUND(AA338-AK338-BE338,2)</f>
        <v>0</v>
      </c>
      <c r="BP338" s="0" t="n">
        <f aca="false">ROUND(AB338-AL338-BF338,2)</f>
        <v>0</v>
      </c>
      <c r="BQ338" s="0" t="n">
        <f aca="false">ROUND(AC338-AM338-BG338,2)</f>
        <v>0</v>
      </c>
      <c r="BR338" s="0" t="n">
        <f aca="false">ROUND(AD338-AN338-BH338,2)</f>
        <v>0</v>
      </c>
      <c r="BS338" s="0" t="n">
        <f aca="false">ROUND(AE338-AO338-BI338,2)</f>
        <v>0</v>
      </c>
      <c r="BT338" s="0" t="n">
        <f aca="false">MAX(0,Plan!$C$4-SUM(AF338:AO338))</f>
        <v>650</v>
      </c>
      <c r="BU338" s="0" t="n">
        <f aca="false">ROUND(SUM(BJ338:BS338),2)</f>
        <v>0</v>
      </c>
      <c r="BV338" s="0" t="n">
        <f aca="false">SUM(AF338:AO338)+SUM(AZ338:BI338)</f>
        <v>0</v>
      </c>
      <c r="BW338" s="0" t="n">
        <f aca="false">SUM(L338:U338)</f>
        <v>0</v>
      </c>
    </row>
    <row r="339" customFormat="false" ht="15" hidden="false" customHeight="false" outlineLevel="0" collapsed="false">
      <c r="A339" s="0" t="n">
        <v>334</v>
      </c>
      <c r="B339" s="0" t="n">
        <f aca="false">BJ338</f>
        <v>0</v>
      </c>
      <c r="C339" s="0" t="n">
        <f aca="false">BK338</f>
        <v>0</v>
      </c>
      <c r="D339" s="0" t="n">
        <f aca="false">BL338</f>
        <v>0</v>
      </c>
      <c r="E339" s="0" t="n">
        <f aca="false">BM338</f>
        <v>0</v>
      </c>
      <c r="F339" s="0" t="n">
        <f aca="false">BN338</f>
        <v>0</v>
      </c>
      <c r="G339" s="0" t="n">
        <f aca="false">BO338</f>
        <v>0</v>
      </c>
      <c r="H339" s="0" t="n">
        <f aca="false">BP338</f>
        <v>0</v>
      </c>
      <c r="I339" s="0" t="n">
        <f aca="false">BQ338</f>
        <v>0</v>
      </c>
      <c r="J339" s="0" t="n">
        <f aca="false">BR338</f>
        <v>0</v>
      </c>
      <c r="K339" s="0" t="n">
        <f aca="false">BS338</f>
        <v>0</v>
      </c>
      <c r="L339" s="0" t="n">
        <f aca="false">ROUND(B339*N(Debts!$D$5)/12,2)</f>
        <v>0</v>
      </c>
      <c r="M339" s="0" t="n">
        <f aca="false">ROUND(C339*N(Debts!$D$6)/12,2)</f>
        <v>0</v>
      </c>
      <c r="N339" s="0" t="n">
        <f aca="false">ROUND(D339*N(Debts!$D$7)/12,2)</f>
        <v>0</v>
      </c>
      <c r="O339" s="0" t="n">
        <f aca="false">ROUND(E339*N(Debts!$D$8)/12,2)</f>
        <v>0</v>
      </c>
      <c r="P339" s="0" t="n">
        <f aca="false">ROUND(F339*N(Debts!$D$9)/12,2)</f>
        <v>0</v>
      </c>
      <c r="Q339" s="0" t="n">
        <f aca="false">ROUND(G339*N(Debts!$D$10)/12,2)</f>
        <v>0</v>
      </c>
      <c r="R339" s="0" t="n">
        <f aca="false">ROUND(H339*N(Debts!$D$11)/12,2)</f>
        <v>0</v>
      </c>
      <c r="S339" s="0" t="n">
        <f aca="false">ROUND(I339*N(Debts!$D$12)/12,2)</f>
        <v>0</v>
      </c>
      <c r="T339" s="0" t="n">
        <f aca="false">ROUND(J339*N(Debts!$D$13)/12,2)</f>
        <v>0</v>
      </c>
      <c r="U339" s="0" t="n">
        <f aca="false">ROUND(K339*N(Debts!$D$14)/12,2)</f>
        <v>0</v>
      </c>
      <c r="V339" s="0" t="n">
        <f aca="false">B339+L339</f>
        <v>0</v>
      </c>
      <c r="W339" s="0" t="n">
        <f aca="false">C339+M339</f>
        <v>0</v>
      </c>
      <c r="X339" s="0" t="n">
        <f aca="false">D339+N339</f>
        <v>0</v>
      </c>
      <c r="Y339" s="0" t="n">
        <f aca="false">E339+O339</f>
        <v>0</v>
      </c>
      <c r="Z339" s="0" t="n">
        <f aca="false">F339+P339</f>
        <v>0</v>
      </c>
      <c r="AA339" s="0" t="n">
        <f aca="false">G339+Q339</f>
        <v>0</v>
      </c>
      <c r="AB339" s="0" t="n">
        <f aca="false">H339+R339</f>
        <v>0</v>
      </c>
      <c r="AC339" s="0" t="n">
        <f aca="false">I339+S339</f>
        <v>0</v>
      </c>
      <c r="AD339" s="0" t="n">
        <f aca="false">J339+T339</f>
        <v>0</v>
      </c>
      <c r="AE339" s="0" t="n">
        <f aca="false">K339+U339</f>
        <v>0</v>
      </c>
      <c r="AF339" s="0" t="n">
        <f aca="false">MIN(N(Debts!$E$5),V339)</f>
        <v>0</v>
      </c>
      <c r="AG339" s="0" t="n">
        <f aca="false">MIN(N(Debts!$E$6),W339)</f>
        <v>0</v>
      </c>
      <c r="AH339" s="0" t="n">
        <f aca="false">MIN(N(Debts!$E$7),X339)</f>
        <v>0</v>
      </c>
      <c r="AI339" s="0" t="n">
        <f aca="false">MIN(N(Debts!$E$8),Y339)</f>
        <v>0</v>
      </c>
      <c r="AJ339" s="0" t="n">
        <f aca="false">MIN(N(Debts!$E$9),Z339)</f>
        <v>0</v>
      </c>
      <c r="AK339" s="0" t="n">
        <f aca="false">MIN(N(Debts!$E$10),AA339)</f>
        <v>0</v>
      </c>
      <c r="AL339" s="0" t="n">
        <f aca="false">MIN(N(Debts!$E$11),AB339)</f>
        <v>0</v>
      </c>
      <c r="AM339" s="0" t="n">
        <f aca="false">MIN(N(Debts!$E$12),AC339)</f>
        <v>0</v>
      </c>
      <c r="AN339" s="0" t="n">
        <f aca="false">MIN(N(Debts!$E$13),AD339)</f>
        <v>0</v>
      </c>
      <c r="AO339" s="0" t="n">
        <f aca="false">MIN(N(Debts!$E$14),AE339)</f>
        <v>0</v>
      </c>
      <c r="AP339" s="0" t="n">
        <f aca="false">V339-AF339</f>
        <v>0</v>
      </c>
      <c r="AQ339" s="0" t="n">
        <f aca="false">W339-AG339</f>
        <v>0</v>
      </c>
      <c r="AR339" s="0" t="n">
        <f aca="false">X339-AH339</f>
        <v>0</v>
      </c>
      <c r="AS339" s="0" t="n">
        <f aca="false">Y339-AI339</f>
        <v>0</v>
      </c>
      <c r="AT339" s="0" t="n">
        <f aca="false">Z339-AJ339</f>
        <v>0</v>
      </c>
      <c r="AU339" s="0" t="n">
        <f aca="false">AA339-AK339</f>
        <v>0</v>
      </c>
      <c r="AV339" s="0" t="n">
        <f aca="false">AB339-AL339</f>
        <v>0</v>
      </c>
      <c r="AW339" s="0" t="n">
        <f aca="false">AC339-AM339</f>
        <v>0</v>
      </c>
      <c r="AX339" s="0" t="n">
        <f aca="false">AD339-AN339</f>
        <v>0</v>
      </c>
      <c r="AY339" s="0" t="n">
        <f aca="false">AE339-AO339</f>
        <v>0</v>
      </c>
      <c r="AZ339" s="0" t="n">
        <f aca="false">MAX(0,MIN(AP339,$BT339-SUMIF($AP$2:$AY$2,"&lt;"&amp;AP$2,$AP339:$AY339)))</f>
        <v>0</v>
      </c>
      <c r="BA339" s="0" t="n">
        <f aca="false">MAX(0,MIN(AQ339,$BT339-SUMIF($AP$2:$AY$2,"&lt;"&amp;AQ$2,$AP339:$AY339)))</f>
        <v>0</v>
      </c>
      <c r="BB339" s="0" t="n">
        <f aca="false">MAX(0,MIN(AR339,$BT339-SUMIF($AP$2:$AY$2,"&lt;"&amp;AR$2,$AP339:$AY339)))</f>
        <v>0</v>
      </c>
      <c r="BC339" s="0" t="n">
        <f aca="false">MAX(0,MIN(AS339,$BT339-SUMIF($AP$2:$AY$2,"&lt;"&amp;AS$2,$AP339:$AY339)))</f>
        <v>0</v>
      </c>
      <c r="BD339" s="0" t="n">
        <f aca="false">MAX(0,MIN(AT339,$BT339-SUMIF($AP$2:$AY$2,"&lt;"&amp;AT$2,$AP339:$AY339)))</f>
        <v>0</v>
      </c>
      <c r="BE339" s="0" t="n">
        <f aca="false">MAX(0,MIN(AU339,$BT339-SUMIF($AP$2:$AY$2,"&lt;"&amp;AU$2,$AP339:$AY339)))</f>
        <v>0</v>
      </c>
      <c r="BF339" s="0" t="n">
        <f aca="false">MAX(0,MIN(AV339,$BT339-SUMIF($AP$2:$AY$2,"&lt;"&amp;AV$2,$AP339:$AY339)))</f>
        <v>0</v>
      </c>
      <c r="BG339" s="0" t="n">
        <f aca="false">MAX(0,MIN(AW339,$BT339-SUMIF($AP$2:$AY$2,"&lt;"&amp;AW$2,$AP339:$AY339)))</f>
        <v>0</v>
      </c>
      <c r="BH339" s="0" t="n">
        <f aca="false">MAX(0,MIN(AX339,$BT339-SUMIF($AP$2:$AY$2,"&lt;"&amp;AX$2,$AP339:$AY339)))</f>
        <v>0</v>
      </c>
      <c r="BI339" s="0" t="n">
        <f aca="false">MAX(0,MIN(AY339,$BT339-SUMIF($AP$2:$AY$2,"&lt;"&amp;AY$2,$AP339:$AY339)))</f>
        <v>0</v>
      </c>
      <c r="BJ339" s="0" t="n">
        <f aca="false">ROUND(V339-AF339-AZ339,2)</f>
        <v>0</v>
      </c>
      <c r="BK339" s="0" t="n">
        <f aca="false">ROUND(W339-AG339-BA339,2)</f>
        <v>0</v>
      </c>
      <c r="BL339" s="0" t="n">
        <f aca="false">ROUND(X339-AH339-BB339,2)</f>
        <v>0</v>
      </c>
      <c r="BM339" s="0" t="n">
        <f aca="false">ROUND(Y339-AI339-BC339,2)</f>
        <v>0</v>
      </c>
      <c r="BN339" s="0" t="n">
        <f aca="false">ROUND(Z339-AJ339-BD339,2)</f>
        <v>0</v>
      </c>
      <c r="BO339" s="0" t="n">
        <f aca="false">ROUND(AA339-AK339-BE339,2)</f>
        <v>0</v>
      </c>
      <c r="BP339" s="0" t="n">
        <f aca="false">ROUND(AB339-AL339-BF339,2)</f>
        <v>0</v>
      </c>
      <c r="BQ339" s="0" t="n">
        <f aca="false">ROUND(AC339-AM339-BG339,2)</f>
        <v>0</v>
      </c>
      <c r="BR339" s="0" t="n">
        <f aca="false">ROUND(AD339-AN339-BH339,2)</f>
        <v>0</v>
      </c>
      <c r="BS339" s="0" t="n">
        <f aca="false">ROUND(AE339-AO339-BI339,2)</f>
        <v>0</v>
      </c>
      <c r="BT339" s="0" t="n">
        <f aca="false">MAX(0,Plan!$C$4-SUM(AF339:AO339))</f>
        <v>650</v>
      </c>
      <c r="BU339" s="0" t="n">
        <f aca="false">ROUND(SUM(BJ339:BS339),2)</f>
        <v>0</v>
      </c>
      <c r="BV339" s="0" t="n">
        <f aca="false">SUM(AF339:AO339)+SUM(AZ339:BI339)</f>
        <v>0</v>
      </c>
      <c r="BW339" s="0" t="n">
        <f aca="false">SUM(L339:U339)</f>
        <v>0</v>
      </c>
    </row>
    <row r="340" customFormat="false" ht="15" hidden="false" customHeight="false" outlineLevel="0" collapsed="false">
      <c r="A340" s="0" t="n">
        <v>335</v>
      </c>
      <c r="B340" s="0" t="n">
        <f aca="false">BJ339</f>
        <v>0</v>
      </c>
      <c r="C340" s="0" t="n">
        <f aca="false">BK339</f>
        <v>0</v>
      </c>
      <c r="D340" s="0" t="n">
        <f aca="false">BL339</f>
        <v>0</v>
      </c>
      <c r="E340" s="0" t="n">
        <f aca="false">BM339</f>
        <v>0</v>
      </c>
      <c r="F340" s="0" t="n">
        <f aca="false">BN339</f>
        <v>0</v>
      </c>
      <c r="G340" s="0" t="n">
        <f aca="false">BO339</f>
        <v>0</v>
      </c>
      <c r="H340" s="0" t="n">
        <f aca="false">BP339</f>
        <v>0</v>
      </c>
      <c r="I340" s="0" t="n">
        <f aca="false">BQ339</f>
        <v>0</v>
      </c>
      <c r="J340" s="0" t="n">
        <f aca="false">BR339</f>
        <v>0</v>
      </c>
      <c r="K340" s="0" t="n">
        <f aca="false">BS339</f>
        <v>0</v>
      </c>
      <c r="L340" s="0" t="n">
        <f aca="false">ROUND(B340*N(Debts!$D$5)/12,2)</f>
        <v>0</v>
      </c>
      <c r="M340" s="0" t="n">
        <f aca="false">ROUND(C340*N(Debts!$D$6)/12,2)</f>
        <v>0</v>
      </c>
      <c r="N340" s="0" t="n">
        <f aca="false">ROUND(D340*N(Debts!$D$7)/12,2)</f>
        <v>0</v>
      </c>
      <c r="O340" s="0" t="n">
        <f aca="false">ROUND(E340*N(Debts!$D$8)/12,2)</f>
        <v>0</v>
      </c>
      <c r="P340" s="0" t="n">
        <f aca="false">ROUND(F340*N(Debts!$D$9)/12,2)</f>
        <v>0</v>
      </c>
      <c r="Q340" s="0" t="n">
        <f aca="false">ROUND(G340*N(Debts!$D$10)/12,2)</f>
        <v>0</v>
      </c>
      <c r="R340" s="0" t="n">
        <f aca="false">ROUND(H340*N(Debts!$D$11)/12,2)</f>
        <v>0</v>
      </c>
      <c r="S340" s="0" t="n">
        <f aca="false">ROUND(I340*N(Debts!$D$12)/12,2)</f>
        <v>0</v>
      </c>
      <c r="T340" s="0" t="n">
        <f aca="false">ROUND(J340*N(Debts!$D$13)/12,2)</f>
        <v>0</v>
      </c>
      <c r="U340" s="0" t="n">
        <f aca="false">ROUND(K340*N(Debts!$D$14)/12,2)</f>
        <v>0</v>
      </c>
      <c r="V340" s="0" t="n">
        <f aca="false">B340+L340</f>
        <v>0</v>
      </c>
      <c r="W340" s="0" t="n">
        <f aca="false">C340+M340</f>
        <v>0</v>
      </c>
      <c r="X340" s="0" t="n">
        <f aca="false">D340+N340</f>
        <v>0</v>
      </c>
      <c r="Y340" s="0" t="n">
        <f aca="false">E340+O340</f>
        <v>0</v>
      </c>
      <c r="Z340" s="0" t="n">
        <f aca="false">F340+P340</f>
        <v>0</v>
      </c>
      <c r="AA340" s="0" t="n">
        <f aca="false">G340+Q340</f>
        <v>0</v>
      </c>
      <c r="AB340" s="0" t="n">
        <f aca="false">H340+R340</f>
        <v>0</v>
      </c>
      <c r="AC340" s="0" t="n">
        <f aca="false">I340+S340</f>
        <v>0</v>
      </c>
      <c r="AD340" s="0" t="n">
        <f aca="false">J340+T340</f>
        <v>0</v>
      </c>
      <c r="AE340" s="0" t="n">
        <f aca="false">K340+U340</f>
        <v>0</v>
      </c>
      <c r="AF340" s="0" t="n">
        <f aca="false">MIN(N(Debts!$E$5),V340)</f>
        <v>0</v>
      </c>
      <c r="AG340" s="0" t="n">
        <f aca="false">MIN(N(Debts!$E$6),W340)</f>
        <v>0</v>
      </c>
      <c r="AH340" s="0" t="n">
        <f aca="false">MIN(N(Debts!$E$7),X340)</f>
        <v>0</v>
      </c>
      <c r="AI340" s="0" t="n">
        <f aca="false">MIN(N(Debts!$E$8),Y340)</f>
        <v>0</v>
      </c>
      <c r="AJ340" s="0" t="n">
        <f aca="false">MIN(N(Debts!$E$9),Z340)</f>
        <v>0</v>
      </c>
      <c r="AK340" s="0" t="n">
        <f aca="false">MIN(N(Debts!$E$10),AA340)</f>
        <v>0</v>
      </c>
      <c r="AL340" s="0" t="n">
        <f aca="false">MIN(N(Debts!$E$11),AB340)</f>
        <v>0</v>
      </c>
      <c r="AM340" s="0" t="n">
        <f aca="false">MIN(N(Debts!$E$12),AC340)</f>
        <v>0</v>
      </c>
      <c r="AN340" s="0" t="n">
        <f aca="false">MIN(N(Debts!$E$13),AD340)</f>
        <v>0</v>
      </c>
      <c r="AO340" s="0" t="n">
        <f aca="false">MIN(N(Debts!$E$14),AE340)</f>
        <v>0</v>
      </c>
      <c r="AP340" s="0" t="n">
        <f aca="false">V340-AF340</f>
        <v>0</v>
      </c>
      <c r="AQ340" s="0" t="n">
        <f aca="false">W340-AG340</f>
        <v>0</v>
      </c>
      <c r="AR340" s="0" t="n">
        <f aca="false">X340-AH340</f>
        <v>0</v>
      </c>
      <c r="AS340" s="0" t="n">
        <f aca="false">Y340-AI340</f>
        <v>0</v>
      </c>
      <c r="AT340" s="0" t="n">
        <f aca="false">Z340-AJ340</f>
        <v>0</v>
      </c>
      <c r="AU340" s="0" t="n">
        <f aca="false">AA340-AK340</f>
        <v>0</v>
      </c>
      <c r="AV340" s="0" t="n">
        <f aca="false">AB340-AL340</f>
        <v>0</v>
      </c>
      <c r="AW340" s="0" t="n">
        <f aca="false">AC340-AM340</f>
        <v>0</v>
      </c>
      <c r="AX340" s="0" t="n">
        <f aca="false">AD340-AN340</f>
        <v>0</v>
      </c>
      <c r="AY340" s="0" t="n">
        <f aca="false">AE340-AO340</f>
        <v>0</v>
      </c>
      <c r="AZ340" s="0" t="n">
        <f aca="false">MAX(0,MIN(AP340,$BT340-SUMIF($AP$2:$AY$2,"&lt;"&amp;AP$2,$AP340:$AY340)))</f>
        <v>0</v>
      </c>
      <c r="BA340" s="0" t="n">
        <f aca="false">MAX(0,MIN(AQ340,$BT340-SUMIF($AP$2:$AY$2,"&lt;"&amp;AQ$2,$AP340:$AY340)))</f>
        <v>0</v>
      </c>
      <c r="BB340" s="0" t="n">
        <f aca="false">MAX(0,MIN(AR340,$BT340-SUMIF($AP$2:$AY$2,"&lt;"&amp;AR$2,$AP340:$AY340)))</f>
        <v>0</v>
      </c>
      <c r="BC340" s="0" t="n">
        <f aca="false">MAX(0,MIN(AS340,$BT340-SUMIF($AP$2:$AY$2,"&lt;"&amp;AS$2,$AP340:$AY340)))</f>
        <v>0</v>
      </c>
      <c r="BD340" s="0" t="n">
        <f aca="false">MAX(0,MIN(AT340,$BT340-SUMIF($AP$2:$AY$2,"&lt;"&amp;AT$2,$AP340:$AY340)))</f>
        <v>0</v>
      </c>
      <c r="BE340" s="0" t="n">
        <f aca="false">MAX(0,MIN(AU340,$BT340-SUMIF($AP$2:$AY$2,"&lt;"&amp;AU$2,$AP340:$AY340)))</f>
        <v>0</v>
      </c>
      <c r="BF340" s="0" t="n">
        <f aca="false">MAX(0,MIN(AV340,$BT340-SUMIF($AP$2:$AY$2,"&lt;"&amp;AV$2,$AP340:$AY340)))</f>
        <v>0</v>
      </c>
      <c r="BG340" s="0" t="n">
        <f aca="false">MAX(0,MIN(AW340,$BT340-SUMIF($AP$2:$AY$2,"&lt;"&amp;AW$2,$AP340:$AY340)))</f>
        <v>0</v>
      </c>
      <c r="BH340" s="0" t="n">
        <f aca="false">MAX(0,MIN(AX340,$BT340-SUMIF($AP$2:$AY$2,"&lt;"&amp;AX$2,$AP340:$AY340)))</f>
        <v>0</v>
      </c>
      <c r="BI340" s="0" t="n">
        <f aca="false">MAX(0,MIN(AY340,$BT340-SUMIF($AP$2:$AY$2,"&lt;"&amp;AY$2,$AP340:$AY340)))</f>
        <v>0</v>
      </c>
      <c r="BJ340" s="0" t="n">
        <f aca="false">ROUND(V340-AF340-AZ340,2)</f>
        <v>0</v>
      </c>
      <c r="BK340" s="0" t="n">
        <f aca="false">ROUND(W340-AG340-BA340,2)</f>
        <v>0</v>
      </c>
      <c r="BL340" s="0" t="n">
        <f aca="false">ROUND(X340-AH340-BB340,2)</f>
        <v>0</v>
      </c>
      <c r="BM340" s="0" t="n">
        <f aca="false">ROUND(Y340-AI340-BC340,2)</f>
        <v>0</v>
      </c>
      <c r="BN340" s="0" t="n">
        <f aca="false">ROUND(Z340-AJ340-BD340,2)</f>
        <v>0</v>
      </c>
      <c r="BO340" s="0" t="n">
        <f aca="false">ROUND(AA340-AK340-BE340,2)</f>
        <v>0</v>
      </c>
      <c r="BP340" s="0" t="n">
        <f aca="false">ROUND(AB340-AL340-BF340,2)</f>
        <v>0</v>
      </c>
      <c r="BQ340" s="0" t="n">
        <f aca="false">ROUND(AC340-AM340-BG340,2)</f>
        <v>0</v>
      </c>
      <c r="BR340" s="0" t="n">
        <f aca="false">ROUND(AD340-AN340-BH340,2)</f>
        <v>0</v>
      </c>
      <c r="BS340" s="0" t="n">
        <f aca="false">ROUND(AE340-AO340-BI340,2)</f>
        <v>0</v>
      </c>
      <c r="BT340" s="0" t="n">
        <f aca="false">MAX(0,Plan!$C$4-SUM(AF340:AO340))</f>
        <v>650</v>
      </c>
      <c r="BU340" s="0" t="n">
        <f aca="false">ROUND(SUM(BJ340:BS340),2)</f>
        <v>0</v>
      </c>
      <c r="BV340" s="0" t="n">
        <f aca="false">SUM(AF340:AO340)+SUM(AZ340:BI340)</f>
        <v>0</v>
      </c>
      <c r="BW340" s="0" t="n">
        <f aca="false">SUM(L340:U340)</f>
        <v>0</v>
      </c>
    </row>
    <row r="341" customFormat="false" ht="15" hidden="false" customHeight="false" outlineLevel="0" collapsed="false">
      <c r="A341" s="0" t="n">
        <v>336</v>
      </c>
      <c r="B341" s="0" t="n">
        <f aca="false">BJ340</f>
        <v>0</v>
      </c>
      <c r="C341" s="0" t="n">
        <f aca="false">BK340</f>
        <v>0</v>
      </c>
      <c r="D341" s="0" t="n">
        <f aca="false">BL340</f>
        <v>0</v>
      </c>
      <c r="E341" s="0" t="n">
        <f aca="false">BM340</f>
        <v>0</v>
      </c>
      <c r="F341" s="0" t="n">
        <f aca="false">BN340</f>
        <v>0</v>
      </c>
      <c r="G341" s="0" t="n">
        <f aca="false">BO340</f>
        <v>0</v>
      </c>
      <c r="H341" s="0" t="n">
        <f aca="false">BP340</f>
        <v>0</v>
      </c>
      <c r="I341" s="0" t="n">
        <f aca="false">BQ340</f>
        <v>0</v>
      </c>
      <c r="J341" s="0" t="n">
        <f aca="false">BR340</f>
        <v>0</v>
      </c>
      <c r="K341" s="0" t="n">
        <f aca="false">BS340</f>
        <v>0</v>
      </c>
      <c r="L341" s="0" t="n">
        <f aca="false">ROUND(B341*N(Debts!$D$5)/12,2)</f>
        <v>0</v>
      </c>
      <c r="M341" s="0" t="n">
        <f aca="false">ROUND(C341*N(Debts!$D$6)/12,2)</f>
        <v>0</v>
      </c>
      <c r="N341" s="0" t="n">
        <f aca="false">ROUND(D341*N(Debts!$D$7)/12,2)</f>
        <v>0</v>
      </c>
      <c r="O341" s="0" t="n">
        <f aca="false">ROUND(E341*N(Debts!$D$8)/12,2)</f>
        <v>0</v>
      </c>
      <c r="P341" s="0" t="n">
        <f aca="false">ROUND(F341*N(Debts!$D$9)/12,2)</f>
        <v>0</v>
      </c>
      <c r="Q341" s="0" t="n">
        <f aca="false">ROUND(G341*N(Debts!$D$10)/12,2)</f>
        <v>0</v>
      </c>
      <c r="R341" s="0" t="n">
        <f aca="false">ROUND(H341*N(Debts!$D$11)/12,2)</f>
        <v>0</v>
      </c>
      <c r="S341" s="0" t="n">
        <f aca="false">ROUND(I341*N(Debts!$D$12)/12,2)</f>
        <v>0</v>
      </c>
      <c r="T341" s="0" t="n">
        <f aca="false">ROUND(J341*N(Debts!$D$13)/12,2)</f>
        <v>0</v>
      </c>
      <c r="U341" s="0" t="n">
        <f aca="false">ROUND(K341*N(Debts!$D$14)/12,2)</f>
        <v>0</v>
      </c>
      <c r="V341" s="0" t="n">
        <f aca="false">B341+L341</f>
        <v>0</v>
      </c>
      <c r="W341" s="0" t="n">
        <f aca="false">C341+M341</f>
        <v>0</v>
      </c>
      <c r="X341" s="0" t="n">
        <f aca="false">D341+N341</f>
        <v>0</v>
      </c>
      <c r="Y341" s="0" t="n">
        <f aca="false">E341+O341</f>
        <v>0</v>
      </c>
      <c r="Z341" s="0" t="n">
        <f aca="false">F341+P341</f>
        <v>0</v>
      </c>
      <c r="AA341" s="0" t="n">
        <f aca="false">G341+Q341</f>
        <v>0</v>
      </c>
      <c r="AB341" s="0" t="n">
        <f aca="false">H341+R341</f>
        <v>0</v>
      </c>
      <c r="AC341" s="0" t="n">
        <f aca="false">I341+S341</f>
        <v>0</v>
      </c>
      <c r="AD341" s="0" t="n">
        <f aca="false">J341+T341</f>
        <v>0</v>
      </c>
      <c r="AE341" s="0" t="n">
        <f aca="false">K341+U341</f>
        <v>0</v>
      </c>
      <c r="AF341" s="0" t="n">
        <f aca="false">MIN(N(Debts!$E$5),V341)</f>
        <v>0</v>
      </c>
      <c r="AG341" s="0" t="n">
        <f aca="false">MIN(N(Debts!$E$6),W341)</f>
        <v>0</v>
      </c>
      <c r="AH341" s="0" t="n">
        <f aca="false">MIN(N(Debts!$E$7),X341)</f>
        <v>0</v>
      </c>
      <c r="AI341" s="0" t="n">
        <f aca="false">MIN(N(Debts!$E$8),Y341)</f>
        <v>0</v>
      </c>
      <c r="AJ341" s="0" t="n">
        <f aca="false">MIN(N(Debts!$E$9),Z341)</f>
        <v>0</v>
      </c>
      <c r="AK341" s="0" t="n">
        <f aca="false">MIN(N(Debts!$E$10),AA341)</f>
        <v>0</v>
      </c>
      <c r="AL341" s="0" t="n">
        <f aca="false">MIN(N(Debts!$E$11),AB341)</f>
        <v>0</v>
      </c>
      <c r="AM341" s="0" t="n">
        <f aca="false">MIN(N(Debts!$E$12),AC341)</f>
        <v>0</v>
      </c>
      <c r="AN341" s="0" t="n">
        <f aca="false">MIN(N(Debts!$E$13),AD341)</f>
        <v>0</v>
      </c>
      <c r="AO341" s="0" t="n">
        <f aca="false">MIN(N(Debts!$E$14),AE341)</f>
        <v>0</v>
      </c>
      <c r="AP341" s="0" t="n">
        <f aca="false">V341-AF341</f>
        <v>0</v>
      </c>
      <c r="AQ341" s="0" t="n">
        <f aca="false">W341-AG341</f>
        <v>0</v>
      </c>
      <c r="AR341" s="0" t="n">
        <f aca="false">X341-AH341</f>
        <v>0</v>
      </c>
      <c r="AS341" s="0" t="n">
        <f aca="false">Y341-AI341</f>
        <v>0</v>
      </c>
      <c r="AT341" s="0" t="n">
        <f aca="false">Z341-AJ341</f>
        <v>0</v>
      </c>
      <c r="AU341" s="0" t="n">
        <f aca="false">AA341-AK341</f>
        <v>0</v>
      </c>
      <c r="AV341" s="0" t="n">
        <f aca="false">AB341-AL341</f>
        <v>0</v>
      </c>
      <c r="AW341" s="0" t="n">
        <f aca="false">AC341-AM341</f>
        <v>0</v>
      </c>
      <c r="AX341" s="0" t="n">
        <f aca="false">AD341-AN341</f>
        <v>0</v>
      </c>
      <c r="AY341" s="0" t="n">
        <f aca="false">AE341-AO341</f>
        <v>0</v>
      </c>
      <c r="AZ341" s="0" t="n">
        <f aca="false">MAX(0,MIN(AP341,$BT341-SUMIF($AP$2:$AY$2,"&lt;"&amp;AP$2,$AP341:$AY341)))</f>
        <v>0</v>
      </c>
      <c r="BA341" s="0" t="n">
        <f aca="false">MAX(0,MIN(AQ341,$BT341-SUMIF($AP$2:$AY$2,"&lt;"&amp;AQ$2,$AP341:$AY341)))</f>
        <v>0</v>
      </c>
      <c r="BB341" s="0" t="n">
        <f aca="false">MAX(0,MIN(AR341,$BT341-SUMIF($AP$2:$AY$2,"&lt;"&amp;AR$2,$AP341:$AY341)))</f>
        <v>0</v>
      </c>
      <c r="BC341" s="0" t="n">
        <f aca="false">MAX(0,MIN(AS341,$BT341-SUMIF($AP$2:$AY$2,"&lt;"&amp;AS$2,$AP341:$AY341)))</f>
        <v>0</v>
      </c>
      <c r="BD341" s="0" t="n">
        <f aca="false">MAX(0,MIN(AT341,$BT341-SUMIF($AP$2:$AY$2,"&lt;"&amp;AT$2,$AP341:$AY341)))</f>
        <v>0</v>
      </c>
      <c r="BE341" s="0" t="n">
        <f aca="false">MAX(0,MIN(AU341,$BT341-SUMIF($AP$2:$AY$2,"&lt;"&amp;AU$2,$AP341:$AY341)))</f>
        <v>0</v>
      </c>
      <c r="BF341" s="0" t="n">
        <f aca="false">MAX(0,MIN(AV341,$BT341-SUMIF($AP$2:$AY$2,"&lt;"&amp;AV$2,$AP341:$AY341)))</f>
        <v>0</v>
      </c>
      <c r="BG341" s="0" t="n">
        <f aca="false">MAX(0,MIN(AW341,$BT341-SUMIF($AP$2:$AY$2,"&lt;"&amp;AW$2,$AP341:$AY341)))</f>
        <v>0</v>
      </c>
      <c r="BH341" s="0" t="n">
        <f aca="false">MAX(0,MIN(AX341,$BT341-SUMIF($AP$2:$AY$2,"&lt;"&amp;AX$2,$AP341:$AY341)))</f>
        <v>0</v>
      </c>
      <c r="BI341" s="0" t="n">
        <f aca="false">MAX(0,MIN(AY341,$BT341-SUMIF($AP$2:$AY$2,"&lt;"&amp;AY$2,$AP341:$AY341)))</f>
        <v>0</v>
      </c>
      <c r="BJ341" s="0" t="n">
        <f aca="false">ROUND(V341-AF341-AZ341,2)</f>
        <v>0</v>
      </c>
      <c r="BK341" s="0" t="n">
        <f aca="false">ROUND(W341-AG341-BA341,2)</f>
        <v>0</v>
      </c>
      <c r="BL341" s="0" t="n">
        <f aca="false">ROUND(X341-AH341-BB341,2)</f>
        <v>0</v>
      </c>
      <c r="BM341" s="0" t="n">
        <f aca="false">ROUND(Y341-AI341-BC341,2)</f>
        <v>0</v>
      </c>
      <c r="BN341" s="0" t="n">
        <f aca="false">ROUND(Z341-AJ341-BD341,2)</f>
        <v>0</v>
      </c>
      <c r="BO341" s="0" t="n">
        <f aca="false">ROUND(AA341-AK341-BE341,2)</f>
        <v>0</v>
      </c>
      <c r="BP341" s="0" t="n">
        <f aca="false">ROUND(AB341-AL341-BF341,2)</f>
        <v>0</v>
      </c>
      <c r="BQ341" s="0" t="n">
        <f aca="false">ROUND(AC341-AM341-BG341,2)</f>
        <v>0</v>
      </c>
      <c r="BR341" s="0" t="n">
        <f aca="false">ROUND(AD341-AN341-BH341,2)</f>
        <v>0</v>
      </c>
      <c r="BS341" s="0" t="n">
        <f aca="false">ROUND(AE341-AO341-BI341,2)</f>
        <v>0</v>
      </c>
      <c r="BT341" s="0" t="n">
        <f aca="false">MAX(0,Plan!$C$4-SUM(AF341:AO341))</f>
        <v>650</v>
      </c>
      <c r="BU341" s="0" t="n">
        <f aca="false">ROUND(SUM(BJ341:BS341),2)</f>
        <v>0</v>
      </c>
      <c r="BV341" s="0" t="n">
        <f aca="false">SUM(AF341:AO341)+SUM(AZ341:BI341)</f>
        <v>0</v>
      </c>
      <c r="BW341" s="0" t="n">
        <f aca="false">SUM(L341:U341)</f>
        <v>0</v>
      </c>
    </row>
    <row r="342" customFormat="false" ht="15" hidden="false" customHeight="false" outlineLevel="0" collapsed="false">
      <c r="A342" s="0" t="n">
        <v>337</v>
      </c>
      <c r="B342" s="0" t="n">
        <f aca="false">BJ341</f>
        <v>0</v>
      </c>
      <c r="C342" s="0" t="n">
        <f aca="false">BK341</f>
        <v>0</v>
      </c>
      <c r="D342" s="0" t="n">
        <f aca="false">BL341</f>
        <v>0</v>
      </c>
      <c r="E342" s="0" t="n">
        <f aca="false">BM341</f>
        <v>0</v>
      </c>
      <c r="F342" s="0" t="n">
        <f aca="false">BN341</f>
        <v>0</v>
      </c>
      <c r="G342" s="0" t="n">
        <f aca="false">BO341</f>
        <v>0</v>
      </c>
      <c r="H342" s="0" t="n">
        <f aca="false">BP341</f>
        <v>0</v>
      </c>
      <c r="I342" s="0" t="n">
        <f aca="false">BQ341</f>
        <v>0</v>
      </c>
      <c r="J342" s="0" t="n">
        <f aca="false">BR341</f>
        <v>0</v>
      </c>
      <c r="K342" s="0" t="n">
        <f aca="false">BS341</f>
        <v>0</v>
      </c>
      <c r="L342" s="0" t="n">
        <f aca="false">ROUND(B342*N(Debts!$D$5)/12,2)</f>
        <v>0</v>
      </c>
      <c r="M342" s="0" t="n">
        <f aca="false">ROUND(C342*N(Debts!$D$6)/12,2)</f>
        <v>0</v>
      </c>
      <c r="N342" s="0" t="n">
        <f aca="false">ROUND(D342*N(Debts!$D$7)/12,2)</f>
        <v>0</v>
      </c>
      <c r="O342" s="0" t="n">
        <f aca="false">ROUND(E342*N(Debts!$D$8)/12,2)</f>
        <v>0</v>
      </c>
      <c r="P342" s="0" t="n">
        <f aca="false">ROUND(F342*N(Debts!$D$9)/12,2)</f>
        <v>0</v>
      </c>
      <c r="Q342" s="0" t="n">
        <f aca="false">ROUND(G342*N(Debts!$D$10)/12,2)</f>
        <v>0</v>
      </c>
      <c r="R342" s="0" t="n">
        <f aca="false">ROUND(H342*N(Debts!$D$11)/12,2)</f>
        <v>0</v>
      </c>
      <c r="S342" s="0" t="n">
        <f aca="false">ROUND(I342*N(Debts!$D$12)/12,2)</f>
        <v>0</v>
      </c>
      <c r="T342" s="0" t="n">
        <f aca="false">ROUND(J342*N(Debts!$D$13)/12,2)</f>
        <v>0</v>
      </c>
      <c r="U342" s="0" t="n">
        <f aca="false">ROUND(K342*N(Debts!$D$14)/12,2)</f>
        <v>0</v>
      </c>
      <c r="V342" s="0" t="n">
        <f aca="false">B342+L342</f>
        <v>0</v>
      </c>
      <c r="W342" s="0" t="n">
        <f aca="false">C342+M342</f>
        <v>0</v>
      </c>
      <c r="X342" s="0" t="n">
        <f aca="false">D342+N342</f>
        <v>0</v>
      </c>
      <c r="Y342" s="0" t="n">
        <f aca="false">E342+O342</f>
        <v>0</v>
      </c>
      <c r="Z342" s="0" t="n">
        <f aca="false">F342+P342</f>
        <v>0</v>
      </c>
      <c r="AA342" s="0" t="n">
        <f aca="false">G342+Q342</f>
        <v>0</v>
      </c>
      <c r="AB342" s="0" t="n">
        <f aca="false">H342+R342</f>
        <v>0</v>
      </c>
      <c r="AC342" s="0" t="n">
        <f aca="false">I342+S342</f>
        <v>0</v>
      </c>
      <c r="AD342" s="0" t="n">
        <f aca="false">J342+T342</f>
        <v>0</v>
      </c>
      <c r="AE342" s="0" t="n">
        <f aca="false">K342+U342</f>
        <v>0</v>
      </c>
      <c r="AF342" s="0" t="n">
        <f aca="false">MIN(N(Debts!$E$5),V342)</f>
        <v>0</v>
      </c>
      <c r="AG342" s="0" t="n">
        <f aca="false">MIN(N(Debts!$E$6),W342)</f>
        <v>0</v>
      </c>
      <c r="AH342" s="0" t="n">
        <f aca="false">MIN(N(Debts!$E$7),X342)</f>
        <v>0</v>
      </c>
      <c r="AI342" s="0" t="n">
        <f aca="false">MIN(N(Debts!$E$8),Y342)</f>
        <v>0</v>
      </c>
      <c r="AJ342" s="0" t="n">
        <f aca="false">MIN(N(Debts!$E$9),Z342)</f>
        <v>0</v>
      </c>
      <c r="AK342" s="0" t="n">
        <f aca="false">MIN(N(Debts!$E$10),AA342)</f>
        <v>0</v>
      </c>
      <c r="AL342" s="0" t="n">
        <f aca="false">MIN(N(Debts!$E$11),AB342)</f>
        <v>0</v>
      </c>
      <c r="AM342" s="0" t="n">
        <f aca="false">MIN(N(Debts!$E$12),AC342)</f>
        <v>0</v>
      </c>
      <c r="AN342" s="0" t="n">
        <f aca="false">MIN(N(Debts!$E$13),AD342)</f>
        <v>0</v>
      </c>
      <c r="AO342" s="0" t="n">
        <f aca="false">MIN(N(Debts!$E$14),AE342)</f>
        <v>0</v>
      </c>
      <c r="AP342" s="0" t="n">
        <f aca="false">V342-AF342</f>
        <v>0</v>
      </c>
      <c r="AQ342" s="0" t="n">
        <f aca="false">W342-AG342</f>
        <v>0</v>
      </c>
      <c r="AR342" s="0" t="n">
        <f aca="false">X342-AH342</f>
        <v>0</v>
      </c>
      <c r="AS342" s="0" t="n">
        <f aca="false">Y342-AI342</f>
        <v>0</v>
      </c>
      <c r="AT342" s="0" t="n">
        <f aca="false">Z342-AJ342</f>
        <v>0</v>
      </c>
      <c r="AU342" s="0" t="n">
        <f aca="false">AA342-AK342</f>
        <v>0</v>
      </c>
      <c r="AV342" s="0" t="n">
        <f aca="false">AB342-AL342</f>
        <v>0</v>
      </c>
      <c r="AW342" s="0" t="n">
        <f aca="false">AC342-AM342</f>
        <v>0</v>
      </c>
      <c r="AX342" s="0" t="n">
        <f aca="false">AD342-AN342</f>
        <v>0</v>
      </c>
      <c r="AY342" s="0" t="n">
        <f aca="false">AE342-AO342</f>
        <v>0</v>
      </c>
      <c r="AZ342" s="0" t="n">
        <f aca="false">MAX(0,MIN(AP342,$BT342-SUMIF($AP$2:$AY$2,"&lt;"&amp;AP$2,$AP342:$AY342)))</f>
        <v>0</v>
      </c>
      <c r="BA342" s="0" t="n">
        <f aca="false">MAX(0,MIN(AQ342,$BT342-SUMIF($AP$2:$AY$2,"&lt;"&amp;AQ$2,$AP342:$AY342)))</f>
        <v>0</v>
      </c>
      <c r="BB342" s="0" t="n">
        <f aca="false">MAX(0,MIN(AR342,$BT342-SUMIF($AP$2:$AY$2,"&lt;"&amp;AR$2,$AP342:$AY342)))</f>
        <v>0</v>
      </c>
      <c r="BC342" s="0" t="n">
        <f aca="false">MAX(0,MIN(AS342,$BT342-SUMIF($AP$2:$AY$2,"&lt;"&amp;AS$2,$AP342:$AY342)))</f>
        <v>0</v>
      </c>
      <c r="BD342" s="0" t="n">
        <f aca="false">MAX(0,MIN(AT342,$BT342-SUMIF($AP$2:$AY$2,"&lt;"&amp;AT$2,$AP342:$AY342)))</f>
        <v>0</v>
      </c>
      <c r="BE342" s="0" t="n">
        <f aca="false">MAX(0,MIN(AU342,$BT342-SUMIF($AP$2:$AY$2,"&lt;"&amp;AU$2,$AP342:$AY342)))</f>
        <v>0</v>
      </c>
      <c r="BF342" s="0" t="n">
        <f aca="false">MAX(0,MIN(AV342,$BT342-SUMIF($AP$2:$AY$2,"&lt;"&amp;AV$2,$AP342:$AY342)))</f>
        <v>0</v>
      </c>
      <c r="BG342" s="0" t="n">
        <f aca="false">MAX(0,MIN(AW342,$BT342-SUMIF($AP$2:$AY$2,"&lt;"&amp;AW$2,$AP342:$AY342)))</f>
        <v>0</v>
      </c>
      <c r="BH342" s="0" t="n">
        <f aca="false">MAX(0,MIN(AX342,$BT342-SUMIF($AP$2:$AY$2,"&lt;"&amp;AX$2,$AP342:$AY342)))</f>
        <v>0</v>
      </c>
      <c r="BI342" s="0" t="n">
        <f aca="false">MAX(0,MIN(AY342,$BT342-SUMIF($AP$2:$AY$2,"&lt;"&amp;AY$2,$AP342:$AY342)))</f>
        <v>0</v>
      </c>
      <c r="BJ342" s="0" t="n">
        <f aca="false">ROUND(V342-AF342-AZ342,2)</f>
        <v>0</v>
      </c>
      <c r="BK342" s="0" t="n">
        <f aca="false">ROUND(W342-AG342-BA342,2)</f>
        <v>0</v>
      </c>
      <c r="BL342" s="0" t="n">
        <f aca="false">ROUND(X342-AH342-BB342,2)</f>
        <v>0</v>
      </c>
      <c r="BM342" s="0" t="n">
        <f aca="false">ROUND(Y342-AI342-BC342,2)</f>
        <v>0</v>
      </c>
      <c r="BN342" s="0" t="n">
        <f aca="false">ROUND(Z342-AJ342-BD342,2)</f>
        <v>0</v>
      </c>
      <c r="BO342" s="0" t="n">
        <f aca="false">ROUND(AA342-AK342-BE342,2)</f>
        <v>0</v>
      </c>
      <c r="BP342" s="0" t="n">
        <f aca="false">ROUND(AB342-AL342-BF342,2)</f>
        <v>0</v>
      </c>
      <c r="BQ342" s="0" t="n">
        <f aca="false">ROUND(AC342-AM342-BG342,2)</f>
        <v>0</v>
      </c>
      <c r="BR342" s="0" t="n">
        <f aca="false">ROUND(AD342-AN342-BH342,2)</f>
        <v>0</v>
      </c>
      <c r="BS342" s="0" t="n">
        <f aca="false">ROUND(AE342-AO342-BI342,2)</f>
        <v>0</v>
      </c>
      <c r="BT342" s="0" t="n">
        <f aca="false">MAX(0,Plan!$C$4-SUM(AF342:AO342))</f>
        <v>650</v>
      </c>
      <c r="BU342" s="0" t="n">
        <f aca="false">ROUND(SUM(BJ342:BS342),2)</f>
        <v>0</v>
      </c>
      <c r="BV342" s="0" t="n">
        <f aca="false">SUM(AF342:AO342)+SUM(AZ342:BI342)</f>
        <v>0</v>
      </c>
      <c r="BW342" s="0" t="n">
        <f aca="false">SUM(L342:U342)</f>
        <v>0</v>
      </c>
    </row>
    <row r="343" customFormat="false" ht="15" hidden="false" customHeight="false" outlineLevel="0" collapsed="false">
      <c r="A343" s="0" t="n">
        <v>338</v>
      </c>
      <c r="B343" s="0" t="n">
        <f aca="false">BJ342</f>
        <v>0</v>
      </c>
      <c r="C343" s="0" t="n">
        <f aca="false">BK342</f>
        <v>0</v>
      </c>
      <c r="D343" s="0" t="n">
        <f aca="false">BL342</f>
        <v>0</v>
      </c>
      <c r="E343" s="0" t="n">
        <f aca="false">BM342</f>
        <v>0</v>
      </c>
      <c r="F343" s="0" t="n">
        <f aca="false">BN342</f>
        <v>0</v>
      </c>
      <c r="G343" s="0" t="n">
        <f aca="false">BO342</f>
        <v>0</v>
      </c>
      <c r="H343" s="0" t="n">
        <f aca="false">BP342</f>
        <v>0</v>
      </c>
      <c r="I343" s="0" t="n">
        <f aca="false">BQ342</f>
        <v>0</v>
      </c>
      <c r="J343" s="0" t="n">
        <f aca="false">BR342</f>
        <v>0</v>
      </c>
      <c r="K343" s="0" t="n">
        <f aca="false">BS342</f>
        <v>0</v>
      </c>
      <c r="L343" s="0" t="n">
        <f aca="false">ROUND(B343*N(Debts!$D$5)/12,2)</f>
        <v>0</v>
      </c>
      <c r="M343" s="0" t="n">
        <f aca="false">ROUND(C343*N(Debts!$D$6)/12,2)</f>
        <v>0</v>
      </c>
      <c r="N343" s="0" t="n">
        <f aca="false">ROUND(D343*N(Debts!$D$7)/12,2)</f>
        <v>0</v>
      </c>
      <c r="O343" s="0" t="n">
        <f aca="false">ROUND(E343*N(Debts!$D$8)/12,2)</f>
        <v>0</v>
      </c>
      <c r="P343" s="0" t="n">
        <f aca="false">ROUND(F343*N(Debts!$D$9)/12,2)</f>
        <v>0</v>
      </c>
      <c r="Q343" s="0" t="n">
        <f aca="false">ROUND(G343*N(Debts!$D$10)/12,2)</f>
        <v>0</v>
      </c>
      <c r="R343" s="0" t="n">
        <f aca="false">ROUND(H343*N(Debts!$D$11)/12,2)</f>
        <v>0</v>
      </c>
      <c r="S343" s="0" t="n">
        <f aca="false">ROUND(I343*N(Debts!$D$12)/12,2)</f>
        <v>0</v>
      </c>
      <c r="T343" s="0" t="n">
        <f aca="false">ROUND(J343*N(Debts!$D$13)/12,2)</f>
        <v>0</v>
      </c>
      <c r="U343" s="0" t="n">
        <f aca="false">ROUND(K343*N(Debts!$D$14)/12,2)</f>
        <v>0</v>
      </c>
      <c r="V343" s="0" t="n">
        <f aca="false">B343+L343</f>
        <v>0</v>
      </c>
      <c r="W343" s="0" t="n">
        <f aca="false">C343+M343</f>
        <v>0</v>
      </c>
      <c r="X343" s="0" t="n">
        <f aca="false">D343+N343</f>
        <v>0</v>
      </c>
      <c r="Y343" s="0" t="n">
        <f aca="false">E343+O343</f>
        <v>0</v>
      </c>
      <c r="Z343" s="0" t="n">
        <f aca="false">F343+P343</f>
        <v>0</v>
      </c>
      <c r="AA343" s="0" t="n">
        <f aca="false">G343+Q343</f>
        <v>0</v>
      </c>
      <c r="AB343" s="0" t="n">
        <f aca="false">H343+R343</f>
        <v>0</v>
      </c>
      <c r="AC343" s="0" t="n">
        <f aca="false">I343+S343</f>
        <v>0</v>
      </c>
      <c r="AD343" s="0" t="n">
        <f aca="false">J343+T343</f>
        <v>0</v>
      </c>
      <c r="AE343" s="0" t="n">
        <f aca="false">K343+U343</f>
        <v>0</v>
      </c>
      <c r="AF343" s="0" t="n">
        <f aca="false">MIN(N(Debts!$E$5),V343)</f>
        <v>0</v>
      </c>
      <c r="AG343" s="0" t="n">
        <f aca="false">MIN(N(Debts!$E$6),W343)</f>
        <v>0</v>
      </c>
      <c r="AH343" s="0" t="n">
        <f aca="false">MIN(N(Debts!$E$7),X343)</f>
        <v>0</v>
      </c>
      <c r="AI343" s="0" t="n">
        <f aca="false">MIN(N(Debts!$E$8),Y343)</f>
        <v>0</v>
      </c>
      <c r="AJ343" s="0" t="n">
        <f aca="false">MIN(N(Debts!$E$9),Z343)</f>
        <v>0</v>
      </c>
      <c r="AK343" s="0" t="n">
        <f aca="false">MIN(N(Debts!$E$10),AA343)</f>
        <v>0</v>
      </c>
      <c r="AL343" s="0" t="n">
        <f aca="false">MIN(N(Debts!$E$11),AB343)</f>
        <v>0</v>
      </c>
      <c r="AM343" s="0" t="n">
        <f aca="false">MIN(N(Debts!$E$12),AC343)</f>
        <v>0</v>
      </c>
      <c r="AN343" s="0" t="n">
        <f aca="false">MIN(N(Debts!$E$13),AD343)</f>
        <v>0</v>
      </c>
      <c r="AO343" s="0" t="n">
        <f aca="false">MIN(N(Debts!$E$14),AE343)</f>
        <v>0</v>
      </c>
      <c r="AP343" s="0" t="n">
        <f aca="false">V343-AF343</f>
        <v>0</v>
      </c>
      <c r="AQ343" s="0" t="n">
        <f aca="false">W343-AG343</f>
        <v>0</v>
      </c>
      <c r="AR343" s="0" t="n">
        <f aca="false">X343-AH343</f>
        <v>0</v>
      </c>
      <c r="AS343" s="0" t="n">
        <f aca="false">Y343-AI343</f>
        <v>0</v>
      </c>
      <c r="AT343" s="0" t="n">
        <f aca="false">Z343-AJ343</f>
        <v>0</v>
      </c>
      <c r="AU343" s="0" t="n">
        <f aca="false">AA343-AK343</f>
        <v>0</v>
      </c>
      <c r="AV343" s="0" t="n">
        <f aca="false">AB343-AL343</f>
        <v>0</v>
      </c>
      <c r="AW343" s="0" t="n">
        <f aca="false">AC343-AM343</f>
        <v>0</v>
      </c>
      <c r="AX343" s="0" t="n">
        <f aca="false">AD343-AN343</f>
        <v>0</v>
      </c>
      <c r="AY343" s="0" t="n">
        <f aca="false">AE343-AO343</f>
        <v>0</v>
      </c>
      <c r="AZ343" s="0" t="n">
        <f aca="false">MAX(0,MIN(AP343,$BT343-SUMIF($AP$2:$AY$2,"&lt;"&amp;AP$2,$AP343:$AY343)))</f>
        <v>0</v>
      </c>
      <c r="BA343" s="0" t="n">
        <f aca="false">MAX(0,MIN(AQ343,$BT343-SUMIF($AP$2:$AY$2,"&lt;"&amp;AQ$2,$AP343:$AY343)))</f>
        <v>0</v>
      </c>
      <c r="BB343" s="0" t="n">
        <f aca="false">MAX(0,MIN(AR343,$BT343-SUMIF($AP$2:$AY$2,"&lt;"&amp;AR$2,$AP343:$AY343)))</f>
        <v>0</v>
      </c>
      <c r="BC343" s="0" t="n">
        <f aca="false">MAX(0,MIN(AS343,$BT343-SUMIF($AP$2:$AY$2,"&lt;"&amp;AS$2,$AP343:$AY343)))</f>
        <v>0</v>
      </c>
      <c r="BD343" s="0" t="n">
        <f aca="false">MAX(0,MIN(AT343,$BT343-SUMIF($AP$2:$AY$2,"&lt;"&amp;AT$2,$AP343:$AY343)))</f>
        <v>0</v>
      </c>
      <c r="BE343" s="0" t="n">
        <f aca="false">MAX(0,MIN(AU343,$BT343-SUMIF($AP$2:$AY$2,"&lt;"&amp;AU$2,$AP343:$AY343)))</f>
        <v>0</v>
      </c>
      <c r="BF343" s="0" t="n">
        <f aca="false">MAX(0,MIN(AV343,$BT343-SUMIF($AP$2:$AY$2,"&lt;"&amp;AV$2,$AP343:$AY343)))</f>
        <v>0</v>
      </c>
      <c r="BG343" s="0" t="n">
        <f aca="false">MAX(0,MIN(AW343,$BT343-SUMIF($AP$2:$AY$2,"&lt;"&amp;AW$2,$AP343:$AY343)))</f>
        <v>0</v>
      </c>
      <c r="BH343" s="0" t="n">
        <f aca="false">MAX(0,MIN(AX343,$BT343-SUMIF($AP$2:$AY$2,"&lt;"&amp;AX$2,$AP343:$AY343)))</f>
        <v>0</v>
      </c>
      <c r="BI343" s="0" t="n">
        <f aca="false">MAX(0,MIN(AY343,$BT343-SUMIF($AP$2:$AY$2,"&lt;"&amp;AY$2,$AP343:$AY343)))</f>
        <v>0</v>
      </c>
      <c r="BJ343" s="0" t="n">
        <f aca="false">ROUND(V343-AF343-AZ343,2)</f>
        <v>0</v>
      </c>
      <c r="BK343" s="0" t="n">
        <f aca="false">ROUND(W343-AG343-BA343,2)</f>
        <v>0</v>
      </c>
      <c r="BL343" s="0" t="n">
        <f aca="false">ROUND(X343-AH343-BB343,2)</f>
        <v>0</v>
      </c>
      <c r="BM343" s="0" t="n">
        <f aca="false">ROUND(Y343-AI343-BC343,2)</f>
        <v>0</v>
      </c>
      <c r="BN343" s="0" t="n">
        <f aca="false">ROUND(Z343-AJ343-BD343,2)</f>
        <v>0</v>
      </c>
      <c r="BO343" s="0" t="n">
        <f aca="false">ROUND(AA343-AK343-BE343,2)</f>
        <v>0</v>
      </c>
      <c r="BP343" s="0" t="n">
        <f aca="false">ROUND(AB343-AL343-BF343,2)</f>
        <v>0</v>
      </c>
      <c r="BQ343" s="0" t="n">
        <f aca="false">ROUND(AC343-AM343-BG343,2)</f>
        <v>0</v>
      </c>
      <c r="BR343" s="0" t="n">
        <f aca="false">ROUND(AD343-AN343-BH343,2)</f>
        <v>0</v>
      </c>
      <c r="BS343" s="0" t="n">
        <f aca="false">ROUND(AE343-AO343-BI343,2)</f>
        <v>0</v>
      </c>
      <c r="BT343" s="0" t="n">
        <f aca="false">MAX(0,Plan!$C$4-SUM(AF343:AO343))</f>
        <v>650</v>
      </c>
      <c r="BU343" s="0" t="n">
        <f aca="false">ROUND(SUM(BJ343:BS343),2)</f>
        <v>0</v>
      </c>
      <c r="BV343" s="0" t="n">
        <f aca="false">SUM(AF343:AO343)+SUM(AZ343:BI343)</f>
        <v>0</v>
      </c>
      <c r="BW343" s="0" t="n">
        <f aca="false">SUM(L343:U343)</f>
        <v>0</v>
      </c>
    </row>
    <row r="344" customFormat="false" ht="15" hidden="false" customHeight="false" outlineLevel="0" collapsed="false">
      <c r="A344" s="0" t="n">
        <v>339</v>
      </c>
      <c r="B344" s="0" t="n">
        <f aca="false">BJ343</f>
        <v>0</v>
      </c>
      <c r="C344" s="0" t="n">
        <f aca="false">BK343</f>
        <v>0</v>
      </c>
      <c r="D344" s="0" t="n">
        <f aca="false">BL343</f>
        <v>0</v>
      </c>
      <c r="E344" s="0" t="n">
        <f aca="false">BM343</f>
        <v>0</v>
      </c>
      <c r="F344" s="0" t="n">
        <f aca="false">BN343</f>
        <v>0</v>
      </c>
      <c r="G344" s="0" t="n">
        <f aca="false">BO343</f>
        <v>0</v>
      </c>
      <c r="H344" s="0" t="n">
        <f aca="false">BP343</f>
        <v>0</v>
      </c>
      <c r="I344" s="0" t="n">
        <f aca="false">BQ343</f>
        <v>0</v>
      </c>
      <c r="J344" s="0" t="n">
        <f aca="false">BR343</f>
        <v>0</v>
      </c>
      <c r="K344" s="0" t="n">
        <f aca="false">BS343</f>
        <v>0</v>
      </c>
      <c r="L344" s="0" t="n">
        <f aca="false">ROUND(B344*N(Debts!$D$5)/12,2)</f>
        <v>0</v>
      </c>
      <c r="M344" s="0" t="n">
        <f aca="false">ROUND(C344*N(Debts!$D$6)/12,2)</f>
        <v>0</v>
      </c>
      <c r="N344" s="0" t="n">
        <f aca="false">ROUND(D344*N(Debts!$D$7)/12,2)</f>
        <v>0</v>
      </c>
      <c r="O344" s="0" t="n">
        <f aca="false">ROUND(E344*N(Debts!$D$8)/12,2)</f>
        <v>0</v>
      </c>
      <c r="P344" s="0" t="n">
        <f aca="false">ROUND(F344*N(Debts!$D$9)/12,2)</f>
        <v>0</v>
      </c>
      <c r="Q344" s="0" t="n">
        <f aca="false">ROUND(G344*N(Debts!$D$10)/12,2)</f>
        <v>0</v>
      </c>
      <c r="R344" s="0" t="n">
        <f aca="false">ROUND(H344*N(Debts!$D$11)/12,2)</f>
        <v>0</v>
      </c>
      <c r="S344" s="0" t="n">
        <f aca="false">ROUND(I344*N(Debts!$D$12)/12,2)</f>
        <v>0</v>
      </c>
      <c r="T344" s="0" t="n">
        <f aca="false">ROUND(J344*N(Debts!$D$13)/12,2)</f>
        <v>0</v>
      </c>
      <c r="U344" s="0" t="n">
        <f aca="false">ROUND(K344*N(Debts!$D$14)/12,2)</f>
        <v>0</v>
      </c>
      <c r="V344" s="0" t="n">
        <f aca="false">B344+L344</f>
        <v>0</v>
      </c>
      <c r="W344" s="0" t="n">
        <f aca="false">C344+M344</f>
        <v>0</v>
      </c>
      <c r="X344" s="0" t="n">
        <f aca="false">D344+N344</f>
        <v>0</v>
      </c>
      <c r="Y344" s="0" t="n">
        <f aca="false">E344+O344</f>
        <v>0</v>
      </c>
      <c r="Z344" s="0" t="n">
        <f aca="false">F344+P344</f>
        <v>0</v>
      </c>
      <c r="AA344" s="0" t="n">
        <f aca="false">G344+Q344</f>
        <v>0</v>
      </c>
      <c r="AB344" s="0" t="n">
        <f aca="false">H344+R344</f>
        <v>0</v>
      </c>
      <c r="AC344" s="0" t="n">
        <f aca="false">I344+S344</f>
        <v>0</v>
      </c>
      <c r="AD344" s="0" t="n">
        <f aca="false">J344+T344</f>
        <v>0</v>
      </c>
      <c r="AE344" s="0" t="n">
        <f aca="false">K344+U344</f>
        <v>0</v>
      </c>
      <c r="AF344" s="0" t="n">
        <f aca="false">MIN(N(Debts!$E$5),V344)</f>
        <v>0</v>
      </c>
      <c r="AG344" s="0" t="n">
        <f aca="false">MIN(N(Debts!$E$6),W344)</f>
        <v>0</v>
      </c>
      <c r="AH344" s="0" t="n">
        <f aca="false">MIN(N(Debts!$E$7),X344)</f>
        <v>0</v>
      </c>
      <c r="AI344" s="0" t="n">
        <f aca="false">MIN(N(Debts!$E$8),Y344)</f>
        <v>0</v>
      </c>
      <c r="AJ344" s="0" t="n">
        <f aca="false">MIN(N(Debts!$E$9),Z344)</f>
        <v>0</v>
      </c>
      <c r="AK344" s="0" t="n">
        <f aca="false">MIN(N(Debts!$E$10),AA344)</f>
        <v>0</v>
      </c>
      <c r="AL344" s="0" t="n">
        <f aca="false">MIN(N(Debts!$E$11),AB344)</f>
        <v>0</v>
      </c>
      <c r="AM344" s="0" t="n">
        <f aca="false">MIN(N(Debts!$E$12),AC344)</f>
        <v>0</v>
      </c>
      <c r="AN344" s="0" t="n">
        <f aca="false">MIN(N(Debts!$E$13),AD344)</f>
        <v>0</v>
      </c>
      <c r="AO344" s="0" t="n">
        <f aca="false">MIN(N(Debts!$E$14),AE344)</f>
        <v>0</v>
      </c>
      <c r="AP344" s="0" t="n">
        <f aca="false">V344-AF344</f>
        <v>0</v>
      </c>
      <c r="AQ344" s="0" t="n">
        <f aca="false">W344-AG344</f>
        <v>0</v>
      </c>
      <c r="AR344" s="0" t="n">
        <f aca="false">X344-AH344</f>
        <v>0</v>
      </c>
      <c r="AS344" s="0" t="n">
        <f aca="false">Y344-AI344</f>
        <v>0</v>
      </c>
      <c r="AT344" s="0" t="n">
        <f aca="false">Z344-AJ344</f>
        <v>0</v>
      </c>
      <c r="AU344" s="0" t="n">
        <f aca="false">AA344-AK344</f>
        <v>0</v>
      </c>
      <c r="AV344" s="0" t="n">
        <f aca="false">AB344-AL344</f>
        <v>0</v>
      </c>
      <c r="AW344" s="0" t="n">
        <f aca="false">AC344-AM344</f>
        <v>0</v>
      </c>
      <c r="AX344" s="0" t="n">
        <f aca="false">AD344-AN344</f>
        <v>0</v>
      </c>
      <c r="AY344" s="0" t="n">
        <f aca="false">AE344-AO344</f>
        <v>0</v>
      </c>
      <c r="AZ344" s="0" t="n">
        <f aca="false">MAX(0,MIN(AP344,$BT344-SUMIF($AP$2:$AY$2,"&lt;"&amp;AP$2,$AP344:$AY344)))</f>
        <v>0</v>
      </c>
      <c r="BA344" s="0" t="n">
        <f aca="false">MAX(0,MIN(AQ344,$BT344-SUMIF($AP$2:$AY$2,"&lt;"&amp;AQ$2,$AP344:$AY344)))</f>
        <v>0</v>
      </c>
      <c r="BB344" s="0" t="n">
        <f aca="false">MAX(0,MIN(AR344,$BT344-SUMIF($AP$2:$AY$2,"&lt;"&amp;AR$2,$AP344:$AY344)))</f>
        <v>0</v>
      </c>
      <c r="BC344" s="0" t="n">
        <f aca="false">MAX(0,MIN(AS344,$BT344-SUMIF($AP$2:$AY$2,"&lt;"&amp;AS$2,$AP344:$AY344)))</f>
        <v>0</v>
      </c>
      <c r="BD344" s="0" t="n">
        <f aca="false">MAX(0,MIN(AT344,$BT344-SUMIF($AP$2:$AY$2,"&lt;"&amp;AT$2,$AP344:$AY344)))</f>
        <v>0</v>
      </c>
      <c r="BE344" s="0" t="n">
        <f aca="false">MAX(0,MIN(AU344,$BT344-SUMIF($AP$2:$AY$2,"&lt;"&amp;AU$2,$AP344:$AY344)))</f>
        <v>0</v>
      </c>
      <c r="BF344" s="0" t="n">
        <f aca="false">MAX(0,MIN(AV344,$BT344-SUMIF($AP$2:$AY$2,"&lt;"&amp;AV$2,$AP344:$AY344)))</f>
        <v>0</v>
      </c>
      <c r="BG344" s="0" t="n">
        <f aca="false">MAX(0,MIN(AW344,$BT344-SUMIF($AP$2:$AY$2,"&lt;"&amp;AW$2,$AP344:$AY344)))</f>
        <v>0</v>
      </c>
      <c r="BH344" s="0" t="n">
        <f aca="false">MAX(0,MIN(AX344,$BT344-SUMIF($AP$2:$AY$2,"&lt;"&amp;AX$2,$AP344:$AY344)))</f>
        <v>0</v>
      </c>
      <c r="BI344" s="0" t="n">
        <f aca="false">MAX(0,MIN(AY344,$BT344-SUMIF($AP$2:$AY$2,"&lt;"&amp;AY$2,$AP344:$AY344)))</f>
        <v>0</v>
      </c>
      <c r="BJ344" s="0" t="n">
        <f aca="false">ROUND(V344-AF344-AZ344,2)</f>
        <v>0</v>
      </c>
      <c r="BK344" s="0" t="n">
        <f aca="false">ROUND(W344-AG344-BA344,2)</f>
        <v>0</v>
      </c>
      <c r="BL344" s="0" t="n">
        <f aca="false">ROUND(X344-AH344-BB344,2)</f>
        <v>0</v>
      </c>
      <c r="BM344" s="0" t="n">
        <f aca="false">ROUND(Y344-AI344-BC344,2)</f>
        <v>0</v>
      </c>
      <c r="BN344" s="0" t="n">
        <f aca="false">ROUND(Z344-AJ344-BD344,2)</f>
        <v>0</v>
      </c>
      <c r="BO344" s="0" t="n">
        <f aca="false">ROUND(AA344-AK344-BE344,2)</f>
        <v>0</v>
      </c>
      <c r="BP344" s="0" t="n">
        <f aca="false">ROUND(AB344-AL344-BF344,2)</f>
        <v>0</v>
      </c>
      <c r="BQ344" s="0" t="n">
        <f aca="false">ROUND(AC344-AM344-BG344,2)</f>
        <v>0</v>
      </c>
      <c r="BR344" s="0" t="n">
        <f aca="false">ROUND(AD344-AN344-BH344,2)</f>
        <v>0</v>
      </c>
      <c r="BS344" s="0" t="n">
        <f aca="false">ROUND(AE344-AO344-BI344,2)</f>
        <v>0</v>
      </c>
      <c r="BT344" s="0" t="n">
        <f aca="false">MAX(0,Plan!$C$4-SUM(AF344:AO344))</f>
        <v>650</v>
      </c>
      <c r="BU344" s="0" t="n">
        <f aca="false">ROUND(SUM(BJ344:BS344),2)</f>
        <v>0</v>
      </c>
      <c r="BV344" s="0" t="n">
        <f aca="false">SUM(AF344:AO344)+SUM(AZ344:BI344)</f>
        <v>0</v>
      </c>
      <c r="BW344" s="0" t="n">
        <f aca="false">SUM(L344:U344)</f>
        <v>0</v>
      </c>
    </row>
    <row r="345" customFormat="false" ht="15" hidden="false" customHeight="false" outlineLevel="0" collapsed="false">
      <c r="A345" s="0" t="n">
        <v>340</v>
      </c>
      <c r="B345" s="0" t="n">
        <f aca="false">BJ344</f>
        <v>0</v>
      </c>
      <c r="C345" s="0" t="n">
        <f aca="false">BK344</f>
        <v>0</v>
      </c>
      <c r="D345" s="0" t="n">
        <f aca="false">BL344</f>
        <v>0</v>
      </c>
      <c r="E345" s="0" t="n">
        <f aca="false">BM344</f>
        <v>0</v>
      </c>
      <c r="F345" s="0" t="n">
        <f aca="false">BN344</f>
        <v>0</v>
      </c>
      <c r="G345" s="0" t="n">
        <f aca="false">BO344</f>
        <v>0</v>
      </c>
      <c r="H345" s="0" t="n">
        <f aca="false">BP344</f>
        <v>0</v>
      </c>
      <c r="I345" s="0" t="n">
        <f aca="false">BQ344</f>
        <v>0</v>
      </c>
      <c r="J345" s="0" t="n">
        <f aca="false">BR344</f>
        <v>0</v>
      </c>
      <c r="K345" s="0" t="n">
        <f aca="false">BS344</f>
        <v>0</v>
      </c>
      <c r="L345" s="0" t="n">
        <f aca="false">ROUND(B345*N(Debts!$D$5)/12,2)</f>
        <v>0</v>
      </c>
      <c r="M345" s="0" t="n">
        <f aca="false">ROUND(C345*N(Debts!$D$6)/12,2)</f>
        <v>0</v>
      </c>
      <c r="N345" s="0" t="n">
        <f aca="false">ROUND(D345*N(Debts!$D$7)/12,2)</f>
        <v>0</v>
      </c>
      <c r="O345" s="0" t="n">
        <f aca="false">ROUND(E345*N(Debts!$D$8)/12,2)</f>
        <v>0</v>
      </c>
      <c r="P345" s="0" t="n">
        <f aca="false">ROUND(F345*N(Debts!$D$9)/12,2)</f>
        <v>0</v>
      </c>
      <c r="Q345" s="0" t="n">
        <f aca="false">ROUND(G345*N(Debts!$D$10)/12,2)</f>
        <v>0</v>
      </c>
      <c r="R345" s="0" t="n">
        <f aca="false">ROUND(H345*N(Debts!$D$11)/12,2)</f>
        <v>0</v>
      </c>
      <c r="S345" s="0" t="n">
        <f aca="false">ROUND(I345*N(Debts!$D$12)/12,2)</f>
        <v>0</v>
      </c>
      <c r="T345" s="0" t="n">
        <f aca="false">ROUND(J345*N(Debts!$D$13)/12,2)</f>
        <v>0</v>
      </c>
      <c r="U345" s="0" t="n">
        <f aca="false">ROUND(K345*N(Debts!$D$14)/12,2)</f>
        <v>0</v>
      </c>
      <c r="V345" s="0" t="n">
        <f aca="false">B345+L345</f>
        <v>0</v>
      </c>
      <c r="W345" s="0" t="n">
        <f aca="false">C345+M345</f>
        <v>0</v>
      </c>
      <c r="X345" s="0" t="n">
        <f aca="false">D345+N345</f>
        <v>0</v>
      </c>
      <c r="Y345" s="0" t="n">
        <f aca="false">E345+O345</f>
        <v>0</v>
      </c>
      <c r="Z345" s="0" t="n">
        <f aca="false">F345+P345</f>
        <v>0</v>
      </c>
      <c r="AA345" s="0" t="n">
        <f aca="false">G345+Q345</f>
        <v>0</v>
      </c>
      <c r="AB345" s="0" t="n">
        <f aca="false">H345+R345</f>
        <v>0</v>
      </c>
      <c r="AC345" s="0" t="n">
        <f aca="false">I345+S345</f>
        <v>0</v>
      </c>
      <c r="AD345" s="0" t="n">
        <f aca="false">J345+T345</f>
        <v>0</v>
      </c>
      <c r="AE345" s="0" t="n">
        <f aca="false">K345+U345</f>
        <v>0</v>
      </c>
      <c r="AF345" s="0" t="n">
        <f aca="false">MIN(N(Debts!$E$5),V345)</f>
        <v>0</v>
      </c>
      <c r="AG345" s="0" t="n">
        <f aca="false">MIN(N(Debts!$E$6),W345)</f>
        <v>0</v>
      </c>
      <c r="AH345" s="0" t="n">
        <f aca="false">MIN(N(Debts!$E$7),X345)</f>
        <v>0</v>
      </c>
      <c r="AI345" s="0" t="n">
        <f aca="false">MIN(N(Debts!$E$8),Y345)</f>
        <v>0</v>
      </c>
      <c r="AJ345" s="0" t="n">
        <f aca="false">MIN(N(Debts!$E$9),Z345)</f>
        <v>0</v>
      </c>
      <c r="AK345" s="0" t="n">
        <f aca="false">MIN(N(Debts!$E$10),AA345)</f>
        <v>0</v>
      </c>
      <c r="AL345" s="0" t="n">
        <f aca="false">MIN(N(Debts!$E$11),AB345)</f>
        <v>0</v>
      </c>
      <c r="AM345" s="0" t="n">
        <f aca="false">MIN(N(Debts!$E$12),AC345)</f>
        <v>0</v>
      </c>
      <c r="AN345" s="0" t="n">
        <f aca="false">MIN(N(Debts!$E$13),AD345)</f>
        <v>0</v>
      </c>
      <c r="AO345" s="0" t="n">
        <f aca="false">MIN(N(Debts!$E$14),AE345)</f>
        <v>0</v>
      </c>
      <c r="AP345" s="0" t="n">
        <f aca="false">V345-AF345</f>
        <v>0</v>
      </c>
      <c r="AQ345" s="0" t="n">
        <f aca="false">W345-AG345</f>
        <v>0</v>
      </c>
      <c r="AR345" s="0" t="n">
        <f aca="false">X345-AH345</f>
        <v>0</v>
      </c>
      <c r="AS345" s="0" t="n">
        <f aca="false">Y345-AI345</f>
        <v>0</v>
      </c>
      <c r="AT345" s="0" t="n">
        <f aca="false">Z345-AJ345</f>
        <v>0</v>
      </c>
      <c r="AU345" s="0" t="n">
        <f aca="false">AA345-AK345</f>
        <v>0</v>
      </c>
      <c r="AV345" s="0" t="n">
        <f aca="false">AB345-AL345</f>
        <v>0</v>
      </c>
      <c r="AW345" s="0" t="n">
        <f aca="false">AC345-AM345</f>
        <v>0</v>
      </c>
      <c r="AX345" s="0" t="n">
        <f aca="false">AD345-AN345</f>
        <v>0</v>
      </c>
      <c r="AY345" s="0" t="n">
        <f aca="false">AE345-AO345</f>
        <v>0</v>
      </c>
      <c r="AZ345" s="0" t="n">
        <f aca="false">MAX(0,MIN(AP345,$BT345-SUMIF($AP$2:$AY$2,"&lt;"&amp;AP$2,$AP345:$AY345)))</f>
        <v>0</v>
      </c>
      <c r="BA345" s="0" t="n">
        <f aca="false">MAX(0,MIN(AQ345,$BT345-SUMIF($AP$2:$AY$2,"&lt;"&amp;AQ$2,$AP345:$AY345)))</f>
        <v>0</v>
      </c>
      <c r="BB345" s="0" t="n">
        <f aca="false">MAX(0,MIN(AR345,$BT345-SUMIF($AP$2:$AY$2,"&lt;"&amp;AR$2,$AP345:$AY345)))</f>
        <v>0</v>
      </c>
      <c r="BC345" s="0" t="n">
        <f aca="false">MAX(0,MIN(AS345,$BT345-SUMIF($AP$2:$AY$2,"&lt;"&amp;AS$2,$AP345:$AY345)))</f>
        <v>0</v>
      </c>
      <c r="BD345" s="0" t="n">
        <f aca="false">MAX(0,MIN(AT345,$BT345-SUMIF($AP$2:$AY$2,"&lt;"&amp;AT$2,$AP345:$AY345)))</f>
        <v>0</v>
      </c>
      <c r="BE345" s="0" t="n">
        <f aca="false">MAX(0,MIN(AU345,$BT345-SUMIF($AP$2:$AY$2,"&lt;"&amp;AU$2,$AP345:$AY345)))</f>
        <v>0</v>
      </c>
      <c r="BF345" s="0" t="n">
        <f aca="false">MAX(0,MIN(AV345,$BT345-SUMIF($AP$2:$AY$2,"&lt;"&amp;AV$2,$AP345:$AY345)))</f>
        <v>0</v>
      </c>
      <c r="BG345" s="0" t="n">
        <f aca="false">MAX(0,MIN(AW345,$BT345-SUMIF($AP$2:$AY$2,"&lt;"&amp;AW$2,$AP345:$AY345)))</f>
        <v>0</v>
      </c>
      <c r="BH345" s="0" t="n">
        <f aca="false">MAX(0,MIN(AX345,$BT345-SUMIF($AP$2:$AY$2,"&lt;"&amp;AX$2,$AP345:$AY345)))</f>
        <v>0</v>
      </c>
      <c r="BI345" s="0" t="n">
        <f aca="false">MAX(0,MIN(AY345,$BT345-SUMIF($AP$2:$AY$2,"&lt;"&amp;AY$2,$AP345:$AY345)))</f>
        <v>0</v>
      </c>
      <c r="BJ345" s="0" t="n">
        <f aca="false">ROUND(V345-AF345-AZ345,2)</f>
        <v>0</v>
      </c>
      <c r="BK345" s="0" t="n">
        <f aca="false">ROUND(W345-AG345-BA345,2)</f>
        <v>0</v>
      </c>
      <c r="BL345" s="0" t="n">
        <f aca="false">ROUND(X345-AH345-BB345,2)</f>
        <v>0</v>
      </c>
      <c r="BM345" s="0" t="n">
        <f aca="false">ROUND(Y345-AI345-BC345,2)</f>
        <v>0</v>
      </c>
      <c r="BN345" s="0" t="n">
        <f aca="false">ROUND(Z345-AJ345-BD345,2)</f>
        <v>0</v>
      </c>
      <c r="BO345" s="0" t="n">
        <f aca="false">ROUND(AA345-AK345-BE345,2)</f>
        <v>0</v>
      </c>
      <c r="BP345" s="0" t="n">
        <f aca="false">ROUND(AB345-AL345-BF345,2)</f>
        <v>0</v>
      </c>
      <c r="BQ345" s="0" t="n">
        <f aca="false">ROUND(AC345-AM345-BG345,2)</f>
        <v>0</v>
      </c>
      <c r="BR345" s="0" t="n">
        <f aca="false">ROUND(AD345-AN345-BH345,2)</f>
        <v>0</v>
      </c>
      <c r="BS345" s="0" t="n">
        <f aca="false">ROUND(AE345-AO345-BI345,2)</f>
        <v>0</v>
      </c>
      <c r="BT345" s="0" t="n">
        <f aca="false">MAX(0,Plan!$C$4-SUM(AF345:AO345))</f>
        <v>650</v>
      </c>
      <c r="BU345" s="0" t="n">
        <f aca="false">ROUND(SUM(BJ345:BS345),2)</f>
        <v>0</v>
      </c>
      <c r="BV345" s="0" t="n">
        <f aca="false">SUM(AF345:AO345)+SUM(AZ345:BI345)</f>
        <v>0</v>
      </c>
      <c r="BW345" s="0" t="n">
        <f aca="false">SUM(L345:U345)</f>
        <v>0</v>
      </c>
    </row>
    <row r="346" customFormat="false" ht="15" hidden="false" customHeight="false" outlineLevel="0" collapsed="false">
      <c r="A346" s="0" t="n">
        <v>341</v>
      </c>
      <c r="B346" s="0" t="n">
        <f aca="false">BJ345</f>
        <v>0</v>
      </c>
      <c r="C346" s="0" t="n">
        <f aca="false">BK345</f>
        <v>0</v>
      </c>
      <c r="D346" s="0" t="n">
        <f aca="false">BL345</f>
        <v>0</v>
      </c>
      <c r="E346" s="0" t="n">
        <f aca="false">BM345</f>
        <v>0</v>
      </c>
      <c r="F346" s="0" t="n">
        <f aca="false">BN345</f>
        <v>0</v>
      </c>
      <c r="G346" s="0" t="n">
        <f aca="false">BO345</f>
        <v>0</v>
      </c>
      <c r="H346" s="0" t="n">
        <f aca="false">BP345</f>
        <v>0</v>
      </c>
      <c r="I346" s="0" t="n">
        <f aca="false">BQ345</f>
        <v>0</v>
      </c>
      <c r="J346" s="0" t="n">
        <f aca="false">BR345</f>
        <v>0</v>
      </c>
      <c r="K346" s="0" t="n">
        <f aca="false">BS345</f>
        <v>0</v>
      </c>
      <c r="L346" s="0" t="n">
        <f aca="false">ROUND(B346*N(Debts!$D$5)/12,2)</f>
        <v>0</v>
      </c>
      <c r="M346" s="0" t="n">
        <f aca="false">ROUND(C346*N(Debts!$D$6)/12,2)</f>
        <v>0</v>
      </c>
      <c r="N346" s="0" t="n">
        <f aca="false">ROUND(D346*N(Debts!$D$7)/12,2)</f>
        <v>0</v>
      </c>
      <c r="O346" s="0" t="n">
        <f aca="false">ROUND(E346*N(Debts!$D$8)/12,2)</f>
        <v>0</v>
      </c>
      <c r="P346" s="0" t="n">
        <f aca="false">ROUND(F346*N(Debts!$D$9)/12,2)</f>
        <v>0</v>
      </c>
      <c r="Q346" s="0" t="n">
        <f aca="false">ROUND(G346*N(Debts!$D$10)/12,2)</f>
        <v>0</v>
      </c>
      <c r="R346" s="0" t="n">
        <f aca="false">ROUND(H346*N(Debts!$D$11)/12,2)</f>
        <v>0</v>
      </c>
      <c r="S346" s="0" t="n">
        <f aca="false">ROUND(I346*N(Debts!$D$12)/12,2)</f>
        <v>0</v>
      </c>
      <c r="T346" s="0" t="n">
        <f aca="false">ROUND(J346*N(Debts!$D$13)/12,2)</f>
        <v>0</v>
      </c>
      <c r="U346" s="0" t="n">
        <f aca="false">ROUND(K346*N(Debts!$D$14)/12,2)</f>
        <v>0</v>
      </c>
      <c r="V346" s="0" t="n">
        <f aca="false">B346+L346</f>
        <v>0</v>
      </c>
      <c r="W346" s="0" t="n">
        <f aca="false">C346+M346</f>
        <v>0</v>
      </c>
      <c r="X346" s="0" t="n">
        <f aca="false">D346+N346</f>
        <v>0</v>
      </c>
      <c r="Y346" s="0" t="n">
        <f aca="false">E346+O346</f>
        <v>0</v>
      </c>
      <c r="Z346" s="0" t="n">
        <f aca="false">F346+P346</f>
        <v>0</v>
      </c>
      <c r="AA346" s="0" t="n">
        <f aca="false">G346+Q346</f>
        <v>0</v>
      </c>
      <c r="AB346" s="0" t="n">
        <f aca="false">H346+R346</f>
        <v>0</v>
      </c>
      <c r="AC346" s="0" t="n">
        <f aca="false">I346+S346</f>
        <v>0</v>
      </c>
      <c r="AD346" s="0" t="n">
        <f aca="false">J346+T346</f>
        <v>0</v>
      </c>
      <c r="AE346" s="0" t="n">
        <f aca="false">K346+U346</f>
        <v>0</v>
      </c>
      <c r="AF346" s="0" t="n">
        <f aca="false">MIN(N(Debts!$E$5),V346)</f>
        <v>0</v>
      </c>
      <c r="AG346" s="0" t="n">
        <f aca="false">MIN(N(Debts!$E$6),W346)</f>
        <v>0</v>
      </c>
      <c r="AH346" s="0" t="n">
        <f aca="false">MIN(N(Debts!$E$7),X346)</f>
        <v>0</v>
      </c>
      <c r="AI346" s="0" t="n">
        <f aca="false">MIN(N(Debts!$E$8),Y346)</f>
        <v>0</v>
      </c>
      <c r="AJ346" s="0" t="n">
        <f aca="false">MIN(N(Debts!$E$9),Z346)</f>
        <v>0</v>
      </c>
      <c r="AK346" s="0" t="n">
        <f aca="false">MIN(N(Debts!$E$10),AA346)</f>
        <v>0</v>
      </c>
      <c r="AL346" s="0" t="n">
        <f aca="false">MIN(N(Debts!$E$11),AB346)</f>
        <v>0</v>
      </c>
      <c r="AM346" s="0" t="n">
        <f aca="false">MIN(N(Debts!$E$12),AC346)</f>
        <v>0</v>
      </c>
      <c r="AN346" s="0" t="n">
        <f aca="false">MIN(N(Debts!$E$13),AD346)</f>
        <v>0</v>
      </c>
      <c r="AO346" s="0" t="n">
        <f aca="false">MIN(N(Debts!$E$14),AE346)</f>
        <v>0</v>
      </c>
      <c r="AP346" s="0" t="n">
        <f aca="false">V346-AF346</f>
        <v>0</v>
      </c>
      <c r="AQ346" s="0" t="n">
        <f aca="false">W346-AG346</f>
        <v>0</v>
      </c>
      <c r="AR346" s="0" t="n">
        <f aca="false">X346-AH346</f>
        <v>0</v>
      </c>
      <c r="AS346" s="0" t="n">
        <f aca="false">Y346-AI346</f>
        <v>0</v>
      </c>
      <c r="AT346" s="0" t="n">
        <f aca="false">Z346-AJ346</f>
        <v>0</v>
      </c>
      <c r="AU346" s="0" t="n">
        <f aca="false">AA346-AK346</f>
        <v>0</v>
      </c>
      <c r="AV346" s="0" t="n">
        <f aca="false">AB346-AL346</f>
        <v>0</v>
      </c>
      <c r="AW346" s="0" t="n">
        <f aca="false">AC346-AM346</f>
        <v>0</v>
      </c>
      <c r="AX346" s="0" t="n">
        <f aca="false">AD346-AN346</f>
        <v>0</v>
      </c>
      <c r="AY346" s="0" t="n">
        <f aca="false">AE346-AO346</f>
        <v>0</v>
      </c>
      <c r="AZ346" s="0" t="n">
        <f aca="false">MAX(0,MIN(AP346,$BT346-SUMIF($AP$2:$AY$2,"&lt;"&amp;AP$2,$AP346:$AY346)))</f>
        <v>0</v>
      </c>
      <c r="BA346" s="0" t="n">
        <f aca="false">MAX(0,MIN(AQ346,$BT346-SUMIF($AP$2:$AY$2,"&lt;"&amp;AQ$2,$AP346:$AY346)))</f>
        <v>0</v>
      </c>
      <c r="BB346" s="0" t="n">
        <f aca="false">MAX(0,MIN(AR346,$BT346-SUMIF($AP$2:$AY$2,"&lt;"&amp;AR$2,$AP346:$AY346)))</f>
        <v>0</v>
      </c>
      <c r="BC346" s="0" t="n">
        <f aca="false">MAX(0,MIN(AS346,$BT346-SUMIF($AP$2:$AY$2,"&lt;"&amp;AS$2,$AP346:$AY346)))</f>
        <v>0</v>
      </c>
      <c r="BD346" s="0" t="n">
        <f aca="false">MAX(0,MIN(AT346,$BT346-SUMIF($AP$2:$AY$2,"&lt;"&amp;AT$2,$AP346:$AY346)))</f>
        <v>0</v>
      </c>
      <c r="BE346" s="0" t="n">
        <f aca="false">MAX(0,MIN(AU346,$BT346-SUMIF($AP$2:$AY$2,"&lt;"&amp;AU$2,$AP346:$AY346)))</f>
        <v>0</v>
      </c>
      <c r="BF346" s="0" t="n">
        <f aca="false">MAX(0,MIN(AV346,$BT346-SUMIF($AP$2:$AY$2,"&lt;"&amp;AV$2,$AP346:$AY346)))</f>
        <v>0</v>
      </c>
      <c r="BG346" s="0" t="n">
        <f aca="false">MAX(0,MIN(AW346,$BT346-SUMIF($AP$2:$AY$2,"&lt;"&amp;AW$2,$AP346:$AY346)))</f>
        <v>0</v>
      </c>
      <c r="BH346" s="0" t="n">
        <f aca="false">MAX(0,MIN(AX346,$BT346-SUMIF($AP$2:$AY$2,"&lt;"&amp;AX$2,$AP346:$AY346)))</f>
        <v>0</v>
      </c>
      <c r="BI346" s="0" t="n">
        <f aca="false">MAX(0,MIN(AY346,$BT346-SUMIF($AP$2:$AY$2,"&lt;"&amp;AY$2,$AP346:$AY346)))</f>
        <v>0</v>
      </c>
      <c r="BJ346" s="0" t="n">
        <f aca="false">ROUND(V346-AF346-AZ346,2)</f>
        <v>0</v>
      </c>
      <c r="BK346" s="0" t="n">
        <f aca="false">ROUND(W346-AG346-BA346,2)</f>
        <v>0</v>
      </c>
      <c r="BL346" s="0" t="n">
        <f aca="false">ROUND(X346-AH346-BB346,2)</f>
        <v>0</v>
      </c>
      <c r="BM346" s="0" t="n">
        <f aca="false">ROUND(Y346-AI346-BC346,2)</f>
        <v>0</v>
      </c>
      <c r="BN346" s="0" t="n">
        <f aca="false">ROUND(Z346-AJ346-BD346,2)</f>
        <v>0</v>
      </c>
      <c r="BO346" s="0" t="n">
        <f aca="false">ROUND(AA346-AK346-BE346,2)</f>
        <v>0</v>
      </c>
      <c r="BP346" s="0" t="n">
        <f aca="false">ROUND(AB346-AL346-BF346,2)</f>
        <v>0</v>
      </c>
      <c r="BQ346" s="0" t="n">
        <f aca="false">ROUND(AC346-AM346-BG346,2)</f>
        <v>0</v>
      </c>
      <c r="BR346" s="0" t="n">
        <f aca="false">ROUND(AD346-AN346-BH346,2)</f>
        <v>0</v>
      </c>
      <c r="BS346" s="0" t="n">
        <f aca="false">ROUND(AE346-AO346-BI346,2)</f>
        <v>0</v>
      </c>
      <c r="BT346" s="0" t="n">
        <f aca="false">MAX(0,Plan!$C$4-SUM(AF346:AO346))</f>
        <v>650</v>
      </c>
      <c r="BU346" s="0" t="n">
        <f aca="false">ROUND(SUM(BJ346:BS346),2)</f>
        <v>0</v>
      </c>
      <c r="BV346" s="0" t="n">
        <f aca="false">SUM(AF346:AO346)+SUM(AZ346:BI346)</f>
        <v>0</v>
      </c>
      <c r="BW346" s="0" t="n">
        <f aca="false">SUM(L346:U346)</f>
        <v>0</v>
      </c>
    </row>
    <row r="347" customFormat="false" ht="15" hidden="false" customHeight="false" outlineLevel="0" collapsed="false">
      <c r="A347" s="0" t="n">
        <v>342</v>
      </c>
      <c r="B347" s="0" t="n">
        <f aca="false">BJ346</f>
        <v>0</v>
      </c>
      <c r="C347" s="0" t="n">
        <f aca="false">BK346</f>
        <v>0</v>
      </c>
      <c r="D347" s="0" t="n">
        <f aca="false">BL346</f>
        <v>0</v>
      </c>
      <c r="E347" s="0" t="n">
        <f aca="false">BM346</f>
        <v>0</v>
      </c>
      <c r="F347" s="0" t="n">
        <f aca="false">BN346</f>
        <v>0</v>
      </c>
      <c r="G347" s="0" t="n">
        <f aca="false">BO346</f>
        <v>0</v>
      </c>
      <c r="H347" s="0" t="n">
        <f aca="false">BP346</f>
        <v>0</v>
      </c>
      <c r="I347" s="0" t="n">
        <f aca="false">BQ346</f>
        <v>0</v>
      </c>
      <c r="J347" s="0" t="n">
        <f aca="false">BR346</f>
        <v>0</v>
      </c>
      <c r="K347" s="0" t="n">
        <f aca="false">BS346</f>
        <v>0</v>
      </c>
      <c r="L347" s="0" t="n">
        <f aca="false">ROUND(B347*N(Debts!$D$5)/12,2)</f>
        <v>0</v>
      </c>
      <c r="M347" s="0" t="n">
        <f aca="false">ROUND(C347*N(Debts!$D$6)/12,2)</f>
        <v>0</v>
      </c>
      <c r="N347" s="0" t="n">
        <f aca="false">ROUND(D347*N(Debts!$D$7)/12,2)</f>
        <v>0</v>
      </c>
      <c r="O347" s="0" t="n">
        <f aca="false">ROUND(E347*N(Debts!$D$8)/12,2)</f>
        <v>0</v>
      </c>
      <c r="P347" s="0" t="n">
        <f aca="false">ROUND(F347*N(Debts!$D$9)/12,2)</f>
        <v>0</v>
      </c>
      <c r="Q347" s="0" t="n">
        <f aca="false">ROUND(G347*N(Debts!$D$10)/12,2)</f>
        <v>0</v>
      </c>
      <c r="R347" s="0" t="n">
        <f aca="false">ROUND(H347*N(Debts!$D$11)/12,2)</f>
        <v>0</v>
      </c>
      <c r="S347" s="0" t="n">
        <f aca="false">ROUND(I347*N(Debts!$D$12)/12,2)</f>
        <v>0</v>
      </c>
      <c r="T347" s="0" t="n">
        <f aca="false">ROUND(J347*N(Debts!$D$13)/12,2)</f>
        <v>0</v>
      </c>
      <c r="U347" s="0" t="n">
        <f aca="false">ROUND(K347*N(Debts!$D$14)/12,2)</f>
        <v>0</v>
      </c>
      <c r="V347" s="0" t="n">
        <f aca="false">B347+L347</f>
        <v>0</v>
      </c>
      <c r="W347" s="0" t="n">
        <f aca="false">C347+M347</f>
        <v>0</v>
      </c>
      <c r="X347" s="0" t="n">
        <f aca="false">D347+N347</f>
        <v>0</v>
      </c>
      <c r="Y347" s="0" t="n">
        <f aca="false">E347+O347</f>
        <v>0</v>
      </c>
      <c r="Z347" s="0" t="n">
        <f aca="false">F347+P347</f>
        <v>0</v>
      </c>
      <c r="AA347" s="0" t="n">
        <f aca="false">G347+Q347</f>
        <v>0</v>
      </c>
      <c r="AB347" s="0" t="n">
        <f aca="false">H347+R347</f>
        <v>0</v>
      </c>
      <c r="AC347" s="0" t="n">
        <f aca="false">I347+S347</f>
        <v>0</v>
      </c>
      <c r="AD347" s="0" t="n">
        <f aca="false">J347+T347</f>
        <v>0</v>
      </c>
      <c r="AE347" s="0" t="n">
        <f aca="false">K347+U347</f>
        <v>0</v>
      </c>
      <c r="AF347" s="0" t="n">
        <f aca="false">MIN(N(Debts!$E$5),V347)</f>
        <v>0</v>
      </c>
      <c r="AG347" s="0" t="n">
        <f aca="false">MIN(N(Debts!$E$6),W347)</f>
        <v>0</v>
      </c>
      <c r="AH347" s="0" t="n">
        <f aca="false">MIN(N(Debts!$E$7),X347)</f>
        <v>0</v>
      </c>
      <c r="AI347" s="0" t="n">
        <f aca="false">MIN(N(Debts!$E$8),Y347)</f>
        <v>0</v>
      </c>
      <c r="AJ347" s="0" t="n">
        <f aca="false">MIN(N(Debts!$E$9),Z347)</f>
        <v>0</v>
      </c>
      <c r="AK347" s="0" t="n">
        <f aca="false">MIN(N(Debts!$E$10),AA347)</f>
        <v>0</v>
      </c>
      <c r="AL347" s="0" t="n">
        <f aca="false">MIN(N(Debts!$E$11),AB347)</f>
        <v>0</v>
      </c>
      <c r="AM347" s="0" t="n">
        <f aca="false">MIN(N(Debts!$E$12),AC347)</f>
        <v>0</v>
      </c>
      <c r="AN347" s="0" t="n">
        <f aca="false">MIN(N(Debts!$E$13),AD347)</f>
        <v>0</v>
      </c>
      <c r="AO347" s="0" t="n">
        <f aca="false">MIN(N(Debts!$E$14),AE347)</f>
        <v>0</v>
      </c>
      <c r="AP347" s="0" t="n">
        <f aca="false">V347-AF347</f>
        <v>0</v>
      </c>
      <c r="AQ347" s="0" t="n">
        <f aca="false">W347-AG347</f>
        <v>0</v>
      </c>
      <c r="AR347" s="0" t="n">
        <f aca="false">X347-AH347</f>
        <v>0</v>
      </c>
      <c r="AS347" s="0" t="n">
        <f aca="false">Y347-AI347</f>
        <v>0</v>
      </c>
      <c r="AT347" s="0" t="n">
        <f aca="false">Z347-AJ347</f>
        <v>0</v>
      </c>
      <c r="AU347" s="0" t="n">
        <f aca="false">AA347-AK347</f>
        <v>0</v>
      </c>
      <c r="AV347" s="0" t="n">
        <f aca="false">AB347-AL347</f>
        <v>0</v>
      </c>
      <c r="AW347" s="0" t="n">
        <f aca="false">AC347-AM347</f>
        <v>0</v>
      </c>
      <c r="AX347" s="0" t="n">
        <f aca="false">AD347-AN347</f>
        <v>0</v>
      </c>
      <c r="AY347" s="0" t="n">
        <f aca="false">AE347-AO347</f>
        <v>0</v>
      </c>
      <c r="AZ347" s="0" t="n">
        <f aca="false">MAX(0,MIN(AP347,$BT347-SUMIF($AP$2:$AY$2,"&lt;"&amp;AP$2,$AP347:$AY347)))</f>
        <v>0</v>
      </c>
      <c r="BA347" s="0" t="n">
        <f aca="false">MAX(0,MIN(AQ347,$BT347-SUMIF($AP$2:$AY$2,"&lt;"&amp;AQ$2,$AP347:$AY347)))</f>
        <v>0</v>
      </c>
      <c r="BB347" s="0" t="n">
        <f aca="false">MAX(0,MIN(AR347,$BT347-SUMIF($AP$2:$AY$2,"&lt;"&amp;AR$2,$AP347:$AY347)))</f>
        <v>0</v>
      </c>
      <c r="BC347" s="0" t="n">
        <f aca="false">MAX(0,MIN(AS347,$BT347-SUMIF($AP$2:$AY$2,"&lt;"&amp;AS$2,$AP347:$AY347)))</f>
        <v>0</v>
      </c>
      <c r="BD347" s="0" t="n">
        <f aca="false">MAX(0,MIN(AT347,$BT347-SUMIF($AP$2:$AY$2,"&lt;"&amp;AT$2,$AP347:$AY347)))</f>
        <v>0</v>
      </c>
      <c r="BE347" s="0" t="n">
        <f aca="false">MAX(0,MIN(AU347,$BT347-SUMIF($AP$2:$AY$2,"&lt;"&amp;AU$2,$AP347:$AY347)))</f>
        <v>0</v>
      </c>
      <c r="BF347" s="0" t="n">
        <f aca="false">MAX(0,MIN(AV347,$BT347-SUMIF($AP$2:$AY$2,"&lt;"&amp;AV$2,$AP347:$AY347)))</f>
        <v>0</v>
      </c>
      <c r="BG347" s="0" t="n">
        <f aca="false">MAX(0,MIN(AW347,$BT347-SUMIF($AP$2:$AY$2,"&lt;"&amp;AW$2,$AP347:$AY347)))</f>
        <v>0</v>
      </c>
      <c r="BH347" s="0" t="n">
        <f aca="false">MAX(0,MIN(AX347,$BT347-SUMIF($AP$2:$AY$2,"&lt;"&amp;AX$2,$AP347:$AY347)))</f>
        <v>0</v>
      </c>
      <c r="BI347" s="0" t="n">
        <f aca="false">MAX(0,MIN(AY347,$BT347-SUMIF($AP$2:$AY$2,"&lt;"&amp;AY$2,$AP347:$AY347)))</f>
        <v>0</v>
      </c>
      <c r="BJ347" s="0" t="n">
        <f aca="false">ROUND(V347-AF347-AZ347,2)</f>
        <v>0</v>
      </c>
      <c r="BK347" s="0" t="n">
        <f aca="false">ROUND(W347-AG347-BA347,2)</f>
        <v>0</v>
      </c>
      <c r="BL347" s="0" t="n">
        <f aca="false">ROUND(X347-AH347-BB347,2)</f>
        <v>0</v>
      </c>
      <c r="BM347" s="0" t="n">
        <f aca="false">ROUND(Y347-AI347-BC347,2)</f>
        <v>0</v>
      </c>
      <c r="BN347" s="0" t="n">
        <f aca="false">ROUND(Z347-AJ347-BD347,2)</f>
        <v>0</v>
      </c>
      <c r="BO347" s="0" t="n">
        <f aca="false">ROUND(AA347-AK347-BE347,2)</f>
        <v>0</v>
      </c>
      <c r="BP347" s="0" t="n">
        <f aca="false">ROUND(AB347-AL347-BF347,2)</f>
        <v>0</v>
      </c>
      <c r="BQ347" s="0" t="n">
        <f aca="false">ROUND(AC347-AM347-BG347,2)</f>
        <v>0</v>
      </c>
      <c r="BR347" s="0" t="n">
        <f aca="false">ROUND(AD347-AN347-BH347,2)</f>
        <v>0</v>
      </c>
      <c r="BS347" s="0" t="n">
        <f aca="false">ROUND(AE347-AO347-BI347,2)</f>
        <v>0</v>
      </c>
      <c r="BT347" s="0" t="n">
        <f aca="false">MAX(0,Plan!$C$4-SUM(AF347:AO347))</f>
        <v>650</v>
      </c>
      <c r="BU347" s="0" t="n">
        <f aca="false">ROUND(SUM(BJ347:BS347),2)</f>
        <v>0</v>
      </c>
      <c r="BV347" s="0" t="n">
        <f aca="false">SUM(AF347:AO347)+SUM(AZ347:BI347)</f>
        <v>0</v>
      </c>
      <c r="BW347" s="0" t="n">
        <f aca="false">SUM(L347:U347)</f>
        <v>0</v>
      </c>
    </row>
    <row r="348" customFormat="false" ht="15" hidden="false" customHeight="false" outlineLevel="0" collapsed="false">
      <c r="A348" s="0" t="n">
        <v>343</v>
      </c>
      <c r="B348" s="0" t="n">
        <f aca="false">BJ347</f>
        <v>0</v>
      </c>
      <c r="C348" s="0" t="n">
        <f aca="false">BK347</f>
        <v>0</v>
      </c>
      <c r="D348" s="0" t="n">
        <f aca="false">BL347</f>
        <v>0</v>
      </c>
      <c r="E348" s="0" t="n">
        <f aca="false">BM347</f>
        <v>0</v>
      </c>
      <c r="F348" s="0" t="n">
        <f aca="false">BN347</f>
        <v>0</v>
      </c>
      <c r="G348" s="0" t="n">
        <f aca="false">BO347</f>
        <v>0</v>
      </c>
      <c r="H348" s="0" t="n">
        <f aca="false">BP347</f>
        <v>0</v>
      </c>
      <c r="I348" s="0" t="n">
        <f aca="false">BQ347</f>
        <v>0</v>
      </c>
      <c r="J348" s="0" t="n">
        <f aca="false">BR347</f>
        <v>0</v>
      </c>
      <c r="K348" s="0" t="n">
        <f aca="false">BS347</f>
        <v>0</v>
      </c>
      <c r="L348" s="0" t="n">
        <f aca="false">ROUND(B348*N(Debts!$D$5)/12,2)</f>
        <v>0</v>
      </c>
      <c r="M348" s="0" t="n">
        <f aca="false">ROUND(C348*N(Debts!$D$6)/12,2)</f>
        <v>0</v>
      </c>
      <c r="N348" s="0" t="n">
        <f aca="false">ROUND(D348*N(Debts!$D$7)/12,2)</f>
        <v>0</v>
      </c>
      <c r="O348" s="0" t="n">
        <f aca="false">ROUND(E348*N(Debts!$D$8)/12,2)</f>
        <v>0</v>
      </c>
      <c r="P348" s="0" t="n">
        <f aca="false">ROUND(F348*N(Debts!$D$9)/12,2)</f>
        <v>0</v>
      </c>
      <c r="Q348" s="0" t="n">
        <f aca="false">ROUND(G348*N(Debts!$D$10)/12,2)</f>
        <v>0</v>
      </c>
      <c r="R348" s="0" t="n">
        <f aca="false">ROUND(H348*N(Debts!$D$11)/12,2)</f>
        <v>0</v>
      </c>
      <c r="S348" s="0" t="n">
        <f aca="false">ROUND(I348*N(Debts!$D$12)/12,2)</f>
        <v>0</v>
      </c>
      <c r="T348" s="0" t="n">
        <f aca="false">ROUND(J348*N(Debts!$D$13)/12,2)</f>
        <v>0</v>
      </c>
      <c r="U348" s="0" t="n">
        <f aca="false">ROUND(K348*N(Debts!$D$14)/12,2)</f>
        <v>0</v>
      </c>
      <c r="V348" s="0" t="n">
        <f aca="false">B348+L348</f>
        <v>0</v>
      </c>
      <c r="W348" s="0" t="n">
        <f aca="false">C348+M348</f>
        <v>0</v>
      </c>
      <c r="X348" s="0" t="n">
        <f aca="false">D348+N348</f>
        <v>0</v>
      </c>
      <c r="Y348" s="0" t="n">
        <f aca="false">E348+O348</f>
        <v>0</v>
      </c>
      <c r="Z348" s="0" t="n">
        <f aca="false">F348+P348</f>
        <v>0</v>
      </c>
      <c r="AA348" s="0" t="n">
        <f aca="false">G348+Q348</f>
        <v>0</v>
      </c>
      <c r="AB348" s="0" t="n">
        <f aca="false">H348+R348</f>
        <v>0</v>
      </c>
      <c r="AC348" s="0" t="n">
        <f aca="false">I348+S348</f>
        <v>0</v>
      </c>
      <c r="AD348" s="0" t="n">
        <f aca="false">J348+T348</f>
        <v>0</v>
      </c>
      <c r="AE348" s="0" t="n">
        <f aca="false">K348+U348</f>
        <v>0</v>
      </c>
      <c r="AF348" s="0" t="n">
        <f aca="false">MIN(N(Debts!$E$5),V348)</f>
        <v>0</v>
      </c>
      <c r="AG348" s="0" t="n">
        <f aca="false">MIN(N(Debts!$E$6),W348)</f>
        <v>0</v>
      </c>
      <c r="AH348" s="0" t="n">
        <f aca="false">MIN(N(Debts!$E$7),X348)</f>
        <v>0</v>
      </c>
      <c r="AI348" s="0" t="n">
        <f aca="false">MIN(N(Debts!$E$8),Y348)</f>
        <v>0</v>
      </c>
      <c r="AJ348" s="0" t="n">
        <f aca="false">MIN(N(Debts!$E$9),Z348)</f>
        <v>0</v>
      </c>
      <c r="AK348" s="0" t="n">
        <f aca="false">MIN(N(Debts!$E$10),AA348)</f>
        <v>0</v>
      </c>
      <c r="AL348" s="0" t="n">
        <f aca="false">MIN(N(Debts!$E$11),AB348)</f>
        <v>0</v>
      </c>
      <c r="AM348" s="0" t="n">
        <f aca="false">MIN(N(Debts!$E$12),AC348)</f>
        <v>0</v>
      </c>
      <c r="AN348" s="0" t="n">
        <f aca="false">MIN(N(Debts!$E$13),AD348)</f>
        <v>0</v>
      </c>
      <c r="AO348" s="0" t="n">
        <f aca="false">MIN(N(Debts!$E$14),AE348)</f>
        <v>0</v>
      </c>
      <c r="AP348" s="0" t="n">
        <f aca="false">V348-AF348</f>
        <v>0</v>
      </c>
      <c r="AQ348" s="0" t="n">
        <f aca="false">W348-AG348</f>
        <v>0</v>
      </c>
      <c r="AR348" s="0" t="n">
        <f aca="false">X348-AH348</f>
        <v>0</v>
      </c>
      <c r="AS348" s="0" t="n">
        <f aca="false">Y348-AI348</f>
        <v>0</v>
      </c>
      <c r="AT348" s="0" t="n">
        <f aca="false">Z348-AJ348</f>
        <v>0</v>
      </c>
      <c r="AU348" s="0" t="n">
        <f aca="false">AA348-AK348</f>
        <v>0</v>
      </c>
      <c r="AV348" s="0" t="n">
        <f aca="false">AB348-AL348</f>
        <v>0</v>
      </c>
      <c r="AW348" s="0" t="n">
        <f aca="false">AC348-AM348</f>
        <v>0</v>
      </c>
      <c r="AX348" s="0" t="n">
        <f aca="false">AD348-AN348</f>
        <v>0</v>
      </c>
      <c r="AY348" s="0" t="n">
        <f aca="false">AE348-AO348</f>
        <v>0</v>
      </c>
      <c r="AZ348" s="0" t="n">
        <f aca="false">MAX(0,MIN(AP348,$BT348-SUMIF($AP$2:$AY$2,"&lt;"&amp;AP$2,$AP348:$AY348)))</f>
        <v>0</v>
      </c>
      <c r="BA348" s="0" t="n">
        <f aca="false">MAX(0,MIN(AQ348,$BT348-SUMIF($AP$2:$AY$2,"&lt;"&amp;AQ$2,$AP348:$AY348)))</f>
        <v>0</v>
      </c>
      <c r="BB348" s="0" t="n">
        <f aca="false">MAX(0,MIN(AR348,$BT348-SUMIF($AP$2:$AY$2,"&lt;"&amp;AR$2,$AP348:$AY348)))</f>
        <v>0</v>
      </c>
      <c r="BC348" s="0" t="n">
        <f aca="false">MAX(0,MIN(AS348,$BT348-SUMIF($AP$2:$AY$2,"&lt;"&amp;AS$2,$AP348:$AY348)))</f>
        <v>0</v>
      </c>
      <c r="BD348" s="0" t="n">
        <f aca="false">MAX(0,MIN(AT348,$BT348-SUMIF($AP$2:$AY$2,"&lt;"&amp;AT$2,$AP348:$AY348)))</f>
        <v>0</v>
      </c>
      <c r="BE348" s="0" t="n">
        <f aca="false">MAX(0,MIN(AU348,$BT348-SUMIF($AP$2:$AY$2,"&lt;"&amp;AU$2,$AP348:$AY348)))</f>
        <v>0</v>
      </c>
      <c r="BF348" s="0" t="n">
        <f aca="false">MAX(0,MIN(AV348,$BT348-SUMIF($AP$2:$AY$2,"&lt;"&amp;AV$2,$AP348:$AY348)))</f>
        <v>0</v>
      </c>
      <c r="BG348" s="0" t="n">
        <f aca="false">MAX(0,MIN(AW348,$BT348-SUMIF($AP$2:$AY$2,"&lt;"&amp;AW$2,$AP348:$AY348)))</f>
        <v>0</v>
      </c>
      <c r="BH348" s="0" t="n">
        <f aca="false">MAX(0,MIN(AX348,$BT348-SUMIF($AP$2:$AY$2,"&lt;"&amp;AX$2,$AP348:$AY348)))</f>
        <v>0</v>
      </c>
      <c r="BI348" s="0" t="n">
        <f aca="false">MAX(0,MIN(AY348,$BT348-SUMIF($AP$2:$AY$2,"&lt;"&amp;AY$2,$AP348:$AY348)))</f>
        <v>0</v>
      </c>
      <c r="BJ348" s="0" t="n">
        <f aca="false">ROUND(V348-AF348-AZ348,2)</f>
        <v>0</v>
      </c>
      <c r="BK348" s="0" t="n">
        <f aca="false">ROUND(W348-AG348-BA348,2)</f>
        <v>0</v>
      </c>
      <c r="BL348" s="0" t="n">
        <f aca="false">ROUND(X348-AH348-BB348,2)</f>
        <v>0</v>
      </c>
      <c r="BM348" s="0" t="n">
        <f aca="false">ROUND(Y348-AI348-BC348,2)</f>
        <v>0</v>
      </c>
      <c r="BN348" s="0" t="n">
        <f aca="false">ROUND(Z348-AJ348-BD348,2)</f>
        <v>0</v>
      </c>
      <c r="BO348" s="0" t="n">
        <f aca="false">ROUND(AA348-AK348-BE348,2)</f>
        <v>0</v>
      </c>
      <c r="BP348" s="0" t="n">
        <f aca="false">ROUND(AB348-AL348-BF348,2)</f>
        <v>0</v>
      </c>
      <c r="BQ348" s="0" t="n">
        <f aca="false">ROUND(AC348-AM348-BG348,2)</f>
        <v>0</v>
      </c>
      <c r="BR348" s="0" t="n">
        <f aca="false">ROUND(AD348-AN348-BH348,2)</f>
        <v>0</v>
      </c>
      <c r="BS348" s="0" t="n">
        <f aca="false">ROUND(AE348-AO348-BI348,2)</f>
        <v>0</v>
      </c>
      <c r="BT348" s="0" t="n">
        <f aca="false">MAX(0,Plan!$C$4-SUM(AF348:AO348))</f>
        <v>650</v>
      </c>
      <c r="BU348" s="0" t="n">
        <f aca="false">ROUND(SUM(BJ348:BS348),2)</f>
        <v>0</v>
      </c>
      <c r="BV348" s="0" t="n">
        <f aca="false">SUM(AF348:AO348)+SUM(AZ348:BI348)</f>
        <v>0</v>
      </c>
      <c r="BW348" s="0" t="n">
        <f aca="false">SUM(L348:U348)</f>
        <v>0</v>
      </c>
    </row>
    <row r="349" customFormat="false" ht="15" hidden="false" customHeight="false" outlineLevel="0" collapsed="false">
      <c r="A349" s="0" t="n">
        <v>344</v>
      </c>
      <c r="B349" s="0" t="n">
        <f aca="false">BJ348</f>
        <v>0</v>
      </c>
      <c r="C349" s="0" t="n">
        <f aca="false">BK348</f>
        <v>0</v>
      </c>
      <c r="D349" s="0" t="n">
        <f aca="false">BL348</f>
        <v>0</v>
      </c>
      <c r="E349" s="0" t="n">
        <f aca="false">BM348</f>
        <v>0</v>
      </c>
      <c r="F349" s="0" t="n">
        <f aca="false">BN348</f>
        <v>0</v>
      </c>
      <c r="G349" s="0" t="n">
        <f aca="false">BO348</f>
        <v>0</v>
      </c>
      <c r="H349" s="0" t="n">
        <f aca="false">BP348</f>
        <v>0</v>
      </c>
      <c r="I349" s="0" t="n">
        <f aca="false">BQ348</f>
        <v>0</v>
      </c>
      <c r="J349" s="0" t="n">
        <f aca="false">BR348</f>
        <v>0</v>
      </c>
      <c r="K349" s="0" t="n">
        <f aca="false">BS348</f>
        <v>0</v>
      </c>
      <c r="L349" s="0" t="n">
        <f aca="false">ROUND(B349*N(Debts!$D$5)/12,2)</f>
        <v>0</v>
      </c>
      <c r="M349" s="0" t="n">
        <f aca="false">ROUND(C349*N(Debts!$D$6)/12,2)</f>
        <v>0</v>
      </c>
      <c r="N349" s="0" t="n">
        <f aca="false">ROUND(D349*N(Debts!$D$7)/12,2)</f>
        <v>0</v>
      </c>
      <c r="O349" s="0" t="n">
        <f aca="false">ROUND(E349*N(Debts!$D$8)/12,2)</f>
        <v>0</v>
      </c>
      <c r="P349" s="0" t="n">
        <f aca="false">ROUND(F349*N(Debts!$D$9)/12,2)</f>
        <v>0</v>
      </c>
      <c r="Q349" s="0" t="n">
        <f aca="false">ROUND(G349*N(Debts!$D$10)/12,2)</f>
        <v>0</v>
      </c>
      <c r="R349" s="0" t="n">
        <f aca="false">ROUND(H349*N(Debts!$D$11)/12,2)</f>
        <v>0</v>
      </c>
      <c r="S349" s="0" t="n">
        <f aca="false">ROUND(I349*N(Debts!$D$12)/12,2)</f>
        <v>0</v>
      </c>
      <c r="T349" s="0" t="n">
        <f aca="false">ROUND(J349*N(Debts!$D$13)/12,2)</f>
        <v>0</v>
      </c>
      <c r="U349" s="0" t="n">
        <f aca="false">ROUND(K349*N(Debts!$D$14)/12,2)</f>
        <v>0</v>
      </c>
      <c r="V349" s="0" t="n">
        <f aca="false">B349+L349</f>
        <v>0</v>
      </c>
      <c r="W349" s="0" t="n">
        <f aca="false">C349+M349</f>
        <v>0</v>
      </c>
      <c r="X349" s="0" t="n">
        <f aca="false">D349+N349</f>
        <v>0</v>
      </c>
      <c r="Y349" s="0" t="n">
        <f aca="false">E349+O349</f>
        <v>0</v>
      </c>
      <c r="Z349" s="0" t="n">
        <f aca="false">F349+P349</f>
        <v>0</v>
      </c>
      <c r="AA349" s="0" t="n">
        <f aca="false">G349+Q349</f>
        <v>0</v>
      </c>
      <c r="AB349" s="0" t="n">
        <f aca="false">H349+R349</f>
        <v>0</v>
      </c>
      <c r="AC349" s="0" t="n">
        <f aca="false">I349+S349</f>
        <v>0</v>
      </c>
      <c r="AD349" s="0" t="n">
        <f aca="false">J349+T349</f>
        <v>0</v>
      </c>
      <c r="AE349" s="0" t="n">
        <f aca="false">K349+U349</f>
        <v>0</v>
      </c>
      <c r="AF349" s="0" t="n">
        <f aca="false">MIN(N(Debts!$E$5),V349)</f>
        <v>0</v>
      </c>
      <c r="AG349" s="0" t="n">
        <f aca="false">MIN(N(Debts!$E$6),W349)</f>
        <v>0</v>
      </c>
      <c r="AH349" s="0" t="n">
        <f aca="false">MIN(N(Debts!$E$7),X349)</f>
        <v>0</v>
      </c>
      <c r="AI349" s="0" t="n">
        <f aca="false">MIN(N(Debts!$E$8),Y349)</f>
        <v>0</v>
      </c>
      <c r="AJ349" s="0" t="n">
        <f aca="false">MIN(N(Debts!$E$9),Z349)</f>
        <v>0</v>
      </c>
      <c r="AK349" s="0" t="n">
        <f aca="false">MIN(N(Debts!$E$10),AA349)</f>
        <v>0</v>
      </c>
      <c r="AL349" s="0" t="n">
        <f aca="false">MIN(N(Debts!$E$11),AB349)</f>
        <v>0</v>
      </c>
      <c r="AM349" s="0" t="n">
        <f aca="false">MIN(N(Debts!$E$12),AC349)</f>
        <v>0</v>
      </c>
      <c r="AN349" s="0" t="n">
        <f aca="false">MIN(N(Debts!$E$13),AD349)</f>
        <v>0</v>
      </c>
      <c r="AO349" s="0" t="n">
        <f aca="false">MIN(N(Debts!$E$14),AE349)</f>
        <v>0</v>
      </c>
      <c r="AP349" s="0" t="n">
        <f aca="false">V349-AF349</f>
        <v>0</v>
      </c>
      <c r="AQ349" s="0" t="n">
        <f aca="false">W349-AG349</f>
        <v>0</v>
      </c>
      <c r="AR349" s="0" t="n">
        <f aca="false">X349-AH349</f>
        <v>0</v>
      </c>
      <c r="AS349" s="0" t="n">
        <f aca="false">Y349-AI349</f>
        <v>0</v>
      </c>
      <c r="AT349" s="0" t="n">
        <f aca="false">Z349-AJ349</f>
        <v>0</v>
      </c>
      <c r="AU349" s="0" t="n">
        <f aca="false">AA349-AK349</f>
        <v>0</v>
      </c>
      <c r="AV349" s="0" t="n">
        <f aca="false">AB349-AL349</f>
        <v>0</v>
      </c>
      <c r="AW349" s="0" t="n">
        <f aca="false">AC349-AM349</f>
        <v>0</v>
      </c>
      <c r="AX349" s="0" t="n">
        <f aca="false">AD349-AN349</f>
        <v>0</v>
      </c>
      <c r="AY349" s="0" t="n">
        <f aca="false">AE349-AO349</f>
        <v>0</v>
      </c>
      <c r="AZ349" s="0" t="n">
        <f aca="false">MAX(0,MIN(AP349,$BT349-SUMIF($AP$2:$AY$2,"&lt;"&amp;AP$2,$AP349:$AY349)))</f>
        <v>0</v>
      </c>
      <c r="BA349" s="0" t="n">
        <f aca="false">MAX(0,MIN(AQ349,$BT349-SUMIF($AP$2:$AY$2,"&lt;"&amp;AQ$2,$AP349:$AY349)))</f>
        <v>0</v>
      </c>
      <c r="BB349" s="0" t="n">
        <f aca="false">MAX(0,MIN(AR349,$BT349-SUMIF($AP$2:$AY$2,"&lt;"&amp;AR$2,$AP349:$AY349)))</f>
        <v>0</v>
      </c>
      <c r="BC349" s="0" t="n">
        <f aca="false">MAX(0,MIN(AS349,$BT349-SUMIF($AP$2:$AY$2,"&lt;"&amp;AS$2,$AP349:$AY349)))</f>
        <v>0</v>
      </c>
      <c r="BD349" s="0" t="n">
        <f aca="false">MAX(0,MIN(AT349,$BT349-SUMIF($AP$2:$AY$2,"&lt;"&amp;AT$2,$AP349:$AY349)))</f>
        <v>0</v>
      </c>
      <c r="BE349" s="0" t="n">
        <f aca="false">MAX(0,MIN(AU349,$BT349-SUMIF($AP$2:$AY$2,"&lt;"&amp;AU$2,$AP349:$AY349)))</f>
        <v>0</v>
      </c>
      <c r="BF349" s="0" t="n">
        <f aca="false">MAX(0,MIN(AV349,$BT349-SUMIF($AP$2:$AY$2,"&lt;"&amp;AV$2,$AP349:$AY349)))</f>
        <v>0</v>
      </c>
      <c r="BG349" s="0" t="n">
        <f aca="false">MAX(0,MIN(AW349,$BT349-SUMIF($AP$2:$AY$2,"&lt;"&amp;AW$2,$AP349:$AY349)))</f>
        <v>0</v>
      </c>
      <c r="BH349" s="0" t="n">
        <f aca="false">MAX(0,MIN(AX349,$BT349-SUMIF($AP$2:$AY$2,"&lt;"&amp;AX$2,$AP349:$AY349)))</f>
        <v>0</v>
      </c>
      <c r="BI349" s="0" t="n">
        <f aca="false">MAX(0,MIN(AY349,$BT349-SUMIF($AP$2:$AY$2,"&lt;"&amp;AY$2,$AP349:$AY349)))</f>
        <v>0</v>
      </c>
      <c r="BJ349" s="0" t="n">
        <f aca="false">ROUND(V349-AF349-AZ349,2)</f>
        <v>0</v>
      </c>
      <c r="BK349" s="0" t="n">
        <f aca="false">ROUND(W349-AG349-BA349,2)</f>
        <v>0</v>
      </c>
      <c r="BL349" s="0" t="n">
        <f aca="false">ROUND(X349-AH349-BB349,2)</f>
        <v>0</v>
      </c>
      <c r="BM349" s="0" t="n">
        <f aca="false">ROUND(Y349-AI349-BC349,2)</f>
        <v>0</v>
      </c>
      <c r="BN349" s="0" t="n">
        <f aca="false">ROUND(Z349-AJ349-BD349,2)</f>
        <v>0</v>
      </c>
      <c r="BO349" s="0" t="n">
        <f aca="false">ROUND(AA349-AK349-BE349,2)</f>
        <v>0</v>
      </c>
      <c r="BP349" s="0" t="n">
        <f aca="false">ROUND(AB349-AL349-BF349,2)</f>
        <v>0</v>
      </c>
      <c r="BQ349" s="0" t="n">
        <f aca="false">ROUND(AC349-AM349-BG349,2)</f>
        <v>0</v>
      </c>
      <c r="BR349" s="0" t="n">
        <f aca="false">ROUND(AD349-AN349-BH349,2)</f>
        <v>0</v>
      </c>
      <c r="BS349" s="0" t="n">
        <f aca="false">ROUND(AE349-AO349-BI349,2)</f>
        <v>0</v>
      </c>
      <c r="BT349" s="0" t="n">
        <f aca="false">MAX(0,Plan!$C$4-SUM(AF349:AO349))</f>
        <v>650</v>
      </c>
      <c r="BU349" s="0" t="n">
        <f aca="false">ROUND(SUM(BJ349:BS349),2)</f>
        <v>0</v>
      </c>
      <c r="BV349" s="0" t="n">
        <f aca="false">SUM(AF349:AO349)+SUM(AZ349:BI349)</f>
        <v>0</v>
      </c>
      <c r="BW349" s="0" t="n">
        <f aca="false">SUM(L349:U349)</f>
        <v>0</v>
      </c>
    </row>
    <row r="350" customFormat="false" ht="15" hidden="false" customHeight="false" outlineLevel="0" collapsed="false">
      <c r="A350" s="0" t="n">
        <v>345</v>
      </c>
      <c r="B350" s="0" t="n">
        <f aca="false">BJ349</f>
        <v>0</v>
      </c>
      <c r="C350" s="0" t="n">
        <f aca="false">BK349</f>
        <v>0</v>
      </c>
      <c r="D350" s="0" t="n">
        <f aca="false">BL349</f>
        <v>0</v>
      </c>
      <c r="E350" s="0" t="n">
        <f aca="false">BM349</f>
        <v>0</v>
      </c>
      <c r="F350" s="0" t="n">
        <f aca="false">BN349</f>
        <v>0</v>
      </c>
      <c r="G350" s="0" t="n">
        <f aca="false">BO349</f>
        <v>0</v>
      </c>
      <c r="H350" s="0" t="n">
        <f aca="false">BP349</f>
        <v>0</v>
      </c>
      <c r="I350" s="0" t="n">
        <f aca="false">BQ349</f>
        <v>0</v>
      </c>
      <c r="J350" s="0" t="n">
        <f aca="false">BR349</f>
        <v>0</v>
      </c>
      <c r="K350" s="0" t="n">
        <f aca="false">BS349</f>
        <v>0</v>
      </c>
      <c r="L350" s="0" t="n">
        <f aca="false">ROUND(B350*N(Debts!$D$5)/12,2)</f>
        <v>0</v>
      </c>
      <c r="M350" s="0" t="n">
        <f aca="false">ROUND(C350*N(Debts!$D$6)/12,2)</f>
        <v>0</v>
      </c>
      <c r="N350" s="0" t="n">
        <f aca="false">ROUND(D350*N(Debts!$D$7)/12,2)</f>
        <v>0</v>
      </c>
      <c r="O350" s="0" t="n">
        <f aca="false">ROUND(E350*N(Debts!$D$8)/12,2)</f>
        <v>0</v>
      </c>
      <c r="P350" s="0" t="n">
        <f aca="false">ROUND(F350*N(Debts!$D$9)/12,2)</f>
        <v>0</v>
      </c>
      <c r="Q350" s="0" t="n">
        <f aca="false">ROUND(G350*N(Debts!$D$10)/12,2)</f>
        <v>0</v>
      </c>
      <c r="R350" s="0" t="n">
        <f aca="false">ROUND(H350*N(Debts!$D$11)/12,2)</f>
        <v>0</v>
      </c>
      <c r="S350" s="0" t="n">
        <f aca="false">ROUND(I350*N(Debts!$D$12)/12,2)</f>
        <v>0</v>
      </c>
      <c r="T350" s="0" t="n">
        <f aca="false">ROUND(J350*N(Debts!$D$13)/12,2)</f>
        <v>0</v>
      </c>
      <c r="U350" s="0" t="n">
        <f aca="false">ROUND(K350*N(Debts!$D$14)/12,2)</f>
        <v>0</v>
      </c>
      <c r="V350" s="0" t="n">
        <f aca="false">B350+L350</f>
        <v>0</v>
      </c>
      <c r="W350" s="0" t="n">
        <f aca="false">C350+M350</f>
        <v>0</v>
      </c>
      <c r="X350" s="0" t="n">
        <f aca="false">D350+N350</f>
        <v>0</v>
      </c>
      <c r="Y350" s="0" t="n">
        <f aca="false">E350+O350</f>
        <v>0</v>
      </c>
      <c r="Z350" s="0" t="n">
        <f aca="false">F350+P350</f>
        <v>0</v>
      </c>
      <c r="AA350" s="0" t="n">
        <f aca="false">G350+Q350</f>
        <v>0</v>
      </c>
      <c r="AB350" s="0" t="n">
        <f aca="false">H350+R350</f>
        <v>0</v>
      </c>
      <c r="AC350" s="0" t="n">
        <f aca="false">I350+S350</f>
        <v>0</v>
      </c>
      <c r="AD350" s="0" t="n">
        <f aca="false">J350+T350</f>
        <v>0</v>
      </c>
      <c r="AE350" s="0" t="n">
        <f aca="false">K350+U350</f>
        <v>0</v>
      </c>
      <c r="AF350" s="0" t="n">
        <f aca="false">MIN(N(Debts!$E$5),V350)</f>
        <v>0</v>
      </c>
      <c r="AG350" s="0" t="n">
        <f aca="false">MIN(N(Debts!$E$6),W350)</f>
        <v>0</v>
      </c>
      <c r="AH350" s="0" t="n">
        <f aca="false">MIN(N(Debts!$E$7),X350)</f>
        <v>0</v>
      </c>
      <c r="AI350" s="0" t="n">
        <f aca="false">MIN(N(Debts!$E$8),Y350)</f>
        <v>0</v>
      </c>
      <c r="AJ350" s="0" t="n">
        <f aca="false">MIN(N(Debts!$E$9),Z350)</f>
        <v>0</v>
      </c>
      <c r="AK350" s="0" t="n">
        <f aca="false">MIN(N(Debts!$E$10),AA350)</f>
        <v>0</v>
      </c>
      <c r="AL350" s="0" t="n">
        <f aca="false">MIN(N(Debts!$E$11),AB350)</f>
        <v>0</v>
      </c>
      <c r="AM350" s="0" t="n">
        <f aca="false">MIN(N(Debts!$E$12),AC350)</f>
        <v>0</v>
      </c>
      <c r="AN350" s="0" t="n">
        <f aca="false">MIN(N(Debts!$E$13),AD350)</f>
        <v>0</v>
      </c>
      <c r="AO350" s="0" t="n">
        <f aca="false">MIN(N(Debts!$E$14),AE350)</f>
        <v>0</v>
      </c>
      <c r="AP350" s="0" t="n">
        <f aca="false">V350-AF350</f>
        <v>0</v>
      </c>
      <c r="AQ350" s="0" t="n">
        <f aca="false">W350-AG350</f>
        <v>0</v>
      </c>
      <c r="AR350" s="0" t="n">
        <f aca="false">X350-AH350</f>
        <v>0</v>
      </c>
      <c r="AS350" s="0" t="n">
        <f aca="false">Y350-AI350</f>
        <v>0</v>
      </c>
      <c r="AT350" s="0" t="n">
        <f aca="false">Z350-AJ350</f>
        <v>0</v>
      </c>
      <c r="AU350" s="0" t="n">
        <f aca="false">AA350-AK350</f>
        <v>0</v>
      </c>
      <c r="AV350" s="0" t="n">
        <f aca="false">AB350-AL350</f>
        <v>0</v>
      </c>
      <c r="AW350" s="0" t="n">
        <f aca="false">AC350-AM350</f>
        <v>0</v>
      </c>
      <c r="AX350" s="0" t="n">
        <f aca="false">AD350-AN350</f>
        <v>0</v>
      </c>
      <c r="AY350" s="0" t="n">
        <f aca="false">AE350-AO350</f>
        <v>0</v>
      </c>
      <c r="AZ350" s="0" t="n">
        <f aca="false">MAX(0,MIN(AP350,$BT350-SUMIF($AP$2:$AY$2,"&lt;"&amp;AP$2,$AP350:$AY350)))</f>
        <v>0</v>
      </c>
      <c r="BA350" s="0" t="n">
        <f aca="false">MAX(0,MIN(AQ350,$BT350-SUMIF($AP$2:$AY$2,"&lt;"&amp;AQ$2,$AP350:$AY350)))</f>
        <v>0</v>
      </c>
      <c r="BB350" s="0" t="n">
        <f aca="false">MAX(0,MIN(AR350,$BT350-SUMIF($AP$2:$AY$2,"&lt;"&amp;AR$2,$AP350:$AY350)))</f>
        <v>0</v>
      </c>
      <c r="BC350" s="0" t="n">
        <f aca="false">MAX(0,MIN(AS350,$BT350-SUMIF($AP$2:$AY$2,"&lt;"&amp;AS$2,$AP350:$AY350)))</f>
        <v>0</v>
      </c>
      <c r="BD350" s="0" t="n">
        <f aca="false">MAX(0,MIN(AT350,$BT350-SUMIF($AP$2:$AY$2,"&lt;"&amp;AT$2,$AP350:$AY350)))</f>
        <v>0</v>
      </c>
      <c r="BE350" s="0" t="n">
        <f aca="false">MAX(0,MIN(AU350,$BT350-SUMIF($AP$2:$AY$2,"&lt;"&amp;AU$2,$AP350:$AY350)))</f>
        <v>0</v>
      </c>
      <c r="BF350" s="0" t="n">
        <f aca="false">MAX(0,MIN(AV350,$BT350-SUMIF($AP$2:$AY$2,"&lt;"&amp;AV$2,$AP350:$AY350)))</f>
        <v>0</v>
      </c>
      <c r="BG350" s="0" t="n">
        <f aca="false">MAX(0,MIN(AW350,$BT350-SUMIF($AP$2:$AY$2,"&lt;"&amp;AW$2,$AP350:$AY350)))</f>
        <v>0</v>
      </c>
      <c r="BH350" s="0" t="n">
        <f aca="false">MAX(0,MIN(AX350,$BT350-SUMIF($AP$2:$AY$2,"&lt;"&amp;AX$2,$AP350:$AY350)))</f>
        <v>0</v>
      </c>
      <c r="BI350" s="0" t="n">
        <f aca="false">MAX(0,MIN(AY350,$BT350-SUMIF($AP$2:$AY$2,"&lt;"&amp;AY$2,$AP350:$AY350)))</f>
        <v>0</v>
      </c>
      <c r="BJ350" s="0" t="n">
        <f aca="false">ROUND(V350-AF350-AZ350,2)</f>
        <v>0</v>
      </c>
      <c r="BK350" s="0" t="n">
        <f aca="false">ROUND(W350-AG350-BA350,2)</f>
        <v>0</v>
      </c>
      <c r="BL350" s="0" t="n">
        <f aca="false">ROUND(X350-AH350-BB350,2)</f>
        <v>0</v>
      </c>
      <c r="BM350" s="0" t="n">
        <f aca="false">ROUND(Y350-AI350-BC350,2)</f>
        <v>0</v>
      </c>
      <c r="BN350" s="0" t="n">
        <f aca="false">ROUND(Z350-AJ350-BD350,2)</f>
        <v>0</v>
      </c>
      <c r="BO350" s="0" t="n">
        <f aca="false">ROUND(AA350-AK350-BE350,2)</f>
        <v>0</v>
      </c>
      <c r="BP350" s="0" t="n">
        <f aca="false">ROUND(AB350-AL350-BF350,2)</f>
        <v>0</v>
      </c>
      <c r="BQ350" s="0" t="n">
        <f aca="false">ROUND(AC350-AM350-BG350,2)</f>
        <v>0</v>
      </c>
      <c r="BR350" s="0" t="n">
        <f aca="false">ROUND(AD350-AN350-BH350,2)</f>
        <v>0</v>
      </c>
      <c r="BS350" s="0" t="n">
        <f aca="false">ROUND(AE350-AO350-BI350,2)</f>
        <v>0</v>
      </c>
      <c r="BT350" s="0" t="n">
        <f aca="false">MAX(0,Plan!$C$4-SUM(AF350:AO350))</f>
        <v>650</v>
      </c>
      <c r="BU350" s="0" t="n">
        <f aca="false">ROUND(SUM(BJ350:BS350),2)</f>
        <v>0</v>
      </c>
      <c r="BV350" s="0" t="n">
        <f aca="false">SUM(AF350:AO350)+SUM(AZ350:BI350)</f>
        <v>0</v>
      </c>
      <c r="BW350" s="0" t="n">
        <f aca="false">SUM(L350:U350)</f>
        <v>0</v>
      </c>
    </row>
    <row r="351" customFormat="false" ht="15" hidden="false" customHeight="false" outlineLevel="0" collapsed="false">
      <c r="A351" s="0" t="n">
        <v>346</v>
      </c>
      <c r="B351" s="0" t="n">
        <f aca="false">BJ350</f>
        <v>0</v>
      </c>
      <c r="C351" s="0" t="n">
        <f aca="false">BK350</f>
        <v>0</v>
      </c>
      <c r="D351" s="0" t="n">
        <f aca="false">BL350</f>
        <v>0</v>
      </c>
      <c r="E351" s="0" t="n">
        <f aca="false">BM350</f>
        <v>0</v>
      </c>
      <c r="F351" s="0" t="n">
        <f aca="false">BN350</f>
        <v>0</v>
      </c>
      <c r="G351" s="0" t="n">
        <f aca="false">BO350</f>
        <v>0</v>
      </c>
      <c r="H351" s="0" t="n">
        <f aca="false">BP350</f>
        <v>0</v>
      </c>
      <c r="I351" s="0" t="n">
        <f aca="false">BQ350</f>
        <v>0</v>
      </c>
      <c r="J351" s="0" t="n">
        <f aca="false">BR350</f>
        <v>0</v>
      </c>
      <c r="K351" s="0" t="n">
        <f aca="false">BS350</f>
        <v>0</v>
      </c>
      <c r="L351" s="0" t="n">
        <f aca="false">ROUND(B351*N(Debts!$D$5)/12,2)</f>
        <v>0</v>
      </c>
      <c r="M351" s="0" t="n">
        <f aca="false">ROUND(C351*N(Debts!$D$6)/12,2)</f>
        <v>0</v>
      </c>
      <c r="N351" s="0" t="n">
        <f aca="false">ROUND(D351*N(Debts!$D$7)/12,2)</f>
        <v>0</v>
      </c>
      <c r="O351" s="0" t="n">
        <f aca="false">ROUND(E351*N(Debts!$D$8)/12,2)</f>
        <v>0</v>
      </c>
      <c r="P351" s="0" t="n">
        <f aca="false">ROUND(F351*N(Debts!$D$9)/12,2)</f>
        <v>0</v>
      </c>
      <c r="Q351" s="0" t="n">
        <f aca="false">ROUND(G351*N(Debts!$D$10)/12,2)</f>
        <v>0</v>
      </c>
      <c r="R351" s="0" t="n">
        <f aca="false">ROUND(H351*N(Debts!$D$11)/12,2)</f>
        <v>0</v>
      </c>
      <c r="S351" s="0" t="n">
        <f aca="false">ROUND(I351*N(Debts!$D$12)/12,2)</f>
        <v>0</v>
      </c>
      <c r="T351" s="0" t="n">
        <f aca="false">ROUND(J351*N(Debts!$D$13)/12,2)</f>
        <v>0</v>
      </c>
      <c r="U351" s="0" t="n">
        <f aca="false">ROUND(K351*N(Debts!$D$14)/12,2)</f>
        <v>0</v>
      </c>
      <c r="V351" s="0" t="n">
        <f aca="false">B351+L351</f>
        <v>0</v>
      </c>
      <c r="W351" s="0" t="n">
        <f aca="false">C351+M351</f>
        <v>0</v>
      </c>
      <c r="X351" s="0" t="n">
        <f aca="false">D351+N351</f>
        <v>0</v>
      </c>
      <c r="Y351" s="0" t="n">
        <f aca="false">E351+O351</f>
        <v>0</v>
      </c>
      <c r="Z351" s="0" t="n">
        <f aca="false">F351+P351</f>
        <v>0</v>
      </c>
      <c r="AA351" s="0" t="n">
        <f aca="false">G351+Q351</f>
        <v>0</v>
      </c>
      <c r="AB351" s="0" t="n">
        <f aca="false">H351+R351</f>
        <v>0</v>
      </c>
      <c r="AC351" s="0" t="n">
        <f aca="false">I351+S351</f>
        <v>0</v>
      </c>
      <c r="AD351" s="0" t="n">
        <f aca="false">J351+T351</f>
        <v>0</v>
      </c>
      <c r="AE351" s="0" t="n">
        <f aca="false">K351+U351</f>
        <v>0</v>
      </c>
      <c r="AF351" s="0" t="n">
        <f aca="false">MIN(N(Debts!$E$5),V351)</f>
        <v>0</v>
      </c>
      <c r="AG351" s="0" t="n">
        <f aca="false">MIN(N(Debts!$E$6),W351)</f>
        <v>0</v>
      </c>
      <c r="AH351" s="0" t="n">
        <f aca="false">MIN(N(Debts!$E$7),X351)</f>
        <v>0</v>
      </c>
      <c r="AI351" s="0" t="n">
        <f aca="false">MIN(N(Debts!$E$8),Y351)</f>
        <v>0</v>
      </c>
      <c r="AJ351" s="0" t="n">
        <f aca="false">MIN(N(Debts!$E$9),Z351)</f>
        <v>0</v>
      </c>
      <c r="AK351" s="0" t="n">
        <f aca="false">MIN(N(Debts!$E$10),AA351)</f>
        <v>0</v>
      </c>
      <c r="AL351" s="0" t="n">
        <f aca="false">MIN(N(Debts!$E$11),AB351)</f>
        <v>0</v>
      </c>
      <c r="AM351" s="0" t="n">
        <f aca="false">MIN(N(Debts!$E$12),AC351)</f>
        <v>0</v>
      </c>
      <c r="AN351" s="0" t="n">
        <f aca="false">MIN(N(Debts!$E$13),AD351)</f>
        <v>0</v>
      </c>
      <c r="AO351" s="0" t="n">
        <f aca="false">MIN(N(Debts!$E$14),AE351)</f>
        <v>0</v>
      </c>
      <c r="AP351" s="0" t="n">
        <f aca="false">V351-AF351</f>
        <v>0</v>
      </c>
      <c r="AQ351" s="0" t="n">
        <f aca="false">W351-AG351</f>
        <v>0</v>
      </c>
      <c r="AR351" s="0" t="n">
        <f aca="false">X351-AH351</f>
        <v>0</v>
      </c>
      <c r="AS351" s="0" t="n">
        <f aca="false">Y351-AI351</f>
        <v>0</v>
      </c>
      <c r="AT351" s="0" t="n">
        <f aca="false">Z351-AJ351</f>
        <v>0</v>
      </c>
      <c r="AU351" s="0" t="n">
        <f aca="false">AA351-AK351</f>
        <v>0</v>
      </c>
      <c r="AV351" s="0" t="n">
        <f aca="false">AB351-AL351</f>
        <v>0</v>
      </c>
      <c r="AW351" s="0" t="n">
        <f aca="false">AC351-AM351</f>
        <v>0</v>
      </c>
      <c r="AX351" s="0" t="n">
        <f aca="false">AD351-AN351</f>
        <v>0</v>
      </c>
      <c r="AY351" s="0" t="n">
        <f aca="false">AE351-AO351</f>
        <v>0</v>
      </c>
      <c r="AZ351" s="0" t="n">
        <f aca="false">MAX(0,MIN(AP351,$BT351-SUMIF($AP$2:$AY$2,"&lt;"&amp;AP$2,$AP351:$AY351)))</f>
        <v>0</v>
      </c>
      <c r="BA351" s="0" t="n">
        <f aca="false">MAX(0,MIN(AQ351,$BT351-SUMIF($AP$2:$AY$2,"&lt;"&amp;AQ$2,$AP351:$AY351)))</f>
        <v>0</v>
      </c>
      <c r="BB351" s="0" t="n">
        <f aca="false">MAX(0,MIN(AR351,$BT351-SUMIF($AP$2:$AY$2,"&lt;"&amp;AR$2,$AP351:$AY351)))</f>
        <v>0</v>
      </c>
      <c r="BC351" s="0" t="n">
        <f aca="false">MAX(0,MIN(AS351,$BT351-SUMIF($AP$2:$AY$2,"&lt;"&amp;AS$2,$AP351:$AY351)))</f>
        <v>0</v>
      </c>
      <c r="BD351" s="0" t="n">
        <f aca="false">MAX(0,MIN(AT351,$BT351-SUMIF($AP$2:$AY$2,"&lt;"&amp;AT$2,$AP351:$AY351)))</f>
        <v>0</v>
      </c>
      <c r="BE351" s="0" t="n">
        <f aca="false">MAX(0,MIN(AU351,$BT351-SUMIF($AP$2:$AY$2,"&lt;"&amp;AU$2,$AP351:$AY351)))</f>
        <v>0</v>
      </c>
      <c r="BF351" s="0" t="n">
        <f aca="false">MAX(0,MIN(AV351,$BT351-SUMIF($AP$2:$AY$2,"&lt;"&amp;AV$2,$AP351:$AY351)))</f>
        <v>0</v>
      </c>
      <c r="BG351" s="0" t="n">
        <f aca="false">MAX(0,MIN(AW351,$BT351-SUMIF($AP$2:$AY$2,"&lt;"&amp;AW$2,$AP351:$AY351)))</f>
        <v>0</v>
      </c>
      <c r="BH351" s="0" t="n">
        <f aca="false">MAX(0,MIN(AX351,$BT351-SUMIF($AP$2:$AY$2,"&lt;"&amp;AX$2,$AP351:$AY351)))</f>
        <v>0</v>
      </c>
      <c r="BI351" s="0" t="n">
        <f aca="false">MAX(0,MIN(AY351,$BT351-SUMIF($AP$2:$AY$2,"&lt;"&amp;AY$2,$AP351:$AY351)))</f>
        <v>0</v>
      </c>
      <c r="BJ351" s="0" t="n">
        <f aca="false">ROUND(V351-AF351-AZ351,2)</f>
        <v>0</v>
      </c>
      <c r="BK351" s="0" t="n">
        <f aca="false">ROUND(W351-AG351-BA351,2)</f>
        <v>0</v>
      </c>
      <c r="BL351" s="0" t="n">
        <f aca="false">ROUND(X351-AH351-BB351,2)</f>
        <v>0</v>
      </c>
      <c r="BM351" s="0" t="n">
        <f aca="false">ROUND(Y351-AI351-BC351,2)</f>
        <v>0</v>
      </c>
      <c r="BN351" s="0" t="n">
        <f aca="false">ROUND(Z351-AJ351-BD351,2)</f>
        <v>0</v>
      </c>
      <c r="BO351" s="0" t="n">
        <f aca="false">ROUND(AA351-AK351-BE351,2)</f>
        <v>0</v>
      </c>
      <c r="BP351" s="0" t="n">
        <f aca="false">ROUND(AB351-AL351-BF351,2)</f>
        <v>0</v>
      </c>
      <c r="BQ351" s="0" t="n">
        <f aca="false">ROUND(AC351-AM351-BG351,2)</f>
        <v>0</v>
      </c>
      <c r="BR351" s="0" t="n">
        <f aca="false">ROUND(AD351-AN351-BH351,2)</f>
        <v>0</v>
      </c>
      <c r="BS351" s="0" t="n">
        <f aca="false">ROUND(AE351-AO351-BI351,2)</f>
        <v>0</v>
      </c>
      <c r="BT351" s="0" t="n">
        <f aca="false">MAX(0,Plan!$C$4-SUM(AF351:AO351))</f>
        <v>650</v>
      </c>
      <c r="BU351" s="0" t="n">
        <f aca="false">ROUND(SUM(BJ351:BS351),2)</f>
        <v>0</v>
      </c>
      <c r="BV351" s="0" t="n">
        <f aca="false">SUM(AF351:AO351)+SUM(AZ351:BI351)</f>
        <v>0</v>
      </c>
      <c r="BW351" s="0" t="n">
        <f aca="false">SUM(L351:U351)</f>
        <v>0</v>
      </c>
    </row>
    <row r="352" customFormat="false" ht="15" hidden="false" customHeight="false" outlineLevel="0" collapsed="false">
      <c r="A352" s="0" t="n">
        <v>347</v>
      </c>
      <c r="B352" s="0" t="n">
        <f aca="false">BJ351</f>
        <v>0</v>
      </c>
      <c r="C352" s="0" t="n">
        <f aca="false">BK351</f>
        <v>0</v>
      </c>
      <c r="D352" s="0" t="n">
        <f aca="false">BL351</f>
        <v>0</v>
      </c>
      <c r="E352" s="0" t="n">
        <f aca="false">BM351</f>
        <v>0</v>
      </c>
      <c r="F352" s="0" t="n">
        <f aca="false">BN351</f>
        <v>0</v>
      </c>
      <c r="G352" s="0" t="n">
        <f aca="false">BO351</f>
        <v>0</v>
      </c>
      <c r="H352" s="0" t="n">
        <f aca="false">BP351</f>
        <v>0</v>
      </c>
      <c r="I352" s="0" t="n">
        <f aca="false">BQ351</f>
        <v>0</v>
      </c>
      <c r="J352" s="0" t="n">
        <f aca="false">BR351</f>
        <v>0</v>
      </c>
      <c r="K352" s="0" t="n">
        <f aca="false">BS351</f>
        <v>0</v>
      </c>
      <c r="L352" s="0" t="n">
        <f aca="false">ROUND(B352*N(Debts!$D$5)/12,2)</f>
        <v>0</v>
      </c>
      <c r="M352" s="0" t="n">
        <f aca="false">ROUND(C352*N(Debts!$D$6)/12,2)</f>
        <v>0</v>
      </c>
      <c r="N352" s="0" t="n">
        <f aca="false">ROUND(D352*N(Debts!$D$7)/12,2)</f>
        <v>0</v>
      </c>
      <c r="O352" s="0" t="n">
        <f aca="false">ROUND(E352*N(Debts!$D$8)/12,2)</f>
        <v>0</v>
      </c>
      <c r="P352" s="0" t="n">
        <f aca="false">ROUND(F352*N(Debts!$D$9)/12,2)</f>
        <v>0</v>
      </c>
      <c r="Q352" s="0" t="n">
        <f aca="false">ROUND(G352*N(Debts!$D$10)/12,2)</f>
        <v>0</v>
      </c>
      <c r="R352" s="0" t="n">
        <f aca="false">ROUND(H352*N(Debts!$D$11)/12,2)</f>
        <v>0</v>
      </c>
      <c r="S352" s="0" t="n">
        <f aca="false">ROUND(I352*N(Debts!$D$12)/12,2)</f>
        <v>0</v>
      </c>
      <c r="T352" s="0" t="n">
        <f aca="false">ROUND(J352*N(Debts!$D$13)/12,2)</f>
        <v>0</v>
      </c>
      <c r="U352" s="0" t="n">
        <f aca="false">ROUND(K352*N(Debts!$D$14)/12,2)</f>
        <v>0</v>
      </c>
      <c r="V352" s="0" t="n">
        <f aca="false">B352+L352</f>
        <v>0</v>
      </c>
      <c r="W352" s="0" t="n">
        <f aca="false">C352+M352</f>
        <v>0</v>
      </c>
      <c r="X352" s="0" t="n">
        <f aca="false">D352+N352</f>
        <v>0</v>
      </c>
      <c r="Y352" s="0" t="n">
        <f aca="false">E352+O352</f>
        <v>0</v>
      </c>
      <c r="Z352" s="0" t="n">
        <f aca="false">F352+P352</f>
        <v>0</v>
      </c>
      <c r="AA352" s="0" t="n">
        <f aca="false">G352+Q352</f>
        <v>0</v>
      </c>
      <c r="AB352" s="0" t="n">
        <f aca="false">H352+R352</f>
        <v>0</v>
      </c>
      <c r="AC352" s="0" t="n">
        <f aca="false">I352+S352</f>
        <v>0</v>
      </c>
      <c r="AD352" s="0" t="n">
        <f aca="false">J352+T352</f>
        <v>0</v>
      </c>
      <c r="AE352" s="0" t="n">
        <f aca="false">K352+U352</f>
        <v>0</v>
      </c>
      <c r="AF352" s="0" t="n">
        <f aca="false">MIN(N(Debts!$E$5),V352)</f>
        <v>0</v>
      </c>
      <c r="AG352" s="0" t="n">
        <f aca="false">MIN(N(Debts!$E$6),W352)</f>
        <v>0</v>
      </c>
      <c r="AH352" s="0" t="n">
        <f aca="false">MIN(N(Debts!$E$7),X352)</f>
        <v>0</v>
      </c>
      <c r="AI352" s="0" t="n">
        <f aca="false">MIN(N(Debts!$E$8),Y352)</f>
        <v>0</v>
      </c>
      <c r="AJ352" s="0" t="n">
        <f aca="false">MIN(N(Debts!$E$9),Z352)</f>
        <v>0</v>
      </c>
      <c r="AK352" s="0" t="n">
        <f aca="false">MIN(N(Debts!$E$10),AA352)</f>
        <v>0</v>
      </c>
      <c r="AL352" s="0" t="n">
        <f aca="false">MIN(N(Debts!$E$11),AB352)</f>
        <v>0</v>
      </c>
      <c r="AM352" s="0" t="n">
        <f aca="false">MIN(N(Debts!$E$12),AC352)</f>
        <v>0</v>
      </c>
      <c r="AN352" s="0" t="n">
        <f aca="false">MIN(N(Debts!$E$13),AD352)</f>
        <v>0</v>
      </c>
      <c r="AO352" s="0" t="n">
        <f aca="false">MIN(N(Debts!$E$14),AE352)</f>
        <v>0</v>
      </c>
      <c r="AP352" s="0" t="n">
        <f aca="false">V352-AF352</f>
        <v>0</v>
      </c>
      <c r="AQ352" s="0" t="n">
        <f aca="false">W352-AG352</f>
        <v>0</v>
      </c>
      <c r="AR352" s="0" t="n">
        <f aca="false">X352-AH352</f>
        <v>0</v>
      </c>
      <c r="AS352" s="0" t="n">
        <f aca="false">Y352-AI352</f>
        <v>0</v>
      </c>
      <c r="AT352" s="0" t="n">
        <f aca="false">Z352-AJ352</f>
        <v>0</v>
      </c>
      <c r="AU352" s="0" t="n">
        <f aca="false">AA352-AK352</f>
        <v>0</v>
      </c>
      <c r="AV352" s="0" t="n">
        <f aca="false">AB352-AL352</f>
        <v>0</v>
      </c>
      <c r="AW352" s="0" t="n">
        <f aca="false">AC352-AM352</f>
        <v>0</v>
      </c>
      <c r="AX352" s="0" t="n">
        <f aca="false">AD352-AN352</f>
        <v>0</v>
      </c>
      <c r="AY352" s="0" t="n">
        <f aca="false">AE352-AO352</f>
        <v>0</v>
      </c>
      <c r="AZ352" s="0" t="n">
        <f aca="false">MAX(0,MIN(AP352,$BT352-SUMIF($AP$2:$AY$2,"&lt;"&amp;AP$2,$AP352:$AY352)))</f>
        <v>0</v>
      </c>
      <c r="BA352" s="0" t="n">
        <f aca="false">MAX(0,MIN(AQ352,$BT352-SUMIF($AP$2:$AY$2,"&lt;"&amp;AQ$2,$AP352:$AY352)))</f>
        <v>0</v>
      </c>
      <c r="BB352" s="0" t="n">
        <f aca="false">MAX(0,MIN(AR352,$BT352-SUMIF($AP$2:$AY$2,"&lt;"&amp;AR$2,$AP352:$AY352)))</f>
        <v>0</v>
      </c>
      <c r="BC352" s="0" t="n">
        <f aca="false">MAX(0,MIN(AS352,$BT352-SUMIF($AP$2:$AY$2,"&lt;"&amp;AS$2,$AP352:$AY352)))</f>
        <v>0</v>
      </c>
      <c r="BD352" s="0" t="n">
        <f aca="false">MAX(0,MIN(AT352,$BT352-SUMIF($AP$2:$AY$2,"&lt;"&amp;AT$2,$AP352:$AY352)))</f>
        <v>0</v>
      </c>
      <c r="BE352" s="0" t="n">
        <f aca="false">MAX(0,MIN(AU352,$BT352-SUMIF($AP$2:$AY$2,"&lt;"&amp;AU$2,$AP352:$AY352)))</f>
        <v>0</v>
      </c>
      <c r="BF352" s="0" t="n">
        <f aca="false">MAX(0,MIN(AV352,$BT352-SUMIF($AP$2:$AY$2,"&lt;"&amp;AV$2,$AP352:$AY352)))</f>
        <v>0</v>
      </c>
      <c r="BG352" s="0" t="n">
        <f aca="false">MAX(0,MIN(AW352,$BT352-SUMIF($AP$2:$AY$2,"&lt;"&amp;AW$2,$AP352:$AY352)))</f>
        <v>0</v>
      </c>
      <c r="BH352" s="0" t="n">
        <f aca="false">MAX(0,MIN(AX352,$BT352-SUMIF($AP$2:$AY$2,"&lt;"&amp;AX$2,$AP352:$AY352)))</f>
        <v>0</v>
      </c>
      <c r="BI352" s="0" t="n">
        <f aca="false">MAX(0,MIN(AY352,$BT352-SUMIF($AP$2:$AY$2,"&lt;"&amp;AY$2,$AP352:$AY352)))</f>
        <v>0</v>
      </c>
      <c r="BJ352" s="0" t="n">
        <f aca="false">ROUND(V352-AF352-AZ352,2)</f>
        <v>0</v>
      </c>
      <c r="BK352" s="0" t="n">
        <f aca="false">ROUND(W352-AG352-BA352,2)</f>
        <v>0</v>
      </c>
      <c r="BL352" s="0" t="n">
        <f aca="false">ROUND(X352-AH352-BB352,2)</f>
        <v>0</v>
      </c>
      <c r="BM352" s="0" t="n">
        <f aca="false">ROUND(Y352-AI352-BC352,2)</f>
        <v>0</v>
      </c>
      <c r="BN352" s="0" t="n">
        <f aca="false">ROUND(Z352-AJ352-BD352,2)</f>
        <v>0</v>
      </c>
      <c r="BO352" s="0" t="n">
        <f aca="false">ROUND(AA352-AK352-BE352,2)</f>
        <v>0</v>
      </c>
      <c r="BP352" s="0" t="n">
        <f aca="false">ROUND(AB352-AL352-BF352,2)</f>
        <v>0</v>
      </c>
      <c r="BQ352" s="0" t="n">
        <f aca="false">ROUND(AC352-AM352-BG352,2)</f>
        <v>0</v>
      </c>
      <c r="BR352" s="0" t="n">
        <f aca="false">ROUND(AD352-AN352-BH352,2)</f>
        <v>0</v>
      </c>
      <c r="BS352" s="0" t="n">
        <f aca="false">ROUND(AE352-AO352-BI352,2)</f>
        <v>0</v>
      </c>
      <c r="BT352" s="0" t="n">
        <f aca="false">MAX(0,Plan!$C$4-SUM(AF352:AO352))</f>
        <v>650</v>
      </c>
      <c r="BU352" s="0" t="n">
        <f aca="false">ROUND(SUM(BJ352:BS352),2)</f>
        <v>0</v>
      </c>
      <c r="BV352" s="0" t="n">
        <f aca="false">SUM(AF352:AO352)+SUM(AZ352:BI352)</f>
        <v>0</v>
      </c>
      <c r="BW352" s="0" t="n">
        <f aca="false">SUM(L352:U352)</f>
        <v>0</v>
      </c>
    </row>
    <row r="353" customFormat="false" ht="15" hidden="false" customHeight="false" outlineLevel="0" collapsed="false">
      <c r="A353" s="0" t="n">
        <v>348</v>
      </c>
      <c r="B353" s="0" t="n">
        <f aca="false">BJ352</f>
        <v>0</v>
      </c>
      <c r="C353" s="0" t="n">
        <f aca="false">BK352</f>
        <v>0</v>
      </c>
      <c r="D353" s="0" t="n">
        <f aca="false">BL352</f>
        <v>0</v>
      </c>
      <c r="E353" s="0" t="n">
        <f aca="false">BM352</f>
        <v>0</v>
      </c>
      <c r="F353" s="0" t="n">
        <f aca="false">BN352</f>
        <v>0</v>
      </c>
      <c r="G353" s="0" t="n">
        <f aca="false">BO352</f>
        <v>0</v>
      </c>
      <c r="H353" s="0" t="n">
        <f aca="false">BP352</f>
        <v>0</v>
      </c>
      <c r="I353" s="0" t="n">
        <f aca="false">BQ352</f>
        <v>0</v>
      </c>
      <c r="J353" s="0" t="n">
        <f aca="false">BR352</f>
        <v>0</v>
      </c>
      <c r="K353" s="0" t="n">
        <f aca="false">BS352</f>
        <v>0</v>
      </c>
      <c r="L353" s="0" t="n">
        <f aca="false">ROUND(B353*N(Debts!$D$5)/12,2)</f>
        <v>0</v>
      </c>
      <c r="M353" s="0" t="n">
        <f aca="false">ROUND(C353*N(Debts!$D$6)/12,2)</f>
        <v>0</v>
      </c>
      <c r="N353" s="0" t="n">
        <f aca="false">ROUND(D353*N(Debts!$D$7)/12,2)</f>
        <v>0</v>
      </c>
      <c r="O353" s="0" t="n">
        <f aca="false">ROUND(E353*N(Debts!$D$8)/12,2)</f>
        <v>0</v>
      </c>
      <c r="P353" s="0" t="n">
        <f aca="false">ROUND(F353*N(Debts!$D$9)/12,2)</f>
        <v>0</v>
      </c>
      <c r="Q353" s="0" t="n">
        <f aca="false">ROUND(G353*N(Debts!$D$10)/12,2)</f>
        <v>0</v>
      </c>
      <c r="R353" s="0" t="n">
        <f aca="false">ROUND(H353*N(Debts!$D$11)/12,2)</f>
        <v>0</v>
      </c>
      <c r="S353" s="0" t="n">
        <f aca="false">ROUND(I353*N(Debts!$D$12)/12,2)</f>
        <v>0</v>
      </c>
      <c r="T353" s="0" t="n">
        <f aca="false">ROUND(J353*N(Debts!$D$13)/12,2)</f>
        <v>0</v>
      </c>
      <c r="U353" s="0" t="n">
        <f aca="false">ROUND(K353*N(Debts!$D$14)/12,2)</f>
        <v>0</v>
      </c>
      <c r="V353" s="0" t="n">
        <f aca="false">B353+L353</f>
        <v>0</v>
      </c>
      <c r="W353" s="0" t="n">
        <f aca="false">C353+M353</f>
        <v>0</v>
      </c>
      <c r="X353" s="0" t="n">
        <f aca="false">D353+N353</f>
        <v>0</v>
      </c>
      <c r="Y353" s="0" t="n">
        <f aca="false">E353+O353</f>
        <v>0</v>
      </c>
      <c r="Z353" s="0" t="n">
        <f aca="false">F353+P353</f>
        <v>0</v>
      </c>
      <c r="AA353" s="0" t="n">
        <f aca="false">G353+Q353</f>
        <v>0</v>
      </c>
      <c r="AB353" s="0" t="n">
        <f aca="false">H353+R353</f>
        <v>0</v>
      </c>
      <c r="AC353" s="0" t="n">
        <f aca="false">I353+S353</f>
        <v>0</v>
      </c>
      <c r="AD353" s="0" t="n">
        <f aca="false">J353+T353</f>
        <v>0</v>
      </c>
      <c r="AE353" s="0" t="n">
        <f aca="false">K353+U353</f>
        <v>0</v>
      </c>
      <c r="AF353" s="0" t="n">
        <f aca="false">MIN(N(Debts!$E$5),V353)</f>
        <v>0</v>
      </c>
      <c r="AG353" s="0" t="n">
        <f aca="false">MIN(N(Debts!$E$6),W353)</f>
        <v>0</v>
      </c>
      <c r="AH353" s="0" t="n">
        <f aca="false">MIN(N(Debts!$E$7),X353)</f>
        <v>0</v>
      </c>
      <c r="AI353" s="0" t="n">
        <f aca="false">MIN(N(Debts!$E$8),Y353)</f>
        <v>0</v>
      </c>
      <c r="AJ353" s="0" t="n">
        <f aca="false">MIN(N(Debts!$E$9),Z353)</f>
        <v>0</v>
      </c>
      <c r="AK353" s="0" t="n">
        <f aca="false">MIN(N(Debts!$E$10),AA353)</f>
        <v>0</v>
      </c>
      <c r="AL353" s="0" t="n">
        <f aca="false">MIN(N(Debts!$E$11),AB353)</f>
        <v>0</v>
      </c>
      <c r="AM353" s="0" t="n">
        <f aca="false">MIN(N(Debts!$E$12),AC353)</f>
        <v>0</v>
      </c>
      <c r="AN353" s="0" t="n">
        <f aca="false">MIN(N(Debts!$E$13),AD353)</f>
        <v>0</v>
      </c>
      <c r="AO353" s="0" t="n">
        <f aca="false">MIN(N(Debts!$E$14),AE353)</f>
        <v>0</v>
      </c>
      <c r="AP353" s="0" t="n">
        <f aca="false">V353-AF353</f>
        <v>0</v>
      </c>
      <c r="AQ353" s="0" t="n">
        <f aca="false">W353-AG353</f>
        <v>0</v>
      </c>
      <c r="AR353" s="0" t="n">
        <f aca="false">X353-AH353</f>
        <v>0</v>
      </c>
      <c r="AS353" s="0" t="n">
        <f aca="false">Y353-AI353</f>
        <v>0</v>
      </c>
      <c r="AT353" s="0" t="n">
        <f aca="false">Z353-AJ353</f>
        <v>0</v>
      </c>
      <c r="AU353" s="0" t="n">
        <f aca="false">AA353-AK353</f>
        <v>0</v>
      </c>
      <c r="AV353" s="0" t="n">
        <f aca="false">AB353-AL353</f>
        <v>0</v>
      </c>
      <c r="AW353" s="0" t="n">
        <f aca="false">AC353-AM353</f>
        <v>0</v>
      </c>
      <c r="AX353" s="0" t="n">
        <f aca="false">AD353-AN353</f>
        <v>0</v>
      </c>
      <c r="AY353" s="0" t="n">
        <f aca="false">AE353-AO353</f>
        <v>0</v>
      </c>
      <c r="AZ353" s="0" t="n">
        <f aca="false">MAX(0,MIN(AP353,$BT353-SUMIF($AP$2:$AY$2,"&lt;"&amp;AP$2,$AP353:$AY353)))</f>
        <v>0</v>
      </c>
      <c r="BA353" s="0" t="n">
        <f aca="false">MAX(0,MIN(AQ353,$BT353-SUMIF($AP$2:$AY$2,"&lt;"&amp;AQ$2,$AP353:$AY353)))</f>
        <v>0</v>
      </c>
      <c r="BB353" s="0" t="n">
        <f aca="false">MAX(0,MIN(AR353,$BT353-SUMIF($AP$2:$AY$2,"&lt;"&amp;AR$2,$AP353:$AY353)))</f>
        <v>0</v>
      </c>
      <c r="BC353" s="0" t="n">
        <f aca="false">MAX(0,MIN(AS353,$BT353-SUMIF($AP$2:$AY$2,"&lt;"&amp;AS$2,$AP353:$AY353)))</f>
        <v>0</v>
      </c>
      <c r="BD353" s="0" t="n">
        <f aca="false">MAX(0,MIN(AT353,$BT353-SUMIF($AP$2:$AY$2,"&lt;"&amp;AT$2,$AP353:$AY353)))</f>
        <v>0</v>
      </c>
      <c r="BE353" s="0" t="n">
        <f aca="false">MAX(0,MIN(AU353,$BT353-SUMIF($AP$2:$AY$2,"&lt;"&amp;AU$2,$AP353:$AY353)))</f>
        <v>0</v>
      </c>
      <c r="BF353" s="0" t="n">
        <f aca="false">MAX(0,MIN(AV353,$BT353-SUMIF($AP$2:$AY$2,"&lt;"&amp;AV$2,$AP353:$AY353)))</f>
        <v>0</v>
      </c>
      <c r="BG353" s="0" t="n">
        <f aca="false">MAX(0,MIN(AW353,$BT353-SUMIF($AP$2:$AY$2,"&lt;"&amp;AW$2,$AP353:$AY353)))</f>
        <v>0</v>
      </c>
      <c r="BH353" s="0" t="n">
        <f aca="false">MAX(0,MIN(AX353,$BT353-SUMIF($AP$2:$AY$2,"&lt;"&amp;AX$2,$AP353:$AY353)))</f>
        <v>0</v>
      </c>
      <c r="BI353" s="0" t="n">
        <f aca="false">MAX(0,MIN(AY353,$BT353-SUMIF($AP$2:$AY$2,"&lt;"&amp;AY$2,$AP353:$AY353)))</f>
        <v>0</v>
      </c>
      <c r="BJ353" s="0" t="n">
        <f aca="false">ROUND(V353-AF353-AZ353,2)</f>
        <v>0</v>
      </c>
      <c r="BK353" s="0" t="n">
        <f aca="false">ROUND(W353-AG353-BA353,2)</f>
        <v>0</v>
      </c>
      <c r="BL353" s="0" t="n">
        <f aca="false">ROUND(X353-AH353-BB353,2)</f>
        <v>0</v>
      </c>
      <c r="BM353" s="0" t="n">
        <f aca="false">ROUND(Y353-AI353-BC353,2)</f>
        <v>0</v>
      </c>
      <c r="BN353" s="0" t="n">
        <f aca="false">ROUND(Z353-AJ353-BD353,2)</f>
        <v>0</v>
      </c>
      <c r="BO353" s="0" t="n">
        <f aca="false">ROUND(AA353-AK353-BE353,2)</f>
        <v>0</v>
      </c>
      <c r="BP353" s="0" t="n">
        <f aca="false">ROUND(AB353-AL353-BF353,2)</f>
        <v>0</v>
      </c>
      <c r="BQ353" s="0" t="n">
        <f aca="false">ROUND(AC353-AM353-BG353,2)</f>
        <v>0</v>
      </c>
      <c r="BR353" s="0" t="n">
        <f aca="false">ROUND(AD353-AN353-BH353,2)</f>
        <v>0</v>
      </c>
      <c r="BS353" s="0" t="n">
        <f aca="false">ROUND(AE353-AO353-BI353,2)</f>
        <v>0</v>
      </c>
      <c r="BT353" s="0" t="n">
        <f aca="false">MAX(0,Plan!$C$4-SUM(AF353:AO353))</f>
        <v>650</v>
      </c>
      <c r="BU353" s="0" t="n">
        <f aca="false">ROUND(SUM(BJ353:BS353),2)</f>
        <v>0</v>
      </c>
      <c r="BV353" s="0" t="n">
        <f aca="false">SUM(AF353:AO353)+SUM(AZ353:BI353)</f>
        <v>0</v>
      </c>
      <c r="BW353" s="0" t="n">
        <f aca="false">SUM(L353:U353)</f>
        <v>0</v>
      </c>
    </row>
    <row r="354" customFormat="false" ht="15" hidden="false" customHeight="false" outlineLevel="0" collapsed="false">
      <c r="A354" s="0" t="n">
        <v>349</v>
      </c>
      <c r="B354" s="0" t="n">
        <f aca="false">BJ353</f>
        <v>0</v>
      </c>
      <c r="C354" s="0" t="n">
        <f aca="false">BK353</f>
        <v>0</v>
      </c>
      <c r="D354" s="0" t="n">
        <f aca="false">BL353</f>
        <v>0</v>
      </c>
      <c r="E354" s="0" t="n">
        <f aca="false">BM353</f>
        <v>0</v>
      </c>
      <c r="F354" s="0" t="n">
        <f aca="false">BN353</f>
        <v>0</v>
      </c>
      <c r="G354" s="0" t="n">
        <f aca="false">BO353</f>
        <v>0</v>
      </c>
      <c r="H354" s="0" t="n">
        <f aca="false">BP353</f>
        <v>0</v>
      </c>
      <c r="I354" s="0" t="n">
        <f aca="false">BQ353</f>
        <v>0</v>
      </c>
      <c r="J354" s="0" t="n">
        <f aca="false">BR353</f>
        <v>0</v>
      </c>
      <c r="K354" s="0" t="n">
        <f aca="false">BS353</f>
        <v>0</v>
      </c>
      <c r="L354" s="0" t="n">
        <f aca="false">ROUND(B354*N(Debts!$D$5)/12,2)</f>
        <v>0</v>
      </c>
      <c r="M354" s="0" t="n">
        <f aca="false">ROUND(C354*N(Debts!$D$6)/12,2)</f>
        <v>0</v>
      </c>
      <c r="N354" s="0" t="n">
        <f aca="false">ROUND(D354*N(Debts!$D$7)/12,2)</f>
        <v>0</v>
      </c>
      <c r="O354" s="0" t="n">
        <f aca="false">ROUND(E354*N(Debts!$D$8)/12,2)</f>
        <v>0</v>
      </c>
      <c r="P354" s="0" t="n">
        <f aca="false">ROUND(F354*N(Debts!$D$9)/12,2)</f>
        <v>0</v>
      </c>
      <c r="Q354" s="0" t="n">
        <f aca="false">ROUND(G354*N(Debts!$D$10)/12,2)</f>
        <v>0</v>
      </c>
      <c r="R354" s="0" t="n">
        <f aca="false">ROUND(H354*N(Debts!$D$11)/12,2)</f>
        <v>0</v>
      </c>
      <c r="S354" s="0" t="n">
        <f aca="false">ROUND(I354*N(Debts!$D$12)/12,2)</f>
        <v>0</v>
      </c>
      <c r="T354" s="0" t="n">
        <f aca="false">ROUND(J354*N(Debts!$D$13)/12,2)</f>
        <v>0</v>
      </c>
      <c r="U354" s="0" t="n">
        <f aca="false">ROUND(K354*N(Debts!$D$14)/12,2)</f>
        <v>0</v>
      </c>
      <c r="V354" s="0" t="n">
        <f aca="false">B354+L354</f>
        <v>0</v>
      </c>
      <c r="W354" s="0" t="n">
        <f aca="false">C354+M354</f>
        <v>0</v>
      </c>
      <c r="X354" s="0" t="n">
        <f aca="false">D354+N354</f>
        <v>0</v>
      </c>
      <c r="Y354" s="0" t="n">
        <f aca="false">E354+O354</f>
        <v>0</v>
      </c>
      <c r="Z354" s="0" t="n">
        <f aca="false">F354+P354</f>
        <v>0</v>
      </c>
      <c r="AA354" s="0" t="n">
        <f aca="false">G354+Q354</f>
        <v>0</v>
      </c>
      <c r="AB354" s="0" t="n">
        <f aca="false">H354+R354</f>
        <v>0</v>
      </c>
      <c r="AC354" s="0" t="n">
        <f aca="false">I354+S354</f>
        <v>0</v>
      </c>
      <c r="AD354" s="0" t="n">
        <f aca="false">J354+T354</f>
        <v>0</v>
      </c>
      <c r="AE354" s="0" t="n">
        <f aca="false">K354+U354</f>
        <v>0</v>
      </c>
      <c r="AF354" s="0" t="n">
        <f aca="false">MIN(N(Debts!$E$5),V354)</f>
        <v>0</v>
      </c>
      <c r="AG354" s="0" t="n">
        <f aca="false">MIN(N(Debts!$E$6),W354)</f>
        <v>0</v>
      </c>
      <c r="AH354" s="0" t="n">
        <f aca="false">MIN(N(Debts!$E$7),X354)</f>
        <v>0</v>
      </c>
      <c r="AI354" s="0" t="n">
        <f aca="false">MIN(N(Debts!$E$8),Y354)</f>
        <v>0</v>
      </c>
      <c r="AJ354" s="0" t="n">
        <f aca="false">MIN(N(Debts!$E$9),Z354)</f>
        <v>0</v>
      </c>
      <c r="AK354" s="0" t="n">
        <f aca="false">MIN(N(Debts!$E$10),AA354)</f>
        <v>0</v>
      </c>
      <c r="AL354" s="0" t="n">
        <f aca="false">MIN(N(Debts!$E$11),AB354)</f>
        <v>0</v>
      </c>
      <c r="AM354" s="0" t="n">
        <f aca="false">MIN(N(Debts!$E$12),AC354)</f>
        <v>0</v>
      </c>
      <c r="AN354" s="0" t="n">
        <f aca="false">MIN(N(Debts!$E$13),AD354)</f>
        <v>0</v>
      </c>
      <c r="AO354" s="0" t="n">
        <f aca="false">MIN(N(Debts!$E$14),AE354)</f>
        <v>0</v>
      </c>
      <c r="AP354" s="0" t="n">
        <f aca="false">V354-AF354</f>
        <v>0</v>
      </c>
      <c r="AQ354" s="0" t="n">
        <f aca="false">W354-AG354</f>
        <v>0</v>
      </c>
      <c r="AR354" s="0" t="n">
        <f aca="false">X354-AH354</f>
        <v>0</v>
      </c>
      <c r="AS354" s="0" t="n">
        <f aca="false">Y354-AI354</f>
        <v>0</v>
      </c>
      <c r="AT354" s="0" t="n">
        <f aca="false">Z354-AJ354</f>
        <v>0</v>
      </c>
      <c r="AU354" s="0" t="n">
        <f aca="false">AA354-AK354</f>
        <v>0</v>
      </c>
      <c r="AV354" s="0" t="n">
        <f aca="false">AB354-AL354</f>
        <v>0</v>
      </c>
      <c r="AW354" s="0" t="n">
        <f aca="false">AC354-AM354</f>
        <v>0</v>
      </c>
      <c r="AX354" s="0" t="n">
        <f aca="false">AD354-AN354</f>
        <v>0</v>
      </c>
      <c r="AY354" s="0" t="n">
        <f aca="false">AE354-AO354</f>
        <v>0</v>
      </c>
      <c r="AZ354" s="0" t="n">
        <f aca="false">MAX(0,MIN(AP354,$BT354-SUMIF($AP$2:$AY$2,"&lt;"&amp;AP$2,$AP354:$AY354)))</f>
        <v>0</v>
      </c>
      <c r="BA354" s="0" t="n">
        <f aca="false">MAX(0,MIN(AQ354,$BT354-SUMIF($AP$2:$AY$2,"&lt;"&amp;AQ$2,$AP354:$AY354)))</f>
        <v>0</v>
      </c>
      <c r="BB354" s="0" t="n">
        <f aca="false">MAX(0,MIN(AR354,$BT354-SUMIF($AP$2:$AY$2,"&lt;"&amp;AR$2,$AP354:$AY354)))</f>
        <v>0</v>
      </c>
      <c r="BC354" s="0" t="n">
        <f aca="false">MAX(0,MIN(AS354,$BT354-SUMIF($AP$2:$AY$2,"&lt;"&amp;AS$2,$AP354:$AY354)))</f>
        <v>0</v>
      </c>
      <c r="BD354" s="0" t="n">
        <f aca="false">MAX(0,MIN(AT354,$BT354-SUMIF($AP$2:$AY$2,"&lt;"&amp;AT$2,$AP354:$AY354)))</f>
        <v>0</v>
      </c>
      <c r="BE354" s="0" t="n">
        <f aca="false">MAX(0,MIN(AU354,$BT354-SUMIF($AP$2:$AY$2,"&lt;"&amp;AU$2,$AP354:$AY354)))</f>
        <v>0</v>
      </c>
      <c r="BF354" s="0" t="n">
        <f aca="false">MAX(0,MIN(AV354,$BT354-SUMIF($AP$2:$AY$2,"&lt;"&amp;AV$2,$AP354:$AY354)))</f>
        <v>0</v>
      </c>
      <c r="BG354" s="0" t="n">
        <f aca="false">MAX(0,MIN(AW354,$BT354-SUMIF($AP$2:$AY$2,"&lt;"&amp;AW$2,$AP354:$AY354)))</f>
        <v>0</v>
      </c>
      <c r="BH354" s="0" t="n">
        <f aca="false">MAX(0,MIN(AX354,$BT354-SUMIF($AP$2:$AY$2,"&lt;"&amp;AX$2,$AP354:$AY354)))</f>
        <v>0</v>
      </c>
      <c r="BI354" s="0" t="n">
        <f aca="false">MAX(0,MIN(AY354,$BT354-SUMIF($AP$2:$AY$2,"&lt;"&amp;AY$2,$AP354:$AY354)))</f>
        <v>0</v>
      </c>
      <c r="BJ354" s="0" t="n">
        <f aca="false">ROUND(V354-AF354-AZ354,2)</f>
        <v>0</v>
      </c>
      <c r="BK354" s="0" t="n">
        <f aca="false">ROUND(W354-AG354-BA354,2)</f>
        <v>0</v>
      </c>
      <c r="BL354" s="0" t="n">
        <f aca="false">ROUND(X354-AH354-BB354,2)</f>
        <v>0</v>
      </c>
      <c r="BM354" s="0" t="n">
        <f aca="false">ROUND(Y354-AI354-BC354,2)</f>
        <v>0</v>
      </c>
      <c r="BN354" s="0" t="n">
        <f aca="false">ROUND(Z354-AJ354-BD354,2)</f>
        <v>0</v>
      </c>
      <c r="BO354" s="0" t="n">
        <f aca="false">ROUND(AA354-AK354-BE354,2)</f>
        <v>0</v>
      </c>
      <c r="BP354" s="0" t="n">
        <f aca="false">ROUND(AB354-AL354-BF354,2)</f>
        <v>0</v>
      </c>
      <c r="BQ354" s="0" t="n">
        <f aca="false">ROUND(AC354-AM354-BG354,2)</f>
        <v>0</v>
      </c>
      <c r="BR354" s="0" t="n">
        <f aca="false">ROUND(AD354-AN354-BH354,2)</f>
        <v>0</v>
      </c>
      <c r="BS354" s="0" t="n">
        <f aca="false">ROUND(AE354-AO354-BI354,2)</f>
        <v>0</v>
      </c>
      <c r="BT354" s="0" t="n">
        <f aca="false">MAX(0,Plan!$C$4-SUM(AF354:AO354))</f>
        <v>650</v>
      </c>
      <c r="BU354" s="0" t="n">
        <f aca="false">ROUND(SUM(BJ354:BS354),2)</f>
        <v>0</v>
      </c>
      <c r="BV354" s="0" t="n">
        <f aca="false">SUM(AF354:AO354)+SUM(AZ354:BI354)</f>
        <v>0</v>
      </c>
      <c r="BW354" s="0" t="n">
        <f aca="false">SUM(L354:U354)</f>
        <v>0</v>
      </c>
    </row>
    <row r="355" customFormat="false" ht="15" hidden="false" customHeight="false" outlineLevel="0" collapsed="false">
      <c r="A355" s="0" t="n">
        <v>350</v>
      </c>
      <c r="B355" s="0" t="n">
        <f aca="false">BJ354</f>
        <v>0</v>
      </c>
      <c r="C355" s="0" t="n">
        <f aca="false">BK354</f>
        <v>0</v>
      </c>
      <c r="D355" s="0" t="n">
        <f aca="false">BL354</f>
        <v>0</v>
      </c>
      <c r="E355" s="0" t="n">
        <f aca="false">BM354</f>
        <v>0</v>
      </c>
      <c r="F355" s="0" t="n">
        <f aca="false">BN354</f>
        <v>0</v>
      </c>
      <c r="G355" s="0" t="n">
        <f aca="false">BO354</f>
        <v>0</v>
      </c>
      <c r="H355" s="0" t="n">
        <f aca="false">BP354</f>
        <v>0</v>
      </c>
      <c r="I355" s="0" t="n">
        <f aca="false">BQ354</f>
        <v>0</v>
      </c>
      <c r="J355" s="0" t="n">
        <f aca="false">BR354</f>
        <v>0</v>
      </c>
      <c r="K355" s="0" t="n">
        <f aca="false">BS354</f>
        <v>0</v>
      </c>
      <c r="L355" s="0" t="n">
        <f aca="false">ROUND(B355*N(Debts!$D$5)/12,2)</f>
        <v>0</v>
      </c>
      <c r="M355" s="0" t="n">
        <f aca="false">ROUND(C355*N(Debts!$D$6)/12,2)</f>
        <v>0</v>
      </c>
      <c r="N355" s="0" t="n">
        <f aca="false">ROUND(D355*N(Debts!$D$7)/12,2)</f>
        <v>0</v>
      </c>
      <c r="O355" s="0" t="n">
        <f aca="false">ROUND(E355*N(Debts!$D$8)/12,2)</f>
        <v>0</v>
      </c>
      <c r="P355" s="0" t="n">
        <f aca="false">ROUND(F355*N(Debts!$D$9)/12,2)</f>
        <v>0</v>
      </c>
      <c r="Q355" s="0" t="n">
        <f aca="false">ROUND(G355*N(Debts!$D$10)/12,2)</f>
        <v>0</v>
      </c>
      <c r="R355" s="0" t="n">
        <f aca="false">ROUND(H355*N(Debts!$D$11)/12,2)</f>
        <v>0</v>
      </c>
      <c r="S355" s="0" t="n">
        <f aca="false">ROUND(I355*N(Debts!$D$12)/12,2)</f>
        <v>0</v>
      </c>
      <c r="T355" s="0" t="n">
        <f aca="false">ROUND(J355*N(Debts!$D$13)/12,2)</f>
        <v>0</v>
      </c>
      <c r="U355" s="0" t="n">
        <f aca="false">ROUND(K355*N(Debts!$D$14)/12,2)</f>
        <v>0</v>
      </c>
      <c r="V355" s="0" t="n">
        <f aca="false">B355+L355</f>
        <v>0</v>
      </c>
      <c r="W355" s="0" t="n">
        <f aca="false">C355+M355</f>
        <v>0</v>
      </c>
      <c r="X355" s="0" t="n">
        <f aca="false">D355+N355</f>
        <v>0</v>
      </c>
      <c r="Y355" s="0" t="n">
        <f aca="false">E355+O355</f>
        <v>0</v>
      </c>
      <c r="Z355" s="0" t="n">
        <f aca="false">F355+P355</f>
        <v>0</v>
      </c>
      <c r="AA355" s="0" t="n">
        <f aca="false">G355+Q355</f>
        <v>0</v>
      </c>
      <c r="AB355" s="0" t="n">
        <f aca="false">H355+R355</f>
        <v>0</v>
      </c>
      <c r="AC355" s="0" t="n">
        <f aca="false">I355+S355</f>
        <v>0</v>
      </c>
      <c r="AD355" s="0" t="n">
        <f aca="false">J355+T355</f>
        <v>0</v>
      </c>
      <c r="AE355" s="0" t="n">
        <f aca="false">K355+U355</f>
        <v>0</v>
      </c>
      <c r="AF355" s="0" t="n">
        <f aca="false">MIN(N(Debts!$E$5),V355)</f>
        <v>0</v>
      </c>
      <c r="AG355" s="0" t="n">
        <f aca="false">MIN(N(Debts!$E$6),W355)</f>
        <v>0</v>
      </c>
      <c r="AH355" s="0" t="n">
        <f aca="false">MIN(N(Debts!$E$7),X355)</f>
        <v>0</v>
      </c>
      <c r="AI355" s="0" t="n">
        <f aca="false">MIN(N(Debts!$E$8),Y355)</f>
        <v>0</v>
      </c>
      <c r="AJ355" s="0" t="n">
        <f aca="false">MIN(N(Debts!$E$9),Z355)</f>
        <v>0</v>
      </c>
      <c r="AK355" s="0" t="n">
        <f aca="false">MIN(N(Debts!$E$10),AA355)</f>
        <v>0</v>
      </c>
      <c r="AL355" s="0" t="n">
        <f aca="false">MIN(N(Debts!$E$11),AB355)</f>
        <v>0</v>
      </c>
      <c r="AM355" s="0" t="n">
        <f aca="false">MIN(N(Debts!$E$12),AC355)</f>
        <v>0</v>
      </c>
      <c r="AN355" s="0" t="n">
        <f aca="false">MIN(N(Debts!$E$13),AD355)</f>
        <v>0</v>
      </c>
      <c r="AO355" s="0" t="n">
        <f aca="false">MIN(N(Debts!$E$14),AE355)</f>
        <v>0</v>
      </c>
      <c r="AP355" s="0" t="n">
        <f aca="false">V355-AF355</f>
        <v>0</v>
      </c>
      <c r="AQ355" s="0" t="n">
        <f aca="false">W355-AG355</f>
        <v>0</v>
      </c>
      <c r="AR355" s="0" t="n">
        <f aca="false">X355-AH355</f>
        <v>0</v>
      </c>
      <c r="AS355" s="0" t="n">
        <f aca="false">Y355-AI355</f>
        <v>0</v>
      </c>
      <c r="AT355" s="0" t="n">
        <f aca="false">Z355-AJ355</f>
        <v>0</v>
      </c>
      <c r="AU355" s="0" t="n">
        <f aca="false">AA355-AK355</f>
        <v>0</v>
      </c>
      <c r="AV355" s="0" t="n">
        <f aca="false">AB355-AL355</f>
        <v>0</v>
      </c>
      <c r="AW355" s="0" t="n">
        <f aca="false">AC355-AM355</f>
        <v>0</v>
      </c>
      <c r="AX355" s="0" t="n">
        <f aca="false">AD355-AN355</f>
        <v>0</v>
      </c>
      <c r="AY355" s="0" t="n">
        <f aca="false">AE355-AO355</f>
        <v>0</v>
      </c>
      <c r="AZ355" s="0" t="n">
        <f aca="false">MAX(0,MIN(AP355,$BT355-SUMIF($AP$2:$AY$2,"&lt;"&amp;AP$2,$AP355:$AY355)))</f>
        <v>0</v>
      </c>
      <c r="BA355" s="0" t="n">
        <f aca="false">MAX(0,MIN(AQ355,$BT355-SUMIF($AP$2:$AY$2,"&lt;"&amp;AQ$2,$AP355:$AY355)))</f>
        <v>0</v>
      </c>
      <c r="BB355" s="0" t="n">
        <f aca="false">MAX(0,MIN(AR355,$BT355-SUMIF($AP$2:$AY$2,"&lt;"&amp;AR$2,$AP355:$AY355)))</f>
        <v>0</v>
      </c>
      <c r="BC355" s="0" t="n">
        <f aca="false">MAX(0,MIN(AS355,$BT355-SUMIF($AP$2:$AY$2,"&lt;"&amp;AS$2,$AP355:$AY355)))</f>
        <v>0</v>
      </c>
      <c r="BD355" s="0" t="n">
        <f aca="false">MAX(0,MIN(AT355,$BT355-SUMIF($AP$2:$AY$2,"&lt;"&amp;AT$2,$AP355:$AY355)))</f>
        <v>0</v>
      </c>
      <c r="BE355" s="0" t="n">
        <f aca="false">MAX(0,MIN(AU355,$BT355-SUMIF($AP$2:$AY$2,"&lt;"&amp;AU$2,$AP355:$AY355)))</f>
        <v>0</v>
      </c>
      <c r="BF355" s="0" t="n">
        <f aca="false">MAX(0,MIN(AV355,$BT355-SUMIF($AP$2:$AY$2,"&lt;"&amp;AV$2,$AP355:$AY355)))</f>
        <v>0</v>
      </c>
      <c r="BG355" s="0" t="n">
        <f aca="false">MAX(0,MIN(AW355,$BT355-SUMIF($AP$2:$AY$2,"&lt;"&amp;AW$2,$AP355:$AY355)))</f>
        <v>0</v>
      </c>
      <c r="BH355" s="0" t="n">
        <f aca="false">MAX(0,MIN(AX355,$BT355-SUMIF($AP$2:$AY$2,"&lt;"&amp;AX$2,$AP355:$AY355)))</f>
        <v>0</v>
      </c>
      <c r="BI355" s="0" t="n">
        <f aca="false">MAX(0,MIN(AY355,$BT355-SUMIF($AP$2:$AY$2,"&lt;"&amp;AY$2,$AP355:$AY355)))</f>
        <v>0</v>
      </c>
      <c r="BJ355" s="0" t="n">
        <f aca="false">ROUND(V355-AF355-AZ355,2)</f>
        <v>0</v>
      </c>
      <c r="BK355" s="0" t="n">
        <f aca="false">ROUND(W355-AG355-BA355,2)</f>
        <v>0</v>
      </c>
      <c r="BL355" s="0" t="n">
        <f aca="false">ROUND(X355-AH355-BB355,2)</f>
        <v>0</v>
      </c>
      <c r="BM355" s="0" t="n">
        <f aca="false">ROUND(Y355-AI355-BC355,2)</f>
        <v>0</v>
      </c>
      <c r="BN355" s="0" t="n">
        <f aca="false">ROUND(Z355-AJ355-BD355,2)</f>
        <v>0</v>
      </c>
      <c r="BO355" s="0" t="n">
        <f aca="false">ROUND(AA355-AK355-BE355,2)</f>
        <v>0</v>
      </c>
      <c r="BP355" s="0" t="n">
        <f aca="false">ROUND(AB355-AL355-BF355,2)</f>
        <v>0</v>
      </c>
      <c r="BQ355" s="0" t="n">
        <f aca="false">ROUND(AC355-AM355-BG355,2)</f>
        <v>0</v>
      </c>
      <c r="BR355" s="0" t="n">
        <f aca="false">ROUND(AD355-AN355-BH355,2)</f>
        <v>0</v>
      </c>
      <c r="BS355" s="0" t="n">
        <f aca="false">ROUND(AE355-AO355-BI355,2)</f>
        <v>0</v>
      </c>
      <c r="BT355" s="0" t="n">
        <f aca="false">MAX(0,Plan!$C$4-SUM(AF355:AO355))</f>
        <v>650</v>
      </c>
      <c r="BU355" s="0" t="n">
        <f aca="false">ROUND(SUM(BJ355:BS355),2)</f>
        <v>0</v>
      </c>
      <c r="BV355" s="0" t="n">
        <f aca="false">SUM(AF355:AO355)+SUM(AZ355:BI355)</f>
        <v>0</v>
      </c>
      <c r="BW355" s="0" t="n">
        <f aca="false">SUM(L355:U355)</f>
        <v>0</v>
      </c>
    </row>
    <row r="356" customFormat="false" ht="15" hidden="false" customHeight="false" outlineLevel="0" collapsed="false">
      <c r="A356" s="0" t="n">
        <v>351</v>
      </c>
      <c r="B356" s="0" t="n">
        <f aca="false">BJ355</f>
        <v>0</v>
      </c>
      <c r="C356" s="0" t="n">
        <f aca="false">BK355</f>
        <v>0</v>
      </c>
      <c r="D356" s="0" t="n">
        <f aca="false">BL355</f>
        <v>0</v>
      </c>
      <c r="E356" s="0" t="n">
        <f aca="false">BM355</f>
        <v>0</v>
      </c>
      <c r="F356" s="0" t="n">
        <f aca="false">BN355</f>
        <v>0</v>
      </c>
      <c r="G356" s="0" t="n">
        <f aca="false">BO355</f>
        <v>0</v>
      </c>
      <c r="H356" s="0" t="n">
        <f aca="false">BP355</f>
        <v>0</v>
      </c>
      <c r="I356" s="0" t="n">
        <f aca="false">BQ355</f>
        <v>0</v>
      </c>
      <c r="J356" s="0" t="n">
        <f aca="false">BR355</f>
        <v>0</v>
      </c>
      <c r="K356" s="0" t="n">
        <f aca="false">BS355</f>
        <v>0</v>
      </c>
      <c r="L356" s="0" t="n">
        <f aca="false">ROUND(B356*N(Debts!$D$5)/12,2)</f>
        <v>0</v>
      </c>
      <c r="M356" s="0" t="n">
        <f aca="false">ROUND(C356*N(Debts!$D$6)/12,2)</f>
        <v>0</v>
      </c>
      <c r="N356" s="0" t="n">
        <f aca="false">ROUND(D356*N(Debts!$D$7)/12,2)</f>
        <v>0</v>
      </c>
      <c r="O356" s="0" t="n">
        <f aca="false">ROUND(E356*N(Debts!$D$8)/12,2)</f>
        <v>0</v>
      </c>
      <c r="P356" s="0" t="n">
        <f aca="false">ROUND(F356*N(Debts!$D$9)/12,2)</f>
        <v>0</v>
      </c>
      <c r="Q356" s="0" t="n">
        <f aca="false">ROUND(G356*N(Debts!$D$10)/12,2)</f>
        <v>0</v>
      </c>
      <c r="R356" s="0" t="n">
        <f aca="false">ROUND(H356*N(Debts!$D$11)/12,2)</f>
        <v>0</v>
      </c>
      <c r="S356" s="0" t="n">
        <f aca="false">ROUND(I356*N(Debts!$D$12)/12,2)</f>
        <v>0</v>
      </c>
      <c r="T356" s="0" t="n">
        <f aca="false">ROUND(J356*N(Debts!$D$13)/12,2)</f>
        <v>0</v>
      </c>
      <c r="U356" s="0" t="n">
        <f aca="false">ROUND(K356*N(Debts!$D$14)/12,2)</f>
        <v>0</v>
      </c>
      <c r="V356" s="0" t="n">
        <f aca="false">B356+L356</f>
        <v>0</v>
      </c>
      <c r="W356" s="0" t="n">
        <f aca="false">C356+M356</f>
        <v>0</v>
      </c>
      <c r="X356" s="0" t="n">
        <f aca="false">D356+N356</f>
        <v>0</v>
      </c>
      <c r="Y356" s="0" t="n">
        <f aca="false">E356+O356</f>
        <v>0</v>
      </c>
      <c r="Z356" s="0" t="n">
        <f aca="false">F356+P356</f>
        <v>0</v>
      </c>
      <c r="AA356" s="0" t="n">
        <f aca="false">G356+Q356</f>
        <v>0</v>
      </c>
      <c r="AB356" s="0" t="n">
        <f aca="false">H356+R356</f>
        <v>0</v>
      </c>
      <c r="AC356" s="0" t="n">
        <f aca="false">I356+S356</f>
        <v>0</v>
      </c>
      <c r="AD356" s="0" t="n">
        <f aca="false">J356+T356</f>
        <v>0</v>
      </c>
      <c r="AE356" s="0" t="n">
        <f aca="false">K356+U356</f>
        <v>0</v>
      </c>
      <c r="AF356" s="0" t="n">
        <f aca="false">MIN(N(Debts!$E$5),V356)</f>
        <v>0</v>
      </c>
      <c r="AG356" s="0" t="n">
        <f aca="false">MIN(N(Debts!$E$6),W356)</f>
        <v>0</v>
      </c>
      <c r="AH356" s="0" t="n">
        <f aca="false">MIN(N(Debts!$E$7),X356)</f>
        <v>0</v>
      </c>
      <c r="AI356" s="0" t="n">
        <f aca="false">MIN(N(Debts!$E$8),Y356)</f>
        <v>0</v>
      </c>
      <c r="AJ356" s="0" t="n">
        <f aca="false">MIN(N(Debts!$E$9),Z356)</f>
        <v>0</v>
      </c>
      <c r="AK356" s="0" t="n">
        <f aca="false">MIN(N(Debts!$E$10),AA356)</f>
        <v>0</v>
      </c>
      <c r="AL356" s="0" t="n">
        <f aca="false">MIN(N(Debts!$E$11),AB356)</f>
        <v>0</v>
      </c>
      <c r="AM356" s="0" t="n">
        <f aca="false">MIN(N(Debts!$E$12),AC356)</f>
        <v>0</v>
      </c>
      <c r="AN356" s="0" t="n">
        <f aca="false">MIN(N(Debts!$E$13),AD356)</f>
        <v>0</v>
      </c>
      <c r="AO356" s="0" t="n">
        <f aca="false">MIN(N(Debts!$E$14),AE356)</f>
        <v>0</v>
      </c>
      <c r="AP356" s="0" t="n">
        <f aca="false">V356-AF356</f>
        <v>0</v>
      </c>
      <c r="AQ356" s="0" t="n">
        <f aca="false">W356-AG356</f>
        <v>0</v>
      </c>
      <c r="AR356" s="0" t="n">
        <f aca="false">X356-AH356</f>
        <v>0</v>
      </c>
      <c r="AS356" s="0" t="n">
        <f aca="false">Y356-AI356</f>
        <v>0</v>
      </c>
      <c r="AT356" s="0" t="n">
        <f aca="false">Z356-AJ356</f>
        <v>0</v>
      </c>
      <c r="AU356" s="0" t="n">
        <f aca="false">AA356-AK356</f>
        <v>0</v>
      </c>
      <c r="AV356" s="0" t="n">
        <f aca="false">AB356-AL356</f>
        <v>0</v>
      </c>
      <c r="AW356" s="0" t="n">
        <f aca="false">AC356-AM356</f>
        <v>0</v>
      </c>
      <c r="AX356" s="0" t="n">
        <f aca="false">AD356-AN356</f>
        <v>0</v>
      </c>
      <c r="AY356" s="0" t="n">
        <f aca="false">AE356-AO356</f>
        <v>0</v>
      </c>
      <c r="AZ356" s="0" t="n">
        <f aca="false">MAX(0,MIN(AP356,$BT356-SUMIF($AP$2:$AY$2,"&lt;"&amp;AP$2,$AP356:$AY356)))</f>
        <v>0</v>
      </c>
      <c r="BA356" s="0" t="n">
        <f aca="false">MAX(0,MIN(AQ356,$BT356-SUMIF($AP$2:$AY$2,"&lt;"&amp;AQ$2,$AP356:$AY356)))</f>
        <v>0</v>
      </c>
      <c r="BB356" s="0" t="n">
        <f aca="false">MAX(0,MIN(AR356,$BT356-SUMIF($AP$2:$AY$2,"&lt;"&amp;AR$2,$AP356:$AY356)))</f>
        <v>0</v>
      </c>
      <c r="BC356" s="0" t="n">
        <f aca="false">MAX(0,MIN(AS356,$BT356-SUMIF($AP$2:$AY$2,"&lt;"&amp;AS$2,$AP356:$AY356)))</f>
        <v>0</v>
      </c>
      <c r="BD356" s="0" t="n">
        <f aca="false">MAX(0,MIN(AT356,$BT356-SUMIF($AP$2:$AY$2,"&lt;"&amp;AT$2,$AP356:$AY356)))</f>
        <v>0</v>
      </c>
      <c r="BE356" s="0" t="n">
        <f aca="false">MAX(0,MIN(AU356,$BT356-SUMIF($AP$2:$AY$2,"&lt;"&amp;AU$2,$AP356:$AY356)))</f>
        <v>0</v>
      </c>
      <c r="BF356" s="0" t="n">
        <f aca="false">MAX(0,MIN(AV356,$BT356-SUMIF($AP$2:$AY$2,"&lt;"&amp;AV$2,$AP356:$AY356)))</f>
        <v>0</v>
      </c>
      <c r="BG356" s="0" t="n">
        <f aca="false">MAX(0,MIN(AW356,$BT356-SUMIF($AP$2:$AY$2,"&lt;"&amp;AW$2,$AP356:$AY356)))</f>
        <v>0</v>
      </c>
      <c r="BH356" s="0" t="n">
        <f aca="false">MAX(0,MIN(AX356,$BT356-SUMIF($AP$2:$AY$2,"&lt;"&amp;AX$2,$AP356:$AY356)))</f>
        <v>0</v>
      </c>
      <c r="BI356" s="0" t="n">
        <f aca="false">MAX(0,MIN(AY356,$BT356-SUMIF($AP$2:$AY$2,"&lt;"&amp;AY$2,$AP356:$AY356)))</f>
        <v>0</v>
      </c>
      <c r="BJ356" s="0" t="n">
        <f aca="false">ROUND(V356-AF356-AZ356,2)</f>
        <v>0</v>
      </c>
      <c r="BK356" s="0" t="n">
        <f aca="false">ROUND(W356-AG356-BA356,2)</f>
        <v>0</v>
      </c>
      <c r="BL356" s="0" t="n">
        <f aca="false">ROUND(X356-AH356-BB356,2)</f>
        <v>0</v>
      </c>
      <c r="BM356" s="0" t="n">
        <f aca="false">ROUND(Y356-AI356-BC356,2)</f>
        <v>0</v>
      </c>
      <c r="BN356" s="0" t="n">
        <f aca="false">ROUND(Z356-AJ356-BD356,2)</f>
        <v>0</v>
      </c>
      <c r="BO356" s="0" t="n">
        <f aca="false">ROUND(AA356-AK356-BE356,2)</f>
        <v>0</v>
      </c>
      <c r="BP356" s="0" t="n">
        <f aca="false">ROUND(AB356-AL356-BF356,2)</f>
        <v>0</v>
      </c>
      <c r="BQ356" s="0" t="n">
        <f aca="false">ROUND(AC356-AM356-BG356,2)</f>
        <v>0</v>
      </c>
      <c r="BR356" s="0" t="n">
        <f aca="false">ROUND(AD356-AN356-BH356,2)</f>
        <v>0</v>
      </c>
      <c r="BS356" s="0" t="n">
        <f aca="false">ROUND(AE356-AO356-BI356,2)</f>
        <v>0</v>
      </c>
      <c r="BT356" s="0" t="n">
        <f aca="false">MAX(0,Plan!$C$4-SUM(AF356:AO356))</f>
        <v>650</v>
      </c>
      <c r="BU356" s="0" t="n">
        <f aca="false">ROUND(SUM(BJ356:BS356),2)</f>
        <v>0</v>
      </c>
      <c r="BV356" s="0" t="n">
        <f aca="false">SUM(AF356:AO356)+SUM(AZ356:BI356)</f>
        <v>0</v>
      </c>
      <c r="BW356" s="0" t="n">
        <f aca="false">SUM(L356:U356)</f>
        <v>0</v>
      </c>
    </row>
    <row r="357" customFormat="false" ht="15" hidden="false" customHeight="false" outlineLevel="0" collapsed="false">
      <c r="A357" s="0" t="n">
        <v>352</v>
      </c>
      <c r="B357" s="0" t="n">
        <f aca="false">BJ356</f>
        <v>0</v>
      </c>
      <c r="C357" s="0" t="n">
        <f aca="false">BK356</f>
        <v>0</v>
      </c>
      <c r="D357" s="0" t="n">
        <f aca="false">BL356</f>
        <v>0</v>
      </c>
      <c r="E357" s="0" t="n">
        <f aca="false">BM356</f>
        <v>0</v>
      </c>
      <c r="F357" s="0" t="n">
        <f aca="false">BN356</f>
        <v>0</v>
      </c>
      <c r="G357" s="0" t="n">
        <f aca="false">BO356</f>
        <v>0</v>
      </c>
      <c r="H357" s="0" t="n">
        <f aca="false">BP356</f>
        <v>0</v>
      </c>
      <c r="I357" s="0" t="n">
        <f aca="false">BQ356</f>
        <v>0</v>
      </c>
      <c r="J357" s="0" t="n">
        <f aca="false">BR356</f>
        <v>0</v>
      </c>
      <c r="K357" s="0" t="n">
        <f aca="false">BS356</f>
        <v>0</v>
      </c>
      <c r="L357" s="0" t="n">
        <f aca="false">ROUND(B357*N(Debts!$D$5)/12,2)</f>
        <v>0</v>
      </c>
      <c r="M357" s="0" t="n">
        <f aca="false">ROUND(C357*N(Debts!$D$6)/12,2)</f>
        <v>0</v>
      </c>
      <c r="N357" s="0" t="n">
        <f aca="false">ROUND(D357*N(Debts!$D$7)/12,2)</f>
        <v>0</v>
      </c>
      <c r="O357" s="0" t="n">
        <f aca="false">ROUND(E357*N(Debts!$D$8)/12,2)</f>
        <v>0</v>
      </c>
      <c r="P357" s="0" t="n">
        <f aca="false">ROUND(F357*N(Debts!$D$9)/12,2)</f>
        <v>0</v>
      </c>
      <c r="Q357" s="0" t="n">
        <f aca="false">ROUND(G357*N(Debts!$D$10)/12,2)</f>
        <v>0</v>
      </c>
      <c r="R357" s="0" t="n">
        <f aca="false">ROUND(H357*N(Debts!$D$11)/12,2)</f>
        <v>0</v>
      </c>
      <c r="S357" s="0" t="n">
        <f aca="false">ROUND(I357*N(Debts!$D$12)/12,2)</f>
        <v>0</v>
      </c>
      <c r="T357" s="0" t="n">
        <f aca="false">ROUND(J357*N(Debts!$D$13)/12,2)</f>
        <v>0</v>
      </c>
      <c r="U357" s="0" t="n">
        <f aca="false">ROUND(K357*N(Debts!$D$14)/12,2)</f>
        <v>0</v>
      </c>
      <c r="V357" s="0" t="n">
        <f aca="false">B357+L357</f>
        <v>0</v>
      </c>
      <c r="W357" s="0" t="n">
        <f aca="false">C357+M357</f>
        <v>0</v>
      </c>
      <c r="X357" s="0" t="n">
        <f aca="false">D357+N357</f>
        <v>0</v>
      </c>
      <c r="Y357" s="0" t="n">
        <f aca="false">E357+O357</f>
        <v>0</v>
      </c>
      <c r="Z357" s="0" t="n">
        <f aca="false">F357+P357</f>
        <v>0</v>
      </c>
      <c r="AA357" s="0" t="n">
        <f aca="false">G357+Q357</f>
        <v>0</v>
      </c>
      <c r="AB357" s="0" t="n">
        <f aca="false">H357+R357</f>
        <v>0</v>
      </c>
      <c r="AC357" s="0" t="n">
        <f aca="false">I357+S357</f>
        <v>0</v>
      </c>
      <c r="AD357" s="0" t="n">
        <f aca="false">J357+T357</f>
        <v>0</v>
      </c>
      <c r="AE357" s="0" t="n">
        <f aca="false">K357+U357</f>
        <v>0</v>
      </c>
      <c r="AF357" s="0" t="n">
        <f aca="false">MIN(N(Debts!$E$5),V357)</f>
        <v>0</v>
      </c>
      <c r="AG357" s="0" t="n">
        <f aca="false">MIN(N(Debts!$E$6),W357)</f>
        <v>0</v>
      </c>
      <c r="AH357" s="0" t="n">
        <f aca="false">MIN(N(Debts!$E$7),X357)</f>
        <v>0</v>
      </c>
      <c r="AI357" s="0" t="n">
        <f aca="false">MIN(N(Debts!$E$8),Y357)</f>
        <v>0</v>
      </c>
      <c r="AJ357" s="0" t="n">
        <f aca="false">MIN(N(Debts!$E$9),Z357)</f>
        <v>0</v>
      </c>
      <c r="AK357" s="0" t="n">
        <f aca="false">MIN(N(Debts!$E$10),AA357)</f>
        <v>0</v>
      </c>
      <c r="AL357" s="0" t="n">
        <f aca="false">MIN(N(Debts!$E$11),AB357)</f>
        <v>0</v>
      </c>
      <c r="AM357" s="0" t="n">
        <f aca="false">MIN(N(Debts!$E$12),AC357)</f>
        <v>0</v>
      </c>
      <c r="AN357" s="0" t="n">
        <f aca="false">MIN(N(Debts!$E$13),AD357)</f>
        <v>0</v>
      </c>
      <c r="AO357" s="0" t="n">
        <f aca="false">MIN(N(Debts!$E$14),AE357)</f>
        <v>0</v>
      </c>
      <c r="AP357" s="0" t="n">
        <f aca="false">V357-AF357</f>
        <v>0</v>
      </c>
      <c r="AQ357" s="0" t="n">
        <f aca="false">W357-AG357</f>
        <v>0</v>
      </c>
      <c r="AR357" s="0" t="n">
        <f aca="false">X357-AH357</f>
        <v>0</v>
      </c>
      <c r="AS357" s="0" t="n">
        <f aca="false">Y357-AI357</f>
        <v>0</v>
      </c>
      <c r="AT357" s="0" t="n">
        <f aca="false">Z357-AJ357</f>
        <v>0</v>
      </c>
      <c r="AU357" s="0" t="n">
        <f aca="false">AA357-AK357</f>
        <v>0</v>
      </c>
      <c r="AV357" s="0" t="n">
        <f aca="false">AB357-AL357</f>
        <v>0</v>
      </c>
      <c r="AW357" s="0" t="n">
        <f aca="false">AC357-AM357</f>
        <v>0</v>
      </c>
      <c r="AX357" s="0" t="n">
        <f aca="false">AD357-AN357</f>
        <v>0</v>
      </c>
      <c r="AY357" s="0" t="n">
        <f aca="false">AE357-AO357</f>
        <v>0</v>
      </c>
      <c r="AZ357" s="0" t="n">
        <f aca="false">MAX(0,MIN(AP357,$BT357-SUMIF($AP$2:$AY$2,"&lt;"&amp;AP$2,$AP357:$AY357)))</f>
        <v>0</v>
      </c>
      <c r="BA357" s="0" t="n">
        <f aca="false">MAX(0,MIN(AQ357,$BT357-SUMIF($AP$2:$AY$2,"&lt;"&amp;AQ$2,$AP357:$AY357)))</f>
        <v>0</v>
      </c>
      <c r="BB357" s="0" t="n">
        <f aca="false">MAX(0,MIN(AR357,$BT357-SUMIF($AP$2:$AY$2,"&lt;"&amp;AR$2,$AP357:$AY357)))</f>
        <v>0</v>
      </c>
      <c r="BC357" s="0" t="n">
        <f aca="false">MAX(0,MIN(AS357,$BT357-SUMIF($AP$2:$AY$2,"&lt;"&amp;AS$2,$AP357:$AY357)))</f>
        <v>0</v>
      </c>
      <c r="BD357" s="0" t="n">
        <f aca="false">MAX(0,MIN(AT357,$BT357-SUMIF($AP$2:$AY$2,"&lt;"&amp;AT$2,$AP357:$AY357)))</f>
        <v>0</v>
      </c>
      <c r="BE357" s="0" t="n">
        <f aca="false">MAX(0,MIN(AU357,$BT357-SUMIF($AP$2:$AY$2,"&lt;"&amp;AU$2,$AP357:$AY357)))</f>
        <v>0</v>
      </c>
      <c r="BF357" s="0" t="n">
        <f aca="false">MAX(0,MIN(AV357,$BT357-SUMIF($AP$2:$AY$2,"&lt;"&amp;AV$2,$AP357:$AY357)))</f>
        <v>0</v>
      </c>
      <c r="BG357" s="0" t="n">
        <f aca="false">MAX(0,MIN(AW357,$BT357-SUMIF($AP$2:$AY$2,"&lt;"&amp;AW$2,$AP357:$AY357)))</f>
        <v>0</v>
      </c>
      <c r="BH357" s="0" t="n">
        <f aca="false">MAX(0,MIN(AX357,$BT357-SUMIF($AP$2:$AY$2,"&lt;"&amp;AX$2,$AP357:$AY357)))</f>
        <v>0</v>
      </c>
      <c r="BI357" s="0" t="n">
        <f aca="false">MAX(0,MIN(AY357,$BT357-SUMIF($AP$2:$AY$2,"&lt;"&amp;AY$2,$AP357:$AY357)))</f>
        <v>0</v>
      </c>
      <c r="BJ357" s="0" t="n">
        <f aca="false">ROUND(V357-AF357-AZ357,2)</f>
        <v>0</v>
      </c>
      <c r="BK357" s="0" t="n">
        <f aca="false">ROUND(W357-AG357-BA357,2)</f>
        <v>0</v>
      </c>
      <c r="BL357" s="0" t="n">
        <f aca="false">ROUND(X357-AH357-BB357,2)</f>
        <v>0</v>
      </c>
      <c r="BM357" s="0" t="n">
        <f aca="false">ROUND(Y357-AI357-BC357,2)</f>
        <v>0</v>
      </c>
      <c r="BN357" s="0" t="n">
        <f aca="false">ROUND(Z357-AJ357-BD357,2)</f>
        <v>0</v>
      </c>
      <c r="BO357" s="0" t="n">
        <f aca="false">ROUND(AA357-AK357-BE357,2)</f>
        <v>0</v>
      </c>
      <c r="BP357" s="0" t="n">
        <f aca="false">ROUND(AB357-AL357-BF357,2)</f>
        <v>0</v>
      </c>
      <c r="BQ357" s="0" t="n">
        <f aca="false">ROUND(AC357-AM357-BG357,2)</f>
        <v>0</v>
      </c>
      <c r="BR357" s="0" t="n">
        <f aca="false">ROUND(AD357-AN357-BH357,2)</f>
        <v>0</v>
      </c>
      <c r="BS357" s="0" t="n">
        <f aca="false">ROUND(AE357-AO357-BI357,2)</f>
        <v>0</v>
      </c>
      <c r="BT357" s="0" t="n">
        <f aca="false">MAX(0,Plan!$C$4-SUM(AF357:AO357))</f>
        <v>650</v>
      </c>
      <c r="BU357" s="0" t="n">
        <f aca="false">ROUND(SUM(BJ357:BS357),2)</f>
        <v>0</v>
      </c>
      <c r="BV357" s="0" t="n">
        <f aca="false">SUM(AF357:AO357)+SUM(AZ357:BI357)</f>
        <v>0</v>
      </c>
      <c r="BW357" s="0" t="n">
        <f aca="false">SUM(L357:U357)</f>
        <v>0</v>
      </c>
    </row>
    <row r="358" customFormat="false" ht="15" hidden="false" customHeight="false" outlineLevel="0" collapsed="false">
      <c r="A358" s="0" t="n">
        <v>353</v>
      </c>
      <c r="B358" s="0" t="n">
        <f aca="false">BJ357</f>
        <v>0</v>
      </c>
      <c r="C358" s="0" t="n">
        <f aca="false">BK357</f>
        <v>0</v>
      </c>
      <c r="D358" s="0" t="n">
        <f aca="false">BL357</f>
        <v>0</v>
      </c>
      <c r="E358" s="0" t="n">
        <f aca="false">BM357</f>
        <v>0</v>
      </c>
      <c r="F358" s="0" t="n">
        <f aca="false">BN357</f>
        <v>0</v>
      </c>
      <c r="G358" s="0" t="n">
        <f aca="false">BO357</f>
        <v>0</v>
      </c>
      <c r="H358" s="0" t="n">
        <f aca="false">BP357</f>
        <v>0</v>
      </c>
      <c r="I358" s="0" t="n">
        <f aca="false">BQ357</f>
        <v>0</v>
      </c>
      <c r="J358" s="0" t="n">
        <f aca="false">BR357</f>
        <v>0</v>
      </c>
      <c r="K358" s="0" t="n">
        <f aca="false">BS357</f>
        <v>0</v>
      </c>
      <c r="L358" s="0" t="n">
        <f aca="false">ROUND(B358*N(Debts!$D$5)/12,2)</f>
        <v>0</v>
      </c>
      <c r="M358" s="0" t="n">
        <f aca="false">ROUND(C358*N(Debts!$D$6)/12,2)</f>
        <v>0</v>
      </c>
      <c r="N358" s="0" t="n">
        <f aca="false">ROUND(D358*N(Debts!$D$7)/12,2)</f>
        <v>0</v>
      </c>
      <c r="O358" s="0" t="n">
        <f aca="false">ROUND(E358*N(Debts!$D$8)/12,2)</f>
        <v>0</v>
      </c>
      <c r="P358" s="0" t="n">
        <f aca="false">ROUND(F358*N(Debts!$D$9)/12,2)</f>
        <v>0</v>
      </c>
      <c r="Q358" s="0" t="n">
        <f aca="false">ROUND(G358*N(Debts!$D$10)/12,2)</f>
        <v>0</v>
      </c>
      <c r="R358" s="0" t="n">
        <f aca="false">ROUND(H358*N(Debts!$D$11)/12,2)</f>
        <v>0</v>
      </c>
      <c r="S358" s="0" t="n">
        <f aca="false">ROUND(I358*N(Debts!$D$12)/12,2)</f>
        <v>0</v>
      </c>
      <c r="T358" s="0" t="n">
        <f aca="false">ROUND(J358*N(Debts!$D$13)/12,2)</f>
        <v>0</v>
      </c>
      <c r="U358" s="0" t="n">
        <f aca="false">ROUND(K358*N(Debts!$D$14)/12,2)</f>
        <v>0</v>
      </c>
      <c r="V358" s="0" t="n">
        <f aca="false">B358+L358</f>
        <v>0</v>
      </c>
      <c r="W358" s="0" t="n">
        <f aca="false">C358+M358</f>
        <v>0</v>
      </c>
      <c r="X358" s="0" t="n">
        <f aca="false">D358+N358</f>
        <v>0</v>
      </c>
      <c r="Y358" s="0" t="n">
        <f aca="false">E358+O358</f>
        <v>0</v>
      </c>
      <c r="Z358" s="0" t="n">
        <f aca="false">F358+P358</f>
        <v>0</v>
      </c>
      <c r="AA358" s="0" t="n">
        <f aca="false">G358+Q358</f>
        <v>0</v>
      </c>
      <c r="AB358" s="0" t="n">
        <f aca="false">H358+R358</f>
        <v>0</v>
      </c>
      <c r="AC358" s="0" t="n">
        <f aca="false">I358+S358</f>
        <v>0</v>
      </c>
      <c r="AD358" s="0" t="n">
        <f aca="false">J358+T358</f>
        <v>0</v>
      </c>
      <c r="AE358" s="0" t="n">
        <f aca="false">K358+U358</f>
        <v>0</v>
      </c>
      <c r="AF358" s="0" t="n">
        <f aca="false">MIN(N(Debts!$E$5),V358)</f>
        <v>0</v>
      </c>
      <c r="AG358" s="0" t="n">
        <f aca="false">MIN(N(Debts!$E$6),W358)</f>
        <v>0</v>
      </c>
      <c r="AH358" s="0" t="n">
        <f aca="false">MIN(N(Debts!$E$7),X358)</f>
        <v>0</v>
      </c>
      <c r="AI358" s="0" t="n">
        <f aca="false">MIN(N(Debts!$E$8),Y358)</f>
        <v>0</v>
      </c>
      <c r="AJ358" s="0" t="n">
        <f aca="false">MIN(N(Debts!$E$9),Z358)</f>
        <v>0</v>
      </c>
      <c r="AK358" s="0" t="n">
        <f aca="false">MIN(N(Debts!$E$10),AA358)</f>
        <v>0</v>
      </c>
      <c r="AL358" s="0" t="n">
        <f aca="false">MIN(N(Debts!$E$11),AB358)</f>
        <v>0</v>
      </c>
      <c r="AM358" s="0" t="n">
        <f aca="false">MIN(N(Debts!$E$12),AC358)</f>
        <v>0</v>
      </c>
      <c r="AN358" s="0" t="n">
        <f aca="false">MIN(N(Debts!$E$13),AD358)</f>
        <v>0</v>
      </c>
      <c r="AO358" s="0" t="n">
        <f aca="false">MIN(N(Debts!$E$14),AE358)</f>
        <v>0</v>
      </c>
      <c r="AP358" s="0" t="n">
        <f aca="false">V358-AF358</f>
        <v>0</v>
      </c>
      <c r="AQ358" s="0" t="n">
        <f aca="false">W358-AG358</f>
        <v>0</v>
      </c>
      <c r="AR358" s="0" t="n">
        <f aca="false">X358-AH358</f>
        <v>0</v>
      </c>
      <c r="AS358" s="0" t="n">
        <f aca="false">Y358-AI358</f>
        <v>0</v>
      </c>
      <c r="AT358" s="0" t="n">
        <f aca="false">Z358-AJ358</f>
        <v>0</v>
      </c>
      <c r="AU358" s="0" t="n">
        <f aca="false">AA358-AK358</f>
        <v>0</v>
      </c>
      <c r="AV358" s="0" t="n">
        <f aca="false">AB358-AL358</f>
        <v>0</v>
      </c>
      <c r="AW358" s="0" t="n">
        <f aca="false">AC358-AM358</f>
        <v>0</v>
      </c>
      <c r="AX358" s="0" t="n">
        <f aca="false">AD358-AN358</f>
        <v>0</v>
      </c>
      <c r="AY358" s="0" t="n">
        <f aca="false">AE358-AO358</f>
        <v>0</v>
      </c>
      <c r="AZ358" s="0" t="n">
        <f aca="false">MAX(0,MIN(AP358,$BT358-SUMIF($AP$2:$AY$2,"&lt;"&amp;AP$2,$AP358:$AY358)))</f>
        <v>0</v>
      </c>
      <c r="BA358" s="0" t="n">
        <f aca="false">MAX(0,MIN(AQ358,$BT358-SUMIF($AP$2:$AY$2,"&lt;"&amp;AQ$2,$AP358:$AY358)))</f>
        <v>0</v>
      </c>
      <c r="BB358" s="0" t="n">
        <f aca="false">MAX(0,MIN(AR358,$BT358-SUMIF($AP$2:$AY$2,"&lt;"&amp;AR$2,$AP358:$AY358)))</f>
        <v>0</v>
      </c>
      <c r="BC358" s="0" t="n">
        <f aca="false">MAX(0,MIN(AS358,$BT358-SUMIF($AP$2:$AY$2,"&lt;"&amp;AS$2,$AP358:$AY358)))</f>
        <v>0</v>
      </c>
      <c r="BD358" s="0" t="n">
        <f aca="false">MAX(0,MIN(AT358,$BT358-SUMIF($AP$2:$AY$2,"&lt;"&amp;AT$2,$AP358:$AY358)))</f>
        <v>0</v>
      </c>
      <c r="BE358" s="0" t="n">
        <f aca="false">MAX(0,MIN(AU358,$BT358-SUMIF($AP$2:$AY$2,"&lt;"&amp;AU$2,$AP358:$AY358)))</f>
        <v>0</v>
      </c>
      <c r="BF358" s="0" t="n">
        <f aca="false">MAX(0,MIN(AV358,$BT358-SUMIF($AP$2:$AY$2,"&lt;"&amp;AV$2,$AP358:$AY358)))</f>
        <v>0</v>
      </c>
      <c r="BG358" s="0" t="n">
        <f aca="false">MAX(0,MIN(AW358,$BT358-SUMIF($AP$2:$AY$2,"&lt;"&amp;AW$2,$AP358:$AY358)))</f>
        <v>0</v>
      </c>
      <c r="BH358" s="0" t="n">
        <f aca="false">MAX(0,MIN(AX358,$BT358-SUMIF($AP$2:$AY$2,"&lt;"&amp;AX$2,$AP358:$AY358)))</f>
        <v>0</v>
      </c>
      <c r="BI358" s="0" t="n">
        <f aca="false">MAX(0,MIN(AY358,$BT358-SUMIF($AP$2:$AY$2,"&lt;"&amp;AY$2,$AP358:$AY358)))</f>
        <v>0</v>
      </c>
      <c r="BJ358" s="0" t="n">
        <f aca="false">ROUND(V358-AF358-AZ358,2)</f>
        <v>0</v>
      </c>
      <c r="BK358" s="0" t="n">
        <f aca="false">ROUND(W358-AG358-BA358,2)</f>
        <v>0</v>
      </c>
      <c r="BL358" s="0" t="n">
        <f aca="false">ROUND(X358-AH358-BB358,2)</f>
        <v>0</v>
      </c>
      <c r="BM358" s="0" t="n">
        <f aca="false">ROUND(Y358-AI358-BC358,2)</f>
        <v>0</v>
      </c>
      <c r="BN358" s="0" t="n">
        <f aca="false">ROUND(Z358-AJ358-BD358,2)</f>
        <v>0</v>
      </c>
      <c r="BO358" s="0" t="n">
        <f aca="false">ROUND(AA358-AK358-BE358,2)</f>
        <v>0</v>
      </c>
      <c r="BP358" s="0" t="n">
        <f aca="false">ROUND(AB358-AL358-BF358,2)</f>
        <v>0</v>
      </c>
      <c r="BQ358" s="0" t="n">
        <f aca="false">ROUND(AC358-AM358-BG358,2)</f>
        <v>0</v>
      </c>
      <c r="BR358" s="0" t="n">
        <f aca="false">ROUND(AD358-AN358-BH358,2)</f>
        <v>0</v>
      </c>
      <c r="BS358" s="0" t="n">
        <f aca="false">ROUND(AE358-AO358-BI358,2)</f>
        <v>0</v>
      </c>
      <c r="BT358" s="0" t="n">
        <f aca="false">MAX(0,Plan!$C$4-SUM(AF358:AO358))</f>
        <v>650</v>
      </c>
      <c r="BU358" s="0" t="n">
        <f aca="false">ROUND(SUM(BJ358:BS358),2)</f>
        <v>0</v>
      </c>
      <c r="BV358" s="0" t="n">
        <f aca="false">SUM(AF358:AO358)+SUM(AZ358:BI358)</f>
        <v>0</v>
      </c>
      <c r="BW358" s="0" t="n">
        <f aca="false">SUM(L358:U358)</f>
        <v>0</v>
      </c>
    </row>
    <row r="359" customFormat="false" ht="15" hidden="false" customHeight="false" outlineLevel="0" collapsed="false">
      <c r="A359" s="0" t="n">
        <v>354</v>
      </c>
      <c r="B359" s="0" t="n">
        <f aca="false">BJ358</f>
        <v>0</v>
      </c>
      <c r="C359" s="0" t="n">
        <f aca="false">BK358</f>
        <v>0</v>
      </c>
      <c r="D359" s="0" t="n">
        <f aca="false">BL358</f>
        <v>0</v>
      </c>
      <c r="E359" s="0" t="n">
        <f aca="false">BM358</f>
        <v>0</v>
      </c>
      <c r="F359" s="0" t="n">
        <f aca="false">BN358</f>
        <v>0</v>
      </c>
      <c r="G359" s="0" t="n">
        <f aca="false">BO358</f>
        <v>0</v>
      </c>
      <c r="H359" s="0" t="n">
        <f aca="false">BP358</f>
        <v>0</v>
      </c>
      <c r="I359" s="0" t="n">
        <f aca="false">BQ358</f>
        <v>0</v>
      </c>
      <c r="J359" s="0" t="n">
        <f aca="false">BR358</f>
        <v>0</v>
      </c>
      <c r="K359" s="0" t="n">
        <f aca="false">BS358</f>
        <v>0</v>
      </c>
      <c r="L359" s="0" t="n">
        <f aca="false">ROUND(B359*N(Debts!$D$5)/12,2)</f>
        <v>0</v>
      </c>
      <c r="M359" s="0" t="n">
        <f aca="false">ROUND(C359*N(Debts!$D$6)/12,2)</f>
        <v>0</v>
      </c>
      <c r="N359" s="0" t="n">
        <f aca="false">ROUND(D359*N(Debts!$D$7)/12,2)</f>
        <v>0</v>
      </c>
      <c r="O359" s="0" t="n">
        <f aca="false">ROUND(E359*N(Debts!$D$8)/12,2)</f>
        <v>0</v>
      </c>
      <c r="P359" s="0" t="n">
        <f aca="false">ROUND(F359*N(Debts!$D$9)/12,2)</f>
        <v>0</v>
      </c>
      <c r="Q359" s="0" t="n">
        <f aca="false">ROUND(G359*N(Debts!$D$10)/12,2)</f>
        <v>0</v>
      </c>
      <c r="R359" s="0" t="n">
        <f aca="false">ROUND(H359*N(Debts!$D$11)/12,2)</f>
        <v>0</v>
      </c>
      <c r="S359" s="0" t="n">
        <f aca="false">ROUND(I359*N(Debts!$D$12)/12,2)</f>
        <v>0</v>
      </c>
      <c r="T359" s="0" t="n">
        <f aca="false">ROUND(J359*N(Debts!$D$13)/12,2)</f>
        <v>0</v>
      </c>
      <c r="U359" s="0" t="n">
        <f aca="false">ROUND(K359*N(Debts!$D$14)/12,2)</f>
        <v>0</v>
      </c>
      <c r="V359" s="0" t="n">
        <f aca="false">B359+L359</f>
        <v>0</v>
      </c>
      <c r="W359" s="0" t="n">
        <f aca="false">C359+M359</f>
        <v>0</v>
      </c>
      <c r="X359" s="0" t="n">
        <f aca="false">D359+N359</f>
        <v>0</v>
      </c>
      <c r="Y359" s="0" t="n">
        <f aca="false">E359+O359</f>
        <v>0</v>
      </c>
      <c r="Z359" s="0" t="n">
        <f aca="false">F359+P359</f>
        <v>0</v>
      </c>
      <c r="AA359" s="0" t="n">
        <f aca="false">G359+Q359</f>
        <v>0</v>
      </c>
      <c r="AB359" s="0" t="n">
        <f aca="false">H359+R359</f>
        <v>0</v>
      </c>
      <c r="AC359" s="0" t="n">
        <f aca="false">I359+S359</f>
        <v>0</v>
      </c>
      <c r="AD359" s="0" t="n">
        <f aca="false">J359+T359</f>
        <v>0</v>
      </c>
      <c r="AE359" s="0" t="n">
        <f aca="false">K359+U359</f>
        <v>0</v>
      </c>
      <c r="AF359" s="0" t="n">
        <f aca="false">MIN(N(Debts!$E$5),V359)</f>
        <v>0</v>
      </c>
      <c r="AG359" s="0" t="n">
        <f aca="false">MIN(N(Debts!$E$6),W359)</f>
        <v>0</v>
      </c>
      <c r="AH359" s="0" t="n">
        <f aca="false">MIN(N(Debts!$E$7),X359)</f>
        <v>0</v>
      </c>
      <c r="AI359" s="0" t="n">
        <f aca="false">MIN(N(Debts!$E$8),Y359)</f>
        <v>0</v>
      </c>
      <c r="AJ359" s="0" t="n">
        <f aca="false">MIN(N(Debts!$E$9),Z359)</f>
        <v>0</v>
      </c>
      <c r="AK359" s="0" t="n">
        <f aca="false">MIN(N(Debts!$E$10),AA359)</f>
        <v>0</v>
      </c>
      <c r="AL359" s="0" t="n">
        <f aca="false">MIN(N(Debts!$E$11),AB359)</f>
        <v>0</v>
      </c>
      <c r="AM359" s="0" t="n">
        <f aca="false">MIN(N(Debts!$E$12),AC359)</f>
        <v>0</v>
      </c>
      <c r="AN359" s="0" t="n">
        <f aca="false">MIN(N(Debts!$E$13),AD359)</f>
        <v>0</v>
      </c>
      <c r="AO359" s="0" t="n">
        <f aca="false">MIN(N(Debts!$E$14),AE359)</f>
        <v>0</v>
      </c>
      <c r="AP359" s="0" t="n">
        <f aca="false">V359-AF359</f>
        <v>0</v>
      </c>
      <c r="AQ359" s="0" t="n">
        <f aca="false">W359-AG359</f>
        <v>0</v>
      </c>
      <c r="AR359" s="0" t="n">
        <f aca="false">X359-AH359</f>
        <v>0</v>
      </c>
      <c r="AS359" s="0" t="n">
        <f aca="false">Y359-AI359</f>
        <v>0</v>
      </c>
      <c r="AT359" s="0" t="n">
        <f aca="false">Z359-AJ359</f>
        <v>0</v>
      </c>
      <c r="AU359" s="0" t="n">
        <f aca="false">AA359-AK359</f>
        <v>0</v>
      </c>
      <c r="AV359" s="0" t="n">
        <f aca="false">AB359-AL359</f>
        <v>0</v>
      </c>
      <c r="AW359" s="0" t="n">
        <f aca="false">AC359-AM359</f>
        <v>0</v>
      </c>
      <c r="AX359" s="0" t="n">
        <f aca="false">AD359-AN359</f>
        <v>0</v>
      </c>
      <c r="AY359" s="0" t="n">
        <f aca="false">AE359-AO359</f>
        <v>0</v>
      </c>
      <c r="AZ359" s="0" t="n">
        <f aca="false">MAX(0,MIN(AP359,$BT359-SUMIF($AP$2:$AY$2,"&lt;"&amp;AP$2,$AP359:$AY359)))</f>
        <v>0</v>
      </c>
      <c r="BA359" s="0" t="n">
        <f aca="false">MAX(0,MIN(AQ359,$BT359-SUMIF($AP$2:$AY$2,"&lt;"&amp;AQ$2,$AP359:$AY359)))</f>
        <v>0</v>
      </c>
      <c r="BB359" s="0" t="n">
        <f aca="false">MAX(0,MIN(AR359,$BT359-SUMIF($AP$2:$AY$2,"&lt;"&amp;AR$2,$AP359:$AY359)))</f>
        <v>0</v>
      </c>
      <c r="BC359" s="0" t="n">
        <f aca="false">MAX(0,MIN(AS359,$BT359-SUMIF($AP$2:$AY$2,"&lt;"&amp;AS$2,$AP359:$AY359)))</f>
        <v>0</v>
      </c>
      <c r="BD359" s="0" t="n">
        <f aca="false">MAX(0,MIN(AT359,$BT359-SUMIF($AP$2:$AY$2,"&lt;"&amp;AT$2,$AP359:$AY359)))</f>
        <v>0</v>
      </c>
      <c r="BE359" s="0" t="n">
        <f aca="false">MAX(0,MIN(AU359,$BT359-SUMIF($AP$2:$AY$2,"&lt;"&amp;AU$2,$AP359:$AY359)))</f>
        <v>0</v>
      </c>
      <c r="BF359" s="0" t="n">
        <f aca="false">MAX(0,MIN(AV359,$BT359-SUMIF($AP$2:$AY$2,"&lt;"&amp;AV$2,$AP359:$AY359)))</f>
        <v>0</v>
      </c>
      <c r="BG359" s="0" t="n">
        <f aca="false">MAX(0,MIN(AW359,$BT359-SUMIF($AP$2:$AY$2,"&lt;"&amp;AW$2,$AP359:$AY359)))</f>
        <v>0</v>
      </c>
      <c r="BH359" s="0" t="n">
        <f aca="false">MAX(0,MIN(AX359,$BT359-SUMIF($AP$2:$AY$2,"&lt;"&amp;AX$2,$AP359:$AY359)))</f>
        <v>0</v>
      </c>
      <c r="BI359" s="0" t="n">
        <f aca="false">MAX(0,MIN(AY359,$BT359-SUMIF($AP$2:$AY$2,"&lt;"&amp;AY$2,$AP359:$AY359)))</f>
        <v>0</v>
      </c>
      <c r="BJ359" s="0" t="n">
        <f aca="false">ROUND(V359-AF359-AZ359,2)</f>
        <v>0</v>
      </c>
      <c r="BK359" s="0" t="n">
        <f aca="false">ROUND(W359-AG359-BA359,2)</f>
        <v>0</v>
      </c>
      <c r="BL359" s="0" t="n">
        <f aca="false">ROUND(X359-AH359-BB359,2)</f>
        <v>0</v>
      </c>
      <c r="BM359" s="0" t="n">
        <f aca="false">ROUND(Y359-AI359-BC359,2)</f>
        <v>0</v>
      </c>
      <c r="BN359" s="0" t="n">
        <f aca="false">ROUND(Z359-AJ359-BD359,2)</f>
        <v>0</v>
      </c>
      <c r="BO359" s="0" t="n">
        <f aca="false">ROUND(AA359-AK359-BE359,2)</f>
        <v>0</v>
      </c>
      <c r="BP359" s="0" t="n">
        <f aca="false">ROUND(AB359-AL359-BF359,2)</f>
        <v>0</v>
      </c>
      <c r="BQ359" s="0" t="n">
        <f aca="false">ROUND(AC359-AM359-BG359,2)</f>
        <v>0</v>
      </c>
      <c r="BR359" s="0" t="n">
        <f aca="false">ROUND(AD359-AN359-BH359,2)</f>
        <v>0</v>
      </c>
      <c r="BS359" s="0" t="n">
        <f aca="false">ROUND(AE359-AO359-BI359,2)</f>
        <v>0</v>
      </c>
      <c r="BT359" s="0" t="n">
        <f aca="false">MAX(0,Plan!$C$4-SUM(AF359:AO359))</f>
        <v>650</v>
      </c>
      <c r="BU359" s="0" t="n">
        <f aca="false">ROUND(SUM(BJ359:BS359),2)</f>
        <v>0</v>
      </c>
      <c r="BV359" s="0" t="n">
        <f aca="false">SUM(AF359:AO359)+SUM(AZ359:BI359)</f>
        <v>0</v>
      </c>
      <c r="BW359" s="0" t="n">
        <f aca="false">SUM(L359:U359)</f>
        <v>0</v>
      </c>
    </row>
    <row r="360" customFormat="false" ht="15" hidden="false" customHeight="false" outlineLevel="0" collapsed="false">
      <c r="A360" s="0" t="n">
        <v>355</v>
      </c>
      <c r="B360" s="0" t="n">
        <f aca="false">BJ359</f>
        <v>0</v>
      </c>
      <c r="C360" s="0" t="n">
        <f aca="false">BK359</f>
        <v>0</v>
      </c>
      <c r="D360" s="0" t="n">
        <f aca="false">BL359</f>
        <v>0</v>
      </c>
      <c r="E360" s="0" t="n">
        <f aca="false">BM359</f>
        <v>0</v>
      </c>
      <c r="F360" s="0" t="n">
        <f aca="false">BN359</f>
        <v>0</v>
      </c>
      <c r="G360" s="0" t="n">
        <f aca="false">BO359</f>
        <v>0</v>
      </c>
      <c r="H360" s="0" t="n">
        <f aca="false">BP359</f>
        <v>0</v>
      </c>
      <c r="I360" s="0" t="n">
        <f aca="false">BQ359</f>
        <v>0</v>
      </c>
      <c r="J360" s="0" t="n">
        <f aca="false">BR359</f>
        <v>0</v>
      </c>
      <c r="K360" s="0" t="n">
        <f aca="false">BS359</f>
        <v>0</v>
      </c>
      <c r="L360" s="0" t="n">
        <f aca="false">ROUND(B360*N(Debts!$D$5)/12,2)</f>
        <v>0</v>
      </c>
      <c r="M360" s="0" t="n">
        <f aca="false">ROUND(C360*N(Debts!$D$6)/12,2)</f>
        <v>0</v>
      </c>
      <c r="N360" s="0" t="n">
        <f aca="false">ROUND(D360*N(Debts!$D$7)/12,2)</f>
        <v>0</v>
      </c>
      <c r="O360" s="0" t="n">
        <f aca="false">ROUND(E360*N(Debts!$D$8)/12,2)</f>
        <v>0</v>
      </c>
      <c r="P360" s="0" t="n">
        <f aca="false">ROUND(F360*N(Debts!$D$9)/12,2)</f>
        <v>0</v>
      </c>
      <c r="Q360" s="0" t="n">
        <f aca="false">ROUND(G360*N(Debts!$D$10)/12,2)</f>
        <v>0</v>
      </c>
      <c r="R360" s="0" t="n">
        <f aca="false">ROUND(H360*N(Debts!$D$11)/12,2)</f>
        <v>0</v>
      </c>
      <c r="S360" s="0" t="n">
        <f aca="false">ROUND(I360*N(Debts!$D$12)/12,2)</f>
        <v>0</v>
      </c>
      <c r="T360" s="0" t="n">
        <f aca="false">ROUND(J360*N(Debts!$D$13)/12,2)</f>
        <v>0</v>
      </c>
      <c r="U360" s="0" t="n">
        <f aca="false">ROUND(K360*N(Debts!$D$14)/12,2)</f>
        <v>0</v>
      </c>
      <c r="V360" s="0" t="n">
        <f aca="false">B360+L360</f>
        <v>0</v>
      </c>
      <c r="W360" s="0" t="n">
        <f aca="false">C360+M360</f>
        <v>0</v>
      </c>
      <c r="X360" s="0" t="n">
        <f aca="false">D360+N360</f>
        <v>0</v>
      </c>
      <c r="Y360" s="0" t="n">
        <f aca="false">E360+O360</f>
        <v>0</v>
      </c>
      <c r="Z360" s="0" t="n">
        <f aca="false">F360+P360</f>
        <v>0</v>
      </c>
      <c r="AA360" s="0" t="n">
        <f aca="false">G360+Q360</f>
        <v>0</v>
      </c>
      <c r="AB360" s="0" t="n">
        <f aca="false">H360+R360</f>
        <v>0</v>
      </c>
      <c r="AC360" s="0" t="n">
        <f aca="false">I360+S360</f>
        <v>0</v>
      </c>
      <c r="AD360" s="0" t="n">
        <f aca="false">J360+T360</f>
        <v>0</v>
      </c>
      <c r="AE360" s="0" t="n">
        <f aca="false">K360+U360</f>
        <v>0</v>
      </c>
      <c r="AF360" s="0" t="n">
        <f aca="false">MIN(N(Debts!$E$5),V360)</f>
        <v>0</v>
      </c>
      <c r="AG360" s="0" t="n">
        <f aca="false">MIN(N(Debts!$E$6),W360)</f>
        <v>0</v>
      </c>
      <c r="AH360" s="0" t="n">
        <f aca="false">MIN(N(Debts!$E$7),X360)</f>
        <v>0</v>
      </c>
      <c r="AI360" s="0" t="n">
        <f aca="false">MIN(N(Debts!$E$8),Y360)</f>
        <v>0</v>
      </c>
      <c r="AJ360" s="0" t="n">
        <f aca="false">MIN(N(Debts!$E$9),Z360)</f>
        <v>0</v>
      </c>
      <c r="AK360" s="0" t="n">
        <f aca="false">MIN(N(Debts!$E$10),AA360)</f>
        <v>0</v>
      </c>
      <c r="AL360" s="0" t="n">
        <f aca="false">MIN(N(Debts!$E$11),AB360)</f>
        <v>0</v>
      </c>
      <c r="AM360" s="0" t="n">
        <f aca="false">MIN(N(Debts!$E$12),AC360)</f>
        <v>0</v>
      </c>
      <c r="AN360" s="0" t="n">
        <f aca="false">MIN(N(Debts!$E$13),AD360)</f>
        <v>0</v>
      </c>
      <c r="AO360" s="0" t="n">
        <f aca="false">MIN(N(Debts!$E$14),AE360)</f>
        <v>0</v>
      </c>
      <c r="AP360" s="0" t="n">
        <f aca="false">V360-AF360</f>
        <v>0</v>
      </c>
      <c r="AQ360" s="0" t="n">
        <f aca="false">W360-AG360</f>
        <v>0</v>
      </c>
      <c r="AR360" s="0" t="n">
        <f aca="false">X360-AH360</f>
        <v>0</v>
      </c>
      <c r="AS360" s="0" t="n">
        <f aca="false">Y360-AI360</f>
        <v>0</v>
      </c>
      <c r="AT360" s="0" t="n">
        <f aca="false">Z360-AJ360</f>
        <v>0</v>
      </c>
      <c r="AU360" s="0" t="n">
        <f aca="false">AA360-AK360</f>
        <v>0</v>
      </c>
      <c r="AV360" s="0" t="n">
        <f aca="false">AB360-AL360</f>
        <v>0</v>
      </c>
      <c r="AW360" s="0" t="n">
        <f aca="false">AC360-AM360</f>
        <v>0</v>
      </c>
      <c r="AX360" s="0" t="n">
        <f aca="false">AD360-AN360</f>
        <v>0</v>
      </c>
      <c r="AY360" s="0" t="n">
        <f aca="false">AE360-AO360</f>
        <v>0</v>
      </c>
      <c r="AZ360" s="0" t="n">
        <f aca="false">MAX(0,MIN(AP360,$BT360-SUMIF($AP$2:$AY$2,"&lt;"&amp;AP$2,$AP360:$AY360)))</f>
        <v>0</v>
      </c>
      <c r="BA360" s="0" t="n">
        <f aca="false">MAX(0,MIN(AQ360,$BT360-SUMIF($AP$2:$AY$2,"&lt;"&amp;AQ$2,$AP360:$AY360)))</f>
        <v>0</v>
      </c>
      <c r="BB360" s="0" t="n">
        <f aca="false">MAX(0,MIN(AR360,$BT360-SUMIF($AP$2:$AY$2,"&lt;"&amp;AR$2,$AP360:$AY360)))</f>
        <v>0</v>
      </c>
      <c r="BC360" s="0" t="n">
        <f aca="false">MAX(0,MIN(AS360,$BT360-SUMIF($AP$2:$AY$2,"&lt;"&amp;AS$2,$AP360:$AY360)))</f>
        <v>0</v>
      </c>
      <c r="BD360" s="0" t="n">
        <f aca="false">MAX(0,MIN(AT360,$BT360-SUMIF($AP$2:$AY$2,"&lt;"&amp;AT$2,$AP360:$AY360)))</f>
        <v>0</v>
      </c>
      <c r="BE360" s="0" t="n">
        <f aca="false">MAX(0,MIN(AU360,$BT360-SUMIF($AP$2:$AY$2,"&lt;"&amp;AU$2,$AP360:$AY360)))</f>
        <v>0</v>
      </c>
      <c r="BF360" s="0" t="n">
        <f aca="false">MAX(0,MIN(AV360,$BT360-SUMIF($AP$2:$AY$2,"&lt;"&amp;AV$2,$AP360:$AY360)))</f>
        <v>0</v>
      </c>
      <c r="BG360" s="0" t="n">
        <f aca="false">MAX(0,MIN(AW360,$BT360-SUMIF($AP$2:$AY$2,"&lt;"&amp;AW$2,$AP360:$AY360)))</f>
        <v>0</v>
      </c>
      <c r="BH360" s="0" t="n">
        <f aca="false">MAX(0,MIN(AX360,$BT360-SUMIF($AP$2:$AY$2,"&lt;"&amp;AX$2,$AP360:$AY360)))</f>
        <v>0</v>
      </c>
      <c r="BI360" s="0" t="n">
        <f aca="false">MAX(0,MIN(AY360,$BT360-SUMIF($AP$2:$AY$2,"&lt;"&amp;AY$2,$AP360:$AY360)))</f>
        <v>0</v>
      </c>
      <c r="BJ360" s="0" t="n">
        <f aca="false">ROUND(V360-AF360-AZ360,2)</f>
        <v>0</v>
      </c>
      <c r="BK360" s="0" t="n">
        <f aca="false">ROUND(W360-AG360-BA360,2)</f>
        <v>0</v>
      </c>
      <c r="BL360" s="0" t="n">
        <f aca="false">ROUND(X360-AH360-BB360,2)</f>
        <v>0</v>
      </c>
      <c r="BM360" s="0" t="n">
        <f aca="false">ROUND(Y360-AI360-BC360,2)</f>
        <v>0</v>
      </c>
      <c r="BN360" s="0" t="n">
        <f aca="false">ROUND(Z360-AJ360-BD360,2)</f>
        <v>0</v>
      </c>
      <c r="BO360" s="0" t="n">
        <f aca="false">ROUND(AA360-AK360-BE360,2)</f>
        <v>0</v>
      </c>
      <c r="BP360" s="0" t="n">
        <f aca="false">ROUND(AB360-AL360-BF360,2)</f>
        <v>0</v>
      </c>
      <c r="BQ360" s="0" t="n">
        <f aca="false">ROUND(AC360-AM360-BG360,2)</f>
        <v>0</v>
      </c>
      <c r="BR360" s="0" t="n">
        <f aca="false">ROUND(AD360-AN360-BH360,2)</f>
        <v>0</v>
      </c>
      <c r="BS360" s="0" t="n">
        <f aca="false">ROUND(AE360-AO360-BI360,2)</f>
        <v>0</v>
      </c>
      <c r="BT360" s="0" t="n">
        <f aca="false">MAX(0,Plan!$C$4-SUM(AF360:AO360))</f>
        <v>650</v>
      </c>
      <c r="BU360" s="0" t="n">
        <f aca="false">ROUND(SUM(BJ360:BS360),2)</f>
        <v>0</v>
      </c>
      <c r="BV360" s="0" t="n">
        <f aca="false">SUM(AF360:AO360)+SUM(AZ360:BI360)</f>
        <v>0</v>
      </c>
      <c r="BW360" s="0" t="n">
        <f aca="false">SUM(L360:U360)</f>
        <v>0</v>
      </c>
    </row>
    <row r="361" customFormat="false" ht="15" hidden="false" customHeight="false" outlineLevel="0" collapsed="false">
      <c r="A361" s="0" t="n">
        <v>356</v>
      </c>
      <c r="B361" s="0" t="n">
        <f aca="false">BJ360</f>
        <v>0</v>
      </c>
      <c r="C361" s="0" t="n">
        <f aca="false">BK360</f>
        <v>0</v>
      </c>
      <c r="D361" s="0" t="n">
        <f aca="false">BL360</f>
        <v>0</v>
      </c>
      <c r="E361" s="0" t="n">
        <f aca="false">BM360</f>
        <v>0</v>
      </c>
      <c r="F361" s="0" t="n">
        <f aca="false">BN360</f>
        <v>0</v>
      </c>
      <c r="G361" s="0" t="n">
        <f aca="false">BO360</f>
        <v>0</v>
      </c>
      <c r="H361" s="0" t="n">
        <f aca="false">BP360</f>
        <v>0</v>
      </c>
      <c r="I361" s="0" t="n">
        <f aca="false">BQ360</f>
        <v>0</v>
      </c>
      <c r="J361" s="0" t="n">
        <f aca="false">BR360</f>
        <v>0</v>
      </c>
      <c r="K361" s="0" t="n">
        <f aca="false">BS360</f>
        <v>0</v>
      </c>
      <c r="L361" s="0" t="n">
        <f aca="false">ROUND(B361*N(Debts!$D$5)/12,2)</f>
        <v>0</v>
      </c>
      <c r="M361" s="0" t="n">
        <f aca="false">ROUND(C361*N(Debts!$D$6)/12,2)</f>
        <v>0</v>
      </c>
      <c r="N361" s="0" t="n">
        <f aca="false">ROUND(D361*N(Debts!$D$7)/12,2)</f>
        <v>0</v>
      </c>
      <c r="O361" s="0" t="n">
        <f aca="false">ROUND(E361*N(Debts!$D$8)/12,2)</f>
        <v>0</v>
      </c>
      <c r="P361" s="0" t="n">
        <f aca="false">ROUND(F361*N(Debts!$D$9)/12,2)</f>
        <v>0</v>
      </c>
      <c r="Q361" s="0" t="n">
        <f aca="false">ROUND(G361*N(Debts!$D$10)/12,2)</f>
        <v>0</v>
      </c>
      <c r="R361" s="0" t="n">
        <f aca="false">ROUND(H361*N(Debts!$D$11)/12,2)</f>
        <v>0</v>
      </c>
      <c r="S361" s="0" t="n">
        <f aca="false">ROUND(I361*N(Debts!$D$12)/12,2)</f>
        <v>0</v>
      </c>
      <c r="T361" s="0" t="n">
        <f aca="false">ROUND(J361*N(Debts!$D$13)/12,2)</f>
        <v>0</v>
      </c>
      <c r="U361" s="0" t="n">
        <f aca="false">ROUND(K361*N(Debts!$D$14)/12,2)</f>
        <v>0</v>
      </c>
      <c r="V361" s="0" t="n">
        <f aca="false">B361+L361</f>
        <v>0</v>
      </c>
      <c r="W361" s="0" t="n">
        <f aca="false">C361+M361</f>
        <v>0</v>
      </c>
      <c r="X361" s="0" t="n">
        <f aca="false">D361+N361</f>
        <v>0</v>
      </c>
      <c r="Y361" s="0" t="n">
        <f aca="false">E361+O361</f>
        <v>0</v>
      </c>
      <c r="Z361" s="0" t="n">
        <f aca="false">F361+P361</f>
        <v>0</v>
      </c>
      <c r="AA361" s="0" t="n">
        <f aca="false">G361+Q361</f>
        <v>0</v>
      </c>
      <c r="AB361" s="0" t="n">
        <f aca="false">H361+R361</f>
        <v>0</v>
      </c>
      <c r="AC361" s="0" t="n">
        <f aca="false">I361+S361</f>
        <v>0</v>
      </c>
      <c r="AD361" s="0" t="n">
        <f aca="false">J361+T361</f>
        <v>0</v>
      </c>
      <c r="AE361" s="0" t="n">
        <f aca="false">K361+U361</f>
        <v>0</v>
      </c>
      <c r="AF361" s="0" t="n">
        <f aca="false">MIN(N(Debts!$E$5),V361)</f>
        <v>0</v>
      </c>
      <c r="AG361" s="0" t="n">
        <f aca="false">MIN(N(Debts!$E$6),W361)</f>
        <v>0</v>
      </c>
      <c r="AH361" s="0" t="n">
        <f aca="false">MIN(N(Debts!$E$7),X361)</f>
        <v>0</v>
      </c>
      <c r="AI361" s="0" t="n">
        <f aca="false">MIN(N(Debts!$E$8),Y361)</f>
        <v>0</v>
      </c>
      <c r="AJ361" s="0" t="n">
        <f aca="false">MIN(N(Debts!$E$9),Z361)</f>
        <v>0</v>
      </c>
      <c r="AK361" s="0" t="n">
        <f aca="false">MIN(N(Debts!$E$10),AA361)</f>
        <v>0</v>
      </c>
      <c r="AL361" s="0" t="n">
        <f aca="false">MIN(N(Debts!$E$11),AB361)</f>
        <v>0</v>
      </c>
      <c r="AM361" s="0" t="n">
        <f aca="false">MIN(N(Debts!$E$12),AC361)</f>
        <v>0</v>
      </c>
      <c r="AN361" s="0" t="n">
        <f aca="false">MIN(N(Debts!$E$13),AD361)</f>
        <v>0</v>
      </c>
      <c r="AO361" s="0" t="n">
        <f aca="false">MIN(N(Debts!$E$14),AE361)</f>
        <v>0</v>
      </c>
      <c r="AP361" s="0" t="n">
        <f aca="false">V361-AF361</f>
        <v>0</v>
      </c>
      <c r="AQ361" s="0" t="n">
        <f aca="false">W361-AG361</f>
        <v>0</v>
      </c>
      <c r="AR361" s="0" t="n">
        <f aca="false">X361-AH361</f>
        <v>0</v>
      </c>
      <c r="AS361" s="0" t="n">
        <f aca="false">Y361-AI361</f>
        <v>0</v>
      </c>
      <c r="AT361" s="0" t="n">
        <f aca="false">Z361-AJ361</f>
        <v>0</v>
      </c>
      <c r="AU361" s="0" t="n">
        <f aca="false">AA361-AK361</f>
        <v>0</v>
      </c>
      <c r="AV361" s="0" t="n">
        <f aca="false">AB361-AL361</f>
        <v>0</v>
      </c>
      <c r="AW361" s="0" t="n">
        <f aca="false">AC361-AM361</f>
        <v>0</v>
      </c>
      <c r="AX361" s="0" t="n">
        <f aca="false">AD361-AN361</f>
        <v>0</v>
      </c>
      <c r="AY361" s="0" t="n">
        <f aca="false">AE361-AO361</f>
        <v>0</v>
      </c>
      <c r="AZ361" s="0" t="n">
        <f aca="false">MAX(0,MIN(AP361,$BT361-SUMIF($AP$2:$AY$2,"&lt;"&amp;AP$2,$AP361:$AY361)))</f>
        <v>0</v>
      </c>
      <c r="BA361" s="0" t="n">
        <f aca="false">MAX(0,MIN(AQ361,$BT361-SUMIF($AP$2:$AY$2,"&lt;"&amp;AQ$2,$AP361:$AY361)))</f>
        <v>0</v>
      </c>
      <c r="BB361" s="0" t="n">
        <f aca="false">MAX(0,MIN(AR361,$BT361-SUMIF($AP$2:$AY$2,"&lt;"&amp;AR$2,$AP361:$AY361)))</f>
        <v>0</v>
      </c>
      <c r="BC361" s="0" t="n">
        <f aca="false">MAX(0,MIN(AS361,$BT361-SUMIF($AP$2:$AY$2,"&lt;"&amp;AS$2,$AP361:$AY361)))</f>
        <v>0</v>
      </c>
      <c r="BD361" s="0" t="n">
        <f aca="false">MAX(0,MIN(AT361,$BT361-SUMIF($AP$2:$AY$2,"&lt;"&amp;AT$2,$AP361:$AY361)))</f>
        <v>0</v>
      </c>
      <c r="BE361" s="0" t="n">
        <f aca="false">MAX(0,MIN(AU361,$BT361-SUMIF($AP$2:$AY$2,"&lt;"&amp;AU$2,$AP361:$AY361)))</f>
        <v>0</v>
      </c>
      <c r="BF361" s="0" t="n">
        <f aca="false">MAX(0,MIN(AV361,$BT361-SUMIF($AP$2:$AY$2,"&lt;"&amp;AV$2,$AP361:$AY361)))</f>
        <v>0</v>
      </c>
      <c r="BG361" s="0" t="n">
        <f aca="false">MAX(0,MIN(AW361,$BT361-SUMIF($AP$2:$AY$2,"&lt;"&amp;AW$2,$AP361:$AY361)))</f>
        <v>0</v>
      </c>
      <c r="BH361" s="0" t="n">
        <f aca="false">MAX(0,MIN(AX361,$BT361-SUMIF($AP$2:$AY$2,"&lt;"&amp;AX$2,$AP361:$AY361)))</f>
        <v>0</v>
      </c>
      <c r="BI361" s="0" t="n">
        <f aca="false">MAX(0,MIN(AY361,$BT361-SUMIF($AP$2:$AY$2,"&lt;"&amp;AY$2,$AP361:$AY361)))</f>
        <v>0</v>
      </c>
      <c r="BJ361" s="0" t="n">
        <f aca="false">ROUND(V361-AF361-AZ361,2)</f>
        <v>0</v>
      </c>
      <c r="BK361" s="0" t="n">
        <f aca="false">ROUND(W361-AG361-BA361,2)</f>
        <v>0</v>
      </c>
      <c r="BL361" s="0" t="n">
        <f aca="false">ROUND(X361-AH361-BB361,2)</f>
        <v>0</v>
      </c>
      <c r="BM361" s="0" t="n">
        <f aca="false">ROUND(Y361-AI361-BC361,2)</f>
        <v>0</v>
      </c>
      <c r="BN361" s="0" t="n">
        <f aca="false">ROUND(Z361-AJ361-BD361,2)</f>
        <v>0</v>
      </c>
      <c r="BO361" s="0" t="n">
        <f aca="false">ROUND(AA361-AK361-BE361,2)</f>
        <v>0</v>
      </c>
      <c r="BP361" s="0" t="n">
        <f aca="false">ROUND(AB361-AL361-BF361,2)</f>
        <v>0</v>
      </c>
      <c r="BQ361" s="0" t="n">
        <f aca="false">ROUND(AC361-AM361-BG361,2)</f>
        <v>0</v>
      </c>
      <c r="BR361" s="0" t="n">
        <f aca="false">ROUND(AD361-AN361-BH361,2)</f>
        <v>0</v>
      </c>
      <c r="BS361" s="0" t="n">
        <f aca="false">ROUND(AE361-AO361-BI361,2)</f>
        <v>0</v>
      </c>
      <c r="BT361" s="0" t="n">
        <f aca="false">MAX(0,Plan!$C$4-SUM(AF361:AO361))</f>
        <v>650</v>
      </c>
      <c r="BU361" s="0" t="n">
        <f aca="false">ROUND(SUM(BJ361:BS361),2)</f>
        <v>0</v>
      </c>
      <c r="BV361" s="0" t="n">
        <f aca="false">SUM(AF361:AO361)+SUM(AZ361:BI361)</f>
        <v>0</v>
      </c>
      <c r="BW361" s="0" t="n">
        <f aca="false">SUM(L361:U361)</f>
        <v>0</v>
      </c>
    </row>
    <row r="362" customFormat="false" ht="15" hidden="false" customHeight="false" outlineLevel="0" collapsed="false">
      <c r="A362" s="0" t="n">
        <v>357</v>
      </c>
      <c r="B362" s="0" t="n">
        <f aca="false">BJ361</f>
        <v>0</v>
      </c>
      <c r="C362" s="0" t="n">
        <f aca="false">BK361</f>
        <v>0</v>
      </c>
      <c r="D362" s="0" t="n">
        <f aca="false">BL361</f>
        <v>0</v>
      </c>
      <c r="E362" s="0" t="n">
        <f aca="false">BM361</f>
        <v>0</v>
      </c>
      <c r="F362" s="0" t="n">
        <f aca="false">BN361</f>
        <v>0</v>
      </c>
      <c r="G362" s="0" t="n">
        <f aca="false">BO361</f>
        <v>0</v>
      </c>
      <c r="H362" s="0" t="n">
        <f aca="false">BP361</f>
        <v>0</v>
      </c>
      <c r="I362" s="0" t="n">
        <f aca="false">BQ361</f>
        <v>0</v>
      </c>
      <c r="J362" s="0" t="n">
        <f aca="false">BR361</f>
        <v>0</v>
      </c>
      <c r="K362" s="0" t="n">
        <f aca="false">BS361</f>
        <v>0</v>
      </c>
      <c r="L362" s="0" t="n">
        <f aca="false">ROUND(B362*N(Debts!$D$5)/12,2)</f>
        <v>0</v>
      </c>
      <c r="M362" s="0" t="n">
        <f aca="false">ROUND(C362*N(Debts!$D$6)/12,2)</f>
        <v>0</v>
      </c>
      <c r="N362" s="0" t="n">
        <f aca="false">ROUND(D362*N(Debts!$D$7)/12,2)</f>
        <v>0</v>
      </c>
      <c r="O362" s="0" t="n">
        <f aca="false">ROUND(E362*N(Debts!$D$8)/12,2)</f>
        <v>0</v>
      </c>
      <c r="P362" s="0" t="n">
        <f aca="false">ROUND(F362*N(Debts!$D$9)/12,2)</f>
        <v>0</v>
      </c>
      <c r="Q362" s="0" t="n">
        <f aca="false">ROUND(G362*N(Debts!$D$10)/12,2)</f>
        <v>0</v>
      </c>
      <c r="R362" s="0" t="n">
        <f aca="false">ROUND(H362*N(Debts!$D$11)/12,2)</f>
        <v>0</v>
      </c>
      <c r="S362" s="0" t="n">
        <f aca="false">ROUND(I362*N(Debts!$D$12)/12,2)</f>
        <v>0</v>
      </c>
      <c r="T362" s="0" t="n">
        <f aca="false">ROUND(J362*N(Debts!$D$13)/12,2)</f>
        <v>0</v>
      </c>
      <c r="U362" s="0" t="n">
        <f aca="false">ROUND(K362*N(Debts!$D$14)/12,2)</f>
        <v>0</v>
      </c>
      <c r="V362" s="0" t="n">
        <f aca="false">B362+L362</f>
        <v>0</v>
      </c>
      <c r="W362" s="0" t="n">
        <f aca="false">C362+M362</f>
        <v>0</v>
      </c>
      <c r="X362" s="0" t="n">
        <f aca="false">D362+N362</f>
        <v>0</v>
      </c>
      <c r="Y362" s="0" t="n">
        <f aca="false">E362+O362</f>
        <v>0</v>
      </c>
      <c r="Z362" s="0" t="n">
        <f aca="false">F362+P362</f>
        <v>0</v>
      </c>
      <c r="AA362" s="0" t="n">
        <f aca="false">G362+Q362</f>
        <v>0</v>
      </c>
      <c r="AB362" s="0" t="n">
        <f aca="false">H362+R362</f>
        <v>0</v>
      </c>
      <c r="AC362" s="0" t="n">
        <f aca="false">I362+S362</f>
        <v>0</v>
      </c>
      <c r="AD362" s="0" t="n">
        <f aca="false">J362+T362</f>
        <v>0</v>
      </c>
      <c r="AE362" s="0" t="n">
        <f aca="false">K362+U362</f>
        <v>0</v>
      </c>
      <c r="AF362" s="0" t="n">
        <f aca="false">MIN(N(Debts!$E$5),V362)</f>
        <v>0</v>
      </c>
      <c r="AG362" s="0" t="n">
        <f aca="false">MIN(N(Debts!$E$6),W362)</f>
        <v>0</v>
      </c>
      <c r="AH362" s="0" t="n">
        <f aca="false">MIN(N(Debts!$E$7),X362)</f>
        <v>0</v>
      </c>
      <c r="AI362" s="0" t="n">
        <f aca="false">MIN(N(Debts!$E$8),Y362)</f>
        <v>0</v>
      </c>
      <c r="AJ362" s="0" t="n">
        <f aca="false">MIN(N(Debts!$E$9),Z362)</f>
        <v>0</v>
      </c>
      <c r="AK362" s="0" t="n">
        <f aca="false">MIN(N(Debts!$E$10),AA362)</f>
        <v>0</v>
      </c>
      <c r="AL362" s="0" t="n">
        <f aca="false">MIN(N(Debts!$E$11),AB362)</f>
        <v>0</v>
      </c>
      <c r="AM362" s="0" t="n">
        <f aca="false">MIN(N(Debts!$E$12),AC362)</f>
        <v>0</v>
      </c>
      <c r="AN362" s="0" t="n">
        <f aca="false">MIN(N(Debts!$E$13),AD362)</f>
        <v>0</v>
      </c>
      <c r="AO362" s="0" t="n">
        <f aca="false">MIN(N(Debts!$E$14),AE362)</f>
        <v>0</v>
      </c>
      <c r="AP362" s="0" t="n">
        <f aca="false">V362-AF362</f>
        <v>0</v>
      </c>
      <c r="AQ362" s="0" t="n">
        <f aca="false">W362-AG362</f>
        <v>0</v>
      </c>
      <c r="AR362" s="0" t="n">
        <f aca="false">X362-AH362</f>
        <v>0</v>
      </c>
      <c r="AS362" s="0" t="n">
        <f aca="false">Y362-AI362</f>
        <v>0</v>
      </c>
      <c r="AT362" s="0" t="n">
        <f aca="false">Z362-AJ362</f>
        <v>0</v>
      </c>
      <c r="AU362" s="0" t="n">
        <f aca="false">AA362-AK362</f>
        <v>0</v>
      </c>
      <c r="AV362" s="0" t="n">
        <f aca="false">AB362-AL362</f>
        <v>0</v>
      </c>
      <c r="AW362" s="0" t="n">
        <f aca="false">AC362-AM362</f>
        <v>0</v>
      </c>
      <c r="AX362" s="0" t="n">
        <f aca="false">AD362-AN362</f>
        <v>0</v>
      </c>
      <c r="AY362" s="0" t="n">
        <f aca="false">AE362-AO362</f>
        <v>0</v>
      </c>
      <c r="AZ362" s="0" t="n">
        <f aca="false">MAX(0,MIN(AP362,$BT362-SUMIF($AP$2:$AY$2,"&lt;"&amp;AP$2,$AP362:$AY362)))</f>
        <v>0</v>
      </c>
      <c r="BA362" s="0" t="n">
        <f aca="false">MAX(0,MIN(AQ362,$BT362-SUMIF($AP$2:$AY$2,"&lt;"&amp;AQ$2,$AP362:$AY362)))</f>
        <v>0</v>
      </c>
      <c r="BB362" s="0" t="n">
        <f aca="false">MAX(0,MIN(AR362,$BT362-SUMIF($AP$2:$AY$2,"&lt;"&amp;AR$2,$AP362:$AY362)))</f>
        <v>0</v>
      </c>
      <c r="BC362" s="0" t="n">
        <f aca="false">MAX(0,MIN(AS362,$BT362-SUMIF($AP$2:$AY$2,"&lt;"&amp;AS$2,$AP362:$AY362)))</f>
        <v>0</v>
      </c>
      <c r="BD362" s="0" t="n">
        <f aca="false">MAX(0,MIN(AT362,$BT362-SUMIF($AP$2:$AY$2,"&lt;"&amp;AT$2,$AP362:$AY362)))</f>
        <v>0</v>
      </c>
      <c r="BE362" s="0" t="n">
        <f aca="false">MAX(0,MIN(AU362,$BT362-SUMIF($AP$2:$AY$2,"&lt;"&amp;AU$2,$AP362:$AY362)))</f>
        <v>0</v>
      </c>
      <c r="BF362" s="0" t="n">
        <f aca="false">MAX(0,MIN(AV362,$BT362-SUMIF($AP$2:$AY$2,"&lt;"&amp;AV$2,$AP362:$AY362)))</f>
        <v>0</v>
      </c>
      <c r="BG362" s="0" t="n">
        <f aca="false">MAX(0,MIN(AW362,$BT362-SUMIF($AP$2:$AY$2,"&lt;"&amp;AW$2,$AP362:$AY362)))</f>
        <v>0</v>
      </c>
      <c r="BH362" s="0" t="n">
        <f aca="false">MAX(0,MIN(AX362,$BT362-SUMIF($AP$2:$AY$2,"&lt;"&amp;AX$2,$AP362:$AY362)))</f>
        <v>0</v>
      </c>
      <c r="BI362" s="0" t="n">
        <f aca="false">MAX(0,MIN(AY362,$BT362-SUMIF($AP$2:$AY$2,"&lt;"&amp;AY$2,$AP362:$AY362)))</f>
        <v>0</v>
      </c>
      <c r="BJ362" s="0" t="n">
        <f aca="false">ROUND(V362-AF362-AZ362,2)</f>
        <v>0</v>
      </c>
      <c r="BK362" s="0" t="n">
        <f aca="false">ROUND(W362-AG362-BA362,2)</f>
        <v>0</v>
      </c>
      <c r="BL362" s="0" t="n">
        <f aca="false">ROUND(X362-AH362-BB362,2)</f>
        <v>0</v>
      </c>
      <c r="BM362" s="0" t="n">
        <f aca="false">ROUND(Y362-AI362-BC362,2)</f>
        <v>0</v>
      </c>
      <c r="BN362" s="0" t="n">
        <f aca="false">ROUND(Z362-AJ362-BD362,2)</f>
        <v>0</v>
      </c>
      <c r="BO362" s="0" t="n">
        <f aca="false">ROUND(AA362-AK362-BE362,2)</f>
        <v>0</v>
      </c>
      <c r="BP362" s="0" t="n">
        <f aca="false">ROUND(AB362-AL362-BF362,2)</f>
        <v>0</v>
      </c>
      <c r="BQ362" s="0" t="n">
        <f aca="false">ROUND(AC362-AM362-BG362,2)</f>
        <v>0</v>
      </c>
      <c r="BR362" s="0" t="n">
        <f aca="false">ROUND(AD362-AN362-BH362,2)</f>
        <v>0</v>
      </c>
      <c r="BS362" s="0" t="n">
        <f aca="false">ROUND(AE362-AO362-BI362,2)</f>
        <v>0</v>
      </c>
      <c r="BT362" s="0" t="n">
        <f aca="false">MAX(0,Plan!$C$4-SUM(AF362:AO362))</f>
        <v>650</v>
      </c>
      <c r="BU362" s="0" t="n">
        <f aca="false">ROUND(SUM(BJ362:BS362),2)</f>
        <v>0</v>
      </c>
      <c r="BV362" s="0" t="n">
        <f aca="false">SUM(AF362:AO362)+SUM(AZ362:BI362)</f>
        <v>0</v>
      </c>
      <c r="BW362" s="0" t="n">
        <f aca="false">SUM(L362:U362)</f>
        <v>0</v>
      </c>
    </row>
    <row r="363" customFormat="false" ht="15" hidden="false" customHeight="false" outlineLevel="0" collapsed="false">
      <c r="A363" s="0" t="n">
        <v>358</v>
      </c>
      <c r="B363" s="0" t="n">
        <f aca="false">BJ362</f>
        <v>0</v>
      </c>
      <c r="C363" s="0" t="n">
        <f aca="false">BK362</f>
        <v>0</v>
      </c>
      <c r="D363" s="0" t="n">
        <f aca="false">BL362</f>
        <v>0</v>
      </c>
      <c r="E363" s="0" t="n">
        <f aca="false">BM362</f>
        <v>0</v>
      </c>
      <c r="F363" s="0" t="n">
        <f aca="false">BN362</f>
        <v>0</v>
      </c>
      <c r="G363" s="0" t="n">
        <f aca="false">BO362</f>
        <v>0</v>
      </c>
      <c r="H363" s="0" t="n">
        <f aca="false">BP362</f>
        <v>0</v>
      </c>
      <c r="I363" s="0" t="n">
        <f aca="false">BQ362</f>
        <v>0</v>
      </c>
      <c r="J363" s="0" t="n">
        <f aca="false">BR362</f>
        <v>0</v>
      </c>
      <c r="K363" s="0" t="n">
        <f aca="false">BS362</f>
        <v>0</v>
      </c>
      <c r="L363" s="0" t="n">
        <f aca="false">ROUND(B363*N(Debts!$D$5)/12,2)</f>
        <v>0</v>
      </c>
      <c r="M363" s="0" t="n">
        <f aca="false">ROUND(C363*N(Debts!$D$6)/12,2)</f>
        <v>0</v>
      </c>
      <c r="N363" s="0" t="n">
        <f aca="false">ROUND(D363*N(Debts!$D$7)/12,2)</f>
        <v>0</v>
      </c>
      <c r="O363" s="0" t="n">
        <f aca="false">ROUND(E363*N(Debts!$D$8)/12,2)</f>
        <v>0</v>
      </c>
      <c r="P363" s="0" t="n">
        <f aca="false">ROUND(F363*N(Debts!$D$9)/12,2)</f>
        <v>0</v>
      </c>
      <c r="Q363" s="0" t="n">
        <f aca="false">ROUND(G363*N(Debts!$D$10)/12,2)</f>
        <v>0</v>
      </c>
      <c r="R363" s="0" t="n">
        <f aca="false">ROUND(H363*N(Debts!$D$11)/12,2)</f>
        <v>0</v>
      </c>
      <c r="S363" s="0" t="n">
        <f aca="false">ROUND(I363*N(Debts!$D$12)/12,2)</f>
        <v>0</v>
      </c>
      <c r="T363" s="0" t="n">
        <f aca="false">ROUND(J363*N(Debts!$D$13)/12,2)</f>
        <v>0</v>
      </c>
      <c r="U363" s="0" t="n">
        <f aca="false">ROUND(K363*N(Debts!$D$14)/12,2)</f>
        <v>0</v>
      </c>
      <c r="V363" s="0" t="n">
        <f aca="false">B363+L363</f>
        <v>0</v>
      </c>
      <c r="W363" s="0" t="n">
        <f aca="false">C363+M363</f>
        <v>0</v>
      </c>
      <c r="X363" s="0" t="n">
        <f aca="false">D363+N363</f>
        <v>0</v>
      </c>
      <c r="Y363" s="0" t="n">
        <f aca="false">E363+O363</f>
        <v>0</v>
      </c>
      <c r="Z363" s="0" t="n">
        <f aca="false">F363+P363</f>
        <v>0</v>
      </c>
      <c r="AA363" s="0" t="n">
        <f aca="false">G363+Q363</f>
        <v>0</v>
      </c>
      <c r="AB363" s="0" t="n">
        <f aca="false">H363+R363</f>
        <v>0</v>
      </c>
      <c r="AC363" s="0" t="n">
        <f aca="false">I363+S363</f>
        <v>0</v>
      </c>
      <c r="AD363" s="0" t="n">
        <f aca="false">J363+T363</f>
        <v>0</v>
      </c>
      <c r="AE363" s="0" t="n">
        <f aca="false">K363+U363</f>
        <v>0</v>
      </c>
      <c r="AF363" s="0" t="n">
        <f aca="false">MIN(N(Debts!$E$5),V363)</f>
        <v>0</v>
      </c>
      <c r="AG363" s="0" t="n">
        <f aca="false">MIN(N(Debts!$E$6),W363)</f>
        <v>0</v>
      </c>
      <c r="AH363" s="0" t="n">
        <f aca="false">MIN(N(Debts!$E$7),X363)</f>
        <v>0</v>
      </c>
      <c r="AI363" s="0" t="n">
        <f aca="false">MIN(N(Debts!$E$8),Y363)</f>
        <v>0</v>
      </c>
      <c r="AJ363" s="0" t="n">
        <f aca="false">MIN(N(Debts!$E$9),Z363)</f>
        <v>0</v>
      </c>
      <c r="AK363" s="0" t="n">
        <f aca="false">MIN(N(Debts!$E$10),AA363)</f>
        <v>0</v>
      </c>
      <c r="AL363" s="0" t="n">
        <f aca="false">MIN(N(Debts!$E$11),AB363)</f>
        <v>0</v>
      </c>
      <c r="AM363" s="0" t="n">
        <f aca="false">MIN(N(Debts!$E$12),AC363)</f>
        <v>0</v>
      </c>
      <c r="AN363" s="0" t="n">
        <f aca="false">MIN(N(Debts!$E$13),AD363)</f>
        <v>0</v>
      </c>
      <c r="AO363" s="0" t="n">
        <f aca="false">MIN(N(Debts!$E$14),AE363)</f>
        <v>0</v>
      </c>
      <c r="AP363" s="0" t="n">
        <f aca="false">V363-AF363</f>
        <v>0</v>
      </c>
      <c r="AQ363" s="0" t="n">
        <f aca="false">W363-AG363</f>
        <v>0</v>
      </c>
      <c r="AR363" s="0" t="n">
        <f aca="false">X363-AH363</f>
        <v>0</v>
      </c>
      <c r="AS363" s="0" t="n">
        <f aca="false">Y363-AI363</f>
        <v>0</v>
      </c>
      <c r="AT363" s="0" t="n">
        <f aca="false">Z363-AJ363</f>
        <v>0</v>
      </c>
      <c r="AU363" s="0" t="n">
        <f aca="false">AA363-AK363</f>
        <v>0</v>
      </c>
      <c r="AV363" s="0" t="n">
        <f aca="false">AB363-AL363</f>
        <v>0</v>
      </c>
      <c r="AW363" s="0" t="n">
        <f aca="false">AC363-AM363</f>
        <v>0</v>
      </c>
      <c r="AX363" s="0" t="n">
        <f aca="false">AD363-AN363</f>
        <v>0</v>
      </c>
      <c r="AY363" s="0" t="n">
        <f aca="false">AE363-AO363</f>
        <v>0</v>
      </c>
      <c r="AZ363" s="0" t="n">
        <f aca="false">MAX(0,MIN(AP363,$BT363-SUMIF($AP$2:$AY$2,"&lt;"&amp;AP$2,$AP363:$AY363)))</f>
        <v>0</v>
      </c>
      <c r="BA363" s="0" t="n">
        <f aca="false">MAX(0,MIN(AQ363,$BT363-SUMIF($AP$2:$AY$2,"&lt;"&amp;AQ$2,$AP363:$AY363)))</f>
        <v>0</v>
      </c>
      <c r="BB363" s="0" t="n">
        <f aca="false">MAX(0,MIN(AR363,$BT363-SUMIF($AP$2:$AY$2,"&lt;"&amp;AR$2,$AP363:$AY363)))</f>
        <v>0</v>
      </c>
      <c r="BC363" s="0" t="n">
        <f aca="false">MAX(0,MIN(AS363,$BT363-SUMIF($AP$2:$AY$2,"&lt;"&amp;AS$2,$AP363:$AY363)))</f>
        <v>0</v>
      </c>
      <c r="BD363" s="0" t="n">
        <f aca="false">MAX(0,MIN(AT363,$BT363-SUMIF($AP$2:$AY$2,"&lt;"&amp;AT$2,$AP363:$AY363)))</f>
        <v>0</v>
      </c>
      <c r="BE363" s="0" t="n">
        <f aca="false">MAX(0,MIN(AU363,$BT363-SUMIF($AP$2:$AY$2,"&lt;"&amp;AU$2,$AP363:$AY363)))</f>
        <v>0</v>
      </c>
      <c r="BF363" s="0" t="n">
        <f aca="false">MAX(0,MIN(AV363,$BT363-SUMIF($AP$2:$AY$2,"&lt;"&amp;AV$2,$AP363:$AY363)))</f>
        <v>0</v>
      </c>
      <c r="BG363" s="0" t="n">
        <f aca="false">MAX(0,MIN(AW363,$BT363-SUMIF($AP$2:$AY$2,"&lt;"&amp;AW$2,$AP363:$AY363)))</f>
        <v>0</v>
      </c>
      <c r="BH363" s="0" t="n">
        <f aca="false">MAX(0,MIN(AX363,$BT363-SUMIF($AP$2:$AY$2,"&lt;"&amp;AX$2,$AP363:$AY363)))</f>
        <v>0</v>
      </c>
      <c r="BI363" s="0" t="n">
        <f aca="false">MAX(0,MIN(AY363,$BT363-SUMIF($AP$2:$AY$2,"&lt;"&amp;AY$2,$AP363:$AY363)))</f>
        <v>0</v>
      </c>
      <c r="BJ363" s="0" t="n">
        <f aca="false">ROUND(V363-AF363-AZ363,2)</f>
        <v>0</v>
      </c>
      <c r="BK363" s="0" t="n">
        <f aca="false">ROUND(W363-AG363-BA363,2)</f>
        <v>0</v>
      </c>
      <c r="BL363" s="0" t="n">
        <f aca="false">ROUND(X363-AH363-BB363,2)</f>
        <v>0</v>
      </c>
      <c r="BM363" s="0" t="n">
        <f aca="false">ROUND(Y363-AI363-BC363,2)</f>
        <v>0</v>
      </c>
      <c r="BN363" s="0" t="n">
        <f aca="false">ROUND(Z363-AJ363-BD363,2)</f>
        <v>0</v>
      </c>
      <c r="BO363" s="0" t="n">
        <f aca="false">ROUND(AA363-AK363-BE363,2)</f>
        <v>0</v>
      </c>
      <c r="BP363" s="0" t="n">
        <f aca="false">ROUND(AB363-AL363-BF363,2)</f>
        <v>0</v>
      </c>
      <c r="BQ363" s="0" t="n">
        <f aca="false">ROUND(AC363-AM363-BG363,2)</f>
        <v>0</v>
      </c>
      <c r="BR363" s="0" t="n">
        <f aca="false">ROUND(AD363-AN363-BH363,2)</f>
        <v>0</v>
      </c>
      <c r="BS363" s="0" t="n">
        <f aca="false">ROUND(AE363-AO363-BI363,2)</f>
        <v>0</v>
      </c>
      <c r="BT363" s="0" t="n">
        <f aca="false">MAX(0,Plan!$C$4-SUM(AF363:AO363))</f>
        <v>650</v>
      </c>
      <c r="BU363" s="0" t="n">
        <f aca="false">ROUND(SUM(BJ363:BS363),2)</f>
        <v>0</v>
      </c>
      <c r="BV363" s="0" t="n">
        <f aca="false">SUM(AF363:AO363)+SUM(AZ363:BI363)</f>
        <v>0</v>
      </c>
      <c r="BW363" s="0" t="n">
        <f aca="false">SUM(L363:U363)</f>
        <v>0</v>
      </c>
    </row>
    <row r="364" customFormat="false" ht="15" hidden="false" customHeight="false" outlineLevel="0" collapsed="false">
      <c r="A364" s="0" t="n">
        <v>359</v>
      </c>
      <c r="B364" s="0" t="n">
        <f aca="false">BJ363</f>
        <v>0</v>
      </c>
      <c r="C364" s="0" t="n">
        <f aca="false">BK363</f>
        <v>0</v>
      </c>
      <c r="D364" s="0" t="n">
        <f aca="false">BL363</f>
        <v>0</v>
      </c>
      <c r="E364" s="0" t="n">
        <f aca="false">BM363</f>
        <v>0</v>
      </c>
      <c r="F364" s="0" t="n">
        <f aca="false">BN363</f>
        <v>0</v>
      </c>
      <c r="G364" s="0" t="n">
        <f aca="false">BO363</f>
        <v>0</v>
      </c>
      <c r="H364" s="0" t="n">
        <f aca="false">BP363</f>
        <v>0</v>
      </c>
      <c r="I364" s="0" t="n">
        <f aca="false">BQ363</f>
        <v>0</v>
      </c>
      <c r="J364" s="0" t="n">
        <f aca="false">BR363</f>
        <v>0</v>
      </c>
      <c r="K364" s="0" t="n">
        <f aca="false">BS363</f>
        <v>0</v>
      </c>
      <c r="L364" s="0" t="n">
        <f aca="false">ROUND(B364*N(Debts!$D$5)/12,2)</f>
        <v>0</v>
      </c>
      <c r="M364" s="0" t="n">
        <f aca="false">ROUND(C364*N(Debts!$D$6)/12,2)</f>
        <v>0</v>
      </c>
      <c r="N364" s="0" t="n">
        <f aca="false">ROUND(D364*N(Debts!$D$7)/12,2)</f>
        <v>0</v>
      </c>
      <c r="O364" s="0" t="n">
        <f aca="false">ROUND(E364*N(Debts!$D$8)/12,2)</f>
        <v>0</v>
      </c>
      <c r="P364" s="0" t="n">
        <f aca="false">ROUND(F364*N(Debts!$D$9)/12,2)</f>
        <v>0</v>
      </c>
      <c r="Q364" s="0" t="n">
        <f aca="false">ROUND(G364*N(Debts!$D$10)/12,2)</f>
        <v>0</v>
      </c>
      <c r="R364" s="0" t="n">
        <f aca="false">ROUND(H364*N(Debts!$D$11)/12,2)</f>
        <v>0</v>
      </c>
      <c r="S364" s="0" t="n">
        <f aca="false">ROUND(I364*N(Debts!$D$12)/12,2)</f>
        <v>0</v>
      </c>
      <c r="T364" s="0" t="n">
        <f aca="false">ROUND(J364*N(Debts!$D$13)/12,2)</f>
        <v>0</v>
      </c>
      <c r="U364" s="0" t="n">
        <f aca="false">ROUND(K364*N(Debts!$D$14)/12,2)</f>
        <v>0</v>
      </c>
      <c r="V364" s="0" t="n">
        <f aca="false">B364+L364</f>
        <v>0</v>
      </c>
      <c r="W364" s="0" t="n">
        <f aca="false">C364+M364</f>
        <v>0</v>
      </c>
      <c r="X364" s="0" t="n">
        <f aca="false">D364+N364</f>
        <v>0</v>
      </c>
      <c r="Y364" s="0" t="n">
        <f aca="false">E364+O364</f>
        <v>0</v>
      </c>
      <c r="Z364" s="0" t="n">
        <f aca="false">F364+P364</f>
        <v>0</v>
      </c>
      <c r="AA364" s="0" t="n">
        <f aca="false">G364+Q364</f>
        <v>0</v>
      </c>
      <c r="AB364" s="0" t="n">
        <f aca="false">H364+R364</f>
        <v>0</v>
      </c>
      <c r="AC364" s="0" t="n">
        <f aca="false">I364+S364</f>
        <v>0</v>
      </c>
      <c r="AD364" s="0" t="n">
        <f aca="false">J364+T364</f>
        <v>0</v>
      </c>
      <c r="AE364" s="0" t="n">
        <f aca="false">K364+U364</f>
        <v>0</v>
      </c>
      <c r="AF364" s="0" t="n">
        <f aca="false">MIN(N(Debts!$E$5),V364)</f>
        <v>0</v>
      </c>
      <c r="AG364" s="0" t="n">
        <f aca="false">MIN(N(Debts!$E$6),W364)</f>
        <v>0</v>
      </c>
      <c r="AH364" s="0" t="n">
        <f aca="false">MIN(N(Debts!$E$7),X364)</f>
        <v>0</v>
      </c>
      <c r="AI364" s="0" t="n">
        <f aca="false">MIN(N(Debts!$E$8),Y364)</f>
        <v>0</v>
      </c>
      <c r="AJ364" s="0" t="n">
        <f aca="false">MIN(N(Debts!$E$9),Z364)</f>
        <v>0</v>
      </c>
      <c r="AK364" s="0" t="n">
        <f aca="false">MIN(N(Debts!$E$10),AA364)</f>
        <v>0</v>
      </c>
      <c r="AL364" s="0" t="n">
        <f aca="false">MIN(N(Debts!$E$11),AB364)</f>
        <v>0</v>
      </c>
      <c r="AM364" s="0" t="n">
        <f aca="false">MIN(N(Debts!$E$12),AC364)</f>
        <v>0</v>
      </c>
      <c r="AN364" s="0" t="n">
        <f aca="false">MIN(N(Debts!$E$13),AD364)</f>
        <v>0</v>
      </c>
      <c r="AO364" s="0" t="n">
        <f aca="false">MIN(N(Debts!$E$14),AE364)</f>
        <v>0</v>
      </c>
      <c r="AP364" s="0" t="n">
        <f aca="false">V364-AF364</f>
        <v>0</v>
      </c>
      <c r="AQ364" s="0" t="n">
        <f aca="false">W364-AG364</f>
        <v>0</v>
      </c>
      <c r="AR364" s="0" t="n">
        <f aca="false">X364-AH364</f>
        <v>0</v>
      </c>
      <c r="AS364" s="0" t="n">
        <f aca="false">Y364-AI364</f>
        <v>0</v>
      </c>
      <c r="AT364" s="0" t="n">
        <f aca="false">Z364-AJ364</f>
        <v>0</v>
      </c>
      <c r="AU364" s="0" t="n">
        <f aca="false">AA364-AK364</f>
        <v>0</v>
      </c>
      <c r="AV364" s="0" t="n">
        <f aca="false">AB364-AL364</f>
        <v>0</v>
      </c>
      <c r="AW364" s="0" t="n">
        <f aca="false">AC364-AM364</f>
        <v>0</v>
      </c>
      <c r="AX364" s="0" t="n">
        <f aca="false">AD364-AN364</f>
        <v>0</v>
      </c>
      <c r="AY364" s="0" t="n">
        <f aca="false">AE364-AO364</f>
        <v>0</v>
      </c>
      <c r="AZ364" s="0" t="n">
        <f aca="false">MAX(0,MIN(AP364,$BT364-SUMIF($AP$2:$AY$2,"&lt;"&amp;AP$2,$AP364:$AY364)))</f>
        <v>0</v>
      </c>
      <c r="BA364" s="0" t="n">
        <f aca="false">MAX(0,MIN(AQ364,$BT364-SUMIF($AP$2:$AY$2,"&lt;"&amp;AQ$2,$AP364:$AY364)))</f>
        <v>0</v>
      </c>
      <c r="BB364" s="0" t="n">
        <f aca="false">MAX(0,MIN(AR364,$BT364-SUMIF($AP$2:$AY$2,"&lt;"&amp;AR$2,$AP364:$AY364)))</f>
        <v>0</v>
      </c>
      <c r="BC364" s="0" t="n">
        <f aca="false">MAX(0,MIN(AS364,$BT364-SUMIF($AP$2:$AY$2,"&lt;"&amp;AS$2,$AP364:$AY364)))</f>
        <v>0</v>
      </c>
      <c r="BD364" s="0" t="n">
        <f aca="false">MAX(0,MIN(AT364,$BT364-SUMIF($AP$2:$AY$2,"&lt;"&amp;AT$2,$AP364:$AY364)))</f>
        <v>0</v>
      </c>
      <c r="BE364" s="0" t="n">
        <f aca="false">MAX(0,MIN(AU364,$BT364-SUMIF($AP$2:$AY$2,"&lt;"&amp;AU$2,$AP364:$AY364)))</f>
        <v>0</v>
      </c>
      <c r="BF364" s="0" t="n">
        <f aca="false">MAX(0,MIN(AV364,$BT364-SUMIF($AP$2:$AY$2,"&lt;"&amp;AV$2,$AP364:$AY364)))</f>
        <v>0</v>
      </c>
      <c r="BG364" s="0" t="n">
        <f aca="false">MAX(0,MIN(AW364,$BT364-SUMIF($AP$2:$AY$2,"&lt;"&amp;AW$2,$AP364:$AY364)))</f>
        <v>0</v>
      </c>
      <c r="BH364" s="0" t="n">
        <f aca="false">MAX(0,MIN(AX364,$BT364-SUMIF($AP$2:$AY$2,"&lt;"&amp;AX$2,$AP364:$AY364)))</f>
        <v>0</v>
      </c>
      <c r="BI364" s="0" t="n">
        <f aca="false">MAX(0,MIN(AY364,$BT364-SUMIF($AP$2:$AY$2,"&lt;"&amp;AY$2,$AP364:$AY364)))</f>
        <v>0</v>
      </c>
      <c r="BJ364" s="0" t="n">
        <f aca="false">ROUND(V364-AF364-AZ364,2)</f>
        <v>0</v>
      </c>
      <c r="BK364" s="0" t="n">
        <f aca="false">ROUND(W364-AG364-BA364,2)</f>
        <v>0</v>
      </c>
      <c r="BL364" s="0" t="n">
        <f aca="false">ROUND(X364-AH364-BB364,2)</f>
        <v>0</v>
      </c>
      <c r="BM364" s="0" t="n">
        <f aca="false">ROUND(Y364-AI364-BC364,2)</f>
        <v>0</v>
      </c>
      <c r="BN364" s="0" t="n">
        <f aca="false">ROUND(Z364-AJ364-BD364,2)</f>
        <v>0</v>
      </c>
      <c r="BO364" s="0" t="n">
        <f aca="false">ROUND(AA364-AK364-BE364,2)</f>
        <v>0</v>
      </c>
      <c r="BP364" s="0" t="n">
        <f aca="false">ROUND(AB364-AL364-BF364,2)</f>
        <v>0</v>
      </c>
      <c r="BQ364" s="0" t="n">
        <f aca="false">ROUND(AC364-AM364-BG364,2)</f>
        <v>0</v>
      </c>
      <c r="BR364" s="0" t="n">
        <f aca="false">ROUND(AD364-AN364-BH364,2)</f>
        <v>0</v>
      </c>
      <c r="BS364" s="0" t="n">
        <f aca="false">ROUND(AE364-AO364-BI364,2)</f>
        <v>0</v>
      </c>
      <c r="BT364" s="0" t="n">
        <f aca="false">MAX(0,Plan!$C$4-SUM(AF364:AO364))</f>
        <v>650</v>
      </c>
      <c r="BU364" s="0" t="n">
        <f aca="false">ROUND(SUM(BJ364:BS364),2)</f>
        <v>0</v>
      </c>
      <c r="BV364" s="0" t="n">
        <f aca="false">SUM(AF364:AO364)+SUM(AZ364:BI364)</f>
        <v>0</v>
      </c>
      <c r="BW364" s="0" t="n">
        <f aca="false">SUM(L364:U364)</f>
        <v>0</v>
      </c>
    </row>
    <row r="365" customFormat="false" ht="15" hidden="false" customHeight="false" outlineLevel="0" collapsed="false">
      <c r="A365" s="0" t="n">
        <v>360</v>
      </c>
      <c r="B365" s="0" t="n">
        <f aca="false">BJ364</f>
        <v>0</v>
      </c>
      <c r="C365" s="0" t="n">
        <f aca="false">BK364</f>
        <v>0</v>
      </c>
      <c r="D365" s="0" t="n">
        <f aca="false">BL364</f>
        <v>0</v>
      </c>
      <c r="E365" s="0" t="n">
        <f aca="false">BM364</f>
        <v>0</v>
      </c>
      <c r="F365" s="0" t="n">
        <f aca="false">BN364</f>
        <v>0</v>
      </c>
      <c r="G365" s="0" t="n">
        <f aca="false">BO364</f>
        <v>0</v>
      </c>
      <c r="H365" s="0" t="n">
        <f aca="false">BP364</f>
        <v>0</v>
      </c>
      <c r="I365" s="0" t="n">
        <f aca="false">BQ364</f>
        <v>0</v>
      </c>
      <c r="J365" s="0" t="n">
        <f aca="false">BR364</f>
        <v>0</v>
      </c>
      <c r="K365" s="0" t="n">
        <f aca="false">BS364</f>
        <v>0</v>
      </c>
      <c r="L365" s="0" t="n">
        <f aca="false">ROUND(B365*N(Debts!$D$5)/12,2)</f>
        <v>0</v>
      </c>
      <c r="M365" s="0" t="n">
        <f aca="false">ROUND(C365*N(Debts!$D$6)/12,2)</f>
        <v>0</v>
      </c>
      <c r="N365" s="0" t="n">
        <f aca="false">ROUND(D365*N(Debts!$D$7)/12,2)</f>
        <v>0</v>
      </c>
      <c r="O365" s="0" t="n">
        <f aca="false">ROUND(E365*N(Debts!$D$8)/12,2)</f>
        <v>0</v>
      </c>
      <c r="P365" s="0" t="n">
        <f aca="false">ROUND(F365*N(Debts!$D$9)/12,2)</f>
        <v>0</v>
      </c>
      <c r="Q365" s="0" t="n">
        <f aca="false">ROUND(G365*N(Debts!$D$10)/12,2)</f>
        <v>0</v>
      </c>
      <c r="R365" s="0" t="n">
        <f aca="false">ROUND(H365*N(Debts!$D$11)/12,2)</f>
        <v>0</v>
      </c>
      <c r="S365" s="0" t="n">
        <f aca="false">ROUND(I365*N(Debts!$D$12)/12,2)</f>
        <v>0</v>
      </c>
      <c r="T365" s="0" t="n">
        <f aca="false">ROUND(J365*N(Debts!$D$13)/12,2)</f>
        <v>0</v>
      </c>
      <c r="U365" s="0" t="n">
        <f aca="false">ROUND(K365*N(Debts!$D$14)/12,2)</f>
        <v>0</v>
      </c>
      <c r="V365" s="0" t="n">
        <f aca="false">B365+L365</f>
        <v>0</v>
      </c>
      <c r="W365" s="0" t="n">
        <f aca="false">C365+M365</f>
        <v>0</v>
      </c>
      <c r="X365" s="0" t="n">
        <f aca="false">D365+N365</f>
        <v>0</v>
      </c>
      <c r="Y365" s="0" t="n">
        <f aca="false">E365+O365</f>
        <v>0</v>
      </c>
      <c r="Z365" s="0" t="n">
        <f aca="false">F365+P365</f>
        <v>0</v>
      </c>
      <c r="AA365" s="0" t="n">
        <f aca="false">G365+Q365</f>
        <v>0</v>
      </c>
      <c r="AB365" s="0" t="n">
        <f aca="false">H365+R365</f>
        <v>0</v>
      </c>
      <c r="AC365" s="0" t="n">
        <f aca="false">I365+S365</f>
        <v>0</v>
      </c>
      <c r="AD365" s="0" t="n">
        <f aca="false">J365+T365</f>
        <v>0</v>
      </c>
      <c r="AE365" s="0" t="n">
        <f aca="false">K365+U365</f>
        <v>0</v>
      </c>
      <c r="AF365" s="0" t="n">
        <f aca="false">MIN(N(Debts!$E$5),V365)</f>
        <v>0</v>
      </c>
      <c r="AG365" s="0" t="n">
        <f aca="false">MIN(N(Debts!$E$6),W365)</f>
        <v>0</v>
      </c>
      <c r="AH365" s="0" t="n">
        <f aca="false">MIN(N(Debts!$E$7),X365)</f>
        <v>0</v>
      </c>
      <c r="AI365" s="0" t="n">
        <f aca="false">MIN(N(Debts!$E$8),Y365)</f>
        <v>0</v>
      </c>
      <c r="AJ365" s="0" t="n">
        <f aca="false">MIN(N(Debts!$E$9),Z365)</f>
        <v>0</v>
      </c>
      <c r="AK365" s="0" t="n">
        <f aca="false">MIN(N(Debts!$E$10),AA365)</f>
        <v>0</v>
      </c>
      <c r="AL365" s="0" t="n">
        <f aca="false">MIN(N(Debts!$E$11),AB365)</f>
        <v>0</v>
      </c>
      <c r="AM365" s="0" t="n">
        <f aca="false">MIN(N(Debts!$E$12),AC365)</f>
        <v>0</v>
      </c>
      <c r="AN365" s="0" t="n">
        <f aca="false">MIN(N(Debts!$E$13),AD365)</f>
        <v>0</v>
      </c>
      <c r="AO365" s="0" t="n">
        <f aca="false">MIN(N(Debts!$E$14),AE365)</f>
        <v>0</v>
      </c>
      <c r="AP365" s="0" t="n">
        <f aca="false">V365-AF365</f>
        <v>0</v>
      </c>
      <c r="AQ365" s="0" t="n">
        <f aca="false">W365-AG365</f>
        <v>0</v>
      </c>
      <c r="AR365" s="0" t="n">
        <f aca="false">X365-AH365</f>
        <v>0</v>
      </c>
      <c r="AS365" s="0" t="n">
        <f aca="false">Y365-AI365</f>
        <v>0</v>
      </c>
      <c r="AT365" s="0" t="n">
        <f aca="false">Z365-AJ365</f>
        <v>0</v>
      </c>
      <c r="AU365" s="0" t="n">
        <f aca="false">AA365-AK365</f>
        <v>0</v>
      </c>
      <c r="AV365" s="0" t="n">
        <f aca="false">AB365-AL365</f>
        <v>0</v>
      </c>
      <c r="AW365" s="0" t="n">
        <f aca="false">AC365-AM365</f>
        <v>0</v>
      </c>
      <c r="AX365" s="0" t="n">
        <f aca="false">AD365-AN365</f>
        <v>0</v>
      </c>
      <c r="AY365" s="0" t="n">
        <f aca="false">AE365-AO365</f>
        <v>0</v>
      </c>
      <c r="AZ365" s="0" t="n">
        <f aca="false">MAX(0,MIN(AP365,$BT365-SUMIF($AP$2:$AY$2,"&lt;"&amp;AP$2,$AP365:$AY365)))</f>
        <v>0</v>
      </c>
      <c r="BA365" s="0" t="n">
        <f aca="false">MAX(0,MIN(AQ365,$BT365-SUMIF($AP$2:$AY$2,"&lt;"&amp;AQ$2,$AP365:$AY365)))</f>
        <v>0</v>
      </c>
      <c r="BB365" s="0" t="n">
        <f aca="false">MAX(0,MIN(AR365,$BT365-SUMIF($AP$2:$AY$2,"&lt;"&amp;AR$2,$AP365:$AY365)))</f>
        <v>0</v>
      </c>
      <c r="BC365" s="0" t="n">
        <f aca="false">MAX(0,MIN(AS365,$BT365-SUMIF($AP$2:$AY$2,"&lt;"&amp;AS$2,$AP365:$AY365)))</f>
        <v>0</v>
      </c>
      <c r="BD365" s="0" t="n">
        <f aca="false">MAX(0,MIN(AT365,$BT365-SUMIF($AP$2:$AY$2,"&lt;"&amp;AT$2,$AP365:$AY365)))</f>
        <v>0</v>
      </c>
      <c r="BE365" s="0" t="n">
        <f aca="false">MAX(0,MIN(AU365,$BT365-SUMIF($AP$2:$AY$2,"&lt;"&amp;AU$2,$AP365:$AY365)))</f>
        <v>0</v>
      </c>
      <c r="BF365" s="0" t="n">
        <f aca="false">MAX(0,MIN(AV365,$BT365-SUMIF($AP$2:$AY$2,"&lt;"&amp;AV$2,$AP365:$AY365)))</f>
        <v>0</v>
      </c>
      <c r="BG365" s="0" t="n">
        <f aca="false">MAX(0,MIN(AW365,$BT365-SUMIF($AP$2:$AY$2,"&lt;"&amp;AW$2,$AP365:$AY365)))</f>
        <v>0</v>
      </c>
      <c r="BH365" s="0" t="n">
        <f aca="false">MAX(0,MIN(AX365,$BT365-SUMIF($AP$2:$AY$2,"&lt;"&amp;AX$2,$AP365:$AY365)))</f>
        <v>0</v>
      </c>
      <c r="BI365" s="0" t="n">
        <f aca="false">MAX(0,MIN(AY365,$BT365-SUMIF($AP$2:$AY$2,"&lt;"&amp;AY$2,$AP365:$AY365)))</f>
        <v>0</v>
      </c>
      <c r="BJ365" s="0" t="n">
        <f aca="false">ROUND(V365-AF365-AZ365,2)</f>
        <v>0</v>
      </c>
      <c r="BK365" s="0" t="n">
        <f aca="false">ROUND(W365-AG365-BA365,2)</f>
        <v>0</v>
      </c>
      <c r="BL365" s="0" t="n">
        <f aca="false">ROUND(X365-AH365-BB365,2)</f>
        <v>0</v>
      </c>
      <c r="BM365" s="0" t="n">
        <f aca="false">ROUND(Y365-AI365-BC365,2)</f>
        <v>0</v>
      </c>
      <c r="BN365" s="0" t="n">
        <f aca="false">ROUND(Z365-AJ365-BD365,2)</f>
        <v>0</v>
      </c>
      <c r="BO365" s="0" t="n">
        <f aca="false">ROUND(AA365-AK365-BE365,2)</f>
        <v>0</v>
      </c>
      <c r="BP365" s="0" t="n">
        <f aca="false">ROUND(AB365-AL365-BF365,2)</f>
        <v>0</v>
      </c>
      <c r="BQ365" s="0" t="n">
        <f aca="false">ROUND(AC365-AM365-BG365,2)</f>
        <v>0</v>
      </c>
      <c r="BR365" s="0" t="n">
        <f aca="false">ROUND(AD365-AN365-BH365,2)</f>
        <v>0</v>
      </c>
      <c r="BS365" s="0" t="n">
        <f aca="false">ROUND(AE365-AO365-BI365,2)</f>
        <v>0</v>
      </c>
      <c r="BT365" s="0" t="n">
        <f aca="false">MAX(0,Plan!$C$4-SUM(AF365:AO365))</f>
        <v>650</v>
      </c>
      <c r="BU365" s="0" t="n">
        <f aca="false">ROUND(SUM(BJ365:BS365),2)</f>
        <v>0</v>
      </c>
      <c r="BV365" s="0" t="n">
        <f aca="false">SUM(AF365:AO365)+SUM(AZ365:BI365)</f>
        <v>0</v>
      </c>
      <c r="BW365" s="0" t="n">
        <f aca="false">SUM(L365:U365)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2026-10-25T16:10:21Z</dcterms:created>
  <dc:creator>openpyxl</dc:creator>
  <dc:description/>
  <dc:language>en-US</dc:language>
  <cp:lastModifiedBy/>
  <dcterms:modified xsi:type="dcterms:W3CDTF">2026-10-25T16:10:22Z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